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D:\ตุ๊กตา\ITA\ปี 68\"/>
    </mc:Choice>
  </mc:AlternateContent>
  <xr:revisionPtr revIDLastSave="0" documentId="8_{FF86D301-4C83-4FAE-8406-C329F2F04164}" xr6:coauthVersionLast="47" xr6:coauthVersionMax="47" xr10:uidLastSave="{00000000-0000-0000-0000-000000000000}"/>
  <bookViews>
    <workbookView xWindow="-120" yWindow="-120" windowWidth="20730" windowHeight="11160" tabRatio="977" activeTab="7" xr2:uid="{00000000-000D-0000-FFFF-FFFF00000000}"/>
  </bookViews>
  <sheets>
    <sheet name="อิสราเอลจากภัยสงครม" sheetId="27" r:id="rId1"/>
    <sheet name="ไต้หวัน" sheetId="1" r:id="rId2"/>
    <sheet name="Chart1" sheetId="28" r:id="rId3"/>
    <sheet name="เกาหลี " sheetId="2" r:id="rId4"/>
    <sheet name="อิสราเอล" sheetId="3" r:id="rId5"/>
    <sheet name="ญี่ปุ่น" sheetId="12" r:id="rId6"/>
    <sheet name="ซาอุดิอารเบีย" sheetId="5" r:id="rId7"/>
    <sheet name="สิงคโปร์" sheetId="4" r:id="rId8"/>
    <sheet name="สหรัฐอาหรับเอมิเรทส์" sheetId="7" r:id="rId9"/>
    <sheet name="บาห์เรน" sheetId="25" r:id="rId10"/>
    <sheet name="บรูไน" sheetId="6" r:id="rId11"/>
    <sheet name="ฮ่องกง" sheetId="8" r:id="rId12"/>
    <sheet name="คูเวต" sheetId="9" r:id="rId13"/>
    <sheet name="มาเลเซีย" sheetId="10" r:id="rId14"/>
    <sheet name="อินโดนีเซีย" sheetId="11" r:id="rId15"/>
    <sheet name="ฮังการี่" sheetId="13" r:id="rId16"/>
    <sheet name="โมร็อกโค" sheetId="14" r:id="rId17"/>
    <sheet name="สวีเดน" sheetId="15" r:id="rId18"/>
    <sheet name="นิวซีแลนด์" sheetId="16" r:id="rId19"/>
    <sheet name="มาเก๊า" sheetId="17" r:id="rId20"/>
    <sheet name="ไนจีเรีย" sheetId="18" r:id="rId21"/>
    <sheet name="โปรตุเกส" sheetId="20" r:id="rId22"/>
    <sheet name="ยูเครน" sheetId="21" r:id="rId23"/>
    <sheet name="กาตาร์" sheetId="22" r:id="rId24"/>
    <sheet name="อินเดีย" sheetId="23" r:id="rId25"/>
    <sheet name="แคนาดา" sheetId="24" r:id="rId26"/>
    <sheet name="รับแจ้งผล บิ๋ม" sheetId="26" r:id="rId27"/>
  </sheets>
  <definedNames>
    <definedName name="_xlnm._FilterDatabase" localSheetId="3" hidden="1">'เกาหลี '!$A$2:$Z$2</definedName>
    <definedName name="_xlnm._FilterDatabase" localSheetId="1" hidden="1">ไต้หวัน!$D$1:$D$4178</definedName>
    <definedName name="_xlnm._FilterDatabase" localSheetId="4" hidden="1">อิสราเอล!$D$1:$D$1242</definedName>
    <definedName name="_xlnm._FilterDatabase" localSheetId="0" hidden="1">อิสราเอลจากภัยสงครม!$A$3:$AE$389</definedName>
    <definedName name="_xlnm.Print_Area" localSheetId="1">ไต้หวัน!$A$1:$AO$3347</definedName>
    <definedName name="_xlnm.Print_Titles" localSheetId="3">'เกาหลี '!$1:$3</definedName>
    <definedName name="_xlnm.Print_Titles" localSheetId="0">อิสราเอลจากภัยสงครม!$3:$4</definedName>
    <definedName name="Z_BE68658C_544D_4836_8A08_C9C2CD9DE502_.wvu.Cols" localSheetId="1" hidden="1">ไต้หวัน!#REF!,ไต้หวัน!$O:$O</definedName>
    <definedName name="Z_BE68658C_544D_4836_8A08_C9C2CD9DE502_.wvu.FilterData" localSheetId="3" hidden="1">'เกาหลี '!$A$2:$R$1792</definedName>
    <definedName name="Z_BE68658C_544D_4836_8A08_C9C2CD9DE502_.wvu.FilterData" localSheetId="1" hidden="1">ไต้หวัน!$A$1:$L$2376</definedName>
    <definedName name="Z_BE68658C_544D_4836_8A08_C9C2CD9DE502_.wvu.FilterData" localSheetId="4" hidden="1">อิสราเอล!$A$3:$O$65</definedName>
    <definedName name="Z_BE68658C_544D_4836_8A08_C9C2CD9DE502_.wvu.PrintTitles" localSheetId="3" hidden="1">'เกาหลี '!$1:$3</definedName>
    <definedName name="Z_E532A490_5D0F_4A81_B174_0AD382345F92_.wvu.FilterData" localSheetId="1" hidden="1">ไต้หวัน!$E$2:$O$3</definedName>
  </definedNames>
  <calcPr calcId="181029"/>
  <customWorkbookViews>
    <customWorkbookView name="User - มุมมองส่วนบุคคล" guid="{F91C135F-1756-4D5B-B0C2-C2520CE22431}" mergeInterval="0" personalView="1" maximized="1" xWindow="1" yWindow="1" windowWidth="1366" windowHeight="538" tabRatio="713" activeSheetId="1"/>
    <customWorkbookView name="mr.kasem sukthon - มุมมองส่วนบุคคล" guid="{E532A490-5D0F-4A81-B174-0AD382345F92}" mergeInterval="0" personalView="1" maximized="1" xWindow="1" yWindow="1" windowWidth="1366" windowHeight="538" tabRatio="713" activeSheetId="1"/>
    <customWorkbookView name="MOL - มุมมองส่วนบุคคล" guid="{BE68658C-544D-4836-8A08-C9C2CD9DE502}" mergeInterval="0" personalView="1" maximized="1" xWindow="1" yWindow="1" windowWidth="1362" windowHeight="538" tabRatio="900" activeSheetId="1"/>
  </customWorkbookViews>
</workbook>
</file>

<file path=xl/calcChain.xml><?xml version="1.0" encoding="utf-8"?>
<calcChain xmlns="http://schemas.openxmlformats.org/spreadsheetml/2006/main">
  <c r="O3150" i="2" l="1"/>
  <c r="P4108" i="1"/>
  <c r="P3850" i="1"/>
  <c r="P4577" i="1"/>
  <c r="P4277" i="1"/>
  <c r="P3994" i="1"/>
  <c r="O2809" i="2"/>
  <c r="P4514" i="1"/>
  <c r="P3872" i="1"/>
  <c r="O2489" i="2" l="1"/>
  <c r="P3832" i="1"/>
  <c r="P1" i="22"/>
  <c r="P4560" i="1"/>
  <c r="P2251" i="1"/>
  <c r="P3250" i="1"/>
  <c r="D2" i="26"/>
  <c r="C2" i="26" l="1"/>
  <c r="O1" i="25" l="1"/>
  <c r="O1" i="24"/>
  <c r="P3640" i="1"/>
  <c r="P3000" i="1"/>
  <c r="P3391" i="1" l="1"/>
  <c r="P38" i="1" l="1"/>
  <c r="O1" i="23" l="1"/>
  <c r="P3343" i="1" l="1"/>
  <c r="O1" i="21"/>
  <c r="P2756" i="1" l="1"/>
  <c r="P2108" i="1" l="1"/>
  <c r="O6" i="20"/>
  <c r="O1" i="20"/>
  <c r="O1487" i="2"/>
  <c r="O1" i="18"/>
  <c r="O1" i="17"/>
  <c r="O1" i="16"/>
  <c r="O1" i="15"/>
  <c r="O1" i="14"/>
  <c r="O1" i="13"/>
  <c r="O1" i="12"/>
  <c r="O1" i="11"/>
  <c r="O1" i="10"/>
  <c r="O1" i="9"/>
  <c r="O1" i="8"/>
  <c r="O1" i="7"/>
  <c r="O20" i="4"/>
  <c r="O1071" i="2"/>
  <c r="R1123" i="2"/>
  <c r="R1124" i="2"/>
  <c r="O1286" i="2"/>
  <c r="P1339" i="2"/>
  <c r="P583" i="1"/>
  <c r="P584" i="1"/>
  <c r="P879" i="1"/>
  <c r="P1022" i="1"/>
  <c r="P1217" i="1"/>
  <c r="P1444" i="1"/>
  <c r="P1447" i="1"/>
  <c r="P1450" i="1"/>
  <c r="P1707" i="1"/>
  <c r="P1794" i="1"/>
</calcChain>
</file>

<file path=xl/sharedStrings.xml><?xml version="1.0" encoding="utf-8"?>
<sst xmlns="http://schemas.openxmlformats.org/spreadsheetml/2006/main" count="55904" uniqueCount="23946">
  <si>
    <t>ว.ด.ป.</t>
  </si>
  <si>
    <t>ชื่อ-สกุล ผู้ร้อง</t>
  </si>
  <si>
    <t>โทรศัพท์</t>
  </si>
  <si>
    <t>ที่อยู่</t>
  </si>
  <si>
    <t>เลขที่/ม.</t>
  </si>
  <si>
    <t>ตำบล</t>
  </si>
  <si>
    <t>อำเภอ</t>
  </si>
  <si>
    <t>เรื่องรับบริการ</t>
  </si>
  <si>
    <t>การดำเนินการ</t>
  </si>
  <si>
    <t>นากลาง</t>
  </si>
  <si>
    <t>ส่งหนังสือมอบอำนาจ</t>
  </si>
  <si>
    <t>เมือง</t>
  </si>
  <si>
    <t>บ้านโคก</t>
  </si>
  <si>
    <t>วันที่</t>
  </si>
  <si>
    <t>เดือน</t>
  </si>
  <si>
    <t>ปี</t>
  </si>
  <si>
    <t>เมืองใหม่</t>
  </si>
  <si>
    <t>ศรีบุญเรือง</t>
  </si>
  <si>
    <t>ขอรับเงินสะสมเลี้ยงชีพ</t>
  </si>
  <si>
    <t>37 ม.5</t>
  </si>
  <si>
    <t>ด่านช้าง</t>
  </si>
  <si>
    <t>วังทอง</t>
  </si>
  <si>
    <t>126 ม.5</t>
  </si>
  <si>
    <t>นากอก</t>
  </si>
  <si>
    <t>39 ม.8</t>
  </si>
  <si>
    <t>210 ม.10</t>
  </si>
  <si>
    <t>หนองไผ่</t>
  </si>
  <si>
    <t>20 ม.1</t>
  </si>
  <si>
    <t>1 ม.11</t>
  </si>
  <si>
    <t>25 ม.6</t>
  </si>
  <si>
    <t>160 ม.2</t>
  </si>
  <si>
    <t>32 ม.7</t>
  </si>
  <si>
    <t>83 ม.13</t>
  </si>
  <si>
    <t>62 ม.8</t>
  </si>
  <si>
    <t>104 ม.4</t>
  </si>
  <si>
    <t>80 ม.8</t>
  </si>
  <si>
    <t>137 ม.5</t>
  </si>
  <si>
    <t>74 ม.2</t>
  </si>
  <si>
    <t>กุดบง</t>
  </si>
  <si>
    <t>87 ม.6</t>
  </si>
  <si>
    <t>10 ม.8</t>
  </si>
  <si>
    <t>33 ม.7</t>
  </si>
  <si>
    <t>นากว้าง</t>
  </si>
  <si>
    <t>159 ม.6</t>
  </si>
  <si>
    <t>ขอรับเงินประกันการเดินทางกลับ</t>
  </si>
  <si>
    <t>ขอรับเงินประกันการทำงานครบสัญญาจ้าง</t>
  </si>
  <si>
    <t>65 ม.4</t>
  </si>
  <si>
    <t>116 ม.2</t>
  </si>
  <si>
    <t>ได้รับเงินแล้ว</t>
  </si>
  <si>
    <t>114 ม.3</t>
  </si>
  <si>
    <t>นาม่วง</t>
  </si>
  <si>
    <t>22 ม.8</t>
  </si>
  <si>
    <t>แจ้งผลการติดตามสิทธิประโยชน์</t>
  </si>
  <si>
    <t>52 ม.4</t>
  </si>
  <si>
    <t>29 ม.7</t>
  </si>
  <si>
    <t>36 ม.4</t>
  </si>
  <si>
    <t>42 ม.5</t>
  </si>
  <si>
    <t>135 ม.3</t>
  </si>
  <si>
    <t>ศรีธาตุ</t>
  </si>
  <si>
    <t>ขอเงินคืนภาษีไต้หวัน</t>
  </si>
  <si>
    <t>98 ม.3</t>
  </si>
  <si>
    <t>ลำดับที่</t>
  </si>
  <si>
    <t>พฤษภาคม</t>
  </si>
  <si>
    <t>คนงาน</t>
  </si>
  <si>
    <t>กุมภาพันธ์</t>
  </si>
  <si>
    <t>มีนาคม</t>
  </si>
  <si>
    <t>เมษายน</t>
  </si>
  <si>
    <t>ตุลาคม</t>
  </si>
  <si>
    <t>มกราคม</t>
  </si>
  <si>
    <t>กรกฎาคม</t>
  </si>
  <si>
    <t>มิถุนายน</t>
  </si>
  <si>
    <t>กันยายน</t>
  </si>
  <si>
    <t>ติดตามสิทธิประโยชน์กรณีเสียชีวิต</t>
  </si>
  <si>
    <t>สิงหาคม</t>
  </si>
  <si>
    <t>ผลการติดตาม</t>
  </si>
  <si>
    <t>นายปรีชา สิงห์วงษ์</t>
  </si>
  <si>
    <t>087-9045499</t>
  </si>
  <si>
    <t>169 ม.13</t>
  </si>
  <si>
    <t>บ้านผือ</t>
  </si>
  <si>
    <t>นายพงศ์ภาค สีสัน</t>
  </si>
  <si>
    <t>098-4282339</t>
  </si>
  <si>
    <t>โพนสูง</t>
  </si>
  <si>
    <t>สว่างแดนดิน</t>
  </si>
  <si>
    <t>ที่ อด0027/500      (1 มีนาคม 2560)</t>
  </si>
  <si>
    <t>ที่ อด 0027/1096 (2 พฤษภาคม 2560)</t>
  </si>
  <si>
    <t>ที่ รง 0210.2/ ว.74 (3 สิงหาคม 2560)</t>
  </si>
  <si>
    <t>หนังสือจากสำนักประสานฯแจ้งผลการติดตามสิทธิประโยชน์</t>
  </si>
  <si>
    <t xml:space="preserve">ที่ อด 0027/1728 (11 สิงหาคม 2560) </t>
  </si>
  <si>
    <t>นางสาวจุฬาลักษณ์ พลนามอินทร์</t>
  </si>
  <si>
    <t>069-1735537</t>
  </si>
  <si>
    <t>165 ม.10</t>
  </si>
  <si>
    <t>ท่าลี่</t>
  </si>
  <si>
    <t>กุมภวาปี</t>
  </si>
  <si>
    <t>ที่ อด 0027/1102 (2 พฤษภาคม 2560)</t>
  </si>
  <si>
    <t xml:space="preserve">ที่ อด 0027/1723 (11 สิงหาคม 2560) </t>
  </si>
  <si>
    <t>นายดำรง ชำนาญกุล</t>
  </si>
  <si>
    <t>062-3956148</t>
  </si>
  <si>
    <t xml:space="preserve">85 ม.13 </t>
  </si>
  <si>
    <t>พันดอน</t>
  </si>
  <si>
    <t>ที่ อด 0027/1101 (2 พฤษภาคม 2560)</t>
  </si>
  <si>
    <t xml:space="preserve">ที่ อด 0027/1724 (11 สิงหาคม 2560) </t>
  </si>
  <si>
    <t>นายสุรเชษฐ์ รัตน์ถานู</t>
  </si>
  <si>
    <t>085-0141655</t>
  </si>
  <si>
    <t>223 ม.3</t>
  </si>
  <si>
    <t>หนองอ้อ</t>
  </si>
  <si>
    <t>หนองวัวซอ</t>
  </si>
  <si>
    <t>ที่ อด 0027/1100 (2 พฤษภาคม 2560)</t>
  </si>
  <si>
    <t>ที่ รง 0210.2/ ว.101 (1 พฤศจิกายน 2560)</t>
  </si>
  <si>
    <t xml:space="preserve">ที่ อด 0027/1383 (10 พฤศจิกายน 2560) </t>
  </si>
  <si>
    <t>นายบัวเรียน พิลากุล</t>
  </si>
  <si>
    <t>061-0734923</t>
  </si>
  <si>
    <t>217 ม.2</t>
  </si>
  <si>
    <t>ขอนยูง</t>
  </si>
  <si>
    <t>กุดจับ</t>
  </si>
  <si>
    <t>ที่ อด 0027/1099 (2 พฤษภาคม 2560)</t>
  </si>
  <si>
    <t xml:space="preserve">ที่ อด 0027/1725 (11 สิงหาคม 2560) </t>
  </si>
  <si>
    <t>นายสมัคร เพิกนอก</t>
  </si>
  <si>
    <t>082-8413321 , 092-8648566</t>
  </si>
  <si>
    <t>ดงเค็ง</t>
  </si>
  <si>
    <t>หนองสองห้อง</t>
  </si>
  <si>
    <t>แจ้งคนงานผลการติดตามฯให้แก่คนงาน</t>
  </si>
  <si>
    <t xml:space="preserve">ที่ อด 0027/1726 (11 สิงหาคม 2560) </t>
  </si>
  <si>
    <t>นายธนพล สุวรรณจักร์</t>
  </si>
  <si>
    <t>086-2341338</t>
  </si>
  <si>
    <t>138 ม.1</t>
  </si>
  <si>
    <t>ปะโค</t>
  </si>
  <si>
    <t>ที่ อด 0027/1098  (2 พฤษภาคม 2560)</t>
  </si>
  <si>
    <t xml:space="preserve">ที่ อด 0027/1727 (11 สิงหาคม 2560) </t>
  </si>
  <si>
    <t>นายชาญชัย อินทร์มา</t>
  </si>
  <si>
    <t>194 ม.4</t>
  </si>
  <si>
    <t>บ้านหยวก</t>
  </si>
  <si>
    <t>น้ำโสม</t>
  </si>
  <si>
    <t>สำนักประสานฯแจ้งขอหลักฐานเพิ่มเติม</t>
  </si>
  <si>
    <t>ส่งเอกสารเพิ่มเติมให้สำนักประสานฯ</t>
  </si>
  <si>
    <t>ที่ อด 0027/1111 (4 พค 60)</t>
  </si>
  <si>
    <t>ที่ อด 0027/0228 (30 มค 2560)</t>
  </si>
  <si>
    <t>ที่ รง0210.2/1393 (16 กพ 2560)</t>
  </si>
  <si>
    <t>ที่ รง 0210.2/ว.74 (3 สค 60)</t>
  </si>
  <si>
    <t>ที่ อด 0027/1722 (11 สค 2560)</t>
  </si>
  <si>
    <t>นายอำนาด มุธุตา</t>
  </si>
  <si>
    <t>098-7635899</t>
  </si>
  <si>
    <t xml:space="preserve">167 ม.13 </t>
  </si>
  <si>
    <t>โนนทอง</t>
  </si>
  <si>
    <t>ที่ อด 0027/1290 (2 มิถุนายน 2560)</t>
  </si>
  <si>
    <t>ที่ รง 0210.2/ ว.76 (17 สิงหาคม 2560)</t>
  </si>
  <si>
    <t xml:space="preserve">ที่ อด 0027/1815 (24 สิงหาคม 2560) </t>
  </si>
  <si>
    <t>มืถุนายน</t>
  </si>
  <si>
    <t>นายภรวัฒน์ พันพินิจ</t>
  </si>
  <si>
    <t>090-2987206</t>
  </si>
  <si>
    <t>19 ม.7</t>
  </si>
  <si>
    <t>คอนสาย</t>
  </si>
  <si>
    <t>กู่แก้ว</t>
  </si>
  <si>
    <t>ที่ อด 0027/1285 (2 มิถุนายน 2560)</t>
  </si>
  <si>
    <t xml:space="preserve">ที่ อด 0027/1816 (24 สิงหาคม 2560) </t>
  </si>
  <si>
    <t>นายสหนัด เกาะแก้ว</t>
  </si>
  <si>
    <t>099-4716766</t>
  </si>
  <si>
    <t>132 ม.12</t>
  </si>
  <si>
    <t>เขือน้ำ</t>
  </si>
  <si>
    <t>ที่ อด 0027/1287 (2 มิถุนายน 2560)</t>
  </si>
  <si>
    <t xml:space="preserve">ที่ อด 0027/1817 (24 สิงหาคม 2560) </t>
  </si>
  <si>
    <t>นายสัญชัย สาครเจริญ</t>
  </si>
  <si>
    <t>096-9912352 , 080-6864509</t>
  </si>
  <si>
    <t>43 ม.5</t>
  </si>
  <si>
    <t>ที่ อด 0027/1288 (2 มิถุนายน 2560)</t>
  </si>
  <si>
    <t xml:space="preserve">ที่ อด 0027/1818 (24 สิงหาคม 2560) </t>
  </si>
  <si>
    <t>นายถาวร ทวีชัย</t>
  </si>
  <si>
    <t>063-0172100</t>
  </si>
  <si>
    <t>31 ม.12</t>
  </si>
  <si>
    <t>โคกสว่าง</t>
  </si>
  <si>
    <t>สำโรง</t>
  </si>
  <si>
    <t>ที่ อด 0027/1289 (2 มิถุนายน 2560)</t>
  </si>
  <si>
    <t xml:space="preserve">ที่ อด 0027/1819 (24 สิงหาคม 2560) </t>
  </si>
  <si>
    <t>นายฉัตรชัย ไตรคง</t>
  </si>
  <si>
    <t>064-2136312</t>
  </si>
  <si>
    <t>59 ม.14</t>
  </si>
  <si>
    <t>เฝ้าไร่</t>
  </si>
  <si>
    <t>ที่ อด 0027/1286 (2 มิถุนายน 2560)</t>
  </si>
  <si>
    <t xml:space="preserve">ที่ อด 0027/1833 (25 สิงหาคม 2560) </t>
  </si>
  <si>
    <t>นายอาทิตย์ ดาราษฎร์</t>
  </si>
  <si>
    <t>093-4205127</t>
  </si>
  <si>
    <t>17 ม.3</t>
  </si>
  <si>
    <t>น้ำพ่น</t>
  </si>
  <si>
    <t>ที่ อด0027/0215   (30 มกราคม 2560)</t>
  </si>
  <si>
    <t>นายครรชิต ทองบุตร</t>
  </si>
  <si>
    <t>099-4204216</t>
  </si>
  <si>
    <t>จำปาโมง</t>
  </si>
  <si>
    <t>ที่ อด0027/0216   (30 มกราคม 2560)</t>
  </si>
  <si>
    <t>นายชัยวัฒน์ ชาวชอบ</t>
  </si>
  <si>
    <t>061-2843276</t>
  </si>
  <si>
    <t>155 ม.3</t>
  </si>
  <si>
    <t>ห้วยหลัว</t>
  </si>
  <si>
    <t>บ้านม่วง</t>
  </si>
  <si>
    <t>ที่ อด0027/0217   (30 มกราคม 2560)</t>
  </si>
  <si>
    <t>นายเรืองฤทธิ์ พรมดวงดี</t>
  </si>
  <si>
    <t>097-2527328</t>
  </si>
  <si>
    <t>115 ม.21</t>
  </si>
  <si>
    <t>ที่ อด0027/0218   (30 มกราคม 2560)</t>
  </si>
  <si>
    <t>นายนฤนาจ แก้วทอง</t>
  </si>
  <si>
    <t>080-7199546</t>
  </si>
  <si>
    <t>48/1 ม.3</t>
  </si>
  <si>
    <t>โนนสูง</t>
  </si>
  <si>
    <t>ที่ อด0027/0219   (30 มกราคม 2560)</t>
  </si>
  <si>
    <t>นายราชัน โคกยะสุพรม</t>
  </si>
  <si>
    <t>089-2968212</t>
  </si>
  <si>
    <t>16 ม.4</t>
  </si>
  <si>
    <t>โพนพิสัย</t>
  </si>
  <si>
    <t>ที่ อด0027/0220   (30 มกราคม 2560)</t>
  </si>
  <si>
    <t>ที่ อด0027/0221   (30 มกราคม 2560)</t>
  </si>
  <si>
    <t>นายพีระพล ส่อนราช</t>
  </si>
  <si>
    <t>065-0872474</t>
  </si>
  <si>
    <t>107 ม.1</t>
  </si>
  <si>
    <t>เตาไห</t>
  </si>
  <si>
    <t>เพ็ญ</t>
  </si>
  <si>
    <t>นายรังสรรค์ ธรรมศรี</t>
  </si>
  <si>
    <t>081-2610166</t>
  </si>
  <si>
    <t>70 ม.6</t>
  </si>
  <si>
    <t>บ้านดุง</t>
  </si>
  <si>
    <t>ที่ อด0027/0222   (30 มกราคม 2560)</t>
  </si>
  <si>
    <t>ที่รง0210.2/1395 (16 กพ 2560)</t>
  </si>
  <si>
    <t>ขอให้คนงานจัดทำเอกสารเพิ่ม</t>
  </si>
  <si>
    <t>ที่อด0027/3216     (1 ธค 2560)</t>
  </si>
  <si>
    <t>ที่ อด0027/3317 (12 ธค 60)</t>
  </si>
  <si>
    <t>สำนักประสานฯแจ้งขอหลักฐานเพิ่มเติม(บัตร ปชช.)</t>
  </si>
  <si>
    <t xml:space="preserve">ส่งเอกสารเพิ่มเติมให้สำนักประสานฯ </t>
  </si>
  <si>
    <t>สำนักประสานฯแจ้งขอหลักฐานเพิ่มเติม(พาสปอร์ตเล่มที่ยังไม่หมดอายุ)</t>
  </si>
  <si>
    <t>ที่ รง 0210.2/485 (22 มกราคม 2561)</t>
  </si>
  <si>
    <t>ที่ รง 0027/144 (29 มกราคม 2560)</t>
  </si>
  <si>
    <t>ส่งพาสปอร์ตให้สำนักประสานฯ</t>
  </si>
  <si>
    <t>ที่ อด 0027/173 (2 กุมภาพันธ์ 2561)</t>
  </si>
  <si>
    <t>นายตะวัน เก้าเมือง</t>
  </si>
  <si>
    <t>085-7456520</t>
  </si>
  <si>
    <t>250 ม.2</t>
  </si>
  <si>
    <t>หนองหาน</t>
  </si>
  <si>
    <t>ที่ อด0027/0223   (30 มกราคม 2560)</t>
  </si>
  <si>
    <t>นายยุธพงค์ ต้นจันทน์</t>
  </si>
  <si>
    <t>089-2593118</t>
  </si>
  <si>
    <t>146 ม.9</t>
  </si>
  <si>
    <t>สะแบง</t>
  </si>
  <si>
    <t>ที่ อด0027/0224   (30 มกราคม 2560)</t>
  </si>
  <si>
    <t>นายวัชร ทองทิพย์</t>
  </si>
  <si>
    <t>063-0365573</t>
  </si>
  <si>
    <t>31 ม.15</t>
  </si>
  <si>
    <t>หายโศก</t>
  </si>
  <si>
    <t>ที่ อด0027/0225   (30 มกราคม 2560)</t>
  </si>
  <si>
    <t>นายวสันต์ ภิญโญ</t>
  </si>
  <si>
    <t>097-2131466</t>
  </si>
  <si>
    <t>175 ม.15</t>
  </si>
  <si>
    <t>หนองเม็ก</t>
  </si>
  <si>
    <t>ที่ อด0027/0226   (30 มกราคม 2560)</t>
  </si>
  <si>
    <t>นายสยามไชย แก้วกันหา</t>
  </si>
  <si>
    <t>093-1173503</t>
  </si>
  <si>
    <t>3 ม.10</t>
  </si>
  <si>
    <t>หนองหัวคู</t>
  </si>
  <si>
    <t>ที่ อด0027/0227   (30 มกราคม 2560)</t>
  </si>
  <si>
    <t>นายอำนาจ สุระดะนัย</t>
  </si>
  <si>
    <t>098-8198231</t>
  </si>
  <si>
    <t>46 ม.6</t>
  </si>
  <si>
    <t>ที่ อด0027/0229   (30 มกราคม 2560)</t>
  </si>
  <si>
    <t>นายเจษฎา อู่จอหอ</t>
  </si>
  <si>
    <t>090-2833326</t>
  </si>
  <si>
    <t>204 ม.18</t>
  </si>
  <si>
    <t>เชียงหวาง</t>
  </si>
  <si>
    <t>ที่ อด0027/0334  (9 กุมภาพันธ์ 2560)</t>
  </si>
  <si>
    <t>นายสมพงษ์ โคตมะณี</t>
  </si>
  <si>
    <t>098-6404300</t>
  </si>
  <si>
    <t>บ้านโปร่ง</t>
  </si>
  <si>
    <t>นายวินัย เมฆลอย</t>
  </si>
  <si>
    <t>062-1547198</t>
  </si>
  <si>
    <t>242 ม.11</t>
  </si>
  <si>
    <t>นายชาคริช ช่างหล่อ</t>
  </si>
  <si>
    <t>062-1742167</t>
  </si>
  <si>
    <t>คำบง</t>
  </si>
  <si>
    <t>ที่ อด0027/0397  (16กุมภาพันธ์ 2560)</t>
  </si>
  <si>
    <t>ที่ อด0027/0396  (16กุมภาพันธ์ 2560)</t>
  </si>
  <si>
    <t>ที่ อด0027/0395  (16กุมภาพันธ์ 2560)</t>
  </si>
  <si>
    <t>ที่ รง 0210.2/ ว.40 (17 พฤษภาคม 2560)</t>
  </si>
  <si>
    <t>082-8413321</t>
  </si>
  <si>
    <t>ขอรับเงินประกันการเดินทางกลับและเงินประกันการทำงานครบสัญญาจ้าง</t>
  </si>
  <si>
    <t>ที่ อด 0027/01091 (2 พฤษภาคม 2560)</t>
  </si>
  <si>
    <t>ที่ รง 0210.2/5908 (20กรกฎาคม 2560)</t>
  </si>
  <si>
    <t>ที่ อด 0027/1666 (1 สิงหาคม 2560)</t>
  </si>
  <si>
    <t>นายมงคลชัย หยวกกุล</t>
  </si>
  <si>
    <t>086-0516465</t>
  </si>
  <si>
    <t>87 ม.10</t>
  </si>
  <si>
    <t>เมืองพาน</t>
  </si>
  <si>
    <t>ขอรับเงินปรักันการเดินทางกลับและเงินประกันการทำงานครบสัญญาจ้าง</t>
  </si>
  <si>
    <t>ที่ อด 0027/249 (30 มกราคม 2560)</t>
  </si>
  <si>
    <t>นายสกล สิงห์แดง</t>
  </si>
  <si>
    <t>065-6207753</t>
  </si>
  <si>
    <t>145 ม.10</t>
  </si>
  <si>
    <t>ที่ อด 0027/1318 (6 มิถุนายน 2560)</t>
  </si>
  <si>
    <t>ขอเอกสารเพิ่มเติม</t>
  </si>
  <si>
    <t>ที่ รง 0210.2/5144 (21 มิถุนายน 2560)</t>
  </si>
  <si>
    <t>ที่ อด 0027/3163 (30พฤศจิกายน 2560)</t>
  </si>
  <si>
    <t>ส่งเอกสารเพิ่มเติม</t>
  </si>
  <si>
    <t>ที่ อด 0027/3318 (12 ธันวาคม 2560)</t>
  </si>
  <si>
    <t>ที่ รง0210.2/1015 (7 กุมภาพันธ์ 2561)</t>
  </si>
  <si>
    <t>แจ้งผลการติดตามสิทธิประโยชน์ จากสำนักประสานฯ</t>
  </si>
  <si>
    <t>แจ้งผลการติดตามสิทธิประโยชน์ให้แก่คนงาน</t>
  </si>
  <si>
    <t>ที่ อด 0027/223 (13 กุมภาพันธ์ 2561)</t>
  </si>
  <si>
    <t>ไม่มีสิทธิ์ได้รับเงิน</t>
  </si>
  <si>
    <t>นายสากล แก้วจันทร์ดา</t>
  </si>
  <si>
    <t>99 ม.7</t>
  </si>
  <si>
    <t>จำปี</t>
  </si>
  <si>
    <t>ที่ อด 0027/1317 (6 มิถุนายน 2560)</t>
  </si>
  <si>
    <t>นายบุญหลาย ท้าวจันทร์</t>
  </si>
  <si>
    <t>124 ม.2</t>
  </si>
  <si>
    <t>ที่ อด 0027/1316 (6 มิถุนายน 2560)</t>
  </si>
  <si>
    <t>ที่ อด 0027/1092 (2 พฤษภาคม 2560)</t>
  </si>
  <si>
    <t>ที่ รง0210.2/4283 (22 พค 2560)</t>
  </si>
  <si>
    <t>สำนักประสานฯขอเอกสารเพิ่ม</t>
  </si>
  <si>
    <t>ส่งหนังสือมอบอำนาจและสำเนาบัญชีธนาคาร</t>
  </si>
  <si>
    <t>ที่ อด 0027/1340 (9 มิย 2560)</t>
  </si>
  <si>
    <t>ที่ รง 0210.2/7234 (3 สิงหาคม 2560)</t>
  </si>
  <si>
    <t>ที่ อด 0027/2071 (27 กันยายน 2560)</t>
  </si>
  <si>
    <t>นายเสฏฐสัคค์ สาขา</t>
  </si>
  <si>
    <t>093-1075644</t>
  </si>
  <si>
    <t>134 ม.6</t>
  </si>
  <si>
    <t>ที่ อด 0027/1090 (2 พฤษภาคม 2560)</t>
  </si>
  <si>
    <t>087-9045500</t>
  </si>
  <si>
    <t>170 ม.13</t>
  </si>
  <si>
    <t>ที่ อด 0027/504 (1 มีนาคม 2560)</t>
  </si>
  <si>
    <t>นายปิยพงษ์ โพธิ์จันทร์</t>
  </si>
  <si>
    <t>089-5457294</t>
  </si>
  <si>
    <t>สามพร้าว</t>
  </si>
  <si>
    <t>ที่ อด 0027/503 (1 มีนาคม 2560)</t>
  </si>
  <si>
    <t>ที่ อด 0027/502 (1 มีนาคม 2560)</t>
  </si>
  <si>
    <t>นายสยามชัย ศรีธรรมโม</t>
  </si>
  <si>
    <t>084-4098512</t>
  </si>
  <si>
    <t xml:space="preserve">478 ม.2 </t>
  </si>
  <si>
    <t>ที่ อด 0027/501 (1 มีนาคม 2560)</t>
  </si>
  <si>
    <t>นายรำพูน ต้นทอง</t>
  </si>
  <si>
    <t>บ้านขาว</t>
  </si>
  <si>
    <t>ที่ อด 0027/          (9 กุมภาพันธ์ 2560)</t>
  </si>
  <si>
    <t>นายอนุสรณ์ ประเสริฐ</t>
  </si>
  <si>
    <t>064-5168102</t>
  </si>
  <si>
    <t>45/2 ม.1</t>
  </si>
  <si>
    <t>ที่ อด 0027/332 (9 กุมภาพันธ์ 2560)</t>
  </si>
  <si>
    <t>น.ส.กิตติยา บุญชู</t>
  </si>
  <si>
    <t>099-0434625</t>
  </si>
  <si>
    <t>33 ม.13</t>
  </si>
  <si>
    <t>สุมเส้า</t>
  </si>
  <si>
    <t>ที่ อด 0027/342 (9 กุมภาพันธ์)</t>
  </si>
  <si>
    <t>นายอดิศักดิ์ ชาวดร</t>
  </si>
  <si>
    <t>084-7139679</t>
  </si>
  <si>
    <t>227 ม.4</t>
  </si>
  <si>
    <t>หนองแวง</t>
  </si>
  <si>
    <t>ที่ อด 0027/336 (9 กุมภาพันธ์ 2560)</t>
  </si>
  <si>
    <t>น.ส.ประภาพร แก้วอุดม</t>
  </si>
  <si>
    <t>061-6435493</t>
  </si>
  <si>
    <t>117 ม.8</t>
  </si>
  <si>
    <t>กุดเรือคำ</t>
  </si>
  <si>
    <t>วานรนิวาส</t>
  </si>
  <si>
    <t>ที่ อด 0027/341 (9 กุมภาพันธ์ 2560)</t>
  </si>
  <si>
    <t>น.ส.จุฬาลักษณ์ พลนามอินทร์</t>
  </si>
  <si>
    <t>061-1158897</t>
  </si>
  <si>
    <t>ที่ อด 0027/232 (30 มกราคม 2560)</t>
  </si>
  <si>
    <t>ส่งหนังสือมอบอำนาจและสำเนาหนังสือเดินทาง</t>
  </si>
  <si>
    <t>ที่ อด 0027/103 (22 เมษายน 2560)</t>
  </si>
  <si>
    <t>ที่ รง0210.2/1398 (16กุมภาพันธ์ 2560)</t>
  </si>
  <si>
    <t>ที่ อด 0027/240 (30 มกราคม 2560)</t>
  </si>
  <si>
    <t>นายกัมพล มิตลาด</t>
  </si>
  <si>
    <t>093-5608895</t>
  </si>
  <si>
    <t>59 ม.8</t>
  </si>
  <si>
    <t>หมากหญ้า</t>
  </si>
  <si>
    <t>ที่ อด 0027/238 (30 มกราคม 2560)</t>
  </si>
  <si>
    <t>นายรุ่งฤทธิ์ อุดมเพ็ญ</t>
  </si>
  <si>
    <t>089-6186480</t>
  </si>
  <si>
    <t xml:space="preserve">94 ม.3 </t>
  </si>
  <si>
    <t>บ้านธาตุ</t>
  </si>
  <si>
    <t>ที่ อด 0027/236 ( 30 มกราคม 2560)</t>
  </si>
  <si>
    <t>ที่ อด 0027/230 (30 มกราคม 2560)</t>
  </si>
  <si>
    <t>นายพิสิษฐ์ สุวรรณจักร์</t>
  </si>
  <si>
    <t>098-1960864</t>
  </si>
  <si>
    <t>129 ม.3</t>
  </si>
  <si>
    <t>ที่ อด 0027/239 (30 มกราคม 2560)</t>
  </si>
  <si>
    <t>นายสุภาพ จันทะดวง</t>
  </si>
  <si>
    <t>084-3939167</t>
  </si>
  <si>
    <t>101 ม.5</t>
  </si>
  <si>
    <t>บ้านจันทน์</t>
  </si>
  <si>
    <t>ที่ อด 0027/231 (30 มกราคม 2560)</t>
  </si>
  <si>
    <t>นางสาวพรรณณี สามา</t>
  </si>
  <si>
    <t>129 ม.7</t>
  </si>
  <si>
    <t>ที่ อด 0027/233 (30 มกราคม 2560)</t>
  </si>
  <si>
    <t>นายพิชิต แสนน้ำเที่ยง</t>
  </si>
  <si>
    <t>098-7769215</t>
  </si>
  <si>
    <t>58 ม.7</t>
  </si>
  <si>
    <t>นาชุมแสง</t>
  </si>
  <si>
    <t>ทุ่งฝน</t>
  </si>
  <si>
    <t>ที่ อด 0027/234 (30 มกราคม 2560)</t>
  </si>
  <si>
    <t>ติดตามขอเงินเดือนค้างจ่าย</t>
  </si>
  <si>
    <t>ที่ อด 0027/829 (10 เมษายน 2560)</t>
  </si>
  <si>
    <t>แจ้งความคืบหน้าการติดตามเงินค่าจ้างค้างจ่ายจากนายจ้าง</t>
  </si>
  <si>
    <t>ที่ รง 0210.2/3718 (28 เมษายน 2560)</t>
  </si>
  <si>
    <t>ส่งหนังสือมอบอำนาจและสัญญามาตรฐานจ้างงาน</t>
  </si>
  <si>
    <t>ที่ อด 0027/1335 (9 มิถุนายน 2560)</t>
  </si>
  <si>
    <t>ขอหนังสือมอบอำนาจเพิ่ม</t>
  </si>
  <si>
    <t>ที่ รง 0210.2/2314 ( 7 มีนาคม 2560)</t>
  </si>
  <si>
    <t>ส่งหนังสือมอบอำนาจเพิ่ม</t>
  </si>
  <si>
    <t>ที่ อด 0027/1065 (1 พฤษภาคม 2560)</t>
  </si>
  <si>
    <t>ส่งสำเนาพาสปอร์ตเพิ่ม</t>
  </si>
  <si>
    <t>ที่ อด 0027/404 (16กุมภาพันธ์ 2560)</t>
  </si>
  <si>
    <t>ที่ อด 0027/1097 (2 พฤษภาคม 2560)</t>
  </si>
  <si>
    <t>นายนราชัย ไชยวัน</t>
  </si>
  <si>
    <t>087-1395027</t>
  </si>
  <si>
    <t>105 ม.10</t>
  </si>
  <si>
    <t>ที่ อด 0027/1334 (8 มิถุนายน 2560)</t>
  </si>
  <si>
    <t>ที่ รง 0210.2/ว.77 (17 สิงหาคม 2560)</t>
  </si>
  <si>
    <t>ที่ อด 0027/1820 (24 สค 2560)</t>
  </si>
  <si>
    <t>นายบัณฑิต โนนสว่าง</t>
  </si>
  <si>
    <t>063-6485503</t>
  </si>
  <si>
    <t>108 ม.2</t>
  </si>
  <si>
    <t>ดงหม้อทองใต้</t>
  </si>
  <si>
    <t>ที่ อด 0027/1358 ( 13 มิย 2560)</t>
  </si>
  <si>
    <t>นายจักราวุฒิ เห็มกอง</t>
  </si>
  <si>
    <t>064-6630311</t>
  </si>
  <si>
    <t>112 ม.11</t>
  </si>
  <si>
    <t>พังงู</t>
  </si>
  <si>
    <t>113 ม.11</t>
  </si>
  <si>
    <t>นายคงคา ทิพย์กุล</t>
  </si>
  <si>
    <t>083-1098791</t>
  </si>
  <si>
    <t>224 ม.2</t>
  </si>
  <si>
    <t>นางัว</t>
  </si>
  <si>
    <t>ที่ อด 0027/1363 (14 มิย 2560)</t>
  </si>
  <si>
    <t>ที่ อด 0027/1821 (24 สค 2560)</t>
  </si>
  <si>
    <t>นางบัวไล แสนละมุล</t>
  </si>
  <si>
    <t>062-7742111</t>
  </si>
  <si>
    <t>48 ม.2</t>
  </si>
  <si>
    <t>ท่าศิลา</t>
  </si>
  <si>
    <t>ส่องดาว</t>
  </si>
  <si>
    <t>ที่ อด 0027/1407 (21 มิย 2560)</t>
  </si>
  <si>
    <t>ที่ รง 0210.2/ว.102 (1 พย 2560)</t>
  </si>
  <si>
    <t>ที่ อด 0027/1376 (10 พย 2560)</t>
  </si>
  <si>
    <t>นายธนวัฒน์ สิงห์เสนา</t>
  </si>
  <si>
    <t>093-1611176</t>
  </si>
  <si>
    <t>41 ม.6</t>
  </si>
  <si>
    <t>ค้อใต้</t>
  </si>
  <si>
    <t>ที่ อด 0027/1377 (10 พย 2560)</t>
  </si>
  <si>
    <t>นางลุน บรรยง</t>
  </si>
  <si>
    <t>062-1365192</t>
  </si>
  <si>
    <t>132/1 ม.5</t>
  </si>
  <si>
    <t>บ้านชัย</t>
  </si>
  <si>
    <t>ขอให้ช่วยเหลือบุตรชายถูกจับกุมในสาธารณรัฐเกาหลี</t>
  </si>
  <si>
    <t>ที่ อด 0027/1406 (21 มิถุนายน 2560)</t>
  </si>
  <si>
    <t>แจ้งผลการให้ความช่วยเหลือ</t>
  </si>
  <si>
    <t>ที่ รง 0210.2/8757 (20 พย 2560)</t>
  </si>
  <si>
    <t>แจ้งผลการให้ความช่วยเหลือแก้ผู้ร้อง</t>
  </si>
  <si>
    <t>ที่ อด 0027/3139 (28 พย 2560)</t>
  </si>
  <si>
    <t>นายธนชาติ พรมรัตน์</t>
  </si>
  <si>
    <t>093-4183483</t>
  </si>
  <si>
    <t>54 ม.11</t>
  </si>
  <si>
    <t>แชแล</t>
  </si>
  <si>
    <t>ที่ อด 0027/1415 (23 มิย 2560)</t>
  </si>
  <si>
    <t>ที่ อด 0027/1381 (10 พย 2560)</t>
  </si>
  <si>
    <t>นายอาทร นาชัย</t>
  </si>
  <si>
    <t>099-0290147</t>
  </si>
  <si>
    <t>1 ม.13</t>
  </si>
  <si>
    <t>ที่ อด 0027/1471 (29 มิย 2560)</t>
  </si>
  <si>
    <t>ที่ อด 0027/1380 ( 10 พย 2560)</t>
  </si>
  <si>
    <t>นายนนทวัฒน์ ครุฑจันทึก</t>
  </si>
  <si>
    <t>098-1490097</t>
  </si>
  <si>
    <t>59 ม.6</t>
  </si>
  <si>
    <t>นาทราย</t>
  </si>
  <si>
    <t>พิบูลย์รักษ์</t>
  </si>
  <si>
    <t>ที่ อด 0027/1379 ( 10 พย 2560)</t>
  </si>
  <si>
    <t>น.ส.สุภาพร นาชัย</t>
  </si>
  <si>
    <t>094-9542809</t>
  </si>
  <si>
    <t>ที่ อด 0027/1378 ( 10 พย 2560)</t>
  </si>
  <si>
    <t>ที่ รง 0210.2/5323 (28 มิย 2560)</t>
  </si>
  <si>
    <t>ขอสำเนาหรือหมายเลขบัตรประจำตัวคนต่างด้าว</t>
  </si>
  <si>
    <t>ที่ อด 0027/1515 (5 กค 2560)</t>
  </si>
  <si>
    <t>น.ส.อนงค์ ภูนิโรจน์</t>
  </si>
  <si>
    <t>095-0509803</t>
  </si>
  <si>
    <t>115 ม.6</t>
  </si>
  <si>
    <t>ตาดทอง</t>
  </si>
  <si>
    <t>อด 0027/1523 (4 กรกฎคม 2560)</t>
  </si>
  <si>
    <t>ที่ รง 0210.2/ว.101 (1 พย 2560)</t>
  </si>
  <si>
    <t>ที่ อด 0027/1382 (10 พย 2560)</t>
  </si>
  <si>
    <t>095-0509804</t>
  </si>
  <si>
    <t>116 ม.6</t>
  </si>
  <si>
    <t>ที่ รง 0210.2/8611 (14 พย 2560)</t>
  </si>
  <si>
    <t>ที่ อด 0027/1434 (21 พย 2560)</t>
  </si>
  <si>
    <t>นายวันชัย บุญทน</t>
  </si>
  <si>
    <t>095-0699831</t>
  </si>
  <si>
    <t>87 ม.13</t>
  </si>
  <si>
    <t>ไชยวาน</t>
  </si>
  <si>
    <t>ที่ อด 0027/1571 (13 กค 2560)</t>
  </si>
  <si>
    <t>ที่ อด 0027/1375 (10 พย 2560)</t>
  </si>
  <si>
    <t>แจ้งคนงานการจัดทำเอกสารเพิ่มเติม</t>
  </si>
  <si>
    <t>ส่งหมายเลขบัตรประจำตัวคนต่างด้าว</t>
  </si>
  <si>
    <t>ที่ อด 0027/1581 (14 กค 2560)</t>
  </si>
  <si>
    <t>ที่ รง 0210.2/ว.100 (1 พย 2560)</t>
  </si>
  <si>
    <t>ที่ อด 0027/1384 (10 พย 2560)</t>
  </si>
  <si>
    <t>นายอเนกชัย บรรพแก้ว</t>
  </si>
  <si>
    <t>062-3478080</t>
  </si>
  <si>
    <t>ที่ อด 0027/1602 (20 กรกฎาคม 2560)</t>
  </si>
  <si>
    <t>ที่ รง 0210.2/7945 (16 ตค 2560)</t>
  </si>
  <si>
    <t>ที่ อด 0027/3105 (27 ตค 2560)</t>
  </si>
  <si>
    <t>นายบุญฤทธิ์ มิ่งจันทร์</t>
  </si>
  <si>
    <t>098-0500980</t>
  </si>
  <si>
    <t>คำเลาะ</t>
  </si>
  <si>
    <t>ที่ อด 0027/1606 (21 กค 2560)</t>
  </si>
  <si>
    <t>ที่ อด 0027/1374 (10 พย 2560)</t>
  </si>
  <si>
    <t>นายธนากร นรชาญ</t>
  </si>
  <si>
    <t>062-3258083</t>
  </si>
  <si>
    <t>ที่ อด 0027/1278 (1 มิย 2560)</t>
  </si>
  <si>
    <t>ที่ รง 0210.2/5565 (5 กค 2560)</t>
  </si>
  <si>
    <t>ขอเอกสารเพิ่มเติม (สำนักประสานฯโทรประสานคนงานให้ทำเอกสารมาเพิ่ม)</t>
  </si>
  <si>
    <t>ที่ อด 0027/1531 (7 กรกฎาคม 2560)</t>
  </si>
  <si>
    <t>ที่ รง 0210.2/5887 (20 กค 2560)</t>
  </si>
  <si>
    <t>ที่ อด 0027/1665 (3 สค 2560)</t>
  </si>
  <si>
    <t>นายพงษ์ศักดิ์ พนมไพร</t>
  </si>
  <si>
    <t>064-3589849</t>
  </si>
  <si>
    <t>64 ม.1</t>
  </si>
  <si>
    <t>ที่ อด 0027/1673 (3 สค 2560)</t>
  </si>
  <si>
    <t>ที่ รง 0210.2/ว.108 (20 พย 2560)</t>
  </si>
  <si>
    <t>ที่ อด 0027/3138 (28 พย 2560ฉ</t>
  </si>
  <si>
    <t>นายวีระพันธ์ เอียยะบุตร</t>
  </si>
  <si>
    <t>098-2186885</t>
  </si>
  <si>
    <t>151 ม.1</t>
  </si>
  <si>
    <t>โนนราษี</t>
  </si>
  <si>
    <t>บรบือ</t>
  </si>
  <si>
    <t>ที่ อด 0027/1702 (8 สค 2560)</t>
  </si>
  <si>
    <t>นายสุพจน์ หาแก้ว</t>
  </si>
  <si>
    <t>065-8987429</t>
  </si>
  <si>
    <t>85 ม.3</t>
  </si>
  <si>
    <t>บ้านยวด</t>
  </si>
  <si>
    <t>สร้างคอม</t>
  </si>
  <si>
    <t>ที่ อด 0027/3137 (28 พย 2560)</t>
  </si>
  <si>
    <t>น.ส.ลุมพินี ราชแก้ว</t>
  </si>
  <si>
    <t>28 ม.4</t>
  </si>
  <si>
    <t>ที่ อด 0027/1813 (24 สค 2560)</t>
  </si>
  <si>
    <t>นายสังคม จันอ่อน</t>
  </si>
  <si>
    <t>151 ม.6</t>
  </si>
  <si>
    <t>บ้านจีต</t>
  </si>
  <si>
    <t>ที่ รง 0210.2/8202 (31 ตค 2560)</t>
  </si>
  <si>
    <t>ที่ อด 0027/1363 (7 พย 2560)</t>
  </si>
  <si>
    <t>ที่ รง 0210.2/9216 (12 ธค 60)</t>
  </si>
  <si>
    <t>ที่ อด 0027/3371 (18 ธันวาคม 2560)</t>
  </si>
  <si>
    <t>นายอภิเชษฐ์ สิงคีบับภา</t>
  </si>
  <si>
    <t>086-2237946</t>
  </si>
  <si>
    <t>324 ม.13</t>
  </si>
  <si>
    <t>ที่ อด 0027/1812 (24 สค 2560)</t>
  </si>
  <si>
    <t>ที่ อด 0027/3133 (28 พย 2560)</t>
  </si>
  <si>
    <t>099-4397580</t>
  </si>
  <si>
    <t>ที่ อด 0027/3134 (28 พย 2560)</t>
  </si>
  <si>
    <t>065-8427713</t>
  </si>
  <si>
    <t>063-9736739</t>
  </si>
  <si>
    <t>น.ส.นงลักษณ์ หอมแสง</t>
  </si>
  <si>
    <t>268 ม.10</t>
  </si>
  <si>
    <t>ห้วยสามพาด</t>
  </si>
  <si>
    <t>ประจักษ์ศิลปาคม</t>
  </si>
  <si>
    <t>ที่ อด 0027/3136 (28 พย 2560)</t>
  </si>
  <si>
    <t>นายอนุวัฒน์ อ่อนเรือ</t>
  </si>
  <si>
    <t xml:space="preserve">17 ม.3 </t>
  </si>
  <si>
    <t>นายทัศไนย ชาอินทร์</t>
  </si>
  <si>
    <t>065-1063491</t>
  </si>
  <si>
    <t>25 ม.15</t>
  </si>
  <si>
    <t>ที่ อด 0027/1911 (5 กย 2560)</t>
  </si>
  <si>
    <t>ที่ รง 0210.2/9456 (21 ธค 2560)</t>
  </si>
  <si>
    <t>ที่ อด 0027/3428 (26 ธค 2560)</t>
  </si>
  <si>
    <t>นายรัตติกร เชี่ยวชาญ</t>
  </si>
  <si>
    <t>099-1638598</t>
  </si>
  <si>
    <t>102 ม.9</t>
  </si>
  <si>
    <t>นาบัว</t>
  </si>
  <si>
    <t>ที่ อด 0027/1912 (5 กย 2560)</t>
  </si>
  <si>
    <t>ที่ รง 0210.2/ว.5 (17 มค 2561)</t>
  </si>
  <si>
    <t>ที่ อด 0027/145 (29 มค 2561)</t>
  </si>
  <si>
    <t>นายกิติศักดิ์ โคตรกระพี้</t>
  </si>
  <si>
    <t>093-3930627</t>
  </si>
  <si>
    <t>153 ม.3</t>
  </si>
  <si>
    <t>บ้านหินโงม</t>
  </si>
  <si>
    <t>ที่ อด 0027/146 (29 มค 2561)</t>
  </si>
  <si>
    <t>ที่ อด 0027/1834 (25 สค 2560)</t>
  </si>
  <si>
    <t>ที่ รง 0210.2/6958 (6 กย 2560)</t>
  </si>
  <si>
    <t>ที่ อด 0027/1951 (12 กย 2560)</t>
  </si>
  <si>
    <t>นายสุนัน โคบาล</t>
  </si>
  <si>
    <t>084-3976886</t>
  </si>
  <si>
    <t>32 ม.14</t>
  </si>
  <si>
    <t>ที่ อด 0027/1994 (18 กย 2560)</t>
  </si>
  <si>
    <t>ที่ อด 0027/147 (29 มค 2561)</t>
  </si>
  <si>
    <t>นายวิทยา นาสว่าง</t>
  </si>
  <si>
    <t>085-0020784</t>
  </si>
  <si>
    <t>179 ม.3</t>
  </si>
  <si>
    <t>ดอนกลอย</t>
  </si>
  <si>
    <t>ที่ อด 0027/2003 (19 กย 2560)</t>
  </si>
  <si>
    <t>ที่ รง 0210.2/8614 (14 พย 2560)</t>
  </si>
  <si>
    <t>ที่ อด 0027/1435 (21 พย 2560)</t>
  </si>
  <si>
    <t>นายสุริยา กันทำ</t>
  </si>
  <si>
    <t>091-8635590</t>
  </si>
  <si>
    <t xml:space="preserve">22 ม.15 </t>
  </si>
  <si>
    <t>ขอเงินปะกันการเดินทางกลับ</t>
  </si>
  <si>
    <t>ที่ อด 0027/2009 (19 กย 2560)</t>
  </si>
  <si>
    <t>สำนักประสานฯแจ้งคนงานมีสิทธิได้รับเงินประกันครบสัญญาจ้างจากซัมซุง ขอให้ทำเอกสารเพิ่มเติม</t>
  </si>
  <si>
    <t>ที่ รง 0210.2/8538 (13 พย 2560)</t>
  </si>
  <si>
    <t>จัดทำเอกสารเพิ่มเติม</t>
  </si>
  <si>
    <t>ที่ อด 0027/3165 (23 พย 2560)</t>
  </si>
  <si>
    <t>นางสาคร ชมซ้อน</t>
  </si>
  <si>
    <t>นายธวัชชัย ชมซ้อน</t>
  </si>
  <si>
    <t>093-1068376</t>
  </si>
  <si>
    <t xml:space="preserve">33 ม.8 </t>
  </si>
  <si>
    <t>ขอให้ช่วยเหลือบุตรชายขาดการติดต่อ ณ สาธารณรัฐเกาหลี</t>
  </si>
  <si>
    <t>ที่ อด 0027/2033 (21 กย 2560)</t>
  </si>
  <si>
    <t>สำนักประสานฯ แจ้งผลการให้ความช่วยเหลือ</t>
  </si>
  <si>
    <t>ที่ รง 0210.2/8758</t>
  </si>
  <si>
    <t>ที่ อด 0027/3140 (28 พย 2560)</t>
  </si>
  <si>
    <t>สอบถามทราบว่ามีข้อหาเกี่ยวกับคดียาเสพติด ได้เดินทางกลับไทยแล้ว 10 พย 2560</t>
  </si>
  <si>
    <t>นายกฤษดา จันทรเสนา</t>
  </si>
  <si>
    <t>095-6956471</t>
  </si>
  <si>
    <t xml:space="preserve">24 ม.14 </t>
  </si>
  <si>
    <t>ต.อุ่มจาน</t>
  </si>
  <si>
    <t>ที่ อด 0027/2070 (27 กย 2560)</t>
  </si>
  <si>
    <t>ที่ รง 0210.2/7923 (11 ตค 2560)</t>
  </si>
  <si>
    <t>ที่ อด 0027/3104 (27 ตค 2560)</t>
  </si>
  <si>
    <t>นายอภิวัฒน์ กิติราช</t>
  </si>
  <si>
    <t>063-9679170</t>
  </si>
  <si>
    <t>21 ม.11</t>
  </si>
  <si>
    <t>ที่ อด 0027/2069 (27 กย 2560)</t>
  </si>
  <si>
    <t>นายสันติ ชุมอภัย</t>
  </si>
  <si>
    <t>085-2919480</t>
  </si>
  <si>
    <t>ตูมใต้</t>
  </si>
  <si>
    <t>ที่ อด 0027/3023 (3 ตค 2560)</t>
  </si>
  <si>
    <t>ที่ รง 0210.2/9217 (12 ธค 2560)</t>
  </si>
  <si>
    <t>ที่ อด 0027/3370 (18 ธค 2560)</t>
  </si>
  <si>
    <t>นายฉลอง สมปัญญา</t>
  </si>
  <si>
    <t>092-5845260</t>
  </si>
  <si>
    <t>179 ม.5</t>
  </si>
  <si>
    <t>โนนหวาย</t>
  </si>
  <si>
    <t>ที่ อด 0027/3064 (12 ตค 2560)</t>
  </si>
  <si>
    <t>065-3971407</t>
  </si>
  <si>
    <t>167 ม.4</t>
  </si>
  <si>
    <t>ดอนหายโศก</t>
  </si>
  <si>
    <t>ที่ อด 0027/3089 (24 ตค 2560)</t>
  </si>
  <si>
    <t>นายสุระชัย สุวรรณสิงห์</t>
  </si>
  <si>
    <t>093-4961681</t>
  </si>
  <si>
    <t>นางสมัย ชมไชยรัตน์</t>
  </si>
  <si>
    <t>247 ม.12</t>
  </si>
  <si>
    <t>ผักตบ</t>
  </si>
  <si>
    <t>089-0589680</t>
  </si>
  <si>
    <t>นายภานุเดช ราชศรีเมือง</t>
  </si>
  <si>
    <t>80 ม.12</t>
  </si>
  <si>
    <t>นางทองมาก รัตนโชติ</t>
  </si>
  <si>
    <t>นายสานิตย์ รัตนโชติ</t>
  </si>
  <si>
    <t>084-7160267</t>
  </si>
  <si>
    <t>ขอให้ช่วยตรวจสอบสิทธิประโยชน์ของบุตรชายกรณีเสียชีวิต</t>
  </si>
  <si>
    <t>ที่ อด 0027/3063 (12 ตค 2560)</t>
  </si>
  <si>
    <t>แจ้งญาติจัดทำเอกสารเพิ่มเติม</t>
  </si>
  <si>
    <t>ที่ รง 0210.2/1243 (15 กพ 2561)</t>
  </si>
  <si>
    <t>สปร.แจ้งญาติจัดทำเอกสารเพิ่มเติม</t>
  </si>
  <si>
    <t>ที่ อด 0027/309 (22 กพ 2561)</t>
  </si>
  <si>
    <t>ส่งเอกสารเพิ่มเติมแก่ สปร.</t>
  </si>
  <si>
    <t>ที่ อด 0027/367 (6 มีค 2561)</t>
  </si>
  <si>
    <t>นายอติชาติ สอนพรม</t>
  </si>
  <si>
    <t>นางชลินันท์ สอนพรม</t>
  </si>
  <si>
    <t>085-7522663</t>
  </si>
  <si>
    <t>99 ม. 8</t>
  </si>
  <si>
    <t xml:space="preserve">ขอให้ช่วยบุตรชายถูกจับกุม </t>
  </si>
  <si>
    <t>สาธารณรัฐเกาหลี</t>
  </si>
  <si>
    <t>ที่ อด 0027/3092 (24 ตค 2560)</t>
  </si>
  <si>
    <t>แจ้งผลการติดตามตัว</t>
  </si>
  <si>
    <t>ที่ รง 0210.2/15 (3 มค 2561)</t>
  </si>
  <si>
    <t>ที่ อด 0027/50 (10 มค 2561)</t>
  </si>
  <si>
    <t>เดินทางกลับไทยแล้วพร้อมได้รับเงินเดือนค้างจ่ายเรียบร้อยแล้ว 6 พย 2560</t>
  </si>
  <si>
    <t>นายวัชระ ศรีแขไตร</t>
  </si>
  <si>
    <t>065-6203326</t>
  </si>
  <si>
    <t>กุดหมากไฟ</t>
  </si>
  <si>
    <t>ที่ อด 0027/3090 (24 ตค 2560)</t>
  </si>
  <si>
    <t>สปร.แจ้งผลการติดตามสิทธิประโยชน์</t>
  </si>
  <si>
    <t>ที่ รง 0210.2/9510 (25 ธค 2560)</t>
  </si>
  <si>
    <t>ที่ อด 0027/28 (5 มค 2561)</t>
  </si>
  <si>
    <t>นายศศิธร มุงคุลแสน</t>
  </si>
  <si>
    <t>080-6596486</t>
  </si>
  <si>
    <t>154 ม.10</t>
  </si>
  <si>
    <t>ขอเงินสะสมเลี้ยงชีพ</t>
  </si>
  <si>
    <t>ที่ อด 0027/3114 (31 ตค 2560)</t>
  </si>
  <si>
    <t>ที่ รง 0210.2/7761 (5 ตค 2560)</t>
  </si>
  <si>
    <t>ที่ อด 0027/3172 (30 พย 2560)</t>
  </si>
  <si>
    <t>พฤศจิกายน</t>
  </si>
  <si>
    <t>นายวีระพงษ์ จันทรมณี</t>
  </si>
  <si>
    <t>094-3827507</t>
  </si>
  <si>
    <t>72 ม.1</t>
  </si>
  <si>
    <t>ที่ อด 0027/1364 (7 พย 2560)</t>
  </si>
  <si>
    <t>ธันวาคม</t>
  </si>
  <si>
    <t>นางดวงสมร สักเสริม</t>
  </si>
  <si>
    <t>085-7479279</t>
  </si>
  <si>
    <t>116 ม.3</t>
  </si>
  <si>
    <t>ขอเงินประกันการเดินทางกลับ</t>
  </si>
  <si>
    <t>ที่ อด 0027/1368 ( 8 พย 2560)</t>
  </si>
  <si>
    <t>ที่ รง 0210.2/1535 (26 กพ 2561)</t>
  </si>
  <si>
    <t>แจ้งผลการติดตามสิทธิประโยชน์แก่คนงาน</t>
  </si>
  <si>
    <t>ที่ อด 0027/374 (6 มีค 2561)</t>
  </si>
  <si>
    <t>นายอาคม พรหมโสภา</t>
  </si>
  <si>
    <t>088-5717364</t>
  </si>
  <si>
    <t>ติดตามเงินค่าจ้างค้างจ่ายและค่าล่วงเวลาจากนายจ้าง</t>
  </si>
  <si>
    <t>ที่ อด 0027/1369 (8 พย 2560)</t>
  </si>
  <si>
    <t>แจ้งผลการติดตามฯ</t>
  </si>
  <si>
    <t>ที่ รง 0210.2/1013 (7 กพ 2561)</t>
  </si>
  <si>
    <t>แจ้งผลการติดตามฯแก่คนงาน</t>
  </si>
  <si>
    <t>ที่ อด 0027/224 (13 กพ 2561)</t>
  </si>
  <si>
    <t>นายอาธิติ อดกลั้น</t>
  </si>
  <si>
    <t>094-9654794</t>
  </si>
  <si>
    <t>28 ม.5</t>
  </si>
  <si>
    <t>ขอเงินสิ้นสุดสัญญาจ้างจาก samsung และจากนายจ้าง</t>
  </si>
  <si>
    <t>ขอเงินสิ้นสุดสัญญาจ้างจากนายจ้าง</t>
  </si>
  <si>
    <t>ที่ อด 0027/1420 (17 พย 2560)</t>
  </si>
  <si>
    <t>ที่ รง 0210.2/909 (5 กพ 2561)</t>
  </si>
  <si>
    <t>ที่ อด 0027/226 (13 กพ 2561)</t>
  </si>
  <si>
    <t>ส่งหลักฐานเพิ่มเติม เพื่อขอติดตามเงินดังกล่าวอีกครั้ง</t>
  </si>
  <si>
    <t>ที่ อด 0027/311 (22 กพ 2561)</t>
  </si>
  <si>
    <t>061-0465876</t>
  </si>
  <si>
    <t>ที่ อด 0027/1436 (21 พย 2560)</t>
  </si>
  <si>
    <t>แจ้งผลการติดตามสิทธิประโยชน์จาก samsung</t>
  </si>
  <si>
    <t>ที่ อด 0027/225 (13 กพ 2561)</t>
  </si>
  <si>
    <t>ได้รับเงินแล้วจาก samsung</t>
  </si>
  <si>
    <t>นายวีระ ชมเชย</t>
  </si>
  <si>
    <t>061-1381023</t>
  </si>
  <si>
    <t>123 ม.6</t>
  </si>
  <si>
    <t>สิงห์โคก</t>
  </si>
  <si>
    <t>เกษตรวิสัย</t>
  </si>
  <si>
    <t>ที่ อด 0027/3152 (30 พย 2560)</t>
  </si>
  <si>
    <t>ที่ รง 0210.2/1532 (26 กพ 2561)</t>
  </si>
  <si>
    <t>ที่ อด 0027/339 (6 มีค 2561)</t>
  </si>
  <si>
    <t>นายศราวุฒิ ฉลวยแสง</t>
  </si>
  <si>
    <t>082-8179160</t>
  </si>
  <si>
    <t>303 ม.2</t>
  </si>
  <si>
    <t>ที่ อด 0027/3204 (1 ธค 2560)</t>
  </si>
  <si>
    <t>ที่ อด 0027/3205 (1 ธค 2560)</t>
  </si>
  <si>
    <t>ที่ รง 0210.2/1016 (7 กพ 2561)</t>
  </si>
  <si>
    <t>ที่ อด 0027/229 (13 กพ 2561)</t>
  </si>
  <si>
    <t>นายปรีดา บุตรแก้ว</t>
  </si>
  <si>
    <t>085-6446635</t>
  </si>
  <si>
    <t>102 ม.1</t>
  </si>
  <si>
    <t>นาพู่</t>
  </si>
  <si>
    <t>ที่ อด 0027/3280 (7 ธค 2560)</t>
  </si>
  <si>
    <t>ขอเงินประกันการเดินทางกลับและเงินสิ้นสุดสัญญาจ้าง</t>
  </si>
  <si>
    <t>ที่ อด 0027/3281 (7 ธค 2560)</t>
  </si>
  <si>
    <t>ที่ รง 0210.2/1237 (15 กพ 2561)</t>
  </si>
  <si>
    <t>แจ้งผลการติดตามสิทธิประโยชน์และขอเอกสารเพิ่ม</t>
  </si>
  <si>
    <t>ที่ อด 0027/310 (22 กพ 2561)</t>
  </si>
  <si>
    <t>นายดอน ชาวเชียงยืน</t>
  </si>
  <si>
    <t>093-3962625</t>
  </si>
  <si>
    <t>111 ม.2</t>
  </si>
  <si>
    <t>ตาลเลียน</t>
  </si>
  <si>
    <t>ที่ อด 0027/3319 (12 ธค 2560)</t>
  </si>
  <si>
    <t>ที่ อด 0027/3320 (12 ธค 2560)</t>
  </si>
  <si>
    <t>ที่ รง 0210.2/1542 (26 กพ 2560)</t>
  </si>
  <si>
    <t>ที่ อด 0027/368 (6 มีค 2561)</t>
  </si>
  <si>
    <t>นายองุ่น โสภาที</t>
  </si>
  <si>
    <t>094-3745279</t>
  </si>
  <si>
    <t>130  ม.14</t>
  </si>
  <si>
    <t>ที่ อด 0027/3345 (14 ธค 2560)</t>
  </si>
  <si>
    <t>094-374579</t>
  </si>
  <si>
    <t>ที่ อด 0027/3346 (14 ธค 2560)</t>
  </si>
  <si>
    <t>ที่ รง 0210.2/910 (5 กพ 2561)</t>
  </si>
  <si>
    <t>ที่ อด 0027/228 (13 กพ 2561)</t>
  </si>
  <si>
    <t>นายสมชาย แสงอ่อน</t>
  </si>
  <si>
    <t>080-5504164</t>
  </si>
  <si>
    <t>150 ม.8</t>
  </si>
  <si>
    <t>ขอให้ช่วยเหลือกรณีถูกจับกลับไทยไม่ทราบสาเหตุและไม่ได้รับค่าจ้าง</t>
  </si>
  <si>
    <t>ที่ อด 0027/3342 (14 ธค 2560)</t>
  </si>
  <si>
    <t>ที่ รง 0210.2/9519 (25 ธค 2560)</t>
  </si>
  <si>
    <t>ที่ อด 0027/29 (5 มค 2561)</t>
  </si>
  <si>
    <t>ขอยกเลิกคำร้องและยุติการติดตามเงินเดือนค้างจ่าย</t>
  </si>
  <si>
    <t>ที่ อด 0027/49 (10 มค 2561)</t>
  </si>
  <si>
    <t>ยกเลิกคำร้องและยุติการขอติดตามสิทธิประโยชน์เงินเดือนค้างจ่าย</t>
  </si>
  <si>
    <t>นายสราวุธ เจริญเพ็ง</t>
  </si>
  <si>
    <t>080-0256784</t>
  </si>
  <si>
    <t>87 ม.14</t>
  </si>
  <si>
    <t>ที่ อด 0027/3369 (18 ธค 2560)</t>
  </si>
  <si>
    <t>ที่ อด 0027/3368 (18 ธค 2560)</t>
  </si>
  <si>
    <t>นายพฤกษา โสนางาม</t>
  </si>
  <si>
    <t>084-9581996</t>
  </si>
  <si>
    <t xml:space="preserve">94 ม.1 </t>
  </si>
  <si>
    <t>ที่ อด 0027/03 (3 มกราคม 2561)</t>
  </si>
  <si>
    <t>น.ส.ฐาปณีย์ สมนึก</t>
  </si>
  <si>
    <t>094-6453621</t>
  </si>
  <si>
    <t>ที่ อด 0027/48 (10 มค 2561)</t>
  </si>
  <si>
    <t>น.ส.จีรภา เกษรบัว</t>
  </si>
  <si>
    <t>093-5127165</t>
  </si>
  <si>
    <t>19 ม.8</t>
  </si>
  <si>
    <t>เชียงแหว</t>
  </si>
  <si>
    <t>ที่ อด 0027/63 (11 มค 2561)</t>
  </si>
  <si>
    <t>ที่ อด 0027/62 (11 มค 2561)</t>
  </si>
  <si>
    <t>นายมลตรี นามอาษา</t>
  </si>
  <si>
    <t>085-9257570</t>
  </si>
  <si>
    <t>456 ม.1</t>
  </si>
  <si>
    <t>หนองนาคำ</t>
  </si>
  <si>
    <t>ขอเงินการทำงานครบสัญญาจ้าง</t>
  </si>
  <si>
    <t>ที่ อด 0027/81 (16 มค 2561)</t>
  </si>
  <si>
    <t>นายคมสัน สุขวงค์</t>
  </si>
  <si>
    <t>062-9971030</t>
  </si>
  <si>
    <t>คอกช้าง</t>
  </si>
  <si>
    <t>สระใคร</t>
  </si>
  <si>
    <t>ที่ อด 0027/80 (16 มค 2561)</t>
  </si>
  <si>
    <t>นายสำรอง วงประชุม</t>
  </si>
  <si>
    <t>065-0895413</t>
  </si>
  <si>
    <t>105 ม.16</t>
  </si>
  <si>
    <t>จอมศรี</t>
  </si>
  <si>
    <t>ที่ อด 0027/98 (19 มค 2561)</t>
  </si>
  <si>
    <t>ที่ รง 0210.2/1582 (28 กพ 2561)</t>
  </si>
  <si>
    <t>แจ้งจัดทำเอกสารเพิ่มเติม</t>
  </si>
  <si>
    <t>ที่ อด 0027/370 (6 มีค 2561)</t>
  </si>
  <si>
    <t>นายวัชรพงษ์ โพธิทิพย์</t>
  </si>
  <si>
    <t>098-6437782</t>
  </si>
  <si>
    <t>218 ม.2</t>
  </si>
  <si>
    <t>ที่ อด 0027/168 (1 กพ 2561)</t>
  </si>
  <si>
    <t>ที่ อด 0027/167 (1 กพ 2561)</t>
  </si>
  <si>
    <t>นายวิจารย์ ปัญจะสีลา</t>
  </si>
  <si>
    <t>093-0683397</t>
  </si>
  <si>
    <t>ขอเงินประกันการทำงานครบสัญญาจ้างจาก samsung</t>
  </si>
  <si>
    <t>ที่ อด 0027/166 (1 กพ 2561)</t>
  </si>
  <si>
    <t>นายภานุเดช หนึ่งชนะ</t>
  </si>
  <si>
    <t>098-5646715</t>
  </si>
  <si>
    <t>วงใหม่</t>
  </si>
  <si>
    <t>ที่ อด 0027/191 (6 กพ 2561)</t>
  </si>
  <si>
    <t>ที่ อด 0027/222 (13 กพ 2561)</t>
  </si>
  <si>
    <t>นายปิยพงษ์ สิมมาเต่า</t>
  </si>
  <si>
    <t>081-5465019</t>
  </si>
  <si>
    <t>280/1 ม.2</t>
  </si>
  <si>
    <t>เมืองเพีย</t>
  </si>
  <si>
    <t>ที่ อด 0027/221 (13 กพ 2561)</t>
  </si>
  <si>
    <t>นายไพศาล อุดคำดี</t>
  </si>
  <si>
    <t>098-6491008</t>
  </si>
  <si>
    <t>32 ม.9</t>
  </si>
  <si>
    <t>ที่ อด 0027/234 (13 กพ 2561)</t>
  </si>
  <si>
    <t>นายอำนาจ เวหน</t>
  </si>
  <si>
    <t>083-1456313</t>
  </si>
  <si>
    <t>74 ม.8</t>
  </si>
  <si>
    <t>บ้านจั่น</t>
  </si>
  <si>
    <t>ที่ อด 0027/233 (13 กพ 2561)</t>
  </si>
  <si>
    <t>นายแสงเพชร ธิมสาร</t>
  </si>
  <si>
    <t>092-4573484</t>
  </si>
  <si>
    <t>114 ม.9</t>
  </si>
  <si>
    <t>ที่ อด 0027/253 (15 กพ 2561)</t>
  </si>
  <si>
    <t>นายวีระ โยดี</t>
  </si>
  <si>
    <t>080-7373005</t>
  </si>
  <si>
    <t>63 ม.6</t>
  </si>
  <si>
    <t>บ้านแดง</t>
  </si>
  <si>
    <t>ที่ อด 0027/252 (15 กพ 2561)</t>
  </si>
  <si>
    <t>นายวรพรต สิงห์สาย</t>
  </si>
  <si>
    <t>099-0210139</t>
  </si>
  <si>
    <t>133 ม.4</t>
  </si>
  <si>
    <t xml:space="preserve">                                                                                                                                                                                                                                                                                                                                                                                                                                                                                                                                                                                                                 </t>
  </si>
  <si>
    <t>ที่ รง 0210.2/ว.20 (6 มีนาคม 60)</t>
  </si>
  <si>
    <t>ที่ รง0027/432 (13 มีนาคม 60)</t>
  </si>
  <si>
    <t>ที่ รง0027/431 (13 มีนาคม 60)</t>
  </si>
  <si>
    <t>ที่ รง0027/429 (13 มีนาคม 60)</t>
  </si>
  <si>
    <t>ที่ รง0027/428 (13 มีนาคม 60)</t>
  </si>
  <si>
    <t>ที่ รง0027/430 (13 มีนาคม 60)</t>
  </si>
  <si>
    <t>นายพุทธิพงษ์ สุขใจ</t>
  </si>
  <si>
    <t>065-3262768</t>
  </si>
  <si>
    <t xml:space="preserve">2 ม.1 </t>
  </si>
  <si>
    <t>ที่ อด 0027/425 (13 มีนาคม 2561)</t>
  </si>
  <si>
    <t>นายสุเทพ ไชยศรีหา</t>
  </si>
  <si>
    <t>062-1216641</t>
  </si>
  <si>
    <t>114 ม.11</t>
  </si>
  <si>
    <t>หนองหลัก</t>
  </si>
  <si>
    <t>ที่ อด 0027/426 (13 มีนาคม 2561)</t>
  </si>
  <si>
    <t>นายศุภวัฒน์ วงศ์พันธ์</t>
  </si>
  <si>
    <t>172 ม.5</t>
  </si>
  <si>
    <t>ที่ อด 0027/427 (13 มีนาคม 2561)</t>
  </si>
  <si>
    <t>แจ้งทำหนังสือมอบอำนาจเงินประกันการเดินทางกลับจาก samsung</t>
  </si>
  <si>
    <t>ที่ รง 0210.2/1676 (8 มีนาคม 2561)</t>
  </si>
  <si>
    <t>ที่ อด 0027/438 (15 มีนาคม 2561)</t>
  </si>
  <si>
    <t>นายธงชัย สุ่มมาตย์</t>
  </si>
  <si>
    <t>093-4783775</t>
  </si>
  <si>
    <t>ที่ อด 0027/542 (22 มีนาคม 2561)</t>
  </si>
  <si>
    <t>นายสมควร ติ่งรุ่งเรือง</t>
  </si>
  <si>
    <t>084-7986362</t>
  </si>
  <si>
    <t xml:space="preserve">103 ม.4 </t>
  </si>
  <si>
    <t>เชียงเพ็ง</t>
  </si>
  <si>
    <t>ที่ อด 0027/543 (22 มีนาคม 2561)</t>
  </si>
  <si>
    <t>นายไชยา ผันสนาม</t>
  </si>
  <si>
    <t>087-2374429</t>
  </si>
  <si>
    <t>334 ม.13</t>
  </si>
  <si>
    <t>ที่ อด 0027/671 (29 มีนาคม 2561)</t>
  </si>
  <si>
    <t>ที่ อด 0027/672 (29 มีนาคม 2561)</t>
  </si>
  <si>
    <t>น.ส.สุปัญญา ปัดถารัตน์</t>
  </si>
  <si>
    <t>092-2737721</t>
  </si>
  <si>
    <t>126 ม.1</t>
  </si>
  <si>
    <t>สร้างก่อ</t>
  </si>
  <si>
    <t>ที่ อด 0027/694 (2 เมษายน 2561)</t>
  </si>
  <si>
    <t>ที่ อด 0027/695 (2 เมษายน 2561)</t>
  </si>
  <si>
    <t>นายณัฐวุฒิ บุตรดาวาปี</t>
  </si>
  <si>
    <t>087-6348284</t>
  </si>
  <si>
    <t>259/75 ม.13</t>
  </si>
  <si>
    <t>ที่ อด 0027/696 (2 เมษายน 2561)</t>
  </si>
  <si>
    <t>ที่ อด 0027/714 (3 เมษายน 2561)</t>
  </si>
  <si>
    <t>ที่ รง 0210.2/2402 (29 มีนาคม 2561)</t>
  </si>
  <si>
    <t>แจ้งคนงานขอเอกสารเพิ่มเติม (สมุดบัญชี)</t>
  </si>
  <si>
    <t>แจ้งผลการติดตามเงินประกันการทำงานครบสัญญาจ้างและเงินส่วนต่งการทำงานครบสัญญาจ้าง</t>
  </si>
  <si>
    <t>ที่ รง 00210.2/2399 (29 มีนาคม 2561)</t>
  </si>
  <si>
    <t>ที่ อด 0027/715 (3 เมษายน 2561)</t>
  </si>
  <si>
    <t>สำนักประสานฯแจ้งผลการติดตามสิทธิประโยชน์</t>
  </si>
  <si>
    <t>ที่ รง 0210.2/2394 (29 มีนาคม 2561)</t>
  </si>
  <si>
    <t>ที่ อด 0027/716 (3 เมษายน 2561)</t>
  </si>
  <si>
    <t>นายเกรียงศักดิ์ ก่อชัย</t>
  </si>
  <si>
    <t>065-3248138</t>
  </si>
  <si>
    <t>35 ม.1</t>
  </si>
  <si>
    <t>หนองบัวสะอาด</t>
  </si>
  <si>
    <t>บัวใหญ่</t>
  </si>
  <si>
    <t>ที่ อด 0027/717 (3 เมษายน 2561)</t>
  </si>
  <si>
    <t>นายสิทธิโชค บุญยืด</t>
  </si>
  <si>
    <t>086-6678307</t>
  </si>
  <si>
    <t>58 ม.3</t>
  </si>
  <si>
    <t>การติดตามสิทธิประโยชน์กรณีเสียชีวิต</t>
  </si>
  <si>
    <t>แจ้งการตรวจสอบสิทธิประโยชน์กรณีเสียชีวิต</t>
  </si>
  <si>
    <t>ที่ รง0210.2/9275 (14 ธค 60)</t>
  </si>
  <si>
    <t>ส่งเอกสารเพื่อตรวจสอบสิทธิประโยชน์เงินสะสมเลี้ยงชีพ</t>
  </si>
  <si>
    <t>ที่ อด 0027/727 (4 เมย 2561)</t>
  </si>
  <si>
    <t>นายนวล โคตรเพ็ชร</t>
  </si>
  <si>
    <t>098-3204339</t>
  </si>
  <si>
    <t>143 ม.3</t>
  </si>
  <si>
    <t>ติดตามเงินส่วนต่างการทำงานครบสัญญาจ้างจากนายจ้าง</t>
  </si>
  <si>
    <t>ที่ อด 0027/737 (4 เมย 2561)</t>
  </si>
  <si>
    <t>ที่ รง 0210.2/ว.32 (2 เมษายน 2561)</t>
  </si>
  <si>
    <t>ที่ อด 0027/750 (9 เมษายน 2561)</t>
  </si>
  <si>
    <t>นางสาวมณีรัตน์ กินนะสี</t>
  </si>
  <si>
    <t>065-3424314</t>
  </si>
  <si>
    <t>ที่ อด 0027/764 (17 เมษายน 2561)</t>
  </si>
  <si>
    <t>ที่ อด 0027/763 (17 เมษายน 2561)</t>
  </si>
  <si>
    <t>นายคมได พรมรินทร์</t>
  </si>
  <si>
    <t>085-6453550</t>
  </si>
  <si>
    <t>ที่ อด 0027/780 (19 เมษายน 2561)</t>
  </si>
  <si>
    <t>ที่ รง 0210.2/ว.38 (17 เม.ย. 2561)</t>
  </si>
  <si>
    <t>ที่ อด 0027/802 (24 เมษายน 2561)</t>
  </si>
  <si>
    <t>ที่ อด 0027/803 (24 เมษายน 2561)</t>
  </si>
  <si>
    <t>ที่ อด 0027/804 (24 เมษายน 2561)</t>
  </si>
  <si>
    <t>ที่ อด 0027/805 (24 เมษายน 2561)</t>
  </si>
  <si>
    <t>ที่ อด 0027/806 (24 เมษายน 2561)</t>
  </si>
  <si>
    <t>ที่ อด 0027/807 (24 เมษายน 2561)</t>
  </si>
  <si>
    <t>ส่งสำเนาบัญชีธนาคารเพิ่มเติม</t>
  </si>
  <si>
    <t>ที่ อด 0027/808 (24 เมษายน 2561)</t>
  </si>
  <si>
    <t>ที่ อด 0027/811 (24 เมษายน 2561)</t>
  </si>
  <si>
    <t>นายราวี หน่อสีดา</t>
  </si>
  <si>
    <t>065-6170482</t>
  </si>
  <si>
    <t>ที่ อด 0027/872 (2 พฤษภาคม 2561)</t>
  </si>
  <si>
    <t>ที่ อด 0027/435 (27 เมษายน 2561)</t>
  </si>
  <si>
    <t>ญาติคนงานได้โทรแจ้งว่าไปยื่นเอกสารเพิ่มเติมด้วยตนเองที่สำนักประสานฯแล้ว</t>
  </si>
  <si>
    <t>3 พฤษภาคม 2561)</t>
  </si>
  <si>
    <t>แจ้งขอเอกสารเพิ่มเติม (แก้ไขหนังสือมอบอำนาจ)</t>
  </si>
  <si>
    <t>ที่ รง 0210.2/2875 (27 เมย 61)</t>
  </si>
  <si>
    <t xml:space="preserve">แจ้งคนงานขอเอกสารเพิ่มเติม </t>
  </si>
  <si>
    <t>ที่ อด 0027/903 (4 พค 61)</t>
  </si>
  <si>
    <t>นางธัญญารักษ์ แก้วกาสี</t>
  </si>
  <si>
    <t>084-3373475</t>
  </si>
  <si>
    <t>หนองสนม</t>
  </si>
  <si>
    <t>ที่ อด 0027/906 (4 พฤษภาคม 61)</t>
  </si>
  <si>
    <t>นายอัมพันธ์ศักดิ์ กิติราช</t>
  </si>
  <si>
    <t>065-3153297</t>
  </si>
  <si>
    <t>ที่ อด 0027/905 (4 พฤษภาคม 61)</t>
  </si>
  <si>
    <t>นายชนะศักดิ์ กงสบุตร</t>
  </si>
  <si>
    <t>065-3539509</t>
  </si>
  <si>
    <t>โพนงาม</t>
  </si>
  <si>
    <t>ที่ อด 0027/904 (4 พฤษภาคม 61)</t>
  </si>
  <si>
    <t>นางวรรณิภา จันทร์เหลือง</t>
  </si>
  <si>
    <t>นายก้านแก้ว จันทร์เหลือง</t>
  </si>
  <si>
    <t>061-2465227 ,081-1994080</t>
  </si>
  <si>
    <t>85 ม.7</t>
  </si>
  <si>
    <t>ถ่อนนาลับ</t>
  </si>
  <si>
    <t>ติดตามสิทธิประโยชน์กรณีสามีเสียชีวิตที่สาธารณรัฐเกาหลี</t>
  </si>
  <si>
    <t>ที่ อด 0027/935 (7 พค 2561)</t>
  </si>
  <si>
    <t>57 ม.5</t>
  </si>
  <si>
    <t>176 ม.15</t>
  </si>
  <si>
    <t>91 ม.15</t>
  </si>
  <si>
    <t>13 ม.8</t>
  </si>
  <si>
    <t>160 ม.3</t>
  </si>
  <si>
    <t>316 ม.2</t>
  </si>
  <si>
    <t>นายนัตฐพงษ์ สีหาพล</t>
  </si>
  <si>
    <t>063-9383413</t>
  </si>
  <si>
    <t>92 ม.5</t>
  </si>
  <si>
    <t>ที่ อด 0027/946 (8 พค 2561)</t>
  </si>
  <si>
    <t>นายชัยยศ เวฬุวนารักษ์</t>
  </si>
  <si>
    <t>087-8542817</t>
  </si>
  <si>
    <t xml:space="preserve">169 ม.4 </t>
  </si>
  <si>
    <t>ที่ อด 0027/947 (8 พค 2561)</t>
  </si>
  <si>
    <t>นายอาทิตย์ ดาแพง</t>
  </si>
  <si>
    <t>061-2594569</t>
  </si>
  <si>
    <t>บึงพะไล</t>
  </si>
  <si>
    <t>แก้งสนามนาง</t>
  </si>
  <si>
    <t>ที่ อด 0027/948 (8 พค 2561)</t>
  </si>
  <si>
    <t xml:space="preserve">กันยายน </t>
  </si>
  <si>
    <t>นายทองหลาง ทิพย์โชติ</t>
  </si>
  <si>
    <t>094-5142678</t>
  </si>
  <si>
    <t>ขอให้ส่งแบบคำขอรับเงินเพิ่มเติม</t>
  </si>
  <si>
    <t>ที่ รง 0210.2/7315 (22 กย 2560)</t>
  </si>
  <si>
    <t>ส่งแบบคำขอรับเงินให้สำนักประสานฯ</t>
  </si>
  <si>
    <t>ที่ อด 0027/949 (8 พค 2561)</t>
  </si>
  <si>
    <t>นายเด่นดวง ดวงแจ่ม</t>
  </si>
  <si>
    <t>ขอสำเนากาม่าและพาสปอร์ตหน้าที่มีประทับตราออก</t>
  </si>
  <si>
    <t>ที่ รง 0210.2/2524 (31 ตค 2559)</t>
  </si>
  <si>
    <t>ติดตามความคืบหน้าการขอเอกสาร</t>
  </si>
  <si>
    <t>ที่ รง 0210.2/860 (2 กพ 2560)</t>
  </si>
  <si>
    <t>ส่งสำเนากาม่าและพาสปอร์ตหน้าที่มีประทับตราออก</t>
  </si>
  <si>
    <t>ที่ อด 0027/950 (8 พค 2561)</t>
  </si>
  <si>
    <t>แจ้งผลการติดตามสิทธิประโยชน์จากสำนักประสานฯ</t>
  </si>
  <si>
    <t>ที่ รง 0210.2/2953 (1 พค 2561)</t>
  </si>
  <si>
    <t>แจ้งความคืบหน้าการติดตามสิทธิประโยชน์แก่สำนักประสานฯ</t>
  </si>
  <si>
    <t>ที่ อด 0027/967 (10 พค 2561)</t>
  </si>
  <si>
    <t>ที่ รง 0210.2/3095 (7 พค 2561)</t>
  </si>
  <si>
    <t>ที่ อด 0027/964 (10 พค 2561)</t>
  </si>
  <si>
    <t>ที่ รง 0027/1013 (21 พค 2561)</t>
  </si>
  <si>
    <t>นายวีระ กลิ่นหอมอ่อน</t>
  </si>
  <si>
    <t>เคสเก่าจากพี่หยก</t>
  </si>
  <si>
    <t>065-2708802</t>
  </si>
  <si>
    <t>217 ม.1</t>
  </si>
  <si>
    <t>หนองแสง</t>
  </si>
  <si>
    <t>ที่ รง  0027/1012 (21 พค 2561)</t>
  </si>
  <si>
    <t>นายอดิศร แสนบัวคำ</t>
  </si>
  <si>
    <t>092-9210825</t>
  </si>
  <si>
    <t>89 ม.6</t>
  </si>
  <si>
    <t>ที่ รง 0027/1015 (21 พค 2561)</t>
  </si>
  <si>
    <t xml:space="preserve">ที่ รง 0210.2/3446 (15 พค 2561) </t>
  </si>
  <si>
    <t>ที่ อด 0027/1014 (21 พค 2561)</t>
  </si>
  <si>
    <t>080-6687357</t>
  </si>
  <si>
    <t>นางพัชนีย์ หาญณรงค์</t>
  </si>
  <si>
    <t>สุวนิจ หาญณรงค์</t>
  </si>
  <si>
    <t>118 ม.3</t>
  </si>
  <si>
    <t>การติดตามสิทธิประโยชน์กรณีเสียชีวิตในประเทศซาอุดิอาระเบีย</t>
  </si>
  <si>
    <t>ที่ อด 0027/978 (11 พค 2561)</t>
  </si>
  <si>
    <t>นายอดิเรก คำฤาชัย</t>
  </si>
  <si>
    <t>061-0639806</t>
  </si>
  <si>
    <t>ที่ อด 0027/1072 (30 พค 2561)</t>
  </si>
  <si>
    <t>ที่ อด 0027/1071 (30 พค 2561)</t>
  </si>
  <si>
    <t>หนังสือจากสำนักประสานฯแจ้งขอให้กรอกแบบฟอร์มใหม่</t>
  </si>
  <si>
    <t>ที่ รง 0210.3605 (21 พค 2561)</t>
  </si>
  <si>
    <t>แจ้งคนงานจัดทำเอกสารเพิ่มเติม</t>
  </si>
  <si>
    <t>ที่ อด 0027/1074 (30 พค 2561)</t>
  </si>
  <si>
    <t>หนังสือจากสำนักประสานฯขอสำเนาพาสปอร์ตเพิ่มเติม</t>
  </si>
  <si>
    <t>ที่ รง 0210.2/3603 (21 พค 2561)</t>
  </si>
  <si>
    <t>แจ้งให้คนงานจัดทำเอกสารเพิ่มเติม</t>
  </si>
  <si>
    <t>ที่ อด 0027/1073 (30 พค 2561)</t>
  </si>
  <si>
    <t>น.ส.นริศรา วันดา</t>
  </si>
  <si>
    <t>061-0405246</t>
  </si>
  <si>
    <t>ที่ อด 0027/1159 (5 มิย 2561)</t>
  </si>
  <si>
    <t>นายสำราญ จำปี</t>
  </si>
  <si>
    <t>082-1197453</t>
  </si>
  <si>
    <t>141 ม.5</t>
  </si>
  <si>
    <t>ที่ อด 0027/1161 (5 มิย 2561)</t>
  </si>
  <si>
    <t>นายวัชรินทร์ พรมวัง</t>
  </si>
  <si>
    <t>098-6258401</t>
  </si>
  <si>
    <t>ที่ อด 0027/1160 (5 มิย 2561)</t>
  </si>
  <si>
    <t>นายนพรุจ หัตถกร</t>
  </si>
  <si>
    <t>192 ม.4</t>
  </si>
  <si>
    <t>ติดตามสิทธิประโยชน์อันพึงมีพึงได้เนื่องจากประสบอุบัติเหตุนอกเวลางานที่เกาหลี</t>
  </si>
  <si>
    <t>ที่ อด 0027/1175 (6 มิย 2561)</t>
  </si>
  <si>
    <t>ท่ รง 0210.2/3908 (1 มิย 61)</t>
  </si>
  <si>
    <t>ที่ อด 0027/1184 (8 มิย 61)</t>
  </si>
  <si>
    <t>ที่ รง 0210.2/3912 (1 มิย 61)</t>
  </si>
  <si>
    <t>แจ้งผลการให้ความช่วยเหลือจากสำนักประสานฯ</t>
  </si>
  <si>
    <t>แจ้งผลการให้ความช่วยเหลือแก่ผู้ร้อง</t>
  </si>
  <si>
    <t>ที่ อด 0027/1183 (8 มิย 61)</t>
  </si>
  <si>
    <t>คนงานได้เดินทางกลับไทยแล้ว 27 เมษายน 2561</t>
  </si>
  <si>
    <t>แจ้งผลการติดตามสิทธิประโยชน์ให้คนงานจัดทำเอกสารเพิ่มเติม</t>
  </si>
  <si>
    <t>ที่ รง 0210.2/3911 (1 มิย 61)</t>
  </si>
  <si>
    <t>ที่ อด 0027/1182 (8 มิย 61)</t>
  </si>
  <si>
    <t>ที่ อด 0027/1213 (14 มิย 61)</t>
  </si>
  <si>
    <t>ที่ รง 0210.2/4076 (8 มิย 61)</t>
  </si>
  <si>
    <t>ที่ อด 0027/1214 (14 มิย 61)</t>
  </si>
  <si>
    <t>ที่ รง 0210.2/4072 (8 มิย 61)</t>
  </si>
  <si>
    <t>ที่ อด 0027/1215 (14 มิย 61)</t>
  </si>
  <si>
    <t>นายภัทรพงษ์ โสภาพร</t>
  </si>
  <si>
    <t>096-6325744</t>
  </si>
  <si>
    <t>72 ม.7</t>
  </si>
  <si>
    <t>ที่ อด 0027/1236 (20 มิย 61)</t>
  </si>
  <si>
    <t>นายเอกราช เกลี้ยงกลิ่น</t>
  </si>
  <si>
    <t>080-1627681</t>
  </si>
  <si>
    <t>ขอรับเงินส่วนต่างการทำงานครบสัญญาจ้างจากนายจ้าง</t>
  </si>
  <si>
    <t>ที่ อด 0027/1237 (20 มิย 61)</t>
  </si>
  <si>
    <t>หนังสือติดตามความคืบหน้า</t>
  </si>
  <si>
    <t>ที่ รง 0210.2/4309 (15 มิย 61)</t>
  </si>
  <si>
    <t>หนังสือแจ้งความคืบหน้าให้แก่สำนักประสานฯ</t>
  </si>
  <si>
    <t>ที่ อด 0027/1249 (21 มิย 61)</t>
  </si>
  <si>
    <t>ที่ อด 0027/1240 (21 มิย 61)</t>
  </si>
  <si>
    <t>ที่ รง 0210.2/ว86 (14 มิย 61)</t>
  </si>
  <si>
    <t>ที่ อด 0027/1241 (21 มิย 61)</t>
  </si>
  <si>
    <t>ที่ อด 0027/1242 (21 มิย 61)</t>
  </si>
  <si>
    <t>ที่ อด 0027/1243 (21 มิย 61)</t>
  </si>
  <si>
    <t>ที่ อด 0027/1244 (21 มิย 61)</t>
  </si>
  <si>
    <t>ที่ อด 0027/1245 (21 มิย 61)</t>
  </si>
  <si>
    <t>ที่ อด 0027/1246 (21 มิย 61)</t>
  </si>
  <si>
    <t>ที่ อด 0027/1247 (21 มิย 61)</t>
  </si>
  <si>
    <t>สำนักประสานฯแจ้งขอเอกสารเพิ่มเติมเพื่อปิดบัญชีชินฮัน</t>
  </si>
  <si>
    <t>ที่ รง 0210.2/4280 (14 มิย 61)</t>
  </si>
  <si>
    <t>ที่ รง 0027/1248 (21 มิย 61)</t>
  </si>
  <si>
    <t>ที่ รง 0210.2/ว 87 (18 มิย 61)</t>
  </si>
  <si>
    <t>ที่ อด 0027/1274 (27มิย 61)</t>
  </si>
  <si>
    <t>ที่ รง 0210.2/ว.87 (18 มิย 61)</t>
  </si>
  <si>
    <t>ที่ อด 0027/1273 (27 มิย 61)</t>
  </si>
  <si>
    <t>ที่ อด 0027/1272 (27 มิย 61)</t>
  </si>
  <si>
    <t>ที่ อด 0027/1271 (27 มิย 61)</t>
  </si>
  <si>
    <t>นายชัชวาล ชินพา</t>
  </si>
  <si>
    <t>366/1 ม.7</t>
  </si>
  <si>
    <t>หมูม่น</t>
  </si>
  <si>
    <t>หนังสือแจ้งจากสำนักประสานฯให้คนงานกรอกแบบฟอร์มเพื่อรับเงินสะสมเลี้ยงชีพ (คนงานไม่ได้ยื่นเรื่องที่แรงงาน)</t>
  </si>
  <si>
    <t>ด่วนที่สุด ที่ รง 0210.2/4461 (20 มิย 61)</t>
  </si>
  <si>
    <t>แจ้งคนงานจัดทำเอกสารเพื่อขอรับเงินดังกล่าว</t>
  </si>
  <si>
    <t>ที่ อด 0027/1280 (27 มิย 61)</t>
  </si>
  <si>
    <t>ที่ อด 0027/1303 (29 มิย 61)</t>
  </si>
  <si>
    <t>นายปัญญา จันทรเสนา</t>
  </si>
  <si>
    <t>061-2798745</t>
  </si>
  <si>
    <t>104 ม.2</t>
  </si>
  <si>
    <t>อุ่มจาน</t>
  </si>
  <si>
    <t>ที่ อด 0027/1336 (3 กค 61)</t>
  </si>
  <si>
    <t>ที่ รง 0210.2/4666 (28 มิย 61)</t>
  </si>
  <si>
    <t>ที่ อด 0027/1328 (3 กค 61)</t>
  </si>
  <si>
    <t>แจ้งขอเอกสารเพิ่มเติม (สัญญาจ้างหรือนามบัตรของบริษัท)</t>
  </si>
  <si>
    <t>ที่ รง 0210.2/4670 (28 มิย 61)</t>
  </si>
  <si>
    <t>ที่ อด 0027/1327 (3 กค 61)</t>
  </si>
  <si>
    <t>ที่ รง 0210.2/4785 (4 กค 61)</t>
  </si>
  <si>
    <t>ที่ อด 0027/1357 (9 กค 61)</t>
  </si>
  <si>
    <t>ที่ รง 0210.2/4778 (4 กค 61)</t>
  </si>
  <si>
    <t>ที่ อด 0027/1358 (9 กค 61)</t>
  </si>
  <si>
    <t>นายนันทพงศ์ ภูดารัตน์</t>
  </si>
  <si>
    <t>061-0646927</t>
  </si>
  <si>
    <t>37 ม.8</t>
  </si>
  <si>
    <t>ที่ อด 0027/1365 (9 กค 61)</t>
  </si>
  <si>
    <t>ที่ รง 0210.2/4784 (4 กค 61)</t>
  </si>
  <si>
    <t>ที่ อด 0027/1359 (9 กค 61)</t>
  </si>
  <si>
    <t>ที่ รง 0210.2/4787 (4 กค 61)</t>
  </si>
  <si>
    <t>ที่ อด 0027/1360 (9 กค 61)</t>
  </si>
  <si>
    <t>ที่ รง 0210.2/4777 (4 กค 61)</t>
  </si>
  <si>
    <t>ที่ อด 0027/1361 (9 กค 61)</t>
  </si>
  <si>
    <t>ที่ รง 0210.2/4786 (4 กค 61)</t>
  </si>
  <si>
    <t>ที่ อด 0027/1362 (9 กค 61)</t>
  </si>
  <si>
    <t>นายจ้างไม่สามารถจ่ายเงินให้ได้เนื่องจากไม่มีทรัพย์สินเหลือปัจจุบันเป็นพนักงานรักษาความปลอดภัย</t>
  </si>
  <si>
    <t>ส่งบันทึกปากคำและสัญญาจ้าง</t>
  </si>
  <si>
    <t>ที่ อด 0027/1363 (9 กค 61)</t>
  </si>
  <si>
    <t>หนังสือแจ้งจากสำนักประสานฯเรื่องเลขประจำตัวประชาชนผิด</t>
  </si>
  <si>
    <t>ที่ รง 0210.2/4860 (6 กค 61)</t>
  </si>
  <si>
    <t>ที่ อด 0027/1376 (12 กค 61)</t>
  </si>
  <si>
    <t>ขอรับเงินส่วนต่างการทำงานครบสัญญาจ้างฯจากนายจ้างและจากซัมซุง , เงินค่าจ้างค้างจ่าย</t>
  </si>
  <si>
    <t>ที่ อด 0027/1374 (12 กค 61)</t>
  </si>
  <si>
    <t>นายวิวัฒน์ พันทะยอด</t>
  </si>
  <si>
    <t>093-0384599</t>
  </si>
  <si>
    <t>233 ม.1</t>
  </si>
  <si>
    <t>ติดตามเงินประกันการทำงานครบสัญญาจ้างจากซัมซุง</t>
  </si>
  <si>
    <t>ที่ อด 0027/1375 (12 กค 61)</t>
  </si>
  <si>
    <t>089-4219776</t>
  </si>
  <si>
    <t>แจ้งทำเอกสารเพิ่มเติมจากสำนักประสานฯ</t>
  </si>
  <si>
    <t>ที่ รง 0210.2/5146 (30 พย 60)</t>
  </si>
  <si>
    <t>แจ้งคนงานทำเอกสารเพิ่มเติม</t>
  </si>
  <si>
    <t>ที่ อด 0027/3174 (30 พย 60)</t>
  </si>
  <si>
    <t>หนังสือติดตามความคืบหน้าจากสำนักประสานฯ</t>
  </si>
  <si>
    <t>ที่ รง 0210.2/5023 (13 กค 61)</t>
  </si>
  <si>
    <t>แจ้งคนงานให้จัดทำเอกสารอีกครั้ง</t>
  </si>
  <si>
    <t>ที่ อด 0027/1401 (17 กค 61)</t>
  </si>
  <si>
    <t>แจ้งความคืบหน้าให้แก่สำนักประสานฯ</t>
  </si>
  <si>
    <t>ที่ อด 0027/1402 (17 กค 61(</t>
  </si>
  <si>
    <t>นายณัฐวุฒิ บับภี</t>
  </si>
  <si>
    <t>093-1207122</t>
  </si>
  <si>
    <t>177 ม.1</t>
  </si>
  <si>
    <t>ที่ อด 0027/0235 (30 มค 60)</t>
  </si>
  <si>
    <t>ขอเอกสารเพิ่มเติมจากสำนักประสานฯ</t>
  </si>
  <si>
    <t>ที่ รง 0210.2/5274 (27 มิย 60)</t>
  </si>
  <si>
    <t>ที่ อด 0027/3175 (30 พย 60)</t>
  </si>
  <si>
    <t>ติดตามความคืบหน้าจากสำนักประสานฯ</t>
  </si>
  <si>
    <t>ที่ รง 0210.2/4985 (12 กค 61)</t>
  </si>
  <si>
    <t>แจ้งให้คนงานจัดทำเอกสารเพิ่มเติมอีกครั้ง</t>
  </si>
  <si>
    <t>ที่ อด 0027/1399 (17 กค 61)</t>
  </si>
  <si>
    <t>ที่ อด 0027/1400 (17 กค 61)</t>
  </si>
  <si>
    <t>แจ้งคนงานจัดทำเอกสารเพิ่มเติมจากสำนักประสานฯ</t>
  </si>
  <si>
    <t>ที่ รง 0210.2/4912 (10 กค 61)</t>
  </si>
  <si>
    <t>ที่ อด 0027/1397 (17 กค 61)</t>
  </si>
  <si>
    <t>นายชาลี สังฆะมณี</t>
  </si>
  <si>
    <t>065-3475234</t>
  </si>
  <si>
    <t>147 ม.5</t>
  </si>
  <si>
    <t>ที่ อด 0027/1396 (17 กค 61)</t>
  </si>
  <si>
    <t>ที่ รง 0210.2/4899 (10 กค 61)</t>
  </si>
  <si>
    <t>ที่ อด 0027/1398 (17 กค 61)</t>
  </si>
  <si>
    <t>ที่ รง 0210.2/3070 (4 พค 61)</t>
  </si>
  <si>
    <t>การตรวจสอบสิทธิประโยชน์เพื่อขอรับเงินบำนาญ</t>
  </si>
  <si>
    <t>ที่ รง 0210.2/2738 (23 เมย 61)</t>
  </si>
  <si>
    <t>ส่งเอกสารเพื่อตรวจสอบสิทธิประโยชน์เงินประกันการเดินทางกลับ</t>
  </si>
  <si>
    <t>ที่ อด 0027/728 (4 เมย 61)</t>
  </si>
  <si>
    <t>นางสาวภัทธิรา บุญยืด</t>
  </si>
  <si>
    <t>ที่ รง 0210.2/5083 (17 กค 61)</t>
  </si>
  <si>
    <t>ที่ อด 0027/1423 (20 กค 61)</t>
  </si>
  <si>
    <t>ที่ รง 0210.2/5080 (17 กค 61)</t>
  </si>
  <si>
    <t>ที่ อด 0027/1422 (20 กค 61)</t>
  </si>
  <si>
    <t>นายณัฐพล คนรู้</t>
  </si>
  <si>
    <t>094-3972511</t>
  </si>
  <si>
    <t xml:space="preserve">88 ม.2 </t>
  </si>
  <si>
    <t>ขอรับเงินส่วนต่างการทำงานจากนายจ้าง</t>
  </si>
  <si>
    <t>ที่ อด 0027/1440 (24 กค 61)</t>
  </si>
  <si>
    <t>นายไสว ลอยนอก</t>
  </si>
  <si>
    <t>095-2969408</t>
  </si>
  <si>
    <t>7 ม.5</t>
  </si>
  <si>
    <t>นิคมสงเคราะห์</t>
  </si>
  <si>
    <t>ที่ อด 0027/1441 (24 กค 61)</t>
  </si>
  <si>
    <t>นายคมศักดิ์ สมวงษ์</t>
  </si>
  <si>
    <t>090-8913193</t>
  </si>
  <si>
    <t>120 ม.2</t>
  </si>
  <si>
    <t>เชียงยืน</t>
  </si>
  <si>
    <t>ที่ อด 0027/1442 (24 กค 61)</t>
  </si>
  <si>
    <t>นายวรากร กองน้อย</t>
  </si>
  <si>
    <t xml:space="preserve"> 098-1203139</t>
  </si>
  <si>
    <t>344 ม.5</t>
  </si>
  <si>
    <t>ที่ อด 0027/1457 (31 กค 61)</t>
  </si>
  <si>
    <t>นายสุขสันต์ ภานิกรณ์</t>
  </si>
  <si>
    <t>062-1099376</t>
  </si>
  <si>
    <t>178 ม.4</t>
  </si>
  <si>
    <t>หัวนาคำ</t>
  </si>
  <si>
    <t>ที่ อด 0027/1100 (4 มิย 61)</t>
  </si>
  <si>
    <t>ส่งบันทึกปากคำและเอกสารเพิ่มเติมให้สำนักประสานฯ</t>
  </si>
  <si>
    <t>ที่ อด 0027/1478 (2 สค 61)</t>
  </si>
  <si>
    <t>นางขาล ภานิกรณ์และพระนิคม สุภทโท</t>
  </si>
  <si>
    <t>ที่ รง 0210.2/5284 (31 กค 61)</t>
  </si>
  <si>
    <t>ที่ อด 0027/1477 (2 สค 61)</t>
  </si>
  <si>
    <t>ส่งหนังสือมอบอำนาจเพิ่มเติม</t>
  </si>
  <si>
    <t>ที่ อด 0027/1476 (2 สค 61)</t>
  </si>
  <si>
    <t>นางรำไพภรณ์ ไทยล้าว</t>
  </si>
  <si>
    <t>นายพยัคเมฆ ครองเกียรติ</t>
  </si>
  <si>
    <t>062-3366263</t>
  </si>
  <si>
    <t>264 ม.6</t>
  </si>
  <si>
    <t>ขอให้ช่วยเหลือประสานนายจ้างเพื่อขอทราบอาการบาดเจ็บกรณีได้รับอุบัติเหตุจากการทำงาน</t>
  </si>
  <si>
    <t>ที่ รง 0210.2/ว144 (1 สค 61)</t>
  </si>
  <si>
    <t>ที่ อด 0027/1215 (14 สค 61)</t>
  </si>
  <si>
    <t>ที่ อด 0027/1516 (14 สค 61)</t>
  </si>
  <si>
    <t>ที่ รง 0210.2/ว114 (1 สค 61)</t>
  </si>
  <si>
    <t>ที่ อด 0027/1517 (14 สค 61)</t>
  </si>
  <si>
    <t>ที่ อด 0027/1518 (14 สค 61)</t>
  </si>
  <si>
    <t>ที่ อด 0027/1519 (14 สค 61)</t>
  </si>
  <si>
    <t>ที่ อด 0027/1520 (14 สค 61)</t>
  </si>
  <si>
    <t>ที่ อด 0027/1521 (14 สค 61)</t>
  </si>
  <si>
    <t>ไม่มีสิทธิ์ได้รับเงินเนื่องจากเกิดกำหนดระยะเวลาในการดำเนินการ</t>
  </si>
  <si>
    <t>ที่ อด 0027/1522 (14 สค 61)</t>
  </si>
  <si>
    <t>นายกัลยา มูลอามาตย์</t>
  </si>
  <si>
    <t>090-8865299</t>
  </si>
  <si>
    <t>อ้อมกอ</t>
  </si>
  <si>
    <t xml:space="preserve">14 ม.3 </t>
  </si>
  <si>
    <t>ที่ อด 0027/1479 (2 สค 61)</t>
  </si>
  <si>
    <t>ที่ อด 0027/1533 (15 สค 61)</t>
  </si>
  <si>
    <t>นายรุ่งรดิศ อารมณ์</t>
  </si>
  <si>
    <t>083-6738771</t>
  </si>
  <si>
    <t>กุดสระ</t>
  </si>
  <si>
    <t>ที่ อด 0027/1534 (15 สค 61)</t>
  </si>
  <si>
    <t>นายสรวิชญ์ จองระหงษ์</t>
  </si>
  <si>
    <t>090-2971892</t>
  </si>
  <si>
    <t>53 ม.2</t>
  </si>
  <si>
    <t>ปทุมวาปี</t>
  </si>
  <si>
    <t>ที่ อด 0027/1535 (15 สค 61)</t>
  </si>
  <si>
    <t>นายปิยะ โหศิลา</t>
  </si>
  <si>
    <t>093-5680726</t>
  </si>
  <si>
    <t>103/1 ม.10</t>
  </si>
  <si>
    <t>ที่ อด 0027/1536 (15 สค 61)</t>
  </si>
  <si>
    <t>นายภาคิน อ่อนจิต</t>
  </si>
  <si>
    <t>094-4866275</t>
  </si>
  <si>
    <t>126 ม.7</t>
  </si>
  <si>
    <t>ที่ อด 0027/1537 (15 สค 61)</t>
  </si>
  <si>
    <t>นายณรงค์ อะเวรา</t>
  </si>
  <si>
    <t>065-3474257</t>
  </si>
  <si>
    <t>233 ม.6</t>
  </si>
  <si>
    <t>ที่ อด 0027/1538 (15 สค 61)</t>
  </si>
  <si>
    <t>ที่ อด 0027/1539 (15 สค 61)</t>
  </si>
  <si>
    <t>ที่ อด 0027/1540 (15 สค 61)</t>
  </si>
  <si>
    <t>ที่ อด 0027/1541 (15 สค 61)</t>
  </si>
  <si>
    <t>ที่ อด 0027/1542 (15 สค 61)</t>
  </si>
  <si>
    <t>ที่ รง 0210.2/5461 (8 สค 61)</t>
  </si>
  <si>
    <t>ที่ อด 0027/1552 (17 สค 61)</t>
  </si>
  <si>
    <t>ที่ รง 0210.2/5462 (8 สค 61)</t>
  </si>
  <si>
    <t>ที่ อด 0027/1553 (17 สค 61)</t>
  </si>
  <si>
    <t>ที่ รง 0210.2/5467 (8 สค 61)</t>
  </si>
  <si>
    <t>ที่ อด 0027/1551 (17 สค 61)</t>
  </si>
  <si>
    <t>สิงคโปร์</t>
  </si>
  <si>
    <t>นายสำเนียง มโนราช</t>
  </si>
  <si>
    <t>080-0527727</t>
  </si>
  <si>
    <t>159 ม.3</t>
  </si>
  <si>
    <t>ผาสุก</t>
  </si>
  <si>
    <t>วังสามหมอ</t>
  </si>
  <si>
    <t>ไต้หวัน</t>
  </si>
  <si>
    <t>นายบุญเพ็ง จำปาเทศ</t>
  </si>
  <si>
    <t>098-1527147</t>
  </si>
  <si>
    <t>26 ม.1</t>
  </si>
  <si>
    <t>ส่งแบบฟอร์มที่ลงเลขกาม่า เพื่อขอติดตามเงินสะสมเลี้ยงชีพ (เคสค้างจากพี่หยก)</t>
  </si>
  <si>
    <t>ที่ อด0027/1613 (22 สค 61)</t>
  </si>
  <si>
    <t>นายวรรณชัย บุญเกิด</t>
  </si>
  <si>
    <t>088-0371812</t>
  </si>
  <si>
    <t>49 ม.19</t>
  </si>
  <si>
    <t>ที่ อด 0027/1614 (22 สค 61)</t>
  </si>
  <si>
    <t>นางสาวลอนดอน ผลาผล</t>
  </si>
  <si>
    <t>087-4912134</t>
  </si>
  <si>
    <t>นาทม</t>
  </si>
  <si>
    <t>ที่ อด 0027/1615 (22 สค 61)</t>
  </si>
  <si>
    <t>นายวันเพ็ญ ดวงภักดี</t>
  </si>
  <si>
    <t>099-5056929</t>
  </si>
  <si>
    <t>297 ม.2</t>
  </si>
  <si>
    <t>ที่ อด 0027/1074 (30 สค 61)</t>
  </si>
  <si>
    <t>นายวงศกร ศรีขยัน</t>
  </si>
  <si>
    <t>065-3474042</t>
  </si>
  <si>
    <t>170 ม.5</t>
  </si>
  <si>
    <t>บ้านโค้ก</t>
  </si>
  <si>
    <t>ที่ อด 0027/1075 (30 สค 61)</t>
  </si>
  <si>
    <t>นายสมควร ประทุมบาล</t>
  </si>
  <si>
    <t>095-1483374</t>
  </si>
  <si>
    <t>35 ม.11</t>
  </si>
  <si>
    <t>ที่ อด 0027/1071 (30 สค 61)</t>
  </si>
  <si>
    <t>นายปัณฑ์จักร เทียมกัน</t>
  </si>
  <si>
    <t>088-7161554</t>
  </si>
  <si>
    <t>95 ม.9</t>
  </si>
  <si>
    <t>นาคำ</t>
  </si>
  <si>
    <t>ที่ อด 0027/1072 (30 สค 61)</t>
  </si>
  <si>
    <t>นายวรรณลพ ศรีจันทร์ภู</t>
  </si>
  <si>
    <t>064-7199134</t>
  </si>
  <si>
    <t>126 ม.4</t>
  </si>
  <si>
    <t>ที่ อด 0027/1073 (30 สค 61)</t>
  </si>
  <si>
    <t>ที่ อด 0027/1119 (4 กย 61)</t>
  </si>
  <si>
    <t>นางสาวบุญค้ำ มณีโชติ</t>
  </si>
  <si>
    <t>098-6365161</t>
  </si>
  <si>
    <t>กลางใหญ่</t>
  </si>
  <si>
    <t>ที่ อด 0027/1109 (4 กย 61)</t>
  </si>
  <si>
    <t>แจ้งสิทธิประโยชน์จากสำนักประสานฯ</t>
  </si>
  <si>
    <t>ที่ รง 0210.2/5897 (24 สค 61)</t>
  </si>
  <si>
    <t>ที่ อด 0027/1144 (5 กย 61)</t>
  </si>
  <si>
    <t>นายศุภชัย ศรีบุญเรือง</t>
  </si>
  <si>
    <t>084-8690118</t>
  </si>
  <si>
    <t>หนองบัวบาน</t>
  </si>
  <si>
    <t>ที่ อด 0027/1160 (7 กย 61)</t>
  </si>
  <si>
    <t>112 ม.2</t>
  </si>
  <si>
    <t>ที่ อด 0027/1161 (7 กย 61)</t>
  </si>
  <si>
    <t>นายบุญส่ง ศรีปะโค</t>
  </si>
  <si>
    <t>093-4899502</t>
  </si>
  <si>
    <t>42 ม.9</t>
  </si>
  <si>
    <t>บ้านเหล่า</t>
  </si>
  <si>
    <t>ที่ อด 0027/1157 (7 กย 61)</t>
  </si>
  <si>
    <t>นายถวิล โคตรดี</t>
  </si>
  <si>
    <t>093-0684212</t>
  </si>
  <si>
    <t>16 ม.16</t>
  </si>
  <si>
    <t>บัวมาศ</t>
  </si>
  <si>
    <t>ที่ อด 0027/1158 (7 กย 61)</t>
  </si>
  <si>
    <t>นายทองเหลี่ยน บุญจันทร์</t>
  </si>
  <si>
    <t>062-5735842</t>
  </si>
  <si>
    <t>43 ม.1</t>
  </si>
  <si>
    <t>ที่ อด 0027/1159 (7 กย 61)</t>
  </si>
  <si>
    <t>นางสาวรุจิรา ดีประเสริฐ</t>
  </si>
  <si>
    <t>065-6356917</t>
  </si>
  <si>
    <t xml:space="preserve">81 ม.2 </t>
  </si>
  <si>
    <t>นายูง</t>
  </si>
  <si>
    <t>ที่ อด 0027/1195 (11 กย 61)</t>
  </si>
  <si>
    <t>ส่งหนังสือมอบอำนาจให้แก่สำนักประสานฯ</t>
  </si>
  <si>
    <t>ที่ อด 0027/1224 (17 กย 61)</t>
  </si>
  <si>
    <t>นายสหรัฐ ส่งเสียง</t>
  </si>
  <si>
    <t>087-2197195</t>
  </si>
  <si>
    <t>99 ม.15</t>
  </si>
  <si>
    <t>ที่ รง 0210.2/6393 (12 กย 61)</t>
  </si>
  <si>
    <t>แจ้งคนงานให้จัดทำเอกสารเพิ่มเติม</t>
  </si>
  <si>
    <t>สำนักประสานฯแจ้งขอให้จัดทำเอกสารเพิ่มเติม (เคสเก่าจากวันฑูรย์)</t>
  </si>
  <si>
    <t>ที่ อด 0027/1274 (20 กย 61)</t>
  </si>
  <si>
    <t>แจ้งผลการตรวจสอบข้อเท็จจริงและการให้ความช่วยเหลือ (กรณีประสบอุบัติเหตุ)</t>
  </si>
  <si>
    <t>ที่ รง 0210.2/6297 (11 กย 61)</t>
  </si>
  <si>
    <t>ที่ อด 0027/1276 (20 กย 61)</t>
  </si>
  <si>
    <t>ที่ รง 0210.2/6296 (11 กย 61)</t>
  </si>
  <si>
    <t>ที่ อด 0027/1277 (20 กย 61)</t>
  </si>
  <si>
    <t>นายไพรัช สุวรไตร</t>
  </si>
  <si>
    <t>080-1094817</t>
  </si>
  <si>
    <t>94 ม.9</t>
  </si>
  <si>
    <t xml:space="preserve">นาบัว </t>
  </si>
  <si>
    <t>ที่ อด 0027/1282 (20 กย 61)</t>
  </si>
  <si>
    <t>นายอภิชิต สุวรรลา</t>
  </si>
  <si>
    <t>062-8144688</t>
  </si>
  <si>
    <t xml:space="preserve">91 ม.2 </t>
  </si>
  <si>
    <t>ขอเงินส่วนต่างการทำงานครบสัญญาจ้างจากนายจ้าง</t>
  </si>
  <si>
    <t>ที่ อด 0027/1284 (20 กย 61)</t>
  </si>
  <si>
    <t>นางสาวลัดดา หนาดทอง</t>
  </si>
  <si>
    <t>080-9783816</t>
  </si>
  <si>
    <t>53/10</t>
  </si>
  <si>
    <t>ติดตามเงินชดเชยกรณีถูกนายจ้างเลิกจ้างก่อนสิ้นสุดสัญญาจ้างเนื่องจากนายจ้างปิดกิจการ</t>
  </si>
  <si>
    <t>ที่ อด 0027/1281 (20 กย 61)</t>
  </si>
  <si>
    <t>ที่ อด 0027/1280 (20 กย 61)</t>
  </si>
  <si>
    <t>นายแหลม พลสวัสดิ์</t>
  </si>
  <si>
    <t>092-8139389</t>
  </si>
  <si>
    <t>141 ม.1</t>
  </si>
  <si>
    <t>ขอเงินชดเชยกรณีได้รับบาดเจ็บจากการทำงาน</t>
  </si>
  <si>
    <t>ที่ อด 0027/1279 (20 กย 61)</t>
  </si>
  <si>
    <t>ที่ อด 0027/1278 (20 กย 61)</t>
  </si>
  <si>
    <t>นายจำกล สาริโท</t>
  </si>
  <si>
    <t>184 ม.8</t>
  </si>
  <si>
    <t>สำนักประสานฯแจ้งขอเอกสารเพิ่มเติม (เคสเก่าจากวันฑูรย์)</t>
  </si>
  <si>
    <t>ที่ รง 0210.2/6391 (12 กย 6)</t>
  </si>
  <si>
    <t>ที่ อด 0027/1275 (20 กย 61)</t>
  </si>
  <si>
    <t>นางประไพพร บุตรพรม</t>
  </si>
  <si>
    <t>นายบัวลม บุตรพรม</t>
  </si>
  <si>
    <t>061-0547610</t>
  </si>
  <si>
    <t>129 ม.13</t>
  </si>
  <si>
    <t>บ้านเชียง</t>
  </si>
  <si>
    <t>หนังสือจากสำนักประสานฯแจ้งเรื่องนายจ้างจะบริจาคเงินช่วยเหลือพิเศษให้แก่ทายาท</t>
  </si>
  <si>
    <t>ที่ รง 0210.2/5499 (8 สค 61)</t>
  </si>
  <si>
    <t>ส่งเอกสารของทายาทเพื่อรับเงินบริจาคช่วยเหลือพิเศษ</t>
  </si>
  <si>
    <t>ที่ อด 0027/1289 (21 กย 61)</t>
  </si>
  <si>
    <t>บรูไน</t>
  </si>
  <si>
    <t>ซาอุดิอาระเบีย</t>
  </si>
  <si>
    <t>ได้รับเงินแล้วเฉพาะค่าตั๋วเครื่องบิน เพราะทำงานไม่ครบ 1 ปี จึงไม่ได้สามารถรับเงินแทจิกึมได้</t>
  </si>
  <si>
    <t>นายวุฒิชัย เปรรินทร์</t>
  </si>
  <si>
    <t>082-4269661</t>
  </si>
  <si>
    <t>119 ม.7</t>
  </si>
  <si>
    <t>ขอเงินประกันการเดินทางกลับ,เงินประกันการทำงานครบสัญญาจ้าง,เงินส่วนต่างการประกันการทำงานครบสัญญาจ้างจากนายจ้าง</t>
  </si>
  <si>
    <t>ที่ อด 0027/1350 (27 กย 61)</t>
  </si>
  <si>
    <t>นายมงคล ภูมิตั้ง</t>
  </si>
  <si>
    <t>080-1755820</t>
  </si>
  <si>
    <t>108 ม.14</t>
  </si>
  <si>
    <t>ที่ อด 0027/1351 (27 กย 61)</t>
  </si>
  <si>
    <t>ที่ อด 0027/1352 (27 กย 61)</t>
  </si>
  <si>
    <t>นางเหรียญ ศรีทุม</t>
  </si>
  <si>
    <t>ที่ อด 0027/1381 (3 ตค 61)</t>
  </si>
  <si>
    <t>478 ม.2</t>
  </si>
  <si>
    <t>ที่ อด 0027/1369 (1 ตค 61)</t>
  </si>
  <si>
    <t>สำนักประสานฯขอเอกสารเพิ่มเติม</t>
  </si>
  <si>
    <t>ที่ รง 0210.2/6617 (25 กย 61)</t>
  </si>
  <si>
    <t>ที่ อด 0027/1370 (1 ตค 61)</t>
  </si>
  <si>
    <t>นางสาวสมร ขมิ้นเขียว</t>
  </si>
  <si>
    <t>098-3839855</t>
  </si>
  <si>
    <t>73 ม.1</t>
  </si>
  <si>
    <t>ที่ อด 0027/1371 (1 ตค 61)</t>
  </si>
  <si>
    <t>นายปัญญา วิเศษคำใส</t>
  </si>
  <si>
    <t>062-8964918</t>
  </si>
  <si>
    <t>9 ม.7</t>
  </si>
  <si>
    <t>สมัคคี</t>
  </si>
  <si>
    <t>ที่ อด 0027/1372 (1 ตค 61)</t>
  </si>
  <si>
    <t>ที่ รง 0210.2/6546 (21 กย 61)</t>
  </si>
  <si>
    <t xml:space="preserve">สำนักประสานฯแจ้งขอเอกสารเพิ่มเติม </t>
  </si>
  <si>
    <t xml:space="preserve">แจ้งคนงานจัดทำเอกสารเพิ่มเติม </t>
  </si>
  <si>
    <t>ที่ อด 0027/1373 (1 ตค 61)</t>
  </si>
  <si>
    <t>นางสาวดวงพร บุญชนะ</t>
  </si>
  <si>
    <t>นายสายันต์ โพธิ์ศรี</t>
  </si>
  <si>
    <t>086-8638937</t>
  </si>
  <si>
    <t>389 ม.4</t>
  </si>
  <si>
    <t>ที่ อด 0027/1374 (1 ตค 61)</t>
  </si>
  <si>
    <t>นายวุฒิชัย กุญขวัญ</t>
  </si>
  <si>
    <t>061-5164743</t>
  </si>
  <si>
    <t>52 ม.7</t>
  </si>
  <si>
    <t>ที่ อด 0027/1375 (1 ตค 61)</t>
  </si>
  <si>
    <t>นายบุญชู ปีขาล</t>
  </si>
  <si>
    <t>92/15</t>
  </si>
  <si>
    <t>ที่ อด 0027/1376 (1 ตค 61)</t>
  </si>
  <si>
    <t>ติดตามสิทธิประโยชน์กรณีบุตรชายเสียชีวิตในเกาหลี</t>
  </si>
  <si>
    <t>082-3106739</t>
  </si>
  <si>
    <t>สามัคคี</t>
  </si>
  <si>
    <t>ที่ อด 0027/1385 (4 ตค 61)</t>
  </si>
  <si>
    <t>นายสมพงษ์ ยอดคีรี</t>
  </si>
  <si>
    <t>085-5407107</t>
  </si>
  <si>
    <t>79 ม.1</t>
  </si>
  <si>
    <t>ที่ อด 0027/1387 (4 ตค 61)</t>
  </si>
  <si>
    <t>ที่ อด 0027/1386 (4 ตค 61)</t>
  </si>
  <si>
    <t>ส่งเอกสารเพิ่มเติมให้สำนักประสานฯ จำนวน 4 รายการ</t>
  </si>
  <si>
    <t>ที่ อด 0027/1436 (12 ตค 61)</t>
  </si>
  <si>
    <t>ส่งคำร้องเพิ่มเติมเนื่องจากยังไม่ได้รับเงิน</t>
  </si>
  <si>
    <t>ที่ อด0027/1421 (11 ตค 61)</t>
  </si>
  <si>
    <t>ที่ รง 0210.2/6830 (2 ตคต 61)</t>
  </si>
  <si>
    <t>ที่ อด 0027/1422 (11 ตค 61)</t>
  </si>
  <si>
    <t>นายอภินันท์ ภารพงค์</t>
  </si>
  <si>
    <t>091-0651406,095-6586073</t>
  </si>
  <si>
    <t xml:space="preserve">48 ม.8 </t>
  </si>
  <si>
    <t>ขอเงินประกันการทำงานครบสัญญาจ้างซัมซุง</t>
  </si>
  <si>
    <t>ที่ อด 0027/1423 (11 ตค 61)</t>
  </si>
  <si>
    <t>นายชานนท์ ทองกก</t>
  </si>
  <si>
    <t>093-1566933</t>
  </si>
  <si>
    <t>191/1 ม.2</t>
  </si>
  <si>
    <t>วังชิ้น</t>
  </si>
  <si>
    <t>ที่ อด 0027/1424 (11 ตค 61)</t>
  </si>
  <si>
    <t>ที่ อด 0027/1425 (11 ตค 61)</t>
  </si>
  <si>
    <t>นายภูวนัย พิลาชาติ</t>
  </si>
  <si>
    <t>093-3569755</t>
  </si>
  <si>
    <t xml:space="preserve">209 ม.3 </t>
  </si>
  <si>
    <t>ที่ อด 0027/1426 (11 ตค 61)</t>
  </si>
  <si>
    <t>นายนัฐวุฒิ ขุสุวรรณ</t>
  </si>
  <si>
    <t>062-9892886</t>
  </si>
  <si>
    <t>133 ม.6</t>
  </si>
  <si>
    <t>บ้านเลื่อม</t>
  </si>
  <si>
    <t>ที่ อด 0027/1427 11 ตค 61)</t>
  </si>
  <si>
    <t>นายชนะชัย เทพพะราม</t>
  </si>
  <si>
    <t>098-3213840,098-5074797</t>
  </si>
  <si>
    <t>71 ม.2</t>
  </si>
  <si>
    <t>ที่ อด 0027/1428 (11 ตค 61)</t>
  </si>
  <si>
    <t>นายสุปัน สมมุติ</t>
  </si>
  <si>
    <t>065-4755897,087-2200102</t>
  </si>
  <si>
    <t>23 ม.6</t>
  </si>
  <si>
    <t>ดงเย็น</t>
  </si>
  <si>
    <t>ที่ อด 0027/1429 (11 ตค 61)</t>
  </si>
  <si>
    <t>นายชัยศรี เชือกพรม</t>
  </si>
  <si>
    <t>091-5258097</t>
  </si>
  <si>
    <t>ที่ อด 0027/1430 (11 ตค 61)</t>
  </si>
  <si>
    <t>นายอภิวัฒน์ พึ่งตระกูล</t>
  </si>
  <si>
    <t>080-7613898</t>
  </si>
  <si>
    <t>6 ม.5</t>
  </si>
  <si>
    <t>ที่ อด 0027/1431 (11 ตค 61)</t>
  </si>
  <si>
    <t>นายเสงี่ยม บำรุงภักดี</t>
  </si>
  <si>
    <t>088-7336430</t>
  </si>
  <si>
    <t>ประจักษ์ฯ</t>
  </si>
  <si>
    <t>ที่ อด 0027/1432 (11 ตค 61)</t>
  </si>
  <si>
    <t>ที่ รง 0210.2/6931 (4 ตค 61)</t>
  </si>
  <si>
    <t>ที่ อด 0027/1451 (16 ตค 61)</t>
  </si>
  <si>
    <t>สำประสานฯแจ้งว่าไม่ได้เข้าร่วมการจ่ายเงินประกันกับซัมซุง</t>
  </si>
  <si>
    <t>ที่ รง 0210.2/6919 (4 ตค 61)</t>
  </si>
  <si>
    <t>ที่ อด 0027/1450 (16 ตค 61)</t>
  </si>
  <si>
    <t>ที่ รง 0210.2/6918 (4 ตค 61)</t>
  </si>
  <si>
    <t>ที่ อด 0027/1447 (16 ตค 61)</t>
  </si>
  <si>
    <t>ไม่ได้จ่ายเบี้ยไม่มีสิทธิ์ได้รับเงิน</t>
  </si>
  <si>
    <t>ที่ รง 0210.2/6930 (4 ตค 61)</t>
  </si>
  <si>
    <t>ที่ อด 0027/1449 (16 ตค 61)</t>
  </si>
  <si>
    <t>ที่ รง 0210.2/6920 (4 ตค 61)</t>
  </si>
  <si>
    <t>ที่ อด 0027/1448 (16 ตค 61)</t>
  </si>
  <si>
    <t>นายประสิทธิ์ ขยายเกตุ</t>
  </si>
  <si>
    <t>260 ม.7</t>
  </si>
  <si>
    <t>ที่ อด 0027/1452 (16 ตค 61)</t>
  </si>
  <si>
    <t>นายศุภชัย วันชนะ</t>
  </si>
  <si>
    <t>062-5846625</t>
  </si>
  <si>
    <t>177 ม.6</t>
  </si>
  <si>
    <t>ที่ อด 0027/1453 (16 ตค 61)</t>
  </si>
  <si>
    <t>นายภัคนันท์ จารุกุลสกุลโชค</t>
  </si>
  <si>
    <t>097-9256071</t>
  </si>
  <si>
    <t>197 ม.2</t>
  </si>
  <si>
    <t>บงใต้</t>
  </si>
  <si>
    <t>ที่ อด 0027/1466 (19 ตค 61)</t>
  </si>
  <si>
    <t>นายณัฐพล บุตรจรัญ</t>
  </si>
  <si>
    <t>063-6709265</t>
  </si>
  <si>
    <t>183/11</t>
  </si>
  <si>
    <t>ที่ อด 0027/1468 (19 ตค 61)</t>
  </si>
  <si>
    <t>นายสมาน พันธ์แก่น</t>
  </si>
  <si>
    <t>093-5153509</t>
  </si>
  <si>
    <t>18 ม.13</t>
  </si>
  <si>
    <t>ที่ อด 0027/1467 (19 ตค 61)</t>
  </si>
  <si>
    <t>062-1844688</t>
  </si>
  <si>
    <t>ขอรับเงินประกันทำงานครบสัญญาจ้าง ซัมซุง</t>
  </si>
  <si>
    <t>ที่ อด 0027/1465 (19 ตค 61)</t>
  </si>
  <si>
    <t>นายบุญเพ็ญ โสภาที</t>
  </si>
  <si>
    <t>098-8505298</t>
  </si>
  <si>
    <t>191 ม.14</t>
  </si>
  <si>
    <t>ที่ อด 0027/1490 (29 ตค 61)</t>
  </si>
  <si>
    <t>นายพนมศักดิ์ ศิริหัส</t>
  </si>
  <si>
    <t>ที่ อด 0027/1489 (29 ตค 61)</t>
  </si>
  <si>
    <t>ที่ รง 0210.2/7177 (16 ตค 61)</t>
  </si>
  <si>
    <t>ที่ อด 0027/1488 (29 ตค 61)</t>
  </si>
  <si>
    <t>ได้รับเงินตั้งแต่ 6 กค 60 แล้ว</t>
  </si>
  <si>
    <t>นายวิทวัฒน์ บัวมี</t>
  </si>
  <si>
    <t>062-4214503</t>
  </si>
  <si>
    <t>36 ม.2</t>
  </si>
  <si>
    <t>ที่ อด 0027/1541 (1 พย 61)</t>
  </si>
  <si>
    <t>หนังสือแจ้งขอเอกสารเพิ่มเติมจากสำนักประสานฯ</t>
  </si>
  <si>
    <t>ที่ รง 0210.2/7303 (22 ตค 61)</t>
  </si>
  <si>
    <t>ที่ อด 0027/1542 (1 พย 61ป</t>
  </si>
  <si>
    <t>ส่งเอกสารเพิ่มเติมเพื่อขอรับเงินบำนาญ</t>
  </si>
  <si>
    <t>ที่ อด 0027/1540 (1 พย 61)</t>
  </si>
  <si>
    <t>นายพงษ์นรินทร์ นีละนันท์</t>
  </si>
  <si>
    <t>093-4732776</t>
  </si>
  <si>
    <t>ที่ อด 0027/1591 (9 พย 61)</t>
  </si>
  <si>
    <t>นายกฤษฎา ประเสริฐสม</t>
  </si>
  <si>
    <t>065-4861086</t>
  </si>
  <si>
    <t>194 ม.14</t>
  </si>
  <si>
    <t>ที่ อด 0027/1592 (9 พย 61)</t>
  </si>
  <si>
    <t>นายสัตยา บรรยง</t>
  </si>
  <si>
    <t>093-4468061</t>
  </si>
  <si>
    <t>ที่ อด 0027/1593 (9 พย 61)</t>
  </si>
  <si>
    <t>นายคุณากร พลอยพุฒ</t>
  </si>
  <si>
    <t>085-4556468</t>
  </si>
  <si>
    <t>ที่ อด 0027/1594 (9 พย 61)</t>
  </si>
  <si>
    <t>นายเมคิน ครุฑแก้ว</t>
  </si>
  <si>
    <t>091-7351219</t>
  </si>
  <si>
    <t>48 ม.10</t>
  </si>
  <si>
    <t>ที่ อด 0027/1595 (9 พย 61)</t>
  </si>
  <si>
    <t>นายศรชัย พะโยมพัด</t>
  </si>
  <si>
    <t>061-5673577</t>
  </si>
  <si>
    <t>71 ม.8</t>
  </si>
  <si>
    <t>เลิงใต้</t>
  </si>
  <si>
    <t>โกสุมพิสัย</t>
  </si>
  <si>
    <t>ที่ อด 0027/1596 (9 พย 61)</t>
  </si>
  <si>
    <t>นายประสิทธิ์ สันทิพย์</t>
  </si>
  <si>
    <t>062-9974669</t>
  </si>
  <si>
    <t>169 ม.7</t>
  </si>
  <si>
    <t>ที่ อด 0027/1619 (14 พย 61)</t>
  </si>
  <si>
    <t>นายปรีชา ฆ้องลา</t>
  </si>
  <si>
    <t>098-4392240</t>
  </si>
  <si>
    <t>23 ม.7</t>
  </si>
  <si>
    <t>นาสะอาด</t>
  </si>
  <si>
    <t>ที่ อด 0027/1618 (14 พย 61)</t>
  </si>
  <si>
    <t>ส่งเอกสารเพิ่มเติมให้สำนักประสานฯ จำนวน 6 รายการ</t>
  </si>
  <si>
    <t>ที่ อด 0027/1613 (13 พย 61)</t>
  </si>
  <si>
    <t>สำนักประสานฯแจ้งให้จัดทำเอกสารเพิ่มเติม</t>
  </si>
  <si>
    <t>ที่ อด 0027/1614 (13 พย 61)</t>
  </si>
  <si>
    <t>แจ้งคนงานกรอกแบบฟอร์มที่กำหนด</t>
  </si>
  <si>
    <t>ที่ อด 0027/1640 (20 พย 61)</t>
  </si>
  <si>
    <t>นางเมตตา ปุริเส</t>
  </si>
  <si>
    <t>093-3658932</t>
  </si>
  <si>
    <t>12 ม.9</t>
  </si>
  <si>
    <t>ที่ อด 0027/1635 (20 พย 61)</t>
  </si>
  <si>
    <t>นายทองมี วันทอง</t>
  </si>
  <si>
    <t>093-3910065</t>
  </si>
  <si>
    <t>152 ม.9</t>
  </si>
  <si>
    <t>นาสี</t>
  </si>
  <si>
    <t>สุวรรณคูหา</t>
  </si>
  <si>
    <t>ที่ อด 0027/1650 (21 พย 61)</t>
  </si>
  <si>
    <t>นายปรีชา อินทสร้อย</t>
  </si>
  <si>
    <t>36 ม.3</t>
  </si>
  <si>
    <t>ค้อใหญ่</t>
  </si>
  <si>
    <t>รับตั๋วแลกเงินค่าเสียหายคนงานออกจากงาน จากสำนักประสานฯT06-430 17/07/08 จำนวนเงิน 725 บาท</t>
  </si>
  <si>
    <t>ที่ รง 0205.2/12804   (4 สค 51)</t>
  </si>
  <si>
    <t>นายรักชาติ ปุราโส</t>
  </si>
  <si>
    <t>100 ม.7</t>
  </si>
  <si>
    <t>รับตั๋วแลกเงินคืนภาษีปี  57 จากสำนักประสานฯ T06-013 14/01/16 จำนวนเงิน 9,091.10 บาท</t>
  </si>
  <si>
    <t>ที่ รง 0205.2/1548   (16 กพ 59)</t>
  </si>
  <si>
    <t>นางวิชญาดา เชิญชม</t>
  </si>
  <si>
    <t>14 ม.11</t>
  </si>
  <si>
    <t>รับตั๋วแลกเงินคืนภาษีปี  57 จากสำนักประสานฯ T06-087 21/03/16 จำนวนเงิน 110.29 บาท</t>
  </si>
  <si>
    <t>ที่ รง 0205.2/3410   (18 เมย 59)</t>
  </si>
  <si>
    <t>นายปริญญา สลับแก้ว</t>
  </si>
  <si>
    <t>90 ม.3</t>
  </si>
  <si>
    <t>บ้านจิต</t>
  </si>
  <si>
    <t>รับตั๋วแลกเงินคืนภาษีปี  58 จากสำนักประสานฯ T06-539 01/12/16 จำนวนเงิน 10,892.90 บาท</t>
  </si>
  <si>
    <t>ที่ รง 0210.2/895      (2 กพ 60)</t>
  </si>
  <si>
    <t>นายวิโรจน์  สุนเสียง</t>
  </si>
  <si>
    <t>53 ม.11</t>
  </si>
  <si>
    <t>รับตั๋วแลกเงินคืนภาษีปี  60 จากสำนักประสานฯ T08-309 21/06/18จำนวนเงิน 9,163.31 บาท</t>
  </si>
  <si>
    <t>ที่ รง 0210.2/5280 (31 กค 61)</t>
  </si>
  <si>
    <t>ทำหนังสือคนงานแจ้งให้มารับตั๋วแลกเงิน</t>
  </si>
  <si>
    <t>ที่ อด 0027/1493    (7 สค 61)</t>
  </si>
  <si>
    <t>คนงานมารับตั๋วแลกเงินเรียบร้อยแล้ว</t>
  </si>
  <si>
    <t>รับตั๋วแล้ว</t>
  </si>
  <si>
    <t>ทำหนังสือแจ้งพร้อมส่งหลักฐานการรับเงินคืนสำนักประสานฯ</t>
  </si>
  <si>
    <t>ที่ อด 0027/1203  12 กย 61</t>
  </si>
  <si>
    <t>นายอนุชา  ชอบชิด</t>
  </si>
  <si>
    <t>นายอนุชา ชอบชิด</t>
  </si>
  <si>
    <t>76 ม.4</t>
  </si>
  <si>
    <t>รับตั๋วแลกเงินคืนภาษีปี  59 จากสำนักประสานฯ T08-308 21/06/18จำนวนเงิน 12,372.22 บาท</t>
  </si>
  <si>
    <t>ที่ รง 0210.2/5291 (31 กค 61)</t>
  </si>
  <si>
    <t>ที่ อด 0027/1492              (7 สค 61)</t>
  </si>
  <si>
    <t>นายจรัญ  อินทะสร้อย</t>
  </si>
  <si>
    <t>รับตั๋วแลกเงินคืนภาษีปี  60 จากสำนักประสานฯ T08-380 31/08/18จำนวนเงิน 8,520.33 บาท</t>
  </si>
  <si>
    <t>ที่ รง 0210.2/6873 (3 ตค 61)</t>
  </si>
  <si>
    <t>ที่ อด 0027/1441  16 ตค 61</t>
  </si>
  <si>
    <t>นายชูชาติ  บุญสิทธิ์</t>
  </si>
  <si>
    <t>273 ม.11</t>
  </si>
  <si>
    <t>รับตั๋วแลกเงินคืนภาษีปี  60 จากสำนักประสานฯ T08-442 14/09/18จำนวนเงิน 15,488.61 บาท</t>
  </si>
  <si>
    <t>ที่ รง 0210.2/7451 (26 ตค 61)</t>
  </si>
  <si>
    <t>ที่ อด 0027/1604 12 พย 61</t>
  </si>
  <si>
    <t>นายภานุเดช เบิกบานดี</t>
  </si>
  <si>
    <t>8 ม.4</t>
  </si>
  <si>
    <t>รับตั๋วแลกเงินคืนภาษีปี  60 จากสำนักประสานฯ T08-560 15/11/18จำนวนเงิน 1,309.38บาท</t>
  </si>
  <si>
    <t>ที่ รง 0210.2/8807 (14 ธค 61)</t>
  </si>
  <si>
    <t>ที่ อด 0027/1885 26 ธค 61</t>
  </si>
  <si>
    <t>นายทวี จงแก่นบุญ</t>
  </si>
  <si>
    <t>19ม.8</t>
  </si>
  <si>
    <t>รับตั๋วแลกเงินคืนภาษีปี  55 จากสำนักประสานฯ T03-286 21/03/13จำนวนเงิน 22,792 บาท</t>
  </si>
  <si>
    <t>ที่ รง 0205.2/3708      (19 เมย 56)</t>
  </si>
  <si>
    <t>นายวิระพล เคนศิริ</t>
  </si>
  <si>
    <t>รับตั๋วแลกเงินคืนภาษีปี  55 จากสำนักประสานฯ T03-881 4/11/13จำนวนเงิน 12,943 บาท</t>
  </si>
  <si>
    <t>ที่ รง 0205.2/12271      (28 พย 56)</t>
  </si>
  <si>
    <t>นายอุดม กุงฮุย</t>
  </si>
  <si>
    <t>42 ม.8</t>
  </si>
  <si>
    <t>รับตั๋วแลกเงินคืนภาษีปี  55 จากสำนักประสานฯ T03-1217 23/12/13จำนวนเงิน 14,421 บาท</t>
  </si>
  <si>
    <t>ที่ รง 0205.2/675     (4 กพ 57)</t>
  </si>
  <si>
    <t>นายทรงฤทธิ์เฟื้อแก้ว</t>
  </si>
  <si>
    <t>นายทรงฤทธิ์  เฟื้อแก้ว</t>
  </si>
  <si>
    <t>166 ม.4</t>
  </si>
  <si>
    <t>รับตั๋วแลกเงินคืนภาษีปี  58 จากสำนักประสานฯ T06-695 26/12/16จำนวนเงิน 13,714.75 บาท</t>
  </si>
  <si>
    <t>ที่ รง 0205.2/1049   (6 กพ 60)</t>
  </si>
  <si>
    <t>กรกฏาคม</t>
  </si>
  <si>
    <t>รับตั๋วแลกเงินคืนภาษีปี  59 จากสำนักประสานฯ T07-196 02/06/17จำนวนเงิน 14,862.68บาท</t>
  </si>
  <si>
    <t>ที่ รง 0210.2/5466   (3 กค 60)</t>
  </si>
  <si>
    <t>นายเสกสรร  แสนเมือง</t>
  </si>
  <si>
    <t xml:space="preserve">87 ม.2 </t>
  </si>
  <si>
    <t>รับตั๋วแลกเงินคืนภาษีปี  59 จากสำนักประสานฯ T07-191 02/06/17จำนวนเงิน 116.28บาท</t>
  </si>
  <si>
    <t>ที่ รง 0210.2/5351   (28 มิย 60)</t>
  </si>
  <si>
    <t>นายประกาย ประทุมทอง</t>
  </si>
  <si>
    <t>144ม.2</t>
  </si>
  <si>
    <t>รับตั๋วแลกเงินคืนภาษีปี  51 จากสำนักประสานฯ T08-283 02/10/08จำนวนเงิน 336บาท</t>
  </si>
  <si>
    <t>ที่ รง 0205.2/17611     (21 ตค 51)</t>
  </si>
  <si>
    <t>นายชาตรี วงศ์กอ</t>
  </si>
  <si>
    <t>100/20-21 ม.13</t>
  </si>
  <si>
    <t>รับตั๋วแลกเงินคืนภาษีปี  51 จากสำนักประสานฯ T00-329 06/08/10จำนวนเงิน 6,534บาท</t>
  </si>
  <si>
    <t>ที่ รง 0205.2/7677   (25 สค 53)</t>
  </si>
  <si>
    <t>นางภิชญา กลั่นใจ</t>
  </si>
  <si>
    <t>95 ม.4</t>
  </si>
  <si>
    <t>รับตั๋วแลกเงินคืนภาษีปี  55 จากสำนักประสานฯ T04-470 29/05/14จำนวนเงิน 925.77 บาท</t>
  </si>
  <si>
    <t>ที่ รง 0205.2/6174   (23 มิย 57)</t>
  </si>
  <si>
    <t>นายเชมเชย คงกล้า</t>
  </si>
  <si>
    <t>45 ม.2</t>
  </si>
  <si>
    <t>รับตั๋วแลกเงินคืนภาษีปี  57 จากสำนักประสานฯ H06-004 16/02/16จำนวนเงิน 2,039 บาท</t>
  </si>
  <si>
    <t>ที่ รง 0205.2/2407   (17 มีค 59)</t>
  </si>
  <si>
    <t>นางสาวจันทนา ฝ้ายสีงาม</t>
  </si>
  <si>
    <t>33 ม.5</t>
  </si>
  <si>
    <t>รับตั๋วแลกเงินคืนภาษีปี  59 จากสำนักประสานฯ T08-002 11/01/18จำนวนเงิน 8,396.19บาท</t>
  </si>
  <si>
    <t>ที่ รง 0210.2/759 (30 มค 61)</t>
  </si>
  <si>
    <t>ที่ อด 0027/201  (8 กพ 61)</t>
  </si>
  <si>
    <t>คนงานประสานขอรับตั๋วที่ สำนักประสานฯ</t>
  </si>
  <si>
    <t>ทำหนังสือแจ้งพร้อมส่งตั๋วแลกเงินคืนสำนักประสานฯ</t>
  </si>
  <si>
    <t>ที่ อด 0027/298   (21 กพ  61)</t>
  </si>
  <si>
    <t>นายธนวิทย์ ใจดี</t>
  </si>
  <si>
    <t>23 ม.11</t>
  </si>
  <si>
    <t>รับตั๋วแลกเงินคืนภาษีปี  59 จากสำนักประสานฯ T08-136 12/02/18จำนวนเงิน 6,323.50บาท</t>
  </si>
  <si>
    <t>ที่ รง 0210.2/1794 (14 มีค 61)</t>
  </si>
  <si>
    <t>ที่ อด 0027/466 (20 มีค 61)</t>
  </si>
  <si>
    <t>ที่ อด 0027/405     (8 มีค  61)</t>
  </si>
  <si>
    <t>นายปัญญาพล อึงสะกาว</t>
  </si>
  <si>
    <t>27 ม.11</t>
  </si>
  <si>
    <t>รับตั๋วแลกเงินคืนภาษีปี  59 จากสำนักประสานฯ T08-133 12/02/18จำนวนเงิน 5,799.79 บาท</t>
  </si>
  <si>
    <t>ที่ รง 0210.2/1792 (14 มีค 61)</t>
  </si>
  <si>
    <t>ที่ อด 0027/465 (20 มีค 61)</t>
  </si>
  <si>
    <t>ที่ อด 0027/837    (27 เมย  61)</t>
  </si>
  <si>
    <t>นายพฤชลักษ์ ปานกลาง</t>
  </si>
  <si>
    <t>160 ม.13</t>
  </si>
  <si>
    <t>รับตั๋วแลกเงินคืนภาษีปี  59 จากสำนักประสานฯ T08-110 09/02/18จำนวนเงิน 9,085.62 บาท</t>
  </si>
  <si>
    <t>ที่ รง 0210.2/1961   (16 มีค 61)</t>
  </si>
  <si>
    <t>ที่ อด 0027/552   (28 มีค 61)</t>
  </si>
  <si>
    <t>นายประวิทย์ บุดดีคำ</t>
  </si>
  <si>
    <t>32 ม.2</t>
  </si>
  <si>
    <t>รับตั๋วแลกเงินคืนภาษีปี  59 จากสำนักประสานฯ T08-164 23/02/18จำนวนเงิน 15,622.90 บาท</t>
  </si>
  <si>
    <t>ที่ รง 0210.2/2124   (22 มีค 61)</t>
  </si>
  <si>
    <t>ที่ อด 0027/669 (29 มีค 61)</t>
  </si>
  <si>
    <t>ที่ อด 0027/766     (17 มีค  61)</t>
  </si>
  <si>
    <t>นายวิเศษ  พิลาพรม</t>
  </si>
  <si>
    <t>91 ม.1</t>
  </si>
  <si>
    <t>รับตั๋วแลกเงินคืนภาษีปี  59 จากสำนักประสานฯ T08-230 03/04/18จำนวนเงิน 9,117.15บาท</t>
  </si>
  <si>
    <t>ที่ รง 0210.2/2932    ( 1 พค 61)</t>
  </si>
  <si>
    <t>ที่ อด 0027/962    (29 มีค 9 พค 61)</t>
  </si>
  <si>
    <t>ที่ อด 0027/991             (16  พค 61)</t>
  </si>
  <si>
    <t>นายทองคูณ แห้วใต้</t>
  </si>
  <si>
    <t>111 ม.10</t>
  </si>
  <si>
    <t>รับตั๋วแลกเงินคืนภาษีปี  60 จากสำนักประสานฯ T08-522 05/11/18จำนวนเงิน 17,664.58บาท</t>
  </si>
  <si>
    <t>ที่ รง 0210.2/8506    ( 3  ธค 61)</t>
  </si>
  <si>
    <t>ที่ อด 0027/1778   (13 ธค 61)</t>
  </si>
  <si>
    <t>ที่ อด 0027/1809         (14 ธค 61)</t>
  </si>
  <si>
    <t>นายจงรักษ์  ชารีธรรม</t>
  </si>
  <si>
    <t>196 ม.1</t>
  </si>
  <si>
    <t>เงินค่าทำงานวันหยุด จากสำนักประสานฯ T00-137 23/03/10จำนวนเงิน 2,281 บาท</t>
  </si>
  <si>
    <t>ที่ รง 0205.2/3848   (23 เมย 53)</t>
  </si>
  <si>
    <t>นางสาวเพ็ญวิลัย แก้วมาก</t>
  </si>
  <si>
    <t>136 ม.2</t>
  </si>
  <si>
    <t>รับตั๋วแลกเงินคืนภาษีปี  55 จากสำนักประสานฯ T03-00510/01/13จำนวนเงิน 808 บาท</t>
  </si>
  <si>
    <t>ที่ รง 0205.2/1079   (6 กพ 56)</t>
  </si>
  <si>
    <t>นายสายทอง ภูโป่งชวน</t>
  </si>
  <si>
    <t>51 ม.1</t>
  </si>
  <si>
    <t>ที่ รง 0205.2/11656   (21 พย 56)</t>
  </si>
  <si>
    <t>นายสิทธิศักดิ์ สีกาเพศ</t>
  </si>
  <si>
    <t>95 ม.5</t>
  </si>
  <si>
    <t>เงินหักฝาก จากสำนักประสานฯ T05-209 19/05/15 จำนวนเงิน 13,063.17 บาท</t>
  </si>
  <si>
    <t>ที่ รง 0205.2/5512 (12 มิย 58)</t>
  </si>
  <si>
    <t>นายทรงเดช 
คำวันดี</t>
  </si>
  <si>
    <t>ทุ่งใหญ่</t>
  </si>
  <si>
    <t>ที่ อด 0027/3203 (1 ธค 60)</t>
  </si>
  <si>
    <t>นายอัตพล  พื้นแสน</t>
  </si>
  <si>
    <t>127 ม.1</t>
  </si>
  <si>
    <t>รับตั๋วแลกเงินคืนภาษีปี  59 จากสำนักประสานฯ T08-025 12/01/18จำนวนเงิน 8,829.81 บาท</t>
  </si>
  <si>
    <t>ที่ รง 0210.2/929   (6 กพ 61)</t>
  </si>
  <si>
    <t>ที่ อด 0027/218 (12 กพ 61)</t>
  </si>
  <si>
    <t>ที่ อด 0027/299 (21 กพ 61)</t>
  </si>
  <si>
    <t>นายเกรียงไกร แสนภูวา</t>
  </si>
  <si>
    <t>352 ม.2</t>
  </si>
  <si>
    <t>รับตั๋วแลกเงินคืนภาษีปี  59 จากสำนักประสานฯ T08-052 19/01/18จำนวนเงิน 11,944.09 บาท</t>
  </si>
  <si>
    <t>ที่ รง 0210.2/1226 (15 กพ 61)</t>
  </si>
  <si>
    <t>ที่ อด 0027/291 (21 กพ 61)</t>
  </si>
  <si>
    <t>นายเสมอ  แสนโน</t>
  </si>
  <si>
    <t>86 ม.1</t>
  </si>
  <si>
    <t>รับตั๋วแลกเงินคืนภาษีปี  60จากสำนักประสานฯ T08-386 04/09 18จำนวนเงิน 15,254.94บาท</t>
  </si>
  <si>
    <t>ที่ รง 0210.2/6792  ลว 2 ตค 61</t>
  </si>
  <si>
    <t>ที่ อด 0027/1438 16 ตค 61</t>
  </si>
  <si>
    <t>ที่ อด 0027/1602   (12 พย 61)</t>
  </si>
  <si>
    <t>นายณัฐพงค์  ทองปัญญา</t>
  </si>
  <si>
    <t>226 ม.1</t>
  </si>
  <si>
    <t>รับตั๋วแลกเงินคืนภาษีปี  60จากสำนักประสานฯ T08-536  08/11/18จำนวนเงิน 16,824.87บาท</t>
  </si>
  <si>
    <t>ที่ รง 0210.2/8488  ลว 3 ธค 61</t>
  </si>
  <si>
    <t>ที่ อด 0027/1810 (14  ธค 61)</t>
  </si>
  <si>
    <t>นายไตรภพ มีลา</t>
  </si>
  <si>
    <t>90 ม.2</t>
  </si>
  <si>
    <t>รับตั๋วแลกเงินคืนภาษี จากสำนักประสานฯ T08-344 17/11/08จำนวนเงิน 310 บาท</t>
  </si>
  <si>
    <t>ที่ รง 0205.2/20025 (12 ธค 51)</t>
  </si>
  <si>
    <t>นายสมิง  โสดา</t>
  </si>
  <si>
    <t>107 ม.6</t>
  </si>
  <si>
    <t>ศรีสำราญ</t>
  </si>
  <si>
    <t>รับตั๋วแลกเงินคืนภาษีปี 46จากสำนักประสานฯ T00-115 05/03/10จำนวนเงิน 3,380 บาท</t>
  </si>
  <si>
    <t>ที่ รง 0205.2/3842 (23 เมย 53)</t>
  </si>
  <si>
    <t>นางสาวชิดชนก สีแดง</t>
  </si>
  <si>
    <t>149 ม.3</t>
  </si>
  <si>
    <t>รับตั๋วแลกเงินคืนภาษีปี 58จากสำนักประสานฯ T06-095 22/03/16จำนวนเงิน 7,448.53 บาท</t>
  </si>
  <si>
    <t>ที่ รง 0205.2/4026 (17 พค 59)</t>
  </si>
  <si>
    <t>นายเสน่ บุญเรือง</t>
  </si>
  <si>
    <t>69 ม.10</t>
  </si>
  <si>
    <t>รับตั๋วแลกเงินคืนภาษีปี 57จากสำนักประสานฯ T06-217 10/05/16จำนวนเงิน 2,209.75 บาท</t>
  </si>
  <si>
    <t>ที่ รง 0205.2/4894 (15 มิย 59)</t>
  </si>
  <si>
    <t>นายปฏิพล จำปีหอม</t>
  </si>
  <si>
    <t>รับตั๋วแลกเงินคืนภาษีปี 58จากสำนักประสานฯ T06-311 07/09/16จำนวนเงิน 7,463.78 บาท</t>
  </si>
  <si>
    <t>ที่ รง 0210.2/2706 (7 พย 59)</t>
  </si>
  <si>
    <t>นายนาวา  อินศิริ</t>
  </si>
  <si>
    <t>รับตั๋วแลกเงินคืนภาษีปี  60จากสำนักประสานฯ T08-439 13/09/18จำนวนเงิน 10,385.89บาท</t>
  </si>
  <si>
    <t>ที่ รง 0210.2/7453  ลว 26 ตค 61</t>
  </si>
  <si>
    <t>ที่ อด 0027/1603 12 พย 61</t>
  </si>
  <si>
    <t>นายธนธรณ์ หงษ์วงษ์</t>
  </si>
  <si>
    <t>179 ม.10</t>
  </si>
  <si>
    <t>ข้าวสาร</t>
  </si>
  <si>
    <t>รับตั๋วแลกเงินคืนภาษีจากสำนักประสานฯ T08-346 17/11/08 จำนวนเงิน 273 บาท</t>
  </si>
  <si>
    <t>ที่ รง 0205.2/20033  (12 ธค 51)</t>
  </si>
  <si>
    <t>นายคมสัน ปราบพล</t>
  </si>
  <si>
    <t>208 ม.2</t>
  </si>
  <si>
    <t>คำด้วง</t>
  </si>
  <si>
    <t>รับตั๋วแลกเงินคืนภาษีจากสำนักประสานฯ T08-358 17/11/08 จำนวนเงิน 310 บาท</t>
  </si>
  <si>
    <t>ที่ รง 0205.2/20037  (12 ธค 51)</t>
  </si>
  <si>
    <t>นายวีระยุทธ  ดงปักขา</t>
  </si>
  <si>
    <t>134 ม.2</t>
  </si>
  <si>
    <t>รับตั๋วแลกเงินคืนภาษีปี 50 จากสำนักประสานฯ T08-274 23/09/08จำนวนเงิน 1,785 บาท</t>
  </si>
  <si>
    <t>ที่ รง 0205.2/16703 (10 ตค 51)</t>
  </si>
  <si>
    <t>นายประสิทธิ์  อุปวงษ์</t>
  </si>
  <si>
    <t>184 ม.7</t>
  </si>
  <si>
    <t>รับตั๋วแลกเงินคืนภาษีจากสำนักประสานฯ T07-485  21/07/09 จำนวนเงิน 1,267 บาท</t>
  </si>
  <si>
    <t>ที่ รง 0205.2/10412 (7 สค 52)</t>
  </si>
  <si>
    <t>นายธวัฒน์ พรมสาเทศน์</t>
  </si>
  <si>
    <t>144 ม.4</t>
  </si>
  <si>
    <t>รับตั๋วแลกเงินคืนภาษีปี 55 จากสำนักประสานฯ T03-1035 14/11/13จำนวนเงิน 13,932 บาท</t>
  </si>
  <si>
    <t>ที่ รง 0205.2/12712 (9 ธค 56 )</t>
  </si>
  <si>
    <t>นายชัยชนะ  ป้องทอง</t>
  </si>
  <si>
    <t>55 ม.4</t>
  </si>
  <si>
    <t>รับตั๋วแลกเงินคืนภาษีปี 55 จากสำนักประสานฯ T03-907 05/11/13จำนวนเงิน 7,336 บาท</t>
  </si>
  <si>
    <t xml:space="preserve">ที่ รง 0205.2/12473 (3 ธค 56) </t>
  </si>
  <si>
    <t>นายศิริพล บังจันทร์</t>
  </si>
  <si>
    <t>106 ม.11</t>
  </si>
  <si>
    <t>รับตั๋วแลกเงินคืนภาษีปี 56 จากสำนักประสานฯ T04-685 16/09/14จำนวนเงิน 18,253.40 บาท</t>
  </si>
  <si>
    <t xml:space="preserve">ที่ รง 0205.2/9556 (13 ตค 57) </t>
  </si>
  <si>
    <t>นายประภาส รังคะวงษ์</t>
  </si>
  <si>
    <t>155 ม.1</t>
  </si>
  <si>
    <t>รับตั๋วแลกเงินคืนภาษีปี 58 จากสำนักประสานฯ T07-042  16/01/17จำนวนเงิน 12,175.96บาท</t>
  </si>
  <si>
    <t xml:space="preserve">ที่ รง 0210.2/1805 (24 กพ 60) </t>
  </si>
  <si>
    <t>นายอนิรุท สายพรม</t>
  </si>
  <si>
    <t>125 ม.4</t>
  </si>
  <si>
    <t>รับตั๋วแลกเงินคืนภาษีปี 59 จากสำนักประสานฯ T07-093  02/06/17จำนวนเงิน 116.28บาท</t>
  </si>
  <si>
    <t xml:space="preserve">ที่ รง 0210.2/5383 (30 มิย 60) </t>
  </si>
  <si>
    <t>นายสุนทร สาธารณะ</t>
  </si>
  <si>
    <t>160 ม.4</t>
  </si>
  <si>
    <t>รับตั๋วแลกเงินคืนภาษีปี 59 จากสำนักประสานฯ T07-321 26/10/17จำนวนเงิน 7,699.14 บาท</t>
  </si>
  <si>
    <t xml:space="preserve">ที่ รง 0210.2/8572 (13 พย 60) </t>
  </si>
  <si>
    <t>ทำหนังสือแจ้งคนงานให้มารับตั๋วแลกเงิน</t>
  </si>
  <si>
    <t>ที่ อด 0027/1452 (22 พย 60)</t>
  </si>
  <si>
    <t>นายวิชัย
เจริญศิลป์</t>
  </si>
  <si>
    <t>31 ม.4</t>
  </si>
  <si>
    <t>ที่ อด 0027/324๕ (6 ธค 60)</t>
  </si>
  <si>
    <t>นายไชยวุฒิ บุตรดาวงษ์</t>
  </si>
  <si>
    <t>32 ม.5</t>
  </si>
  <si>
    <t>รับตั๋วแลกเงินคืนภาษีปี  59 จากสำนักประสานฯ T08-064 25/01/18จำนวนเงิน 16,705.07 บาท</t>
  </si>
  <si>
    <t>ที่ รง 0210.2/1156   (13 กพ 61)</t>
  </si>
  <si>
    <t>ที่ อด 0027/294 (21 กพ 61)</t>
  </si>
  <si>
    <t>นายไพบูลย์  แก้วทุ่งมน</t>
  </si>
  <si>
    <t>59 ม.5</t>
  </si>
  <si>
    <t>รับตั๋วแลกเงินคืนภาษีปี 59 จากสำนักประสานฯ T08-101 08/02/18จำนวนเงิน 9,173.18 บาท</t>
  </si>
  <si>
    <t xml:space="preserve">ที่ รง 0210.2/1824 (14 มีค 2561) </t>
  </si>
  <si>
    <t>ที่ อด 0027/464 (20 มีค 61)</t>
  </si>
  <si>
    <t>นางบุ แก้วทุ่งมน</t>
  </si>
  <si>
    <t>หนังสือมอบอำนาจ</t>
  </si>
  <si>
    <t>ที่ อด 0027/843     (27 เมย  61)</t>
  </si>
  <si>
    <t>นายวินัย  พิมพ์อินทร์</t>
  </si>
  <si>
    <t>218 ม.10</t>
  </si>
  <si>
    <t>รับตั๋วแลกเงินคืนภาษีปี 59 จากสำนักประสานฯ T08-121 09/02/18จำนวนเงิน 34,676.53 บาท</t>
  </si>
  <si>
    <t xml:space="preserve">ที่ รง 0210.2/1800 (14 มีค 2561) </t>
  </si>
  <si>
    <t>ที่ อด 0027/469 (20 มีค 61)</t>
  </si>
  <si>
    <t>ที่ อด 0027/961                (9 พค  61)</t>
  </si>
  <si>
    <t>นายศุภกร  ชาวดร</t>
  </si>
  <si>
    <t>68 ม.9</t>
  </si>
  <si>
    <t>รับตั๋วแลกเงินคืนภาษีปี 59 จากสำนักประสานฯ T08-180 07/03/18จำนวนเงิน 14,936.13บาท</t>
  </si>
  <si>
    <t xml:space="preserve">ที่ รง 0210.2/2371 (29มีค 2561) </t>
  </si>
  <si>
    <t>ที่ อด 0027/765 (17 เมย 61)</t>
  </si>
  <si>
    <t>นายณัฐพล  วันอ่อน</t>
  </si>
  <si>
    <t>67 ม.8</t>
  </si>
  <si>
    <t>รับตั๋วแลกเงินคืนภาษีปี 59 จากสำนักประสานฯ T08-284 21/06/18จำนวนเงิน 15,539.58บาท</t>
  </si>
  <si>
    <t xml:space="preserve">ที่ รง 0210.2/4204 (15 มิย 2561) </t>
  </si>
  <si>
    <t>ที่ อด 0027/1292  (28 มิย 61)</t>
  </si>
  <si>
    <t>ที่ อด 0027/205    (8 กพ61)</t>
  </si>
  <si>
    <t>นายณัฐปภัสร์ ขาวขำ</t>
  </si>
  <si>
    <t>69 ม.11</t>
  </si>
  <si>
    <t>รับตั๋วแลกเงินคืนภาษีปี 59 จากสำนักประสานฯ T08-495 15/10/18จำนวนเงิน 19139.75บาท</t>
  </si>
  <si>
    <t xml:space="preserve">ที่ รง 0210.2/7931 (14 พย 2561) </t>
  </si>
  <si>
    <t>ที่ อด 0027/1647 (20 พย 61)</t>
  </si>
  <si>
    <t>ที่ อด 0027/1678   (26 พย 61)</t>
  </si>
  <si>
    <t>นายสนธยา  พันเพชร</t>
  </si>
  <si>
    <t>35 ม.14</t>
  </si>
  <si>
    <t>รับตั๋วแลกเงินคืนภาษีปี 60จากสำนักประสานฯ T08-509  05/11/18จำนวนเงิน 15,602.93บาท</t>
  </si>
  <si>
    <t xml:space="preserve">ที่ รง 0210.2/8611 (11 ธค 2561) </t>
  </si>
  <si>
    <t>ที่ อด 0027/1816 (14 ธค 61)</t>
  </si>
  <si>
    <t>นายมณี  นวลชื่น</t>
  </si>
  <si>
    <t>111 ม.7</t>
  </si>
  <si>
    <t>รับตั๋วแลกเงินคืนภาษีปี 60 จากสำนักประสานฯ T08-549  09/11/18จำนวนเงิน 15,800.84บาท</t>
  </si>
  <si>
    <t xml:space="preserve">ที่ รง 0210.2/8793 (14 ธค 2561) </t>
  </si>
  <si>
    <t>ที่ อด 0027/1843 (26 ธค 61)</t>
  </si>
  <si>
    <t>ที่ อด 0027/1903 (28 ธค 61)</t>
  </si>
  <si>
    <t>นางลัดดา สังหาวิทย์</t>
  </si>
  <si>
    <t xml:space="preserve">43 ม.14 </t>
  </si>
  <si>
    <t>รับตั๋วแลกเงินคืนภาษีปี 58 จากสำนักประสานฯ T06-625 21/12/16จำนวนเงิน 14,317.23บาท</t>
  </si>
  <si>
    <t>ที่ รง 0210.2/735 (31 มค 60)</t>
  </si>
  <si>
    <t>นายสุวัชชัย ธรรมสาร</t>
  </si>
  <si>
    <t>47 ม.14</t>
  </si>
  <si>
    <t>รับตั๋วแลกเงินคืนภาษีปี 59 จากสำนักประสานฯ T08-015 11/01/18จำนวนเงิน  12,717.16บาท</t>
  </si>
  <si>
    <t>ที่ รง 0210.2/654 (25 มค 61)</t>
  </si>
  <si>
    <t>ที่ อด 0027/172  (2 กพ61)</t>
  </si>
  <si>
    <t>นายชัยเวช พละกุล</t>
  </si>
  <si>
    <t>90 ม.8</t>
  </si>
  <si>
    <t>รับตั๋วแลกเงินคืนภาษีปี 59 จากสำนักประสานฯ T08-045 19/01/18จำนวนเงิน  14,124.47บาท</t>
  </si>
  <si>
    <t>ที่ รง 0210.2/1148 (13กพ 61)</t>
  </si>
  <si>
    <t>ที่ อด 0027/292  (21 กพ61)</t>
  </si>
  <si>
    <t>ที่ อด 0027/406    (8 มีค  61)</t>
  </si>
  <si>
    <t>นายเอกสิทธิ์  อมมะลึก</t>
  </si>
  <si>
    <t>112 ม.9</t>
  </si>
  <si>
    <t>รับตั๋วแลกเงินคืนภาษีปี 59 จากสำนักประสานฯ T08-077 06/02/18จำนวนเงิน 6,840.17บาท</t>
  </si>
  <si>
    <t>ที่ รง 0210.2/1415 (26กพ 61)</t>
  </si>
  <si>
    <t>ที่ อด 0027/395  (7 มีค 61)</t>
  </si>
  <si>
    <t>ที่ อด 0027/464    (20 มีค  61)</t>
  </si>
  <si>
    <t>นายรุ่ง มั่นคง</t>
  </si>
  <si>
    <t>57 ม.15</t>
  </si>
  <si>
    <t>รับตั๋วแลกเงินคืนภาษีปี 55 จากสำนักประสานฯ T04-043 13/01/14จำนวนเงิน 12,061 บาท</t>
  </si>
  <si>
    <t>ที่ รง 0205.2/1974 (10 มีค 57)</t>
  </si>
  <si>
    <t>นายศิริศักดิ์  แสงทอง</t>
  </si>
  <si>
    <t>26 ม.15</t>
  </si>
  <si>
    <t>รับตั๋วแลกเงินคืนภาษีปี 56จากสำนักประสานฯ T04- 603 27/08/14 จำนวนเงิน 664.93 บาท</t>
  </si>
  <si>
    <t>ที่ รง 0205.2/8774 (17 กย57)</t>
  </si>
  <si>
    <t>นายกิติพงษ์</t>
  </si>
  <si>
    <t>ดวงใจ</t>
  </si>
  <si>
    <t>17 ม.4</t>
  </si>
  <si>
    <t>รับตั๋วแลกเงินคืนภาษีปี 59 จากสำนักประสานฯ T08-353 26/07/18จำนวนเงิน 9,131.63 บาท</t>
  </si>
  <si>
    <t>ที่ รง 0210.2/6286  ลว 11 กย 61</t>
  </si>
  <si>
    <t>ที่ อด 0027/1336 ลว 27 กย 61</t>
  </si>
  <si>
    <t>ที่ อด 0027/1405 ลว 9 ตค 61</t>
  </si>
  <si>
    <t>น.ส.อภิญญา พุทธรรม</t>
  </si>
  <si>
    <t>77 ม.5</t>
  </si>
  <si>
    <t>รับตั๋วแลกเงินคืนภาษีปี 46จากสำนักประสานฯ T01-261 27/04/11 จำนวนเงิน 8,762 บาท</t>
  </si>
  <si>
    <t>ที่ รง 0205.2/4324 (11 พค 54)</t>
  </si>
  <si>
    <t>นายวาลี  ศรีสว่าง</t>
  </si>
  <si>
    <t>73 ม.4</t>
  </si>
  <si>
    <t>ค่าตั๋วเครื่องบินเที่ยวกลับจากสำนักประสานฯ T03-409 22/05/13 จำนวนเงิน 8,602 บาท</t>
  </si>
  <si>
    <t>ที่ รง 0205.2/5674 (12 มิย 56)</t>
  </si>
  <si>
    <t>นายจันทร์เพ็ง สมศรี</t>
  </si>
  <si>
    <t>142/1 ม.7</t>
  </si>
  <si>
    <t>รับตั๋วแลกเงินคืนภาษีปี 55จากสำนักประสานฯ T03-666 05/09/13จำนวนเงิน 655 บาท</t>
  </si>
  <si>
    <t>ที่ รง 0205.2/9341 (23 กย 56)</t>
  </si>
  <si>
    <t>นายภักดี แก้วอาษา</t>
  </si>
  <si>
    <t>151 ม.3</t>
  </si>
  <si>
    <t>รับตั๋วแลกเงินคืนภาษีปี 56จากสำนักประสานฯ T04-032 09/01/14จำนวนเงิน 13,748 บาท</t>
  </si>
  <si>
    <t>ที่ รง 0205.2/1828 (10 มีค 57)</t>
  </si>
  <si>
    <t>นายพิษณุ ราตรี</t>
  </si>
  <si>
    <t>รับตั๋วแลกเงินคืนภาษีปี 57จากสำนักประสานฯ T05-572 18/12/15จำนวนเงิน 10,440.99 บาท</t>
  </si>
  <si>
    <t>ที่ รง 0205.2/437 (14 มค 59)</t>
  </si>
  <si>
    <t>นายจิระพล  มาตงามเมือง</t>
  </si>
  <si>
    <t>157 ม.3</t>
  </si>
  <si>
    <t>รับตั๋วแลกเงินคืนภาษีปี 57จากสำนักประสานฯ T06-295 23/0/16จำนวนเงิน 12,270.79 บาท</t>
  </si>
  <si>
    <t>ที่ รง 0205.2/1732 (26 กย 59)</t>
  </si>
  <si>
    <t>นายประสิทธิ์ วงศ์คำนิล</t>
  </si>
  <si>
    <t>125 ม.5</t>
  </si>
  <si>
    <t>นาไหม</t>
  </si>
  <si>
    <t>รับตั๋วแลกเงินคืนภาษี จากสำนักประสานฯ T06-398 19/10/16 จำนวนเงิน 8,830.80 บาท</t>
  </si>
  <si>
    <t>ที่ รง 0210.2/3490 (29 พย  59)</t>
  </si>
  <si>
    <t>นายแดนชัย ศรีดาวเรือง</t>
  </si>
  <si>
    <t xml:space="preserve">29 ม.8 </t>
  </si>
  <si>
    <t>บ้านตาด</t>
  </si>
  <si>
    <t>รับตั๋วแลกเงินคืนภาษีปี 58 จากสำนักประสานฯ T07-148 21/02/17 จำนวนเงิน 8,647.45 บาท</t>
  </si>
  <si>
    <t>ที่ รง 0210.2/3101 (30 มีค 60)</t>
  </si>
  <si>
    <t>นายก่อศักดิ์
เทียนศรี</t>
  </si>
  <si>
    <t>327 ม.18</t>
  </si>
  <si>
    <t>บ้านจันทร์</t>
  </si>
  <si>
    <t>ที่ อด 0027/3246 (6 ธค 60)</t>
  </si>
  <si>
    <t>นายจักรี ดวงพาลา</t>
  </si>
  <si>
    <t>รับตั๋วแลกเงินคืนภาษีปี 59 จากสำนักประสานฯ T08-104 09/02/18จำนวนเงิน 1,655.39 บาท</t>
  </si>
  <si>
    <t>ที่ รง 0210.2/1937 (16 มีค 61)</t>
  </si>
  <si>
    <t>ที่ อด 0027/550 (28 มีค 61)</t>
  </si>
  <si>
    <t>นายทองหลาง อุดมชัย</t>
  </si>
  <si>
    <t>158 ม.7</t>
  </si>
  <si>
    <t>รับตั๋วแลกเงินคืนภาษีปี 52 จากสำนักประสานฯ T00-004  11/01/10จำนวนเงิน 336 บาท</t>
  </si>
  <si>
    <t>ที่ รง 0205.2/1699 (16 กพ 53)</t>
  </si>
  <si>
    <t xml:space="preserve"> เมษายน</t>
  </si>
  <si>
    <t>นายโชติช่วง ทันหาบุรุษ</t>
  </si>
  <si>
    <t>51 ม.11</t>
  </si>
  <si>
    <t>รับตั๋วแลกเงินคืนภาษีปี 53 จากสำนักประสานฯ T02-153 22/02/12จำนวนเงิน 2,247บาท</t>
  </si>
  <si>
    <t>ที่ รง 0205.2/2729 (28 มีค 55)</t>
  </si>
  <si>
    <t>94 ม.3</t>
  </si>
  <si>
    <t>รับตั๋วแลกเงินคืนภาษีปี 54 จากสำนักประสานฯ T02-405 17/05/12จำนวนเงิน 19,916 บาท</t>
  </si>
  <si>
    <t>ที่ รง 0205.2/5394 (22 มิย 55)</t>
  </si>
  <si>
    <t>นายพงษ์นรินทร์ ไม่เศร้า</t>
  </si>
  <si>
    <t>84 ม.2</t>
  </si>
  <si>
    <t>เงินคงเหลือในบัญชีเงินเดือนจากสำนักประสานฯ T05-279 05/08/15 จำนวนเงิน 489.71 บาท</t>
  </si>
  <si>
    <t>ที่ รง 0205.27676 (26 สค 58)</t>
  </si>
  <si>
    <t>นายไพศาล พิลาแดง</t>
  </si>
  <si>
    <t>94 ม.4</t>
  </si>
  <si>
    <t>รับตั๋วแลกเงินคืนภาษีปี 56 จากสำนักประสานฯ T06-052 05/02/16จำนวนเงิน 5,668.06 บาท</t>
  </si>
  <si>
    <t>ที่ รง 0205.2/2399 (17 มีค 59)</t>
  </si>
  <si>
    <t>ที่ อด 0027/301   (21 กพ  61)</t>
  </si>
  <si>
    <t>นายธนากร  ศรีอ่อนรุด</t>
  </si>
  <si>
    <t>71 ม.15</t>
  </si>
  <si>
    <t>รับตั๋วแลกเงินคืนภาษีปี 57 จากสำนักประสานฯ T06-160 19/04/16จำนวนเงิน 15,986.26 บาท</t>
  </si>
  <si>
    <t>ที่ รง 0205.2/4093 (17 พค 59)</t>
  </si>
  <si>
    <t>นายปรีดา มาขัติยะ</t>
  </si>
  <si>
    <t>63 ม.11</t>
  </si>
  <si>
    <t>รับตั๋วแลกเงินคืนภาษีปี 58 จากสำนักประสานฯ T06-396 13/10/16จำนวนเงิน 15127.61บาท</t>
  </si>
  <si>
    <t>ที่ รง 0210.2/3360 (25 พย 59)</t>
  </si>
  <si>
    <t>นายนิคม ชำนิโลก</t>
  </si>
  <si>
    <t>94 ม.2</t>
  </si>
  <si>
    <t>รับตั๋วแลกเงินคืนภาษีปี 53 จากสำนักประสานฯ K03-00007 25/06/13 จำนวนเงิน 10,557.10บาท</t>
  </si>
  <si>
    <t>ที่ รง 0205.2/7009 (19 กค 56)</t>
  </si>
  <si>
    <t>นายสมบูรณ์ สุนประทุม</t>
  </si>
  <si>
    <t>155 ม.20</t>
  </si>
  <si>
    <t>รับตั๋วแลกเงินคืนภาษีปี 58 จากสำนักประสานฯ T07-068 16/01/17จำนวนเงิน8,526.89 บาท</t>
  </si>
  <si>
    <t>ที่ รง 0210.2/2575 (15 มีค 60)</t>
  </si>
  <si>
    <t>น.ส.ปานทอง ทองจันทร์</t>
  </si>
  <si>
    <t>2 ม.8</t>
  </si>
  <si>
    <t>สร้างแป้น</t>
  </si>
  <si>
    <t>รับตั๋วแลกเงินคืนภาษีปี 58 จากสำนักประสานฯ T07-139 16/02/17จำนวนเงิน222.72 บาท</t>
  </si>
  <si>
    <t>ที่ รง 0210.2/3175 (31 มีค 60)</t>
  </si>
  <si>
    <t>นายสิโรจน์ จงกล</t>
  </si>
  <si>
    <t>96 ม.11</t>
  </si>
  <si>
    <t>รับตั๋วแลกเงินคืนภาษีปี 59 จากสำนักประสานฯ T07-417 25/12/17 จำนวนเงิน10,382.047 บาท</t>
  </si>
  <si>
    <t>ที่ รง 0210.2/364 (17 มค 61)</t>
  </si>
  <si>
    <t>ที่ อด 0027/136 (26 มค 61)</t>
  </si>
  <si>
    <t>นายชีวะ  เพ็งสวรรค์</t>
  </si>
  <si>
    <t>รับตั๋วแลกเงินคืนภาษีปี 59 จากสำนักประสานฯ T08-081 06/02/18จำนวนเงิน 8,950.58บาท</t>
  </si>
  <si>
    <t>ที่ รง 0210.2/1508 (26 กพ 61)</t>
  </si>
  <si>
    <t>ที่ อด 0027/396  (7 มีค61)</t>
  </si>
  <si>
    <t>นายแสนชัย  โคตวิทย์</t>
  </si>
  <si>
    <t>114 ม.4</t>
  </si>
  <si>
    <t>รับตั๋วแลกเงินคืนภาษีปี 59 จากสำนักประสานฯ T08-202 15/03/18จำนวนเงิน 9,490.11 บาท</t>
  </si>
  <si>
    <t>ที่ รง 0210.2/2685 (20 เมย 61)</t>
  </si>
  <si>
    <t>ที่ อด 0027/844      (27 เมย 61)</t>
  </si>
  <si>
    <t>ที่ อด 0027/960              (9 พค  61)</t>
  </si>
  <si>
    <t>นายศุภชัย  บัวสิงห์</t>
  </si>
  <si>
    <t>78 ม.6</t>
  </si>
  <si>
    <t>รับตั๋วแลกเงินคืนภาษีปี 59 จากสำนักประสานฯ T08-264 13/04/18จำนวนเงิน 1,121.88 บาท</t>
  </si>
  <si>
    <t>ที่ รง 0210.2/2973  (2 พค61)</t>
  </si>
  <si>
    <t>ที่ อด 0027/990      (16 พค  61)</t>
  </si>
  <si>
    <t>นายสุวรรณ  ยาตาล</t>
  </si>
  <si>
    <t>นายสุวรรณ ยาตาล</t>
  </si>
  <si>
    <t>11 ม.6</t>
  </si>
  <si>
    <t>รับตั๋วแลกเงินคืนภาษีปี 59 จากสำนักประสานฯ T08-213 26/03/18จำนวนเงิน 13903.97 บาท</t>
  </si>
  <si>
    <t>ที่ รง 0210.2/3488  (16 พค61)</t>
  </si>
  <si>
    <t>ที่ อด 0027/1040    (22 พค 61)</t>
  </si>
  <si>
    <t>นายโกวิทย์  เพ็ชรทะขาน</t>
  </si>
  <si>
    <t>453 ม.17</t>
  </si>
  <si>
    <t>รับตั๋วแลกเงินคืนภาษีปี 59 จากสำนักประสานฯ T08-247 12/04/18จำนวนเงิน 1,150 บาท</t>
  </si>
  <si>
    <t>ที่ รง 0210.2/3428  (15 พค61)</t>
  </si>
  <si>
    <t>ที่ อด 0027/1038    (22 พค 61)</t>
  </si>
  <si>
    <t>ที่ อด 0027/1094                (8 มิย 61)</t>
  </si>
  <si>
    <t>นายเสกสรรค์ นระสีหา</t>
  </si>
  <si>
    <t>142 ม.4</t>
  </si>
  <si>
    <t>รับตั๋วแลกเงินคืนภาษีปี 59 จากสำนักประสานฯ T08-266 17/04/18จำนวนเงิน 14,736.79 บาท</t>
  </si>
  <si>
    <t>ที่ รง 0210.2/3349  (10 พค61)</t>
  </si>
  <si>
    <t>ที่ อด 0027/1039    (22 พค 61)</t>
  </si>
  <si>
    <t>ที่ อด 0027/1421              (20 กค 61)</t>
  </si>
  <si>
    <t>นายดุรงฤทธิ์
เตนากุล</t>
  </si>
  <si>
    <t>224 ม.13</t>
  </si>
  <si>
    <t>ที่ อด 0027/1706
(9 สค 60)</t>
  </si>
  <si>
    <t>แจ้งผลว่าได้รับเงินคืนภาษีแล้ว</t>
  </si>
  <si>
    <t>ที่ รง 0210.2/8504
(10 พย 60)</t>
  </si>
  <si>
    <t>นายพนา  ธาตุชัย</t>
  </si>
  <si>
    <t>113 ม.6</t>
  </si>
  <si>
    <t>รับตั๋วแลกเงินคืนภาษีปี60 จากสำนักประสานฯ T08-396 04/09/18จำนวนเงิน 13,985.43บาท</t>
  </si>
  <si>
    <t>ที่ รง 0210.2/6861 ลว 3 ตค 61</t>
  </si>
  <si>
    <t>ที่ อด 0027/1205 ลว 12 กย 61</t>
  </si>
  <si>
    <t>ที่ อด 0027/1403        ลว 9 ตค 61</t>
  </si>
  <si>
    <t>นายรุ่งระวี  มีศรี</t>
  </si>
  <si>
    <t>22 ม.17</t>
  </si>
  <si>
    <t>รับตั๋วแลกเงินคืนภาษีปี60 จากสำนักประสานฯ T08-326 24/07/18จำนวนเงิน20,151.06 บาท</t>
  </si>
  <si>
    <t>ที่ รง 0210.26170 ลว 5 กย 61</t>
  </si>
  <si>
    <t>ที่ อด 0027/1224  ลว 14 กย 61</t>
  </si>
  <si>
    <t>ที่ อด 0027/1404      ลว 9 ตค 61</t>
  </si>
  <si>
    <t>นายวีรพงษ์  พาหา</t>
  </si>
  <si>
    <t>124 ม.12</t>
  </si>
  <si>
    <t>ที่ อด 0027/1443  ลว 16 ตค 61</t>
  </si>
  <si>
    <t>ที่ อด 0027/1498        ลว 30 ตค 61</t>
  </si>
  <si>
    <t>นายภาคิน  แก้วเมือง</t>
  </si>
  <si>
    <t>ที่ รง 0210.2/6863 ลว 3 ตค 61</t>
  </si>
  <si>
    <t>ที่ อด 0027/1439 ลว 16 ตค 61</t>
  </si>
  <si>
    <t>ที่ อด 0027/1497       ลว 30 ตค 61</t>
  </si>
  <si>
    <t>นางพรศิริ  คำพันธ์</t>
  </si>
  <si>
    <t>53 ม.6</t>
  </si>
  <si>
    <t>รับตั๋วแลกเงินคืนภาษีปี60 จากสำนักประสานฯ T08-372 22/08/2518 จำนวนเงิน 14,129.80บาท</t>
  </si>
  <si>
    <t>ที่ รง 0210.2/6866 ลว 3 ตค 61</t>
  </si>
  <si>
    <t>ที่ อด 0027/1440 ลว 16 ตค 61</t>
  </si>
  <si>
    <t>ที่ อด 0027/1499     ลว 30 ตค 61</t>
  </si>
  <si>
    <t>น.ส.อรทัย รอดชมภู</t>
  </si>
  <si>
    <t>39 ม.5</t>
  </si>
  <si>
    <t>โคกกลาง</t>
  </si>
  <si>
    <t>รับตั๋วแลกเงินคืนภาษีปี60 จากสำนักประสานฯ T08-537 08/11/18จำนวนเงิน 16,856.84บาท</t>
  </si>
  <si>
    <t>ที่ รง 0210.2/8418 ลว 29 พย 61</t>
  </si>
  <si>
    <t>ที่ อด 0027/1813     ลว 14 ธค 61</t>
  </si>
  <si>
    <t>นายธารินทร์ ประกอบมี</t>
  </si>
  <si>
    <t>61 ม.7</t>
  </si>
  <si>
    <t>บ้านหินโมง</t>
  </si>
  <si>
    <t>รับตั๋วแลกเงินคืนภาษีปี 56 จากสำนักประสานฯ T04-615 27/08/14 จำนวนเงิน1,481.79 บาท</t>
  </si>
  <si>
    <t>ที่ รง 0205.2/8766 (17 กย 57)</t>
  </si>
  <si>
    <t>นายอุทัย พลบูรณ์</t>
  </si>
  <si>
    <t>17 ม.13</t>
  </si>
  <si>
    <t>รับตั๋วแลกเงินคืนภาษีปี 59 จากสำนักประสานฯ T07-107 22/12/17จำนวนเงิน 8,795.31 บาท</t>
  </si>
  <si>
    <t>ที่ รง 0205.2/368 (17 มค 61)</t>
  </si>
  <si>
    <t>ที่ อด 0027/148 (29 มค  61)</t>
  </si>
  <si>
    <t>รับตั๋วแลกเงินคืนภาษีปี 60 จากสำนักประสานฯ T08-303 21/06/18จำนวนเงิน 9,198.30 บาท</t>
  </si>
  <si>
    <t>ที่ รง 0210.2/5103(18 กค 61)</t>
  </si>
  <si>
    <t>ที่ อด 0027/1454    (26 กค 61)</t>
  </si>
  <si>
    <t>ที่ อด 0027/1496  (7 สค  61)</t>
  </si>
  <si>
    <t>นายบุญกอง ศรีสร้างคอม</t>
  </si>
  <si>
    <t>70 ม.2</t>
  </si>
  <si>
    <t>รับตั๋วแลกเงินคืนภาษีปี 59 จากสำนักประสานฯ T08-282  27/04/2018 จำนวนเงิน 1,062.43 บาท</t>
  </si>
  <si>
    <t>ที่ รง 0210.2/3949 (5 มิย 61)</t>
  </si>
  <si>
    <t>ที่ อด 0027/1191    (8 มิย 61)</t>
  </si>
  <si>
    <t>นายดาว ศรีจันทร์</t>
  </si>
  <si>
    <t>62 ม.10</t>
  </si>
  <si>
    <t>รับตั๋วแลกเงินคืนภาษีจากสำนักประสานฯ T07-479 21/07/09 จำนวนเงิน758บาท</t>
  </si>
  <si>
    <t>ที่ รง 0205.2/10408 (7 สค 52)</t>
  </si>
  <si>
    <t>นายเฉลิมพงศ์ ดารุกร</t>
  </si>
  <si>
    <t>39 ม.4</t>
  </si>
  <si>
    <t>รับตั๋วแลกเงินคืนภาษีปี 52จากสำนักประสานฯ T01-384 09/09/11จำนวนเงิน 843บาท</t>
  </si>
  <si>
    <t>ที่ รง 0205.2/8152 (3 ตค 54)</t>
  </si>
  <si>
    <t>รับตั๋วแลกเงินคืนภาษีปี 58จากสำนักประสานฯ T06-442 03/11/16จำนวนเงิน 13,476.19บาท</t>
  </si>
  <si>
    <t>ที่ รง 0210.2/4272 (26 ธค 59)</t>
  </si>
  <si>
    <t>นายกิติพงษ์ สุวอเขียว</t>
  </si>
  <si>
    <t>171 ม.7</t>
  </si>
  <si>
    <t>อุบมุง</t>
  </si>
  <si>
    <t>รับตั๋วแลกเงินคืนภาษีปี 53จากสำนักประสานฯ T02-155 22/02/12จำนวนเงิน 2,280บาท</t>
  </si>
  <si>
    <t>ที่ รง 0205.2/2733 28 มีค 55)</t>
  </si>
  <si>
    <t>นายธนกร  สุขษาเกตุ</t>
  </si>
  <si>
    <t>57 ม.7</t>
  </si>
  <si>
    <t>รับตั๋วแลกเงินคืนภาษีปี 53จากสำนักประสานฯ T02-149 22/02/12จำนวนเงิน2,367บาท</t>
  </si>
  <si>
    <t>ที่ รง 0205.2/2721 (28 มีค 55)</t>
  </si>
  <si>
    <t>นายก้องนภา สีแวงนอก</t>
  </si>
  <si>
    <t>94 ม.6</t>
  </si>
  <si>
    <t>รับตั๋วแลกเงินคืนภาษีปี 56จากสำนักประสานฯ T04-124 17/01/14จำนวนเงิน 152 บาท</t>
  </si>
  <si>
    <t>ที่ รง 0205.2/2171 (10 มีค 57)</t>
  </si>
  <si>
    <t>นายนรินทร์  โนนสว่าง</t>
  </si>
  <si>
    <t>48 ม.6</t>
  </si>
  <si>
    <t>รับตั๋วแลกเงินคืนภาษีปี 57จากสำนักประสานฯ T06-0146 18/04/16จำนวนเงิน 7,289.95 บาท</t>
  </si>
  <si>
    <t>ที่ รง 0205.2/3978 (17 พค 59)</t>
  </si>
  <si>
    <t>นายวิจิตร บัวภา</t>
  </si>
  <si>
    <t xml:space="preserve">60 ม.4 </t>
  </si>
  <si>
    <t>รับตั๋วแลกเงินคืนภาษีปี 58จากสำนักประสานฯ T07-022 09/01/17จำนวนเงิน 10,580.61 บาท</t>
  </si>
  <si>
    <t>ที่ รง 0210.2/1841 (24 กพ 60)</t>
  </si>
  <si>
    <t>น.ส.นภาพร  คำพันธ์</t>
  </si>
  <si>
    <t>รับตั๋วแลกเงินคืนภาษีปี 60 จากสำนักประสานฯ T08-539 08/11/18จำนวนเงิน 12,353.19 บาท</t>
  </si>
  <si>
    <t>ที่ รง 0210.2/8416 (29 พย 61)</t>
  </si>
  <si>
    <t>ที่ อด 0027/1812  (14 ธค  61)</t>
  </si>
  <si>
    <t>นายปัญญา  สุกใส</t>
  </si>
  <si>
    <t>85 ม.4</t>
  </si>
  <si>
    <t>รับตั๋วแลกเงินคืนภาษีปี 60 จากสำนักประสานฯ T08-505 29/10/18จำนวนเงิน 10,164.75 บาท</t>
  </si>
  <si>
    <t>ที่ รง 0210.28617 (11 ธค 61)</t>
  </si>
  <si>
    <t>นายจำเนียร ไชยเลิศ</t>
  </si>
  <si>
    <t>5/3 ม.6</t>
  </si>
  <si>
    <t>รับตั๋วแลกเงินคืนภาษีจากสำนักประสานฯ T08-122  25/11/08 จำนวนเงิน 102 บาท</t>
  </si>
  <si>
    <t>ที่ รง 0205.2/20393 (19 ธค 51)</t>
  </si>
  <si>
    <t>นายทวนชัย คำจันศรี</t>
  </si>
  <si>
    <t>122/1 ม.1</t>
  </si>
  <si>
    <t>รับตั๋วแลกเงินคืนภาษีปี 51จากสำนักประสานฯ T09-086 27/02/09จำนวนเงิน 254 บาท</t>
  </si>
  <si>
    <t>ที่ รง 0205.2/3806 (19มีค 52)</t>
  </si>
  <si>
    <t>นายไกรยะสิทธิ์  ประวันโต</t>
  </si>
  <si>
    <t>139 ม.11</t>
  </si>
  <si>
    <t>รับตั๋วแลกเงินคืนภาษีจากสำนักประสานฯ T07-484 21/07/09 จำนวนเงิน 455บาท</t>
  </si>
  <si>
    <t>ที่ รง 0205.2/10404    (7 สค 52)</t>
  </si>
  <si>
    <t>นายธนกร  บุรีงาม</t>
  </si>
  <si>
    <t>79 ม.2</t>
  </si>
  <si>
    <t>รับตั๋วแลกเงินคืนภาษีปี 53จากสำนักประสานฯ T01-465 05/10/11จำนวนเงิน7,112 บาท</t>
  </si>
  <si>
    <t>ที่ รง 0205.2/8960 (1 พย 54)</t>
  </si>
  <si>
    <t>นายชัชวาลย์ ชำนาญสาร</t>
  </si>
  <si>
    <t>188 ม.4</t>
  </si>
  <si>
    <t>รับตั๋วแลกเงินคืนภาษีปี 53จากสำนักประสานฯ T01-567 25/10/11 จำนวนเงิน8,181 บาท</t>
  </si>
  <si>
    <t>ที่ รง 0205.2/9332 (8 พย 54)</t>
  </si>
  <si>
    <t>นายอุทัย  พลอยพุฒ</t>
  </si>
  <si>
    <t>280 ม.4</t>
  </si>
  <si>
    <t>รับตั๋วแลกเงินคืนภาษีปี 52จากสำนักประสานฯ T01-709 09/12/11จำนวนเงิน 9,021 บาท</t>
  </si>
  <si>
    <t>ที่ รง 0205.2/10786 (29 ธค 54)</t>
  </si>
  <si>
    <t>นายบุญวาด จันดาหาร</t>
  </si>
  <si>
    <t>29 ม.6</t>
  </si>
  <si>
    <t>รับตั๋วแลกเงินคืนภาษีปี 54จากสำนักประสานฯ T03-218 12/03/13จำนวนเงิน10,052 บาท</t>
  </si>
  <si>
    <t>ที่ รง 0205.2/3764 (22 เมย 56)</t>
  </si>
  <si>
    <t>นายสิทธิพล  วุฒิพงศ์เดชา</t>
  </si>
  <si>
    <t>25 ม.4</t>
  </si>
  <si>
    <t>รับตั๋วแลกเงินคืนภาษีปี 55จากสำนักประสานฯ T03-883 05/11/13จำนวนเงิน15,046 บาท</t>
  </si>
  <si>
    <t>ที่ รง 0205.2/12192 (28 พย 56)</t>
  </si>
  <si>
    <t>นายประเสริฐ ข่าทิพย์พาที</t>
  </si>
  <si>
    <t>18 ม.5</t>
  </si>
  <si>
    <t>รับตั๋วแลกเงินคืนภาษีจากสำนักประสานฯ T03-646  02/09/13 จำนวนเงิน14,131 บาท</t>
  </si>
  <si>
    <t>ที่ รง 0205.2/138 (8 มค 57)</t>
  </si>
  <si>
    <t>นายสุรชาติ บัวจูม</t>
  </si>
  <si>
    <t>62 ม.7</t>
  </si>
  <si>
    <t>นาข่า</t>
  </si>
  <si>
    <t>รับตั๋วแลกเงินคืนภาษีปี 55จากสำนักประสานฯ T04-387 21/05/14จำนวนเงิน13,593.26 บาท</t>
  </si>
  <si>
    <t>ที่ รง 0205.2/5875 (13 มิย 57)</t>
  </si>
  <si>
    <t>นายทรงกรด สาพรเจริญ</t>
  </si>
  <si>
    <t>40 ถ.โพศรี</t>
  </si>
  <si>
    <t>หมากแข้ง</t>
  </si>
  <si>
    <t>รับตั๋วแลกเงินคืนภาษีปี 58จากสำนักประสานฯ T06-435 02/11/16จำนวนเงิน 11,119.18 บาท</t>
  </si>
  <si>
    <t>ที่ รง 0210.2/3648 (2 ธค 59)</t>
  </si>
  <si>
    <t>นางสาววิไลพร ป้อมเชียงพัง</t>
  </si>
  <si>
    <t>86 ม.4</t>
  </si>
  <si>
    <t>รับตั๋วแลกเงินคืนภาษีปี 58จากสำนักประสานฯ T06-545 13/12/16จำนวนเงิน 10,904.92 บาท</t>
  </si>
  <si>
    <t>ที่ รง 0210.2/1754 (23 กพ 60)</t>
  </si>
  <si>
    <t>นางสาวประภัสสร เพ็งรักหมู่</t>
  </si>
  <si>
    <t>27 ม.1</t>
  </si>
  <si>
    <t>รับตั๋วแลกเงินคืนภาษีปี 58จากสำนักประสานฯ T0-227 27/06/17 จำนวนเงิน 7,667.76บาท</t>
  </si>
  <si>
    <t>ที่ รง 0210.2/6124 (1 สค 60)</t>
  </si>
  <si>
    <t>นายณัฐวัฒน์ วัชรีรักษ์</t>
  </si>
  <si>
    <t>105 ม.4</t>
  </si>
  <si>
    <t>รับตั๋วแลกเงินคืนภาษีปี 59จากสำนักประสานฯ T07-327 26/10/17จำนวนเงิน 12,633.83 บาท</t>
  </si>
  <si>
    <t>ที่ รง 0210.2/8659 (15 พย 60)</t>
  </si>
  <si>
    <t>ที่ อด 0027/1446 (22 พย 60)</t>
  </si>
  <si>
    <t>นายทองมา บุญวิเศษ</t>
  </si>
  <si>
    <t>180 ม.4</t>
  </si>
  <si>
    <t>รับตั๋วแลกเงินคืนภาษีปี 59จากสำนักประสานฯ T07-409 22/12/17จำนวนเงิน 18,017.06บาท</t>
  </si>
  <si>
    <t>ที่ รง 0210.2/366 (17 มค 61)</t>
  </si>
  <si>
    <t>ที่ อด 0027/135 (26 มค 61)</t>
  </si>
  <si>
    <t>ที่ อด 0027/161 (31 มค 61)</t>
  </si>
  <si>
    <t>นายประวิทย์ ชาญณรงค์</t>
  </si>
  <si>
    <t>118 ม.10</t>
  </si>
  <si>
    <t>รับตั๋วแลกเงินคืนภาษีปี 59จากสำนักประสานฯ T08-035 15/01/18จำนวนเงิน 17,186.71 บาท</t>
  </si>
  <si>
    <t>ที่ รง 0210.2/846 (5 กพ 61)</t>
  </si>
  <si>
    <t>ที่ อด 0027/217 (12 กพ 61)</t>
  </si>
  <si>
    <t>นายสารฑูรณ์ ศรีหงษ์</t>
  </si>
  <si>
    <t>3 ม.1</t>
  </si>
  <si>
    <t>รับตั๋วแลกเงินคืนภาษีปี 59จากสำนักประสานฯ T08-088 06/02/18จำนวนเงิน 18,720.29 บาท</t>
  </si>
  <si>
    <t>ที่ รง 0210.2/1956(16 มีค 61)</t>
  </si>
  <si>
    <t>ที่ อด 0027/769 (17 เมย 61)</t>
  </si>
  <si>
    <t>199 ม.6</t>
  </si>
  <si>
    <t>รับตั๋วแลกเงินคืนภาษีปี 59จากสำนักประสานฯ T08-125 09/02/18จำนวนเงิน 8,670.19 บาท</t>
  </si>
  <si>
    <t>ที่ รง 0210.2/2098 (21 มีค 61)</t>
  </si>
  <si>
    <t>ที่ อด 0027/553 (28 มีค 61)</t>
  </si>
  <si>
    <t>ส่งบันทึกสอบข้อเท็จจริงติดตามภาษี</t>
  </si>
  <si>
    <t>ที่ อด 0027/1159   ลว 7 กย 61</t>
  </si>
  <si>
    <t>รับผลการติดตามเงินคืนภาษีจากสำนักประสานฯ</t>
  </si>
  <si>
    <t>ที่ รง 0210.2/6577 ลว 24 กย 61</t>
  </si>
  <si>
    <t xml:space="preserve">ตุลาคม </t>
  </si>
  <si>
    <t>แจ้งผลการติดตามภาษี</t>
  </si>
  <si>
    <t>ที่ อด 0027/1364 ลว 1 ตค 61</t>
  </si>
  <si>
    <t>ประสานทางโทรศัพท์ด้วย</t>
  </si>
  <si>
    <t>ที่ อด 0027/1406  ลว 9 ตค 61</t>
  </si>
  <si>
    <t>นายณัฐวุฒิ จันทร์ดาหาร</t>
  </si>
  <si>
    <t>20/1 ม.4</t>
  </si>
  <si>
    <t>รับตั๋วแลกเงินคืนภาษีปี 59จากสำนักประสานฯ T08-192 07/03/18จำนวนเงิน 11,242.93 บาท</t>
  </si>
  <si>
    <t>ที่ รง 0210.2/2384 (29 มีค 61)</t>
  </si>
  <si>
    <t>ที่ อด 0027/705      (3 เมย 61)</t>
  </si>
  <si>
    <t>นายชัยโย เวียงคำ</t>
  </si>
  <si>
    <t>97 ม.9</t>
  </si>
  <si>
    <t>หนองไฮ</t>
  </si>
  <si>
    <t>รับตั๋วแลกเงินคืนภาษีปี 59จากสำนักประสานฯ T08-183 07/03/18จำนวนเงิน 10,773.82บาท</t>
  </si>
  <si>
    <t>ที่ รง 0210.2/2382 (29 มีค 61)</t>
  </si>
  <si>
    <t>ที่ อด 0027/703      (3 เมย 61)</t>
  </si>
  <si>
    <t>นายวิระพันธ์ อุดมฤทธิ์</t>
  </si>
  <si>
    <t>รับตั๋วแลกเงินคืนภาษีปี 59จากสำนักประสานฯ T08-190 07/03/18จำนวนเงิน 18,929.84บาท</t>
  </si>
  <si>
    <t>ที่ รง 0210.2/2364 (28 มีค 61)</t>
  </si>
  <si>
    <t>ที่ อด 0027/838     (27 เมย 61)</t>
  </si>
  <si>
    <t>นายเชิดชัย บุญมาก</t>
  </si>
  <si>
    <t>รับตั๋วแลกเงินคืนภาษีปี 59จากสำนักประสานฯ T08-191 07/03/18จำนวนเงิน 17,188.48 บาท</t>
  </si>
  <si>
    <t>ที่ รง 0210.2/2367 (29 มีค 61)</t>
  </si>
  <si>
    <t>ที่ อด 0027/768(17 เมย 61)</t>
  </si>
  <si>
    <t>นายสุดใจ จันทร์ไพรสน</t>
  </si>
  <si>
    <t>251/1 ม.6</t>
  </si>
  <si>
    <t>รับตั๋วแลกเงินคืนภาษีปี 59จากสำนักประสานฯ T08-252 12/04/18จำนวนเงิน 18,929.84บาท ปี2560 T08-253 จำนวนเงิน 11,790.63 บาท</t>
  </si>
  <si>
    <t>ที่ รง 0210.2/3475 (16 พค 61)</t>
  </si>
  <si>
    <t>ที่ อด 0027/1036    (22 พค 61)</t>
  </si>
  <si>
    <t>นายศราวุธ หมั่นบอแก</t>
  </si>
  <si>
    <t>38  ม.7</t>
  </si>
  <si>
    <t>นาดี</t>
  </si>
  <si>
    <t xml:space="preserve">รับตั๋วแลกเงินคืนภาษีปี 59จากสำนักประสานฯ T08-259 12/04/18จำนวนเงิน 2,072.92 บาท </t>
  </si>
  <si>
    <t>ที่ รง 0210.2/3486 (16 พค 61)</t>
  </si>
  <si>
    <t>ที่ อด 0027/1035    (22 พค 61)</t>
  </si>
  <si>
    <t>นายองค์อาจ รินทระ</t>
  </si>
  <si>
    <t>16/1 ม.10</t>
  </si>
  <si>
    <t xml:space="preserve">รับตั๋วแลกเงินคืนภาษีปี 59จากสำนักประสานฯ T08-254 12/04/18จำนวนเงิน 15,576.04 บาท </t>
  </si>
  <si>
    <t>ที่ รง 0210.2/3473 (16 พค 61)</t>
  </si>
  <si>
    <t>ที่ อด 0027/1041    (22 พค 61)</t>
  </si>
  <si>
    <t>ที่ อด 0027/1193             (8 มิย 61)</t>
  </si>
  <si>
    <t>รับตั๋วแลกเงินคืนภาษีปี 60จากสำนักประสานฯ T08-304 21/06/18จำนวนเงิน 33,591.73บาท</t>
  </si>
  <si>
    <t>ที่ รง 0210.2/5104 (18 กค 61)</t>
  </si>
  <si>
    <t>ที่ อด 0027/1455 (26 กค 61)</t>
  </si>
  <si>
    <t>ที่ อด 0027/1495 (7 สค 61)</t>
  </si>
  <si>
    <t>นายไกรสร  สาริดี</t>
  </si>
  <si>
    <t>34 ม.3</t>
  </si>
  <si>
    <t>รับตั๋วแลกเงินคืนภาษีปี 60จากสำนักประสานฯ T08-453 14/09/18จำนวนเงิน 14,725.67บาท</t>
  </si>
  <si>
    <t>ที่ รง 0210.2/7120     ลว 12 ตค 61</t>
  </si>
  <si>
    <t>ที่ อด 0027/1503      ลว 30 ตค 61</t>
  </si>
  <si>
    <t>ที่ อด 0027/1601   ลว 12 พย 61</t>
  </si>
  <si>
    <t>นายอธิพงศ์ ไหวพริบ</t>
  </si>
  <si>
    <t xml:space="preserve">30 ม.2 </t>
  </si>
  <si>
    <t>รับตั๋วแลกเงินคืนภาษีปี 59จากสำนักประสานฯ T08-404 06/09/18จำนวนเงิน 7,282.74บาท</t>
  </si>
  <si>
    <t>ที่ รง 0210.2/7344     ลว 24 ตค 61</t>
  </si>
  <si>
    <t>ที่ อด 0027/1500     ลว 30 ตค 61</t>
  </si>
  <si>
    <t>ที่ อด 0027/1677   ลว 26 พย 61</t>
  </si>
  <si>
    <t>นายอิทธิพล  กันตุ่ม</t>
  </si>
  <si>
    <t>103. ม.16</t>
  </si>
  <si>
    <t>ที่ รง 0210.2/7315     ลว 24 ตค 61</t>
  </si>
  <si>
    <t>ที่ อด 0027/1501     ลว 30 ตค 61</t>
  </si>
  <si>
    <t>นายสุนันท์  สีสวย</t>
  </si>
  <si>
    <t>164 ม.8</t>
  </si>
  <si>
    <t>รับตั๋วแลกเงินคืนภาษีปี 60จากสำนักประสานฯ T08-461 18/09/18จำนวนเงิน 9,490.68 บาท</t>
  </si>
  <si>
    <t>ที่ รง 0210.2/7393     ลว 25 ตค 61</t>
  </si>
  <si>
    <t>ที่ อด 0027/1525      ลว 30 ตค 61</t>
  </si>
  <si>
    <t>ที่ อด 0027/1624   ลว 15 พย 61</t>
  </si>
  <si>
    <t>นางสาวสุจิตรา ปองแก้ว</t>
  </si>
  <si>
    <t>152 ม.7</t>
  </si>
  <si>
    <t>รับตั๋วแลกเงินคืนภาษีปี 60จากสำนักประสานฯ T08-488 03/10/18จำนวนเงิน 27,845.36 บาท</t>
  </si>
  <si>
    <t>ที่ รง 0210.2/7918     ลว 14 พย 61</t>
  </si>
  <si>
    <t>ที่ อด 0027/1646      ลว 20 พย 61</t>
  </si>
  <si>
    <t>ที่ อด 0027/1811   ลว 14 ธค 61</t>
  </si>
  <si>
    <t>นางสาวเมธาวี  พรมวงษ์</t>
  </si>
  <si>
    <t>121 ม.7</t>
  </si>
  <si>
    <t>รับตั๋วแลกเงินคืนภาษีปี 60จากสำนักประสานฯ T08-486 03/10/18จำนวนเงิน 31,767.01บาท</t>
  </si>
  <si>
    <t>ที่ รง 0210.2/7920     ลว 14 พย 61</t>
  </si>
  <si>
    <t>ที่ อด 002/11645      ลว 20 พย 61</t>
  </si>
  <si>
    <t>ที่ อด 0027/1814   ลว 14 ธค 61</t>
  </si>
  <si>
    <t>นายวีระชัย  ขุนศรี</t>
  </si>
  <si>
    <t>52 ม12</t>
  </si>
  <si>
    <t>รับตั๋วแลกเงินคืนภาษีปี 60จากสำนักประสานฯ T08-594 22/11/18จำนวนเงิน 18,368.37 บาท</t>
  </si>
  <si>
    <t>ที่ รง 0210.2/8813     ลว 14  ธค 61</t>
  </si>
  <si>
    <t>ที่ อด 002/1886    ลว 26 ธค 61</t>
  </si>
  <si>
    <t>นายศิริศักดิ์  นันทะมา</t>
  </si>
  <si>
    <t>2/4 ม.2</t>
  </si>
  <si>
    <t>รับตั๋วแลกเงินคืนภาษีปี 60จากสำนักประสานฯ T08-571 20/11/18จำนวนเงิน 14,328.82 บาท</t>
  </si>
  <si>
    <t>นายศราวุธ  แสนหลวง</t>
  </si>
  <si>
    <t>37 ม.4</t>
  </si>
  <si>
    <t>รับตั๋วแลกเงินคืนภาษีปี 55จากสำนักประสานฯ T08-03-950 08/11/13 จำนวนเงิน 2,754 บาท</t>
  </si>
  <si>
    <t>ที่ รง 0205.2/12234 (28พย 56)</t>
  </si>
  <si>
    <t>นายภูษิต ถานะ</t>
  </si>
  <si>
    <t>452 ม.1</t>
  </si>
  <si>
    <t>รับตั๋วแลกเงินคืนภาษีปี 56จากสำนักประสานฯ T04-878 07/11/14จำนวนเงิน 7,271.49 บาท</t>
  </si>
  <si>
    <t>ที่ รง 0205.2/11435  (1 ธค 57)</t>
  </si>
  <si>
    <t>นางสาวเบญจพร นินรักษา</t>
  </si>
  <si>
    <t>112 ม.5</t>
  </si>
  <si>
    <t>ขอนยุง</t>
  </si>
  <si>
    <t>รับตั๋วแลกเงินคืนภาษีปี 56จากสำนักประสานฯ T04-777 20/10/14จำนวนเงิน 7,019.75 บาท</t>
  </si>
  <si>
    <t>ที่ รง 0205.2/11060  (19 พย 57)</t>
  </si>
  <si>
    <t>ที่ อด 0027/ว2757 (13 ธค 59)</t>
  </si>
  <si>
    <t>ที่ อด 0027/767 (17 เมย 61)</t>
  </si>
  <si>
    <t>นายธีรภัทร์ ราชวงค์</t>
  </si>
  <si>
    <t>100 ม.3</t>
  </si>
  <si>
    <t>รับตั๋วแลกเงินคืนภาษีปี 57จากสำนักประสานฯ T05-167 02/04/15จำนวนเงิน 11,981.74 บาท</t>
  </si>
  <si>
    <t>ที่ รง 0205.2/4222 (30 เมย 58)</t>
  </si>
  <si>
    <t>นายทรงยศ  หวยกระโทก</t>
  </si>
  <si>
    <t>27 ม.4</t>
  </si>
  <si>
    <t>รับตั๋วแลกเงินคืนภาษีปี 56จากสำนักประสานฯ T08-375 31/08/18จำนวนเงิน 7,680.92 บาท</t>
  </si>
  <si>
    <t>ที่ รง 0210.2/6706 1 ตค 61</t>
  </si>
  <si>
    <t>ที่ อด 0027/1437 12 ตค 61</t>
  </si>
  <si>
    <t>นายฉลอง  เสาเหีย</t>
  </si>
  <si>
    <t>57 ม.14</t>
  </si>
  <si>
    <t>รับตั๋วแลกเงินคืนภาษีปี 60จากสำนักประสานฯ T008-428 12/09/18จำนวนเงิน 14,211.02 บาท</t>
  </si>
  <si>
    <t>ที่ รง 0205.2/7122 12 ตค 61</t>
  </si>
  <si>
    <t>ที่ อด 0027/1504 30 ตค 61</t>
  </si>
  <si>
    <t>นายสุวรรณ์  จันทร์หงษ์</t>
  </si>
  <si>
    <t>89 ม.2</t>
  </si>
  <si>
    <t>รับตั๋วแลกเงินคืนภาษีปี 60จากสำนักประสานฯ T08-433 จำนวนเงิน 11,503.11 บาท</t>
  </si>
  <si>
    <t>ที่ รง 0205.2/7279 22 ตค 61</t>
  </si>
  <si>
    <t>ที่ อด 0027/1502 30 ตค 61</t>
  </si>
  <si>
    <t>นายสมรักษ์ อินทร์อุดม</t>
  </si>
  <si>
    <t>185 ม.2</t>
  </si>
  <si>
    <t>รับตั๋วแลกเงินคืนภาษีจากสำนักประสานฯ T08-364 17/11/08 จำนวนเงิน 310 บาท</t>
  </si>
  <si>
    <t>ที่ รง 0205.2/20057 (12 ธค 51 )</t>
  </si>
  <si>
    <t>นายทินกร พรมทา</t>
  </si>
  <si>
    <t>177 ม.4</t>
  </si>
  <si>
    <t>เงินคงเหลือในธนาคาร จากสำนักประสานฯ T02-943 18/12/12 จำนวนเงิน 7,839  บาท</t>
  </si>
  <si>
    <t>ที่ รง 0205.2/152     (8 มค 56 )</t>
  </si>
  <si>
    <t>นายสายันต์ มหาวัน</t>
  </si>
  <si>
    <t>82/1 ม.4</t>
  </si>
  <si>
    <t>รับตั๋วแลกเงินคืนภาษีปี 55จากสำนักประสานฯ T03-639 30/08/13จำนวนเงิน 216 บาท</t>
  </si>
  <si>
    <t>ที่ รง 0205.2/9009 (13 กย 56 )</t>
  </si>
  <si>
    <t>นายสุริโย โสภากุล</t>
  </si>
  <si>
    <t>66 ม.13</t>
  </si>
  <si>
    <t>รับตั๋วแลกเงินคืนภาษีปี 55จากสำนักประสานฯ T03-761 26/09/13จำนวนเงิน 544 บาท</t>
  </si>
  <si>
    <t>ที่ รง 0205.2/10313 (16 ตค 56 )</t>
  </si>
  <si>
    <t>นายสังคม บุตตะกุล</t>
  </si>
  <si>
    <t>26 ม.19</t>
  </si>
  <si>
    <t>เสอเพลอ</t>
  </si>
  <si>
    <t>รับตั๋วแลกเงินคืนภาษีปี 55จากสำนักประสานฯ T03-999 13/11/13จำนวนเงิน1,928 บาท</t>
  </si>
  <si>
    <t>ที่ รง 0205.2/12500 (3 ธค 56 )</t>
  </si>
  <si>
    <t>นายอนุชิต ครองสนั่น</t>
  </si>
  <si>
    <t>82 ม.9</t>
  </si>
  <si>
    <t>รับตั๋วแลกเงินคืนภาษีปี 57จากสำนักประสานฯ T05-318  20/08/15จำนวนเงิน 6,467.38 บาท</t>
  </si>
  <si>
    <t>ที่ รง 0205.2/8164 (7 กย 58 )</t>
  </si>
  <si>
    <t>นายนาวี ทิพย์ทอง</t>
  </si>
  <si>
    <t>43 ม.9</t>
  </si>
  <si>
    <t>รับตั๋วแลกเงินคืนภาษีปี 59จากสำนักประสานฯ T07-326 26/10/17จำนวนเงิน 10,492.51 บาท</t>
  </si>
  <si>
    <t>ที่ รง 0210.2/4653 (15 พย 60)</t>
  </si>
  <si>
    <t>ที่ อด 0027/1453 (22 พย 60)</t>
  </si>
  <si>
    <t>นายคณาธิป  บุญเกิด</t>
  </si>
  <si>
    <t>72ม.9</t>
  </si>
  <si>
    <t>ทายาทคนงานติดต่อขอรับตั๋วเนื่องจากคนงานเสียชีวิต</t>
  </si>
  <si>
    <t>บันทึกปากคำ (25 กค 61)</t>
  </si>
  <si>
    <t>ทำหนังสือส่งตั๋วแลกเงินคืนพร้อมหลักฐานการขอรับเงินคืนสำนักประสานฯ</t>
  </si>
  <si>
    <t>ที่ อด 0027/1450 (26 กค 61)</t>
  </si>
  <si>
    <t>ขอเปลี่ยนตั๋วเป็นชื่อทายาท</t>
  </si>
  <si>
    <t>ที่ รง 0210.2/6727 ลว 1 ตค 61</t>
  </si>
  <si>
    <t>ตุลาคม 2561</t>
  </si>
  <si>
    <t>ที่ อด 0027/1444  ลว 16 ตค 61</t>
  </si>
  <si>
    <t>เรียบร้อย</t>
  </si>
  <si>
    <t>นางเมตตา  ปุริเส</t>
  </si>
  <si>
    <t>รับตั๋วแลกเงินคืนภาษีปี 60จากสำนักประสานฯ T08-503 24/10/18จำนวนเงิน 27,936.85บาท</t>
  </si>
  <si>
    <t>ที่ รง 0205.2/8231 (21 พย 61)</t>
  </si>
  <si>
    <t>ที่ อด 0027/1815 14 ธค 61</t>
  </si>
  <si>
    <t>นางชนิดา บัณฑิตกุล</t>
  </si>
  <si>
    <t>13 ม.12</t>
  </si>
  <si>
    <t>รับตั๋วแลกเงินคืนภาษีปี 59จากสำนักประสานฯ T07-419 25/12/17จำนวนเงิน 8,610.46บาท</t>
  </si>
  <si>
    <t>ที่ รง 0210.2/341 (16 มค 61)</t>
  </si>
  <si>
    <t>น.สอภิญญา บันฑิตกุล</t>
  </si>
  <si>
    <t>ที่ อด 0027/472  (21 มีค 61)</t>
  </si>
  <si>
    <t>นายรัตนชัย ไกรวาปี</t>
  </si>
  <si>
    <t>รับตั๋วแลกเงินคืนภาษีปี 59จากสำนักประสานฯ T08-054 19/01/18จำนวนเงิน 8,651.90 บาท</t>
  </si>
  <si>
    <t>ที่ รง 0210.2/1220 (15 กพ 61)</t>
  </si>
  <si>
    <t>ที่ อด 0027/293 (21 กพ 61)</t>
  </si>
  <si>
    <t>ที่ อด 0027/407 (8 มีค 61)</t>
  </si>
  <si>
    <t>นายต่อทรัพย์ ภักดีดอน</t>
  </si>
  <si>
    <t>52 ม.1</t>
  </si>
  <si>
    <t>รับตั๋วแลกเงินคืนภาษีปี 59จากสำนักประสานฯ T08--122 09/02/18จำนวนเงิน 15,029.60 บาท</t>
  </si>
  <si>
    <t>ที่ รง 0210.2/2096 (21 มีค 61)</t>
  </si>
  <si>
    <t>นายสุรชาติ 
นารินทร์</t>
  </si>
  <si>
    <t>103 ม.3</t>
  </si>
  <si>
    <t>เงินหักฝาก</t>
  </si>
  <si>
    <t>ที่ อด 0027/1392 
(14 พ.ย.60)</t>
  </si>
  <si>
    <t>นายสมบัติ แข็งขัน</t>
  </si>
  <si>
    <t>17 ม.1</t>
  </si>
  <si>
    <t>ที่ อด 0027/3244 (๖ ธค 60)</t>
  </si>
  <si>
    <t>นางสาวอุษณีย์ พานเงิน</t>
  </si>
  <si>
    <t>90 ม.1</t>
  </si>
  <si>
    <t>ที่ อด 0027/3249 (4 ธค 60)</t>
  </si>
  <si>
    <t>นายพลากร แก้วอินสี</t>
  </si>
  <si>
    <t>214 ม.9</t>
  </si>
  <si>
    <t>รับตั๋วแลกเงินคืนภาษีปี 59จากสำนักประสานฯ T08--278 26/04/18 จำนวนเงิน 7,016.61 บาท</t>
  </si>
  <si>
    <t>ที่ รง 0210.2/3936  (7 มิย 61)</t>
  </si>
  <si>
    <t>ที่ อด 0027/1192    (8 มิย 61)</t>
  </si>
  <si>
    <t>ที่ อด 0027/1521  ลว 30 ตค 61</t>
  </si>
  <si>
    <t>คนงานสะดวกรับ</t>
  </si>
  <si>
    <t>นายจรัญญา จันทะสี</t>
  </si>
  <si>
    <t>90 ม.9</t>
  </si>
  <si>
    <t>รับตั๋วแลกเงินคืนภาษีปี 60จากสำนักประสานฯ T08--374 31/08/18จำนวนเงิน 6,507.82 บาท</t>
  </si>
  <si>
    <t>ที่ รง 0210.2/6702 ลว 1 ตค 61</t>
  </si>
  <si>
    <t>ที่ อด 0027/1442   ลว 16 ตค 61</t>
  </si>
  <si>
    <t>ที่ อด 0027/1679 (26 พย 61)</t>
  </si>
  <si>
    <t>นายธีรพงษ์  โคตรพรหมศรี</t>
  </si>
  <si>
    <t>289 ม.2</t>
  </si>
  <si>
    <t>ที่ รง 0210.2/7391   ลว 25 ตค 61</t>
  </si>
  <si>
    <t>ที่ อด 0027/1526 ลว 30 ตค 61</t>
  </si>
  <si>
    <t>นายนคร  ไชยชม</t>
  </si>
  <si>
    <t>209 ม.3</t>
  </si>
  <si>
    <t>บ้านยา</t>
  </si>
  <si>
    <t>รับตั๋วแลกเงินคืนภาษีจากสำนักประสานฯ T08-361 17/11/08 จำนวนเงิน 310 บาท</t>
  </si>
  <si>
    <t>ที่ รง 0205.2/20053 (12 ธค 51)</t>
  </si>
  <si>
    <t>นายอาทิตย์ พันธเสนา</t>
  </si>
  <si>
    <t>10 ม.4</t>
  </si>
  <si>
    <t>รับตั๋วแลกเงินคืนภาษีจากสำนักประสานฯ T08-373 17/11/08 จำนวนเงิน 306 บาท</t>
  </si>
  <si>
    <t>ที่ รง 0205.2/20063 (12 ธค 51)</t>
  </si>
  <si>
    <t>นายเมฆินทร์ ตากลม</t>
  </si>
  <si>
    <t>261 ม.4</t>
  </si>
  <si>
    <t>รับตั๋วแลกเงินคืนภาษีปี 53จากสำนักประสานฯ T01-431 28/09/11จำนวนเงิน 10,274 บาท</t>
  </si>
  <si>
    <t>ที่ รง 0205.2/8597 (13 ตค 54)</t>
  </si>
  <si>
    <t>นางบานเย็น แจ่มใสดี</t>
  </si>
  <si>
    <t>79 ม.4</t>
  </si>
  <si>
    <t>รับตั๋วแลกเงินคืนภาษีปี 56จากสำนักประสานฯ T04-592 19/08/14จำนวนเงิน 641.08บาท</t>
  </si>
  <si>
    <t>ที่ รง 0205.2/8756 (17 กย 57)</t>
  </si>
  <si>
    <t>นางสาวทรัพย์ทวี สิงห์แสน</t>
  </si>
  <si>
    <t>219 ม.2</t>
  </si>
  <si>
    <t>รับตั๋วแลกเงินคืนภาษีปี 56จากสำนักประสานฯ T04--1002 11/12/14จำนวนเงิน 12,793.42บาท</t>
  </si>
  <si>
    <t>ที่ รง 0205.2/113 (7 มค 58)</t>
  </si>
  <si>
    <t>นายไพรพนา แสงอรุณ</t>
  </si>
  <si>
    <t>101 ม.9</t>
  </si>
  <si>
    <t>รับตั๋วแลกเงินคืนภาษีปี 57จากสำนักประสานฯ T05-134 03/03/15จำนวนเงิน 264.85 บาท</t>
  </si>
  <si>
    <t>ที่ รง 0205.2/3003 (20 มีค 58)</t>
  </si>
  <si>
    <t>นายปิยะพันธ์ ไชยบุบผา</t>
  </si>
  <si>
    <t>98 ม.1</t>
  </si>
  <si>
    <t>สร้อยพร้าว</t>
  </si>
  <si>
    <t>รับตั๋วแลกเงินคืนภาษีปี 56จากสำนักประสานฯ T05-162 30/03/15จำนวนเงิน 15,662.59 บาท</t>
  </si>
  <si>
    <t>ที่ รง 0205.2/4232 (30 เมย 58)</t>
  </si>
  <si>
    <t>ที่ อด 0027/1640 (26 พย 61)</t>
  </si>
  <si>
    <t>นายอธิวัฒน์ พันพินิจ</t>
  </si>
  <si>
    <t>247 ม.1</t>
  </si>
  <si>
    <t>รับตั๋วแลกเงินคืนภาษีปี 57จากสำนักประสานฯ T05-627 25/12/15จำนวนเงิน 11,570.35 บาท</t>
  </si>
  <si>
    <t>ที่ รง 0205.2/1106 (1 กพ 59)</t>
  </si>
  <si>
    <t>นายสุริยา ทองสุทธิ</t>
  </si>
  <si>
    <t>55 ม.8</t>
  </si>
  <si>
    <t>รับตั๋วแลกเงินคืนภาษีปี 57จากสำนักประสานฯ T06-089 21/03/16จำนวนเงิน 110.29 บาท</t>
  </si>
  <si>
    <t>ที่ รง 0205.2/3408 (18 เมย 59)</t>
  </si>
  <si>
    <t>นายภูษิต สีขะปัดสา</t>
  </si>
  <si>
    <t>110 ม.3</t>
  </si>
  <si>
    <t>รับตั๋วแลกเงินคืนภาษีปี 58จากสำนักประสานฯ T06-400 21/10/16จำนวนเงิน 11,517.32 บาท</t>
  </si>
  <si>
    <t>ที่ รง 0210.2/3177 (21 พย 59)</t>
  </si>
  <si>
    <t>นายประธาน  แสงคำ</t>
  </si>
  <si>
    <t>65 ม.8</t>
  </si>
  <si>
    <t>รับตั๋วแลกเงินคืนภาษีปี 58จากสำนักประสานฯ T06-649 21/12/16จำนวนเงิน 15,297.48 บาท</t>
  </si>
  <si>
    <t>ที่ รง 0210.2/739 (31 มค 60)</t>
  </si>
  <si>
    <t>รับตั๋วแลกเงินคืนภาษีปี 59จากสำนักประสานฯ T08-062 25/01/18จำนวนเงิน 9,090.91 บาท</t>
  </si>
  <si>
    <t>ที่ รง 0210.2/1216 (15 กพ 61)</t>
  </si>
  <si>
    <t>ทำหนังสือแจ้งคนงานให้มารับตั๋วแลกเงินคืนภาษีปี 59</t>
  </si>
  <si>
    <t>ที่ อด 0027/290(21 กพ 61)</t>
  </si>
  <si>
    <t>คนงานมารับตั๋วแลกเงินปี 58เรียบร้อยแล้ว</t>
  </si>
  <si>
    <t>คนงานมารับตั๋วแลกเงินปี 59เรียบร้อยแล้ว</t>
  </si>
  <si>
    <t>นายธนัท นาคพรมมินทร์</t>
  </si>
  <si>
    <t>289 ม.1</t>
  </si>
  <si>
    <t>รับตั๋วแลกเงินคืนภาษีปี 58จากสำนักประสานฯ T06-665 23/12/16จำนวนเงิน 14,661.93 บาท</t>
  </si>
  <si>
    <t>ที่ รง 0210.2/1053 (6 กพ 60)</t>
  </si>
  <si>
    <t>นายชัยสิทธิ์ ขามรัตน์</t>
  </si>
  <si>
    <t>56 ม.13</t>
  </si>
  <si>
    <t>รับตั๋วแลกเงินคืนภาษีปี 58จากสำนักประสานฯ T07-053 19/01/17จำนวนเงิน 9,202.84 บาท</t>
  </si>
  <si>
    <t>ที่ รง 0210.2/2677 (17 มีค 60)</t>
  </si>
  <si>
    <t>นายอนุวัฒน์ สาทะปัญญา</t>
  </si>
  <si>
    <t>130 ม.2</t>
  </si>
  <si>
    <t>รับตั๋วแลกเงินคืนภาษีปี 59จากสำนักประสานฯ T07-305 16/10/17จำนวนเงิน 9,062.17 บาท</t>
  </si>
  <si>
    <t>ที่ รง 0210.2/8425 (8 พย 60)</t>
  </si>
  <si>
    <t>นายพาดี ทองอินทร์</t>
  </si>
  <si>
    <t>200 ม.2</t>
  </si>
  <si>
    <t>รับตั๋วแลกเงินคืนภาษีปี 59จากสำนักประสานฯ T07-308 12/10/17จำนวนเงิน 10,064.24 บาท</t>
  </si>
  <si>
    <t>ที่ รง 0210.2/8663 (15 พย 60)</t>
  </si>
  <si>
    <t>ที่ อด 0027/1451(22 พย 60)</t>
  </si>
  <si>
    <t>นายคงสินธ์ ทองอินทร์</t>
  </si>
  <si>
    <t>ที่ อด 0027/209  (9 กพ 61)</t>
  </si>
  <si>
    <t>นายอดุลย์ แก้วเบญจา</t>
  </si>
  <si>
    <t>96 ม.7</t>
  </si>
  <si>
    <t>หนองสระปลา</t>
  </si>
  <si>
    <t>รับตั๋วแลกเงินคืนภาษีปี 59จากสำนักประสานฯ T08-244 11/04/18จำนวนเงิน 13,118.08 บาท</t>
  </si>
  <si>
    <t>ที่ รง 0210.2/3424 (15 พค 61)</t>
  </si>
  <si>
    <t>ที่ อด 0027/1037 (22 พค 61)</t>
  </si>
  <si>
    <t>นายวีระ
หาญนาดง</t>
  </si>
  <si>
    <t xml:space="preserve">42 ม.8 </t>
  </si>
  <si>
    <t>ที่ อด 0027/3244 (6 ธค 60)</t>
  </si>
  <si>
    <t>นายชาตรี
มาตะยา</t>
  </si>
  <si>
    <t>27 ม.12</t>
  </si>
  <si>
    <t>นายปวิตร เม้าราษี</t>
  </si>
  <si>
    <t>80 ม.9</t>
  </si>
  <si>
    <t>รับตั๋วแลกเงินคืนภาษีปี 59จากสำนักประสานฯ T07-398 18/12/17จำนวนเงิน 15,108.99 บาท</t>
  </si>
  <si>
    <t>ที่ รง 0210.2/411 (17 มค 61)</t>
  </si>
  <si>
    <t>ที่ อด 0027/137 (26 มค61)</t>
  </si>
  <si>
    <t>ที่ อด 0027/404 (8 มีค 61)</t>
  </si>
  <si>
    <t>นายธีรพงษ์ สีสุข</t>
  </si>
  <si>
    <t>44 ม.7</t>
  </si>
  <si>
    <t>รับตั๋วแลกเงินคืนภาษีปี 59จากสำนักประสานฯ T08-042 15/01/18จำนวนเงิน 12,279.54บาท</t>
  </si>
  <si>
    <t>ที่ รง 0210.2/922 (6 กพ 61)</t>
  </si>
  <si>
    <t>ที่ อด 0027/216 (12 กพ 61)</t>
  </si>
  <si>
    <t>ที่ อด 0027/300  (21 กพ 61)</t>
  </si>
  <si>
    <t>นายธวัชชัย พิมพ์โพธิ์</t>
  </si>
  <si>
    <t>8 ม.2</t>
  </si>
  <si>
    <t>รับตั๋วแลกเงินคืนภาษีปี 59จากสำนักประสานฯ T08-071 05/02/18จำนวนเงิน 14,726.23บาท</t>
  </si>
  <si>
    <t>ที่ รง 0210.2/1417 (26 กพ 61)</t>
  </si>
  <si>
    <t>ที่ อด 0027/408 (8 มีค 61)</t>
  </si>
  <si>
    <t>นายบุญเตียง สิงห์สาธร</t>
  </si>
  <si>
    <t>15 ม.13</t>
  </si>
  <si>
    <t>รับตั๋วแลกเงินคืนภาษีปี 59จากสำนักประสานฯ T07-087 06/02/18จำนวนเงิน 16,980.02บาท</t>
  </si>
  <si>
    <t>ที่ รง 0210.2/1829 (14 มีนาคม 2561)</t>
  </si>
  <si>
    <t>ที่ อด 0027/467 (20 มีค 61)</t>
  </si>
  <si>
    <t>ที่ อด 0027/673 (29 มีค 61)</t>
  </si>
  <si>
    <t>นายศุภมิตร แก้วขวา</t>
  </si>
  <si>
    <t>66 ม.5</t>
  </si>
  <si>
    <t>รับตั๋วแลกเงินคืนภาษีปี 59จากสำนักประสานฯ T08-147 22/02/18จำนวนเงิน 14,622.76 บาท</t>
  </si>
  <si>
    <t>ที่ รง 0210.2/2128 (22 มีค 2561)</t>
  </si>
  <si>
    <t>ที่ อด 0027/1494 (7 สค 61)</t>
  </si>
  <si>
    <t>นายสุทธิพล อินทะแสง</t>
  </si>
  <si>
    <t>84 ม.3</t>
  </si>
  <si>
    <t>รับตั๋วแลกเงินคืนภาษีปี 60จากสำนักประสานฯ T08-286 01/06/18จำนวนเงิน 13,396.64 บาท</t>
  </si>
  <si>
    <t>ที่ รง 0210.2/4824 (6 กค 2561)</t>
  </si>
  <si>
    <t>ทำหนังสือแจ้งคนงานให้มารับตั๋วแลกเงินคืนภาษีปี 60</t>
  </si>
  <si>
    <t>ที่ อด 0027/1381  (16 กค 61)</t>
  </si>
  <si>
    <t>ที่ อด 0027/1204 ลว 12 กย 61</t>
  </si>
  <si>
    <t>นายธีรศักดิ์  ลีอุทธ์</t>
  </si>
  <si>
    <t>88 ม.2</t>
  </si>
  <si>
    <t>รับตั๋วแลกเงินคืนภาษีปี 60จากสำนักประสานฯ T08-289 01/06/18จำนวนเงิน 7,738.72 บาท</t>
  </si>
  <si>
    <t>ที่ รง 0210.2/4825  (6 กค 2561)</t>
  </si>
  <si>
    <t>ที่ อด 0027/1382  (16 กค 61)</t>
  </si>
  <si>
    <t>นายดี  เลนคำมี</t>
  </si>
  <si>
    <t>232 ม.2</t>
  </si>
  <si>
    <t>รับตั๋วแลกเงินคืนภาษีปี 59จากสำนักประสานฯ T08-41 06/09/18 จำนวนเงิน 16,704 บาท</t>
  </si>
  <si>
    <t>ที่ รง 0210.2/7227  (19 ตค 2561)</t>
  </si>
  <si>
    <t>ที่ อด 0027/1505 (13 ตค 61)</t>
  </si>
  <si>
    <t>ที่ อด 0027/1523 ลว 30 ตค 61</t>
  </si>
  <si>
    <t>นายอนันตพงษ์  พรหมโกฎิ์</t>
  </si>
  <si>
    <t>104 ม.9</t>
  </si>
  <si>
    <t>รับตั๋วแลกเงินคืนภาษีปี 60จากสำนักประสานฯ T08-491 15/10/18จำนวนเงิน 10,752.59 บาท</t>
  </si>
  <si>
    <t>ที่ รง 0210.2/7955  (14 พย 2561)</t>
  </si>
  <si>
    <t>ที่ อด 0027/1644 (20 พย 61)</t>
  </si>
  <si>
    <t>นายดำรงศักดิ์  ทองหล่อ</t>
  </si>
  <si>
    <t>4 ม.8</t>
  </si>
  <si>
    <t>รับตั๋วแลกเงินคืนภาษีปี 60จากสำนักประสานฯ T08-527 06/11/18จำนวนเงิน 16,817.99บาท</t>
  </si>
  <si>
    <t>ที่ รง 0210.2/8504  (3  ธค 2561)</t>
  </si>
  <si>
    <t>ที่ อด 0027/1780 (13 ธค 61)</t>
  </si>
  <si>
    <t>นายบุญกอง ทองขาว</t>
  </si>
  <si>
    <t>127 ม.5</t>
  </si>
  <si>
    <t>โนนสะอาด</t>
  </si>
  <si>
    <t>รับตั๋วแลกเงินคืนภาษีปี 50จากสำนักประสานฯ T00-223 09/06/10จำนวนเงิน 12,953บาท</t>
  </si>
  <si>
    <t>ที่ รง 0205.2/5565 (22 มิย 2553)</t>
  </si>
  <si>
    <t>นายกล้าหาญ ทองหนองยาง</t>
  </si>
  <si>
    <t>203 ม.1</t>
  </si>
  <si>
    <t>รับตั๋วแลกเงินคืนภาษีปี 59จากสำนักประสานฯ T08-161 23/02/18จำนวนเงิน 15,454.83บาท</t>
  </si>
  <si>
    <t>ที่ รง 0210.2/2126 (22  มีค 61)</t>
  </si>
  <si>
    <t>ที่ อด 0027/664    (29 มีค 61)</t>
  </si>
  <si>
    <t>ที่ อด 0027/840            (27 เมย 61)</t>
  </si>
  <si>
    <t>54 ม.1</t>
  </si>
  <si>
    <t>หนองหญ้าไซ</t>
  </si>
  <si>
    <t>ที่ อด 0027/1196 ลว 17 มิ.ย.59</t>
  </si>
  <si>
    <t>118 ม.8</t>
  </si>
  <si>
    <t>ที่ อด 0027/3247 (6 ธค 60)</t>
  </si>
  <si>
    <t>นายสิงห์  แสนบุญเรือง</t>
  </si>
  <si>
    <t>128/1 ม.13</t>
  </si>
  <si>
    <t>บ่อทอง</t>
  </si>
  <si>
    <t>ทองแสนขัน</t>
  </si>
  <si>
    <t>อุตรดิตถ์</t>
  </si>
  <si>
    <t>รับตั๋วแลกเงินคืนภาษีปี 60จากสำนักประสานฯ T08-447 14/09/18จำนวนเงิน 18,066.25 บาท</t>
  </si>
  <si>
    <t>ทำหนังสือแจ้งพร้อมส่งหลักฐานตั๋วแลกเงินให้ สรจ.อุตรดิตถ์</t>
  </si>
  <si>
    <t>ที่ อด 0027/1607          (12 พย 61)</t>
  </si>
  <si>
    <t>นายต้องตา  จำปาศิริ</t>
  </si>
  <si>
    <t>65 ม.2</t>
  </si>
  <si>
    <t>นาแค</t>
  </si>
  <si>
    <t>รับตั๋วแลกเงินคืนภาษีปี 60จากสำนักประสานฯ T08-533 08/11/18จำนวนเงิน 17,370.95 บาท</t>
  </si>
  <si>
    <t>ที่ รง 0210.2/8414 (29 พย 61)</t>
  </si>
  <si>
    <t>ที่ อด 0027/1779 (13 ธค 61)</t>
  </si>
  <si>
    <t>ที่ อด 0027/1904           (28 ธันวาคม61)</t>
  </si>
  <si>
    <t>นางเพ็ญนภา พวังคาม</t>
  </si>
  <si>
    <t>143 ม.4</t>
  </si>
  <si>
    <t>ที่ รง 0210.2/8182 ลว 20 พย 61</t>
  </si>
  <si>
    <t>ที่ อด 0027/1781 ลว 13 ธค 61</t>
  </si>
  <si>
    <t>รับผลการติดตามสิทธิประโยชน์จาก สปร</t>
  </si>
  <si>
    <t>นางวัลลา คำต้อง</t>
  </si>
  <si>
    <t>นายทวีศักดิ์ คำต้อง</t>
  </si>
  <si>
    <t>201/1 ม.1</t>
  </si>
  <si>
    <t>หนองบัว</t>
  </si>
  <si>
    <t>ที่ อด 0027/1605 ลว 12 พย 61</t>
  </si>
  <si>
    <t>ส่งบันทึกปากคำและเอกสารเพิ่มเติมให้สำนักประสานฯ กรณีป่วยและต้องการกลับประเทศไทย</t>
  </si>
  <si>
    <t>ได้รับประสานทางโทรศัพท์จากญาติว่าคนงานเดินทางถึงประเทศไทยแล้ว</t>
  </si>
  <si>
    <t>ปิดเคส</t>
  </si>
  <si>
    <t>นางสาวรัชนู  สารีโท</t>
  </si>
  <si>
    <t>นายชัยวรพจน์ เพียงงาม</t>
  </si>
  <si>
    <t>119 ม.12</t>
  </si>
  <si>
    <t>ที่ อด 0027/1590             ลว 9 พย 61</t>
  </si>
  <si>
    <t>อิสราเอล</t>
  </si>
  <si>
    <t>นายเศษ สุภะดี</t>
  </si>
  <si>
    <t>90/1ม.15</t>
  </si>
  <si>
    <t>ติดตามสิทธิประโยชน์กรณีไม่ได้รับเงินทดแทนพิการ</t>
  </si>
  <si>
    <t>ที่ อด 0027/1377(1 ตค 61)</t>
  </si>
  <si>
    <t>นายจิระศักดิ์ บุญเฮ้า</t>
  </si>
  <si>
    <t>084-7706922</t>
  </si>
  <si>
    <t>87 ม.1</t>
  </si>
  <si>
    <t>ที่ อด 0027/1724 (6 ธค 61)</t>
  </si>
  <si>
    <t>นายอาทิตย์ ผาเรียง</t>
  </si>
  <si>
    <t>065-3402945</t>
  </si>
  <si>
    <t>141 ม.4</t>
  </si>
  <si>
    <t>ที่ อด 0027/1725 (6 ธค 61)</t>
  </si>
  <si>
    <t>080-0132455</t>
  </si>
  <si>
    <t>ที่ อด 0027/1726 (6 ธค 61)</t>
  </si>
  <si>
    <t>นายจำรัส  คอแก้ว</t>
  </si>
  <si>
    <t>080-3143393</t>
  </si>
  <si>
    <t>353 ม.5</t>
  </si>
  <si>
    <t>ที่ อด 0027/1758 (11 ธค 61)</t>
  </si>
  <si>
    <t>นายจตุรภัทร   นักผูก</t>
  </si>
  <si>
    <t>096-9588155</t>
  </si>
  <si>
    <t>355/4 ม.3</t>
  </si>
  <si>
    <t>ที่ อด 0027/1759 (11 ธค 61)</t>
  </si>
  <si>
    <t>น.ส.เกศสุดา  ทองสีดำ</t>
  </si>
  <si>
    <t>062-9104305</t>
  </si>
  <si>
    <t>2 ม.1</t>
  </si>
  <si>
    <t>ตาลเสียน</t>
  </si>
  <si>
    <t>ที่ อด 0027/1760 (11 ธค 61)</t>
  </si>
  <si>
    <t>088-3232579</t>
  </si>
  <si>
    <t>99 ม.8</t>
  </si>
  <si>
    <t>ขอเปลี่ยนบัญชีธนาคารเพื่อขอคืนเงินภาษีไต้หวัน</t>
  </si>
  <si>
    <t>ที่ อด 0027/1775 (12 ธค 61)</t>
  </si>
  <si>
    <t>นายยนตกร  เหง่าสีไพร</t>
  </si>
  <si>
    <t>061-2947911</t>
  </si>
  <si>
    <t>11 ม.4</t>
  </si>
  <si>
    <t>ที่ อด 0027/1803 (14 ธค 61)</t>
  </si>
  <si>
    <t>093-3187254,065-316325</t>
  </si>
  <si>
    <t>103 ม.11</t>
  </si>
  <si>
    <t>ที่ อด 0027/1808 (14 ธค 61)</t>
  </si>
  <si>
    <t>นายอมรเทพ  โสเก่าเข่า</t>
  </si>
  <si>
    <t>086-6319397</t>
  </si>
  <si>
    <t>16 ม.11</t>
  </si>
  <si>
    <t>ที่ อด 0027/1831 (19 ธค 61)</t>
  </si>
  <si>
    <t>นายณัฐกุล  ดีบุตร</t>
  </si>
  <si>
    <t>080-9983723</t>
  </si>
  <si>
    <t>103 ม.12</t>
  </si>
  <si>
    <t>ที่ อด 0027/1830 (19 ธค 61)</t>
  </si>
  <si>
    <t>นายรุ่งอรุณ  นามบ้านค้อ</t>
  </si>
  <si>
    <t>094-7905802,0639938104</t>
  </si>
  <si>
    <t>38/1 ม.7</t>
  </si>
  <si>
    <t>อูบมุง</t>
  </si>
  <si>
    <t>ที่ อด 0027/1845 (21 ธค 61)</t>
  </si>
  <si>
    <t>นายสุรศักดิ์  อุทรตัน</t>
  </si>
  <si>
    <t>098-6016552</t>
  </si>
  <si>
    <t>193/1 ม.13</t>
  </si>
  <si>
    <t>ที่ อด 0027/1846 (21 ธค 61)</t>
  </si>
  <si>
    <t>087-0329502</t>
  </si>
  <si>
    <t>163 ม.11</t>
  </si>
  <si>
    <t>ที่ อด 0027/1847 (21 ธค 61)</t>
  </si>
  <si>
    <t>นายประดิษฐ์  หารพรม</t>
  </si>
  <si>
    <t>080-6517243,0934436722</t>
  </si>
  <si>
    <t xml:space="preserve">15 ม.5 </t>
  </si>
  <si>
    <t>ที่ อด 0027/1850 (21 ธค 61)</t>
  </si>
  <si>
    <t>นายนที  แก้วปัญญา</t>
  </si>
  <si>
    <t>093-4878323</t>
  </si>
  <si>
    <t xml:space="preserve">157 ม.5 </t>
  </si>
  <si>
    <t>ที่ อด 0027/1867 (25 ธค 61)</t>
  </si>
  <si>
    <t>นายเกียรติศักดิ์  รักภักดี</t>
  </si>
  <si>
    <t>094-3142362,061-0541860</t>
  </si>
  <si>
    <t>221 ม.17</t>
  </si>
  <si>
    <t>ที่ อด 0027/1861 (25 ธค 61)</t>
  </si>
  <si>
    <t>นายทรงวุฒิ  เบิกบานดี</t>
  </si>
  <si>
    <t>065-0794576</t>
  </si>
  <si>
    <t>24 ม.4</t>
  </si>
  <si>
    <t>นายอาทิตย์  เกิดเพชร</t>
  </si>
  <si>
    <t>092-7647349</t>
  </si>
  <si>
    <t>6 ม.4</t>
  </si>
  <si>
    <t>นายจีระศักดิ์  พลอยพุฒ</t>
  </si>
  <si>
    <t>063-8136023</t>
  </si>
  <si>
    <t>ที่ อด 0027/1905 (28 ธค 61)</t>
  </si>
  <si>
    <t>นายธนากร วันนาม</t>
  </si>
  <si>
    <t>รับตั๋วแลกเงินคืนภาษีปี 60 จากสำนักประสานฯ T08-587 21/11/18 จำนวนเงิน 13,214.81บาท</t>
  </si>
  <si>
    <t xml:space="preserve">ที่ รง 0210.2/9104 (26 ธค 2561) </t>
  </si>
  <si>
    <t>ที่ อด 0027/30          (3 มค 62)</t>
  </si>
  <si>
    <t>นายศุภโชคเดช บัวลอย</t>
  </si>
  <si>
    <t>112 ม.7</t>
  </si>
  <si>
    <t>รับตั๋วแลกเงินคืนภาษีปี60 จากสำนักประสานฯ T08-598  22/11/18 จำนวนเงิน 17,973.99 บาท</t>
  </si>
  <si>
    <t>ที่ รง 0210.2/9110   ลว 26  ธค 61</t>
  </si>
  <si>
    <t>ที่ อด 0027/29 ลว 3 มค 62</t>
  </si>
  <si>
    <t>นายจันนีย์  รัตนปัญญา</t>
  </si>
  <si>
    <t>45  ม.11</t>
  </si>
  <si>
    <t>รับตั๋วแลกเงินคืนภาษีปี60 จากสำนักประสานฯ T08--548 09/11/18 จำนวนเงิน 12,040.88 บาท</t>
  </si>
  <si>
    <t>ที่ รง 0210.2/8791 ลว 14 ธค 61</t>
  </si>
  <si>
    <t>ที่ อด 0027/1888 ลว 26 ธค 61</t>
  </si>
  <si>
    <t>ที่ อด 0027/27            ลว 3  มค 62</t>
  </si>
  <si>
    <t>นายศุภชัย  พรมสอน</t>
  </si>
  <si>
    <t>160 ม.8</t>
  </si>
  <si>
    <t>รับตั๋วแลกเงินคืนภาษีปี  60 จากสำนักประสานฯ T08-589 22/11/18 จำนวนเงิน 19,474.51 บาท</t>
  </si>
  <si>
    <t>ที่ รง 0210.2/8923   (17 ธค 61)</t>
  </si>
  <si>
    <t>ที่ อด 0027/1910 (28 ธค 61</t>
  </si>
  <si>
    <t>ที่ อด 0027/26           (3 มค 62)</t>
  </si>
  <si>
    <t>นายเพชร ขันทะชัย</t>
  </si>
  <si>
    <t>รับตั๋วแลกเงินคืนภาษีปี60 จากสำนักประสานฯ T08-543 09/11/18 จำนวนเงิน 11,610.06 บาท</t>
  </si>
  <si>
    <t>ที่ รง 0210.2/8789 ลว 14 ธค 61</t>
  </si>
  <si>
    <t>ที่ อด 0027/1887  ลว 26 ธค 61</t>
  </si>
  <si>
    <t>ที่ อด 0027/25           ลว 3  มค 62</t>
  </si>
  <si>
    <t>นางสาวสุนันท์ คำชลธาร์</t>
  </si>
  <si>
    <t>มีหนังสือมอบอำนาจ</t>
  </si>
  <si>
    <t>ที่ อด 0027/24  3 มค 62</t>
  </si>
  <si>
    <t>นายยงยุทธ ศรีบานเย็น</t>
  </si>
  <si>
    <t>161 ม.8</t>
  </si>
  <si>
    <t>รับตั๋วแลกเงินคืนภาษีปี 60จากสำนักประสานฯ T08-625 05/12/18  จำนวนเงิน 11,184.38 บาท</t>
  </si>
  <si>
    <t>ที่ รง 0205.2/181 ลว 4 มค 62</t>
  </si>
  <si>
    <t>นายวิชัย  ลมไธสง</t>
  </si>
  <si>
    <t>49 ม.14</t>
  </si>
  <si>
    <t>รับตั๋วแลกเงินคืนภาษีปี60จากสำนักประสานฯ T07- 648 06/12/18 นวนเงิน 1,076.92 บาท</t>
  </si>
  <si>
    <t>ที่ รง 0210.2/7  (2 มค 62</t>
  </si>
  <si>
    <t>ที่ อด 0027/88 (14 มค 62)</t>
  </si>
  <si>
    <t>นายปฐมพงศ์ ลมไธสง</t>
  </si>
  <si>
    <t>รับตั๋วแลกเงินคืนภาษีปี60จากสำนักประสานฯ T07- 651 06/12/18 นวนเงิน 937.63 บาท</t>
  </si>
  <si>
    <t>ที่ รง 0210.2/9  (2 มค 62</t>
  </si>
  <si>
    <t>ที่ อด 0027/89 (14 มค 62)</t>
  </si>
  <si>
    <t>นายอภิวัฒน์ กำยาน</t>
  </si>
  <si>
    <t>รับตั๋วแลกเงินคืนภาษีปี60จากสำนักประสานฯ T08-653 06/12/18  นวนเงิน 20,398.13 บาท</t>
  </si>
  <si>
    <t>ที่ รง 0210.2/33 (2 มค 62</t>
  </si>
  <si>
    <t>ที่ อด 0027/90 (14 มค 62)</t>
  </si>
  <si>
    <t>น.ส.วนิดา  ถีวุฒตา</t>
  </si>
  <si>
    <t>62/1 ม.3</t>
  </si>
  <si>
    <t>รับตั๋วแลกเงินคืนภาษีปี 60 จากสำนักประสานฯ T08-576  20/11/18  จำนวนเงิน 11,277.84  บาท</t>
  </si>
  <si>
    <t>ที่ รง 0210.2/63 (3 มค 62</t>
  </si>
  <si>
    <t>ที่ อด 0027/91    (14 มค 62)</t>
  </si>
  <si>
    <t>นายสมหมาย เพชรหงษ์</t>
  </si>
  <si>
    <t>30 ม.3</t>
  </si>
  <si>
    <t>รับตั๋วแลกเงินคืนภาษีปี  60จากสำนักประสานฯ T08-630  05/12/18 จำนวนเงิน 10,976.04 บาท</t>
  </si>
  <si>
    <t>ที่ รง 0210.2/74  ลว 3 มค 62</t>
  </si>
  <si>
    <t>ที่ อด 0027/92  14 มค 62</t>
  </si>
  <si>
    <t>นายถาวร  อุต้น</t>
  </si>
  <si>
    <t>17 ม.7</t>
  </si>
  <si>
    <t>รับตั๋วแลกเงินคืนภาษีปี60 จากสำนักประสานฯ T08-617 05/12/18 จำนวนเงิน 13,656.25 บาท</t>
  </si>
  <si>
    <t>ที่ รง 0210.2/192   ลว 4 มค 62</t>
  </si>
  <si>
    <t>ที่ อด 0027/93 ลว 14 มค 62</t>
  </si>
  <si>
    <t>นายอนุชา สุคำภา</t>
  </si>
  <si>
    <t>365 ม.1</t>
  </si>
  <si>
    <t>รับตั๋วแลกเงินคืนภาษีปี 60จากสำนักประสานฯ T08-604 04/12/18จำนวนเงิน 10,372.92 บาท</t>
  </si>
  <si>
    <t>ที่ รง 0210.2/190 (4 มค 62</t>
  </si>
  <si>
    <t>ที่ อด 0027/95   (14 มค 62</t>
  </si>
  <si>
    <t>รับตั๋วแลกเงินคืนภาษีปี 60จากสำนักประสานฯ T08--624 05/12/61 จำนวนเงิน 26,314.58 บาท</t>
  </si>
  <si>
    <t>ที่ รง 0210.2/183         4 มค 62 )</t>
  </si>
  <si>
    <t>ที่ อด 0027/1907 (28 ธค 61)</t>
  </si>
  <si>
    <t>นางพวงเพชร นนท์ตา</t>
  </si>
  <si>
    <t>นางสาวยุวดี ภัยระงับ</t>
  </si>
  <si>
    <t>099-2089516,093-093-4301966,042-298596</t>
  </si>
  <si>
    <t>72 ม.9</t>
  </si>
  <si>
    <t>ขอความช่วยเหลือให้ติดตามสิทธิประโยชน์อันพึงมีพึงได้ของนางสาวยุวดี ภัยระงับ คนงานที่ไปทำงานที่ประเทศไต้หวัน แล้วเสียชีวิต</t>
  </si>
  <si>
    <t>ที่ อด 0027/52          (7 มค.62)</t>
  </si>
  <si>
    <t>นายจักรกฤษ โฮมแพน</t>
  </si>
  <si>
    <t>062-7828324,065-3291754</t>
  </si>
  <si>
    <t>28 ม.13</t>
  </si>
  <si>
    <t>นายวรเมธ วิไลเลิสศิลป์</t>
  </si>
  <si>
    <t>093-0503452,083-7950865</t>
  </si>
  <si>
    <t>27 ม.7</t>
  </si>
  <si>
    <t>นางสาวรุ่งอรุณ บัวศรี</t>
  </si>
  <si>
    <t>082-2503584</t>
  </si>
  <si>
    <t xml:space="preserve">107 ม.4 </t>
  </si>
  <si>
    <t>ที่ อด 0027/84          (11 มค.62)</t>
  </si>
  <si>
    <t>นายสุพิศ คันที</t>
  </si>
  <si>
    <t>081-7497018</t>
  </si>
  <si>
    <t>โสมเยี่ยม</t>
  </si>
  <si>
    <t>นางฐิติมา  บุญนะชม</t>
  </si>
  <si>
    <t>นายชินกร บุญนะชม</t>
  </si>
  <si>
    <t>093-0568958,085-9240932</t>
  </si>
  <si>
    <t>98 ม.11</t>
  </si>
  <si>
    <t>ที่ อด 0027/1776 (13 ธค. 61)</t>
  </si>
  <si>
    <t>93 ม.1</t>
  </si>
  <si>
    <t>โนนทองอินทร์</t>
  </si>
  <si>
    <t>ขอให้ติดตามเงินทดแทนกรณีบาดเจ็บหรือพิการ</t>
  </si>
  <si>
    <t>ที่ อด 0027/1833 (19 ธค. 61)</t>
  </si>
  <si>
    <t>089-5725245</t>
  </si>
  <si>
    <t>1 ม.8</t>
  </si>
  <si>
    <t>ที่ อด 0027/1834 (19 ธค. 61)</t>
  </si>
  <si>
    <t>นางประจักษ์  รู้บุญ</t>
  </si>
  <si>
    <t>นายไกรสร  รู้บุญ</t>
  </si>
  <si>
    <t>065-2523123,064-8532754</t>
  </si>
  <si>
    <t>270 ม.8</t>
  </si>
  <si>
    <t>บงเหนือ</t>
  </si>
  <si>
    <t>นายชัยณรงค์  กิตติราช</t>
  </si>
  <si>
    <t>093-3830342</t>
  </si>
  <si>
    <t>16 ม.3</t>
  </si>
  <si>
    <t>ขอให้ช่วยติดตามเงินเดือนค้างจ่ายและสิทธิประโยชน์อื่นที่พึงได้ของนายชัยณรงค์  กิตติราช ได้เสียชีวิตที่ประเทศสหรัฐอาหรับเอมิเรทส์</t>
  </si>
  <si>
    <t>ที่ อด 0027/14 (3 มค.62)</t>
  </si>
  <si>
    <t>สหรัฐอาหรับเอมิเรทส์</t>
  </si>
  <si>
    <t>ฮ่องกง</t>
  </si>
  <si>
    <t>นายจิณณวัตร แก้วมหาวงค์</t>
  </si>
  <si>
    <t>นางสาวไกรสร หัตถปนิตย์</t>
  </si>
  <si>
    <t>087-2336559,093-5130375</t>
  </si>
  <si>
    <t>ที่ อด 0027/98 (14 มค.62)</t>
  </si>
  <si>
    <t>4ม.8</t>
  </si>
  <si>
    <t>รับตั๋วแลกเงินคืนภาษีปี 60จากสำนักประสานฯ T08 - 527 06/11/18 จำนวนเงิน 16,817.99  บาท</t>
  </si>
  <si>
    <t>ที่ รง 0210.2/8504             (3 ธค 61)</t>
  </si>
  <si>
    <t>ที่ อด 0027/1780 (13 ธค 61</t>
  </si>
  <si>
    <t>ที่ อด 0027/112 15 มค 62</t>
  </si>
  <si>
    <t>ที่ อด 0027/111  ลว 15 มค 62</t>
  </si>
  <si>
    <t>นายวิชาญ ทองมี</t>
  </si>
  <si>
    <t>207 ม.12</t>
  </si>
  <si>
    <t>รับตั๋วแลกเงินคืนภาษีปี 60จากสำนักประสานฯ T08-632  05/12/18  จำนวนเงิน 7,757.29 บาท</t>
  </si>
  <si>
    <t>ที่ รง 0210.2/3    ลว 2 มค 62</t>
  </si>
  <si>
    <t>ที่ อด 0027/110 ลว 15 มค 62</t>
  </si>
  <si>
    <t>ที่ อด 0027/109  (15 มค 62</t>
  </si>
  <si>
    <t>ที่ อด 0027/113   (15 มค 62</t>
  </si>
  <si>
    <t>รับตั๋วแลกเงินคืนภาษีปี 60 จากสำนักประสานฯ T08-580 21/11/18 จำนวนเงิน 18,894.68 บาท</t>
  </si>
  <si>
    <t>ที่ รง 0210.2/65  ลว 13 มค 62</t>
  </si>
  <si>
    <t>นายพลวัฒน์  อ่อนละมุน</t>
  </si>
  <si>
    <t>167 ม.1</t>
  </si>
  <si>
    <t>ที่ อด 0027/87 ลว 14 มค 62</t>
  </si>
  <si>
    <t>ที่ อด 0027/107 15 มค 62</t>
  </si>
  <si>
    <t>นายแสงจันทร์ จุมพลหล้า</t>
  </si>
  <si>
    <t>รับตั๋วแลกเงินคืนภาษีปี  60 จากสำนักประสานฯ T08-597  22/11/18 จำนวนเงิน 15,724.25 บาท</t>
  </si>
  <si>
    <t>ที่ รง 0210.2/9108   (26 ธค 61)</t>
  </si>
  <si>
    <t>ที่ อด 0027/28 3 มค 62</t>
  </si>
  <si>
    <t>ที่ อด 0027/108 15 มค 62</t>
  </si>
  <si>
    <t>นางสาวจุฬาลักษณ์  วงษ์วิราช</t>
  </si>
  <si>
    <t>179 ม.14</t>
  </si>
  <si>
    <t>ที่ อด 002/124     ลว 17 มค 62</t>
  </si>
  <si>
    <t>ที่ อด 0027/123 (17 มค 62</t>
  </si>
  <si>
    <t>ที่ อด 0027/153 (22  มค 62</t>
  </si>
  <si>
    <t>ที่ อด 0027/194 ลว 31 มค 62</t>
  </si>
  <si>
    <t>นายเสถียร  สีมาฤทธิ์</t>
  </si>
  <si>
    <t>6ม.1</t>
  </si>
  <si>
    <t>รับตั๋วแลกเงินคืนภาษีปี 60 จากสำนักประสานฯ T08-674 12/12/18จำนวนเงิน 11708.20 บาท</t>
  </si>
  <si>
    <t>ที่ อด 0027/151 (22 มค 62)</t>
  </si>
  <si>
    <t>น.ส.วรางคณาง แสงคุณ</t>
  </si>
  <si>
    <t>ที่ อด 0027/152 ลว 22 มค 62</t>
  </si>
  <si>
    <t>ที่ อด 0027/195 (31 มค 62</t>
  </si>
  <si>
    <t>นายเสถียร  ตะลีสูน</t>
  </si>
  <si>
    <t>235 ม.11</t>
  </si>
  <si>
    <t>รับตั๋วแลกเงินคืนภาษีปี  60จากสำนักประสานฯ T08-703   22/12/18  จำนวนเงิน 21,260.06 บาท</t>
  </si>
  <si>
    <t>ที่ รง 0210.2/876 ลว 28  มค 62</t>
  </si>
  <si>
    <t>นายไพทูล  งามเกลี้ยง</t>
  </si>
  <si>
    <t>รับตั๋วแลกเงินคืนภาษีปี  60จากสำนักประสานฯ T08-717   22/12/18  จำนวนเงิน 13,982.46 บาท</t>
  </si>
  <si>
    <t>ที่ รง 0210.2/803 ลว 25  มค 62</t>
  </si>
  <si>
    <t>27 ม.3</t>
  </si>
  <si>
    <t>นายบุญโฮม  พันธฤทธิ์</t>
  </si>
  <si>
    <t>44 ม.10</t>
  </si>
  <si>
    <t>รับตั๋วแลกเงินคืนภาษีปี  60จากสำนักประสานฯ T08-721  22/12/18  จำนวนเงิน 6,582.04 บาท</t>
  </si>
  <si>
    <t>ที่ รง 0210.2/899  ลว 28 มค 62</t>
  </si>
  <si>
    <t>รับตั๋วแลกเงินคืนภาษีปี 60 จากสำนักประสานฯ T08-713  22/12/1/จำนวนเงิน 30,026.83 บาท</t>
  </si>
  <si>
    <t>ที่ รง 0210.2/812(25  มค 62</t>
  </si>
  <si>
    <t>รับตั๋วแลกเงินคืนภาษีปี 60จากสำนักประสานฯ T08-743 26/12/18จำนวนเงิน 13330.58บาท</t>
  </si>
  <si>
    <t>ที่ รง 0210.2/910 (28 มค 62</t>
  </si>
  <si>
    <t>นายทินกร  ผันผ่อน</t>
  </si>
  <si>
    <t>111 ม.4</t>
  </si>
  <si>
    <t>รับตั๋วแลกเงินคืนภาษีปี  60 จากสำนักประสานฯ T08-14/12/18จำนวนเงิน 13, 847.83บาท</t>
  </si>
  <si>
    <t>ที่ รง 0210.2/907 28 มค 62</t>
  </si>
  <si>
    <t>นายสุรวัฒน์ รักสมบัติ</t>
  </si>
  <si>
    <t>136 ม.11</t>
  </si>
  <si>
    <t>รับตั๋วแลกเงินคืนภาษีปี  60 จากสำนักประสานฯ T08-784  26/12/18 จำนวนเงิน 14,545.45 บาท</t>
  </si>
  <si>
    <t>ที่ รง 0210.2/883  (28 มค 62</t>
  </si>
  <si>
    <t>นายสมชาย แสนเวียง</t>
  </si>
  <si>
    <t>080-0050710,0631802883</t>
  </si>
  <si>
    <t>85/1 ม.2</t>
  </si>
  <si>
    <t>โนนอุดม</t>
  </si>
  <si>
    <t>ชุมแพ</t>
  </si>
  <si>
    <t>ที่ อด 0027/114         (15 มค.62)</t>
  </si>
  <si>
    <t>นายวุฒิชัย สมมี</t>
  </si>
  <si>
    <t>098-3501372</t>
  </si>
  <si>
    <t>298 ม.7</t>
  </si>
  <si>
    <t>นายอัศวิน มาตขาว</t>
  </si>
  <si>
    <t>098-1311154</t>
  </si>
  <si>
    <t>21 ม.8</t>
  </si>
  <si>
    <t>ที่ อด 0027/155 (22 ม.ค.62)</t>
  </si>
  <si>
    <t>นายใจทอง พงษ์ประเทศ</t>
  </si>
  <si>
    <t>095-6673831</t>
  </si>
  <si>
    <t>เมืองอุดรธานี</t>
  </si>
  <si>
    <t>ที่ อด 0027/171 (24 ม.ค.62)</t>
  </si>
  <si>
    <t>นายศักดิ์ระพี ผาจวง</t>
  </si>
  <si>
    <t>061-4967626</t>
  </si>
  <si>
    <t>8 ม.6</t>
  </si>
  <si>
    <t>ที่ อด 0027/172 (24 ม.ค.62)</t>
  </si>
  <si>
    <t>นายอรรถพล แก้วเกิด</t>
  </si>
  <si>
    <t>090-2855269</t>
  </si>
  <si>
    <t>1 ม.16</t>
  </si>
  <si>
    <t>ที่ อด 0027/176 (24 ม.ค.62)</t>
  </si>
  <si>
    <t>064-9973728</t>
  </si>
  <si>
    <t xml:space="preserve">9 ม.5 </t>
  </si>
  <si>
    <t>ที่ อด 0027/173 (24 ม.ค.62)</t>
  </si>
  <si>
    <t>นางวีชญา ทันโหศักดิ์</t>
  </si>
  <si>
    <t>061-6908395</t>
  </si>
  <si>
    <t>ที่ อด 0027/177 (24 ม.ค.62)</t>
  </si>
  <si>
    <t>061-0630081</t>
  </si>
  <si>
    <t>49 ม.10</t>
  </si>
  <si>
    <t>ที่ อด 0027/192 (30 ม.ค.62)</t>
  </si>
  <si>
    <t>นายธัชชัย มุงคุณคำชาว</t>
  </si>
  <si>
    <t>098-6538821</t>
  </si>
  <si>
    <t xml:space="preserve">160 ม.6 </t>
  </si>
  <si>
    <t xml:space="preserve">ถอนนาลับ </t>
  </si>
  <si>
    <t>ที่ อด 0027/218     (6 ก.พ.62)</t>
  </si>
  <si>
    <t>นายปฏิพล ธรรมมนตรี</t>
  </si>
  <si>
    <t>098-3962902</t>
  </si>
  <si>
    <t xml:space="preserve">27 ม.2 </t>
  </si>
  <si>
    <t>ที่ อด 0027/219         (6 ก.พ.62)</t>
  </si>
  <si>
    <t>นายวิโรช ปิดตาแสง</t>
  </si>
  <si>
    <t>083-3394044</t>
  </si>
  <si>
    <t>133 ม.11</t>
  </si>
  <si>
    <t>ขอให้ติดตามบุตรชาย นายวิโรช ปิดตาแสง เนื่องจากไม่สามารถติดต่อได้เป็นเวลา 4 ปี</t>
  </si>
  <si>
    <t>ที่ อด 0027/191         (30 ม.ค.62 )</t>
  </si>
  <si>
    <t>นางบุหงา ศรีสุขา</t>
  </si>
  <si>
    <t>นายจตุพร ศรีสุขา</t>
  </si>
  <si>
    <t>065-1011067</t>
  </si>
  <si>
    <t>109 หมู่ 3</t>
  </si>
  <si>
    <t>ขอให้กระทรวงแรงงานและหน่วยงานที่เกี่ยวข้องช่วยติดตามในการส่งศพนายจตุพล ศรีสุขา ซึ่งเสียเสียชีวิตกลับประเทศไทย และติดตามสิทธิประโยชน์อันพึงมีพึ่งได้</t>
  </si>
  <si>
    <t>ที่ อด 0027/232 (6 ก.พ.62)</t>
  </si>
  <si>
    <t>ทำหนังสือแจ้งการติดตามสิทธิประโยชน์</t>
  </si>
  <si>
    <t>ที่ อด 0027/230 (6 ก.พ.62)</t>
  </si>
  <si>
    <t>ทำหนังสือแจ้งผลการติดตามสิทธิประโยชน์</t>
  </si>
  <si>
    <t>ทำหนังสือแจ้งผลกสารติดตามสิทธิประโยชน์</t>
  </si>
  <si>
    <t>ที่ อด 0027/231 (6 กพ. 62)</t>
  </si>
  <si>
    <t>ที่ อด 0027/148 (22 มค.62)</t>
  </si>
  <si>
    <t>ที่ อด 0027/149 (22 มค.62)</t>
  </si>
  <si>
    <t>ที่ อด0027/150   (22 มค.62)</t>
  </si>
  <si>
    <t>ที่ อด 0027/220 ลว 6 กพ 62</t>
  </si>
  <si>
    <t>ที่ อด 0027/229 6 กพ 62</t>
  </si>
  <si>
    <t>ที่ อด 0027/228  (6 กพ 62)</t>
  </si>
  <si>
    <t>ที่ อด 0027/227   6 กพ 62</t>
  </si>
  <si>
    <t>ที่ อด 0027/224 6 กพ 62</t>
  </si>
  <si>
    <t>ที่ อด 0027/223 6 กพ62</t>
  </si>
  <si>
    <t>ที่ อด 0027/225 6 กพ 62</t>
  </si>
  <si>
    <t>ที่ อด 0027/257 11 กพ 62</t>
  </si>
  <si>
    <t>นายเสถียร  ภูน้ำเย็น</t>
  </si>
  <si>
    <t>ที่ รง 0210.2/974 29 มค 62</t>
  </si>
  <si>
    <t>ที่ อด 0027/258 11 กพ 62</t>
  </si>
  <si>
    <t>นายนิรันดร์  แก้วแสนไชย</t>
  </si>
  <si>
    <t>144 ม.6</t>
  </si>
  <si>
    <t>รับตั๋วแลกเงินคืนภาษีปี 60 จากสำนักประสานฯ T08-689 21/12/18 จำนวนเงิน 17,172.70 บาท</t>
  </si>
  <si>
    <t>ที่ อด 0027/259 11 กพ 62</t>
  </si>
  <si>
    <t>รับตั๋วแลกเงินคืนภาษีปี60จากสำนักประสานฯ T08-688 21/12/18  นวนเงิน 14,825.23 บาท</t>
  </si>
  <si>
    <t>ที่ รง 0210.2/977 29 มค 62</t>
  </si>
  <si>
    <t xml:space="preserve">กุมภาพันธ์ </t>
  </si>
  <si>
    <t>นายรัตนพล บัวนาเรียง</t>
  </si>
  <si>
    <t>52 ม.12</t>
  </si>
  <si>
    <t>นายสัญญา  ธาตุไพบูลย์</t>
  </si>
  <si>
    <t>127 ม.8</t>
  </si>
  <si>
    <t>ที่ อด 0027/1477       ลว 25 ธค.61</t>
  </si>
  <si>
    <t>นายจิรวัฒน์ ตุ่นลำ</t>
  </si>
  <si>
    <t>93 ม.5</t>
  </si>
  <si>
    <t>ที่ อด 0027/1876 25 ธค.61</t>
  </si>
  <si>
    <t>นานิติพงษ์ มุงุลคำซาว</t>
  </si>
  <si>
    <t>62 ม.6</t>
  </si>
  <si>
    <t>ที่ อด 0027/1875 (25 ธค. 61)</t>
  </si>
  <si>
    <t>นายสม  อรปัญญา</t>
  </si>
  <si>
    <t>170 ม.9</t>
  </si>
  <si>
    <t>นายสมหวัง มงคลยา</t>
  </si>
  <si>
    <t xml:space="preserve">333/11 ม.2 </t>
  </si>
  <si>
    <t>ที่ อด 0027/1479 (25 ธค.61)</t>
  </si>
  <si>
    <t>นายบุญจันทร์ จิตวิขาม</t>
  </si>
  <si>
    <t xml:space="preserve">70 ม.2 </t>
  </si>
  <si>
    <t>ที่ อด 0027/1874        (25 ธค.2561)</t>
  </si>
  <si>
    <t>56 ม.9</t>
  </si>
  <si>
    <t>ที่ อด 0027/1872 25 ธค.61</t>
  </si>
  <si>
    <t>ที่ อด 0027/1881(25 ธค. 61)</t>
  </si>
  <si>
    <t>นายวินิจ นิยม</t>
  </si>
  <si>
    <t>86 ม.8</t>
  </si>
  <si>
    <t>ที่ อด 0027/1471 25 ธค.61</t>
  </si>
  <si>
    <t>นายไพศรี ธรรมเจริญ</t>
  </si>
  <si>
    <t>82 ม.8</t>
  </si>
  <si>
    <t>ที่ อด 0027/1870 (25 ธค 61)</t>
  </si>
  <si>
    <t>นายเสน่ห์ เอี่ยมทองอินทร์</t>
  </si>
  <si>
    <t>353 ม.1</t>
  </si>
  <si>
    <t>ที่ อด 0027/1869 (25 ธค.61)</t>
  </si>
  <si>
    <t>นายจักรี มะธุวร</t>
  </si>
  <si>
    <t>66 ม.1</t>
  </si>
  <si>
    <t>เชียงคาน</t>
  </si>
  <si>
    <t>เจริญศิลป์</t>
  </si>
  <si>
    <t>ที่ อด 0027/1468 (25 ธค.61)</t>
  </si>
  <si>
    <t>ที่ อด 0027/1873 (25 ธค.61)</t>
  </si>
  <si>
    <t>ที่ อด 0027/1874 (25 ธค. 61)</t>
  </si>
  <si>
    <t>นางสาวนุจรี ดรโคตรจันทร์</t>
  </si>
  <si>
    <t>93 ม.13</t>
  </si>
  <si>
    <t>นายแสวง ขันตี</t>
  </si>
  <si>
    <t>092-6655166</t>
  </si>
  <si>
    <t>45 ม.4</t>
  </si>
  <si>
    <t>ที่ อด 0027/1671 (26 พย 61)</t>
  </si>
  <si>
    <t>นายณรงค์ศักดิ์ อรุณไพศาล</t>
  </si>
  <si>
    <t>088-1954244, 042-334743</t>
  </si>
  <si>
    <t>264 ม.9</t>
  </si>
  <si>
    <t>ที่ อด 0027/1670 (26 พย 61)</t>
  </si>
  <si>
    <t>นางสาวพุดทา ศรีเตา</t>
  </si>
  <si>
    <t>082-2271786</t>
  </si>
  <si>
    <t>78 ม.10</t>
  </si>
  <si>
    <t>ที่ อด 0027/1716 (4 ธค 61)</t>
  </si>
  <si>
    <t>นายอดทน คนคล่อง</t>
  </si>
  <si>
    <t>098-2170600</t>
  </si>
  <si>
    <t>64 ม.8</t>
  </si>
  <si>
    <t>หนองกวั่ง</t>
  </si>
  <si>
    <t>ที่ อด 0027/1715 (4 ธค 61)</t>
  </si>
  <si>
    <t>นายวิทูรย์ นาแก่นทราย</t>
  </si>
  <si>
    <t>080-0691894 , 084-3943516</t>
  </si>
  <si>
    <t>59 ม.12</t>
  </si>
  <si>
    <t>ที่ อด 0027/1714 (4 ธค 61)</t>
  </si>
  <si>
    <t>นายสมพงษ์ แก้วไชย</t>
  </si>
  <si>
    <t>นายเฉลิมชัย แก้วไชย</t>
  </si>
  <si>
    <t>181 ม.5</t>
  </si>
  <si>
    <t>หนังสือจากสำนักประสานฯแจ้งให้จัดทำเอกสารเพื่อรับเงินสิทธิประโยชน์กรณีเสียชีวิต</t>
  </si>
  <si>
    <t>ที่ รง 0210.2/8221 (21 พย 61)</t>
  </si>
  <si>
    <t>ที่ อด 0027/1752 (11 ธค 61)</t>
  </si>
  <si>
    <t>ที่ อด 0027/210 (5 กพ 62)</t>
  </si>
  <si>
    <t>นางสาวอ้อมใจ วันธงไชย</t>
  </si>
  <si>
    <t>094-5169711</t>
  </si>
  <si>
    <t>221 ม.7</t>
  </si>
  <si>
    <t>ที่ อด 0027/1756 (11 ธค 61)</t>
  </si>
  <si>
    <t>นายทรงวุฒิ สุทธิประภา</t>
  </si>
  <si>
    <t>082-9801352</t>
  </si>
  <si>
    <t>37 ม.12</t>
  </si>
  <si>
    <t>ที่ อด 0027/1755 (11 ธค 61)</t>
  </si>
  <si>
    <t>นางสาวกวินนา มหาชัย</t>
  </si>
  <si>
    <t>084-5148849</t>
  </si>
  <si>
    <t>18 ม.15</t>
  </si>
  <si>
    <t>ที่ อด 0027/1767 (11 ธค 61)</t>
  </si>
  <si>
    <t>ขอเงินประกันการเดินทางกลับและเงินประกันการทำงานครบสัญญาจ้างจากซัมซุง</t>
  </si>
  <si>
    <t>ที่ อด 0027/1768 (11 ธค 61)</t>
  </si>
  <si>
    <t>นายโชคชัย ภูมิบุตร</t>
  </si>
  <si>
    <t>063-4459198</t>
  </si>
  <si>
    <t>ที่ อด0027/1782 (13 ธค 61)</t>
  </si>
  <si>
    <t>ที่ อด 0027/1783 (13 ธค 61)</t>
  </si>
  <si>
    <t>น.ส.กัญญาพัชร ศรีวันทา</t>
  </si>
  <si>
    <t>นายสมัย ศรีวันทา</t>
  </si>
  <si>
    <t>093-5343267,086-2315309</t>
  </si>
  <si>
    <t>122 ม.14</t>
  </si>
  <si>
    <t>ติดตามสามีขาดการติดต่อ</t>
  </si>
  <si>
    <t>ที่ อด 0027/1822 (17 ธค 61)</t>
  </si>
  <si>
    <t>นายวิจิตร ไชยสินธ์</t>
  </si>
  <si>
    <t>080-7608907,080-7374110</t>
  </si>
  <si>
    <t>283 ม.2</t>
  </si>
  <si>
    <t>ติดตามเงินค่าจ้างค้างจ่ายจากนายจ้าง</t>
  </si>
  <si>
    <t>ที่ อด 0027/1841 (20 ธค 61)</t>
  </si>
  <si>
    <t>ที่ อด 0027/1842 (20 ธค 61)</t>
  </si>
  <si>
    <t>นายมิตรภาพ ใจแก้ว</t>
  </si>
  <si>
    <t>091-7314276</t>
  </si>
  <si>
    <t>136 ม.13</t>
  </si>
  <si>
    <t>ที่ รง 0210.2/8664 (12 ธค 61)</t>
  </si>
  <si>
    <t>ที่ อด 0027/1843 (20 ธค 61)</t>
  </si>
  <si>
    <t>นายธีรยุทธ ณะสุโห</t>
  </si>
  <si>
    <t>082-6571805,093-2560789</t>
  </si>
  <si>
    <t>165 ม.13</t>
  </si>
  <si>
    <t>ที่ อด 0027/1913 (28 ธค 61)</t>
  </si>
  <si>
    <t>นายพีระ สงวนนาม</t>
  </si>
  <si>
    <t>083-5180653,086-8642425</t>
  </si>
  <si>
    <t>115 ม.1</t>
  </si>
  <si>
    <t>ที่ อด 0027/1914 (28 ธค 61)</t>
  </si>
  <si>
    <t>นายศุภมิตร ประนมไพร</t>
  </si>
  <si>
    <t>095-1901814</t>
  </si>
  <si>
    <t>56 ม.1</t>
  </si>
  <si>
    <t>ที่ อด 0027/1915 (28 ธค 61)</t>
  </si>
  <si>
    <t xml:space="preserve">มกราคม </t>
  </si>
  <si>
    <t>นายวิรุฬ แสนสม</t>
  </si>
  <si>
    <t>081-3699565</t>
  </si>
  <si>
    <t>47 ม.9</t>
  </si>
  <si>
    <t>การติดตามสิทธิประโยชน์จากการเจ็บป่วยจากการทำงานในสาธารณรัฐเกาหลี</t>
  </si>
  <si>
    <t>ที่ อด 0027/77 (11 มค 62)</t>
  </si>
  <si>
    <t>เคสเก่าจากพี่วันฑูรย์</t>
  </si>
  <si>
    <t>แจ้งขอให้จัดทำเอกสารเพิ่มเติมจากสำนักประสานฯ</t>
  </si>
  <si>
    <t>ด่วนที่สุด ที่ รง 0210.2/1067 (4 กพ 62)</t>
  </si>
  <si>
    <t>แจ้งให้คนงานและญาติจัดทำเอกสารเพิ่มเติม</t>
  </si>
  <si>
    <t>ที่ อด 0027/253 (8 กพ 62)</t>
  </si>
  <si>
    <t>14 ม.7</t>
  </si>
  <si>
    <t>ติดตามเงินประกันการทำงานครบสัญญาจ้าง</t>
  </si>
  <si>
    <t>ที่ อด 0027/68 (11 มค 62)</t>
  </si>
  <si>
    <t>นายสมาน ปังคะบุตร</t>
  </si>
  <si>
    <t>นายอภิสิทธิ์ จินารักษ์</t>
  </si>
  <si>
    <t>086-2242518</t>
  </si>
  <si>
    <t>179 ม.12</t>
  </si>
  <si>
    <t>ที่ อด 0027/69 (11 มค 62)</t>
  </si>
  <si>
    <t>นายวีระศิลป์ ศรีอัชชา</t>
  </si>
  <si>
    <t>นายเพ็ง สามสวัสดิ์</t>
  </si>
  <si>
    <t>7 ม.2</t>
  </si>
  <si>
    <t>นายทองพูล ตาเมือง</t>
  </si>
  <si>
    <t>124 ม.10</t>
  </si>
  <si>
    <t>นายวิสุทธิ ราชพล</t>
  </si>
  <si>
    <t>เพ็ย</t>
  </si>
  <si>
    <t>ที่ อด 0027/72 (11 มค 62)</t>
  </si>
  <si>
    <t>ที่ อด 0027/105 (15 มค 62)</t>
  </si>
  <si>
    <t>นายยุทธพงค์ ต้นจันทน์</t>
  </si>
  <si>
    <t>นายไพบูลย์ สมบูรณ์</t>
  </si>
  <si>
    <t>65 ม.11</t>
  </si>
  <si>
    <t>นายทินกร ลำเพยพล</t>
  </si>
  <si>
    <t>บางกระสอ</t>
  </si>
  <si>
    <t>นายบุญส่ง ธรรมภักดี</t>
  </si>
  <si>
    <t>088-3158431,080-4028057</t>
  </si>
  <si>
    <t>29 ม.4</t>
  </si>
  <si>
    <t>ที่ อด 0027/75 (11 มค 62)</t>
  </si>
  <si>
    <t>นายธวัชชัย พรมดวงศรี</t>
  </si>
  <si>
    <t>092-9968717</t>
  </si>
  <si>
    <t>67 ม.12</t>
  </si>
  <si>
    <t>เวียงคำ</t>
  </si>
  <si>
    <t>แจ้งขอให้ปิดบัญชีธนาคารเกาหลี</t>
  </si>
  <si>
    <t>ที่ อด 0027/103 (15 มค 62)</t>
  </si>
  <si>
    <t>หนังสือแจ้งให้จัดทำเอกสารเพิ่มเติมจากสำนักประสานฯ</t>
  </si>
  <si>
    <t>ที่ รง 0210.2/895 (28 มค 62)</t>
  </si>
  <si>
    <t>แจ้งคนงานให้ทำเอกสารเพิ่มเติม</t>
  </si>
  <si>
    <t>ที่ อด 0027/242 (8 กพ 62)</t>
  </si>
  <si>
    <t>นายจรัญ บำรุงภักดี</t>
  </si>
  <si>
    <t>80 ม.14</t>
  </si>
  <si>
    <t>นางสาวปพิญญา จันเทศ</t>
  </si>
  <si>
    <t>311 ม.7</t>
  </si>
  <si>
    <t>ที่ อด 0027/164 (24 มค 62)</t>
  </si>
  <si>
    <t>นายเอกลักษณ์ ศรีสุข</t>
  </si>
  <si>
    <t>115 ม.11</t>
  </si>
  <si>
    <t>ที่ อด 0027/165 (24 มค 62)</t>
  </si>
  <si>
    <t>นายตะกูล แสงนุราช</t>
  </si>
  <si>
    <t>5 ม.5</t>
  </si>
  <si>
    <t>นายรุ้งฟ้า คำภากุล</t>
  </si>
  <si>
    <t>58 ม.2</t>
  </si>
  <si>
    <t>นายโชคชัย ประดู่ยศ</t>
  </si>
  <si>
    <t>42 ม.6</t>
  </si>
  <si>
    <t>นายสุริยา ชินวัน</t>
  </si>
  <si>
    <t>092-6325379</t>
  </si>
  <si>
    <t>ที่ อด 0027/170 (24 มค 62)</t>
  </si>
  <si>
    <t>นายจิระพันธ์ สังเกต</t>
  </si>
  <si>
    <t>061-2950430,065-7025271</t>
  </si>
  <si>
    <t>287 ม.1</t>
  </si>
  <si>
    <t>ขอเงินประกันการทำงานครบสัญญาจ้าง</t>
  </si>
  <si>
    <t>ที่ อด 0027/174 (24 มค 62)</t>
  </si>
  <si>
    <t>น.ส.ปิยอร เกวิโก</t>
  </si>
  <si>
    <t>061-5178803</t>
  </si>
  <si>
    <t>38 ม.7</t>
  </si>
  <si>
    <t>หนองบัวลำภู</t>
  </si>
  <si>
    <t>ที่ อด 0027/244 (8 กพ 62)</t>
  </si>
  <si>
    <t>นายธงชัย บุตรสีน้อย</t>
  </si>
  <si>
    <t>095-3460801</t>
  </si>
  <si>
    <t>25 ม.3</t>
  </si>
  <si>
    <t>ที่ อด 0027/275 (12 กพ 62)</t>
  </si>
  <si>
    <t>ที่ อด 0027/459 6มีค 62</t>
  </si>
  <si>
    <t>ที่ อด 0027/458 6 มีค 62</t>
  </si>
  <si>
    <t>รับตั๋วแลกเงินคืนภาษีปี60 จากสำนักประสานฯ T08-698 22 12/1/  จำนวนเงิน 9,883.38 บาท</t>
  </si>
  <si>
    <t>ที่ รง 0210.2/982 29 มค 62</t>
  </si>
  <si>
    <t>ที่ อด 0027/457 6 มีค 62</t>
  </si>
  <si>
    <t>ที่ อด 0027/456 6 มีค 62</t>
  </si>
  <si>
    <t>ที่ อด 0027/96 14 มค 62</t>
  </si>
  <si>
    <t>ที่ อด 0027/455 6 มีค 62</t>
  </si>
  <si>
    <t>ที่ รง 0210.2/1278  8 กพ 62</t>
  </si>
  <si>
    <t>ที่ อด 0027/340 22 กพ 62</t>
  </si>
  <si>
    <t>นายปรีชา  สอนคำเสน</t>
  </si>
  <si>
    <t>ที่ อด 0027/468 6 มีค 62</t>
  </si>
  <si>
    <t>นายพีรพัฒน์ อภิลา</t>
  </si>
  <si>
    <t>198 ม.3</t>
  </si>
  <si>
    <t>รับตั๋วแลกเงินคืนภาษีปี60 จากสำนักประสานฯ T09-047  09/01/19 จำนวนเงิน 14,837.40 บาท</t>
  </si>
  <si>
    <t>ที่ รง 0210.2/1450 18 กพ 62</t>
  </si>
  <si>
    <t>ที่ อด 0027/362  27 กพ 62</t>
  </si>
  <si>
    <t>ที่ อด 0027/467 6 มีค 62</t>
  </si>
  <si>
    <t>นายสมัย  บุญสิทธิ์</t>
  </si>
  <si>
    <t>11 ม.13</t>
  </si>
  <si>
    <t>รับตั๋วแลกเงินคืนภาษีปี 59จากสำนักประสานฯ T09-033 09/01/19  จำนวนเงิน 8,938.01 บาท</t>
  </si>
  <si>
    <t>ที่ รง 0210.2/1205 7 กพ 62</t>
  </si>
  <si>
    <t>ที่ อด 0027/265  12 กพ 62</t>
  </si>
  <si>
    <t>ที่ อด 0027/466 6 มีค 62</t>
  </si>
  <si>
    <t>ที่ อด 0027/465                  6 มีค 62</t>
  </si>
  <si>
    <t>ที่ อด 0027/464  6 มีค 62</t>
  </si>
  <si>
    <t>รับตั๋วแลกเงินคืนภาษีปี  60 จากสำนักประสานฯ T09 -005  7/01/19 จำนวนเงิน 42,061.80 บาท</t>
  </si>
  <si>
    <t>ที่ รง 0210.2/1381  18 กพ 62</t>
  </si>
  <si>
    <t>ที่ อด 0027/463 6 มีค 62</t>
  </si>
  <si>
    <t>ที่ อด 0027/226  6 กพ 62</t>
  </si>
  <si>
    <t>ที่ อด 0027/273   12 กพ 62</t>
  </si>
  <si>
    <t>รับตั๋วแลกเงินคืนภาษีปี 60จากสำนักประสานฯ T08-692  21/12/18 จำนวนเงิน 11,896.59 บาท</t>
  </si>
  <si>
    <t>ที่ รง 0210.2/780    24 มค 62</t>
  </si>
  <si>
    <t>ที่ อด 002/222 6 กพ 62</t>
  </si>
  <si>
    <t>ที่ อด 0027/274  12 กพ 62</t>
  </si>
  <si>
    <t>รับตั๋วแลกเงินคืนภาษีปี  60 จากสำนักประสานฯ T09- 107  18/01/19  จำนวนเงิน 12,436.62</t>
  </si>
  <si>
    <t>ที่ รง 0210.2/1507 18 กพ 62</t>
  </si>
  <si>
    <t>นางสาวมลฤดี  มีกุศล</t>
  </si>
  <si>
    <t>47 ม.2</t>
  </si>
  <si>
    <t>ที่ อด 0027/461  6 มีค 62</t>
  </si>
  <si>
    <t>รับตั๋วแลกเงินคืนภาษีปี 60 จากสำนักประสานฯ T09-094 16/01/19จำนวนเงิน 16,792.72 บาท</t>
  </si>
  <si>
    <t>ที่ รง 0210.2/1532  20 กพ 62</t>
  </si>
  <si>
    <t>ที่ อด 0027/462  6 มีค 62</t>
  </si>
  <si>
    <t>นายณัฐนันท์  พันนาขา</t>
  </si>
  <si>
    <t>รับตั๋วแลกเงินคืนภาษีปี60 จากสำนักประสานฯ T09-003 7/01/19 จำนวนเงิน 8,439.72 บาท</t>
  </si>
  <si>
    <t>ที่ รง 0210.2/1459  18 กพ 62</t>
  </si>
  <si>
    <t>ที่ อด 0027/372  27 กพ 62</t>
  </si>
  <si>
    <t>นายวีระพันธ์  มูลเล</t>
  </si>
  <si>
    <t>26 ม.2</t>
  </si>
  <si>
    <t>ศรีสุทโธ</t>
  </si>
  <si>
    <t>รับตั๋วแลกเงินคืนภาษีปี 60 จากสำนักประสานฯ T09-011 07/01/19จำนวนเงิน 22,279.64 บาท</t>
  </si>
  <si>
    <t>ที่ รง 0210.2/1273  8 กพ 62</t>
  </si>
  <si>
    <t>ที่ อด 0027/341  22 กพ 62</t>
  </si>
  <si>
    <t>นายกฤษณะ  ไชยคำจันทร์</t>
  </si>
  <si>
    <t>18 ม.7</t>
  </si>
  <si>
    <t>รับตั๋วแลกเงินคืนภาษีปี  60 จากสำนักประสานฯ T09-008  07/01/19 จำนวนเงิน 24,961.50 บาท</t>
  </si>
  <si>
    <t>ที่ รง 0210.2/1274  8  กพ 62</t>
  </si>
  <si>
    <t>ที่ อด 0027/339  22  กพ 62</t>
  </si>
  <si>
    <t>ทำหนังสือแจ้งพร้อมส่งหลักฐานตั๋วแลกเงินให้ สรจ.ปทุมธานี</t>
  </si>
  <si>
    <t>รับตั๋วแลกเงินคืนภาษีปี 60จากสำนักประสานฯ T09-046 09/01/19 จำนวนเงิน 13,538.62 บาท</t>
  </si>
  <si>
    <t>ที่ รง 0210.2/1363  18  กพ 62</t>
  </si>
  <si>
    <t>ที่ อด 0027/363  27 กพ 62</t>
  </si>
  <si>
    <t>รับตั๋วแลกเงินคืนภาษีปี  60 จากสำนักประสานฯ T09-088  14/01/19 จำนวนเงิน  18,434.65</t>
  </si>
  <si>
    <t>ที่ รง 0210.2/1379 18  กพ 62</t>
  </si>
  <si>
    <t>ที่ อด 0027/364  27 กพ 62</t>
  </si>
  <si>
    <t>รับตั๋วแลกเงินคืนภาษีปี  60 จากสำนักประสานฯ T09-059  10/01/19จำนวนเงิน 12,961.46 บาท</t>
  </si>
  <si>
    <t>ที่ รง 0210.2/1389  18 กพ 62</t>
  </si>
  <si>
    <t>ที่ อด 0027/365  27 กพ 62</t>
  </si>
  <si>
    <t>นายลิขิต  มาตรา</t>
  </si>
  <si>
    <t>230/2 ม.3</t>
  </si>
  <si>
    <t>รับตั๋วแลกเงินคืนภาษีปี 60จากสำนักประสานฯ T09-042 9/01/19 จำนวนเงิน 15,349.59 บาท</t>
  </si>
  <si>
    <t>ที่ รง 0210.21364  18 กพ 62</t>
  </si>
  <si>
    <t xml:space="preserve">กุมภาพันธ์  </t>
  </si>
  <si>
    <t>ที่ อด 002/366  27  กพ 62</t>
  </si>
  <si>
    <t>นายวีระชัย เคนหงษ์</t>
  </si>
  <si>
    <t>105 ม.5</t>
  </si>
  <si>
    <t>แสงสว่าง</t>
  </si>
  <si>
    <t>นางสาวนงเยาว์ อินทฤาชัย</t>
  </si>
  <si>
    <t>082-0964794</t>
  </si>
  <si>
    <t>092-6834099</t>
  </si>
  <si>
    <t>1 ม.3</t>
  </si>
  <si>
    <t>บ้านยอด</t>
  </si>
  <si>
    <t>ที่ อด 0027/266 (12 ก.พ.62)</t>
  </si>
  <si>
    <t>ที่ อด 0027/264 (12 ก.พ.62)</t>
  </si>
  <si>
    <t>นายศุภชัย พรมจันทร์ (เดิมนายพิชัย วิเชียรเครือ)</t>
  </si>
  <si>
    <t>081-2971465,081-1830336</t>
  </si>
  <si>
    <t xml:space="preserve">161 ม.8 </t>
  </si>
  <si>
    <t>ที่ อด 0027/307 (15 ก.พ.62)</t>
  </si>
  <si>
    <t>นางสาวใพพร บุญสุนทร</t>
  </si>
  <si>
    <t>080-6210038</t>
  </si>
  <si>
    <t>11 หมู่ 11</t>
  </si>
  <si>
    <t>ที่ อด 0027/345 (25 ก.พ.62)</t>
  </si>
  <si>
    <t>นายจิตรประเสริฐ จันทะรส</t>
  </si>
  <si>
    <t>062-9921522,093-4378182</t>
  </si>
  <si>
    <t>16 ม.12</t>
  </si>
  <si>
    <t>หนองหลวง</t>
  </si>
  <si>
    <t>สกลนคร</t>
  </si>
  <si>
    <t>ที่ อด 0027/351 (26 ก.พ.62)</t>
  </si>
  <si>
    <t>นายประสาน สัตย์ศรี</t>
  </si>
  <si>
    <t>083-2599481,080-0102950</t>
  </si>
  <si>
    <t>44 ม.9</t>
  </si>
  <si>
    <t>ที่ อด 0027/395 (28 ก.พ.62)</t>
  </si>
  <si>
    <t>นางศุภนิตย์ สัตย์ศรี</t>
  </si>
  <si>
    <t>080-0090803,083-2599481</t>
  </si>
  <si>
    <t>5 ม.3</t>
  </si>
  <si>
    <t>ที่ อด 0027/396 (28 ก.พ.62)</t>
  </si>
  <si>
    <t>นายคฑาวุธ เหลาแก้ว</t>
  </si>
  <si>
    <t>093-5166476</t>
  </si>
  <si>
    <t>197 ม.10</t>
  </si>
  <si>
    <t>ที่ อด 0027/437 (5 มี.ค.62)</t>
  </si>
  <si>
    <t>นายสมชิต ยาจัตุรัส</t>
  </si>
  <si>
    <t>065-3161323</t>
  </si>
  <si>
    <t>121 ม.3</t>
  </si>
  <si>
    <t>ที่ อด 0027/485 (8 มี.ค.62)</t>
  </si>
  <si>
    <t>061-6450920</t>
  </si>
  <si>
    <t>287 ม.7</t>
  </si>
  <si>
    <t>ที่ อด 0027/494 (11 มี.ค.62)</t>
  </si>
  <si>
    <t>นายมุก ชาภักดี</t>
  </si>
  <si>
    <t>064-5303183</t>
  </si>
  <si>
    <t xml:space="preserve">33 ม.1 </t>
  </si>
  <si>
    <t>ที่ อด 0027/594 (22 มี.ค.62)</t>
  </si>
  <si>
    <t>นางสาวนิตยา คุณสมบัติ</t>
  </si>
  <si>
    <t>093-8079680,095-3531899</t>
  </si>
  <si>
    <t>179 ม.2</t>
  </si>
  <si>
    <t>ที่ อด 0027/598 (22 มี.ค.62)</t>
  </si>
  <si>
    <t>นายอุดมศักดิ์ ปิ่นทอง</t>
  </si>
  <si>
    <t>063-1658431,0951974023</t>
  </si>
  <si>
    <t>129 ม.14</t>
  </si>
  <si>
    <t>ที่ อด 0027/597 (22 มี.ค.62)</t>
  </si>
  <si>
    <t>นายสุพัด อาลัย</t>
  </si>
  <si>
    <t>081-0518353</t>
  </si>
  <si>
    <t>140 ม.9</t>
  </si>
  <si>
    <t>ที่ อด 0027/596 (22 มี.ค.62)</t>
  </si>
  <si>
    <t>นางสาวสาวิตรี มีโพง</t>
  </si>
  <si>
    <t>084-5161020</t>
  </si>
  <si>
    <t xml:space="preserve">84 ม.4 </t>
  </si>
  <si>
    <t xml:space="preserve">โนนทอง </t>
  </si>
  <si>
    <t>นายสุริยันต์ ดวงคำผุย</t>
  </si>
  <si>
    <t>065-2745774</t>
  </si>
  <si>
    <t>265 ม.20</t>
  </si>
  <si>
    <t>นายสมบัติ วงค์พิมพ์ศร</t>
  </si>
  <si>
    <t>062-9566878</t>
  </si>
  <si>
    <t xml:space="preserve">132 ม.7 </t>
  </si>
  <si>
    <t>นายสังวาด ยืนนาน</t>
  </si>
  <si>
    <t>082-3036735</t>
  </si>
  <si>
    <t>71 ม.13</t>
  </si>
  <si>
    <t>ที่ อด 0027/606 (26 มี.ค.62)</t>
  </si>
  <si>
    <t>ที่ อด 0027/605 (26 มี.ค.62)</t>
  </si>
  <si>
    <t>ที่ อด 0027/655 (1 เม.ย.62)</t>
  </si>
  <si>
    <t>นายประกาศ ยืนนาน</t>
  </si>
  <si>
    <t>242 ม.13</t>
  </si>
  <si>
    <t>ที่ อด 0027/663 (2 เม.ย.62)</t>
  </si>
  <si>
    <t>ที่ อด 0027/662 (2 เม.ย.62)</t>
  </si>
  <si>
    <t>นายอัครชัย พลอยพุฒ</t>
  </si>
  <si>
    <t xml:space="preserve">280 ม.4 </t>
  </si>
  <si>
    <t>ที่ อด 0027/673 (2 เม.ย.62)</t>
  </si>
  <si>
    <t>นายธีระเดช ลักษณะ</t>
  </si>
  <si>
    <t>061-1509470</t>
  </si>
  <si>
    <t>49 ม.17</t>
  </si>
  <si>
    <t>ที่ อด 0027/674 (2 เม.ย.62)</t>
  </si>
  <si>
    <t>นางบุหงา ศรีสุขา แจ้งว่าส่งศพกลับมาแล้ว</t>
  </si>
  <si>
    <t>นายสีทอง ลายคำ</t>
  </si>
  <si>
    <t>นายพิชิตชัย ลายคำ</t>
  </si>
  <si>
    <t>088-7590870,088-7762534</t>
  </si>
  <si>
    <t>นายสีทอง ลายคำ บิดาของนายพิชิตชัย ลายคำ คนงานถูกทำร้ายร่างกาย ขอให้กระทรวงแรงงานช่วยพากลับมารักษาตัวต่อที่ประเทศไทย</t>
  </si>
  <si>
    <t>ที่ อด 0027/249         (8 ก.พ. 62)</t>
  </si>
  <si>
    <t>ที่ อด 0027/47         (8 ม.ค.62 )</t>
  </si>
  <si>
    <t>063-5107795,095-7724036</t>
  </si>
  <si>
    <t>109 ม.3</t>
  </si>
  <si>
    <t>ขอให้กระทรวงแรงงานและหน่วยงานที่เกี่ยวข้องช่วยติดตามสิทธิประโยชน์อันพึงมีพึงได้นายจตุพล ศรีสุขา คนงานที่เสียชีวิตที่ประเทสอิสราเอล</t>
  </si>
  <si>
    <t>ที่ อด 0027/289      (14 ก.พ. 62)</t>
  </si>
  <si>
    <t>นางสาวจันทร์ขจร เชยชม</t>
  </si>
  <si>
    <t>นายศุภชัย เชยชม</t>
  </si>
  <si>
    <t>088-0707009,0862342233</t>
  </si>
  <si>
    <t>60 ม.5</t>
  </si>
  <si>
    <t>ขอให้กระทรวงแรงงานและหน่วยงานที่เกี่ยวข้องช่วยพานายศุภชัย เชยชม คนงานไปทำงานที่อิสราเอลแล้วถูกทำร้ายร่างกาน แขนและมือหัก หัวแตก ให้กลับมารักษาต่อที่ประเทศไทย</t>
  </si>
  <si>
    <t>ที่ อด 0027/329      (20 ก.พ. 62)</t>
  </si>
  <si>
    <t>นายบุญรักษ์ บัวพินธุ์</t>
  </si>
  <si>
    <t>นายวีระยุทธ จำปาบุรี</t>
  </si>
  <si>
    <t>093-0834824</t>
  </si>
  <si>
    <t>ขอให้กระทรวงแรงงานช่วยติดต่อนายวีระยุทธ จำปาบุรี คนงานที่ไปทำงานประเทศอิสราเอล ขาดการติดต่อกับครอบครัว</t>
  </si>
  <si>
    <t>ที่ อด 0027/217 (6 ก.พ.62)</t>
  </si>
  <si>
    <t>ที่ อด 0027/352 (26 ก.พ.62)</t>
  </si>
  <si>
    <t>นายจักรพันธ์ ทองเฟื่อง</t>
  </si>
  <si>
    <t>314 ม.6</t>
  </si>
  <si>
    <t>ที่ อด 0027/445 (5 มี.ค.62)</t>
  </si>
  <si>
    <t>นายสมชาย ไชโย</t>
  </si>
  <si>
    <t>ที่ อด 0027/484 (8 มี.ค.62)</t>
  </si>
  <si>
    <t>นายบุญเพ็ง คะเชนทร</t>
  </si>
  <si>
    <t>นายติชัย คะเชนทร</t>
  </si>
  <si>
    <t>063-8970972</t>
  </si>
  <si>
    <t xml:space="preserve">73 ม.8 </t>
  </si>
  <si>
    <t>ที่ อด 0027/499 (12 มี.ค.62)</t>
  </si>
  <si>
    <t>092-5954304</t>
  </si>
  <si>
    <t>182 ม.1</t>
  </si>
  <si>
    <t>ที่ อด 0027/552 (18 มี.ค.62)</t>
  </si>
  <si>
    <t>นางราตรี คอกทอง</t>
  </si>
  <si>
    <t>นายสรพงษ์ คอกทอง</t>
  </si>
  <si>
    <t>098-9453848</t>
  </si>
  <si>
    <t xml:space="preserve">55 ม.4 </t>
  </si>
  <si>
    <t>ขอให้กระทรวงแรงงานและหน่วยงานที่เกี่ยวข้องช่วยติดตามเงินค้างจ่าย และสิทธิประโยชน์อันพึงมีพึงได้ของนายสรพงษ์ คอกทอง คนงานที่ปทำงานที่ประเทศไต้หวันแล้วเสียชีวิต</t>
  </si>
  <si>
    <t>ที่ อด 0027/623 (27 มี.ค.62)</t>
  </si>
  <si>
    <t>นายรุ่งศักดิ์ สุขชุมพล</t>
  </si>
  <si>
    <t>090-8613696,062-2787140</t>
  </si>
  <si>
    <t>138 ม.6</t>
  </si>
  <si>
    <t>สีออ</t>
  </si>
  <si>
    <t>ขอให้กระทรวงแรงงานและหน่วยงานที่เกี่ยวข้องช่วยติดตามเงินค่าจ้างและค่าล่วงเวลาของเดือนมกราคม-มีนาคม 2562 และสิทธิประโยชน์อันพึงมีพึงได้</t>
  </si>
  <si>
    <t>ที่ อด 0027/675 (2 เม.ย.62)</t>
  </si>
  <si>
    <t>นายณัฐพงษ์ ฝ่ายปัด</t>
  </si>
  <si>
    <t>086-4361316</t>
  </si>
  <si>
    <t>131 ม.6</t>
  </si>
  <si>
    <t>ที่ อด 0027/676 (2 เม.ย.62)</t>
  </si>
  <si>
    <t>คนงานมารับตั๋วเมื่อวันที่ 16 พฤศจิกายน 2561</t>
  </si>
  <si>
    <t>ที่ อด 0027/268 (12 ก.พ.62)</t>
  </si>
  <si>
    <t>แจ้งผลการติดตามเรื่องร้องทุกข์</t>
  </si>
  <si>
    <t>ที่ อด 0027/267 (12 ก.พ.62)</t>
  </si>
  <si>
    <t>นายธนวัฒน์ บำรุงผล</t>
  </si>
  <si>
    <t>นายนิรุต บำรุงผล</t>
  </si>
  <si>
    <t>098-7562725</t>
  </si>
  <si>
    <t>156 ม.9</t>
  </si>
  <si>
    <t>ขอให้กระทรวงแรงงานช่วยติดตามนายนิรุต บำรุงผล ซึ่งไม่สามารถติดต่อได้</t>
  </si>
  <si>
    <t>ที่ อด 0027/1524  (30 ต.ค.61)</t>
  </si>
  <si>
    <t>แจ้งผลการติดตามเรื่องคำร้องทุกข์</t>
  </si>
  <si>
    <t>ที่ อด 0027/343  (22 ก.พ.621)</t>
  </si>
  <si>
    <t>ที่ อด 0027/342 (22 ก.พ.62)</t>
  </si>
  <si>
    <t>นายอ่อนจันทร์ กิตติราช และนางหงษ์ทอง กิตติราช</t>
  </si>
  <si>
    <t>ที่ อด 0027/543 (15 มี.ค.62)</t>
  </si>
  <si>
    <t>ที่ อด 0027/548 (14 มี.ค. 62)</t>
  </si>
  <si>
    <t>ที่ อด 0027/560 ( 18 มี.ค.62)</t>
  </si>
  <si>
    <t>แจ้งผลการติดตามสิทธิประโยชน์และให้ลงนามในแบบฟอร์มถอนเงิน เพื่อส่งกลับไป สนร.ไทเป มอบให้นายจ้างนำไปติดต่อธนาคารฯเพื่อถอนเงินและโอนเงินให้นายคุณากรฯ</t>
  </si>
  <si>
    <t>ที่ อด 0027/549 (18 มี.ค.62)</t>
  </si>
  <si>
    <t>ที่ อด 0027/1551 (18 มี.ค.62)</t>
  </si>
  <si>
    <t>ที่ อด 0027/617 (27 มี.ค.62)</t>
  </si>
  <si>
    <t>แจ้งผลการติดตามสิทิประโยชน์</t>
  </si>
  <si>
    <t>ที่ อด 0027/618 (27 มี.ค.62)</t>
  </si>
  <si>
    <t>ที่ อด 0027/619 27 มีค.62)</t>
  </si>
  <si>
    <t>นางสาวสนธยา จันทะดี</t>
  </si>
  <si>
    <t>ที่ อด 0027/1142 ลงวันที่ 4 มิ.ย.61</t>
  </si>
  <si>
    <t>ที่ อด 0027/620  ( 27 มี.ค.62)</t>
  </si>
  <si>
    <t>ที่ อด 0027/706 (4 เม.ย.62)</t>
  </si>
  <si>
    <t>นายทรรศกร (นที)  แก้วปัญญา</t>
  </si>
  <si>
    <t>ที่ อด 0027/705 (4 เม.ย.62)</t>
  </si>
  <si>
    <t>ที่ อด 0027/704 (4 เม.ย.62)</t>
  </si>
  <si>
    <t>ที่ อด 0027/702 ( 4 เม.ย.62)</t>
  </si>
  <si>
    <t>ที่ อด 0027/701 (4 เม.ย.62)</t>
  </si>
  <si>
    <t>นายธงชัย สิงห์ปาน</t>
  </si>
  <si>
    <t>094-3046262</t>
  </si>
  <si>
    <t>304 ม.11</t>
  </si>
  <si>
    <t>บ้านฝาง</t>
  </si>
  <si>
    <t>หนองคาย</t>
  </si>
  <si>
    <t>ที่ อด 0027/718 (9 เม.ย.62)</t>
  </si>
  <si>
    <t>จังหวัด</t>
  </si>
  <si>
    <t>นายณรงค์ พรวาปี</t>
  </si>
  <si>
    <t>092-5122286</t>
  </si>
  <si>
    <t>110 ม.4</t>
  </si>
  <si>
    <t>ที่ อด 0027/719 (9 เม.ย.62)</t>
  </si>
  <si>
    <t>นายพงษ์สิทธิ์ นนทะศิริ</t>
  </si>
  <si>
    <t>064-9473627</t>
  </si>
  <si>
    <t>127 ม.6</t>
  </si>
  <si>
    <t>082-8720369</t>
  </si>
  <si>
    <t>1 ม.2</t>
  </si>
  <si>
    <t>ที่ อด 0027/709 (5 เม.ย.62)</t>
  </si>
  <si>
    <t>ที่ อด 0027/708 (5 เม.ย.62)</t>
  </si>
  <si>
    <t>นายบุญเทิ่ม ภาษาเวทย์</t>
  </si>
  <si>
    <t xml:space="preserve">71 ม.3 </t>
  </si>
  <si>
    <t xml:space="preserve">ถ่อนนาลับ </t>
  </si>
  <si>
    <t>ที่ อด 0027/712 (5 เม.ย.62)</t>
  </si>
  <si>
    <t>088-5758107</t>
  </si>
  <si>
    <t>ที่ อด 0027/ 742 18 เมย 62</t>
  </si>
  <si>
    <t>รับตั๋วแลกเงินคืนภาษีปี61 จากสำนักประสานฯ T09-203 07/03/19จำนวนเงิน 14,599.39 บาท</t>
  </si>
  <si>
    <t>ที่ รง 0210.2/2351 ลว 1 เมย 62</t>
  </si>
  <si>
    <t>ที่ อด 0027/699 4 เมย 62</t>
  </si>
  <si>
    <t>ที่ อด 0027/741     18 เมย 62</t>
  </si>
  <si>
    <t>นายกตัญญู  รักษาวงศ์</t>
  </si>
  <si>
    <t>084-4059877</t>
  </si>
  <si>
    <t>123 ม.1</t>
  </si>
  <si>
    <t>อุดรธานี</t>
  </si>
  <si>
    <t>รับตั๋วแลกเงินคืนภาษีปี 60จากสำนักประสานฯ T09-126 28/01/19จำนวนเงิน 24,451.45 บาท</t>
  </si>
  <si>
    <t>ที่ รง 0210.2/1931 11 มีค 62</t>
  </si>
  <si>
    <t>ที่ อด 0027/566 20 มีค 62</t>
  </si>
  <si>
    <t>ที่ อด 0027/740 18 เมย 62</t>
  </si>
  <si>
    <t>นายศุภชัย  วันชนะ</t>
  </si>
  <si>
    <t>รับตั๋วแลกเงินคืนภาษีปี 60จากสำนักประสานฯ T09-112 23/01/19จำนวนเงิน 16,078.47 บาท</t>
  </si>
  <si>
    <t>ที่ รง 0210.2/1935 11 มีค 62</t>
  </si>
  <si>
    <t>ที่ อด 0027/570 20 มีค 62</t>
  </si>
  <si>
    <t>ที่ อด 0027/739 18 เมย 62</t>
  </si>
  <si>
    <t>นายสุรเดช  อินทะสีดา</t>
  </si>
  <si>
    <t>064-7543251</t>
  </si>
  <si>
    <t>211 ม.7</t>
  </si>
  <si>
    <t>รับตั๋วแลกเงินคืนภาษีปี 60จากสำนักประสานฯ T09-161 13/02/19จำนวนเงิน 17,653.43 บาท</t>
  </si>
  <si>
    <t>ที่ รง 0210.2/2094 18 มีค 62</t>
  </si>
  <si>
    <t>ที่ อด 0027/640 28 มีค 62</t>
  </si>
  <si>
    <t>ที่ อด 0027/738 18 เมย 62</t>
  </si>
  <si>
    <t>นางประยนต์  ตะลีสูน</t>
  </si>
  <si>
    <t>ที่ อด 0027/736  18 เมย 62</t>
  </si>
  <si>
    <t>นายอำนาจ  แก้วศิริ</t>
  </si>
  <si>
    <t>062-5418922</t>
  </si>
  <si>
    <t>49 ม.6</t>
  </si>
  <si>
    <t>รับตั๋วแลกเงินคืนภาษีปี 61จากสำนักประสานฯ T09-202 07/03/19จำนวนเงิน 14,919.27 บาท</t>
  </si>
  <si>
    <t>ที่ รง 0210.2/2352 1 เมย 62</t>
  </si>
  <si>
    <t>ที่ อด 0027/698 4 เมย 62</t>
  </si>
  <si>
    <t>ที่ อด 0027/737 18 เมย 62</t>
  </si>
  <si>
    <t>นายอาทร  แก้วแสงอ่อน</t>
  </si>
  <si>
    <t>158 ม.1</t>
  </si>
  <si>
    <t>รับตั๋วแลกเงินคืนภาษีปี 60จากสำนักประสานฯ T09-120 28/01/19 จำนวนเงิน 6,840.84บาท</t>
  </si>
  <si>
    <t>ที่ รง 0210.2/1902  8มีค 62</t>
  </si>
  <si>
    <t>ที่ อด 0027/572  20 มีค 62</t>
  </si>
  <si>
    <t>นายประยูร  ขันทอง</t>
  </si>
  <si>
    <t>2 ม.4</t>
  </si>
  <si>
    <t>รับตั๋วแลกเงินคืนภาษีปี 60จากสำนักประสานฯ T09-157 13/02/19จำนวนเงิน 11,392.25 บาท</t>
  </si>
  <si>
    <t>ที่ รง 0210.2/1925 11 มีค 62</t>
  </si>
  <si>
    <t>ที่ อด 0027/571  20 มีค 62</t>
  </si>
  <si>
    <t>รับตั๋วแลกเงินคืนภาษีปี 60จากสำนักประสานฯ T09-149 29/01/19จำนวนเงิน 11,241.24 บาท</t>
  </si>
  <si>
    <t>ที่ รง 0210.2/1895  8 มีค 62</t>
  </si>
  <si>
    <t>ที่ อด 0027/563  20 มีค 62</t>
  </si>
  <si>
    <t>นายชินกร  กำยาน</t>
  </si>
  <si>
    <t>180 ม.3</t>
  </si>
  <si>
    <t>รับตั๋วแลกเงินคืนภาษีปี 60จากสำนักประสานฯ T09-118  23/01/19จำนวนเงิน 16,166 บาท</t>
  </si>
  <si>
    <t>ที่ รง 0210.2/1934  11 มีค 62</t>
  </si>
  <si>
    <t>ที่ อด 0027/569 20 มีค 62</t>
  </si>
  <si>
    <t>นายยุทธพงษ์  สีปา</t>
  </si>
  <si>
    <t>รับตั๋วแลกเงินคืนภาษีปี 60จากสำนักประสานฯ T09-119  23/01/19จำนวนเงิน 15,248.49 บาท</t>
  </si>
  <si>
    <t>ที่ รง 0210.2/1933  11 มีค 62</t>
  </si>
  <si>
    <t>ที่ อด 0027/568 20 มีค 62</t>
  </si>
  <si>
    <t>นายเวทนิกร  เบิกบานดี</t>
  </si>
  <si>
    <t>21 ม.13</t>
  </si>
  <si>
    <t>รับตั๋วแลกเงินคืนภาษีปี 60จากสำนักประสานฯ T09-125  28/01/19จำนวนเงิน 9,544.54 บาท</t>
  </si>
  <si>
    <t>ที่ รง 0210.2/1930 11 มีค 62</t>
  </si>
  <si>
    <t>ที่ อด 0027/567 20 มีค 62</t>
  </si>
  <si>
    <t>นายชัยยา  บุญสิทธิ์</t>
  </si>
  <si>
    <t>รับตั๋วแลกเงินคืนภาษีปี 60จากสำนักประสานฯ T09-134  29/01/19จำนวนเงิน 7,751.75 บาท</t>
  </si>
  <si>
    <t>ที่ รง 0210.2/1843 7 มีค 62</t>
  </si>
  <si>
    <t>ที่ อด 0027/565 20 มีค 62</t>
  </si>
  <si>
    <t>นายประจักษ์  บัวคอม</t>
  </si>
  <si>
    <t>61 ม.5</t>
  </si>
  <si>
    <t>รับตั๋วแลกเงินคืนภาษีปี 60จากสำนักประสานฯ T09-147  29/01/19จำนวนเงิน 8,109.11 บาท</t>
  </si>
  <si>
    <t>ที่ รง 0210.2/1893 8 มีค 62</t>
  </si>
  <si>
    <t>ที่ อด 0027/564 20 มีค 62</t>
  </si>
  <si>
    <t>รับตั๋วแลกเงินคืนภาษีปี 60จากสำนักประสานฯ T09-128  29/01/19จำนวนเงิน 8,109.11 บาท</t>
  </si>
  <si>
    <t>ที่ รง 0210.2/1898 8 มีค 62</t>
  </si>
  <si>
    <t>ที่ อด 0027/562 20 มีค 62</t>
  </si>
  <si>
    <t>นายฉัตรชัย  ปัสสาแก้ว</t>
  </si>
  <si>
    <t>117 ม.1</t>
  </si>
  <si>
    <t>รับตั๋วแลกเงินคืนภาษีปี 60จากสำนักประสานฯ T09-165  14/02/19จำนวนเงิน 12,520.92 บาท</t>
  </si>
  <si>
    <t>ที่ รง 0210.2/2050 18 มีค 62</t>
  </si>
  <si>
    <t>ที่ อด 0027/627 27 มีค 62</t>
  </si>
  <si>
    <t>นายรุ่งนิรันดร์ บุตรดียะนา</t>
  </si>
  <si>
    <t>99 ม.3</t>
  </si>
  <si>
    <t>รับตั๋วแลกเงินคืนภาษีปี 60จากสำนักประสานฯ T09-171  14/02/19จำนวนเงิน 15,927.29 บาท</t>
  </si>
  <si>
    <t>ที่ รง 0210.2/2055 18 มีค 62</t>
  </si>
  <si>
    <t>ที่ อด 0027/626 27 มีค 62</t>
  </si>
  <si>
    <t>นายเฉลียว  ไผ่โสภา</t>
  </si>
  <si>
    <t>35 ม.3</t>
  </si>
  <si>
    <t>รับตั๋วแลกเงินคืนภาษีปี 60จากสำนักประสานฯ T09-189  15/02/19จำนวนเงิน 10,284.72 บาท</t>
  </si>
  <si>
    <t>ที่ รง 0210.2/2091 18 มีค 62</t>
  </si>
  <si>
    <t>ที่ อด 0027/628 27 มีค 62</t>
  </si>
  <si>
    <t>นายณัฐพงศ์  ทองปัญญา</t>
  </si>
  <si>
    <t>ที่ รง 0210.2/2353 1 เมย 62</t>
  </si>
  <si>
    <t>นายบุญน่วม คำภาเวียง</t>
  </si>
  <si>
    <t>063-38817226</t>
  </si>
  <si>
    <t>82 ม.11</t>
  </si>
  <si>
    <t>ที่ อด 0027/756 (22 เม.ย.62)</t>
  </si>
  <si>
    <t>นายจตุพร สังข์เมือง</t>
  </si>
  <si>
    <t>094-6955540,092-1539587</t>
  </si>
  <si>
    <t xml:space="preserve">77 ม.1 </t>
  </si>
  <si>
    <t>ที่ อด 0027/355 (22 เม.ย.62)</t>
  </si>
  <si>
    <t>นางสาวนาฎอนงค์ พรมมีบุตร</t>
  </si>
  <si>
    <t>นายชานุกูล พรมมีบุตร</t>
  </si>
  <si>
    <t>083-8295870,0646929244</t>
  </si>
  <si>
    <t xml:space="preserve">16 ม.5 </t>
  </si>
  <si>
    <t>เมืองอุดร</t>
  </si>
  <si>
    <t>ร้องทุกข์ขอให้ตรวจสอบสิทธิประโยชน์ของนายชานุกูลฯ คนงานเสียชีวิต บริษัทฯที่ได้รับมอบอำนาจจ่ายเงินสิทธิประโยชน์ให้กับทายาทถูกต้องหรือไม่ และขอรายละเอียดว่าทายาทได้ค่าอะไรบ้าง จำนวนเท่าไร หักค่าอะไรบ้าง</t>
  </si>
  <si>
    <t>ที่ อด 0027/750 (19 เม.ย.62)</t>
  </si>
  <si>
    <t>นางวิลาสินี จันทะศรี (เดิมชื่อนางอุไรรัตน์ อินทร์ยก)</t>
  </si>
  <si>
    <t>นางสาวณัฐศศิ จันทร์สมคอย</t>
  </si>
  <si>
    <t>นายอนุชา เอกตาแสง</t>
  </si>
  <si>
    <t>187 ม.12</t>
  </si>
  <si>
    <t>รับตั๋วแลกเงินคืนภาษีปี 60จากสำนักประสานฯ T09-207  07/03/19จำนวนเงิน 19,347.12 บาท</t>
  </si>
  <si>
    <t>รับตั๋วแลกเงินคืนภาษีปี 61จากสำนักประสานฯ T09-208  07/03/19จำนวนเงิน 21,933.40บาท</t>
  </si>
  <si>
    <t>ทำหนังสือแจ้งคนงานให้มารับตั๋วแลกเงินคืนภาษีปี 60-61</t>
  </si>
  <si>
    <t>นายมีชัย  นาชำ</t>
  </si>
  <si>
    <t>รับตั๋วแลกเงินคืนภาษีปี 59จากสำนักประสานฯ T09-199 4/03/19 จำนวนเงิน 14,328.96 บาท</t>
  </si>
  <si>
    <t>นายเอกรัตน์ สาลินา</t>
  </si>
  <si>
    <t>40 ม.4</t>
  </si>
  <si>
    <t>รับตั๋วแลกเงินคืนภาษีปี 60จากสำนักประสานฯ T09-206 7/03/19จำนวนเงิน 13,560.04 บาท</t>
  </si>
  <si>
    <t>นายชัยวัฒน์ นาคพรมมินทร์</t>
  </si>
  <si>
    <t>086-2338009,098-6273041</t>
  </si>
  <si>
    <t>62 ม.1</t>
  </si>
  <si>
    <t>ที่ อด 0027/783 (24 เม.ย. 62)</t>
  </si>
  <si>
    <t>นายขวัญชัย คำบุดดี</t>
  </si>
  <si>
    <t xml:space="preserve">79 ม.5 </t>
  </si>
  <si>
    <t>ที่ อด 0027/787     (25 เม.ย. 62)</t>
  </si>
  <si>
    <t>นายปอย ส่อนชัย</t>
  </si>
  <si>
    <t>084-9613265</t>
  </si>
  <si>
    <t>ขอให้ติดตามเงินบำเหน็จชราภาพจากกองทุนประกันภัยแรงงานไต้หวัน</t>
  </si>
  <si>
    <t>นายสุนันท์ ฝุ่นตะคุ</t>
  </si>
  <si>
    <t>083-2051013</t>
  </si>
  <si>
    <t>147 ม.10</t>
  </si>
  <si>
    <t>นายแหลม พูลสวัสดิ์</t>
  </si>
  <si>
    <t>ที่ อด 0027/813 (30 เม.ย.62)</t>
  </si>
  <si>
    <t>ที่ อด 0027/812 30 เม.ย.62</t>
  </si>
  <si>
    <t>ที่ อด 0027/811 (30 เม.ย.62)</t>
  </si>
  <si>
    <t>นางสาววารุณอร ซุยพิมพ์</t>
  </si>
  <si>
    <t>นายวิชัยยู แสนทน</t>
  </si>
  <si>
    <t>061-6533019, 0878636651</t>
  </si>
  <si>
    <t>ซุยพิมพ์</t>
  </si>
  <si>
    <t>ที่ อด 0027/814   (30 เม.ย. 62)</t>
  </si>
  <si>
    <t>นายพนธกร นวนชะนะ</t>
  </si>
  <si>
    <t>062-1103366</t>
  </si>
  <si>
    <t>37 ม.3</t>
  </si>
  <si>
    <t>ที่ รง 0210.2/2511 (22 เมย 62)</t>
  </si>
  <si>
    <t>ที่ อด 0027/765 (23 เมย 62)</t>
  </si>
  <si>
    <t>ที่ รง 0210.2/2353 (1 เมย 62)</t>
  </si>
  <si>
    <t>ที่ อด 0027/766  (23 เมย 62)</t>
  </si>
  <si>
    <t>ที่ รง 0210.2/2512 (4 เมย 62)</t>
  </si>
  <si>
    <t>ที่ อด 0027/767  (23 เมย 62)</t>
  </si>
  <si>
    <t>ที่ อด 0027/788  (25 เมย 62)</t>
  </si>
  <si>
    <t>ที่ อด 0027/797  (26 เมย 62)</t>
  </si>
  <si>
    <t>ที่ อด 0027/796  (26 เมย 62)</t>
  </si>
  <si>
    <t>ที่ อด 0027/807 (30 เมย 62)</t>
  </si>
  <si>
    <t>ที่ อด 0027/446 (4 พ.ค. 61)</t>
  </si>
  <si>
    <t>นายปกาสิต เพ็ญภักดิ์</t>
  </si>
  <si>
    <t>098-1103266</t>
  </si>
  <si>
    <t xml:space="preserve">169/2 ม.15 </t>
  </si>
  <si>
    <t>ที่ อด 0027/836 (2 พ.ค. 62)</t>
  </si>
  <si>
    <t>นายพุทธพงศ์ ศรีทุม</t>
  </si>
  <si>
    <t>ที่ อด 0027/217 (8 พ.ค.62)</t>
  </si>
  <si>
    <t>ที่ อด 0027/703 (13 พ.ค.62)</t>
  </si>
  <si>
    <t>ที่ อด 0027/879 (13 พ.ค.62)</t>
  </si>
  <si>
    <t>นายเพลิน วิชัยวงค์</t>
  </si>
  <si>
    <t>ที่ อด0027/880   (13 พ.ค.62)</t>
  </si>
  <si>
    <t>ที่ อด 0027/881 (13 พ.ค.62)</t>
  </si>
  <si>
    <t>ที่ อด 0027/882 (13 พ.ค.62)</t>
  </si>
  <si>
    <t>ที่ อด 0027/884 (27 เม.ย.62)</t>
  </si>
  <si>
    <t>ที่ รง 0210.2/2836         25 เมย 62</t>
  </si>
  <si>
    <t>ที่ อด 0027/871 10 พค 62</t>
  </si>
  <si>
    <t>นายพลรัตน์ รักษางาม</t>
  </si>
  <si>
    <t>นายพลรัตน์  รักษางาม</t>
  </si>
  <si>
    <t>รับตั๋วแลกเงินคืนภาษีปี 60จากสำนักประสานฯ T09-215 20/03/19จำนวนเงิน 13,993.98 บาท</t>
  </si>
  <si>
    <t>รับตั๋วแลกเงินคืนภาษีปี 60จากสำนักประสานฯ T09-217 20/03/19จำนวนเงิน 13,836.35 บาท</t>
  </si>
  <si>
    <t>ที่ รง 0210.2/2841 25 เมย 62</t>
  </si>
  <si>
    <t>ที่ อด 0027/872 10 พค 62</t>
  </si>
  <si>
    <t>ที่ อด 0027/806  30 เมย 62</t>
  </si>
  <si>
    <t>ที่ อด 0027/805  30 เมย 62</t>
  </si>
  <si>
    <t>ที่ อด 0027/804 30 เมย 62</t>
  </si>
  <si>
    <t>ที่ อด 0027/803  30 เมย 62</t>
  </si>
  <si>
    <t>ที่ อด 0027/900 15 พค 62</t>
  </si>
  <si>
    <t>ที่ อด 0027/899  15 พค 62</t>
  </si>
  <si>
    <t>นางสุดา ไชยคำจันทร์</t>
  </si>
  <si>
    <t>ที่ อด 0027/894  15 พค  62</t>
  </si>
  <si>
    <t>นายอนุชา  อุดชาชน</t>
  </si>
  <si>
    <t>061-0480938</t>
  </si>
  <si>
    <t>15 ม.9</t>
  </si>
  <si>
    <t>ที่ อด 0027/904 (16 พ.ค. 62)</t>
  </si>
  <si>
    <t>นายธนกฤษ  ทองสุมาตร</t>
  </si>
  <si>
    <t>ที่ อด 0027/908 (16 พ.ค. 62)</t>
  </si>
  <si>
    <t>ที่ อด 0027/909 (16 พ.ค.62)</t>
  </si>
  <si>
    <t>แจ้งผลติดตามสิทธิประโยชน์</t>
  </si>
  <si>
    <t>ที่ อด 0027/907 (16 พ.ค.62)</t>
  </si>
  <si>
    <t>นางจรวย โทษา</t>
  </si>
  <si>
    <t>นายสุรศักดิ์ ตรีคำ</t>
  </si>
  <si>
    <t>093-6319462, 098-1716357</t>
  </si>
  <si>
    <t>39 หมู่ 4</t>
  </si>
  <si>
    <t>ร้องเรียน ขอให้กระทรวงแรงงานและหน่วยงานที่เกี่ยวข้องช่วยติดตามหานายสุรศักดิ์ ตรีคำ คนงานที่เดินทางไปทำงานที่ประเทศสิงคโปร์แล้วขาดการติดต่อกับครอบครัว เป็นเวลากว่า 10 ปี</t>
  </si>
  <si>
    <t>ที่ อด 0027/925 ลว 21 พ.ค.62</t>
  </si>
  <si>
    <t>ที่ อด 0027/936 (24 พ.ค.62)</t>
  </si>
  <si>
    <t>ที่ อด 0027/937 (24 พ.ค.62)</t>
  </si>
  <si>
    <t>ที่ อด 0027/122   (17 มค.62)</t>
  </si>
  <si>
    <t>ที่ อด 0027/938 (24 พ.ค 62)</t>
  </si>
  <si>
    <t>นายอิ๊ด ใจบุญ</t>
  </si>
  <si>
    <t>นางสาวมุดดา  พันธ์ผา</t>
  </si>
  <si>
    <t>098-8498236,062-1546010,098-6719166</t>
  </si>
  <si>
    <t>51 หมู่ 6</t>
  </si>
  <si>
    <t>ยื่นคำร้องขอให้ติดตามเงินสงเคราะห์จากกองทุนประกันภัยแรงงานไต้หวันกรณีทายาทสายเลือดตรงเสียชีวิต</t>
  </si>
  <si>
    <t>ที่ อด 0027/939 (24 พ.ค. 62)</t>
  </si>
  <si>
    <t>นายสมบูรณ์ พลพินิจ</t>
  </si>
  <si>
    <t>088-3139136</t>
  </si>
  <si>
    <t>264 ม.10</t>
  </si>
  <si>
    <t>ที่ อด 0027/950 (28 พ.ค. 62)</t>
  </si>
  <si>
    <t>นายญาณโรจน์ พรหมทอง</t>
  </si>
  <si>
    <t>268 ม.9</t>
  </si>
  <si>
    <t>รับตั๋วแลกเงินคืนภาษีปี 60จากสำนักประสานฯ T09-229 29/3/19จำนวนเงิน 11,049.40 บาท</t>
  </si>
  <si>
    <t>ที่ รง 0210.2/3393 17 พค 62)</t>
  </si>
  <si>
    <t>นายสุริยนต์  คำพิทูล</t>
  </si>
  <si>
    <t>124 ม.4</t>
  </si>
  <si>
    <t>หนองนกเขียน</t>
  </si>
  <si>
    <t>รับตั๋วแลกเงินคืนภาษีปี 60จากสำนักประสานฯ T09-228 28/3/19จำนวนเงิน 1,580.81 บาท</t>
  </si>
  <si>
    <t>ที่ รง 0210.2/3394 17 พค 62)</t>
  </si>
  <si>
    <t>ที่ อด 0027/978 (29 พค 62)</t>
  </si>
  <si>
    <t>ที่ อด 0027/979  (29 พค 62)</t>
  </si>
  <si>
    <t>ส่งคืนตั๋วให้สำนักประสานฯเนื่องจากคนงานทำงานอยู่ที่ไต้หวัน</t>
  </si>
  <si>
    <t>ที่ อด 0027/980  29 พค 62</t>
  </si>
  <si>
    <t>นายพิสิษฐ  มะธิโต</t>
  </si>
  <si>
    <t>รับตั๋วแลกเงินคืนภาษีปี 60จากสำนักประสานฯ T09-222 28/3/19จำนวนเงิน 10,118.18 บาท</t>
  </si>
  <si>
    <t>ที่ รง 0210.2/3463  23 พค 62)</t>
  </si>
  <si>
    <t>ที่ อด 0027/983 30 พค 62</t>
  </si>
  <si>
    <t>นางสาวบังอร ตะโนนทอง</t>
  </si>
  <si>
    <t>นายพายัพย์ คงช่วย</t>
  </si>
  <si>
    <t>062-5806119, 061-0687860</t>
  </si>
  <si>
    <t>9/1 หมู่ 8</t>
  </si>
  <si>
    <t>ที่ อด 0027/857   (8 พ.ค. 62)</t>
  </si>
  <si>
    <t>ที่ อด 0027/993   (31 พ.ค. 62)</t>
  </si>
  <si>
    <t>นายชัยณรงค์ ชุมพร</t>
  </si>
  <si>
    <t>064-9741078</t>
  </si>
  <si>
    <t xml:space="preserve">152 ม.10 </t>
  </si>
  <si>
    <t>ที่ อด 0027/1011  (4 มิย. 62)</t>
  </si>
  <si>
    <t>นายบรรจง สินสม</t>
  </si>
  <si>
    <t>087-9184761,086-2206579</t>
  </si>
  <si>
    <t>81 ม.7</t>
  </si>
  <si>
    <t>ยื่นคำร้องขอรับเงินบำเหน็จชราภาพ</t>
  </si>
  <si>
    <t>ที่ อด 0027/1012  (4 มิย. 62)</t>
  </si>
  <si>
    <t>ที่ อด 0027/1043 (7 มิย.62)</t>
  </si>
  <si>
    <t>ที่ อด 0027/1044 7 มีค 62</t>
  </si>
  <si>
    <t>ที่ อด 0027/100  (14 มค.62)</t>
  </si>
  <si>
    <t>นายอรุณ สุวรรณจักร</t>
  </si>
  <si>
    <t>ที่ อด 0027/1046  (7 มิย. 62)</t>
  </si>
  <si>
    <t>ที่ อด 0027/1047 (7 มิย.62)</t>
  </si>
  <si>
    <t>ที่ อด 0027/1048  7 มีค 62</t>
  </si>
  <si>
    <t>ที่ อด 0027/1050  7 มิ.ย.62)</t>
  </si>
  <si>
    <t>ที่ อด 0027/1051 (7 มิย.62)</t>
  </si>
  <si>
    <t>82 ม.10</t>
  </si>
  <si>
    <t xml:space="preserve">นายเฉลิมชัย โม่งปราณีต </t>
  </si>
  <si>
    <t>087-8790770</t>
  </si>
  <si>
    <t>187 ม.14</t>
  </si>
  <si>
    <t>ที่ อด 0027/1054  (7 มิย. 62)</t>
  </si>
  <si>
    <t>ที่ อด 0027/1053  (7 มิย. 62)</t>
  </si>
  <si>
    <t>นายทนงค์ กาลวิบูลย์</t>
  </si>
  <si>
    <t>098-3431030</t>
  </si>
  <si>
    <t xml:space="preserve">141 ม.10 </t>
  </si>
  <si>
    <t>นายโชคชัย ปิยวัฒนานันท์</t>
  </si>
  <si>
    <t>099-0161974</t>
  </si>
  <si>
    <t xml:space="preserve">199 ม.4 </t>
  </si>
  <si>
    <t>ที่ อด 0027/1062  (10 มิย. 62)</t>
  </si>
  <si>
    <t>นางสาวชฎาภรณ์ คงวันดี</t>
  </si>
  <si>
    <t>082-5305095</t>
  </si>
  <si>
    <t>319 ม.5</t>
  </si>
  <si>
    <t>ที่ อด 0027/1059  (10 มิย. 62)</t>
  </si>
  <si>
    <t>ร้องทุกข์ขอให้กระทรวงแรงงานและหน่วยงานที่เกี่ยวข้องช่วยดำเนินการจัดการศพนายวิชัยยู แสนทน คนงานที่ลักลอบไปทำงานที่ประเทศอิสราเอล</t>
  </si>
  <si>
    <t>ร้องทุกข์ขอให้กระทรวงแรงงานและหน่วยงานที่เกี่ยวข้องติดตามสิทธิประโยชน์อันพึงมีพึงได้ของนายวิชัยยู แสนทน</t>
  </si>
  <si>
    <t>ที่ อด 0027/1060   (10 มิย.62)</t>
  </si>
  <si>
    <t>ที่ อด 0027/1068 (10 มิ.ย.62)</t>
  </si>
  <si>
    <t>ที่ รง 0210.2/573 (16  มค 62)</t>
  </si>
  <si>
    <t>ที่ อด 0027/1067 (10 มิย.62)</t>
  </si>
  <si>
    <t>ที่ อด 0027/1066 (10 มิ.ย.62)</t>
  </si>
  <si>
    <t>ที่ อด 0027/1065 (10 มิ.ย.62)</t>
  </si>
  <si>
    <t>ที่ อด 0027/1064  10 มิย.62</t>
  </si>
  <si>
    <t>ที่ อด 0027/1063  (10 มิย.62)</t>
  </si>
  <si>
    <t>แจ้งผลการติดตามนายสุรศักดิ์ ตรีคำ</t>
  </si>
  <si>
    <t>ที่ อด 0027/1090 ลว 12 มิย.62</t>
  </si>
  <si>
    <t>ที่ อด 0027/1089 (12 มิย.62)</t>
  </si>
  <si>
    <t>นายธนพล เถื่อนช้าง</t>
  </si>
  <si>
    <t>061-1047219</t>
  </si>
  <si>
    <t xml:space="preserve">248 ม.10 </t>
  </si>
  <si>
    <t xml:space="preserve">สำนักประสานแจ้งการเสียชีวิต (ทางไลน์) ของนายธนพล เถื่อนช้าง คนงานที่เดินทางไปทำงานที่ประเทศญี่ปุ่นแล้วเสียชีวิต ให้สำนักงานแรงงานจังหวัดอุดรธานีแจ้งทายาทคนงานเรื่องสิทธิประโยชน์เบื้องต้น </t>
  </si>
  <si>
    <t>สำนักงานฯได้แจ้งนางปัญจา เถื่อนช้าง (ทางโทรศัพท์) เรื่องการเสียชีวิตของนายธนพล เถื่อนช้าง และได้แจ้งสิทธิประโยชน์เบื้องต้นแก่ทายาทเรียบร้อยแล้ว วันที่ 7 มิถุนายน 2562</t>
  </si>
  <si>
    <t>ที่ อด 0027/1091 (12 มิ.ย.62)</t>
  </si>
  <si>
    <t>ทำหนังสือแจ้งสิทธิประโยชน์เบื้องต้นแก่ทายาท</t>
  </si>
  <si>
    <t>นางพุทธ แวงวรรณ</t>
  </si>
  <si>
    <t>นายปรีดี แวงวรรณ</t>
  </si>
  <si>
    <t>062-3286944</t>
  </si>
  <si>
    <t xml:space="preserve">54 ม.6 </t>
  </si>
  <si>
    <t>ขอให้กระทรวงแรงงานและหน่วยงานที่เกี่ยวข้องช่วยติดตามสิทธิประโยชน์อันพึงมีพึงได้ของนายปรีดี แวงวรรณ คนงานที่เสียชีวิตที่ประเทศอิสราเอล</t>
  </si>
  <si>
    <t>ที่ อด 0027/1371 (9 พ.ย.60)</t>
  </si>
  <si>
    <t>ได้รับหนังสือจากสำนักประสานขอให้ทายาทนายปรีดี แวงวรรณ จัดทำเอกสารเพื่อขอรับเงินปิซูอิมและค่าจ้างค้างจ่ายจากนายจ้าง จำนวน 18,761.50 เชคเกล</t>
  </si>
  <si>
    <t>ที่ รง 0210.2/9218 (12 ธันวาคม 2560)</t>
  </si>
  <si>
    <t>ส่งเอกสารเพิ่มเติมถึงสำนักประสานฯเพื่อขอรับเงินปิซูอิมและค่าจ้างค้างจ่ายจากนายจ้าง จำนวน 18,761.50 เชคเกล</t>
  </si>
  <si>
    <t>ที่ อด 0027/59 (11 ม.ค.61)</t>
  </si>
  <si>
    <t>ส่งหนังสือถึงสำนักประสานฯติดตามเงินสิทธิประโยชน์ของคนงาน</t>
  </si>
  <si>
    <t>ที่ อด 0027/1073 (11 มิย. 62)</t>
  </si>
  <si>
    <t>ได้รับประสานจากสำนักงานประสานฯ(ทางไลน์) ว่าเงินสิทธิประโยชน์ของคนงานจะโอนเข้าบัญชีทางทายาทภายในวันที่ 21 มิถุนายน 2562 ทางทายาทแล้ว วันที่ 12 มิถุนายน 2562</t>
  </si>
  <si>
    <t>สำนักงานแรงงานจังหวัดอุดรธานี ได้แจ้งทางโทรศัพท์เบื้องต้นแล้ว วันที่ 12/6/2562</t>
  </si>
  <si>
    <t>นายเสรี ฤทธิมาร</t>
  </si>
  <si>
    <t>083-3397736,093-2126850</t>
  </si>
  <si>
    <t>172 ม.11</t>
  </si>
  <si>
    <t>ที่ อด 0027/1095  (13 มิย. 62)</t>
  </si>
  <si>
    <t>ที่ อด 0027/1097 (13 มิ.ย.62)</t>
  </si>
  <si>
    <t>ที่ อด 0027/1049 (7 มิ.ย.62)</t>
  </si>
  <si>
    <t>ที่ อด 0027/1110 (17 มิย.62)</t>
  </si>
  <si>
    <t>ที่ อด 0027/1109 17 มิ.ย.62</t>
  </si>
  <si>
    <t>ขอนแก่น</t>
  </si>
  <si>
    <t>ที่ อด 0027/1108 (17 มิ.ย.62)</t>
  </si>
  <si>
    <t>นายภานุวัฒน์  ใจหาญ</t>
  </si>
  <si>
    <t>118 ม.7</t>
  </si>
  <si>
    <t>รับตั๋วแลกเงินคืนภาษีปี 60จากสำนักประสานฯ T09-257 20/05/19จำนวนเงิน 7,835.15 บาท</t>
  </si>
  <si>
    <t>ที่ รง 0210.2/4051 11มิย 62)</t>
  </si>
  <si>
    <t>ที่ อด 0027/113 (18 มิย 62)</t>
  </si>
  <si>
    <t>นายแอม  ทวีคูณ</t>
  </si>
  <si>
    <t>รับตั๋วแลกเงินคืนภาษีปี 60จากสำนักประสานฯ T09-255  20/05/19จำนวนเงิน 31,515.39 บาท</t>
  </si>
  <si>
    <t>ที่ รง 0210.2/4049 (11มิย 62)</t>
  </si>
  <si>
    <t>ที่ อด 0027/114 (18 มิย 62)</t>
  </si>
  <si>
    <t>นายอวยชัย  ทองหนูด</t>
  </si>
  <si>
    <t>80 ม.7</t>
  </si>
  <si>
    <t>รับตั๋วแลกเงินคืนภาษีปี 60จากสำนักประสานฯ T09-267  20/05/19จำนวนเงิน 8,037.74 บาท</t>
  </si>
  <si>
    <t>ที่ รง 0210.2/4050 (11มิย 62)</t>
  </si>
  <si>
    <t>ที่ อด 0027/115 (18 มิย 62)</t>
  </si>
  <si>
    <t>ที่ อด 0027/1120 ลว 18 มิย 62</t>
  </si>
  <si>
    <t>ที่ อด 0027/1119 18 มิย 62</t>
  </si>
  <si>
    <t>ที่ อด 0027/1118 18 มิย 62</t>
  </si>
  <si>
    <t>ที่ อด 0027/1117 (18 มิย 61)</t>
  </si>
  <si>
    <t>นางสาวนุชราพร ตูมตั้ง</t>
  </si>
  <si>
    <t>ที่ อด 0027/1141 (20 มิย 62)</t>
  </si>
  <si>
    <t>065-9631855</t>
  </si>
  <si>
    <t>21 ม.1</t>
  </si>
  <si>
    <t>สว่างดินแดน</t>
  </si>
  <si>
    <t>ที่ อด 0027/1142 (20 มิย.62)</t>
  </si>
  <si>
    <t>ที่ อด 0027/1143   ลว 20 มิ.ย.62</t>
  </si>
  <si>
    <t>ที่ อด 0027/1144 ลว 20 มิ.ย.62</t>
  </si>
  <si>
    <t>ที่อด 0027/1145 ลว 20 มิ.ย.62</t>
  </si>
  <si>
    <t>ที่ อด 0027/1146   20 มิ.ย. 62</t>
  </si>
  <si>
    <t>นายสุธี ปิตตานัง</t>
  </si>
  <si>
    <t xml:space="preserve">214 ม.5 </t>
  </si>
  <si>
    <t>ที่ อด 0027/1147 21 มิ.ย.62</t>
  </si>
  <si>
    <t>นางสวรรค์ อุ้ยประโค</t>
  </si>
  <si>
    <t>นายอนุชิต อุ้ยประโค</t>
  </si>
  <si>
    <t>093-3346837, 083-8583341, 098-8520325</t>
  </si>
  <si>
    <t>40/1 ม.1</t>
  </si>
  <si>
    <t>ร้องทุกข์ ขอให้ติดตามนายอนุชิต อุ้ยประโค ถูกจับกุมเนื่องจากคดีทะเลาะวิวาท ขอให้กระทรวงแรงงานและหน่วยงานที่เกี่ยวข้องช่วยเหลือนายอนุชิตฯ กลับประเทศไทย</t>
  </si>
  <si>
    <t>ที่ อด 0027/1148 (21 มิย 62)</t>
  </si>
  <si>
    <t>ด่วนที่สุด</t>
  </si>
  <si>
    <t>นายเอราวัณ พันแสน</t>
  </si>
  <si>
    <t>065-1061091</t>
  </si>
  <si>
    <t>87 ม.11</t>
  </si>
  <si>
    <t>ที่ อด 0027/1152 (25 มิ.ย.62)</t>
  </si>
  <si>
    <t>ที่ อด 0027/43  (7 มค.62)</t>
  </si>
  <si>
    <t>ที่ อด 0027/1880  (25 ธค.61)</t>
  </si>
  <si>
    <t>ที่ อด 0027/1164  26 มิ.ย.62</t>
  </si>
  <si>
    <t>ที่ อด 0027/1167 26 มิ.ย.62)</t>
  </si>
  <si>
    <t>ที่ อด 0027/1166 (26 มิ.ย. 62)</t>
  </si>
  <si>
    <t>ที่ อด 0027/1165 (26 มิ.ย.62)</t>
  </si>
  <si>
    <t>ที่ อด 0027/1164 (26 มิ.ย.62)</t>
  </si>
  <si>
    <t>ที่ อด 0027/1163 26 มิ.ย.62</t>
  </si>
  <si>
    <t>นายจันลา หล่อนจำปา</t>
  </si>
  <si>
    <t>085-6469411</t>
  </si>
  <si>
    <t xml:space="preserve">20 ม.17 </t>
  </si>
  <si>
    <t>ที่ อด 0027/1174 27 มิ.ย.62</t>
  </si>
  <si>
    <t>ร้องทุกข์ขอให้กระทรวงแรงงานและหน่วยงานที่เกี่ยวข้องช่วยดำเนินการจัดการศพนายพายัพย์ คงช่วย คนงานที่เดินทางไปทำงานที่ประเทศอิสราเอลแล้วเสียชีวิต</t>
  </si>
  <si>
    <t>ที่ อด 0027/1179   (27 มิ.ย. 62)</t>
  </si>
  <si>
    <r>
      <rPr>
        <u/>
        <sz val="11"/>
        <color indexed="10"/>
        <rFont val="Tahoma"/>
        <family val="2"/>
      </rPr>
      <t>ปิดเรื่อง</t>
    </r>
    <r>
      <rPr>
        <sz val="16"/>
        <color indexed="10"/>
        <rFont val="TH SarabunIT๙"/>
        <family val="2"/>
      </rPr>
      <t>ข้อร้องทุกข์ของนายพายัพย์ คงช่วย แรงงานไทยที่ไปทำงานประเทศอิสราเอลเสียชีวิต ได้รับเงินโอนเข้าบัญชีของนางบังอร ตะโนนทอง คิดเป็นเงินไทยประมาณ 57,000 บาท</t>
    </r>
  </si>
  <si>
    <t>นายประพันธ์พงษ์ หัสรินทร์</t>
  </si>
  <si>
    <t>293 ม.15</t>
  </si>
  <si>
    <t>นางสาวปันพร พิลากุล</t>
  </si>
  <si>
    <t>นายคำดี ทองสอาด</t>
  </si>
  <si>
    <t>061-3325792</t>
  </si>
  <si>
    <t xml:space="preserve">262 ม.7 </t>
  </si>
  <si>
    <t>ร้องทุกข์ นายคำดี ทองสอาด คนงานที่เสียชีวิตที่ไต้หวัน ขอให้กระทรวงแรงงานและหน่วยงานที่เกี่ยวข้องตรวจสอบเงินสิทธิประโยชน์ที่ได้รับจำนวน 660,000 บาท ว่าคือค่าอะไรบ้าง และแต่ละค่าเป็นจำนวนเท่าไร ขอรายละเอียดเป็นลายลักษณ์อักษร และขอให้ตรวจสอบว่ายังมีเงินสิทธิประโยชน์อื่นอีกหรือไม่</t>
  </si>
  <si>
    <t>ปี 2560 มีเงินคืนแล้วโอนเข้าบัญชีไทยพานิชย์ สาขาวาปีปทุม(มหาสารคาม)406-1-46716-8
ปี 2561 อยู่ระหว่างดำเนินการของสรรพากร สนร.ไทเปจักติดตามและเรียนให้ทราบอีกครั้ง</t>
  </si>
  <si>
    <t>นายพรชัย  รักษางาม</t>
  </si>
  <si>
    <t>ที่ อด 0027/1248  5 กค 62</t>
  </si>
  <si>
    <t>ที่ อด 0027/1250 5 กค 62</t>
  </si>
  <si>
    <t>ที่ อด 0027/1251 5 กค 62</t>
  </si>
  <si>
    <t>น.ส.ไพวรรณ์ บัวคอม</t>
  </si>
  <si>
    <t>ที่ อด 0027/1252  5 กค 62</t>
  </si>
  <si>
    <t>น.ส.ละอองตา  โลหิต</t>
  </si>
  <si>
    <t>ที่ อด 0027/1253  5 กค 62</t>
  </si>
  <si>
    <t>ที่ อด 0027/1215 (2 ก.ค..62)</t>
  </si>
  <si>
    <t>ที่ อด 0027/1249 (5 ก.ค. 62)</t>
  </si>
  <si>
    <t>แจ้งติดตามสิทธิประโยชน์</t>
  </si>
  <si>
    <t>นางสาวชุติกาญจน์ สวนโคกกลาง</t>
  </si>
  <si>
    <t>นายชัยฤกษ์ ดวนดี</t>
  </si>
  <si>
    <t>095-1899589, 097-8023448, 064-9964988</t>
  </si>
  <si>
    <t>45 ม.1</t>
  </si>
  <si>
    <t>ร้องทุกข์ นางสาวชุติกาญจน์ สวนโคกกลาง ภรรยาของนายชัยฤกษ์ ดวนดี คนงานที่เดินทางไปทำงานที่ประเทศไต้หวันแล้วเสียชีวิต ขอให้กระทรวงแรงงานและหน่วยงานที่เกี่ยวข้องช่วยสิทธิประโยชน์อันพึงพึงได้ของนายชัยฤกษ์ ดวนดี</t>
  </si>
  <si>
    <t>นายพรชัย ทองสีดำ</t>
  </si>
  <si>
    <t>062-9104305,094-2754030</t>
  </si>
  <si>
    <t xml:space="preserve">7 หมู่ 1 </t>
  </si>
  <si>
    <t>หนังสือแจ้งการติดตามสิทธิประโยชน์</t>
  </si>
  <si>
    <t>ที่ อด 0027/1269 (11 ก.ค.62)</t>
  </si>
  <si>
    <t>ที่ อด 0027/1266        (11 ก.ค. 62)</t>
  </si>
  <si>
    <t>ขอรับเงินบำเหน็จบำนาญชราภาพ</t>
  </si>
  <si>
    <t>ที่ อด 0027/1277 ลว. 12 ก.ค.62</t>
  </si>
  <si>
    <t>นายวรธน เถื่อนช้าง และ นางปัญจา เถื่อนช้าง</t>
  </si>
  <si>
    <t xml:space="preserve">ร้องทุกข์ ขอให้กระทรวงแรงงานและหน่วยงานที่เกี่ยวข้องติดตามสิทธิประโยชน์อันพึงมีพึงได้ของนายธนพล เถื่อนช้าง เสียชีวิตที่ประเทศญี่ปุ่น </t>
  </si>
  <si>
    <t>ที่ อด 0027/1091 ลว.12 มิ.ย.62</t>
  </si>
  <si>
    <t>ขอให้ช่วยติดตามเงินที่ลูกจ้างทำงานครบกำหนดระยะเวลาของสัญญาจ้าง และสิทธิประโยชน์อันพึงมีพึงได้</t>
  </si>
  <si>
    <t>ที่ อด 0027/1214  2 ก.ค.62</t>
  </si>
  <si>
    <t>ที่ อด 0027/1258 ลว 8 ก.ค.62</t>
  </si>
  <si>
    <t>ที่ อด 0027/1225 3 ก.ค.62</t>
  </si>
  <si>
    <t>ที่ อด 0027/1289 ลว. 8 ก.ค.62</t>
  </si>
  <si>
    <t>นายวิโรจน์ ปาทะวาท</t>
  </si>
  <si>
    <t>093-8789460</t>
  </si>
  <si>
    <t>154 ม.6</t>
  </si>
  <si>
    <t>ร้องทุกข์ขอให้กระทรวงแรงงานและหน่วยงานที่เกี่ยวข้องดำเนินการติดตามเงินค่าจ้างค้างจ่ายเดือนพฤษภาคม 2562 และชดเชยกรณีออกจากงาน (เงินปิซูอิม) ของนายวิโรจน์ ปาทะวาท</t>
  </si>
  <si>
    <t>ที่ อด 0027/1298 (22 ก.ค.62)</t>
  </si>
  <si>
    <t>ขอให้กระทรวงแรงงานและหน่วยงานที่เกี่ยวข้องช่วยติดตามเงินชดเชยกรณีออกจากงาน (เงินปิซูอิม) ของนายขวัญชัย คำบุดดี</t>
  </si>
  <si>
    <t>ที่ อด 0027/1310 (22 ก.ค.62)</t>
  </si>
  <si>
    <t>ที่ อด 0027/1309 (22 ก.ค.62)</t>
  </si>
  <si>
    <t>ที่ อด 0027/1308 (22 ก.ค.62)</t>
  </si>
  <si>
    <t>ที่ อด 0027/1307 (22 ก.ค.62)</t>
  </si>
  <si>
    <t>ที่ อด 0027/1306 (22 ก.ค.62)</t>
  </si>
  <si>
    <t>ที่ อด 0027/1305 (ลว 22 ก.ค.62)</t>
  </si>
  <si>
    <t>นายธวัชชัย สาธุการ</t>
  </si>
  <si>
    <t>082-4838679</t>
  </si>
  <si>
    <t>223 หมู่ 2</t>
  </si>
  <si>
    <t>ที่ อด 0027/1312 ลว. 22 ก.ค.62</t>
  </si>
  <si>
    <t>ส่งเอกสารเพิ่มเติม (กาม่า 3 ชุด)</t>
  </si>
  <si>
    <t>ที่ อด 0027/1311 ลว. 22 ก.ค.62</t>
  </si>
  <si>
    <t>นายกิตติพงษ์ เทพศิลา</t>
  </si>
  <si>
    <t>066-0946391</t>
  </si>
  <si>
    <t>173 ม.3</t>
  </si>
  <si>
    <t>ที่ อด 0027/1320 ลว. 24 ก.ค.62</t>
  </si>
  <si>
    <t>ที่ อด 0027/1324  24 กค 62</t>
  </si>
  <si>
    <t>ที่ อด 0027/1329  ลว 25 ก.ค.62</t>
  </si>
  <si>
    <t>ที่ อด 0027/1331  ลว 26 ก.ค.62</t>
  </si>
  <si>
    <t>ที่ อด 0027/1330  ลว 25 ก.ค.62</t>
  </si>
  <si>
    <t>นางอำพันธ์ บุตดามา</t>
  </si>
  <si>
    <t>นายบารมี บุตดามา</t>
  </si>
  <si>
    <t>ที่ อด 0027/1328 ลว 25 ก.ค. 62</t>
  </si>
  <si>
    <t>ที่ อด 0027/1327  (25 ก.ค..62)</t>
  </si>
  <si>
    <t>080-1797347</t>
  </si>
  <si>
    <t>54  ม.10</t>
  </si>
  <si>
    <t>ที่ อด 0027/1339 (26 ก.ค.62)</t>
  </si>
  <si>
    <t>ปิดเรื่อง</t>
  </si>
  <si>
    <t>นายเอกสิทธิ์ ศรีชมภู</t>
  </si>
  <si>
    <t>ที่ อด 0027/1338 (26 กค.62)</t>
  </si>
  <si>
    <t>ที่ อด 0027/1337 (ลว 26 ก.ค.62)</t>
  </si>
  <si>
    <t>ที่ อด 0027/1336 (ลว 26 ก.ค.62)</t>
  </si>
  <si>
    <t>ที่ อด 0027/1335 (26 ก.ค.62)</t>
  </si>
  <si>
    <t>ที่ อด 0027/1334 (26 ก.ค.62)</t>
  </si>
  <si>
    <t>นายมุขพล มารศิริ</t>
  </si>
  <si>
    <t>085-4502484</t>
  </si>
  <si>
    <t>187 ม.5</t>
  </si>
  <si>
    <t>ที่ อด 0027/1340 ลว. 26 ก.ค.62</t>
  </si>
  <si>
    <t>นายสุริยา พูพวง</t>
  </si>
  <si>
    <t>084-7682084</t>
  </si>
  <si>
    <t>323 หมู่ 8</t>
  </si>
  <si>
    <t>ที่ อด 0027/1333 ลว. 26 ก.ค.62</t>
  </si>
  <si>
    <t>นางสุภาพร สัตตพันธ์</t>
  </si>
  <si>
    <t>นายวิรัตน์ นึกชอบ</t>
  </si>
  <si>
    <t>084-5128890,086-1112128</t>
  </si>
  <si>
    <t>35 หมู่ 9</t>
  </si>
  <si>
    <t xml:space="preserve">ร้องทุกข์ของนางสุภาพร สัตตพันธ์ ภรรยาของนายวิรัตน์ นึกชอบ คนงานที่เดินทางไปทำงานที่ไตหวันแล้วเสียชีวิต จากอุบัติเหตุขับขี่จักรยานไฟฟ้าตกคลอง ศีรษะแตก ขอให้กระทรวงแรงงานและหน่วยงานที่เกี่ยวข้องดำเนินการจัดการศพ และติดตามสิทธิประโยชน์อันพึงพึงได้ของ
นายวิรัตน์ นึกชอบ
</t>
  </si>
  <si>
    <t>ที่ อด 0027/1347 ลว. 30 ก.ค.62</t>
  </si>
  <si>
    <t>นายเจริญ ดอนริวงศ์</t>
  </si>
  <si>
    <t>นายภาณุพงศ์ ดอนริวงศ์</t>
  </si>
  <si>
    <t>080-4013462,064-4834684,087-3730664</t>
  </si>
  <si>
    <t>ที่ อด0027/1359 ลว.31 ก.ค62</t>
  </si>
  <si>
    <t xml:space="preserve">สิงหาคม </t>
  </si>
  <si>
    <t>089-8631553,</t>
  </si>
  <si>
    <t>185/8 ม.1 ซ.บ้านหนองบัว</t>
  </si>
  <si>
    <t>ที่ อด 0027/1369 ลว.1 ส.ค.62</t>
  </si>
  <si>
    <t>ร้องทุกข์ของนายเจริญ ดอนริวงศ์ บิดาของนายภาณุพงศ์ ดอนริวงศ์ บุตรชายที่เดินทางไปทำงานที่ประเทศไต้หวันแล้วขาดการติดต่อกับครอบครัว ขอให้กระทรวงแรงงานและหน่วยงานที่เกี่ยวข้องติดตามตัวนางภาณุพงส์ ดอนริวงศ์ ให้ติดต่อกลับมาทางครอบครัว เนื่องจากเป็นห่วงมาก</t>
  </si>
  <si>
    <t>นายนริศ ภิรมย์พล</t>
  </si>
  <si>
    <t>082-456715,064-5940947</t>
  </si>
  <si>
    <t xml:space="preserve">167 ม.7 </t>
  </si>
  <si>
    <t>หนองกุงศรี</t>
  </si>
  <si>
    <t>นางสุดใจ เชยชม</t>
  </si>
  <si>
    <t>095-8179538,083-3550543</t>
  </si>
  <si>
    <t>1 ม.7</t>
  </si>
  <si>
    <t>ร้องทุกข์ ขอให้กระทรวงแรงงานและหน่วยงานที่เกี่ยวข้องช่วยเหลือพานายศุภชัย เชยชม คนงานที่ไปทำงานที่ประเทศอิสราเอล ประสงค์อยากกลับประเทศไทย</t>
  </si>
  <si>
    <t>ที่ อด.0027/1375 ลว. 2 ส.ค.62</t>
  </si>
  <si>
    <t>ปิดเรื่อง นางสาวจันทร์ขจรฯ พี่สาวนายศุภชัย เชยชม เดินทางกลับมาประเทศไทยแล้วเมื่อวันที่ 4 เมษายน 2562</t>
  </si>
  <si>
    <t>ปิดเรื่อง นางสาววารุณอร ซุยพิมพ์ ภรรยาของนายวิชัยยู แสนทน คนงานเสียชีวิตที่อิสราเอลว่าได้รับศพแล้วและได้ฌาปนกิจเรียบร้อยแล้วเมื่อวันที่ 27 พฤษภาคม 2562</t>
  </si>
  <si>
    <t>นายจำรัส จันทรเสนา</t>
  </si>
  <si>
    <t>092-5427709</t>
  </si>
  <si>
    <t>46 ม.1</t>
  </si>
  <si>
    <t>ร้องทุกข์ขอให้กระทรวงแรงงานและหน่วยงานที่เกี่ยวข้องติดตามเงินช่วยเหลือผู้ประสบอุบัติเหตุจาการทำงานตั้งแต่เดือนมิถุนายน 2562 และตรวจสอบเงินที่ได้รับของเดือนมีนาคม-พฤษภาคม 2562 ว่าเหตุใดเงินช่วยเหลือถึงลดลง เดิมได้เดือนละ 8,000 บาท เหลือเดือนละ 5,000</t>
  </si>
  <si>
    <t>ที่ อด 0027/1400 ลว. 8 สิงหาคม 2562</t>
  </si>
  <si>
    <t>นายบุญหาร จันทรเสนา</t>
  </si>
  <si>
    <t>062-7373644</t>
  </si>
  <si>
    <t>162 ม.13</t>
  </si>
  <si>
    <t>ที่ อด 0027/1405 ลว. 9 ส.ค.62</t>
  </si>
  <si>
    <t>ที่ อด 0027/1376 ลว. 2 ส.ค.62</t>
  </si>
  <si>
    <t>ที่ อด 0027/1424 ลว 14 สค 62</t>
  </si>
  <si>
    <t>062-9865530</t>
  </si>
  <si>
    <t>142 ม.7</t>
  </si>
  <si>
    <t>นายจีระพงษ์ ทองแท่ง</t>
  </si>
  <si>
    <t>065-3434679</t>
  </si>
  <si>
    <t xml:space="preserve">303/2 ม.2 </t>
  </si>
  <si>
    <t>ที่ อด 0027/1418 ลว. 14 ส.ค.62</t>
  </si>
  <si>
    <t>ที่ อด 0027/1417 ลว. 14 ส.ค.62</t>
  </si>
  <si>
    <t>นายมงคล นิจพิทักษ์</t>
  </si>
  <si>
    <t>092-4577536</t>
  </si>
  <si>
    <t>38 ม.3</t>
  </si>
  <si>
    <t>ที่ อด 0027/1420 ลว. 14 ส.ค.62</t>
  </si>
  <si>
    <t>นางสาวอรดี ภูมิเลิศ</t>
  </si>
  <si>
    <t>065-7149556</t>
  </si>
  <si>
    <t>162 ม.4</t>
  </si>
  <si>
    <t>ที่ อด 0027/1421 ลว. 14 ส.ค.62</t>
  </si>
  <si>
    <t>นางสาวปัทมา บุญกอง</t>
  </si>
  <si>
    <t>098-6879798</t>
  </si>
  <si>
    <t xml:space="preserve">84 ม.5 </t>
  </si>
  <si>
    <t>บ้านเล่า</t>
  </si>
  <si>
    <t>เมืองชัยภูมิ</t>
  </si>
  <si>
    <t>ชัยภูมิ</t>
  </si>
  <si>
    <t>ที่ อด 0027/1422 ลว.14 ส.ค.62</t>
  </si>
  <si>
    <t>ส่งเอกสารเพิ่มเติม (กาม่าและพาสปอร์ต)</t>
  </si>
  <si>
    <t>ที่ อด 0027/1423 ลว. 14 ส.ค.62</t>
  </si>
  <si>
    <t>ที่ อด 0027/1419 ลว. 14 ส.ค.62</t>
  </si>
  <si>
    <t>นายภานุพล เสาเหีย</t>
  </si>
  <si>
    <t>นายสุพล เสาเหีย</t>
  </si>
  <si>
    <t>087-217-0065</t>
  </si>
  <si>
    <t xml:space="preserve">266 ม.2 </t>
  </si>
  <si>
    <t>ที่ อด 0027/1391 ลว 6 ส.ค.62</t>
  </si>
  <si>
    <t xml:space="preserve">ได้รับหนังสือจสกสำนักประสานฯ ที่ รง 0210.2/1818 ลว.31 ก.ค.62 </t>
  </si>
  <si>
    <t>แจ้งผลการติดตามสิทธิประโยชน์ และการส่งศพกลับประเทศไทย ส่วนของค่าจ้างสุดท้ายและสิทธิประโยชน์อื่น (ถ้ามี) จะแจ้งความคืบหน้าต่อไป</t>
  </si>
  <si>
    <t>นางสาวสุดสงวน กอแก้ว</t>
  </si>
  <si>
    <t>นายวินิชย์ ผาเป้า</t>
  </si>
  <si>
    <t>093-7193226/083-6665973</t>
  </si>
  <si>
    <t>49 ม.3</t>
  </si>
  <si>
    <t>ร้องทุกข์ของนางสาวสุดสงวน กอแก้ว เป็นภรรยาของนายวินิชย์ ผาเป้าง คนงานที่เดินทางไปทำงานที่ประเทศไต้หวันแล้วป่วยและเสียชีวิต ขอให้กระทรวงแรงงานและหน่วยงานที่เกี่ยวข้องดำเนินการตรวจสอบและติดตามเงินกองทุนประกันภัยแรงงานและสิทธิ์ประโยชน์อันพึงมีพึงได้</t>
  </si>
  <si>
    <t>ที่ อด 0027/1425 ลว. 14 ส.ค.62</t>
  </si>
  <si>
    <t>นายหนูคาน แก้วหงษ์คำ</t>
  </si>
  <si>
    <t>080-6467679</t>
  </si>
  <si>
    <t>นายศักดา ไชยทักษิณ</t>
  </si>
  <si>
    <t>087-7749761</t>
  </si>
  <si>
    <t>ที่ อด 0027/1436 ลว. 15 ส.ค.62</t>
  </si>
  <si>
    <t>ที่ อด 0027/1437 ลว. 15 ส.ค.62</t>
  </si>
  <si>
    <t>นายวัชระ เกตุนันท์</t>
  </si>
  <si>
    <t>080-8023724</t>
  </si>
  <si>
    <t xml:space="preserve">40 ม.16 </t>
  </si>
  <si>
    <t>ที่ อด 0027/1440 ลว. 16 ส.ค.62</t>
  </si>
  <si>
    <t>ที่ อด 0027/1441 ลว. 16 ส.ค.62</t>
  </si>
  <si>
    <t>นายธัญญา เกษแก้ว</t>
  </si>
  <si>
    <t>092-8473780</t>
  </si>
  <si>
    <t>8 ม.7</t>
  </si>
  <si>
    <t>ที่ อด 0027/1444 ลว. 16 ส.ค.62</t>
  </si>
  <si>
    <t>แจ้งผลการติดตามสิทธิประโยชน์ ให้ส่งเอกสารเพิ่มเติม</t>
  </si>
  <si>
    <t>ส่งเอกสารเพิ่มเติม (สมุดบัญชีธนาคาร และตราประทับ</t>
  </si>
  <si>
    <t>ที่ อด 0027/1442 ลว. 16 ส.ค.62</t>
  </si>
  <si>
    <t>นางสาวกมล พลางวัน</t>
  </si>
  <si>
    <t>065-9123108</t>
  </si>
  <si>
    <t xml:space="preserve">59 ม.11 </t>
  </si>
  <si>
    <t>ที่ อด 0027/1447 ลว.19 ส.ค.62</t>
  </si>
  <si>
    <t>นายจิรภาส วรรณโชติ</t>
  </si>
  <si>
    <t>094-5015575,083-1445560</t>
  </si>
  <si>
    <t>34/2 ม.5</t>
  </si>
  <si>
    <t>ที่ อด 0027/1449 ลว. 19 ส.ค.62</t>
  </si>
  <si>
    <t>นายสัมฤทธิ์ วงค์งาม</t>
  </si>
  <si>
    <t>087-2381606</t>
  </si>
  <si>
    <t>252 ม.12</t>
  </si>
  <si>
    <t>นายชัยยา    บุญสิทธิ์</t>
  </si>
  <si>
    <t>ที่ อด 0027/703 4 เม.ย.62</t>
  </si>
  <si>
    <t>ที่ อด 0027/841  (27 เมย 61)</t>
  </si>
  <si>
    <t>ที่ อด 0027/842 (27 เมย 61)</t>
  </si>
  <si>
    <t>ที่ อด 0027/839  (27  เมย 61)</t>
  </si>
  <si>
    <t>นายสุรสิทธิ์ มีเลข</t>
  </si>
  <si>
    <t>062-8254087,089-7146905</t>
  </si>
  <si>
    <t>55 ม.11</t>
  </si>
  <si>
    <t>ที่ อด 0027/1458 ลว. 20 ส.ค.62</t>
  </si>
  <si>
    <t>นางสาวจามจุรี เวียงนนท์</t>
  </si>
  <si>
    <t>065-3519547</t>
  </si>
  <si>
    <t>262 ม.1</t>
  </si>
  <si>
    <t>ที่ อด 0027/1459 ลว. 21 ส.ค.62</t>
  </si>
  <si>
    <t>ที่ อด 0027/1461 ลว. 21 ส.ค.62</t>
  </si>
  <si>
    <t>ที่ อด 0027/1462 ลว. 21 ส.ค.62</t>
  </si>
  <si>
    <t>นายสาคร สังข์ทอง</t>
  </si>
  <si>
    <t>062-5676085</t>
  </si>
  <si>
    <t>54 ม.2</t>
  </si>
  <si>
    <t>นายเวหา วงษ์คำพระ</t>
  </si>
  <si>
    <t>063-9925884</t>
  </si>
  <si>
    <t>92 ม.2</t>
  </si>
  <si>
    <t>ที่ อด 0027/1474 ลว. 22 ส.ค.62</t>
  </si>
  <si>
    <t>ที่ อด 0027/1473 ลว. 22 ส.ค.62</t>
  </si>
  <si>
    <t>แจ้งผลการติดตามสิทธิ์ประโยชน์</t>
  </si>
  <si>
    <t>ที่ อด 0027/1472 ลว. 22 ส.ค. 62</t>
  </si>
  <si>
    <t>นายพายุ พละกุล</t>
  </si>
  <si>
    <t>063-9491383,065-5506242</t>
  </si>
  <si>
    <t>83 ม.14</t>
  </si>
  <si>
    <t>ที่ อด 0027/1477 ลว. 22 ส.ค.62</t>
  </si>
  <si>
    <t>นางรอง ตุละพิพาก</t>
  </si>
  <si>
    <t>นายประเสริฐ ชมจันทร์</t>
  </si>
  <si>
    <t>086-2743327,092-6252293</t>
  </si>
  <si>
    <t>88 ม.6</t>
  </si>
  <si>
    <t>ขอให้กระทรวงแรงงานและหน่วยงานที่เกี่ยวข้องดำเนินการติดตามสิทธิประโยชน์อันพึงมีพึงได้ ของนายประเสริฐ พันธ์สวัสดิ์ คนงานที่เดินทางไปทำงานที่ประเทศไต้หวันแล้วเสียชีวิต</t>
  </si>
  <si>
    <t>ที่ อด 0027/1476 ลว. 22 ส.ค.62</t>
  </si>
  <si>
    <t>นายเชิด ลากุล</t>
  </si>
  <si>
    <t>098-9845197</t>
  </si>
  <si>
    <t>ที่ อด 0027/1469 ลว 22 ส.ค.62</t>
  </si>
  <si>
    <t>นางสาวแคทรียา กองชาดี</t>
  </si>
  <si>
    <t>098-9863857</t>
  </si>
  <si>
    <t>9 ม.6</t>
  </si>
  <si>
    <t>ที่ อด 0027/1495 ลว. 26 ส.ค.62</t>
  </si>
  <si>
    <t>นายศักดิ์ชัย อินทรกง</t>
  </si>
  <si>
    <t>084-1179670</t>
  </si>
  <si>
    <t>39 ม.2</t>
  </si>
  <si>
    <t>ที่ อด 0027/1485 ลว. 26 ส.ค.62</t>
  </si>
  <si>
    <t>นางสาวนุจรี เขาคำแก้ว</t>
  </si>
  <si>
    <t>064-0365651,098-2143692</t>
  </si>
  <si>
    <t xml:space="preserve">83 ม.6 </t>
  </si>
  <si>
    <t>ที่ อด 0027/1484 ลว. 26 ส.ค.62</t>
  </si>
  <si>
    <t>ที่ อด 0027/1486 ลว. 26 ส.ค.62</t>
  </si>
  <si>
    <t>ที่ อด 0027/1500 ลว.26 ส.ค.62</t>
  </si>
  <si>
    <t>ที่ อด 0027/1499 ลว. 26 ส.ค.62</t>
  </si>
  <si>
    <t>ที่ อด 0027/1498 ลว.26 ส.ค.62</t>
  </si>
  <si>
    <t>นายอรันย์ โพธิเสน</t>
  </si>
  <si>
    <t>082-8983520 
 063 802 4968</t>
  </si>
  <si>
    <t>ขอคืนภาษีมาเลเซีย</t>
  </si>
  <si>
    <t>ที่ อด 0027/1498 ลว. 26 ส.ค.62</t>
  </si>
  <si>
    <t>นางสาววรรณภา บุดดีคำ</t>
  </si>
  <si>
    <t>088-2651004</t>
  </si>
  <si>
    <t>32  ม.5</t>
  </si>
  <si>
    <t>ที่ อด 0027/515 ลว. 28 ส.ค.62</t>
  </si>
  <si>
    <t>นางสาววารุณอร ซุยพิมพ์ ได้ยื่นคำร้องขอให้กระทรวงแรงงานและหน่วยงานที่เกี่ยวข้องยุติเรื่องการติดตามสิทธิประโยชน์อันพึงมีพึงได้ของนายวิชัยยู แสนทน เนื่องจากทางสถานฑูตแจ้งว่าไม่มีสิทธิประโยชน์ใดๆ</t>
  </si>
  <si>
    <t xml:space="preserve">ปิดเรื่อง </t>
  </si>
  <si>
    <t>ที่ อด 0027/1514 ลว. 28 ส.ค. 2562</t>
  </si>
  <si>
    <t>ที่ อด 0027/55  (8 มค.62)</t>
  </si>
  <si>
    <t>นายการ ศรีลาวงษ์</t>
  </si>
  <si>
    <t>นางวัง ศรีลาวงษ์</t>
  </si>
  <si>
    <t xml:space="preserve">156 ม.6 </t>
  </si>
  <si>
    <t>รับหนังสือจากสำนักประสานฯ เรื่องการให้ความช่วยเหลือแรงงานไทย (นายการ ศรีลาวงษ์)</t>
  </si>
  <si>
    <t>ที่ รง 0210.2/5322 ลว 5 ส.ค.62</t>
  </si>
  <si>
    <t xml:space="preserve">แจ้งผลการให้ความช่วยเหลือแรงงานไทยในประเทศสิงคโปร์ </t>
  </si>
  <si>
    <t>ที่ อด 0027/1527 ลว. 29 ส.ค.62</t>
  </si>
  <si>
    <t>นางสาวหงษ์ฤทัย ศีละอาด</t>
  </si>
  <si>
    <t xml:space="preserve">ปิดเรื่อง ได้รับโทรศัพท์แจ้งว่าได้รับเงินผ่านการโอนเข้าบัญชีธนาคารแล้ว
เมื่อวันที่ 5 ก.ย. 62
</t>
  </si>
  <si>
    <t>นายเดชา  สาขา</t>
  </si>
  <si>
    <t>นายนฤเชษฐ์ สาขา</t>
  </si>
  <si>
    <t>093-0921742,
087-2377264</t>
  </si>
  <si>
    <t>235 ม.4</t>
  </si>
  <si>
    <t>ที่ อด 0027/1560 ลว. 6 ก.ย.62</t>
  </si>
  <si>
    <t>นายสุดใจ แสนปาลี</t>
  </si>
  <si>
    <t>066-0549639</t>
  </si>
  <si>
    <t>49 ม.7</t>
  </si>
  <si>
    <t>ที่ อด 0027/1589 ลว.9 ก.ย.62</t>
  </si>
  <si>
    <t>นางสาวสุขสันต์ แก้วเมือง</t>
  </si>
  <si>
    <t>061-1585172</t>
  </si>
  <si>
    <t xml:space="preserve">99 ม.6 </t>
  </si>
  <si>
    <t>ที่ อด 0027/1594 ลว. 9 ก.ย.62</t>
  </si>
  <si>
    <t>ที่ อด 0027/1598 ลว.9 ก.ย.62</t>
  </si>
  <si>
    <t>ที่ อด 0027/1597 ลว.9 ก.ย.62</t>
  </si>
  <si>
    <t>ที่ อด 0027/1596 ลว.9 ก.ย.62</t>
  </si>
  <si>
    <t>กันายายน</t>
  </si>
  <si>
    <t>นายยศโสทร วันอุดม</t>
  </si>
  <si>
    <t>ที่ อด 0027/1595 ลว.9 ก.ย.62</t>
  </si>
  <si>
    <t>ไม่มีต้นเรื่อง (แจ้งผลการติดตามเงินสิทธิประโยชน์ ภาษีไต้หวัน)</t>
  </si>
  <si>
    <t>นายปรีดา สีม่วง</t>
  </si>
  <si>
    <t>062-8627331</t>
  </si>
  <si>
    <t xml:space="preserve">19 ม.6 </t>
  </si>
  <si>
    <t>ที่ อด 0027/1599 ลว. 9 ก.ย.62</t>
  </si>
  <si>
    <t>52/1 ม.1</t>
  </si>
  <si>
    <t>นายเฉลิมชัย แก้วคำ</t>
  </si>
  <si>
    <t>099-0951260</t>
  </si>
  <si>
    <t xml:space="preserve">109 ม.2 </t>
  </si>
  <si>
    <t>ที่ อด 0027/1600 ลว. 9 ก.ย.62</t>
  </si>
  <si>
    <t>นายชินกร จันทร์เกษม</t>
  </si>
  <si>
    <t>24/1 ม.2</t>
  </si>
  <si>
    <t>นางสาวนิภาศรี บำรุงกิจ</t>
  </si>
  <si>
    <t>นายศุภชัย ธรรมเมือง</t>
  </si>
  <si>
    <t>098-7622126, 093-3323101</t>
  </si>
  <si>
    <t>279 ม.1</t>
  </si>
  <si>
    <t>ขอให้กระทรวงแรงงานและหน่วยงานที่เกี่ยวข้องดำเนินการตรวจสอบสิทธิประโยชน์อันพึงมีพึงได้ของนายศุภชัย ธรรมเมือง เนื่องจากเสียชีวิตที่ประเทศไต้หวัน</t>
  </si>
  <si>
    <t>ที่ อด 0027/1607 ลว.10 ก.ย.62</t>
  </si>
  <si>
    <t>098-7622126, 093-3323102</t>
  </si>
  <si>
    <t>ที่ อด 0027/1606 ลว.10 ก.ย.62</t>
  </si>
  <si>
    <t>นายสนั่น เพ็งแจ่มศรี</t>
  </si>
  <si>
    <t>095-5166256</t>
  </si>
  <si>
    <t>223/27 ถ.ประจักษ์ศิลปาคม</t>
  </si>
  <si>
    <t>ร้องทุกข์ ขอให้ติดตามเงินบำนาญชราภาพประเทศดมร็อกโค</t>
  </si>
  <si>
    <t>ที่ อด 0027/1608 ลว. 11 ก.ย.62</t>
  </si>
  <si>
    <t>061-1230477</t>
  </si>
  <si>
    <t>หาจากเรื่องล่าสุด</t>
  </si>
  <si>
    <t>ติดตามความคืบหน้า</t>
  </si>
  <si>
    <t>ที่ รง 0210.2/4809 (7 มิย 60)</t>
  </si>
  <si>
    <t>(ได้รับเงินแล้ว จ่ายเป็นเงินสดในสถานกักกัน)</t>
  </si>
  <si>
    <t>ที่ รง 0210.2/7384 (22 กย 60)</t>
  </si>
  <si>
    <t>ที่ อด 0027/3161 (30 พย 60)</t>
  </si>
  <si>
    <t>ติดตามความคืบหน้าและขอเอกสารเพิ่มเติมจากสำนักประสานฯ</t>
  </si>
  <si>
    <t>ที่ รง 0210.2/253 (8 มค 62)</t>
  </si>
  <si>
    <t>ที่ อด 0027/241 (8 กพ 62)</t>
  </si>
  <si>
    <t>ที่ รง 0210.2/2620 (17 เมย 62)</t>
  </si>
  <si>
    <t>ที่ อด 0027/770 (24 เมย 62)</t>
  </si>
  <si>
    <t>แจ้งให้จัดทำเอกสารเพิ่มเติมจากสำนักประสานฯ</t>
  </si>
  <si>
    <t>ที่ รง 0210.2/9122 (26 ธค 61)</t>
  </si>
  <si>
    <t>ที่ อด 0027/35 (7 มค 62)</t>
  </si>
  <si>
    <t>ที่ รง 0210.2/9121 (26 ธค 61)</t>
  </si>
  <si>
    <t>ที่ อด 0027/37 (7 มค 62)</t>
  </si>
  <si>
    <t>ที่ รง 0027/104 (15 มค 62)</t>
  </si>
  <si>
    <t>ที่ รง 0210.2/9100 (26 ธค 61)</t>
  </si>
  <si>
    <t>ที่ อด 0027/36 (7 มค 62)</t>
  </si>
  <si>
    <t>ที่ อด 0027/243 (8 กพ 62)</t>
  </si>
  <si>
    <t>ได้รับเงินประกันการเดินทางกลับแต่ทำงานไม่ครบ 1 ปี ไม่มได้รับเงินประกันการทำงานครบสัญญาจ้าง</t>
  </si>
  <si>
    <t>ที่ รง 0210.2/3230 (13 พค 62)</t>
  </si>
  <si>
    <t>ที่ อด 0027/972 (29 พค 62)</t>
  </si>
  <si>
    <t>ที่ รง 0210.2/218 (7 มค 62)</t>
  </si>
  <si>
    <t>ที่ อด 0027/80 (11 มค 62)</t>
  </si>
  <si>
    <t>ที่ รง 0210.2/219 (7 มค 62)</t>
  </si>
  <si>
    <t>ที่ อด 0027/81 (11 มค 62)</t>
  </si>
  <si>
    <t>ที่ รง 0210.2/1151 (6 กพ 62)</t>
  </si>
  <si>
    <t>ที่ อด 0027/276 (12 กพ 62)</t>
  </si>
  <si>
    <t>ที่ รง 0210.2/ว.037 (2 พค 62)</t>
  </si>
  <si>
    <t>ที่ อด 0027/860 (8 พค 62)</t>
  </si>
  <si>
    <t>ขอเอกสารเพิ่มเติมเพื่อขอเงินประกันฯครบสัญญาจ้างจากนายจ้าง</t>
  </si>
  <si>
    <t>ที่ รง 0210.2/8536 (3 ธค 61)</t>
  </si>
  <si>
    <t>ที่ อด 0027/1791 (13 ธค 61)</t>
  </si>
  <si>
    <t>ได้รับเงินครบทุกชนิดแล้ว</t>
  </si>
  <si>
    <t>แจ้งยกเลิกคำร้องฯขอเงินฯ</t>
  </si>
  <si>
    <t>ที่ อด 0027/1708 (4 ธค 61)</t>
  </si>
  <si>
    <t>ที่ รง 0210.2/8540 (3 ธค 61)</t>
  </si>
  <si>
    <t>ที่ รง 0210.2/ว.168 (16 พย 61)</t>
  </si>
  <si>
    <t>ที่ อด 0027/1675 (26 พย 61)</t>
  </si>
  <si>
    <t>ที่ อด 0027/1673 (26 พย 61)</t>
  </si>
  <si>
    <t>ขอรับเงินประกันการทำงานครบสัญญาจ้างและเงินส่วนต่างการทำงานครบสัญญาจ้างจากนายจ้าง</t>
  </si>
  <si>
    <t>ที่ รง 0210.2/1823 (6 มีค 62)</t>
  </si>
  <si>
    <t>ที่ อด 0027/559 (19 มีค 62)</t>
  </si>
  <si>
    <t>ที่ รง 0210.2/  9016 (24 ธค 61)</t>
  </si>
  <si>
    <t>ที่ อด 0027/06 (3 มค 62)</t>
  </si>
  <si>
    <t>ที่ รง 0210.2/ว.175 (30 พย 61</t>
  </si>
  <si>
    <t>ที่ อด 0027/1790 (13 ธค 61)</t>
  </si>
  <si>
    <t>สำนักประสานฯแจ้งคนงาน(กรอกแบบฟอร์ม)</t>
  </si>
  <si>
    <t>ที่ รง 0210.2/7304 (22 ตค 61)</t>
  </si>
  <si>
    <t>ได้รับเงินกุกมินแล้ว</t>
  </si>
  <si>
    <t>ส่งแบบฟอร์มที่กรอกแล้วให้สำนักประสานฯ</t>
  </si>
  <si>
    <t>ที่ อด 0027/1710 (4 ธค 61)</t>
  </si>
  <si>
    <t>ที่ รง 0210.2/ว.51 (22 พค 62)</t>
  </si>
  <si>
    <t>ที่ อด 0027/1084 (12 มิย 62)</t>
  </si>
  <si>
    <t>ที่ อด 0027/1674 (26 พย 61)</t>
  </si>
  <si>
    <t>ที่ อด 0027/1789 (13 ธค 61)</t>
  </si>
  <si>
    <t>ที่ อด 0027/1788 (13 ธค 61)</t>
  </si>
  <si>
    <t>ได้รับเงินสะสมเลี้ยงชีพ</t>
  </si>
  <si>
    <t>แจ้งผลการติดตามสิทธิประโยชน์จากสำนักประสานฯ (ใบเสร็จ)</t>
  </si>
  <si>
    <t>ที่ รง 0210.2/8012 (15 พย 61)</t>
  </si>
  <si>
    <t>แจ้งผลการติดตามสิทธิประโยชน์ให้แก่คนงาน (ใบเสร็จ)</t>
  </si>
  <si>
    <t>ที่ อด 0027/1672 (26 พย 61)</t>
  </si>
  <si>
    <t>แจ้งผลการติดตามเงินสะสมเลี้ยงชีพจากสำนักประสานฯ</t>
  </si>
  <si>
    <t>ที่ รง 0210.2/ว.175 (30 พย 61)</t>
  </si>
  <si>
    <t>แจ้งผลการติดตามเงินสะสมเลี้ยงชีพให้แก่คนงาน</t>
  </si>
  <si>
    <t>ที่ อด 0027/1793 (13 ธค 61)</t>
  </si>
  <si>
    <t>แจ้งผลการติดตามการปิดบัญชีจากสำนักประสานฯ</t>
  </si>
  <si>
    <t>ที่รง0210.2/8957 (17 ธค 61)</t>
  </si>
  <si>
    <t>แจ้งผลการติดตามการปิดบัญชีให้แก่คนงาน</t>
  </si>
  <si>
    <t>ที่ อด 0027/1911 (28 ธค 61)</t>
  </si>
  <si>
    <t xml:space="preserve">แจ้งผลการติดตามสิทธิประโยชน์จากสำนักประสานฯ </t>
  </si>
  <si>
    <t>ที่ อด 0027/1787 (13 ธค 61)</t>
  </si>
  <si>
    <t>ที่ รง 00210.2/ว.176 (30 พย 61)</t>
  </si>
  <si>
    <t>ที่ อด 0027/1785 (13 ธค 61)</t>
  </si>
  <si>
    <t>ที่ รง 0210.2/ว.176 (30 พย 61)</t>
  </si>
  <si>
    <t>ที่ อด 0027/1784 (13 ธค 61)</t>
  </si>
  <si>
    <t>ได้รับเงินแล้วบางส่วน</t>
  </si>
  <si>
    <t xml:space="preserve">   </t>
  </si>
  <si>
    <t>ที่ อด 0027/510 (13 มีค 62)</t>
  </si>
  <si>
    <t>ที่ รง 0210.2/5098 (24 กค 62)</t>
  </si>
  <si>
    <t>ที่ อด 0027/1356 (31 กค 62)</t>
  </si>
  <si>
    <t>แจ้งผลการติดตามสิทธประโยชนย์จากสำนักประสานฯ</t>
  </si>
  <si>
    <t>ที่ อด 0027/1786 (13 ธค 61)</t>
  </si>
  <si>
    <t>ที่ รง 0210.2/1822 (6 มีค 62)</t>
  </si>
  <si>
    <t>ที่ อด 0027/553 (19 มีค 62)</t>
  </si>
  <si>
    <t>แจ้งผลการติดตามสิทธิประโยชน์จากสำนักประสาน</t>
  </si>
  <si>
    <t>ที่ รง 0210.2/3770 (4 มิย 62)</t>
  </si>
  <si>
    <t>ที่ อด 0027/1057 (10 มิย 62)</t>
  </si>
  <si>
    <t>ที่ รง 0210.2/ว.03 (16 มค 62)</t>
  </si>
  <si>
    <t>ที่ อด 0027/141 (21 มค 62)</t>
  </si>
  <si>
    <t>ที่ อด 0027/144 (21 มค 62)</t>
  </si>
  <si>
    <t>ที่ อด 0027/142 (21 มค 62)</t>
  </si>
  <si>
    <t>ที่ อด 0027/145 (21 มค 62)</t>
  </si>
  <si>
    <t>ที่ อด 0027/143 (21 มค 62)</t>
  </si>
  <si>
    <t>ที่ อด 0027/146 (21 มค 62)</t>
  </si>
  <si>
    <t>ที่ อด 0027/147 (21 มค 62)</t>
  </si>
  <si>
    <t>ได้รับค่าตั๋วแล้ว</t>
  </si>
  <si>
    <t>ที่ รง 0210.2/8155 (20 พย 61)</t>
  </si>
  <si>
    <t>ที่ อด 0027/1713 (4 ธค 61)</t>
  </si>
  <si>
    <t>ที่ รง 0210.2/8225 (29 พย 61)</t>
  </si>
  <si>
    <t>ที่ อด 0027/1754 (11 ธค 61)</t>
  </si>
  <si>
    <t>ที่ รง 0210.2/ว.09 (22 กพ 62)</t>
  </si>
  <si>
    <t>ที่ รง 0027/508 (13 มีค 62)</t>
  </si>
  <si>
    <t>ส่งตั๋วสำเนาตั๋วเครื่องบินให้สำนักประสานฯ</t>
  </si>
  <si>
    <t>ที่ รง 0210.2/8158 (20 พย 61)</t>
  </si>
  <si>
    <t>ที่ อด 0027/1711 (4 ธค 61)</t>
  </si>
  <si>
    <t>ที่ รง 0210.2/1116 (4 กพ 62)</t>
  </si>
  <si>
    <t>ที่ อด 0027/277 (12 กพ 62)</t>
  </si>
  <si>
    <t>ที่ รง 0210.2/3234 (13 พค 62)</t>
  </si>
  <si>
    <t>ที่ อด 0027/971 (29 พค 62)</t>
  </si>
  <si>
    <t>ที่ อด 0027/507 (13 มีค 62)</t>
  </si>
  <si>
    <t>สำนักประสานฯแจ้งทำหนังสือมอบอำนาจเพิ่ม</t>
  </si>
  <si>
    <t>ที่ รง 0210.2/7624 (1 พย 61)</t>
  </si>
  <si>
    <t>แจ้งคนงานจัดทำหนังสือมอบอำนาจ</t>
  </si>
  <si>
    <t>ที่ อด 0027/1611 (13 พย 61)</t>
  </si>
  <si>
    <t>ที่ อด 0027/1709 (4 ธค 61)</t>
  </si>
  <si>
    <t>ที่ รง 0210.2/2342 (29 มีค 62)</t>
  </si>
  <si>
    <t>ที่ อด 0027/715 (9 เมย 62)</t>
  </si>
  <si>
    <t>ที่ อด 0027/505 (13 มีค 62)</t>
  </si>
  <si>
    <t>ที่ อด 0027/504 (13 มีค 62)</t>
  </si>
  <si>
    <t>ธนาคาร IBK แจ้งว่าไม่มีเงินคงเหลือในบัญชีดังกล่าว</t>
  </si>
  <si>
    <t>ที่ รง 0210.2/2341 (29 มีค 62)</t>
  </si>
  <si>
    <t>ที่ อด 0027/716 (9 เมย 62)</t>
  </si>
  <si>
    <t>ผลการติดตามสิทธิประโยชน์จากสำนักประสานฯ</t>
  </si>
  <si>
    <t>ที่ รง 0210.2/ว.023 (2 เมย 62)</t>
  </si>
  <si>
    <t>ผลการติดตามสิทธิประโยชน์จากแก่คนงาน</t>
  </si>
  <si>
    <t>ที่ อด 0027/776 (24 เมย 62)</t>
  </si>
  <si>
    <t>ที่ รง 0210.2/8956 (17 ธค6 1)</t>
  </si>
  <si>
    <t>ที่ อด 0027/1912 (28 ธค 61)</t>
  </si>
  <si>
    <t>ที่ รง 0210.2/716 (22 มค 62)</t>
  </si>
  <si>
    <t>ที่ อด 0027/246 (8 กพ 62)</t>
  </si>
  <si>
    <t>ที่ รง 0210.2/8430 (29 พย 61)</t>
  </si>
  <si>
    <t>ที่ อด 0027/1753 (11 ธค 61)</t>
  </si>
  <si>
    <t>ที่ อด 0027/506 (13 มีค 62)</t>
  </si>
  <si>
    <t>ที่ อด 0027/509 (13 มีค 62)</t>
  </si>
  <si>
    <t>ที่ อด 0027/775 (24 เมย 62)</t>
  </si>
  <si>
    <t>ที่ อด 0027/771 (24 เมย 62)</t>
  </si>
  <si>
    <t>แจ้งการแปลใบมรณะบัตรจากไทยเป็นเกาหลี</t>
  </si>
  <si>
    <t>ที่ รง 0210.2/8247 (21 พย 61)</t>
  </si>
  <si>
    <t>ที่ อด 0027/1712 (4 ธค 61)</t>
  </si>
  <si>
    <t>ที่ รง 0210.2/ว.40 (8 พค 62)</t>
  </si>
  <si>
    <t>ที่ อด 0027/965 (29 พค 62)</t>
  </si>
  <si>
    <t>089-4109156</t>
  </si>
  <si>
    <t>ได้รับเงินสะสมเลี้ยงชีพแล้ว</t>
  </si>
  <si>
    <t>แจ้งจัดเตรียมเอกสารเพิ่ม</t>
  </si>
  <si>
    <t>ที่ รง 0210.2/8089 (19 พย 61)</t>
  </si>
  <si>
    <t>ที่ อด 0027/1766 (11 ธค 61)</t>
  </si>
  <si>
    <t>ที่ รง 0210.2/8577 (7 ธค 61)</t>
  </si>
  <si>
    <t>ที่ อด 0027/1802 (14 ธค 61)</t>
  </si>
  <si>
    <t>ที่ อด 0027/79 (11 มค 62)</t>
  </si>
  <si>
    <t>ที่ อด 0027/133 (21 มค 62)</t>
  </si>
  <si>
    <t>ที่ รง 0210.2/ว.66 (25 มิย 62)</t>
  </si>
  <si>
    <t>ที่ อด 0027/1276 (12 กค 62)</t>
  </si>
  <si>
    <t>ที่ อด 0027/773 (24 เมย 62)</t>
  </si>
  <si>
    <t>ที่ รง 0210.2/8538 (3 ธค 61)</t>
  </si>
  <si>
    <t>ที่ อด 0027/1792 (13 ธค 61)</t>
  </si>
  <si>
    <t xml:space="preserve">                                     </t>
  </si>
  <si>
    <t>ที่ รง 0210.2/717 (22 มค 62)</t>
  </si>
  <si>
    <t>ที่ อด 0027/245 (8 กพ 62)</t>
  </si>
  <si>
    <t>ที่ อด 0027/964 (29 พค 62)</t>
  </si>
  <si>
    <t>ที่ อด 0027/774 (24 เมย 62)</t>
  </si>
  <si>
    <t>ที่ อด 0027/778 (24 เมย 62)</t>
  </si>
  <si>
    <t>ที่ รง 0210.2/8661 (12 ธค 61)</t>
  </si>
  <si>
    <t>ที่ อด 0027/1840 (20 ธค 61)</t>
  </si>
  <si>
    <t>ที่ อด 0027/970 (29 พค 62)</t>
  </si>
  <si>
    <t>ที่ รง 0210.2/ว.44 (8 พค 62)</t>
  </si>
  <si>
    <t>ที่ อด 0027/967 (29 พค 62)</t>
  </si>
  <si>
    <t>ที่ อด 0027/966 (29 พค 62)</t>
  </si>
  <si>
    <t>ที่ อด 0027/969 (29 พค 62)</t>
  </si>
  <si>
    <t>ที่ อด 0027/968 (29 พค 62)</t>
  </si>
  <si>
    <t>ที่ อด 0027/1080 (12 มิย 62)</t>
  </si>
  <si>
    <t>ที่ อด 0027/1082 (12 มิย 62)</t>
  </si>
  <si>
    <t>ที่ รง 0210.2/ว.51 (21 พค 62)</t>
  </si>
  <si>
    <t>ที่ อด 0027/1076 (12 มิย 62)</t>
  </si>
  <si>
    <t>สำนักประสานฯแจ้งให้ทำเอกสารเพิ่มเติม</t>
  </si>
  <si>
    <t>ที่ รง 0210.2/1659 (25 กพ 62) ด่วนที่สุด</t>
  </si>
  <si>
    <t>ที่ อด 0027/1085 (12 มิย 62)</t>
  </si>
  <si>
    <t>ที่ อด 0027/1077 (12 มิย 62)</t>
  </si>
  <si>
    <t>ไม่สามารถจ่ายเงินได้เนื่องจากไม่ได้เป็นสมาชิกกองทุนเงินบำนาญแห่งชาติ</t>
  </si>
  <si>
    <t>แจ้งผลการติดตามให้แก่คนงาน</t>
  </si>
  <si>
    <t>ที่ อด 0027/992 (31 พค 62)</t>
  </si>
  <si>
    <t>ที่ รง 0210.2/1818 (6 มีค 62)</t>
  </si>
  <si>
    <t>ที่ อด 0027/557 (19 มีค 62)</t>
  </si>
  <si>
    <t>ขอเงินประกันการเดินทางกลับ,เงินประกันการทำงานครบสัญญาจ้าง</t>
  </si>
  <si>
    <t>ที่รง 0210.2/1821 (6 มีค 62)</t>
  </si>
  <si>
    <t>ที่ อด 0027/554 (19 มีค 62)</t>
  </si>
  <si>
    <t>ที่ อด 0027/1081 (12 มิย 62)</t>
  </si>
  <si>
    <t>แจ้งว่าไม่ติดต่อผู้ร้องเนื่องจากมีปัญหาในครอบครัว</t>
  </si>
  <si>
    <t>แจ้งการให้ความช่วยเหลือจากสำนักประสานฯ</t>
  </si>
  <si>
    <t>ที่ รง 0210.2/2343 (29 มีค 62)</t>
  </si>
  <si>
    <t>แจ้งการให้ความช่วยเหลือแก่ญาติผู้เกี่ยวข้อง</t>
  </si>
  <si>
    <t>ที่ อด 0027/713 (9 เมย 62)</t>
  </si>
  <si>
    <t>นายวิจิตร นาไชยสินธ์</t>
  </si>
  <si>
    <t>ที่ รง 0210.2/4059 (11 มิย 62)</t>
  </si>
  <si>
    <t>ที่ อด 0027/1232 (3 กค 62)</t>
  </si>
  <si>
    <t>ติดตามเงินประกันการเดินทางกลับและเงินประกันการทำงานครบสัญญาจ้าง</t>
  </si>
  <si>
    <t>ที่ รง 0210.2/1819 (6 มีค 62)</t>
  </si>
  <si>
    <t>ที่ อด 0027/555 (19 มีค 62)</t>
  </si>
  <si>
    <t>ที่ อด 0027/1078 (12 มิย 62)</t>
  </si>
  <si>
    <t>ที่ อด 0027/1079 (12 มิย 62)</t>
  </si>
  <si>
    <t>ที่ รง0210.2/1820 (6 มีค 62)</t>
  </si>
  <si>
    <t>ที่ อด 0027/556 (19 มีค 62)</t>
  </si>
  <si>
    <t>ติดตามเงินประกันการทำงานครบสัญญาจ้างและเงินประกันการเดินทางกลับ</t>
  </si>
  <si>
    <t>ได้รับเงินประกันการเดินทางกลับแต่ไม่มีสิทธิได้รับเงินประกันการทำงานครบสัญญาจ้างเพราะทำงานไม่ถึง 1 ปี</t>
  </si>
  <si>
    <t>ที่ รง 0210.2/2340 (29 มีค 62)</t>
  </si>
  <si>
    <t>ที่ อด 0027/714 (9 เมย 62)</t>
  </si>
  <si>
    <t>ที่ อด 0027/1086 (12 มิย 62)</t>
  </si>
  <si>
    <t>โอนเงินประกันการเดินทางกลับ 27 กย 62 และเงินประกันการทำงานครบสัญญาจ้าง ผ่านแบงค์ shin han ในสนามบิน คิมแฮ วันที่ 30 กย 61</t>
  </si>
  <si>
    <t>หนังสือแจ้งให้คนงานทำเอกสารเพิ่มเติม</t>
  </si>
  <si>
    <t>ที่ รง 0210.2/1445 (18 กพ 62)</t>
  </si>
  <si>
    <t>ที่ อด 0027/503 (13 มีค 62)</t>
  </si>
  <si>
    <t>แจ้งผลการติดตามสิทธิประโยชนย์จากสำนักประสานฯ</t>
  </si>
  <si>
    <t>ที่ รง 0210.2/3734 (31 พค 62)</t>
  </si>
  <si>
    <t>ที่ อด 0027/1055 (10 มิย 62)</t>
  </si>
  <si>
    <t>ที่ รง 0210.2/ว.74 (4 กค 62)</t>
  </si>
  <si>
    <t>ที่ อด 0027/1272 (12 กค 62)</t>
  </si>
  <si>
    <t>ที่ รง 0210.2/3624 (30 พค 62)</t>
  </si>
  <si>
    <t>ที่ อด 0027/1132 (19 มิย 62)</t>
  </si>
  <si>
    <t>ที่ อด 0027/348 (26 กพ 62)</t>
  </si>
  <si>
    <t>ที่ รง 0210.2/3625 (30 พค 62)</t>
  </si>
  <si>
    <t>ที่ อด 0027/1133 (19 มิย 62)</t>
  </si>
  <si>
    <t>นายพิชิตชัย อัตะโน</t>
  </si>
  <si>
    <t>062-5456558</t>
  </si>
  <si>
    <t>183/1 ม.3</t>
  </si>
  <si>
    <t>ที่ อด 0027/397 (27 กพ 62)</t>
  </si>
  <si>
    <t>ที่ อด 0027/1274 (12 กค 62)</t>
  </si>
  <si>
    <t>ที่ อด 0027/398 (27 กพ 62)</t>
  </si>
  <si>
    <t>ได้รับเงินแล้ว เป็นเงินสดวันที่ 21 พย 61 ที่สถานกักกันเมืองชองจู</t>
  </si>
  <si>
    <t>ที่ รง 0210.2/3733 (31 พค 62)</t>
  </si>
  <si>
    <t>ที่ อด 0027/1056 (10 มิย 62)</t>
  </si>
  <si>
    <t>นายอนันต์ ธิสารสี</t>
  </si>
  <si>
    <t>080-0529419,098-1050479</t>
  </si>
  <si>
    <t>323 ม.11</t>
  </si>
  <si>
    <t>ที่ อด 0027/511 (13 มีค 62)</t>
  </si>
  <si>
    <t>ได้รับแล้ว</t>
  </si>
  <si>
    <t>ที่ อด 0027/1273 (12 กค 62)</t>
  </si>
  <si>
    <t>นายสิทธิชาติ แพนภูเขียว</t>
  </si>
  <si>
    <t>093-3950751,093-4961734</t>
  </si>
  <si>
    <t>99 ม.11</t>
  </si>
  <si>
    <t>ที่ อด 0027/629 (28 มีค 62)</t>
  </si>
  <si>
    <t>นายสิทธิศักดิ์ ชาวดร</t>
  </si>
  <si>
    <t>095-5042682,095-3614202</t>
  </si>
  <si>
    <t>175 ม.2</t>
  </si>
  <si>
    <t>ที่ อด 0027/630 (28 มีค 62)</t>
  </si>
  <si>
    <t>นายศิริวุฒิ นวลสว่าง</t>
  </si>
  <si>
    <t>092-8246686</t>
  </si>
  <si>
    <t>94 ม.1</t>
  </si>
  <si>
    <t>นาด่าน</t>
  </si>
  <si>
    <t>ที่ อด 0027/631 (28 มีค 62)</t>
  </si>
  <si>
    <t>นายวัฒนา อัปการัตน์</t>
  </si>
  <si>
    <t>098-2286672,086-4865011</t>
  </si>
  <si>
    <t>66 ม.7</t>
  </si>
  <si>
    <t>ที่ อด 0027/633 (28 มีค 62)</t>
  </si>
  <si>
    <t>นายไชยวัฒน์ วงษ์ชาญศรี</t>
  </si>
  <si>
    <t>098-7840746,087-1904643</t>
  </si>
  <si>
    <t>ที่ อด 0027/634 (28 มีค 62)</t>
  </si>
  <si>
    <t>ที่ รง 0210.2/4058 (11 มิย 62)</t>
  </si>
  <si>
    <t>ที่ อด 0027/1233 (3 กค 62)</t>
  </si>
  <si>
    <t>นายธนโชติ สุดตา</t>
  </si>
  <si>
    <t>063-0486315,082-1073557</t>
  </si>
  <si>
    <t>ที่ อด 0027/635 (28 มีค 62)</t>
  </si>
  <si>
    <t>สำนักประสานฯแจ้งคนงานจัดทำแบบฟอร์มเพิ่มเติม</t>
  </si>
  <si>
    <t>ที่ รง 0210.2/2886 (25 เมย 62)</t>
  </si>
  <si>
    <t>ที่ อด 0027/845 (3 พค 62)</t>
  </si>
  <si>
    <t>ส่งเอกสารที่ให้จัดทำเพิ่มเติม</t>
  </si>
  <si>
    <t>ที่ อด 0027/951 (29 พค 62)</t>
  </si>
  <si>
    <t>ที่ อด 0027/636 (28 มีค 62)</t>
  </si>
  <si>
    <t>ที่ รง 0210.2/4314 (17 มิย 62)</t>
  </si>
  <si>
    <t>ที่ อด 0027/1235 (3 กค 62)</t>
  </si>
  <si>
    <t>นายอนุรัชน์ พังคะลี</t>
  </si>
  <si>
    <t>221 ม.1</t>
  </si>
  <si>
    <t>ที่ อด 0027/637 (28 มีค 62)</t>
  </si>
  <si>
    <t>ได้รับเป็นเงินสด ณ สนง ตรวจคนเข้าเมืองยอซู</t>
  </si>
  <si>
    <t>ที่ รง 0210.2/4313 (17 มิย 62)</t>
  </si>
  <si>
    <t>ที่ อด 0027/1234 (3 กค 62)</t>
  </si>
  <si>
    <t>นางจันทนา ชาภักดี</t>
  </si>
  <si>
    <t>นายณัฐกร ชาภักดี</t>
  </si>
  <si>
    <t>083-6623658</t>
  </si>
  <si>
    <t>216 ม.12</t>
  </si>
  <si>
    <t>ขอรับเงินสะสมเลี้ยงชีพแบบเงินก้อน (กรณีบุตรชายเสียชีวิต)</t>
  </si>
  <si>
    <t>ที่ อด 0027/638 (28 มีค 62)</t>
  </si>
  <si>
    <t>แจ้งจัดทำเอกสารเพิ่มเติมจากสำนักประสานฯ</t>
  </si>
  <si>
    <t>ที่ รง 0210.2/2751 (23 เมย 62)</t>
  </si>
  <si>
    <t>แจ้งญาติคนงานจัดทำเอกสารเพิ่มเติม</t>
  </si>
  <si>
    <t>ที่ อด 0027/809 (30 เมย 62)</t>
  </si>
  <si>
    <t>ที่ อด 0027/893 (14 พค 62)</t>
  </si>
  <si>
    <t>นายไกรสร อาร้อน</t>
  </si>
  <si>
    <t>082-1353713</t>
  </si>
  <si>
    <t>429 ม.5</t>
  </si>
  <si>
    <t>ที่ อด 0027/688 (4 เมย 62)</t>
  </si>
  <si>
    <t>ที่ รง 0210.2/4060 (11 มิย 62)</t>
  </si>
  <si>
    <t>ที่ อด 0027/1231 (3 กค 62)</t>
  </si>
  <si>
    <t>นางสาวอุมารินทร์ พลไชย</t>
  </si>
  <si>
    <t>062-1907823,062-3366933</t>
  </si>
  <si>
    <t>174 ม.4</t>
  </si>
  <si>
    <t>ที่ อด 0027/689 (4 เมย 62)</t>
  </si>
  <si>
    <t>นายอนุรักษ์ โจซิว</t>
  </si>
  <si>
    <t>093-3903834</t>
  </si>
  <si>
    <t>42/1 ม.7</t>
  </si>
  <si>
    <t>ที่ อด 0027/690 (4 เมย 62)</t>
  </si>
  <si>
    <t>นายพันธุ์ธิช นราพงษ์</t>
  </si>
  <si>
    <t>098-9022425</t>
  </si>
  <si>
    <t>8 ม.8</t>
  </si>
  <si>
    <t>คอนสวรรค์</t>
  </si>
  <si>
    <t>ที่ อด 0027/717 (9 เมย 62)</t>
  </si>
  <si>
    <t>ที่ รง 0210.2/3270 (14 พค 62)</t>
  </si>
  <si>
    <t>ที่ อด 0027/1075 (12 มิย 62)</t>
  </si>
  <si>
    <t>นายสมใจ นันนี</t>
  </si>
  <si>
    <t>นายยุรนันท์ นันนี</t>
  </si>
  <si>
    <t>087-2338467,093-4359627</t>
  </si>
  <si>
    <t>ที่ อด 0027/720 (9 เมย 62)</t>
  </si>
  <si>
    <t>ที่ รง 0210.2/3149 (7 พค 62)</t>
  </si>
  <si>
    <t>ที่ อด 0027/892 (14 พค 62)</t>
  </si>
  <si>
    <t>ที่ อด 0027/1206 (1 กค 62)</t>
  </si>
  <si>
    <t>ที่ อด 0027/1511 (27 สค 62)</t>
  </si>
  <si>
    <t>น.ส.อำพร พระสุวรรณ์</t>
  </si>
  <si>
    <t>สรณัฐ โคสมบูรณ์</t>
  </si>
  <si>
    <t>088-5407287,088-3133201</t>
  </si>
  <si>
    <t>12 ม.2</t>
  </si>
  <si>
    <t>ติดตามให้การช่วยเหลือกรณีถูกจับกุมที่เกาหลี</t>
  </si>
  <si>
    <t>ที่ อด 0027/728 (17 เมย 62)</t>
  </si>
  <si>
    <t>รอส่งตัวกลับไทย</t>
  </si>
  <si>
    <t>แจ้งผลการติดตามและตรวจสอบข้อเท็จจริงจากสำนักประสานฯ</t>
  </si>
  <si>
    <t>ที่ รง 0210.2/3619 (30 พค 62)</t>
  </si>
  <si>
    <t>ที่ อด 0027/1131 (19 มิย 62)</t>
  </si>
  <si>
    <t>นายอลงกต จันทร์บุตราช</t>
  </si>
  <si>
    <t>085-7557820,061-6404379</t>
  </si>
  <si>
    <t>68 ม.2</t>
  </si>
  <si>
    <t>ที่ อด 0027/733 (18 เมย 62)</t>
  </si>
  <si>
    <t>น.ส.วงษ์เดือน คำชัย</t>
  </si>
  <si>
    <t>065-7477266</t>
  </si>
  <si>
    <t>151 ม.13</t>
  </si>
  <si>
    <t>ที่ อด 0027/734 (18 เมย 62)</t>
  </si>
  <si>
    <t>ที่ อด 0027/735 (18 เมย 62)</t>
  </si>
  <si>
    <t>ที่ รง 0210.2/4888 (18 กค 62)</t>
  </si>
  <si>
    <t>ที่ อด 0027/1280 (18 กค 62)</t>
  </si>
  <si>
    <t>นางสาวบุญยัง นึกชอบ</t>
  </si>
  <si>
    <t>นางสาวจิราพร จุทาชื่น</t>
  </si>
  <si>
    <t>098-1964468</t>
  </si>
  <si>
    <t>104 ม.7</t>
  </si>
  <si>
    <t>ช่วยเหลือติดตามลูกสาวลักลอบไปทำงานสาธารณรัฐเกาหลีขาดการติดต่อ</t>
  </si>
  <si>
    <t>ที่ อด 0027/782 (24 เมย 62)</t>
  </si>
  <si>
    <t>นายไชยา ศรีอาษา</t>
  </si>
  <si>
    <t>082-0258743</t>
  </si>
  <si>
    <t>29/1 ม.7</t>
  </si>
  <si>
    <t>ที่ อด 0027/779 (24 เมย 62)</t>
  </si>
  <si>
    <t>063-5396792</t>
  </si>
  <si>
    <t>170 ม.16</t>
  </si>
  <si>
    <t>ที่ อด 0027/780 (24 เมย 62)</t>
  </si>
  <si>
    <t>ส่งแบบฟอร์มเพิ่มเติมให้สำนักประสานฯ</t>
  </si>
  <si>
    <t>ที่ อด 0027/1261 (8 กค 62)</t>
  </si>
  <si>
    <t>ที่ อด 0027/781 (24 เมย 62)</t>
  </si>
  <si>
    <t>ที่ รง 0210.2/4873 (18 กค 62)</t>
  </si>
  <si>
    <t>ที่ อด 0027/1281 (18 กค 62)</t>
  </si>
  <si>
    <t>064-1652245</t>
  </si>
  <si>
    <t>40 ม.7</t>
  </si>
  <si>
    <t>ที่ อด 0027/810 (30 เมย 62)</t>
  </si>
  <si>
    <t>ที่ รง 0210.2/3418 (21 พค 62)</t>
  </si>
  <si>
    <t>ที่ อด 0027/973 (29 พค 62)</t>
  </si>
  <si>
    <t>ที่ อด 0027/1287 (18 กค 62)</t>
  </si>
  <si>
    <t>นายสรณัฐ โคสมบูรณ์</t>
  </si>
  <si>
    <t>088-5407287</t>
  </si>
  <si>
    <t>ติดตามเงินเดือนค้างจ่าย</t>
  </si>
  <si>
    <t>ที่ อด 0027/808 (30 เมย 62)</t>
  </si>
  <si>
    <t>ที่ รง 0210.2/3421 (21 พค 62)</t>
  </si>
  <si>
    <t>ที่ รง 0027/975 (29 พค 62)</t>
  </si>
  <si>
    <t>ที่ อด 0027/1783 (18 กค 62)</t>
  </si>
  <si>
    <t>นายนิคม วิเศษศรี</t>
  </si>
  <si>
    <t>064-3049293</t>
  </si>
  <si>
    <t>132 ม.2</t>
  </si>
  <si>
    <t>ที่ อด 0027/825 (1 พค 62)</t>
  </si>
  <si>
    <t>ที่ รง 0210.2/3419 (21 พค 62)</t>
  </si>
  <si>
    <t>ที่ อด 0027/974 (29 พค 62)</t>
  </si>
  <si>
    <t>ติดตามเงินค่าจ้างค้างจ่ายและเงินประกันการทำงานครบสัญญาจ้างจากนายจ้าง</t>
  </si>
  <si>
    <t>ที่ อด 0027/826 (1 พค 62)</t>
  </si>
  <si>
    <t>ที่ รง 0210.2/3420 (21 พค 62)</t>
  </si>
  <si>
    <t>ที่ อด 0027/976 (29 พค 62)</t>
  </si>
  <si>
    <t>นายธราพงษ์ กระชั้นกลาง</t>
  </si>
  <si>
    <t>082-1915416</t>
  </si>
  <si>
    <t>101 ม.2</t>
  </si>
  <si>
    <t>ที่ อด 0027/846 (3 พค 62)</t>
  </si>
  <si>
    <t>ที่ รง 0210.2/4874 (18 กค 62)</t>
  </si>
  <si>
    <t>ที่ อด 0027/1282 (18 กค 62)</t>
  </si>
  <si>
    <t>น.ส.ทิพาพร แสนขอนยาง</t>
  </si>
  <si>
    <t>083-6894383</t>
  </si>
  <si>
    <t>38 ม.4</t>
  </si>
  <si>
    <t>ที่ อด 0027/847 (3 พค 62)</t>
  </si>
  <si>
    <t>ที่ รง 0210.2/5100 (24 กค 62)</t>
  </si>
  <si>
    <t>ที่ อด 0027/1357 (31 กค 62)</t>
  </si>
  <si>
    <t>น.ส.ศรัญญา ไชยโวหาร</t>
  </si>
  <si>
    <t>080-0762705,061-5943303</t>
  </si>
  <si>
    <t>5 ม.6</t>
  </si>
  <si>
    <t>ที่ อด 0027/895 (14 พค 62)</t>
  </si>
  <si>
    <t>นายนิธิกร สีหะวงษ์</t>
  </si>
  <si>
    <t>94 ม.16</t>
  </si>
  <si>
    <t>ที่ อด 0027/894 (14 พค 62)</t>
  </si>
  <si>
    <t>ส่งเอกสารเพิ่มเติม (แบบฟอร์ม)</t>
  </si>
  <si>
    <t>ที่ อด 0027/1207 (1 กค 62)</t>
  </si>
  <si>
    <t>นายประเสริฐ คุณบัวลา</t>
  </si>
  <si>
    <t>065-2751004</t>
  </si>
  <si>
    <t>35 ม.2</t>
  </si>
  <si>
    <t>นางเย็นจิตร เป้ขุนทด</t>
  </si>
  <si>
    <t>นายมาโนช เป้ขุนทด</t>
  </si>
  <si>
    <t>088-3150473</t>
  </si>
  <si>
    <t>ขอให้ช่วยเหลือติดตามสำเนาหนังสือเดินทาง บัตรกาม่า และสิทธิประโยชน์อันพึงมีพึงได้จากเกาหลี</t>
  </si>
  <si>
    <t>ที่ อด 0027/947 (27 พค 62)</t>
  </si>
  <si>
    <t>ที่ รง 0210.2/6036 (30 สค 62)</t>
  </si>
  <si>
    <t>ที่ อด 0027/1562 (3 กย 62)</t>
  </si>
  <si>
    <t>นายปรีดา วิชาชัย</t>
  </si>
  <si>
    <t>091-7081303 ,088-5853431</t>
  </si>
  <si>
    <t>128/1 ม.8</t>
  </si>
  <si>
    <t>ที่ อด 0027/952 (29 พค 62)</t>
  </si>
  <si>
    <t>นายอรรถพล ฮามพันเมือง</t>
  </si>
  <si>
    <t>065-5425338</t>
  </si>
  <si>
    <t>161 ม.4</t>
  </si>
  <si>
    <t>ที่ อด 0027/953 (29 พค 62)</t>
  </si>
  <si>
    <t>ที่ รง 0210.2/6011 (29 สค 62)</t>
  </si>
  <si>
    <t>ที่ อด 0027/1548 (3 กย 62)</t>
  </si>
  <si>
    <t>นายวิรัตน์ ไชยเมือง</t>
  </si>
  <si>
    <t>063-4210477,081-7730477</t>
  </si>
  <si>
    <t>62/39</t>
  </si>
  <si>
    <t>ที่ อด 0027/954 (29 พค 62)</t>
  </si>
  <si>
    <t>นายวิชาญ ไชยบุตร</t>
  </si>
  <si>
    <t>095-8209240</t>
  </si>
  <si>
    <t>83 ม.7</t>
  </si>
  <si>
    <t>ที่ อด 0027/955 (29 พค 62)</t>
  </si>
  <si>
    <t>นายอาทิตย์ บุญวิรัตน์</t>
  </si>
  <si>
    <t>066-1306996</t>
  </si>
  <si>
    <t>ที่ อด 0027/991 (31 พค 62)</t>
  </si>
  <si>
    <t>ที่ รง 0210.2/4231 (14 มิย 62)</t>
  </si>
  <si>
    <t>ที่ อด 0027/1134 (19 มิย 62)</t>
  </si>
  <si>
    <t>ที่ อด 0027/1275 (12 กค 62)</t>
  </si>
  <si>
    <t>นายทองใบ ใจดี</t>
  </si>
  <si>
    <t>088-6346548,065-3412709</t>
  </si>
  <si>
    <t>146 ม.7</t>
  </si>
  <si>
    <t>ที่ อด 0027/998 (31 พค 62)</t>
  </si>
  <si>
    <t>ที่ รง 0210.2/4230 (14 มิย 62)</t>
  </si>
  <si>
    <t>ที่ อด 0027/1135 (19 มิย 62)</t>
  </si>
  <si>
    <t>ที่ อด 0027/999 (31 พค 62)</t>
  </si>
  <si>
    <t>นายชาตรี กุลไพศาล</t>
  </si>
  <si>
    <t>090-2517009,086-0385934</t>
  </si>
  <si>
    <t>45 ม.11</t>
  </si>
  <si>
    <t>ขอให้ช่วยตรวจสอบข้อเท็จจริงเนื่องจากไปทำงานสาธารณรัฐเกาหลีแล้วถูกส่งตัวกลับเพราะนายจ้างแจ้งว่ามีสารเสพติดในร่างกาย</t>
  </si>
  <si>
    <t>ที่ อด 0027/1111 (17 มิย 62)</t>
  </si>
  <si>
    <t>นายภานุวัฒน์ สระแก้ว</t>
  </si>
  <si>
    <t>085-7429886</t>
  </si>
  <si>
    <t>59 ม.1</t>
  </si>
  <si>
    <t>ที่ อด 0027/1128 (19 มิย 62)</t>
  </si>
  <si>
    <t>นายสุริยงค์ ประเสริฐสังข์</t>
  </si>
  <si>
    <t>082-4328430</t>
  </si>
  <si>
    <t>ที่ อด 0027/1129 (19 มิย 62)</t>
  </si>
  <si>
    <t>ที่ อด 0027/1130 (19 มิย 62)</t>
  </si>
  <si>
    <t>083-5180653</t>
  </si>
  <si>
    <t>ที่ อด 0027/1204 (1 กค 62)</t>
  </si>
  <si>
    <t>ที่ รง 0210.2/6010 (29 สค 62)</t>
  </si>
  <si>
    <t>ที่ อด 0027/1547 (3 กย 62)</t>
  </si>
  <si>
    <t>061-2950430</t>
  </si>
  <si>
    <t>ที่ อด 0027/1205 (1 กค 62)</t>
  </si>
  <si>
    <t>นายพรชัย แสงปัญญา</t>
  </si>
  <si>
    <t>062-1090355</t>
  </si>
  <si>
    <t>196 ม.2</t>
  </si>
  <si>
    <t>ที่ อด 0027/1242 (4 กค 62)</t>
  </si>
  <si>
    <t>นางไพรัตน์ ธรรมรักษา</t>
  </si>
  <si>
    <t>นายศิริวัฒน์ ธรรมรักษา</t>
  </si>
  <si>
    <t>086-2360362</t>
  </si>
  <si>
    <t>96 ม.9</t>
  </si>
  <si>
    <t>ขอให้ช่วยเหลือดูแลค่ารักษาพยาบาลและแจ้งความคืบหน้ากรณีป่วย และติดตามสิทธิประโยชน์อันพึงมีพึงได้</t>
  </si>
  <si>
    <t>ที่ อพด 0027/1257 (5 กค 62)</t>
  </si>
  <si>
    <t>หนังสือแจ้งความประสงค์ขอให้หยุดการรักษา</t>
  </si>
  <si>
    <t>ที่ อด 0027/1288 (18 กค 62)</t>
  </si>
  <si>
    <t>ติดตามสิทธิประโยชน์อันพึงมีพึงได้กรณีเสียชีวิตในเกาหลี</t>
  </si>
  <si>
    <t>ที่ อด 0027/1395 (7 สค 62)</t>
  </si>
  <si>
    <t>นายนครินทร์ สมบุตร</t>
  </si>
  <si>
    <t>091-8732450,0887387231</t>
  </si>
  <si>
    <t>24 ม.5</t>
  </si>
  <si>
    <t>ถูกส่งตัวกลับบ้านเนื่องจากไม่ผ่านการตรวจโรค (แจ้งจากสำนักประสานฯ)</t>
  </si>
  <si>
    <t>ที่ รง 0210.2/5097 (24 กค 62)</t>
  </si>
  <si>
    <t>แจ้งคนงาน</t>
  </si>
  <si>
    <t>ที่ อด 0027/1355 (31 กค 62)</t>
  </si>
  <si>
    <t>092-3620874</t>
  </si>
  <si>
    <t>ติดตามเงินสะสมเลี้ยงชีพ</t>
  </si>
  <si>
    <t>ที่ อด 0027/1435 (15 สค 62)</t>
  </si>
  <si>
    <t>นายเจษฎา โคตรบุตร</t>
  </si>
  <si>
    <t>088-7557899</t>
  </si>
  <si>
    <t>91 ม.3</t>
  </si>
  <si>
    <t>ที่ อด 0027/1490 (26 สค 62)</t>
  </si>
  <si>
    <t>นายรณชัย สมพล</t>
  </si>
  <si>
    <t>099-4398600</t>
  </si>
  <si>
    <t>ที่ อด 0027/1489 (26 สค 62)</t>
  </si>
  <si>
    <t>ที่ อด 0027/1488 (26 สค 62)</t>
  </si>
  <si>
    <t>ที่ อด 0027/1487 (26 สค 62)</t>
  </si>
  <si>
    <t>นายมนตรี ชาหยอง</t>
  </si>
  <si>
    <t>088-8932729</t>
  </si>
  <si>
    <t>ที่ อด 0027/1546 (3 กย 62)</t>
  </si>
  <si>
    <t>093-4961734</t>
  </si>
  <si>
    <t>99 ม.1</t>
  </si>
  <si>
    <t>ที่ อด 0027/1591 (9 กย 62)</t>
  </si>
  <si>
    <t>นางสาวพิมพ์ใจ ทวีใสย์</t>
  </si>
  <si>
    <t>084-0473039</t>
  </si>
  <si>
    <t>199 ม.4</t>
  </si>
  <si>
    <t>ที่ อด 0027/1592 (9 กย 62)</t>
  </si>
  <si>
    <t>นายวิทูรย์ คงขุนทด</t>
  </si>
  <si>
    <t>063-4037834</t>
  </si>
  <si>
    <t>91/4 ม.7</t>
  </si>
  <si>
    <t>โนนเต็ง</t>
  </si>
  <si>
    <t>คง</t>
  </si>
  <si>
    <t>ที่ อด 0027/1620 (13 กย 62)</t>
  </si>
  <si>
    <t>นายไตรรัตน์ พลราษฎร์ล้ำ</t>
  </si>
  <si>
    <t>093-0483536</t>
  </si>
  <si>
    <t>33 ม.6</t>
  </si>
  <si>
    <t>ที่ อด 0027/1626 (13 กย 62)</t>
  </si>
  <si>
    <t>ที่ รง 0210.2/976  (29  มค 62)</t>
  </si>
  <si>
    <t>นายธวัชชัย  วันที่สุด</t>
  </si>
  <si>
    <t>065-4020085</t>
  </si>
  <si>
    <t xml:space="preserve">185 ม.7 </t>
  </si>
  <si>
    <t>ที่ อด 0027/1633 ลว. 16 ก.ย.62</t>
  </si>
  <si>
    <t>นางวงเดือน อ้มวิชา</t>
  </si>
  <si>
    <t>นายอภิสิทธิ์ อ้มวิชา</t>
  </si>
  <si>
    <t>093-5283343,096-6848453</t>
  </si>
  <si>
    <t>123 หมู่ 10</t>
  </si>
  <si>
    <t>ที่ อด 0027/1634 ลว.16 ก.ย.62</t>
  </si>
  <si>
    <t>ร้องทุกข์ ขอให้กระทรวงแรงงานและหน่วยงานที่เกี่ยวข้องเข้าไปดูแลอาการ นายอภิสิทธิ์ฯ ที่โรงพยาบาลและช่วยเหลือเรื่องค่ารักษาพยาบาล ติดตามสิทธิประโยชน์อันพึงมีพึงได้ และขอให้แจ้งอาการของนายอภิสิทธิ์ อ้มวิชา ให้กับทางญาติเป็นระยะด้วย</t>
  </si>
  <si>
    <t>แจ้งผลการติดตามเงินสิทธิประโยชน์</t>
  </si>
  <si>
    <t>ที่ อด 0027/1632 16 ก.ย.62</t>
  </si>
  <si>
    <t>นายวีระยุธ บัวผัน</t>
  </si>
  <si>
    <t>065-0876362</t>
  </si>
  <si>
    <t>21 ม.10</t>
  </si>
  <si>
    <t>ที่ อด 0027/1637 ลว.16 ก.ย.62</t>
  </si>
  <si>
    <t>นายสุพัฒน์ พรมเลิศ</t>
  </si>
  <si>
    <t>089-8417248</t>
  </si>
  <si>
    <t>59 ม.10</t>
  </si>
  <si>
    <t>ที่ อด 0027/1638 ลว.16 ก.ย.62</t>
  </si>
  <si>
    <t>083-0807145, 061-1637856</t>
  </si>
  <si>
    <t>1061 ม. 8</t>
  </si>
  <si>
    <t>หนองขอนกว้าง</t>
  </si>
  <si>
    <t>ร้องทุกข์ เกิดอุบัติเหตุจากการทำงาน ทำให้ไม่สามารถทำงานได้ กลับมารักษาตัวต่อที่ประเทศไทย ขอให้กระทรวงแรงงานและหน่วยงานที่เกี่ยวข้องตรวจสอบว่ามีสิทธิประโยชน์กรณีเจ็บป่วยจากการเกิดอุบัติเหตุหรือไม่ และติดตามสิทธิประโยชน์อันพึงมีพึงได้</t>
  </si>
  <si>
    <t>ที่ อด 0027/1639 (17 ก.ย. 62)</t>
  </si>
  <si>
    <t>นายอานพ เบ้าทองจันทร์</t>
  </si>
  <si>
    <t>098-3373554</t>
  </si>
  <si>
    <t>215 ม.5</t>
  </si>
  <si>
    <t>ที่ อด 0027/1651 (19 กย 62)</t>
  </si>
  <si>
    <t>นายคันคิด บรรเทา</t>
  </si>
  <si>
    <t>092-8141156,096-8525027</t>
  </si>
  <si>
    <t>89 ม.8</t>
  </si>
  <si>
    <t>ที่ อด 0027/1650 ลว.19 ก.ย.62</t>
  </si>
  <si>
    <t>นายสุนัย สะพังเงิน</t>
  </si>
  <si>
    <t>064-8420722,064-8785121</t>
  </si>
  <si>
    <t>45 ม.8</t>
  </si>
  <si>
    <t>ที่ อด 0027/1667 (20 กย 62)</t>
  </si>
  <si>
    <t>นายโชคชัย วงศ์จันทร์</t>
  </si>
  <si>
    <t>088-3368053</t>
  </si>
  <si>
    <t>ที่ อด 0027/1668 ลว.20 ก.ย.62</t>
  </si>
  <si>
    <t>นายพนมพร อินลา</t>
  </si>
  <si>
    <t>080-3107490</t>
  </si>
  <si>
    <t>81 ม.12</t>
  </si>
  <si>
    <t>ที่ อด 0027/1669 ลว.20 ก.ย.62</t>
  </si>
  <si>
    <t>นางสาววาสนา อินลา</t>
  </si>
  <si>
    <t>064-3083792</t>
  </si>
  <si>
    <t>ที่ อด 0027/1670 ลว.20 ก.ย.62</t>
  </si>
  <si>
    <t>แจ้งผลการติดตามสิเรื่องร้องทุกข์ ร้องเรียน</t>
  </si>
  <si>
    <t>ที่ อด 0027/1664  (20 ก.ย.62)</t>
  </si>
  <si>
    <t>นายธวัชชัย ศิริภา</t>
  </si>
  <si>
    <t>093-3960653</t>
  </si>
  <si>
    <t xml:space="preserve">194 ม.3 </t>
  </si>
  <si>
    <t>ที่ อด 0027/1675 ลว.20 ก.ย.62</t>
  </si>
  <si>
    <t>นายชาติชาย โสภาวัน</t>
  </si>
  <si>
    <t>063-0379961</t>
  </si>
  <si>
    <t xml:space="preserve">142 ม.3 </t>
  </si>
  <si>
    <t xml:space="preserve">อ้อมกอ </t>
  </si>
  <si>
    <t>ที่ อด 0027/1679 ลว.23 ก.ย.62</t>
  </si>
  <si>
    <t>นายวิชาญ นามอาษา</t>
  </si>
  <si>
    <t>099-4012596</t>
  </si>
  <si>
    <t xml:space="preserve">44 ม.3 </t>
  </si>
  <si>
    <t>ที่ อด 0027/1678 (23 ก.ย.62)</t>
  </si>
  <si>
    <t>ที่ อด 0027/1677 (23 ก.ย.62)</t>
  </si>
  <si>
    <t>ส่งเอกสารเพิ่มเติม ใบเปลี่ยนชื่อคนงาน)</t>
  </si>
  <si>
    <t>ที่ อด 0027/1681 (24 ก.ย.62)</t>
  </si>
  <si>
    <t>097-1712909, 081-2670149,</t>
  </si>
  <si>
    <t>นายอนันท์ ภูพันนา</t>
  </si>
  <si>
    <t>084-0639176</t>
  </si>
  <si>
    <t>โพนทอง</t>
  </si>
  <si>
    <t>ที่ อด 0027/1700 (25 ก.ย.62)</t>
  </si>
  <si>
    <t>ส่งเอกสารเพิ่มเติม (หนังสือมอบอำนาจ)</t>
  </si>
  <si>
    <t xml:space="preserve">ที่ อด 0027/1707 (26 ก.ย.62) </t>
  </si>
  <si>
    <t>ที่ อด 0027/917 (26 ก.ย. 62)</t>
  </si>
  <si>
    <t>นายนพดล หมื่นคุ้ม</t>
  </si>
  <si>
    <t>ที่ รง 0210.2/6615 (25 ก.ย.62)</t>
  </si>
  <si>
    <t>ที่ อด 0027/1724 (27 ก.ย.62)</t>
  </si>
  <si>
    <t>ที่ อด 0027/1725 (27 ก.ย.62)</t>
  </si>
  <si>
    <t>ที่ รง 0210.2/6614 (25 ก.ย.62)</t>
  </si>
  <si>
    <t>ที่ รง 0210.2/6613 (25 ก.ย.62</t>
  </si>
  <si>
    <t>ที่ อด 0027/1726</t>
  </si>
  <si>
    <t>ที่ รง 0210.2/6618 (25 ก.ย.62)</t>
  </si>
  <si>
    <t>ที่ อด 0027/1727 (27 ก.ย.62)</t>
  </si>
  <si>
    <t>ที่ รง 0210.2/6609 (24 ก.ย.62)</t>
  </si>
  <si>
    <t>ที่ อด 0027/17248 (27 ก.ย.62)</t>
  </si>
  <si>
    <t>ที่ รง 0210.2/6610 (24 ก.ย.62)</t>
  </si>
  <si>
    <t>ที่ อด 0027/1729 (27 ก.ย.62)</t>
  </si>
  <si>
    <t>นายธงชัย  นครธรรม</t>
  </si>
  <si>
    <t>นายธงชัย นครธรรม</t>
  </si>
  <si>
    <t>32 ม.12</t>
  </si>
  <si>
    <t>รับตั๋วแลกเงินจากสำนักประสาน</t>
  </si>
  <si>
    <t>ที่ รง 0210.2/6398 ลงวันที่ 16 กย 62</t>
  </si>
  <si>
    <t>ทำหนังสือแจ้งคนงาน</t>
  </si>
  <si>
    <t>ที่ อด 0027/1665 ลว 20 กย 62</t>
  </si>
  <si>
    <t>นายชรินกร วรสารศิริ</t>
  </si>
  <si>
    <t>0925-3548073,063-6026872</t>
  </si>
  <si>
    <t>14/6 หมู่ 3</t>
  </si>
  <si>
    <t>สังขะบุรี</t>
  </si>
  <si>
    <t>หนองลู</t>
  </si>
  <si>
    <t>ร้องทุกข์ของนายชรินกร วรสารศิริ คนงานที่เดินทางไปทำงานที่ประเทศไต้หวัน นายจ้างจ่ายค่าจ้างไม่ครบถ้วน ขาดจำนวน 5,265 เหรียญ ขอให้กระทรวงแรงงานและหน่วยงานที่เกี่ยวข้องติดติมเงินดังกล่าว</t>
  </si>
  <si>
    <t>ที่ อด 0027/1734 ลว. 27 ก.ย.62</t>
  </si>
  <si>
    <t>กาญจนบุรี</t>
  </si>
  <si>
    <t>ที่ อด 0027/1716 ลว. 27 ก.ย.62</t>
  </si>
  <si>
    <t>นายนิตินัย แสงกล้า</t>
  </si>
  <si>
    <t>095-662271 , 095-6610136</t>
  </si>
  <si>
    <t>265 ม.6</t>
  </si>
  <si>
    <t>ที่ อด 0027/1733 (27 กย 62)</t>
  </si>
  <si>
    <t>ที่ อด 0027/502 (13 มีค. 62)</t>
  </si>
  <si>
    <t>นายสุขุมวิทย์ คามะเชียงพิณ</t>
  </si>
  <si>
    <t>100 ม.2</t>
  </si>
  <si>
    <t>ที่ อด 0027/1740 ลว. 30 ก.ย.62</t>
  </si>
  <si>
    <t>รับตั๋วแลกเงินคืนภาษีปี 61จากสำนักประสานฯ T09-267  20/05/19จำนวนเงิน 8,037.74 บาท</t>
  </si>
  <si>
    <t>ที่ รง 0210.2/6697 ลว 26 กย 62)</t>
  </si>
  <si>
    <t>ที่ รง 0210.2/6714 (27 ก.ย.62)</t>
  </si>
  <si>
    <t>ที่ อด 0027/1743 (1 ต.ค.62</t>
  </si>
  <si>
    <t>ที่ อด 0027/639 (28 มี.ค.62)</t>
  </si>
  <si>
    <t>ที่ อด 0027/1072 (11 มิ.ย.62)</t>
  </si>
  <si>
    <t>ทำหนังสือแจ้งคนงานให้มารับตั๋วแลกเงินคืนภาษีปี 61</t>
  </si>
  <si>
    <t>ที่ อด 0027/1748 1 ตค 62</t>
  </si>
  <si>
    <t>นายธนากร  จันทร์สมคอย</t>
  </si>
  <si>
    <t>142 ม.8</t>
  </si>
  <si>
    <t>ที่ อด 0027/1754 1 ตค 62</t>
  </si>
  <si>
    <t>รับตั๋วแลกเงินค่าจ้างค้างจ่ายจากสำนักประสานฯ T09-267  20/05/19จำนวนเงิน 8,037.74 บาท</t>
  </si>
  <si>
    <t>ทำหนังสือแจ้งคนงานให้มารับตั๋วแลกเงินค่าจ้างค้างจ่าย</t>
  </si>
  <si>
    <t>141 ม.7</t>
  </si>
  <si>
    <t>ที่ รง 0210.2/6707 ลว 26 กย 62)</t>
  </si>
  <si>
    <t>ที่ รง 0210.2/6656 ลว 25 กย 62)</t>
  </si>
  <si>
    <t>ที่ อด 0027/1753 1 ตค 62</t>
  </si>
  <si>
    <t>นายจำเนียน ชนะชัย</t>
  </si>
  <si>
    <t>นายจำเนียน  ชนะชัย</t>
  </si>
  <si>
    <t>นางสาวพรธิตา  ชยบุญศิริ</t>
  </si>
  <si>
    <t>82 ม.13</t>
  </si>
  <si>
    <t>ที่ รง 0210.2/6657 ลว 25 กย 62)</t>
  </si>
  <si>
    <t>ที่ อด 0027/1752 1 ตค 62</t>
  </si>
  <si>
    <t>นายณัฐพล  ทองเพ็ญ</t>
  </si>
  <si>
    <t>128 ม.17</t>
  </si>
  <si>
    <t>ที่ รง 0210.2/6692 ลว 26 กย 62)</t>
  </si>
  <si>
    <t>ที่ อด 0027/1751 1 ตค 62</t>
  </si>
  <si>
    <t>นางสาวสมสนิท  รามฤทธิ์</t>
  </si>
  <si>
    <t>ที่ รง 0210.2/6693 ลว 26 กย 62)</t>
  </si>
  <si>
    <t>ที่ อด 0027/1750 1 ตค 62</t>
  </si>
  <si>
    <t>นายศักดิ์ศรี  ภูริศรี</t>
  </si>
  <si>
    <t>87 ม.15</t>
  </si>
  <si>
    <t>ที่ รง 0210.2/6694 ลว 26 กย 62)</t>
  </si>
  <si>
    <t>ที่ อด 0027/1749 1 ตค 62</t>
  </si>
  <si>
    <t>นายเสถียน  ผันอากาส</t>
  </si>
  <si>
    <t xml:space="preserve">7 ม.20 </t>
  </si>
  <si>
    <t>ที่ รง 0210.2/6698 ลว 26 กย 62)</t>
  </si>
  <si>
    <t>ที่ อด 0027/1747 1 ตค 62</t>
  </si>
  <si>
    <t>นายประกายเงิน  เมืองลี</t>
  </si>
  <si>
    <t>095-6909137</t>
  </si>
  <si>
    <t>77 ม.9</t>
  </si>
  <si>
    <t>ที่ อด 0027/1767 ลว 2 ต.ค.62</t>
  </si>
  <si>
    <t>ที่ อด 0027/1766 (2 ต.ค.62)</t>
  </si>
  <si>
    <t>ที่ รง0210.2/ว 94 (20 ก.ย.62)</t>
  </si>
  <si>
    <t>ที่ อด 0027/1770 (3 ต.ค.62)</t>
  </si>
  <si>
    <t>ที่ รง 0210.2/ว 94 (20 ก.ย.62)</t>
  </si>
  <si>
    <t>ที่ อด 0027/1771 (3 ต.ค.62)</t>
  </si>
  <si>
    <t>ที่ อด 0027/1772 (3 ต.ค.62)</t>
  </si>
  <si>
    <t>ที่ อด 0027/1773 (3 ต.ค.62)</t>
  </si>
  <si>
    <t>ที่ อด 0027/1774    ( 3 ต.ค.62)</t>
  </si>
  <si>
    <t>นายเอนกพงษ์ ตาลชัยสงค์</t>
  </si>
  <si>
    <t>ที่ รง 0210.2/ว 94  (20 ก.ย. 62)</t>
  </si>
  <si>
    <t>ที่ อด 0027/1775 (3 ต.ค. 62)</t>
  </si>
  <si>
    <t>ที่ รง 0210.2/ว 91 (17 ก.ย.62)</t>
  </si>
  <si>
    <t>ที่ อด 0027/1776 (3 ต.ค.62)</t>
  </si>
  <si>
    <t>ที่ รง0210.2/ว 91 (17 ก.ย.62)</t>
  </si>
  <si>
    <t>ที่ อด 0027/1777 (3 ต.ค.62)</t>
  </si>
  <si>
    <t>ที่ รง 0210.2/ว 91 (17 ก.ย. 62)</t>
  </si>
  <si>
    <t>ที่ อด 0027/1778 (3 ต.ค 62)</t>
  </si>
  <si>
    <t>ที่ อด 0027/1779 (3 ต.ค 62)</t>
  </si>
  <si>
    <t>ที่ อด 0027/632 (28 มีค 62)</t>
  </si>
  <si>
    <t>ที่ รง 0210.2/ว 91 (17ก.ย.62)</t>
  </si>
  <si>
    <t>ที่ อด 0027/1780 (3 ต.ค.62)</t>
  </si>
  <si>
    <t>ที่ อด 0027/1781 (3 ต.ค. 62)</t>
  </si>
  <si>
    <t>ที่ อด 0027/1782 (3 ต.ค.62)</t>
  </si>
  <si>
    <t>นายสุพรชัย ขันซ้อน</t>
  </si>
  <si>
    <t>086-8678564</t>
  </si>
  <si>
    <t>142/1 ม.1</t>
  </si>
  <si>
    <t>ที่ อด 0027/1783 ลว 3 ต.ค.62</t>
  </si>
  <si>
    <t>นางสาวพร้อมฝน บัวผัน</t>
  </si>
  <si>
    <t>093-3292500</t>
  </si>
  <si>
    <t>86 ม.11</t>
  </si>
  <si>
    <t xml:space="preserve">ที่ อด 0027/1787 ลว 4 ต.ค.62 </t>
  </si>
  <si>
    <t>นายสนธยา พลตรี</t>
  </si>
  <si>
    <t>084-1805591</t>
  </si>
  <si>
    <t>โพธิ์ตาก</t>
  </si>
  <si>
    <t>ขอรับเงินบำนาญ (กุ๊กมิน)</t>
  </si>
  <si>
    <t>ที่ อด 0027/1791 (7 ต.ค. 62)</t>
  </si>
  <si>
    <t>นางสาวอุไรวรรณ แฝงสมศรี</t>
  </si>
  <si>
    <t>นายคำปณย์ พิมพระศรี</t>
  </si>
  <si>
    <t>088-0288176, 087-3736832</t>
  </si>
  <si>
    <t>176 ม.4</t>
  </si>
  <si>
    <t>ติดตามสิทธิประโยชน์ของนายคำปณย์ พิมพระศรี คนงานเสียชีวิตที่สาธารณรัฐเกาหลี</t>
  </si>
  <si>
    <t>ที่ อด 0027/1792 (7 ต.ค.62)</t>
  </si>
  <si>
    <t>นางสาวอโณชา ดาวสว่าง</t>
  </si>
  <si>
    <t>093-4147139, 061-1682798, 082-6061535</t>
  </si>
  <si>
    <t xml:space="preserve">173 ม.5 </t>
  </si>
  <si>
    <t>นายสังเวียน อินทร์นา</t>
  </si>
  <si>
    <t>ร้องทุกข์ขอให้กระทรวงแรงงานและหน่วยงานที่เกี่ยวข้องส่งศพและติดตามเงินสิทธิประโยชน์อันพึงมีพึงได้ ของนายสังเวียนฯ เนื่องจากเสียชีวิตที่ประเทศอิสราเอล</t>
  </si>
  <si>
    <t>ที่ อด 0027/1790 ลว 7 ต.ค.62</t>
  </si>
  <si>
    <t>ขอให้ช่วยติดตามหานางสาวไกรสร หัตถปนิตย์ คนงานที่ไปทำงานที่ฮ่องกง ติดต่อไม่ได้</t>
  </si>
  <si>
    <t>นางสาวจิรัชยา เม้าราษี</t>
  </si>
  <si>
    <t>นายกรกช โทแก้ว</t>
  </si>
  <si>
    <t>095-1831115</t>
  </si>
  <si>
    <t>15 หมู่ 8</t>
  </si>
  <si>
    <t>ขอให้ติดตามสิทธิประโยชน์ของนายกรกช โทแก้ว คนงานที่เดินทางไปทำงานที่ประเทศไต้หวันแล้วเสียชีวิต</t>
  </si>
  <si>
    <t>ที่ อด 0027/1794 ลว 8 ต.ค.62</t>
  </si>
  <si>
    <t>นายนันฒวัฒน์ วังภูมิใหม่</t>
  </si>
  <si>
    <t>095-9578023</t>
  </si>
  <si>
    <t xml:space="preserve">131 ม.7 </t>
  </si>
  <si>
    <t>ที่ อด 0027/1796 ลว 10 ต.ค.62</t>
  </si>
  <si>
    <t>ที่ อด 0027/1797  10 ตค 62</t>
  </si>
  <si>
    <t>ที่ รง 0210.2/7671 (5 พย 61)</t>
  </si>
  <si>
    <t>หมายเหตุ ซัมซุง โอนเงิน ค่าตั๋ว 421,940 วอน ประกันครบสัญญา 3,200,340 วอน เข้าบัญชีไทย 13/8/2561 (คนงานลาพักร้อน 28/4/59 1 เดือน นายจ้างสำรองจ่ายค่าตั๋ว (ไป-กลับ) 563,500 วอน คนงานขอเบิกเงินล่วงหน้า 2,000,000 วอน นายจ้างโอนเข้าบัยชี SHINHANวันที่ 26/4/59 ตรวจสอบข้อมูลคนงานมีสิทธ์รับเงินส่วนต่าง 2,197,997 วอน แต่เป็นหนี้นายจ้าง 2,563,500 วอน  จึงไม่มีสิทธิ์ ติดค้างนายจ้าง 365,503 วอน อ้างอิง หนังสือ ที่ 27011/009 ลว.04/01/2562 สถานฑูตโซล</t>
  </si>
  <si>
    <t xml:space="preserve">ได้รับเงินแล้ว </t>
  </si>
  <si>
    <t>โทรติดตามวันที่ 15/10/2562 คนงานแจ้งว่าจะรีบดำเนินการให้</t>
  </si>
  <si>
    <t>ที่ อด 0027/1824
(15 ต.ค.62)</t>
  </si>
  <si>
    <t>นายพัชรพล จันสุก</t>
  </si>
  <si>
    <t>093-3757072,063-9305770</t>
  </si>
  <si>
    <t>8 ม.1</t>
  </si>
  <si>
    <t>ที่ อด 0027/1806 ( 11 ตค 62)</t>
  </si>
  <si>
    <t>นางสาวสุธิมา คำนาดี</t>
  </si>
  <si>
    <t>098-6379476,088-5132390</t>
  </si>
  <si>
    <t>190 ม.7</t>
  </si>
  <si>
    <t>ที่ อด 0027/1808 (11 ตค 62)</t>
  </si>
  <si>
    <t>ที่ อด 0027/1811 (11 ตค 62)</t>
  </si>
  <si>
    <t>นายวุฒิชัย ทองกอง</t>
  </si>
  <si>
    <t>092-9191753,098-1734691</t>
  </si>
  <si>
    <t>35 ม.13</t>
  </si>
  <si>
    <t>ที่ อด 0027/1809 (11 ตค 62)</t>
  </si>
  <si>
    <t>นายนิกร ประทุมพันธ์</t>
  </si>
  <si>
    <t>062-4388798</t>
  </si>
  <si>
    <t>288 ม.11</t>
  </si>
  <si>
    <t>ที่ อด 0027/1810 (11 ตค 62)</t>
  </si>
  <si>
    <t>ที่ อด 0027/1807 (11 ตค 62)</t>
  </si>
  <si>
    <t>ที่ อด 0027/1829 ลว. 16 ต.ค.62</t>
  </si>
  <si>
    <t>099-4396800</t>
  </si>
  <si>
    <t>นายเชาวลิต อินทฤาชัย</t>
  </si>
  <si>
    <t>062-3694847,080-6523472</t>
  </si>
  <si>
    <t xml:space="preserve">134 ม.2 </t>
  </si>
  <si>
    <t xml:space="preserve">บ้านหินโอม </t>
  </si>
  <si>
    <t>ที่ อด 0027/1825 ลว 15 ต.ค.62</t>
  </si>
  <si>
    <t>นายอนุชา ธาตุมี</t>
  </si>
  <si>
    <t>097-997686</t>
  </si>
  <si>
    <t xml:space="preserve">75 ม.1 </t>
  </si>
  <si>
    <t>ที่ อด 0027/1815 ลว. 11 ต.ค.62</t>
  </si>
  <si>
    <t>นางสาวพรพรรณ วิเทศชน</t>
  </si>
  <si>
    <t>098-1393050,062-9926460</t>
  </si>
  <si>
    <t>124 ม.3</t>
  </si>
  <si>
    <t>ที่ อด 0027/1814 ลว. 11 ต.ค.62</t>
  </si>
  <si>
    <t>นายภานุพงษ์ แข็งแรง</t>
  </si>
  <si>
    <t>084-0806029</t>
  </si>
  <si>
    <t>11 หมู่ 1</t>
  </si>
  <si>
    <t>ต.พังงู</t>
  </si>
  <si>
    <t>ที่ อด 0027/1817 (11 ต.ค.62)</t>
  </si>
  <si>
    <t>ที่ อด 0027/1816 (11 ต.ค.62)</t>
  </si>
  <si>
    <t>ส่งเอกสารเพิ่มเติมให้สำนักประสานฯ (สเตทเม้น(นายสมใจ)  ย้อนหลัง 1 ปี ก่อนคนงานเสียชีวิต</t>
  </si>
  <si>
    <t>ที่ อด 0027/1826 (15 ต.ค.62</t>
  </si>
  <si>
    <t>นางบุญเฮียง บุญมา</t>
  </si>
  <si>
    <t>นายสุรชัย บุญมา</t>
  </si>
  <si>
    <t>087-8612246,061-1633791</t>
  </si>
  <si>
    <t xml:space="preserve">140 ม.5 </t>
  </si>
  <si>
    <t>ที่ อด 0027/1804 ลว 11 ต.ค.62</t>
  </si>
  <si>
    <t>นายอาทิตย์  โคตรโสภา</t>
  </si>
  <si>
    <t>15/34</t>
  </si>
  <si>
    <t>ที่ รง 0210.2/7013 ลว 9 ตค 62)</t>
  </si>
  <si>
    <t>นางสาวนครินทร์  เตจ๊ะ</t>
  </si>
  <si>
    <t xml:space="preserve">213/4 </t>
  </si>
  <si>
    <t>065-6431337</t>
  </si>
  <si>
    <t>ที่ ตก 0027/1032 ลว 15 ตค 62</t>
  </si>
  <si>
    <t>รับตั๋วแลกเงินคืนภาษีปี 61จากสำนักแรงงาน จังหวัดตากT09-304 จำนวนเงิน 29124.05 บาท</t>
  </si>
  <si>
    <t>รับตั๋วแลกเงินคืนภาษีปี 61จากสำนักประสานฯ T09-337 จำนวนเงิน 11213.81 บาท</t>
  </si>
  <si>
    <t>นางกาบ ศรีสุจารย์</t>
  </si>
  <si>
    <t>ร้องทุกข์ ขอให้กระทรวงแรงงานและหน่วยงานที่เกี่ยวข้องเข้าไปดูแลอาการนายอภิชาติ ศรีสุจารย์ คนงานไทยเจ็บป่วยที่ประเทศอิสราเอล ยังไม่ได้สติ ขอให้แจ้งอาการให้ทางญาติทราบ</t>
  </si>
  <si>
    <t>ที่ อด 00271813 ลว. 11 ต.ค.62</t>
  </si>
  <si>
    <t>ที่ รง 0210.2/7148 ลว.16 ต.ค.62</t>
  </si>
  <si>
    <t>นายพงษ์ รังแก้วสง่า</t>
  </si>
  <si>
    <t>082-8791965,093-2168732,061-9650120</t>
  </si>
  <si>
    <t>125 ม.3</t>
  </si>
  <si>
    <t>ที่ อด 0027/1842ต.ค.62)</t>
  </si>
  <si>
    <t>ที่ อด 0027/1843  ลว  18 ตค 62</t>
  </si>
  <si>
    <t>ที่ อด 0027/ 1844  18 ตค 62</t>
  </si>
  <si>
    <t>จัดส่งเอกสารเพิ่มเติม</t>
  </si>
  <si>
    <t>ที่ อด 0027/1851 ลว 24 ต.ค.62</t>
  </si>
  <si>
    <t>แจ้งผลการการติดตามเงินเดือนค้างจ่าย</t>
  </si>
  <si>
    <t>ที่ อด 0027/1853 (24 ต.ค.62)</t>
  </si>
  <si>
    <t xml:space="preserve">นายจ้างโอนเงินให้แล้วค่าจ้างเดือนมีนาคม 2562 จำนวน 2,09,355 วอน วันที่ 15 เมษายน 2562 ค่าจ้างเดือนเมษายน 2562 จำนวน 951,505 วอน โอนวันที่ 15 พฤษภาคม 2562 ธนาคาร </t>
  </si>
  <si>
    <t>085-9284540,098-2410369</t>
  </si>
  <si>
    <t>หนังสือรายงานผลการตรวจสอบติดตามความคืบหน้า</t>
  </si>
  <si>
    <t>ที่ อด 0027/1839 (18 ตค 62)</t>
  </si>
  <si>
    <t>สำนักประสานฯแจ้งส่งเอกสารเพิ่มเติม</t>
  </si>
  <si>
    <t>ที่ รง 0210.2/6851 (2 ตค 62)</t>
  </si>
  <si>
    <t>รายงานผลการตรวจสอบการติดตามความคืบหน้าฯ</t>
  </si>
  <si>
    <t>ที่ อด 0027/1856 (24 ตค 62)</t>
  </si>
  <si>
    <t>ที่ รง 0210.2/6848 (2 ตค 62)</t>
  </si>
  <si>
    <t>รายงานผลการตรวจสอบการติดตามความคืบหน้าการติดตามฯ</t>
  </si>
  <si>
    <t>ที่ อด 0027/1857 (24 ตค 62)</t>
  </si>
  <si>
    <t>ที่ อด 0027/1858 (24 ตค 62)</t>
  </si>
  <si>
    <t>สำนักประสานฯ แจ้งจัดทำเอกสารเพิ่มเติม</t>
  </si>
  <si>
    <t>รง 0210.2/6841 ( 2 ตค 62)</t>
  </si>
  <si>
    <t>ที่ อด 0027/1860 (24 ตค 62)</t>
  </si>
  <si>
    <t>สำนักประสานฯแจ้งจัดทำเอกสารเพิ่มเติม</t>
  </si>
  <si>
    <t>ที่ รง 0210.2/6838 (2 ตค 62)</t>
  </si>
  <si>
    <t>ที่ อด 0027/1861 (24 ตค 62)</t>
  </si>
  <si>
    <t>ที่ รง 0210.2/6836 (2 ตค 62)</t>
  </si>
  <si>
    <t>ที่ อด 0027/1862 (24 ตค 62)</t>
  </si>
  <si>
    <t>สำนักประสานแจ้งทำเอกสารเพิ่มเติม</t>
  </si>
  <si>
    <t>ที่ อด 0027/1863 (24 ตค 62)</t>
  </si>
  <si>
    <t>ที่ อด 0027/1864 (24 ตค 62)</t>
  </si>
  <si>
    <t>ที่ รง 0210.2/6834 (2 ตค 62)</t>
  </si>
  <si>
    <t>ที่ อด 0027/1865 (24 ตค 62)</t>
  </si>
  <si>
    <t>แจ้งผลการติดตามสิทธิประโยชน์ให้คนงาน</t>
  </si>
  <si>
    <t>ที่ อด 0027/1854 (24 ต.ค.62)</t>
  </si>
  <si>
    <t>ที่ รง 0210.2/7138 (16 ต.ค.62)</t>
  </si>
  <si>
    <t>ที่ รง 0210.2/7139 (16 ต.ค.62)</t>
  </si>
  <si>
    <t>ได้ดำเนินการจัดฌาปนกิจศพแล้ว ส่งเอกสารเพิ่มเติมเพื่อติดตามสิทธิประโยชน์อันพึงมีพึงได้</t>
  </si>
  <si>
    <t>แจ้งผลการติดตามสิทธิประโยชน์และขอให้ส่งเอกสารเพิ่มเติม</t>
  </si>
  <si>
    <t>นายอภิชาติ ศรีสุจารย์</t>
  </si>
  <si>
    <t>ได้รับหนังสือจากสำนักประสาน เรื่อง รายงานกรณีนายอภิชาติฯ แรงงานไทยเจ็บป่วย (ฉบับที่ 2)</t>
  </si>
  <si>
    <t>ที่ รง 0210.2/7308 (24 ต.ค. 62)</t>
  </si>
  <si>
    <t>รายงานผลการช่วยเหลือนายอภิชาติ ศรีสุจารย์ แรงงานไทยเจ็บป่วยที่ประเทศอิสราเอล ให้ท่านผู้ว่าราชการจังหวัดอุดรธานี ทราบ</t>
  </si>
  <si>
    <t>ที่ อด 0027/1869 (24 ต.ค.62)</t>
  </si>
  <si>
    <t>รายงานผลการช่วยเหลือนายอภิชาติ ศรีสุจารย์ แรงงานไทยเจ็บป่วยที่ประเทศอิสราเอล ให้สำนักงานประสานความร่วมมือระหว่างประเทศทราบ</t>
  </si>
  <si>
    <t>หนังสือลงวันที่ 17 ตุลาคม 2562</t>
  </si>
  <si>
    <t>โทรศัพท์แจ้งผลรายงานกรณีนายอภิชาติฯ แรงงานไทยเจ็บป่วย (ฉบับที่ 2)</t>
  </si>
  <si>
    <t>โทรศัพท์แจ้งวันที่ 25 ตุลาคม 2562 เวลา 09.15 น.</t>
  </si>
  <si>
    <t>นายคมสันต์ ตีชัยรัมย์</t>
  </si>
  <si>
    <t xml:space="preserve">96 ม.2 </t>
  </si>
  <si>
    <t>คูเมือง</t>
  </si>
  <si>
    <t>บุรีรัมย์</t>
  </si>
  <si>
    <t>ติดตามเงินเดือนค้างจ่ายเดือนกรกฎาคม-กันยายน 2562 และปลดหนี้ที่กู้เงินกับบริษัทฯและธนาคารเพื่อไปเป็นค่าใช้จ่ายในการเดินทางไปทำงานที่ประเทศสวีเดน ในการเก็บผลไม้ป่า</t>
  </si>
  <si>
    <t>ที่ รง อด 0027/1882 ลว.25 ต.ค.62</t>
  </si>
  <si>
    <t>นายสุมาตร โสดา</t>
  </si>
  <si>
    <t>11 ม.2</t>
  </si>
  <si>
    <t>เลิงแฝก</t>
  </si>
  <si>
    <t>กุดรัง</t>
  </si>
  <si>
    <t>มหาสารคาม</t>
  </si>
  <si>
    <t>นายอานนท์ สุดวิลัย</t>
  </si>
  <si>
    <t>71 ม.9</t>
  </si>
  <si>
    <t>โพนสว่าง</t>
  </si>
  <si>
    <t>เมืองหนองคาย</t>
  </si>
  <si>
    <t>นายสมปอง โตนพรมรัมย์</t>
  </si>
  <si>
    <t>147 ม.2</t>
  </si>
  <si>
    <t>นางวันเพ็ญ สุดวิลัย</t>
  </si>
  <si>
    <t>71 หมู่ 9</t>
  </si>
  <si>
    <t>36 ม.9</t>
  </si>
  <si>
    <t>นายตรีเนตร ธาตุทอง</t>
  </si>
  <si>
    <t>นางสาวเจนจิรา สิงห์นาค</t>
  </si>
  <si>
    <t>209 ม.12</t>
  </si>
  <si>
    <t>นางอัมพร แก้วมาลา</t>
  </si>
  <si>
    <t>126 ม. 8</t>
  </si>
  <si>
    <t>นางสาวปรียานุช ธาตุไชย</t>
  </si>
  <si>
    <t>81 ม.20</t>
  </si>
  <si>
    <t>นายบุญเพ็ง สุดวิลัย</t>
  </si>
  <si>
    <t xml:space="preserve">71 ม.9 </t>
  </si>
  <si>
    <t xml:space="preserve">โพนสว่าง </t>
  </si>
  <si>
    <t>นายสัญญา สุพรม</t>
  </si>
  <si>
    <t>48 ม.9</t>
  </si>
  <si>
    <t>32 ม.8</t>
  </si>
  <si>
    <t>หนองพลวง</t>
  </si>
  <si>
    <t>จักราช</t>
  </si>
  <si>
    <t>นครราชสีมา</t>
  </si>
  <si>
    <t>นายประสพชัย พลโซดา</t>
  </si>
  <si>
    <t>13 ม. 15</t>
  </si>
  <si>
    <t>นายพงศ์สกร หัสดี</t>
  </si>
  <si>
    <t>084-9382660</t>
  </si>
  <si>
    <t>358/10</t>
  </si>
  <si>
    <t>065-4801570</t>
  </si>
  <si>
    <t>098-9202085</t>
  </si>
  <si>
    <t>093-3263606</t>
  </si>
  <si>
    <t>062-4091659</t>
  </si>
  <si>
    <t>093-4142240</t>
  </si>
  <si>
    <t>นางสาวพรพรรณ แฝงศรีพล</t>
  </si>
  <si>
    <t>080-0539095</t>
  </si>
  <si>
    <t>093-5055268</t>
  </si>
  <si>
    <t>098-1423119</t>
  </si>
  <si>
    <t>088-3002113</t>
  </si>
  <si>
    <t>098-6479210</t>
  </si>
  <si>
    <t>096-4160323</t>
  </si>
  <si>
    <t>097-1518065</t>
  </si>
  <si>
    <t>ที่ อด 0027/1845 28 ตค 62</t>
  </si>
  <si>
    <t>ที่ อด 0027/1846 ลว 18 ตค 62</t>
  </si>
  <si>
    <t xml:space="preserve">รับตั๋วแล้ว </t>
  </si>
  <si>
    <t>นางสาวกชนันท์ เตจ๊ะ (เปลี่ยนชื่อ)</t>
  </si>
  <si>
    <t>ที่ อด 0027/1849  28  ตค 62</t>
  </si>
  <si>
    <t>นายบรรจง มีจันที</t>
  </si>
  <si>
    <t>นายชาญวิทย์ โคตรชุม</t>
  </si>
  <si>
    <t>นายธเรศ เสนนะ</t>
  </si>
  <si>
    <t>063-2956928</t>
  </si>
  <si>
    <t>080-7648112,0807789732</t>
  </si>
  <si>
    <t>176/1 ม.1</t>
  </si>
  <si>
    <t>ที่ อด 0027/1894 ลว. 28 ต.ค.62</t>
  </si>
  <si>
    <t>ที่ อด 0027/1892 ลว. 28 ต.ค.62</t>
  </si>
  <si>
    <t>117 ม.3</t>
  </si>
  <si>
    <t>ที่ อด 0027/1893  28 ตค62</t>
  </si>
  <si>
    <t>นายธนาทรัพย์ จินะโกฎ</t>
  </si>
  <si>
    <t>099-3918767,088-4143301</t>
  </si>
  <si>
    <t>33 หมู่ 21</t>
  </si>
  <si>
    <t>พาน</t>
  </si>
  <si>
    <t>ที่ อด 0027/1897 ลว. 29 ต.ค.62</t>
  </si>
  <si>
    <t>นายภารดร ยางเบือก</t>
  </si>
  <si>
    <t>177 หมู่ 4</t>
  </si>
  <si>
    <t>ที่ อด 0027/1901 ลว. 29 ต.ค.62</t>
  </si>
  <si>
    <t>นายวิชิต ศักดิวงค์</t>
  </si>
  <si>
    <t>063-0037049</t>
  </si>
  <si>
    <t>202 หมู่ 6</t>
  </si>
  <si>
    <t>แวง</t>
  </si>
  <si>
    <t>ร้อยเอ็ด</t>
  </si>
  <si>
    <t>ที่ อด 0027/1895 ลว. 29 ต.ค.62</t>
  </si>
  <si>
    <t>ที่ อด 0027/1896 ลว. 29 ต.ค.62</t>
  </si>
  <si>
    <t>นางสาวสาธินี สมพล (ศักดิวงค์)</t>
  </si>
  <si>
    <t>062-1438812</t>
  </si>
  <si>
    <t>18 หมู่ 5</t>
  </si>
  <si>
    <t>สรจ.อด.ได้รับหนังสือวันที่ 22 ตุลาคม 2562</t>
  </si>
  <si>
    <t>แจ้งรายงานผลการติดตามอาการป่วย นายอภิชาติ ศรีสุจารย์ ให้นางกาบ ศรีสุจารย์ ทราบ</t>
  </si>
  <si>
    <t>ที่ อด 0027/17171 ลว.29 ต.ค.62</t>
  </si>
  <si>
    <t>แจ้งผลการติดตามเงินค่าประสบอุบัติเหตุจากการทำงาน</t>
  </si>
  <si>
    <t>ที่ อด 0027/1917 ลว 29 ต.ค.62</t>
  </si>
  <si>
    <t>ยื่นสำเนาบัญชีธนาคารใหม่</t>
  </si>
  <si>
    <t>ที่ อด 0027/1916 (29 ต.ค. 62)</t>
  </si>
  <si>
    <t>นายวัลลภ ทัพซ้ายขวา</t>
  </si>
  <si>
    <t>063-0628963</t>
  </si>
  <si>
    <t>18  ม.2</t>
  </si>
  <si>
    <t>ส่งเอกสารแจ้งผลติดตามส่งเอกสารเพิ่มเติม</t>
  </si>
  <si>
    <t>แจ้งผลการติดตามและส่งเอกสารเพิ่มเติม</t>
  </si>
  <si>
    <t>ที่ อด 0027/1905
 (29 ต.ค. 62)</t>
  </si>
  <si>
    <t xml:space="preserve"> </t>
  </si>
  <si>
    <t>ที่ อด 0027/1906
 (29 ต.ค. 62)</t>
  </si>
  <si>
    <t>ที่ อด 0027/1908
 (29  ต.ค. 62)</t>
  </si>
  <si>
    <t>เงินส่วนต่างครบสัญญาจ้าง</t>
  </si>
  <si>
    <t>แจ้งผลติดตามและส่งเอกสารเพิ่มเติม</t>
  </si>
  <si>
    <t>ที่ อด 0027/1910 
(29 ต.ค. 62)</t>
  </si>
  <si>
    <t>ที่ อด 0027/1911
(29 ต.ค. 62)</t>
  </si>
  <si>
    <t>ที่ อด 0027/1913
 (29 ต.ค. 62)</t>
  </si>
  <si>
    <t>ที่ อด 0027/1912
 (29 ต.ค. 62)</t>
  </si>
  <si>
    <t>ที่ รง 0210.2/4061 
(11 มิย 62)</t>
  </si>
  <si>
    <t>ที่ อด 0027/1230 
(3 กค 62)</t>
  </si>
  <si>
    <t>เงินค่าจ้างค้างจ่าย ขอรับเงินประกันการทำงานครบสัญญาจ้าง</t>
  </si>
  <si>
    <t>ที่ อด 0027/1911
 (29 ตค 62)</t>
  </si>
  <si>
    <t>ที่ อด 0027/1909
 (29 ต.ค. 62)</t>
  </si>
  <si>
    <r>
      <rPr>
        <sz val="16"/>
        <color indexed="10"/>
        <rFont val="TH SarabunIT๙"/>
        <family val="2"/>
      </rPr>
      <t>ขอรับเงินประกันการเดินทางกลับ</t>
    </r>
    <r>
      <rPr>
        <sz val="16"/>
        <rFont val="TH SarabunIT๙"/>
        <family val="2"/>
      </rPr>
      <t>และเงินประกันการทำงานครบสัญญาจ้าง</t>
    </r>
  </si>
  <si>
    <t>เงินประกันการเดินทางกลับ</t>
  </si>
  <si>
    <t>เงินรางวัลสิ้นสุดสัญญาจ้าง</t>
  </si>
  <si>
    <t>นายพีระพัฒน์ เทียบแสง</t>
  </si>
  <si>
    <t>95 ม.15</t>
  </si>
  <si>
    <t>ที่ อด 0027/1921 ลว. 31 ต.ค.62</t>
  </si>
  <si>
    <t>แจ้งผลการติดตามนายศุภชัย เชยชม</t>
  </si>
  <si>
    <t>ที่ อด 0027/1922 ลว.31 ต.ค.62</t>
  </si>
  <si>
    <t xml:space="preserve">90 ม.8 </t>
  </si>
  <si>
    <t>รายงานการตรวจเยี่ยม นายอำพร ศิริมา แรงงานไทยเจ็บป่วยในประเทศอิสราเอลให้ญาติทราบ</t>
  </si>
  <si>
    <t>นายอำพร ศิริมา</t>
  </si>
  <si>
    <t>ที่ อด 0027/1924 ลว.31 ต.ค.62</t>
  </si>
  <si>
    <t>นายชาตรี ภาษาเวทย์</t>
  </si>
  <si>
    <t>รายงานการตรวจเยี่ยม นายชาตรี ภาษาเวทย์ แรงงานไทยเจ็บป่วยในประเทศอิสราเอลให้ญาติทราบ</t>
  </si>
  <si>
    <t>ที่ อด 0027/1923 ลว.31 ต.ค.62</t>
  </si>
  <si>
    <t>นางฮอง ปิดตาแสง</t>
  </si>
  <si>
    <t>ไม่มีต้นเรื่อง</t>
  </si>
  <si>
    <t>เลย</t>
  </si>
  <si>
    <t>ที่ อด 0027/933 ลว 7 พ.ค.61</t>
  </si>
  <si>
    <t>นายฉัตรมงคล ใจกว้าง</t>
  </si>
  <si>
    <t xml:space="preserve">92 ม.8 </t>
  </si>
  <si>
    <t>รับตั๋วแลกเงินคืนภาษีปี 61จากสำนักประสานฯ T09-345 จำนวนเงิน 15,264.48 บาท</t>
  </si>
  <si>
    <t>ที่ รง 0210.2/7291 22 ตค 62</t>
  </si>
  <si>
    <t>ที่ อด 0027/1941  4 พย 62</t>
  </si>
  <si>
    <t>นายธีรพงษ์ ดอนพลทัน</t>
  </si>
  <si>
    <t>รับตั๋วแลกเงินคืนภาษีปี 61จากสำนักประสานฯ T09-347 จำนวนเงิน 14,696.91 บาท</t>
  </si>
  <si>
    <t>ที่ รง 0210.2/7287 22 ตค 62</t>
  </si>
  <si>
    <t>ที่ อด 0027/1940  4 พย 62</t>
  </si>
  <si>
    <t>นายประดิษฐ์ บุญยอ</t>
  </si>
  <si>
    <t>รับตั๋วแลกเงินคืนภาษีปี 61จากสำนักประสานฯ T09-346 จำนวนเงิน 9,688.22 บาท</t>
  </si>
  <si>
    <t>นายดิษนันท์ ขันทอง</t>
  </si>
  <si>
    <t>176 ม.8</t>
  </si>
  <si>
    <t>รับตั๋วแลกเงินคืนภาษีปี 61จากสำนักประสานฯ T09-352 จำนวนเงิน 15,306.66บาท</t>
  </si>
  <si>
    <t>ที่ รง 0210.2/7285 22 ตค 62</t>
  </si>
  <si>
    <t>ที่ อด 0027/1934 4 พย 62</t>
  </si>
  <si>
    <t>นายวิทย์  อ่างคำ</t>
  </si>
  <si>
    <t>รับตั๋วแลกเงินคืนภาษีปี 61จากสำนักประสานฯ T09-351 จำนวนเงิน 13,988.45บาท</t>
  </si>
  <si>
    <t>ที่ รง 0210.2/7284 22 ตค 62</t>
  </si>
  <si>
    <t>ที่ อด 0027/1937 4 พย 62</t>
  </si>
  <si>
    <t>นายสมบูรณ์  โภคะ</t>
  </si>
  <si>
    <t>57 ม.8</t>
  </si>
  <si>
    <t>รับตั๋วแลกเงินคืนภาษีปี 61จากสำนักประสานฯ T09-349จำนวนเงิน 7,387.87 บาท</t>
  </si>
  <si>
    <t>ที่ รง 0210.2/7282 22 ตค 62</t>
  </si>
  <si>
    <t>ที่ อด 0027/1936 4 พย 62</t>
  </si>
  <si>
    <t>ที่ อด 0027/1942 ลว. 4 พ.ย. 62</t>
  </si>
  <si>
    <t>ที่ อด 0027/1943 ลว. 4 พ.ย.62</t>
  </si>
  <si>
    <t>ที่ รง 0210.2/7350 ลว.28 ต.ค.62</t>
  </si>
  <si>
    <t>ที่ อด 0027/1944 ลว. 4 พ.ย.62</t>
  </si>
  <si>
    <t>ที่ รง 0210.2/7334 ลว. 28 ต.ค.62</t>
  </si>
  <si>
    <t>ที่ รง 0210.2/7362 ลว. 28 ต.ค.62</t>
  </si>
  <si>
    <t>ที่ รง 0210.2/1953 ลว. 28 ต.ค.62</t>
  </si>
  <si>
    <t>ที่ อด 0027/1953 ลว. 4 พ.ย. 62</t>
  </si>
  <si>
    <t>ที่ รง 0210.2/7369 ลว. 28 ต.ค.62</t>
  </si>
  <si>
    <t>ที่ อด 0027/1945 ลว. 4 พ.ย. 62</t>
  </si>
  <si>
    <t>ที่ รง 0210.2/7375 ลว. 28 ต.ค.62</t>
  </si>
  <si>
    <t>ที่ อด 0027/1946 ลว. 4 พ.ย. 62</t>
  </si>
  <si>
    <t>รายงานผลการติดตามหานายภาณุพงศ์ ดอนริวงศ์ จากสำนักประสานฯ</t>
  </si>
  <si>
    <t>ที่ รง 0210.2/7463 ลว. 29 ต.ค.62</t>
  </si>
  <si>
    <t>รายงานผลการติดตามหานายภาณุพงศ์ ดอนริวงศ์ ให้ญาติทราบ</t>
  </si>
  <si>
    <t>ที่ อด 0027/1949 ลว.4 พ.ย.62</t>
  </si>
  <si>
    <t>รายงานการตรวจเยี่ยม นายอำพร ศิริมา แรงงานไทยเจ็บป่วย จากสำนักประสานฯ</t>
  </si>
  <si>
    <t>ที่ อด 0210.2/7494 ลว. 30 ต.ค.62</t>
  </si>
  <si>
    <t>084-7915604</t>
  </si>
  <si>
    <t>แจ้งกำหนดการเดินทาง จากสำนักประสานฯ</t>
  </si>
  <si>
    <t>ที่ รง 0210.2/2822 ลว 1 พ.ย.62</t>
  </si>
  <si>
    <t>แจ้งกำหนดการเดินทาง ให้ญาติทราบ</t>
  </si>
  <si>
    <t>ที่ อด 0027/1947 ลว. 4 พ.ย.62</t>
  </si>
  <si>
    <t>รายงานการตรวจเยี่ยม นายชาตรี ภาษาเวทย์ แรงงานไทยเจ็บป่วย จากสำนักประสานฯ</t>
  </si>
  <si>
    <t>ที่ รง 0210.2/7538 ลว. 31 ต.ค.62</t>
  </si>
  <si>
    <t>รายงานการติดตาม นายวิโรจน์ ปิดตาแสง ให้ญาติทราบ</t>
  </si>
  <si>
    <t>รายงานการติดตาม นายวิโรจน์ ปิดตาแสง จากสำนักประสานฯ</t>
  </si>
  <si>
    <t>ที่ อด 0027/1950 ลว. 4 พ.ย.62</t>
  </si>
  <si>
    <t xml:space="preserve">รายงานการติดตามสิทธิประโยชน์ของนายอรันย์ โพธิเสน </t>
  </si>
  <si>
    <t>ที่ รง 0210.2/7455 ลว.29 ต.ค.62</t>
  </si>
  <si>
    <t>ที่ อด 0027/1948 ลว.4 พ.ย.62</t>
  </si>
  <si>
    <t xml:space="preserve">พฤศจิกายน </t>
  </si>
  <si>
    <t>นางกาญจนา บุญภา</t>
  </si>
  <si>
    <t>097-9856854, 098-1944011, 061-6473769</t>
  </si>
  <si>
    <t>98 ม.4</t>
  </si>
  <si>
    <t>ร้องทุกข์ ขอให้กระทรวงแรงงานและหน่วยงานที่เกี่ยวข้องเข้าไปดูแลอาการนายไพบูรณ์ บุญภา คนงานไทยเจ็บป่วยที่ประเทศอิสราเอล เป็นอัมพฤกษ์ครึ่งซีกด้านขวา แจ้งอาการป่วยให้ญาติทราบ ประสงค์ให้นำตัวกลับมารักษาตัวต่อที่ประเทศไทยละติดตามสิทธิประโยชน์อันพึงมีพึงได้ ญาติทราบ</t>
  </si>
  <si>
    <t>ที่ อด 0027/1955 ลว 4 พ.ย.62</t>
  </si>
  <si>
    <t>ที่ อด 0027/1956 4 พย 62</t>
  </si>
  <si>
    <t>นายดุสิทธิ์ วิชัยคำจร</t>
  </si>
  <si>
    <t>063-9982209, 083-3523641</t>
  </si>
  <si>
    <t>1 ม.12</t>
  </si>
  <si>
    <t>ที่ อด 0027/1957 ลว. 4 พ.ย.62</t>
  </si>
  <si>
    <t>(ส่งบันทึกปากคำทางไลน์แล้ว วันที่ 4/11/2562 เวลา 15.25 น.) สรจ.อด.ได้รับการประสานจากสำนักประสานฯว่า ฝ่ายแรงงานฯได้เข้าไปตรวจเยี่ยมนายไพบูรณ์ฯ แล้ว (อยู่ระหว่างทำหนังสือรายงานการตรวจเยี่ยม) เบื้องต้น คนงานหนีนายจ้าง ประกันไม่คุ้มครอง ส่วนรายละเอียดอาการจะแจ้งเป็นหนังสือต่อไป สรจ. อด. ได้โทรศัพท์แจ้ง นางกาญจนา ภรรยา คนงานแล้ว วันที่ 4/11/2562 เวลา 15.39 น.</t>
  </si>
  <si>
    <t>จำนวนเงิน</t>
  </si>
  <si>
    <t>ร้องทุกข์ ขอให้กระทรวงแรงงานและหน่วยงานที่เกี่ยวข้องติดตามสิทธิประโยชน์ ของนายสุรชัย บุญมา คนงานที่เดินทางไปทำงานที่ประเทศอิสราเอล เจ็บป่วย ขอลาป่วยมารักษาตัวที่ประเทศไทย แล้วเสียชีวิต</t>
  </si>
  <si>
    <t>นายมีชัย กฤษณา</t>
  </si>
  <si>
    <t>063-6293026</t>
  </si>
  <si>
    <t>193 ม.10</t>
  </si>
  <si>
    <t>ที่ อด 0027/1961 ลว. 4 พ.ย.62</t>
  </si>
  <si>
    <t>นายทองใส บุตรพรม</t>
  </si>
  <si>
    <t>093-3865179</t>
  </si>
  <si>
    <t>316 ม.5</t>
  </si>
  <si>
    <t>นายโยธา เพียผือ</t>
  </si>
  <si>
    <t>094-6866437</t>
  </si>
  <si>
    <t>137 ม.6</t>
  </si>
  <si>
    <t>093-5317261</t>
  </si>
  <si>
    <t>ที่ อด 0027/1971 ลว. 5 พ.ย.62</t>
  </si>
  <si>
    <t>ที่ อด 0027/1972 ลว. 5 พ.ย.62</t>
  </si>
  <si>
    <t>ที่ อด 0027/1973 ลว. 5พ.ย.62</t>
  </si>
  <si>
    <t>ที่ อด 0027/1970 5 พฤศจิกายน 62</t>
  </si>
  <si>
    <t>ที่ อด 0027/1969 5 พฤศจิกายน 62</t>
  </si>
  <si>
    <t>นายสมเพชร มะลิเวิน</t>
  </si>
  <si>
    <t>093-2946849</t>
  </si>
  <si>
    <t>51 ม.2</t>
  </si>
  <si>
    <t>098-6591501</t>
  </si>
  <si>
    <t>นายกันยา เพียผือ</t>
  </si>
  <si>
    <t>รายงานกรณีแรงงานไทยเจ็บป่วยนายไพรบูรณ์ บุญภา จากสำนักประสานฯ</t>
  </si>
  <si>
    <t>ที่ รง0210.2/3575 ลว.1 พ.ย.62</t>
  </si>
  <si>
    <t>ที่ อด 0027/1974 ลว. 6 พ.ย.62</t>
  </si>
  <si>
    <t>ที่ อด 0027/1976 ลว 6 พย 62</t>
  </si>
  <si>
    <t>ที่ อด 0027/1975 ลว 6 พย 62</t>
  </si>
  <si>
    <t>098-8320184</t>
  </si>
  <si>
    <t>ที่ 0210.2/2888 ลว 10 พ.ย.59</t>
  </si>
  <si>
    <t>แจ้งผลการติดตามสิทธิประโยชน์ ให้ทายาททราบ</t>
  </si>
  <si>
    <t>ที่ อด 0027/2658 ลว. 25 พ.ย.62</t>
  </si>
  <si>
    <t>ส่งเอกสารประกอบการรับสิทธิประโยชน์ของทายาท ให้สำนักประสานฯ</t>
  </si>
  <si>
    <t>รายงานแรงงานไทยเสียชีวิตที่ประเทศอิสราเอล จากสำนักประสานฯ</t>
  </si>
  <si>
    <t>ที่ อด 0027/2785 ลว.14 ธ.ค.59</t>
  </si>
  <si>
    <t>ขอให้ตรวจสอบสิทธิประโยชน์ของคนงานไทยที่เสียชีวิตที่ประเทศอิสราเอล</t>
  </si>
  <si>
    <t>ที่ อด 0027/2598 ลว. 17 พ.ย.59</t>
  </si>
  <si>
    <t>นายประยูร บุญภา</t>
  </si>
  <si>
    <t>093-1171457</t>
  </si>
  <si>
    <t>68 ม.5</t>
  </si>
  <si>
    <t>นายสมพงษ์ บุญภา</t>
  </si>
  <si>
    <t>นายคมสันต์ ชาวบ้านตาด</t>
  </si>
  <si>
    <t>063-7867001</t>
  </si>
  <si>
    <t>228 ม.10</t>
  </si>
  <si>
    <t>ที่ อด 0027/1982 ลว. 8 พ.ย.62</t>
  </si>
  <si>
    <t>ที่ อด 0027/1968 ลว. 5 พ.ย.62</t>
  </si>
  <si>
    <t>ที่ อด 0027/1967 ลว. 5 พ.ย.62</t>
  </si>
  <si>
    <t>ที่ รง 0210.2/258 ลว. 8 ม.ค.62</t>
  </si>
  <si>
    <t>ติดตามความคืบหน้าขอเอกสารเพิ่มเติมจากสำนักประสานฯ</t>
  </si>
  <si>
    <t>ที รง 0210.2/6906 ลว. 4 ต.ค.62</t>
  </si>
  <si>
    <t>ส่งเอกสารเพิ่มเติม ให้สำนักประสานฯ</t>
  </si>
  <si>
    <t>ที่ อด 0027/1980 ลว. 7 พ.ย.62</t>
  </si>
  <si>
    <t>ที่ รง 0210.2/ว 29 ลว. 20 เม.ย.62</t>
  </si>
  <si>
    <t>ได้รับหนังสือดตามความคืบหน้าขอเอกสารเพิ่มเติมจากสำนักประสานฯ</t>
  </si>
  <si>
    <t>ที่ รง 0210.2/7355 ลว. 22 ก.ย.60</t>
  </si>
  <si>
    <t>ที่ อด 0027/3200 ลว. 1 ธ.ค.60</t>
  </si>
  <si>
    <t>ได้รับหนังสือขอเอกสารเพิ่มเติม จากสำนักประสานฯ</t>
  </si>
  <si>
    <t>ที่ รง 0210.2/1391 ลว. 16 ก.พ.60</t>
  </si>
  <si>
    <t>ได้รับหนังสือขอให้คนงานกรอกคำร้องขอรับเงินคืน จากสำนักประสานฯ</t>
  </si>
  <si>
    <t>ที่ รง 0210.2/5093 ลว. 21 มิ.ย.62</t>
  </si>
  <si>
    <t>แจ้งผลการติดตามสิทธิประโยชน์และส่งเอกสารเพิ่มเติม ให้คนงาน</t>
  </si>
  <si>
    <t>รายงานผลการตรวจสอบการติดตามความคืบหน้าสิทธิประโยชน์ ให้สำนักประสานฯ</t>
  </si>
  <si>
    <t>นายอุทัย อาษา</t>
  </si>
  <si>
    <t>090-2375168</t>
  </si>
  <si>
    <t xml:space="preserve">183 ม.7 </t>
  </si>
  <si>
    <t>ที่ อด 0027/1983 ลว. 8 พ.ย.62</t>
  </si>
  <si>
    <t>นายทวี ศรีสร้อยพร้าว</t>
  </si>
  <si>
    <t>082-2518356</t>
  </si>
  <si>
    <t xml:space="preserve">159 ม.1 </t>
  </si>
  <si>
    <t>ที่ อด 0027/1392 ลว. 6 ส.ค.62</t>
  </si>
  <si>
    <t>นายโชคชัย  ปฏิธันยธรณ์</t>
  </si>
  <si>
    <t>135 ม.9</t>
  </si>
  <si>
    <t>รับตั๋วแลกเงินคืนภาษีปี 61จากสำนักประสานฯ T09-368 จำนวนเงิน 26,423.89 บาท</t>
  </si>
  <si>
    <t>ที่ รง 0210.2/7583 6 พย 62</t>
  </si>
  <si>
    <t>ที่ อด 0027/       พย 62</t>
  </si>
  <si>
    <t>รับตั๋วแลกเงินคืนภาษีปี 61จากสำนักประสานฯ T09-407 จำนวนเงิน 20,128.75 บาท</t>
  </si>
  <si>
    <t>ที่ รง 0210.2/7677 7 พย 62</t>
  </si>
  <si>
    <t>นายกรกช ทองแสน</t>
  </si>
  <si>
    <t>49 ม.12</t>
  </si>
  <si>
    <t>รับตั๋วแลกเงินคืนภาษีปี 61จากสำนักประสานฯ T09-406 จำนวนเงิน 20,659.24 บาท</t>
  </si>
  <si>
    <t>ที่ รง 0210.2/7676 7 พย 62</t>
  </si>
  <si>
    <t>นายตระกูล  มาบุญ</t>
  </si>
  <si>
    <t>206 ม.8</t>
  </si>
  <si>
    <t>นายฉัตรชัย แข็งแรงดี</t>
  </si>
  <si>
    <t>รับตั๋วแลกเงินคืนภาษีปี 61จากสำนักประสานฯ T09-405 จำนวนเงิน 19,469.51 บาท</t>
  </si>
  <si>
    <t>76 ม.8</t>
  </si>
  <si>
    <t>รับตั๋วแลกเงินคืนภาษีปี 61จากสำนักประสานฯ T09-396 จำนวนเงิน 23,876.09 บาท</t>
  </si>
  <si>
    <t>ที่ รง 0210.2/7670  7  พย 62</t>
  </si>
  <si>
    <t>ที่ รง 0210.2/7675   7 พย 62</t>
  </si>
  <si>
    <t>รับตั๋วแลกเงินคืนภาษีปี 61จากสำนักประสานฯ T09-384 จำนวนเงิน 20,196.53 บาท</t>
  </si>
  <si>
    <t>ที่ รง 0210.2/7669  7 พย 62</t>
  </si>
  <si>
    <t>ที่ อด 0027/      พย 62</t>
  </si>
  <si>
    <t>รับตั๋วแลกเงินคืนภาษีปี 61จากสำนักประสานฯ T09-393 จำนวนเงิน 14,953.76 บาท</t>
  </si>
  <si>
    <t>ที่ รง 0210.2/7668  7 พย 62</t>
  </si>
  <si>
    <t>รับตั๋วแลกเงินคืนภาษีปี 61จากสำนักประสานฯ T09-391 จำนวนเงิน 20,426.78 บาท</t>
  </si>
  <si>
    <t>ที่ รง 0210.2/7666  7 พย 62</t>
  </si>
  <si>
    <t>รับตั๋วแลกเงินคืนภาษีปี 61จากสำนักประสานฯ T09-390จำนวนเงิน 19,122.35 บาท</t>
  </si>
  <si>
    <t>ที่ รง 0210.2/7665  7 พย 62</t>
  </si>
  <si>
    <t>รับตั๋วแลกเงินคืนภาษีปี 61จากสำนักประสานฯ T09-386 จำนวนเงิน 18,771.68 บาท</t>
  </si>
  <si>
    <t>ที่ รง 0210.2/7663  7 พย 62</t>
  </si>
  <si>
    <t>รับตั๋วแลกเงินคืนภาษีปี 61จากสำนักประสานฯ T09-375 จำนวนเงิน 20,240.85 บาท</t>
  </si>
  <si>
    <t>ที่ รง 0210.2/3653 7 พย 62)</t>
  </si>
  <si>
    <t>นายพันแสน วรรณศรี</t>
  </si>
  <si>
    <t>รับตั๋วแลกเงินคืนภาษีปี 61จากสำนักประสานฯ T09-415 จำนวนเงิน 14,030.01 บาท</t>
  </si>
  <si>
    <t>ที่ รง 0210.2/7658   7 พย 62</t>
  </si>
  <si>
    <t>ม.11</t>
  </si>
  <si>
    <t>รับตั๋วแลกเงินคืนภาษีปี 61จากสำนักประสานฯ T09-409 จำนวนเงิน 15,077.44 บาท</t>
  </si>
  <si>
    <t>ที่ รง 0210.2/7651   7 พย 62</t>
  </si>
  <si>
    <t>ที่ อด 0027/1949 (11 พ.ย.62)</t>
  </si>
  <si>
    <t>นายสไกร อาษา</t>
  </si>
  <si>
    <t>092-539580, 089-2317230</t>
  </si>
  <si>
    <t>50 ม.1</t>
  </si>
  <si>
    <t>ที่ อด 0027/1990 ลว. 11 พ.ย.62</t>
  </si>
  <si>
    <t>ที่ อด 0027/ 1991 11 พย 62</t>
  </si>
  <si>
    <t>ที่ อด 0027/2001  11 พย 62</t>
  </si>
  <si>
    <t>ที่ อด 0027/2000 11 พย 62</t>
  </si>
  <si>
    <t>ที่ อด 0027/2003  11  พย 62</t>
  </si>
  <si>
    <t>ที่ อด 0027/1992  11  พย 62</t>
  </si>
  <si>
    <t>ที่ อด 0027/1993  11 พย 62)</t>
  </si>
  <si>
    <t>ที่ อด 0027/1994  11 พย 62</t>
  </si>
  <si>
    <t>ที่ อด 0027/2002  11  พย 62</t>
  </si>
  <si>
    <t>ที่ อด 0027/2014  12 พย 62</t>
  </si>
  <si>
    <t>ที่ อด 0027/2017  12 พย 62</t>
  </si>
  <si>
    <t>ที่ อด 0027/2016  12 พย 62</t>
  </si>
  <si>
    <t>ที่ อด 0027/ 2015  12 พย 62</t>
  </si>
  <si>
    <t>ที่ อด 0027/2014  12  พย 62</t>
  </si>
  <si>
    <t>ที่ อด 0027/2031  13 พย 62</t>
  </si>
  <si>
    <t xml:space="preserve">แจ้งยกเลิกการติดตามสิทธิประโยชน์ส่งให้สำนักประสานฯ </t>
  </si>
  <si>
    <t xml:space="preserve">แจ้งยกเลิกการติดตามสิทธิประโยชน์ให้สำนักประสานฯ </t>
  </si>
  <si>
    <t>ทำหนังสือแจ้งยกเลิกสิทธิประโยชน์ให้สำนักประสานฯ</t>
  </si>
  <si>
    <t>ที่ อด 0027/2013 ลว. 12 พ.ย.62</t>
  </si>
  <si>
    <t>นายเสวียง วงษ์สิงห์</t>
  </si>
  <si>
    <t>065-2854812, 082-8952305</t>
  </si>
  <si>
    <t>ขอให้ติดตามเงินค่าทดแทนกรณีบาดเจ็บหรือพิการตั้งแต่เดือนพฤษภาคม 2562 ถึง ปัจจุบัน</t>
  </si>
  <si>
    <t>ที่ อด 0027/2010 ลว.12 พ.ย.62</t>
  </si>
  <si>
    <t>นายทินกร วังพรม</t>
  </si>
  <si>
    <t>118 ม.13</t>
  </si>
  <si>
    <t>ที่ อด 0027/2009 ลว.12 พ.ย.62</t>
  </si>
  <si>
    <t>ที่ อด 0027/2008 ลว. 12 พ.ย.62</t>
  </si>
  <si>
    <t>ที่ รง 0210.2/7746 ลว. 12 พ.ย.62</t>
  </si>
  <si>
    <t>ที่ อด 0027/2037 ลว. 14 พ.ย.62</t>
  </si>
  <si>
    <t>ที่ รง 0210.2/ว 113 ลว. 28 ต.ค.62</t>
  </si>
  <si>
    <t>ที่ อด 0027/2028 ลว. 13 พ.ย.62</t>
  </si>
  <si>
    <t>ที่ อด 0027/2029 ลว. 13 พ.ย.62</t>
  </si>
  <si>
    <t>ที่ รง 0210.2/3590 ลว. 6 พ.ย.62</t>
  </si>
  <si>
    <t>ที่ อด0027/2030 ลว. 13 พ.ย.62</t>
  </si>
  <si>
    <t>นางวิลาวรรณ ใจธรรม</t>
  </si>
  <si>
    <t>นาสาวจริยา ใจธรรม</t>
  </si>
  <si>
    <t>061-6916505, 085-9255368</t>
  </si>
  <si>
    <t>ที่ อด 0027/2011 ลว. 12 พ.ย.62</t>
  </si>
  <si>
    <t>นางสาวจริยา ใจธรรม คนงานที่เดินทางไปทำงานที่สาธารณรัฐเกาหลีโดยผิดกฎหมายแล้วเจ็บป่วย ขอให้หน่วยงานที่เกี่ยวข้องเข้าไปดูแล ประสงค์นำตัวกลับมารักษาที่ประเทศไทย</t>
  </si>
  <si>
    <t>ที่ รง 0210.2/7616 ลว. 6 พ.ย.62</t>
  </si>
  <si>
    <t>ที่ อด 0027/2004 ลว. 12 พ.ย.62</t>
  </si>
  <si>
    <t>นางภัทริยา อิทรประเสริฐ</t>
  </si>
  <si>
    <t>แจ้งการติดตามสิทธิประโยชน์และให้จัดส่งเอกสารเพิ่มเติม จากสำนักประสานฯ</t>
  </si>
  <si>
    <t xml:space="preserve">แจ้งการติดตามสิทธิประโยชน์และให้จัดส่งเอกสารเพิ่มเติมให้คนงาน </t>
  </si>
  <si>
    <t>ที่ รง 0210.2/7504 ลว.30 ต.ค.62</t>
  </si>
  <si>
    <t>ที่ อด 0027/2005 ลว. 12 พ.ย.62</t>
  </si>
  <si>
    <t>รายงานกรณีแรงงานไทยป่วยและเสียชีวิตในไต้หวัน จากสำนักประสานฯ</t>
  </si>
  <si>
    <t>รายงานกรณีแรงงานไทยป่วยและเสียชีวิตในไต้หวัน ให้ผู้ร้อง</t>
  </si>
  <si>
    <t>ที่ รง 0210.2/7503 ลว. 30 ต.ค.62</t>
  </si>
  <si>
    <t>ที่ อด 0027/2006 ลว. 12 พ.ย.62</t>
  </si>
  <si>
    <t>088-1595242</t>
  </si>
  <si>
    <t>ที่ อด 0027/ 2012 ลว. 12 พ.ย.62</t>
  </si>
  <si>
    <t>นางสาวกนกกร ชินอ่อน</t>
  </si>
  <si>
    <t>080-1126542</t>
  </si>
  <si>
    <t xml:space="preserve">12 ม.7 </t>
  </si>
  <si>
    <t>ที่ อด 0027/2026 ลว 13 พ.ย.62</t>
  </si>
  <si>
    <t>065-8516483</t>
  </si>
  <si>
    <t>25 ม.8</t>
  </si>
  <si>
    <t>ที่ อด 0027/2035 ลว. 14 พ.ย.62</t>
  </si>
  <si>
    <t>ที่ อด 0027/2034 ลว. 14 พ.ย.62</t>
  </si>
  <si>
    <t>46 ม.8</t>
  </si>
  <si>
    <t>094-1787031</t>
  </si>
  <si>
    <t>นางสาวลลิตา ธรรมเจริญ</t>
  </si>
  <si>
    <t>นายวิทยา อึนมัง</t>
  </si>
  <si>
    <t>098-3377232, 084-3910466</t>
  </si>
  <si>
    <t xml:space="preserve">52 ม.12 </t>
  </si>
  <si>
    <t>นางสาวจุฑาทิพย์ อ่อนบุญ</t>
  </si>
  <si>
    <t>นายอาทิตย์ อ่อนบุญ</t>
  </si>
  <si>
    <t>061-5824025</t>
  </si>
  <si>
    <t>70 ม.9</t>
  </si>
  <si>
    <t>ขอให้ติดตาม นายยอาทิตย์ อ่อนบุญ คนงานที่ไปทำงานที่ประเทศอิสราเอล ติดต่อคนงานไม่ได้ ทราบว่าคนงานมีการทะเลาะวิวาทกับเพื่อนร่วมงาน ประสงค์ขอให้ความช่วยเหลือและนำกลับประเทศไทย</t>
  </si>
  <si>
    <t>ที่ อด 0027/2038 ลว. 14 พ.ย.62</t>
  </si>
  <si>
    <t>ที่ รง 0210.2/7807 ลว. 13 พ.ย.62</t>
  </si>
  <si>
    <t>รายงานการให้ความช่วยเหลือแรงงานเจ็บป่วยจากสำนักประสานฯ</t>
  </si>
  <si>
    <t>รายงานการให้ความช่วยเหลือแรงงานเจ็บป่วยให้ผู้ร้อง</t>
  </si>
  <si>
    <t>ที่ อด 0027/2036 ลว. 14 พ.ย.62</t>
  </si>
  <si>
    <t>ที่ อด 0027/2027 ลว. 13 พ.ย.62</t>
  </si>
  <si>
    <t>นายวัฒนา สัตยาวัน</t>
  </si>
  <si>
    <t>087-9458456</t>
  </si>
  <si>
    <t xml:space="preserve">137 ม.9 </t>
  </si>
  <si>
    <t>ขอให้ติตามเงินสิทธิประโยชน์ ของนายวัฒนา สัตยาวัน คนงานที่เสียชีวิตที่ไต้หวัน</t>
  </si>
  <si>
    <t>ที่ อด 0027/2023 ลว. 13 พ.ย.62</t>
  </si>
  <si>
    <t>นางสาวกัญญารัตน์ ทองคำ</t>
  </si>
  <si>
    <t>170 ม.4</t>
  </si>
  <si>
    <t>นางสาวกัญญารัตน์ ทองคำ คนงานที่เดินทางไปทำงานที่ประเทศไต้หวัน ประสบอุบัติเหตุดอกไม้ไฟระเบิดในขณะทำงานขอให้ตรวจสอบและติดตามสิทธิประโยชน์อันพึงมีพึงได้</t>
  </si>
  <si>
    <t>ที่ อด 0027/2022 ลว 13 พ.ย.62</t>
  </si>
  <si>
    <t>นายจิรายุ สิตะวรรณ</t>
  </si>
  <si>
    <t>062-1380910, 082-1006542</t>
  </si>
  <si>
    <t>29 ม. 7</t>
  </si>
  <si>
    <t>ขอให้ติดตามเงินส่วนต่างการทำงานครบสัญญาจ้างกับนายจ้าง</t>
  </si>
  <si>
    <t>ที่ อด 0027/2040 ลว. 14 พ.ย.62</t>
  </si>
  <si>
    <t>ขอให้ตรวจสอบค่ารักษาพยาบาล เนื่องจากนายจ้างนำเงินเดือนค้างจ่ายและเงินเดือนหักฝากนำไปจ่ายค่ารักษาพยาบาล ซึ่งข้าพเจ้าฯมีบัตรประกันสุขภาพอยู่แล้ว ทำให้ข้าพเจ้าฯ ทำให้ข้าพเจ้าไม่ได้รับเงินเดือนและเงินหักฝากดังกล่าว</t>
  </si>
  <si>
    <t>รายงานความคืบหน้าอาการเจ็บป่วย จากสำนักประสานฯ</t>
  </si>
  <si>
    <t>ที่ รง 0210.2/7628 ลว. 6 พ.ย.62</t>
  </si>
  <si>
    <t>ที่ รง 0210.2/7494 ลว. 30 ต.ค.62</t>
  </si>
  <si>
    <t>รายงานความคืบหน้าอาการเจ็บป่วย ให้นายหนูเทียน ภาเวทย์ ทราบ</t>
  </si>
  <si>
    <t>ที่ อด 0027/2041 ลว. 14 พ.ย.62</t>
  </si>
  <si>
    <t>นายหนูเทียน ภาษาเวทย์ (บิดา) (ไม่ได้ยื่นคำร้อง)</t>
  </si>
  <si>
    <t>นายสาธิต มหาโคตร (บิดา) ไม่ได้ยื่นคำร้อง</t>
  </si>
  <si>
    <t>นายไชยา มหาโคตร</t>
  </si>
  <si>
    <t>107 ม. 10</t>
  </si>
  <si>
    <t>รายงานแรงงานไทยได้รับบาดเจ็บจากเหตุการณความไม่สงบ (นายไชยา มหาโคตร)</t>
  </si>
  <si>
    <t>ที่ รง 0210.2/7601 ลว. 6 พ.ย.62</t>
  </si>
  <si>
    <t xml:space="preserve">รายงานแรงงานไทยได้รับบาดเจ็บจากเหตุการณความไม่สงบ (นายไชยา มหาโคตร) ให้นายสาธิตฯ บิดา ทราบ </t>
  </si>
  <si>
    <t>ที่ อด 0027/2042 ลว. 14  พ.ย. 62</t>
  </si>
  <si>
    <t>093-4738065, 099-2045511</t>
  </si>
  <si>
    <t>46 ม.16</t>
  </si>
  <si>
    <t>ที่ อด 0027/2033 ลว. 14 พ.ย.62</t>
  </si>
  <si>
    <t>ที่ อด 0027/2045 ลว. 15 พ.ย.62</t>
  </si>
  <si>
    <t>นายวัลลภ รักความซื่อ</t>
  </si>
  <si>
    <t>098-6082916, 093-5047074</t>
  </si>
  <si>
    <t>68 ม.18</t>
  </si>
  <si>
    <t>ฝั่งแดง</t>
  </si>
  <si>
    <t>ที่ อด 0027/2046 ลว 15 พ.ย.62</t>
  </si>
  <si>
    <t>นายอดิศักดิ์ บุญจันทร์</t>
  </si>
  <si>
    <t>ที่ อด 0027/2047 ( 15 พ.ย.62)</t>
  </si>
  <si>
    <t>ส่งเอกสารเพิ่มเติม (เงินประกันเฉพาะสำหรับคนงานต่างชาติ ให้สำนักประสานฯ</t>
  </si>
  <si>
    <t>รายงานกรณีติดตามค่าจ้างค้างจ่ายของแรงงานเสียชีวิต นายอัครพล หมั่นการ</t>
  </si>
  <si>
    <t>ที่ รง 0210.2/7806 ลว. 13 พ.ย.62</t>
  </si>
  <si>
    <t>วันที่ 14 พ.ย.62 งานสิทธิประโยชน์ฯ ได้ประสานนายสำราญ หมั่นการ บิดาของ นายอัครพลฯ ได้ข้อมูลว่า ได้รับสิทธิประโยชน์เรียบร้อยแล้วตั้งแต่วันที่ 18 มกราคม 2562 จำนวน 204,866.88 บาท และจะดำเนินการเข้ามายุติเรื่องที่สำนักงานแรงงานฯ ต่อไป</t>
  </si>
  <si>
    <t>ประสานทางโทรศัพท์ 089-5725245</t>
  </si>
  <si>
    <t>นายดำรงค์ สัตยาวัน</t>
  </si>
  <si>
    <t>087-7723215, 087-9458456</t>
  </si>
  <si>
    <t xml:space="preserve">235 หมู่ 10 </t>
  </si>
  <si>
    <t>ขอให้ติดตามเงินฝากจากนายจ้าง จำนวน 12,000 เหรียญไต้หวัน เนื่องจากนายจ้างยังไม่ได้จ่ายคืนให้</t>
  </si>
  <si>
    <t>ที่ อด 0027/2052 ลว. 18 พ.ย.62</t>
  </si>
  <si>
    <t>ที่ อด 0027/2049 ลว. 18 พ.ย.62</t>
  </si>
  <si>
    <t>รายงานผลการติดตามสิทธิประโยชน์แรงงานเสียชีวิต จากสำนักประสาน</t>
  </si>
  <si>
    <t>ที่ รง 0210.2/ว 1250 ลว. 12 พ.ย.62</t>
  </si>
  <si>
    <t>ได้รับเงินแล้ว เงินเดือนค้างจ่าย 73,571 เยน  นายจ้างช่วยเหลือ 3,000,000 เยน บริษัทจัดหางาน 200,000 เยน องค์กรรับผู้ฝึกงาน 200,000 บาท กองทุนช่วยเหลือ 40,000 บาท (ส่วนเงินช่วยเหลือ JITCO 0eo;o 200,000 เยน อยู่ระหว่างพิจารณา)</t>
  </si>
  <si>
    <t>095-2604778, 093-8762630</t>
  </si>
  <si>
    <t>ที่ อด 0027/ 2053  19 พย 62</t>
  </si>
  <si>
    <t>นายวันชัย ชาวเวียง</t>
  </si>
  <si>
    <t>094-7941345</t>
  </si>
  <si>
    <t xml:space="preserve">128 ม.4 </t>
  </si>
  <si>
    <t>ที่ อด 0027/2054 ลว. 19 พ.ย.62</t>
  </si>
  <si>
    <t>นายผยอง บัวสิม</t>
  </si>
  <si>
    <t>063-3719010, 098-7323480</t>
  </si>
  <si>
    <t>89 ม.12</t>
  </si>
  <si>
    <t>ที่ อด 0027/2059 ลว. 19 พ.ย.62</t>
  </si>
  <si>
    <t>ที่ อด 0027/2055 ลว. 19 พ.ย.62</t>
  </si>
  <si>
    <t>นายสนธยา บัวป่า</t>
  </si>
  <si>
    <t>ที่ อด 0027/2056 ลว. 19 พ.ย. 62</t>
  </si>
  <si>
    <t>122 ม.7</t>
  </si>
  <si>
    <t>086-2222291</t>
  </si>
  <si>
    <t>นายเศกศักดิ์ ศรีชาเนตร</t>
  </si>
  <si>
    <t>092-3963474, 093-0734856</t>
  </si>
  <si>
    <t xml:space="preserve">44 ม.1 </t>
  </si>
  <si>
    <t>ที่ อด 0027/2061 ลว. 19 พ.ย.62</t>
  </si>
  <si>
    <t>นายประสิทธิ์ อรรคฮาด</t>
  </si>
  <si>
    <t>093-5425887, 061-1393893</t>
  </si>
  <si>
    <t>1 ม.4</t>
  </si>
  <si>
    <t>ขอให้ติดตามเงินประกันสังคม (โกซี่)</t>
  </si>
  <si>
    <t>ที่ อด 0027/2062 ลว. 19 พ.ย.62</t>
  </si>
  <si>
    <t>นายบรรจง สัตยาวัน</t>
  </si>
  <si>
    <t>นายนัตพงษ์  ทองแสน</t>
  </si>
  <si>
    <t>รับตั๋วแลกเงินคืนภาษีปี 61จากสำนักประสานฯ T09-414 จำนวนเงิน 18,471.44 บาท</t>
  </si>
  <si>
    <t>ที่ รง 0210.2/7895  14 พย 62</t>
  </si>
  <si>
    <t>ที่ อด 0027/2071  20 พย 62</t>
  </si>
  <si>
    <t>นายนที  คำภูเพชร</t>
  </si>
  <si>
    <t>149 ม.8</t>
  </si>
  <si>
    <t>รับตั๋วแลกเงินคืนภาษีปี 61จากสำนักประสานฯ T09-417 จำนวนเงิน 11,124.76 บาท</t>
  </si>
  <si>
    <t>ที่ อด 0027/2070  20 พย 62</t>
  </si>
  <si>
    <t>ที่ รง 0210.2/ 7909 19พย 62</t>
  </si>
  <si>
    <t>098-6645089, 093-4419148</t>
  </si>
  <si>
    <t>นายรุ่ง เรืองฤาหาร</t>
  </si>
  <si>
    <t>084-8767977</t>
  </si>
  <si>
    <t xml:space="preserve">165 ม.6 </t>
  </si>
  <si>
    <t>ที่ อด 0027/2067 ลว. 20 พ.ย.62</t>
  </si>
  <si>
    <t>นายธนา พลดงนอก</t>
  </si>
  <si>
    <t>063-3984143</t>
  </si>
  <si>
    <t xml:space="preserve">343 ม.5 </t>
  </si>
  <si>
    <t>รอบัญชีธนาคาร (ได้รับสำเนาสมุดบัญชีธนาคาร วันที่ 19 พ.ย.62 ช่วงบ่าย)</t>
  </si>
  <si>
    <t>ที่ อด 0027/2068 ลว. 20 พ.ย.62</t>
  </si>
  <si>
    <t>แจ้งผลการติดตามสิทธิประโยชน์ จากสำนักประสาน</t>
  </si>
  <si>
    <t>ที่ รง 0210.2/7820 ลว. 13 พ.ย.62</t>
  </si>
  <si>
    <t>แจ้งผลการติดตามสิทธิประโยชน์และส่งสมุดบัญชีเงินฝากไต้หวันพร้อมตราประทับชื่อให้คนงาน</t>
  </si>
  <si>
    <t>ที่ อด 0027/2076 ลว. 20 พ.ย.62</t>
  </si>
  <si>
    <t>ที่ รง 0210.2/7817 ลว. 13 พ.ย.62</t>
  </si>
  <si>
    <t>ที่ อด 0027/2077 ลว. 20 พ.ย.62</t>
  </si>
  <si>
    <t>รายงานกรณี นายอภิชาติ ศรีสุจารย์ เจ็บป่วย ฉบับที่ 3 จากสำนักประสาน</t>
  </si>
  <si>
    <t>ที่ รง 0210.2/7941 ลว. 14 พ.ย.62</t>
  </si>
  <si>
    <t>ได้ประสานทางโทรศัพท์ รายงานการเจ็บป่วยนายอภิชาติฯ ฉบับที่ 3 ให้ นางกาบ ศรีสุจารย์ ทราบแล้ว</t>
  </si>
  <si>
    <t>รายงานกรณี นายอภิชาติ ศรีสุจารย์ แรงงานไทยเจ็บป่วย ฉบับที่ 3  ให้นางกาบ ศรีสุจารย์</t>
  </si>
  <si>
    <t>ที่ อด 0027/2074 ลว. 20 พ.ย.62</t>
  </si>
  <si>
    <t>รายงานการติดตามสิทธิประโยชน์อันพึงมีพึงได้ จากสำนักประสานฯ</t>
  </si>
  <si>
    <t>ที่ รง 0210.2/8013 ลว. 19 พ.ย.62</t>
  </si>
  <si>
    <t>ที่ อด 0027/2075 ลว. 20 พ.ย.62</t>
  </si>
  <si>
    <t>แจ้งผลการติดตามสิทธิประโยชน์และขอให้ส่งเอกสารเพิ่มเติม ให้ทายาททราบ</t>
  </si>
  <si>
    <t>ที่ อด 0027/2073 ลว 20 พย 62</t>
  </si>
  <si>
    <t>นายสุนทร ชัยประทุม</t>
  </si>
  <si>
    <t>080-1907195, 065-8864861</t>
  </si>
  <si>
    <t>ที่ อด 0027/2081 ลว. 20 พ.ย.62</t>
  </si>
  <si>
    <t>ที่ อด 0027/2080 ลว. 20 พ.ย.62</t>
  </si>
  <si>
    <t>นายนัฐพล กันหาชิน</t>
  </si>
  <si>
    <t>063-7848845</t>
  </si>
  <si>
    <t xml:space="preserve">68 ม.4 </t>
  </si>
  <si>
    <t>ที่ อด 0027/2087 ลว. 21 พ.ย.62</t>
  </si>
  <si>
    <t>รอบัญชีธนาคาร (ได้รับสำเนาสมุดบัญชีธนาคาร วันที่ 21 พ.ย.62 เวลา 10.30)</t>
  </si>
  <si>
    <t>นายธวัชชัย  ศิริภา</t>
  </si>
  <si>
    <t>หินโงม</t>
  </si>
  <si>
    <t>รับตั๋วแลกเงินคืนภาษีปี 60จากสำนักประสานฯ T09-292 จำนวนเงิน 4,568.40 บาท</t>
  </si>
  <si>
    <t>ที่ รง 0210.2/8089   21 พย 62</t>
  </si>
  <si>
    <t>ที่ อด 0027/2096  25 พย 62</t>
  </si>
  <si>
    <t>ที่ อด 0027/ 2086  21 พย 62</t>
  </si>
  <si>
    <t>ที่ อด 0027/2099 ลว 22 พย 62</t>
  </si>
  <si>
    <t>ที่ อด 0027/2094  25 พย 62</t>
  </si>
  <si>
    <t>ที่ อด 0027/ 2097 25 พย 62</t>
  </si>
  <si>
    <t>รายงานกรณีตรวจสอบและติดตามสิทธิประโยชน์อันพึงมีพึงได้ จากสำนักประสาน</t>
  </si>
  <si>
    <t>ที่ รง 0210.2/8031 ลว 20 พ.ย.62</t>
  </si>
  <si>
    <t>อด 0027/2103 ลว. 25 พ.ย.62</t>
  </si>
  <si>
    <t>นายสุเทพ ไชยธรรม</t>
  </si>
  <si>
    <t>093-3588451</t>
  </si>
  <si>
    <t>156 ม.6</t>
  </si>
  <si>
    <t>ที่ อด 0027/2102 25 พ.ย.62</t>
  </si>
  <si>
    <t>ที่ อด 0027/2100 (25 พ.ย. 62)</t>
  </si>
  <si>
    <t>นายไตรรงค์ หวายลี</t>
  </si>
  <si>
    <t>093-50660626,061-1284227</t>
  </si>
  <si>
    <t>64 หมู่ 5</t>
  </si>
  <si>
    <t xml:space="preserve">กกโพธิ์ </t>
  </si>
  <si>
    <t>หนองพอก</t>
  </si>
  <si>
    <t>ที่ อด 0027/2107 ลว. 26 พ.ย.62</t>
  </si>
  <si>
    <t>173 หมู่5</t>
  </si>
  <si>
    <t>ขอให้ติดตามเอกสารของนายสังเวียน อินทร์นา คนงานที่เสียชีวิตที่ประเทศอิสราเอล (บัตรประชาชน, โทรศัพท์มือถือ,เช็คเงินค่าจ้าง จำนวน 5,000 เชคเกล)</t>
  </si>
  <si>
    <t>ที่ อด 0027/2108 ลว 26 พ.ย.62</t>
  </si>
  <si>
    <t>นายสิทธิชัย ศรีจันทร์</t>
  </si>
  <si>
    <t>21 ม.4</t>
  </si>
  <si>
    <t>รายงานการตรวจเยี่ยมแรงงานไทยในอิสราเอลเจ็บป่วย จากสำนักประสานฯ</t>
  </si>
  <si>
    <t>ที่ รง 0210.2/8030 ลว 20 พ.ย.62</t>
  </si>
  <si>
    <t>ที่ อด 0027/2110 ลว. 26 พ.ย.62</t>
  </si>
  <si>
    <t>รายงานการตรวจเยี่ยมแรงงานไทยในอิสราเอลเจ็บป่วย ให้ญาติทราบ (นางโสภา ศรีจันทร์) ซึ่งเป็นนมารดา</t>
  </si>
  <si>
    <t>นางโสภา ศรีจันทร์ (แจ้งรายงานอาการป่วย)</t>
  </si>
  <si>
    <t>ที่ อด 0027/2114 ลว 27 พ.ย.62</t>
  </si>
  <si>
    <t>นายไพรบูรณ์ บุญภา</t>
  </si>
  <si>
    <t>นายธวัชชัย ผาบศรีมา</t>
  </si>
  <si>
    <t>096-0358739, 083-3019416</t>
  </si>
  <si>
    <t xml:space="preserve">216 หมู่ 7 </t>
  </si>
  <si>
    <t>ขอให้ติดตามเงินชดเชยกรณีออกจากงานจากนายจ้าง (เงินปีซูอิม)</t>
  </si>
  <si>
    <t>ที่ อด 0027/2120 ลว. 28 พ.ย.62</t>
  </si>
  <si>
    <t>รายงานกรณีแรงงานไทยเจ็บป่วยนายไพรบูรณ์ บุญภา ฉบับที่ 2จากสำนักประสานฯ</t>
  </si>
  <si>
    <t>แจ้งผลรายงานกรณีแรงงานเจ็บป่วย นายไพรบูรณ์ บุญภา ให้ทางญาติ</t>
  </si>
  <si>
    <t>แจ้งผลรายงานกรณีแรงงานเจ็บป่วย นายไพรบูรณ์ บุญภา ฉบับที่ 2 ให้ทางญาติ</t>
  </si>
  <si>
    <t>ที่ รง 0210.2/8310 ลว.28 พ.ย.62</t>
  </si>
  <si>
    <t>วันที่ 21/11/2562 ได้โทรแจ้งอาการ นายไพบูรณ์ฯ ว่า ณ ปัจจุบันอาการทรุดหนัก ต้องรอแพทย์อนุญาติก่อนถึงจะสามารถนำกลับมาเมืองไทยได้ ส่วนเรื่องค่ารักษาพยาบาล ทางฝ่ายแรงงานจะแจ้งให้ญาติทราบต่อไป วันที่ 22/11/2562 ได้โทรแจ้งอาการนายไพรบูรณ์ฯ ว่าทางแพทย์ห้ามเคลื่อนย้ายผู้ป่วย โดยเด็ดขาด เนื่องจากอาการป่วยยังไม่สามารถเคลื่อนย้ายได้</t>
  </si>
  <si>
    <t xml:space="preserve">วันที่ 28/11/2562 ได้โทรศัพท์แจ้งอาการเจ็บป่วยของนายไพรบูรณ์ ให้นางกาญจนาทราบ </t>
  </si>
  <si>
    <t>ที่ อด 0027/2124 ลว 29 พ.ย.62</t>
  </si>
  <si>
    <t>รายงานกรณีติดตามแรงงาน อาทิตย์ อ่อนบุญจากสำนักประสานฯ</t>
  </si>
  <si>
    <t>ที่ รง 0210.2/8311 ลว. 28 พ.ย.62</t>
  </si>
  <si>
    <t>รายงานกรณีติดตามแรงงาน อาทิตย์ อ่อนบุญ แจ้งผู้ร้อง</t>
  </si>
  <si>
    <t>ที่ อด 0027/2123 ลว. 29 พ.ย.62</t>
  </si>
  <si>
    <t>ปิดเรื่อง นายอาทิตย์ เดินทางถึงบ้านแล้ว วันที่ 27/11/2562 เวลา 21.00 น.</t>
  </si>
  <si>
    <t>นายกรกต อินภูวงษ์</t>
  </si>
  <si>
    <t>080-5715772</t>
  </si>
  <si>
    <t xml:space="preserve">1 ม.8 </t>
  </si>
  <si>
    <t>ที่ อด 0027/2125 ลว. 29 พ.ย.62</t>
  </si>
  <si>
    <t>นางนันทิดา พรมทอง</t>
  </si>
  <si>
    <t>นายบุญตา พลขันธ์</t>
  </si>
  <si>
    <t>060-6215606, 063-1030186</t>
  </si>
  <si>
    <t>94 หมู่ 3</t>
  </si>
  <si>
    <t>ขอให้ติดตามตัวนายบุญตา พลขันธ์ คนงานที่เดินทางไปทำงานที่ประเทศไต้หวัน ขาดการติดต่อกลับครอบครัว</t>
  </si>
  <si>
    <t>ที่ อด 0027/2124 ลว. 29 พ.ย.62</t>
  </si>
  <si>
    <t>นายพายุ ชาวดร</t>
  </si>
  <si>
    <t>092-3476396</t>
  </si>
  <si>
    <t>ที่ อด 0027/2142 ลว. 2 ธ.ค. 62</t>
  </si>
  <si>
    <t>นายนิยม  สายมูลตรี</t>
  </si>
  <si>
    <t>ที่ อด 0027/547 ลว. 18 มี.ค.62</t>
  </si>
  <si>
    <t>ติดตามเงินบำเหน็จชราภาพไต้หวัน</t>
  </si>
  <si>
    <t>ที่ อด 0027/1254 ลว 22 มิ.ย.61</t>
  </si>
  <si>
    <t>ที่ อด 0027/1074 ลว. 2 พ.ค.62</t>
  </si>
  <si>
    <t>ที่ อด 0027/1139 ลว. 4 มิ.ย.61</t>
  </si>
  <si>
    <t>ที่ อด 0027/1869 ลว. 25 ธ.ค.61</t>
  </si>
  <si>
    <t>ที่ อด 0027/1864 ลว. 25 ธ.ค.61</t>
  </si>
  <si>
    <t>นายอาทิตย์ แข็งขัน</t>
  </si>
  <si>
    <t>ที่ อด 0027/1111 ลว.4 มิ.ย.61</t>
  </si>
  <si>
    <t>ที่ อด 0027/1513 ลว.  30 ต.ค.61</t>
  </si>
  <si>
    <t>นายไพศาล โตอ่อน</t>
  </si>
  <si>
    <t>ที่ อด 0027/1582 ลว. 3 ส.ค. 61</t>
  </si>
  <si>
    <t>ที่อด 0027/1510 ลว.30 ต.ค.61</t>
  </si>
  <si>
    <t>ที่ อด 0027/1511 ลว. 30 ต.ค.61</t>
  </si>
  <si>
    <t>นายบุญเพ็ง ไชยมาตย์</t>
  </si>
  <si>
    <t>ที่ อด 0027/1140 ลว. 4 มิ.ย.61</t>
  </si>
  <si>
    <t>ที่ อด 0027/1512 ลว. 30 ต.ค.61</t>
  </si>
  <si>
    <t>นายธิติพงษ์ พิมพันธ์</t>
  </si>
  <si>
    <t>ขอเงินบำเหน็จชราภาพไต้หวัน</t>
  </si>
  <si>
    <t>ที่ อด 0027/1255 ลว. 22 มิ.ย.61</t>
  </si>
  <si>
    <t>ที่ อด 0027/1508 ลว. 30 ต.ค.61</t>
  </si>
  <si>
    <t>นายบุญร่วม จำปาทอง</t>
  </si>
  <si>
    <t>ที่ อด 0027/930 ลว. 7 พ.ค.61</t>
  </si>
  <si>
    <t>41 ม.9</t>
  </si>
  <si>
    <t>นายคำไพ เกษมจิต</t>
  </si>
  <si>
    <t>065-1061036</t>
  </si>
  <si>
    <t>193 ม.8</t>
  </si>
  <si>
    <t>ที่ อด 0027/929 ลว. 7 พ.ค.61</t>
  </si>
  <si>
    <t>นายชัยชนะ กาส่าน</t>
  </si>
  <si>
    <t>156 หมู่ 18</t>
  </si>
  <si>
    <t>ที่ อด 0027/371 ลว. 6 มี.ค.61</t>
  </si>
  <si>
    <t>นายสุขสันต์ พลมั่น</t>
  </si>
  <si>
    <t>76 ม.9</t>
  </si>
  <si>
    <t>ที่ อด 0027/372 ลว. 6 มี.ค.62</t>
  </si>
  <si>
    <t>ที่ อด 0027/ 2163 3 ธค 62</t>
  </si>
  <si>
    <t>ที่ อด 0027/ 2162 3 ธค 62</t>
  </si>
  <si>
    <t>รับตั๋วแลกเงินคืนภาษีปี 61จากสำนักประสานฯ T09-449 จำนวนเงิน 8,833.66 บาท</t>
  </si>
  <si>
    <t>น.ส.วาสนา  สิมดี</t>
  </si>
  <si>
    <t>163 ม.6</t>
  </si>
  <si>
    <t>น.ส.มยุรีย์  ศรีบุโฮม</t>
  </si>
  <si>
    <t>67 ม.5</t>
  </si>
  <si>
    <t>รับตั๋วแลกเงินคืนภาษีปี 61จากสำนักประสานฯ T09-448 จำนวนเงิน 14,057.06 บาท</t>
  </si>
  <si>
    <t>ที่ รง 0210.2/8308  28 พย 62</t>
  </si>
  <si>
    <t>ที่ อด 0027/2101  3 ธค 62</t>
  </si>
  <si>
    <t>ที่ รง 0210.2/8309  28 พย 62</t>
  </si>
  <si>
    <t>ที่ อด 0027/2161  3 ธค 62</t>
  </si>
  <si>
    <t>นายศักดิ์ระพี  ผาจวง</t>
  </si>
  <si>
    <t>รับตั๋วแลกเงินคืนภาษีปี 61จากสำนักประสานฯ T09-472 จำนวนเงิน 13,677.33 บาท</t>
  </si>
  <si>
    <t>ที่ รง 0210.2/8301  28 พย 62</t>
  </si>
  <si>
    <t>ที่ อด 0027/2159  3 ธค 62</t>
  </si>
  <si>
    <t>นางสาวมุกดา พันธ์ผา</t>
  </si>
  <si>
    <t>นางสาวมุกดา  พันธ์ผา</t>
  </si>
  <si>
    <t>51 ม.6</t>
  </si>
  <si>
    <t>รับตั๋วแลกเงินคืนภาษีปี 61จากสำนักประสานฯ T09-455 จำนวนเงิน 19,075.44 บาท</t>
  </si>
  <si>
    <t>ที่ รง 0210.2/8283  28 พย 62</t>
  </si>
  <si>
    <t>ที่ อด 0027/2157  3 ธค 62</t>
  </si>
  <si>
    <t>นางสาวสุวนันท์  จันทรเสนา</t>
  </si>
  <si>
    <t>รับตั๋วแลกเงินคืนภาษีปี 61จากสำนักประสานฯ T09-454 จำนวนเงิน 9,115.09 บาท</t>
  </si>
  <si>
    <t>ที่ รง 0210.2/8284  28 พย 62</t>
  </si>
  <si>
    <t>ที่ อด 0027/2158  3 ธค 62</t>
  </si>
  <si>
    <t>นางสาวสุพรรษา  สวัสดี</t>
  </si>
  <si>
    <t>193 ม.5</t>
  </si>
  <si>
    <t>รับตั๋วแลกเงินคืนภาษีปี 61จากสำนักประสานฯ T09-459 จำนวนเงิน 8,853.97บาท</t>
  </si>
  <si>
    <t>ที่ รง 0210.2/8279  28 พย 62</t>
  </si>
  <si>
    <t>ที่ อด 0027/2156  3 ธค 62</t>
  </si>
  <si>
    <t>นางสาวพรสวรรค์  ขันทะแพทย์</t>
  </si>
  <si>
    <t>3 ม.2</t>
  </si>
  <si>
    <t>รับตั๋วแลกเงินคืนภาษีปี 61จากสำนักประสานฯ T09-463 จำนวนเงิน 17,537.72  บาท</t>
  </si>
  <si>
    <t>ที่ อด 0027/2155  3 ธค 62</t>
  </si>
  <si>
    <t>นายประพจน์  เอกพล</t>
  </si>
  <si>
    <t>รับตั๋วแลกเงินคืนภาษีปี 61จากสำนักประสานฯ T09-474 จำนวนเงิน 6,236.43  บาท</t>
  </si>
  <si>
    <t>ที่ รง 0210.2/8259  27 พย 62</t>
  </si>
  <si>
    <t>ที่ อด 0027/2154  3 ธค 62</t>
  </si>
  <si>
    <t>นายดาวคะนอง  พังขัน</t>
  </si>
  <si>
    <t>109 ม.10</t>
  </si>
  <si>
    <t>รับตั๋วแลกเงินคืนภาษีปี 61จากสำนักประสานฯ T09-478 จำนวนเงิน 6,975.78  บาท</t>
  </si>
  <si>
    <t>ที่ รง 0210.2/8256  27 พย 62</t>
  </si>
  <si>
    <t>ที่ อด 0027/2153  3 ธค 62</t>
  </si>
  <si>
    <t>นายพุฒิพงษ์  แอบฉิมพลี</t>
  </si>
  <si>
    <t>132/1 ม.1</t>
  </si>
  <si>
    <t>รับตั๋วแลกเงินคืนภาษีปี 61จากสำนักประสานฯ T09-479 จำนวนเงิน 11,163.76  บาท</t>
  </si>
  <si>
    <t>ที่ อด 0027/2152  3 ธค 62</t>
  </si>
  <si>
    <t>ที่ รง 0210.2/8255  27 พย 62</t>
  </si>
  <si>
    <t>นายอุทัย  ไชยพันธ์</t>
  </si>
  <si>
    <t>61 ม.6</t>
  </si>
  <si>
    <t>รับตั๋วแลกเงินคืนภาษีปี 61จากสำนักประสานฯ T09-480 จำนวนเงิน 6,128.88  บาท</t>
  </si>
  <si>
    <t>ที่ รง 0210.2/8254  27 พย 62</t>
  </si>
  <si>
    <t>ที่ อด 0027/2151  3 ธค 62</t>
  </si>
  <si>
    <t>นายสิทธิพงษ์  สุขันธ์</t>
  </si>
  <si>
    <t>2 ม.15</t>
  </si>
  <si>
    <t>รับตั๋วแลกเงินคืนภาษีปี 61จากสำนักประสานฯ T09-432 จำนวนเงิน 17,243.22  บาท</t>
  </si>
  <si>
    <t>ที่ รง 0210.2/8239  27 พย 62</t>
  </si>
  <si>
    <t>ที่ อด 0027/2150  3 ธค 62</t>
  </si>
  <si>
    <t>นายสุดใจ  พลเสนา</t>
  </si>
  <si>
    <t>รับตั๋วแลกเงินคืนภาษีปี 61จากสำนักประสานฯ T09-489 จำนวนเงิน 15,169.74  บาท</t>
  </si>
  <si>
    <t>ที่ รง 0210.2/8227  27 พย 62</t>
  </si>
  <si>
    <t>ที่ อด 0027/2149  3 ธค 62</t>
  </si>
  <si>
    <t>นายแสวง  พูลผล</t>
  </si>
  <si>
    <t>117 ม.6</t>
  </si>
  <si>
    <t>รับตั๋วแลกเงินคืนภาษีปี 61จากสำนักประสานฯ T09-495 จำนวนเงิน 10,253.16  บาท</t>
  </si>
  <si>
    <t>ที่ รง 0210.2/8225  27 พย 62</t>
  </si>
  <si>
    <t>ที่ อด 0027/2148 3 ธค 62</t>
  </si>
  <si>
    <t>นายปรัญชัย  พวงรักษ์</t>
  </si>
  <si>
    <t>42 ม.7</t>
  </si>
  <si>
    <t>รับตั๋วแลกเงินคืนภาษีปี 61จากสำนักประสานฯ T09-499 จำนวนเงิน 19,943.52  บาท</t>
  </si>
  <si>
    <t>ที่ รง 0210.2/8219  27 พย 62</t>
  </si>
  <si>
    <t>ที่ อด 0027/2147 3 ธค 62</t>
  </si>
  <si>
    <t>ที่ อด 0027/2177 ลว. 4 ธ.ค.62</t>
  </si>
  <si>
    <t>รายงานผลการติดตามสิทธิประโยชน์ จากสำนักประสานฯ</t>
  </si>
  <si>
    <t>ที่ รง0210.2/8234 ลว. 27 พ.ย.62</t>
  </si>
  <si>
    <t>ที่ อด 0027/2165 ลว. 3 ธ.ค.62</t>
  </si>
  <si>
    <t>ที่ รง 0210.2/8112 ลว. 22 พ.ย.62</t>
  </si>
  <si>
    <t>ที่ อด 0027/2164 ลว. 3 ธ.ค.62</t>
  </si>
  <si>
    <t>นางสาวนิภาศรี แจ้งว่าได้ส่งเอกสารหนังสือมอบอำนาจให้บริษัท แล้ว ในเดือน พฤศจิกายน 2562</t>
  </si>
  <si>
    <t>นายธนาวัฒน์ วงศรีทา</t>
  </si>
  <si>
    <t>115 ม.10</t>
  </si>
  <si>
    <t>ที่ อด 0027/2176 ลว 4 ธ.ค.62</t>
  </si>
  <si>
    <t>รายงานแรงงานไทยทะเลาะวิวาทและทำร้ายร่างกายจนเสียชีวิต จากสำนักประสานฯ</t>
  </si>
  <si>
    <t>ที่ รง 0210.2/ว 1310 ลว 26 พ.ย.62</t>
  </si>
  <si>
    <t>นายศักดิ์ชัย โชติรัตน์</t>
  </si>
  <si>
    <t>084-7099872,0981346105</t>
  </si>
  <si>
    <t>093-4147139, 061-1682798, 082-6061535,086-0247545,089-2143926</t>
  </si>
  <si>
    <t>ส่งเอกสารเพิ่มเติม (หนังสือรับรองลายมือชื่อผู้รับมอบอำนาจ แบบฟอร์มขอคัดหนังสือประวัติเข้า-ออกสาธารณรัฐเกาหลี</t>
  </si>
  <si>
    <t>นายวีรพงศ์ พลเสน</t>
  </si>
  <si>
    <t>093-3797552</t>
  </si>
  <si>
    <t>ที่ อด 0027/2187 ลว. 9 ธ.ค.62</t>
  </si>
  <si>
    <t>ที่ อด 0027/2186 ลว. 9 ธ.ค.62</t>
  </si>
  <si>
    <t>นายจักรี ซื่อจริง</t>
  </si>
  <si>
    <t>063-1649352</t>
  </si>
  <si>
    <t>ที่ อด 0027/2184 ลว. 6 ธ.ค.62</t>
  </si>
  <si>
    <t>นายเอกลักษณ์ วงศรีทา</t>
  </si>
  <si>
    <t>112 หมู่ 4</t>
  </si>
  <si>
    <t>บ้านถ่อน</t>
  </si>
  <si>
    <t>ท่าบ่อ</t>
  </si>
  <si>
    <t>รายงานแรงงานไทยทะเลาะวิวาทและทำร้ายร่างกายจนเสียชีวิต และสิทธิประโยชน์อันพึงมีพึงได้ ให้ญาติทราบ</t>
  </si>
  <si>
    <t>ขอให้กระทรวงแรงงานและหน่วยงานที่เกี่ยวข้องตรวจสอบหนังสือที่รายงานการแจ้งผลการติดตามสิทธิประโยชน์ ซึ่งไม่ตรงกับที่ได้รับแจ้งสิทธิประโยชน์ตอนไปฌาปนกิจศพ นายธนาวัฒน์ ทางฝ่ายแรงงานแจ้งว่าผู้ที่ได้รับสิทธิประโยชน์ มี 3 คน คือ บุตรของผู้เสียชีวิต และมารดา แต่ได้รับหนังสือแจ้งผู้มีสิทธิได้รับสิทธิประโยชน์มีเพียงบุตรของผู้เสียชีวิตเท่านั้น</t>
  </si>
  <si>
    <t>ที่ อด 0027/2199 ลว 11 ธ.ค.62</t>
  </si>
  <si>
    <t>นายชารี ประเสริฐสังข์</t>
  </si>
  <si>
    <t>082-3108027,093-0640903</t>
  </si>
  <si>
    <t xml:space="preserve">100 ม.10 </t>
  </si>
  <si>
    <t>ที่ อด 0027/2203 ลว 12 ธ.ค.62</t>
  </si>
  <si>
    <t>นายบุญเลิศ เวชทัยสงค์</t>
  </si>
  <si>
    <t xml:space="preserve">153 ม.2 </t>
  </si>
  <si>
    <t>ที่ อด 0027/2205 ลว. 12 ธ.ค.62</t>
  </si>
  <si>
    <t xml:space="preserve">สำนักประสานฯ แจ้งว่า เนื่องจากคนงานขอให้ติดตามเงินหักฝาก ตั้งแต่ปี 2537-2539 นั้น ระยะเวลาประมาณ 23 ปี และไม่มีหลักฐานว่านายจ้างมีการหักฝากจริง หากไม่มีเอกสารดังกล่าวจะไม่สามารถติดตามได้ จึงขอให้ทางสำนักงานแรงงานฯ ขอเอกสารเกี่ยวกับการที่นายจ้างหักฝากเพิ่มเติม สำนักงานแรงงานฯได้ประสานไปยังคนงานเมื่อวันที่ 13/12/2562 แล้ว ขอเอกสารดังกล่าว นายดำรงค์ฯ แจ้งว่าเอกสารไม่มี และไม่ขอให้สำนักงานแรงงานฯ ติดตามเงินหักฝากแล้ว จะรอขอยื่นเงินบำเหน็จชราภาพไต้หวันเมื่ออายุครบ </t>
  </si>
  <si>
    <t>ที่ อด 0027/2200 ลว. 11 ธ.ค.62</t>
  </si>
  <si>
    <t>ว.ด.ป. รับเรื่อง/รับหนังสือ</t>
  </si>
  <si>
    <t>นายไพรวัลย์ ชาวยศ</t>
  </si>
  <si>
    <t>082-1852726,093-0520249</t>
  </si>
  <si>
    <t>88 ม.13</t>
  </si>
  <si>
    <t>ที่ อด 0027/2228 ลว. 16 ธ.ค.62</t>
  </si>
  <si>
    <t>นางสาวอุไรพร มาพงษ์</t>
  </si>
  <si>
    <t>ที่ รง 0210.2/8153 ลว. 25 พ.ย.62</t>
  </si>
  <si>
    <t>ที่ อด 0027/2235 ลว. 16 ธ.ค.62</t>
  </si>
  <si>
    <t>ได้เงินแล้ว</t>
  </si>
  <si>
    <t>ที่ รง 0210.2/7830 ลว. 13 พ.ย.62</t>
  </si>
  <si>
    <t>ที่ อด 0027/2234 ลว. 16 ธ.ค.62</t>
  </si>
  <si>
    <t>ที่ รง 0210.2/7871 ลว. 14 พ.ย.62</t>
  </si>
  <si>
    <t>แจ้งผลการติดตามสิทธิประโยชน์ให้ทายาท</t>
  </si>
  <si>
    <t>ที่ อด 0027/2233 ลว. 16 ธ.ค.62</t>
  </si>
  <si>
    <t>แจ้งผลการตรวจสอบสิทธิประโยชน์ จากสำนักประสานฯ</t>
  </si>
  <si>
    <t>ที่ รง 0210.2/7833 ลว. 13 พ.ย.62</t>
  </si>
  <si>
    <t>แจ้งผลการตรวจสอบสิทธิประโยชน์ ให้คนงาน</t>
  </si>
  <si>
    <t>ที่ อด 0027/2232 ลว. 16 ธ.ค.62</t>
  </si>
  <si>
    <t>ที่ รง 0210.2/7832 ลว. 13 พ.ย.62</t>
  </si>
  <si>
    <t>แจ้งผลการติดตามสิทธิประโยชน์ ให้ทางยาท</t>
  </si>
  <si>
    <t>ที่ อด 0027/2231 ลว. 16 ธ.ค.62</t>
  </si>
  <si>
    <t>ที่ รง 0210.2/3857 ลว. 13 พ.ย.62</t>
  </si>
  <si>
    <t>แจ้งผลการติดตามสิทธิประโยชน์ ให้คนงาน</t>
  </si>
  <si>
    <t>ที่ อด 0027/2229 ลว. 16 ธ.ค.62</t>
  </si>
  <si>
    <t>นายเดชา เวียงคำ</t>
  </si>
  <si>
    <t xml:space="preserve">นางพิสมัย ศรีกุล(ภรรยา) (ไม่ได้ยื่นคำร้อง) </t>
  </si>
  <si>
    <t>75 ม.1</t>
  </si>
  <si>
    <t>ที่ รง 0210.2/8143 ลว. 25 พ.ย.62</t>
  </si>
  <si>
    <t>รายงานการติดตามอาการป่วยของนายเดชา เวียงคำ จากสำนักประสาน</t>
  </si>
  <si>
    <t>รายงานการติดตามอาการป่วยของนายเดชา เวียงคำ ให้ญาติทราบ</t>
  </si>
  <si>
    <t>ที่ อด 0027/2230 ลว. 16 ธ.ค.62</t>
  </si>
  <si>
    <t>ที่ รง 0210.2/8461 ลว. 3 ธ.ค.62</t>
  </si>
  <si>
    <t>ที่ รง 0210.2/ว 132 ลว. 25 พ.ย.62</t>
  </si>
  <si>
    <t>ที่ อด 027/2224 ลว. 16 ธ.ค.62</t>
  </si>
  <si>
    <t>ที่ อด 0027/2225 ลว. 16 ธ.ค.62</t>
  </si>
  <si>
    <t>ที่ อด 0027/2226 ลว. 16 ธ.ค.62</t>
  </si>
  <si>
    <t>ที่ รง 0210.2/8152 ลว 25 พ.ย.62</t>
  </si>
  <si>
    <t>ที่ อด 0027/2227 ลว. 16 ธ.ค.62</t>
  </si>
  <si>
    <t>แจ้งผลการตรวจสอบและติดตามสิทธิประโยชน์ จากสำนักประสานฯ</t>
  </si>
  <si>
    <t>ที่ รง 0210.2/8697 ลว. 13 ธ.ค.62</t>
  </si>
  <si>
    <t>แจ้งผลการตรวจสอบและติดตามสิทธิประโยชน์ให้ทายาททราบ และขอให้ส่งเอกสารเพื่อยื่นขอรับสิทธิประโยชน์</t>
  </si>
  <si>
    <t>ที่ อด 0027/2239 ลว. 16 ธ.ค.62</t>
  </si>
  <si>
    <t>นายศักรินทร์ เสนคะ</t>
  </si>
  <si>
    <t>098-4869576, 085-6833612</t>
  </si>
  <si>
    <t>260 ม. 2</t>
  </si>
  <si>
    <t>ที่ อด 0027/2238 ลว. 16 ธ.ค.62</t>
  </si>
  <si>
    <t>ส่งเอกสารเพิ่มเติม หนังสือมอบอำนาจ, แบบฟอร์ขอคัดหนังสือประวัติการเข้า-ออกสาธารณรัฐเกาหลี</t>
  </si>
  <si>
    <t>ที่ อด 0027/2256 ลว. 18 .ค.62</t>
  </si>
  <si>
    <t>นายรณงค์เดช ผอนนอก</t>
  </si>
  <si>
    <t>082-8708261,061-2950021</t>
  </si>
  <si>
    <t xml:space="preserve">119 ม.6 </t>
  </si>
  <si>
    <t>ที่ อด 0027/2258 ลว. 18 ธ.ค.62</t>
  </si>
  <si>
    <t>นายเมธี แสงกุรัง</t>
  </si>
  <si>
    <t>098-2169606</t>
  </si>
  <si>
    <t>28 ม.19</t>
  </si>
  <si>
    <t>ที่ อด 0027/2255 ลว. 18 ธ.ค.62</t>
  </si>
  <si>
    <t>ที่ อด 0027/ 2216 13 ธค 62</t>
  </si>
  <si>
    <t>ที่ อด 0027/ 2215 13 ธค 62</t>
  </si>
  <si>
    <t>ที่ อด 0027/2214  13 ธค 62</t>
  </si>
  <si>
    <t>ที่ อด 0027/2213 13 ธค 62</t>
  </si>
  <si>
    <t>ที่ อด 0027/ 2212  13 ธค 62</t>
  </si>
  <si>
    <t>ที่ อด 0027/ 2211  13 ธค 62</t>
  </si>
  <si>
    <t>ที่ อด 0027/ 2217  13 ธค 62</t>
  </si>
  <si>
    <t>นางดวงเดือน บุพโพ(พันอินากุล)</t>
  </si>
  <si>
    <t>063-6020762</t>
  </si>
  <si>
    <t>39 ม.6</t>
  </si>
  <si>
    <t>ที่ อด 0027/2175 ลว 4 ธ.ค.62</t>
  </si>
  <si>
    <t>นายสุริยัน บำรุงภักดี</t>
  </si>
  <si>
    <t>094-3488082</t>
  </si>
  <si>
    <t xml:space="preserve">51 ม.13 </t>
  </si>
  <si>
    <t>ที่ อด 0027/2264 ลว. 19 ธ.ค.62</t>
  </si>
  <si>
    <t>นายธวัชชัย พลมั่น</t>
  </si>
  <si>
    <t>095-1128036</t>
  </si>
  <si>
    <t>ที่ อด 0027/2262 ลว. 19 ธ.ค.62</t>
  </si>
  <si>
    <t>ที่ อด 0027/2263 ลว. 19 ธ.ค.62</t>
  </si>
  <si>
    <t>ที่ อด 0027/2261 ลว. 19 ธ.ค.62</t>
  </si>
  <si>
    <t>ที่ อด 0027/ 2264  19 ธค 62</t>
  </si>
  <si>
    <t>ที่ อด 0027/ 2263  19 ธค 62</t>
  </si>
  <si>
    <t>ที่ อด 0027/ 2266  19 ธค 62</t>
  </si>
  <si>
    <t>นายเจริญ  ทบจันทร์</t>
  </si>
  <si>
    <t>92/1 ม.6</t>
  </si>
  <si>
    <t>รับตั๋วแลกเงินคืนภาษีปี 61จากสำนักประสานฯ T09-505 จำนวนเงิน 12,740.31  บาท</t>
  </si>
  <si>
    <t>ที่ รง 0210.2/8782  17 ธค 62</t>
  </si>
  <si>
    <t>ที่ อด 0027/2270  20 ธค 62</t>
  </si>
  <si>
    <t>แจ้งผลการติดตามฯให้แก่ทายาท</t>
  </si>
  <si>
    <t xml:space="preserve">วันที่ 23/12/2562  เวลา ได้โทรศัพท์แจ้งอาการเจ็บป่วยของนายอภิชาติฯ (ฉบับที่ 4) และจะส่งรายงานเป็นหนังสือต่อไป </t>
  </si>
  <si>
    <t>ญาติ นายอำพร ศิริมา</t>
  </si>
  <si>
    <t>ที่ อด0027/2283 ลว. 23 ธ.ค.62</t>
  </si>
  <si>
    <t>ที่ รง 0210.2/8812 ลว. 18 ธ.ค.62</t>
  </si>
  <si>
    <t>ที่ รง 0210.2/8811 ลว. 18 ธ.ค.62</t>
  </si>
  <si>
    <t>ที่ อด 0027/2286 ลว. 23 ธ.ค.62</t>
  </si>
  <si>
    <t>ที่ รง 0210.2/8813 ลว. 23 ธ.ค.62</t>
  </si>
  <si>
    <t>ที่ อด 0027/2285 ลว. 23 ธ.ค.62</t>
  </si>
  <si>
    <t>ที่ รง 0210.2/8814 ลว.18 ธ.ค.62</t>
  </si>
  <si>
    <t>ที่อด 0027/2284 ลว. 23 ธ.ค.62</t>
  </si>
  <si>
    <t>รับตั๋วแลกเงินคืนภาษีปี61 จากสำนักประสานฯ T09-538 จำนวนเงิน 10,967.12 บาท</t>
  </si>
  <si>
    <t>ที่ รง 0210.2/8818   ลว 20 ธค 62</t>
  </si>
  <si>
    <t>ที่ อด 0027/2282 ลว 23 ธค 62</t>
  </si>
  <si>
    <t>ที่รง 0210.2/8816   18 ธค 62</t>
  </si>
  <si>
    <t>รับตั๋วแลกเงินคืนภาษีปี 61จากสำนักประสานฯ T09-530  จำนวนเงิน 14,649.90 บาท</t>
  </si>
  <si>
    <t>ที่ อด 0027/ 2280  23 62</t>
  </si>
  <si>
    <t>นายสมจิตร์  ดอนเปตง</t>
  </si>
  <si>
    <t xml:space="preserve">123 ม.12 </t>
  </si>
  <si>
    <t>รับตั๋วแลกเงินคืนภาษีปี 61จากสำนักประสานฯ T09-531 จำนวนเงิน 15,360 บาท</t>
  </si>
  <si>
    <t>ที่ รง 0210.2/8824  18 ธค 62</t>
  </si>
  <si>
    <t>ที่ อด 0027/2281  23 ธค 62</t>
  </si>
  <si>
    <t>รับตั๋วแลกเงินคืนภาษีปี 61จากสำนักประสานฯ T09-534 จำนวนเงิน 9,794.97 บาท</t>
  </si>
  <si>
    <t>ที่ รง 0210.2/8822  18 ธค 62</t>
  </si>
  <si>
    <t>150 ม.6</t>
  </si>
  <si>
    <t>นายอมร  นามวงศ์</t>
  </si>
  <si>
    <t>ที่ รง 0210.2/9030 ลว. 24 ธ.ค.62</t>
  </si>
  <si>
    <t>ที่ อด 0027/2324 ลว. 27 ธ.ค.62</t>
  </si>
  <si>
    <t>ที่ รง 0210.2/8590 ลว. 11 ธ.ค.62</t>
  </si>
  <si>
    <t>ที่ อด 0027/2304 ลว. 25 ธ.ค.62</t>
  </si>
  <si>
    <t>รายงานกรณี นายอภิชาติ ศรีสุจารย์ เจ็บป่วย ฉบับที่ 4 จากสำนักประสาน</t>
  </si>
  <si>
    <t>รายงานกรณี นายอภิชาติ ศรีสุจารย์ แรงงานไทยเจ็บป่วย ฉบับที่ 4  ให้นางกาบ ศรีสุจารย์</t>
  </si>
  <si>
    <t>ที่ รง 0210.2/8959 ลว. 20 ธ.ค.62</t>
  </si>
  <si>
    <t>ที่ อด 0027/2309 ลว. 26 ธ.ค.62</t>
  </si>
  <si>
    <t>ส่งเอกสารเพิ่มเติมเพื่อรับเงินสิทธิประโยชน์ 4 รายการ</t>
  </si>
  <si>
    <t>แจ้งการโอนเงินสิทธิประโยชน์ของนายสังเวียน อินทร์นา จากสักประสานฯ</t>
  </si>
  <si>
    <t>ที่ รง 0210.2/9160 ลว 26 ธ.ค.62</t>
  </si>
  <si>
    <t>แจ้งการโอนเงินสิทธิประโยชน์ของนายสังเวียน อินทร์นา ให้ทายาททราบ</t>
  </si>
  <si>
    <t>ที่ อด 0027/2339 ลว. 27 ธ.ค.62</t>
  </si>
  <si>
    <t>รายงานกรณีแรงงานไทยเจ็บป่วยนายไพรบูรณ์ บุญภา ฉบับที่ 3 จากสำนักประสานฯ</t>
  </si>
  <si>
    <t>แจ้งผลรายงานกรณีแรงงานเจ็บป่วย นายไพรบูรณ์ บุญภา ฉบับที่ 3 ให้ทางญาติ</t>
  </si>
  <si>
    <t>ที่ รง 0210.2/9083 ลว.25 ธ.ค.62</t>
  </si>
  <si>
    <t>ที่ อด 0027/2325 ลว.27 ธ.ค.62</t>
  </si>
  <si>
    <t>ที่ รง 0210.2/8696 ลว. 13 ธ.ค.62</t>
  </si>
  <si>
    <t>ที่ อด 0027/2305 ลว. 25 ธ.ค.62</t>
  </si>
  <si>
    <t>ที่ รง 0210.2/8694 ลว 13 ธ.ค.62</t>
  </si>
  <si>
    <t>รายงานการช่วยเหลือ นางสาวจรา ใจธรรม จากสำนักประสาน</t>
  </si>
  <si>
    <t>รายงานการช่วยเหลือ นางสาวจรา ใจธรรม ให้ทายาททราบ</t>
  </si>
  <si>
    <t>ที่ อด 0027/2306 ลว. 25 ธ.ค.62</t>
  </si>
  <si>
    <t>นายกำชัย (เดิมสมนึก) นัดสาร</t>
  </si>
  <si>
    <t>098-2185420</t>
  </si>
  <si>
    <t xml:space="preserve">167/1 ม.18 </t>
  </si>
  <si>
    <t>ที่ อด 0027/2310 ลว. 26 ธ.ค.62</t>
  </si>
  <si>
    <t>นายบุญเลิศ ญาติกระจาย</t>
  </si>
  <si>
    <t>093-2103719, 062-0345708</t>
  </si>
  <si>
    <t>102 ม.3</t>
  </si>
  <si>
    <t>ที่ อด 0027/2326 ลว. 27 ธ.ค.62</t>
  </si>
  <si>
    <t>นายสมพงษ์ เพ็ชร์รักษา</t>
  </si>
  <si>
    <t>062-8849757,092-9945088</t>
  </si>
  <si>
    <t>40 ม.2</t>
  </si>
  <si>
    <t>ที่ อด 0027/2338 ลว. 27 ธ.ค.62</t>
  </si>
  <si>
    <t>080-7789435, 061-3910785</t>
  </si>
  <si>
    <t>นายวิไล สมบูรณ์</t>
  </si>
  <si>
    <t>061-2143246,065-0163952</t>
  </si>
  <si>
    <t>39 ม.16</t>
  </si>
  <si>
    <t>ที่ อด 0027/30 ลว. 6 ม.ค.63</t>
  </si>
  <si>
    <t>ที่ อด 0027/31 ลว. 6 ม.ค.63</t>
  </si>
  <si>
    <t>ที่ อด 0027/32 ลว. 6 ม.ค.63</t>
  </si>
  <si>
    <t>นางวัชราภรณ์ รักสกุล</t>
  </si>
  <si>
    <t>065-3464966</t>
  </si>
  <si>
    <t xml:space="preserve">282 ม.5 </t>
  </si>
  <si>
    <t>นายประยงค์ แร่กาสินธ์</t>
  </si>
  <si>
    <t>85 ม.10</t>
  </si>
  <si>
    <t>ประทาย</t>
  </si>
  <si>
    <t>นายทรงเกียรติ์ เหง้าสา</t>
  </si>
  <si>
    <t>098-6655007</t>
  </si>
  <si>
    <t>4 หมู่ 2</t>
  </si>
  <si>
    <t>ที่ อด 0027/36 ลว. 8 ม.ค.63</t>
  </si>
  <si>
    <t>นางมาริษา ขุนวงษา</t>
  </si>
  <si>
    <t>นายสมพร ขุนวงษา</t>
  </si>
  <si>
    <t>096-7384798</t>
  </si>
  <si>
    <t xml:space="preserve">8 หมู่ 3 </t>
  </si>
  <si>
    <t>ขอให้กระทรวงแรงงานและหน่วยงานที่เกี่ยวข้องตรวจสอบว่ากรณีนายสมพร ขุนวงษา เสียชีวิตที่ประเทศนิวซีแลนด์ มีสิทธิประโยชน์อันพึงมีพึงได้ที่ทายาทจะได้รับหรือไม่ง</t>
  </si>
  <si>
    <t>ที่ อด 0027/47 ลว. 8 ม.ค.63</t>
  </si>
  <si>
    <t>รับหนังสือจากสำนักประสานฯ ขอให้ลงลายมือชื่อในหนังสือมอบอำนาจภาษีจีน เนื่องจากลงชื่อไม่ตรงกับหนังสือเดินทาง</t>
  </si>
  <si>
    <t>ที่ รง 0210.2/8961 ลว. 20 ธ.ค.62</t>
  </si>
  <si>
    <t>ที่ อด 0027/37 ลว 8 ม.ค.63</t>
  </si>
  <si>
    <t>ที่ รง 0210.2/9167 ลว. 26 ธ.ค.62</t>
  </si>
  <si>
    <t>ที่ อด 0027/38 ลว. 8 ม.ค.63</t>
  </si>
  <si>
    <t>ที่ รง 0210.2/9170 ลว. 26 ธ.ค.62</t>
  </si>
  <si>
    <t>ที่ อด 0027/39 ลว. 8 ม.ค.63</t>
  </si>
  <si>
    <t>นางสาววาสนา พรมทอง</t>
  </si>
  <si>
    <t>098-5296620</t>
  </si>
  <si>
    <t>ที่ อด 0027/51 ลว
9 ม.ค. 63</t>
  </si>
  <si>
    <t>นายเทพพร สิทธิโชติ</t>
  </si>
  <si>
    <t>087-2180538</t>
  </si>
  <si>
    <t>39 ม.14</t>
  </si>
  <si>
    <t>ที่ อด 0027/33 ลว. 7 ม.ค.63</t>
  </si>
  <si>
    <t>นายประสาน ชะโน</t>
  </si>
  <si>
    <t>53 ม.7</t>
  </si>
  <si>
    <t>บ้านจืด</t>
  </si>
  <si>
    <t>ขอให้ติดตามเงินชดเชยกรณีออกจากงานจากนายจ้าง (เงินปีซูอิม) หลังศาลตัดสินคดีฟ้องร้องเป็นที่สุดแล้ว</t>
  </si>
  <si>
    <t>ที่ อด 0027/34 ลว. 7 ม.ค. 63</t>
  </si>
  <si>
    <t xml:space="preserve">นายสุวโรจน์ ไชยหงษา </t>
  </si>
  <si>
    <t>064-7313421,093-5526476</t>
  </si>
  <si>
    <t>82 หมู่ 4</t>
  </si>
  <si>
    <t>ที่ อด 0027/54 ลว. 9 ม.ค.63</t>
  </si>
  <si>
    <t>นายพิพัฒน์ แสนโคตร</t>
  </si>
  <si>
    <t xml:space="preserve">162 ม.7 </t>
  </si>
  <si>
    <t>รายงานการจ่ายเงินชดใช้ค่าเสียหายให้กับแรงงานไทยที่เสียชีวิตในประเทศไต้หวัน (นายพิพัฒน์ แสนโคตร)</t>
  </si>
  <si>
    <t>ที่ อด 0027/50 ลว. 9 ม.ค.63</t>
  </si>
  <si>
    <t>นางสุดารัตน์ แสนโคตร (ไม่ได้ยื่นคำร้อง)</t>
  </si>
  <si>
    <t>นายคมสันต์ ดอนน้อย</t>
  </si>
  <si>
    <t>098-1487566</t>
  </si>
  <si>
    <t xml:space="preserve">15 ม.4 </t>
  </si>
  <si>
    <t>ที่ อด 0027/56 ลว. 10 ม.ค.63</t>
  </si>
  <si>
    <t>นายอาคม พังชาลี</t>
  </si>
  <si>
    <t>092-4390578</t>
  </si>
  <si>
    <t>ที่ อด 0027/64 ลว. 14 ม.ค.63</t>
  </si>
  <si>
    <t>58 หมู่ 7</t>
  </si>
  <si>
    <t>ขอรับเงินส่วนต่างการทำงานครบสัญญาจ้างจากนายจ้างของนายพิชิต แสนน้ำเที่ยง</t>
  </si>
  <si>
    <t>ที่ อด 0027/65 ลว 14 ม.ค.63</t>
  </si>
  <si>
    <t>นางสาวสายสมร ภักสีทอน</t>
  </si>
  <si>
    <t>184 ม.5</t>
  </si>
  <si>
    <t>ที่ อด 0027/71 ลว. 14 ม.ค.63</t>
  </si>
  <si>
    <t>ที่ อด 0027/ 2335 27 ธค 62</t>
  </si>
  <si>
    <t>ที่ อด 0027/2336  ลว 27 ธค 62</t>
  </si>
  <si>
    <t>ที่ อด 0027/2337  18 ธค 62</t>
  </si>
  <si>
    <t>ทำหนังสือแจ้งพร้อมส่งหลักฐานการส่งตั๋วแลกเงินฉบับจริงคืนคืนสำนักประสานฯ</t>
  </si>
  <si>
    <t>ที่ อด 0027/ 35 8 มค 63</t>
  </si>
  <si>
    <t>ได้รับประสานทางโทรศัพท์คนงานสะดวกรับที่สำนักประสานฯ</t>
  </si>
  <si>
    <t>นายทนันชัย  สีดาวงค์</t>
  </si>
  <si>
    <t>รับตั๋วแลกเงินคืนภาษีปี 61จากสำนักประสานฯ T09-553 จำนวนเงิน 15,140.37 บาท</t>
  </si>
  <si>
    <t>ที่ รง 0210.2/8888  19 ธค 62</t>
  </si>
  <si>
    <t>ที่ อด 0027/2330  27 ธค 62</t>
  </si>
  <si>
    <t>นายสมประสงค์ แสงรส</t>
  </si>
  <si>
    <t>92/1 ม.4</t>
  </si>
  <si>
    <t>รับตั๋วแลกเงินคืนภาษีปี 61จากสำนักประสานฯ T09-568จำนวนเงิน 6,150.34 บาท</t>
  </si>
  <si>
    <t>ที่ รง 0210.2/8907  19 ธค 62</t>
  </si>
  <si>
    <t>ที่ อด 0027/2332  27 ธค 62</t>
  </si>
  <si>
    <t>รับตั๋วแลกเงินคืนภาษีปี 61จากสำนักประสานฯ T09-5620 จำนวนเงิน 20,482.09 บาท</t>
  </si>
  <si>
    <t>ที่ รง 0210.2/8965  20 ธค 62</t>
  </si>
  <si>
    <t>ที่ อด 0027/2333  27 ธค 62</t>
  </si>
  <si>
    <t>นายสายันต์ ทองคำ</t>
  </si>
  <si>
    <t>083-1495029, 098-5921090</t>
  </si>
  <si>
    <t>ขอให้ติดตามเงินหักฝากจากนายจ้างประเทศไต้หวัน</t>
  </si>
  <si>
    <t>ที่ อด 0027/85 ลว. 15 ม.ค.63</t>
  </si>
  <si>
    <t>ที่ อด 0027/86 ลว. 15 ม.ค.63</t>
  </si>
  <si>
    <t>73 ม.8</t>
  </si>
  <si>
    <t>ที่ รง 0210.2/8905   (19 ธค 62</t>
  </si>
  <si>
    <t>รับตั๋วแลกเงินคืนภาษีปี  61 จากสำนักประสานฯ T08-541จำนวนเงิน 13,108.42 บาท</t>
  </si>
  <si>
    <t>ที่ อด 0027/27 ธค  62</t>
  </si>
  <si>
    <t>ที่ อด 0027/84  15 มค 63</t>
  </si>
  <si>
    <t>ที่ อด 0027/ 83 15 มค 63</t>
  </si>
  <si>
    <t>ที่ อด 0027/ 82 15 มค 63</t>
  </si>
  <si>
    <t>นางสาวนุศรา นามมีชัย</t>
  </si>
  <si>
    <t>มอบอำนาจ</t>
  </si>
  <si>
    <t>รับตั๋วแลกเงินคืนภาษีปี 61จากสำนักประสานฯ T09-545จำนวนเงิน 17,981.61 บาท</t>
  </si>
  <si>
    <t>ที่ รง 0210.2/8971  20 ธค 62</t>
  </si>
  <si>
    <t>ที่ อด 0027/2334 27 ธค 62</t>
  </si>
  <si>
    <t>ที่ อด 0027/80 15 มค 63</t>
  </si>
  <si>
    <t>ที่ อด 0027/79 15 มค 63</t>
  </si>
  <si>
    <t>ที่ อด 0027/ 78 15 มค 63</t>
  </si>
  <si>
    <t>รับตั๋วแลกเงินคืนภาษีปี 61จากสำนักประสานฯ T09-569 จำนวนเงิน 7,986.42 บาท</t>
  </si>
  <si>
    <t>ที่ รง 0210.2/8902 19 ธค 62</t>
  </si>
  <si>
    <t>ที่ อด 0027/2340  27 ธค 62</t>
  </si>
  <si>
    <t>นายวรุต  ใยสว่าง</t>
  </si>
  <si>
    <t>145 ม.5</t>
  </si>
  <si>
    <t>ยื่นเรื่องขอใบมรณบัตรฉบับภาษาเกาหลี (เสียชีวิตตั้งแต่ปี 2556) แต่ทางทายาทพึ่งมายื่นเรื่องตอนประมาณ ต.ค. 2561)</t>
  </si>
  <si>
    <t>นายสวาง แพงสา</t>
  </si>
  <si>
    <t>062-1395719</t>
  </si>
  <si>
    <t>151 หมู่ 4</t>
  </si>
  <si>
    <t>ที่ อด 0027/112 ลว. 21 ม.ค.63</t>
  </si>
  <si>
    <t>รายงานกรณี นายอภิชาติ ศรีสุจารย์ เจ็บป่วย ฉบับที่ 5 จากสำนักประสานฯ</t>
  </si>
  <si>
    <t>ที่ รง 0210.2/306 ลว. 16 ม.ค.63</t>
  </si>
  <si>
    <t>ที่ อด 0027/111 ลว. 21 ม.ค.63</t>
  </si>
  <si>
    <t>รายงานกรณี นายอภิชาติ ศรีสุจารย์ แรงงานไทยเจ็บป่วย ฉบับที่ 5  ให้นางกาบ ศรีสุจารย์</t>
  </si>
  <si>
    <t>นายธนพล สารีมาตย์</t>
  </si>
  <si>
    <t>098-1433772</t>
  </si>
  <si>
    <t>ที่ อด 0027/119 ลว. 21 ม.ค.63</t>
  </si>
  <si>
    <t>นายสุดใจ หารินทะชาติ</t>
  </si>
  <si>
    <t>061-1323780</t>
  </si>
  <si>
    <t xml:space="preserve">136 ม.3 </t>
  </si>
  <si>
    <t>ที่ อด 0027/124 ลว. 21 ม.ค.63</t>
  </si>
  <si>
    <t>ที่ อด 0027/125 ลว. 21 ม.ค.63</t>
  </si>
  <si>
    <t xml:space="preserve">88 ม.5 </t>
  </si>
  <si>
    <t>นายสุกัน จันทะแสง</t>
  </si>
  <si>
    <t>065-2463696</t>
  </si>
  <si>
    <t>092-9210825,061-0792215</t>
  </si>
  <si>
    <t>ที่ อด 0027/120 ลว. 21 ม.ค.63</t>
  </si>
  <si>
    <t>นายบัญชา โคตโคตร</t>
  </si>
  <si>
    <t>098-4984702,098-4984714</t>
  </si>
  <si>
    <t>11 ม.7</t>
  </si>
  <si>
    <t>เงินประกันการทำงานครบสัญญาจ้าง</t>
  </si>
  <si>
    <t>ที่ อด 0027/121 ลว. 21 ม.ค.63</t>
  </si>
  <si>
    <t>นายพร้อมภูมิ ดวงฤดี</t>
  </si>
  <si>
    <t>095-0729050</t>
  </si>
  <si>
    <t>326 ม.5</t>
  </si>
  <si>
    <t>ที่ อด 0027/123 ลว. 21 ม.ค.63</t>
  </si>
  <si>
    <t>นายประยูร ขุนแก้ว</t>
  </si>
  <si>
    <t>098-2129391, 085-6845621</t>
  </si>
  <si>
    <t>120 ม.5</t>
  </si>
  <si>
    <t>ที่ อด 0027/122 ลว. 21 ม.ค.63</t>
  </si>
  <si>
    <t>นายธวิทย์ ภูพวก</t>
  </si>
  <si>
    <t>088-3006986</t>
  </si>
  <si>
    <t xml:space="preserve">64/1 ม.1 </t>
  </si>
  <si>
    <t>ที่ อด 0027/131 ลว. 22 ม.ค.63</t>
  </si>
  <si>
    <t>รายงานกรณีแรงงานไทยเจ็บป่วยนายไพรบูรณ์ บุญภา ฉบับที่ 4 จากสำนักประสานฯ</t>
  </si>
  <si>
    <t>แจ้งผลรายงานกรณีแรงงานเจ็บป่วย นายไพรบูรณ์ บุญภา ฉบับที่ 4 ให้ทางญาติ</t>
  </si>
  <si>
    <t>ที่ รง 0210.2/420 ลว.20 ม.ค.63</t>
  </si>
  <si>
    <t>ที่ อด 0027/132 ลว. 22 ม.ค.63</t>
  </si>
  <si>
    <t>ที่ รง 0210.2/193 ลว. 14 ม.ค.63</t>
  </si>
  <si>
    <t>ที่ อด 0027/135 ลว. 22 ม.ค.63</t>
  </si>
  <si>
    <t>ที่ รง 0210.2/194 ลว. 14 ม.ค.63</t>
  </si>
  <si>
    <t>ที่ อด 0027/134 ลว. 22 ม.ค.63</t>
  </si>
  <si>
    <t>ที่ รง 0210.2/192 ลว. 14 ม.ค.63</t>
  </si>
  <si>
    <t>ที่ อด 0027/133 ลว. 22 ม.ค.63</t>
  </si>
  <si>
    <t>รายงานผลการติดตามสิทธิประโยชน์</t>
  </si>
  <si>
    <t>นายพันธวัธน์ ขำรัก</t>
  </si>
  <si>
    <t>093-3064987</t>
  </si>
  <si>
    <t>32 ม.1</t>
  </si>
  <si>
    <t>ดอนทอง</t>
  </si>
  <si>
    <t>เมืองพิษณุโลก</t>
  </si>
  <si>
    <t>พิษณุโลก</t>
  </si>
  <si>
    <t>ที่ อด 0027/139 ลว. 23 ม.ค.63</t>
  </si>
  <si>
    <t>นายโยธิน อุสาพรม</t>
  </si>
  <si>
    <t>064-6016566</t>
  </si>
  <si>
    <t xml:space="preserve">83 ม.5 </t>
  </si>
  <si>
    <t>บ้านต้าย</t>
  </si>
  <si>
    <t>ที่ อด 0027/140 ลว. 23 ม.ค.63</t>
  </si>
  <si>
    <t>ที่ อด 0027/141 ลว. 23 ม.ค.63</t>
  </si>
  <si>
    <t>นายจรัญ  พันธ์คำ</t>
  </si>
  <si>
    <t>95 ม.1</t>
  </si>
  <si>
    <t>รับตั๋วแลกเงินคืนภาษีปี 61จากสำนักประสานฯ T09-621 จำนวนเงิน 11,497.08 บาท</t>
  </si>
  <si>
    <t>ที่ รง 0210.2/331 16 มค 63</t>
  </si>
  <si>
    <t>นายอาคมน์ ราชาลี</t>
  </si>
  <si>
    <t>098-6237824</t>
  </si>
  <si>
    <t>250 ม.8</t>
  </si>
  <si>
    <t>บุ่งแก้ว</t>
  </si>
  <si>
    <t>ที่ อด 0027/157 ลว. 23 ม.ค.63</t>
  </si>
  <si>
    <t>นายชาญณรงค์ วงษ์ภักดี</t>
  </si>
  <si>
    <t>064-9040010, 082-5826121</t>
  </si>
  <si>
    <t xml:space="preserve">147 ม.12 </t>
  </si>
  <si>
    <t>สระแก้ว</t>
  </si>
  <si>
    <t>เมืองกำแพงเพชร</t>
  </si>
  <si>
    <t>กำแพงเพชร</t>
  </si>
  <si>
    <t>ที่ อด 0027/158 ลว. 23 ม.ค.63</t>
  </si>
  <si>
    <t>ที่ อด 0027/159 ลว. 23 ม.ค.63</t>
  </si>
  <si>
    <t>ที่ รง 0210.2/338 ลว. 16 ม.ค.63</t>
  </si>
  <si>
    <t>ที่ อด 0027/155 ลว. 23 ม.ค.63</t>
  </si>
  <si>
    <t>ที่ รง 0210.2/176 ลว. 14 ม.ค.63</t>
  </si>
  <si>
    <t>ที่ อด 0027/154 ลว. 23 ม.ค.63</t>
  </si>
  <si>
    <t>ที่ รง 0210.2/167 ลว. 14 ม.ค.63</t>
  </si>
  <si>
    <t>ที่ อด 0027/153 ลว. 23 ม.ค.63</t>
  </si>
  <si>
    <t>ที่ รง 0210.2/165 ลว. 14 ม.ค.63</t>
  </si>
  <si>
    <t>ที่ อด 0027/152 ลว. 23 ม.ค.63</t>
  </si>
  <si>
    <t>ที่ รง 0210.2/163 ลว. 14 ม.ค.63</t>
  </si>
  <si>
    <t>ที่ อด 0027/151 ลว. 23 ม.ค.63</t>
  </si>
  <si>
    <t>ที่ รง 0210.2/359 ลว. 17 ม.ค.63</t>
  </si>
  <si>
    <t>ที่ อด 0027/156 ลว. 23 ม.ค.63</t>
  </si>
  <si>
    <t>ขอให้ติดตามสิทธิประโยชน์อันพึงมีพึงได้ของนายไกรสร รู้บุญ ซึ่งเสียชีวิตที่ประเทศอิสราเอล</t>
  </si>
  <si>
    <t>การติดตามสิทธิประโยชน์ของนายไกรสร รู้บุญ จากสำนักประสานฯ</t>
  </si>
  <si>
    <t>การติดตามสิทธิประโยชน์ของนายไกรสร รู้บุญ ให้ญาติทราบ</t>
  </si>
  <si>
    <t>ที่ รง 0210.2/216 ลว. 14 ม.ค.63</t>
  </si>
  <si>
    <t>ที่ อด 0027/150 ลว. 23 ม.ค.63</t>
  </si>
  <si>
    <t>ได้เงินจำนวน 87,087 บาท เงินจำนวนดังกล่าวใช้เป็นค่าจัดส่งศพน่ยไกรสรฯ กลับประเทศไทย</t>
  </si>
  <si>
    <t>นางสาวสุดา สร้อยหล้า</t>
  </si>
  <si>
    <t xml:space="preserve">35 ม.13 </t>
  </si>
  <si>
    <t>ที่ อด 0027/164 ลว. 24 ม.ค.63</t>
  </si>
  <si>
    <t>นายวรุฒ โสวัน</t>
  </si>
  <si>
    <t>066-0126363</t>
  </si>
  <si>
    <t xml:space="preserve">203 ม.13 </t>
  </si>
  <si>
    <t>ที่ อด 0027/162 ลว. 24 ม.ค.63</t>
  </si>
  <si>
    <t>นายสมบัติ คงเท</t>
  </si>
  <si>
    <t>รับตั๋วแลกเงินคืนภาษีปี 61จากสำนักประสานฯ T09-615 จำนวนเงิน 11378.40 บาท</t>
  </si>
  <si>
    <t>ที่ รง 0210.2/389 17 มค 63</t>
  </si>
  <si>
    <t>นายอุดร โคตรวงษ์</t>
  </si>
  <si>
    <t>นายอุดร  โคตรวงษ์</t>
  </si>
  <si>
    <t>9 ม.13</t>
  </si>
  <si>
    <t>นางสาวอรุณ ศิริวัฒนา</t>
  </si>
  <si>
    <t>125 ม.1</t>
  </si>
  <si>
    <t>รับตั๋วแลกเงินคืนภาษีปี 61จากสำนักประสานฯ T09-604จำนวนเงิน 16,427.04บาท</t>
  </si>
  <si>
    <t>ที่ รง 0210.2/452 21 มค 63</t>
  </si>
  <si>
    <t>รับตั๋วแลกเงินคืนภาษีปี 61จากสำนักประสานฯ T09-633 จำนวนเงิน 19,093.48 บาท</t>
  </si>
  <si>
    <t>ที่ รง 0210.2/380 17 มค 63</t>
  </si>
  <si>
    <t>รับตั๋วแลกเงินคืนภาษีปี 61จากสำนักประสานฯ T09-610 จำนวนเงิน 11,264.59บาท</t>
  </si>
  <si>
    <t>ที่ รง 0210.2/394 17 มค 63</t>
  </si>
  <si>
    <t>นายวันที ยางเบือก</t>
  </si>
  <si>
    <t>นายมงคลศักดิ์ แก้วลอดหล้า</t>
  </si>
  <si>
    <t>093-4717661</t>
  </si>
  <si>
    <t>25 ม.5</t>
  </si>
  <si>
    <t>ธาตุ</t>
  </si>
  <si>
    <t>ที่ อด 0027/173 ลว. 27 ม.ค.63</t>
  </si>
  <si>
    <t>นายอรรคพล สมบัติกำไร</t>
  </si>
  <si>
    <t>082-2239675, 097-3198215</t>
  </si>
  <si>
    <t>226 ม.9</t>
  </si>
  <si>
    <t>ติดตามเงินส่วนต่างประกันการทำงานครบสัญญาจ้างจากนายจ้าง</t>
  </si>
  <si>
    <t>ที่ อด 0027/178 ลว. 27 ม.ค.63</t>
  </si>
  <si>
    <t>ที่ อด 0027/180 ลว. 27 ม.ค.63</t>
  </si>
  <si>
    <t>นายประวิทย์ ป้อมเชียงพิณ</t>
  </si>
  <si>
    <t>065-8641521, 061-5727118</t>
  </si>
  <si>
    <t>160 ม.14</t>
  </si>
  <si>
    <t>นายปรีดา ราชชารี</t>
  </si>
  <si>
    <t>093-5168636</t>
  </si>
  <si>
    <t>277 ม.15</t>
  </si>
  <si>
    <t>ที่ อด 0027/181 ลว. 27 ม.ค.63</t>
  </si>
  <si>
    <t>นายอนันต์ ชินพร</t>
  </si>
  <si>
    <t>082-1309763</t>
  </si>
  <si>
    <t>224 ม.4</t>
  </si>
  <si>
    <t>ที่ อด 0027/182 ลว. 27 ม.ค.63</t>
  </si>
  <si>
    <t>ที่ อด 0027/183 ลว. 27 ม.ค.63</t>
  </si>
  <si>
    <t>นายจิระพงศ์ รอดชมภู</t>
  </si>
  <si>
    <t>083-3449513,063-0190634</t>
  </si>
  <si>
    <t xml:space="preserve">99 ม.7 </t>
  </si>
  <si>
    <t>ที่ อด 0027/175 ลว. 27 ม.ค.63</t>
  </si>
  <si>
    <t>นายแสงจันทร์ สิตะวรรณ</t>
  </si>
  <si>
    <t>081-2628794</t>
  </si>
  <si>
    <t>67 ม.15</t>
  </si>
  <si>
    <t>นายสิทธิพงษ์ ใจซื่อ</t>
  </si>
  <si>
    <t>087-0249633</t>
  </si>
  <si>
    <t>89 ม.7</t>
  </si>
  <si>
    <t>ที่ อด 0027/ 177 ลว. 27 ม.ค.63</t>
  </si>
  <si>
    <t>ที่ อด 0027/176 ลว. 27 ม.ค.63</t>
  </si>
  <si>
    <t>ที่ รง  0210.2/480 ลว. 21 ม.ค.63</t>
  </si>
  <si>
    <t>ที่ อด 0027/174 ลว. 27 ม.ค.63</t>
  </si>
  <si>
    <t xml:space="preserve">แจ้งผลการติดตามสิทธิประโยชน์ ให้คนงาน </t>
  </si>
  <si>
    <t>ที่ อด 0027/180 ลว.27 ม.ค.63</t>
  </si>
  <si>
    <t>ที่ อด 0027/165 ลว 22  มค 62</t>
  </si>
  <si>
    <t>ที่ อด 0027/ 166 24 มค 63</t>
  </si>
  <si>
    <t>ที่ อด 0027/168 24 มค 63</t>
  </si>
  <si>
    <t>ที่ อด 0027/169 24 มค 63</t>
  </si>
  <si>
    <t>ที่ อด 0027/199 30 มค 63</t>
  </si>
  <si>
    <t>ที่ อด 0027/196 30มค 63</t>
  </si>
  <si>
    <t>ที่ อด 0027/167 24 มค 63</t>
  </si>
  <si>
    <t>นายวีระพันธ์ มูลแล</t>
  </si>
  <si>
    <t>นายจอมศรี จันแดง</t>
  </si>
  <si>
    <t>4 ม.16</t>
  </si>
  <si>
    <t>ที่ รง 0210.2/557 24 มค 63</t>
  </si>
  <si>
    <t>นายธีรยุทธ ไชพิบาล</t>
  </si>
  <si>
    <t>093-0620163,087-2148542</t>
  </si>
  <si>
    <t xml:space="preserve">152 ม.3 </t>
  </si>
  <si>
    <t>ขอให้ติดตามเงินเงินค้างจ่ายจากนายจ้าง จำนวน 19,300,000 วอน</t>
  </si>
  <si>
    <t>ที่ อด 0027/200 ลว. 30 ม.ค.63</t>
  </si>
  <si>
    <t>นายสัญญา สุขประเสริฐ</t>
  </si>
  <si>
    <t xml:space="preserve">14 ม.5 </t>
  </si>
  <si>
    <t>รายงานกรณีแรงงานไทยเจ็บป่วย จากสำนักประสานฯ</t>
  </si>
  <si>
    <t>รายงานกรณีแรงงานไทยเจ็บป่วย ให้ญาติทราบ</t>
  </si>
  <si>
    <t>นางคำบาง มังคละแสน (มารดา)(ไม่ได้ยื่นคำร้อง)</t>
  </si>
  <si>
    <t>ที่ อด 0027/201 ลว. 30 ม.ค.63</t>
  </si>
  <si>
    <t>ที่ รง 0210.2/307 ลว. 16 ม.ค.63</t>
  </si>
  <si>
    <t>092-9215504</t>
  </si>
  <si>
    <t xml:space="preserve">25 หมู่ 13 </t>
  </si>
  <si>
    <t>ที่ อด 0027/210 ลว. 31 ม.ค.63</t>
  </si>
  <si>
    <t>นางสาวปภัสสร สานคล่อง</t>
  </si>
  <si>
    <t>ที่ อด 0027/208 31มค 63</t>
  </si>
  <si>
    <t>นายคำพาด วงษ์เชียงเพ็ง</t>
  </si>
  <si>
    <t>093-4709130,085-8176505</t>
  </si>
  <si>
    <t>13/1 ม.10</t>
  </si>
  <si>
    <t>ที่ อด 0027/224 ลว.4 ก.พ.63</t>
  </si>
  <si>
    <t>นายสุธรรม สิงห์สัตย์</t>
  </si>
  <si>
    <t>080-4319680, 0833474970</t>
  </si>
  <si>
    <t xml:space="preserve">46 ม.1 </t>
  </si>
  <si>
    <t>094-4676179,080-0030519</t>
  </si>
  <si>
    <t xml:space="preserve">แจ้งผลการติดตามสิทธิประโยชน์และขอให้เอกสารเพิ่มเติม </t>
  </si>
  <si>
    <t>098-6252467, 080-7518201,</t>
  </si>
  <si>
    <t>ที่ อด 0027/236 5 กพ 63</t>
  </si>
  <si>
    <t>ที่ อด 0027/ 235 5 กพ 63</t>
  </si>
  <si>
    <t>นายสมศักดิ์ นามเสาร์</t>
  </si>
  <si>
    <t>095-5483165</t>
  </si>
  <si>
    <t>200 ม.4</t>
  </si>
  <si>
    <t>บ่อแก้ว</t>
  </si>
  <si>
    <t>ที่ อด 0027/252 ลว. 5 ก.พ.63</t>
  </si>
  <si>
    <t>ที่ อด 0027/225 ลว.4 ก.พ.63</t>
  </si>
  <si>
    <t>ที่ อด 0027/223 ลว. 5 ก.พ.63</t>
  </si>
  <si>
    <t>นายก้องนภา ศรีบุษย์</t>
  </si>
  <si>
    <t>093-5514921,082-24993347</t>
  </si>
  <si>
    <t>75/1 ม.5</t>
  </si>
  <si>
    <t>เหล่าน้อย</t>
  </si>
  <si>
    <t>เสลภูมิ</t>
  </si>
  <si>
    <t>ที่ อด 0027/251 ลว. 5 ก.พ.63</t>
  </si>
  <si>
    <t>ที่ รง 0027/2544 ลว. 5 ก.พ.63</t>
  </si>
  <si>
    <t>ที่ อด 0027/254 ลว. 5 ก.พ.63</t>
  </si>
  <si>
    <t>โอนเข้าบัญชีธนาคารไต้หวันแล้ว</t>
  </si>
  <si>
    <t>หมายเหตุ</t>
  </si>
  <si>
    <t>ที่ รง 0210.2/808 ลว. 30 ม.ค.63</t>
  </si>
  <si>
    <t>ที่ อด 0027/244 ลว. 5 ก.พ.63</t>
  </si>
  <si>
    <t>ที่ รง 0210.2/825 ลว. 30 ม.ค.63</t>
  </si>
  <si>
    <t>ที่ อด 0027/243 ลว. 5 ก.พ.63</t>
  </si>
  <si>
    <t>ที่ รง 0210.2/797 ลว.30 ม.ค.63</t>
  </si>
  <si>
    <t>ที่ อด 0027/242 ลว.5 ก.พ.63</t>
  </si>
  <si>
    <t>ที่ รง 0210.2/794 ลว. 30 ม.ค.63</t>
  </si>
  <si>
    <t>ที่ อด 0027/241 ลว. 5 ก.พ.63</t>
  </si>
  <si>
    <t>ที่ รง 0210.2/795 ลว.30 ม.ค.63</t>
  </si>
  <si>
    <t>ที่ อด 0027/240 ลว. 5 กพ.63</t>
  </si>
  <si>
    <t>ที่ รง 0210.2/79 ลว. 30 ม.ค.63</t>
  </si>
  <si>
    <t>ที่ อด 0027/239 ลว. 5 ก.พ.63</t>
  </si>
  <si>
    <t>ที่ รง 0210.2/700 ลว.28 ม.ค.63</t>
  </si>
  <si>
    <t>ที่ อด 0027238 ลว. 5 ก.พ.63</t>
  </si>
  <si>
    <t>ที่ อด 0027/237 ลว. 5 ก.พ.63</t>
  </si>
  <si>
    <t>ที่ รง 0210.2/809 ลว. 30 ม.ค.63</t>
  </si>
  <si>
    <t>ที่ รง 0210.2/669 ลว. 28 ม.ค.63</t>
  </si>
  <si>
    <t>ขอเอกสารเพิ่มเติม ให้คนงาน</t>
  </si>
  <si>
    <t>ขอเอกสารเพิ่มเติม จากสำนักประสานฯ</t>
  </si>
  <si>
    <t>ที่ รง 0210.2/592 ลว. 24 ม.ค.63</t>
  </si>
  <si>
    <t>ที่ อด 0027/249 ลว. 5 ก.พ.63</t>
  </si>
  <si>
    <t>ที่ รง 0210.2/595 ลว. 24 ม.ค.63</t>
  </si>
  <si>
    <t>ที่ อด 0027/248 ลว. 5 ก.พ.63</t>
  </si>
  <si>
    <t>ที่ รง 0210.2/596 ลว. 24 ม.ค.63</t>
  </si>
  <si>
    <t>ที่ อด 0027/247 ลว. 5 ก.พ.63</t>
  </si>
  <si>
    <t>แจ้งผลการติดตามเงินส่วนต่างการทำงานครบสัญญาจ้างจากนายจ้าง จากสำนักประสานฯ</t>
  </si>
  <si>
    <t>ที่ รง 0210.2/598 ลว. 24 ม.ค.63</t>
  </si>
  <si>
    <t>แจ้งผลการติดตามเงินส่วนต่างการทำงานครบสัญญาจ้างจากนายจ้าง ให้คนงาน</t>
  </si>
  <si>
    <t>ที่ อด 0027/246 ลว. 5 ก.พ.63</t>
  </si>
  <si>
    <t>แจ้งข้อเท็จจริงกรณีติดตามค่าจ้างค้างจ่ายฯ</t>
  </si>
  <si>
    <t>ที่ อด 0027/ว 213 ลว. 3 ก.พ.63</t>
  </si>
  <si>
    <t>นายธงชัย ภูระหงษ์</t>
  </si>
  <si>
    <t>087-8578578,094-5739997</t>
  </si>
  <si>
    <t>23 ม.4</t>
  </si>
  <si>
    <t>ที่ อด 0027/260 ลว. 6 ก.พ.63</t>
  </si>
  <si>
    <t>นายรุ่งฟ้า คำภากุล</t>
  </si>
  <si>
    <t>รับตั๋วแลกเงินคืนภาษีปี 61จากสำนักประสานฯ T09-011 จำนวนเงิน 38,470.59 บาท</t>
  </si>
  <si>
    <t>ที่ รง 0210.2/078 10 มค 63</t>
  </si>
  <si>
    <t>นายอรัญ  กองสดี</t>
  </si>
  <si>
    <t>154 ม.9</t>
  </si>
  <si>
    <t>รับตั๋วแลกเงินคืนภาษีปี 61จากสำนักประสานฯ T09-644 จำนวนเงิน 36,782.57 บาท</t>
  </si>
  <si>
    <t>รับตั๋วแลกเงินคืนภาษีปี 61จากสำนักประสานฯ T09-653 จำนวนเงิน 16,165.52บาท</t>
  </si>
  <si>
    <t>ที่ รง 0210.2/908   3 กพ 63</t>
  </si>
  <si>
    <t>นายไวพจน์  วงค์พยัคฆ์</t>
  </si>
  <si>
    <t>5/1 ม.7</t>
  </si>
  <si>
    <t>รับตั๋วแลกเงินคืนภาษีปี 61จากสำนักประสานฯ T09-654 จำนวนเงิน 13,603.33บาท</t>
  </si>
  <si>
    <t>ที่ รง 0210.2/896 3 กพ 63</t>
  </si>
  <si>
    <t>ที่ รง 0210.2/907 3 กพ 63</t>
  </si>
  <si>
    <t>นายเกรียงไกร คำสุนันท์</t>
  </si>
  <si>
    <t>ที่ อด 0027/279 11 กพ 63</t>
  </si>
  <si>
    <t>ที่ อด 0027/289 12 กพ 63</t>
  </si>
  <si>
    <t>ที่ อด 0027/277 11 กพ 63</t>
  </si>
  <si>
    <t>ที่ อด 0027/278 11 กพ 63</t>
  </si>
  <si>
    <t>นายภาคินัย ฝุ่นตะคุ</t>
  </si>
  <si>
    <t>088-2654526</t>
  </si>
  <si>
    <t>ที่ อด 0027/284 ลว. 12 ก.พ.63</t>
  </si>
  <si>
    <t>ที่ อด 0027/285 ลว. 12 ก.พ.63</t>
  </si>
  <si>
    <t>นายอภินันท์ มัชปะโม</t>
  </si>
  <si>
    <t>062-4135897</t>
  </si>
  <si>
    <t>108 ม.3</t>
  </si>
  <si>
    <t>นายปภังกร ศักดิ์วิเศษ (เดิม นายพนม ศักดิ์วิเศษ</t>
  </si>
  <si>
    <t>065-6356917, 088-3289791</t>
  </si>
  <si>
    <t xml:space="preserve">237 ม.2 </t>
  </si>
  <si>
    <t>ที่ อด 0027/286 ลว. 12 ก.พ. 63</t>
  </si>
  <si>
    <t>ยื่นเอกสารเพื่อประกอบการขอรับเงินประกันการเดินทางกลับประเทศ พร้อมดอกเบี้ย เงินประกันการทำงานครบสัญญาจ้าง และเงินประกันอุบัติเหตุนอกเหนือจากการทำงาน จากภรรยา นายคำปณย์</t>
  </si>
  <si>
    <t>ที่ อด 0027/287 ลว. 12 ก.พ.63</t>
  </si>
  <si>
    <t>ยื่นเอกสารเพื่อปิดบัยชีธนาคาร NH ของนายคำปณย์ฯ</t>
  </si>
  <si>
    <t>ที่ อด 0027/288 ลว. 12 ก.พ.63</t>
  </si>
  <si>
    <t>นางสาวนฤมล พลแสง</t>
  </si>
  <si>
    <t>082-2382316</t>
  </si>
  <si>
    <t>18 ม.1</t>
  </si>
  <si>
    <t>ที่ อด 0027/275 ลว. 11 ก.พ.63</t>
  </si>
  <si>
    <t>ที่ รง 0210.2/957 ลว. 3 ก.พ.63</t>
  </si>
  <si>
    <t>แจ้งการติดตามเอกสาร โทรศัพท์เคลื่อนที่ และเช็คเงินค่าจ้าง จากสำนักประสานฯ</t>
  </si>
  <si>
    <t>ที่ อด 0027/274 ลว. 11 ก.พ.62</t>
  </si>
  <si>
    <t>แจ้งการติดตามเอกสาร โทรศัพท์เคลื่อนที่ และเช็คเงินค่าจ้าง ใหญาติทราบ</t>
  </si>
  <si>
    <t>ที่ อด 0027/276  11 กพ 63</t>
  </si>
  <si>
    <t>ที่ อด 0027/ 294 12 กพ 63</t>
  </si>
  <si>
    <t>นางสาวรัชนีพร มีโพง</t>
  </si>
  <si>
    <t>092-3795611</t>
  </si>
  <si>
    <t>84 ม.4</t>
  </si>
  <si>
    <t>นายวันธงชัย มานพิมพ์</t>
  </si>
  <si>
    <t>นายวันธงชัย มานะพิมพ์</t>
  </si>
  <si>
    <t>062-3408095, 098-5173288</t>
  </si>
  <si>
    <t xml:space="preserve">126 ม.3 </t>
  </si>
  <si>
    <t>ที่ อด 0027/298 ลว. 13 ก.พ.63</t>
  </si>
  <si>
    <t>ที่ อด 0027/296 ลว. 13 ก.พ.63</t>
  </si>
  <si>
    <t>093-4738065</t>
  </si>
  <si>
    <t>ที่ อด 0027/297 ลว. 13 ก.พ.63</t>
  </si>
  <si>
    <t>นางสาวศศิชาพัฒน์ จันทเสน (เดิม นางสาวผ่องเพ็ญ เมืองศูนย์)</t>
  </si>
  <si>
    <t>062-5672545, 087-8579645</t>
  </si>
  <si>
    <t>ที่ อด 0027/300 ลว. 13 ก.พ.63</t>
  </si>
  <si>
    <t>นายอมร  บุตรจำรวญ</t>
  </si>
  <si>
    <t>087-4270434</t>
  </si>
  <si>
    <t>128 ม.10</t>
  </si>
  <si>
    <t>บำเหน็จชราภาพไต้หวัน</t>
  </si>
  <si>
    <t>ที่ อด 0027/241 11 ก.พ. 63</t>
  </si>
  <si>
    <t>นายสุรศักดิ์ จันทรเสนา
(ทวีชัย เสาบุตรดี)</t>
  </si>
  <si>
    <t>080-7393747</t>
  </si>
  <si>
    <t>102 ม.11</t>
  </si>
  <si>
    <t>นายณัฐพงษ์  หาญนาดง</t>
  </si>
  <si>
    <t>093-4172483</t>
  </si>
  <si>
    <t>82 ม.3</t>
  </si>
  <si>
    <t>ที่ อด 0027/001 ลว. 22 ม.ค.63 (ลับ)</t>
  </si>
  <si>
    <t>ที่ อด 0027/002 ลว. 22 ม.ค.63 (ลับ)</t>
  </si>
  <si>
    <t>062-2252495,
063-5488799</t>
  </si>
  <si>
    <t>ที่ อด 0027/93 ลว. 16 ม.ค.63</t>
  </si>
  <si>
    <t>ที่ อด 0027/104 ลว. 17 ม.ค.63</t>
  </si>
  <si>
    <t>นายนรินทร์ ไชยสีดา</t>
  </si>
  <si>
    <t>062-1817952</t>
  </si>
  <si>
    <t>74 ม.4</t>
  </si>
  <si>
    <t>ที่ อด 0027/109 ลว. 17 ม.ค.63</t>
  </si>
  <si>
    <t>นายนาทฐพงษ์ เทพผา</t>
  </si>
  <si>
    <t>54/1 ม.7</t>
  </si>
  <si>
    <t>ที่ อด 0027/130 ลว. 21 ม.ค.63</t>
  </si>
  <si>
    <t>093-5475374</t>
  </si>
  <si>
    <t>44 ม.1</t>
  </si>
  <si>
    <t>การติดตามแรงงานไทยที่มอบหมายให้ทนายความฟ้องร้องเรื่องสิทธิประโยชน์ (นายชาตรี บุญภา) จากสำนักประสาน</t>
  </si>
  <si>
    <t>ที่ รง 0210.2/1024 ลว. 6 ก.พ.63</t>
  </si>
  <si>
    <t>งานสิทธิประโยชน์ได้ประสานทางโทรศัพท์ฯ ในเรื่องดังกล่าว</t>
  </si>
  <si>
    <t>ส่งรายงานการติดตามแรงงานไทย ให้สำนักประสาน</t>
  </si>
  <si>
    <t>ที่ อด 0027/303 ลว. 13 ก.พ.63</t>
  </si>
  <si>
    <t>นายชาตรี บุญภา</t>
  </si>
  <si>
    <t>นายชัยวัฒน์ สีหาบุญทอง</t>
  </si>
  <si>
    <t>082-6185390, 084-7298524</t>
  </si>
  <si>
    <t>108 ม.8</t>
  </si>
  <si>
    <t>ที่ อด 0027/308 ลว. 13 ก.พ.63</t>
  </si>
  <si>
    <t>ที่ อด 0027/309 ลว. 13 ก.พ.63</t>
  </si>
  <si>
    <t>นายสุรชาติ พรมคุณ</t>
  </si>
  <si>
    <t>098-3635055, 082-8501407</t>
  </si>
  <si>
    <t xml:space="preserve">100 ม.14 </t>
  </si>
  <si>
    <t>นายหมื่น มีสิมมา</t>
  </si>
  <si>
    <t>นางสุบรรณ รัสแสง</t>
  </si>
  <si>
    <t>นายอภิเดช เนื่องแก้ว</t>
  </si>
  <si>
    <t xml:space="preserve">40 ม.14 </t>
  </si>
  <si>
    <t>ขอให้ช่วยเหลือนำศพนายอภิเดช เนื่องแก้ว กลับประเทศไทย และติดตามสิทธิประโยชน์อันพึงมีพึงได้</t>
  </si>
  <si>
    <t>ด่วนที่สุด ที่ อด 0027/306 ลว. 13 ก.พ.63</t>
  </si>
  <si>
    <t xml:space="preserve">24 ม.10 </t>
  </si>
  <si>
    <t>ที่ อด 0027/307 ลว. 13 ก.พ.63</t>
  </si>
  <si>
    <t>083-1451276, 089-0403260,062-1656278</t>
  </si>
  <si>
    <t>นายชาตรี มีสิมมา</t>
  </si>
  <si>
    <t>080-6292100,042-012123</t>
  </si>
  <si>
    <t>แจ้งแรงงานไทยเสียชีวิต นายอภิเดช เนื่องแก้ว และขอเอกสารเพื่อติดตามสิทธิประโยชน์ฯ จากสำนักประสานฯ</t>
  </si>
  <si>
    <t>ด่วนที่สุด ที่ รง 0210.2/1133 ลว. 13 ก.พ.63</t>
  </si>
  <si>
    <t>แจ้งแรงงานไทยเสียชีวิต นายอภิเดช เนื่องแก้ว และขอเอกสารเพื่อติดตามสิทธิประโยชน์ฯ ให้ทายาท</t>
  </si>
  <si>
    <t>ที่ อด 0027/331 ลว. 17 ก.พ.63</t>
  </si>
  <si>
    <t>นายอาทิตย์  แก้วแก่น</t>
  </si>
  <si>
    <t>095-6657901</t>
  </si>
  <si>
    <t xml:space="preserve">175 ม.4 </t>
  </si>
  <si>
    <t>ด่วนที่สุด ที่ รง 0210.2/1130 ลว. 13 ก.พ.63</t>
  </si>
  <si>
    <t>รายงานแรงงานไทย นายอาทิตย์ แก้วแก่น เดินทางกลับประเทศไทยและแจ้งเรื่องเงินปิซูอิม จากสำนักประสานฯ</t>
  </si>
  <si>
    <t>ที่ อด 0027/330 ลว. 17 ก.พ.62</t>
  </si>
  <si>
    <t>แจ้งขอเอกสารเพิ่มเติม จากสำนักประสานฯ</t>
  </si>
  <si>
    <t>ที่ อด 0027/329 ลว. 17 ก.พ.63</t>
  </si>
  <si>
    <t>แจ้งขอเอกสารเพิ่มเติม ให้คนงาน</t>
  </si>
  <si>
    <t>ที่ รง 0210.2/102 ลว. 6 ก.พ.63</t>
  </si>
  <si>
    <t>รายงานแรงงานไทย นายอาทิตย์ แก้วแก่น เดินทางกลับประเทศไทยและแจ้งเรื่องเงินปิซูอิม ให้คนงานทราบ</t>
  </si>
  <si>
    <t>แจ้งแรงงานไทยเสียชีวิตที่ประเทศอิสราเอล และขอเอกสารเพื่อประกอบการยื่นติดตามสิทธิประโยชน์ จากสำนักประสานฯ</t>
  </si>
  <si>
    <t>แจ้งแรงงานไทยเสียชีวิตที่ประเทศอิสราเอล และขอเอกสารเพื่อประกอบการยื่นติดตามสิทธิประโยชน์ ให้ทายาท</t>
  </si>
  <si>
    <t>ที่ รง  0210.2/1133 ลว. 13 ก.พ.63</t>
  </si>
  <si>
    <t>094-1301391, 095-1933983</t>
  </si>
  <si>
    <t>นายกำธร พงษ์สุวรรณ</t>
  </si>
  <si>
    <t>065-2587682, 084-7420481</t>
  </si>
  <si>
    <t>74 ม.6</t>
  </si>
  <si>
    <t>ที่ อด 0027/003 ลว. 18 ก.พ.63</t>
  </si>
  <si>
    <t>หนังสือลับ</t>
  </si>
  <si>
    <t>ขอให้ฝ่ายแรงงานฯ ปิดบัญชีธนาคารที่เกาหลีแล้วโอนเงินเข้าบัญชีธนาคารกรุงเทพฯของนายกำธรฯ</t>
  </si>
  <si>
    <t>นายบุญจง ไชยสุข</t>
  </si>
  <si>
    <t>098-1917880, 062-4021214</t>
  </si>
  <si>
    <t xml:space="preserve">419 ม.2 </t>
  </si>
  <si>
    <t>ที่ อด 0027/352 ลว. 19 ก.พ.63</t>
  </si>
  <si>
    <t>นายยงยุท บุตรวิเชียร</t>
  </si>
  <si>
    <t>093-1233035</t>
  </si>
  <si>
    <t>195 ม.5</t>
  </si>
  <si>
    <t>ที่ อด 0027/351 ลว. 19 ก.พ.63</t>
  </si>
  <si>
    <t>นายพิทักษ์ นิระพันธ์</t>
  </si>
  <si>
    <t>084-1252385, 081-6011055</t>
  </si>
  <si>
    <t>35 ม. 13</t>
  </si>
  <si>
    <t>ที่ อด 0027/356 ลว. 19 ก.พ.63</t>
  </si>
  <si>
    <t>ที่ อด 0027/355 ลว. 19 ก.พ.63</t>
  </si>
  <si>
    <t>ที่ รง 0210.2/1157 ลว. 14 ก.พ.63</t>
  </si>
  <si>
    <t>ที่ อด 0027/358 ลว. 19 ก.พ.63</t>
  </si>
  <si>
    <t>แจ้งผลการตรวจสอบและติดตามสิทธิประโยชน์เงินเดือน เงินหักฝาก และเงินภาษี จากสำนักประสานฯ</t>
  </si>
  <si>
    <t>แจ้งผลการตรวจสอบและติดตามสิทธิประโยชน์เงินเดือน เงินหักฝาก และเงินภาษี ให้คนงาน</t>
  </si>
  <si>
    <t>ที่ รง 0210.2/1163 ลว. 14 ก.พ.63</t>
  </si>
  <si>
    <t>ที่ อด 0027/357 ลว. 19 ก.พ.63</t>
  </si>
  <si>
    <t>นางสาวฑิตยา บุญครอบ</t>
  </si>
  <si>
    <t>064-7956420</t>
  </si>
  <si>
    <t>16 ม.3 ต.พานทอง</t>
  </si>
  <si>
    <t>ไทรงาม</t>
  </si>
  <si>
    <t>พานทอง</t>
  </si>
  <si>
    <t>กำแพงแพชร</t>
  </si>
  <si>
    <t>ที่ อด 0027/362 ลว. 19 ก.พ.63</t>
  </si>
  <si>
    <t>ที่ อด 0027/250 ลว. 5 ก.พ. 63</t>
  </si>
  <si>
    <t>ที่ อด 0027/ 359 19 กพ 63</t>
  </si>
  <si>
    <t>ได้รับประสานจากสามีคนงาน</t>
  </si>
  <si>
    <t>ที่ อด 0027/360 19กพ 63</t>
  </si>
  <si>
    <t>นายอุทิศ  แก้วการไร่</t>
  </si>
  <si>
    <t>154 ม.18</t>
  </si>
  <si>
    <t>รับตั๋วแลกเงินคืนภาษีปี 61จากสำนักประสานฯ T09-566จำนวนเงิน 8,616.88บาท</t>
  </si>
  <si>
    <t>นายนาค  เงาปัชชา</t>
  </si>
  <si>
    <t>รับตั๋วแลกเงินคืนภาษีปี 61จากสำนักประสานฯ T20-021จำนวนเงิน 9,199.41 บาท</t>
  </si>
  <si>
    <t>ที่ รง 0210.2/1360  19 กพ 63</t>
  </si>
  <si>
    <t>ที่ อด 0027/375  25 กพ 63</t>
  </si>
  <si>
    <t>ที่ อด 0027/376  25 กพ 63</t>
  </si>
  <si>
    <t>ขอให้ติดตามเงินสิทธิประโยชน์อันพึงมีพึงได้ของนายชาตรี มีสิมมา ที่เดินทางไปทำงานที่มาเก๊า ขอลาป่วยกับนายจ้างแล้วเสียชีวิต</t>
  </si>
  <si>
    <t>นางสาวสงกรานต์ ( สุภชา) พันลำ</t>
  </si>
  <si>
    <t>093-3978051</t>
  </si>
  <si>
    <t>144 ม.1</t>
  </si>
  <si>
    <t>ทุ่งหลวง</t>
  </si>
  <si>
    <t>ที่ อด 0027/391  26 กพ 63</t>
  </si>
  <si>
    <t>นางสาวอรพรรณ กระทุ่มขันธุ์</t>
  </si>
  <si>
    <t>098-3619368,
093-3357471</t>
  </si>
  <si>
    <t>ขอรับเงินประกันการเดินทางกลับและเงินกุ๊กมิน</t>
  </si>
  <si>
    <t>ที่ อด 0027/349 ลว. 26ก.พ.63</t>
  </si>
  <si>
    <t>PIC</t>
  </si>
  <si>
    <t>ธนชัย</t>
  </si>
  <si>
    <t>นายชัยมงคล บุญรักษา</t>
  </si>
  <si>
    <t>098-9545020</t>
  </si>
  <si>
    <t>106 ม.12</t>
  </si>
  <si>
    <t>ที่ อด 0027/390 ลว. 26ก.พ.63</t>
  </si>
  <si>
    <t>ส่งหนังสือแจ้งผลการติดตาม</t>
  </si>
  <si>
    <t>ที่ อด 0027/1637 ลว.16 ก.ย.63</t>
  </si>
  <si>
    <t>ที่ อด 0027/392 ลว. 26 ก.พ.63</t>
  </si>
  <si>
    <t>นายประสงค์ กงฉายา</t>
  </si>
  <si>
    <t>นายพิชิต กงฉายา</t>
  </si>
  <si>
    <t>088-0308634</t>
  </si>
  <si>
    <t>40 ม.5</t>
  </si>
  <si>
    <t>ส่งหนังสืแจ้งจาก สนร. เรื่องติดตามบุตรชาย ที่ไม่สามารถติดต่อได้
ในอิสราเอล</t>
  </si>
  <si>
    <t>ที่ อด 0027/393 ลว. 26 ก.พ.63</t>
  </si>
  <si>
    <t>นายอดิศักดิ์ ศรีโสภา</t>
  </si>
  <si>
    <t>185 ม.11</t>
  </si>
  <si>
    <t>ที่ อด 0027/386 ลว. 26 ก.พ.63</t>
  </si>
  <si>
    <t>นายอภิชัย สวัสดิ์จิต</t>
  </si>
  <si>
    <t>080-6242347, 098-1841341</t>
  </si>
  <si>
    <t xml:space="preserve">19 ม.1 </t>
  </si>
  <si>
    <t>โนนเมือง</t>
  </si>
  <si>
    <t>เหล่าเสือโก้ก</t>
  </si>
  <si>
    <t>อุบลราชธานี</t>
  </si>
  <si>
    <t>ที่ อด 0027/428 ลว. 28 ก.พ.63</t>
  </si>
  <si>
    <t>นายชินวัตร ไชยวัน</t>
  </si>
  <si>
    <t>31 ม.2</t>
  </si>
  <si>
    <t>ที่ อด 0027/388 ลว. 26 ก.พ.63</t>
  </si>
  <si>
    <t>นายฤทธิไกร ชาวเหนือ</t>
  </si>
  <si>
    <t>097-1622564,0909873763</t>
  </si>
  <si>
    <t>13 ม.2</t>
  </si>
  <si>
    <t>ที่ อด 0027/427 ลว. 28 ก.พ.63</t>
  </si>
  <si>
    <t>ส่งเอกสารเพิ่มเติมให้สำนักประสานฯ (หนังสือมอบอำนาจ,หนังสือแจ้งผลการตรวจสอบข้อมูลเดินทาง</t>
  </si>
  <si>
    <t>ที่ อด 0027/387 ลว. 26 ก.พ.63</t>
  </si>
  <si>
    <t>แจ้งผลการติดตาม นายบุญตา พรมทอง จากสำนักประสานฯ</t>
  </si>
  <si>
    <t>ที่ รง 0210.2/1477 ลว. 24 ก.พ.63</t>
  </si>
  <si>
    <t>แจ้งผลการติดตาม นายบุญตา พรมทอง ให้นางนันทิดา ทราบ</t>
  </si>
  <si>
    <t>ที่ อด 0027/423 ลว. 28 ก.พ.63</t>
  </si>
  <si>
    <t>ที่ รง 0210.2/1441 ลว. 21 ก.พ.63</t>
  </si>
  <si>
    <t>แจ้งผลการติดตามเงินภาษี จากสำนักประสาน</t>
  </si>
  <si>
    <t>แจ้งผลการติดตามเงินภาษีให้คนงานทราบ ปี 2558 ที่ยังทำงานกับนายจ้างเดิม มีเงินคืนภาษีจำนวนหนึ่งที่สรรพกรไต้หวันได้จ่ายคืนโดยการโอนเข้าบัญชีธนาคารไต้หวันของคนงาน ส่วนปี 2559--2562 ช่วงเวลาที่นายจิตรประเสริฐฯ ได้หลบหนีนายจ้างเดิมไปทำงานกับนายจ้างรายใหม่นั้น นายจิตรประเสริฐฯ จะต้องยื่นประเมินและจ่ายภาษีให้ถูกต้องเสียก่อนแล้วหลังจากนั้นจึงจะมีเงินคืนภาษีอนุมัติจ่ายต่อไป</t>
  </si>
  <si>
    <t>ที่ อด 0027/422 ลว. 28 ก.พ.63</t>
  </si>
  <si>
    <t>หนังสือแจ้งผลตอบพร้อมกันกับเงินหักฝาก</t>
  </si>
  <si>
    <t>แจ้งผลการติดตามเงินฝาก จากสำนักประสาน</t>
  </si>
  <si>
    <t>แจ้งผลการติดตามเงินหักฝาก (นายจิตรประเสริฐ ทำงาน 10/3/2558 ถึง 11/7/2559 ต่อมาได้หลบหนีนายจ้างรายนี้ ในช่วงระหว่างที่ทำงานกับนายจ้างรายนี้ นายจ้างไม่ได้หักเงินหักฝากกับลูกจ้าง ส่วนที่ไปทำงานกับนายจ้างรายใหม่เป็นเวลา 1 ปี 7 เดือน นั้น คนงานไม่อาจแสดงหลักฐานของนายจ้างรายใหม่เพื่อใช้เป็นข้อมูลในการประสานติดต่อได้ จึงไม่อาจติดตามเงินหักฝากดังกล่าวกับนายจ้างรายใหม่ได้</t>
  </si>
  <si>
    <t>ที่ รง 0210.2/1439 ลว. 21 ก.พ.63</t>
  </si>
  <si>
    <t>ที่ อด 0027/421 ลว. 28 ก.พ.63</t>
  </si>
  <si>
    <t>ที่ รง 0210.2/810 ลว. 30 ม.ค.63</t>
  </si>
  <si>
    <t>ที่ อด 0027/420 ลว. 28 ก.พ.63</t>
  </si>
  <si>
    <t>นายไชยธนงค์ เวชบรรพต</t>
  </si>
  <si>
    <t>นางอุไรวรรณ นามแก้ว (URAIWAN NAMKAEO) ไม่ได้ยื่นคำร้อง</t>
  </si>
  <si>
    <t>ขอเอกสารเพื่อรับสิทธิประโยชน์ของนายไชยธนงค์ฯ เสียชีวิต ตั้งแต่วันที่ 8 ก.พ.59 จากสำนักประสานฯ</t>
  </si>
  <si>
    <t>ที่ รง 0210.2/1481 ลว.24 ก.พ.63</t>
  </si>
  <si>
    <t>119 ม.1</t>
  </si>
  <si>
    <t>ที่ อด 0027/424 ลว. 28 ก.พ.63</t>
  </si>
  <si>
    <t>ขอเอกสารเพื่อรับสิทธิประโยชน์ของนายไชยธนงค์ฯ เสียชีวิต ตั้งแต่วันที่ 8 ก.พ.59  โดยให้กรอกข้อมุลและลงนามในเอกสาร ให้นางอไรวรรณฯ</t>
  </si>
  <si>
    <t>นางประยูร สุดาเดช (ยื่นคำร้องที่ สำนักงาน ส.ส. ขจิตร)</t>
  </si>
  <si>
    <t>นายวิศิษย์ สุดาเดช</t>
  </si>
  <si>
    <t>061-6256526</t>
  </si>
  <si>
    <t xml:space="preserve">184 ม.2 </t>
  </si>
  <si>
    <t>รายงานผลการช่วยยเหลือนายวิศิษฐ์ จากสำนักประสานฯ</t>
  </si>
  <si>
    <t>ที่ รง 0210.2/1479 ลว. 24 ก.พ.63</t>
  </si>
  <si>
    <t>ที่ อด 0027/425 ลว. 28 ก.พ.63</t>
  </si>
  <si>
    <t>รายงานผลการช่วยยเหลือนายวิศิษฐ์ ให้นางประยูร ทราบ</t>
  </si>
  <si>
    <t>รายงานผลการช่วยยเหลือนายวิศิษฐ์ ให้ สำนักงาน ส.ส. ขจิตร  ชัยนิคม ทราบ</t>
  </si>
  <si>
    <t>ที่ อด 0027/426 ลว. 28 ก.พ.63</t>
  </si>
  <si>
    <t>แจ้งส่งเอกสารเพิ่มเติม</t>
  </si>
  <si>
    <t>ที่ อด 0027/435 ลว. 28 ก.พ.63</t>
  </si>
  <si>
    <t>ธนชัย 3/3/20</t>
  </si>
  <si>
    <t>ที่ อด 0027/437 ลว. 28 ก.พ.63</t>
  </si>
  <si>
    <t>ที่ อด 0027/434 ลว. 28 ก.พ.63</t>
  </si>
  <si>
    <t>ที่ อด 0027/410 ลว. 27 ก.พ. 63</t>
  </si>
  <si>
    <t>แจ้งผลการโอนเงิน</t>
  </si>
  <si>
    <t>ที่ อด 0027/409 ลว. 27 ก.พ.63</t>
  </si>
  <si>
    <t>ที่ อด 0027/408 ลว. 27 ก.พ. 63</t>
  </si>
  <si>
    <t>ที่ อด 0027/407 ลว. 27 ก.พ. 63</t>
  </si>
  <si>
    <t>ที่ อด 0027/406 ลว. 27ก.พ.63</t>
  </si>
  <si>
    <t>ที่ อด 0027/405 ลว 27 ก.พ.63</t>
  </si>
  <si>
    <t>ที่ อด 0027/404 ลว 27 ก.พ. 63</t>
  </si>
  <si>
    <t>นายสุรัตน์ จันธิยะ</t>
  </si>
  <si>
    <t>098-2363471</t>
  </si>
  <si>
    <t>137 ม.3</t>
  </si>
  <si>
    <t>แม่มอก</t>
  </si>
  <si>
    <t>เถิง</t>
  </si>
  <si>
    <t>ลำปาง</t>
  </si>
  <si>
    <t>ที่ อด 0027/453 ลว. 3 มี.ค. 63</t>
  </si>
  <si>
    <t>นายภาณุ ฝุ่นตะคุ</t>
  </si>
  <si>
    <t>065-3434730</t>
  </si>
  <si>
    <t>ที่ อด 0027/454 ลว. 3 มี.ค. 63</t>
  </si>
  <si>
    <t>นายเฉลิมเกียรติ พวงมาลี</t>
  </si>
  <si>
    <t>062-8404247,
086-4549004</t>
  </si>
  <si>
    <t>ขอรับเงินประกันการเดินทางกลับและติดตามเงินสะสมเลี้ยงชีพ</t>
  </si>
  <si>
    <t>ที่ อด 0027/349 ลว. 19 ก.พ.63</t>
  </si>
  <si>
    <t xml:space="preserve">ธนชัย </t>
  </si>
  <si>
    <t>นายเดชา ศรีจันทร์</t>
  </si>
  <si>
    <t>065-3351501</t>
  </si>
  <si>
    <t>5 ม.9</t>
  </si>
  <si>
    <t>ขอรับเงินประกันการเดินทางกลับ(ค่าตั๋วเครื่องบิน)</t>
  </si>
  <si>
    <t>ที่ อด 0027/348 ลว. 19 ก.พ.63</t>
  </si>
  <si>
    <t>นายธนวัฒ ประสงค์ศิลป์</t>
  </si>
  <si>
    <t>092-9288812,
090-4564539</t>
  </si>
  <si>
    <t>ที่ อด 0027/342 ลว. 18 ก.พ.63</t>
  </si>
  <si>
    <t>ที่ อด 0027/350 ลว. 19 ก.พ.63</t>
  </si>
  <si>
    <t>นายวีรพล พรมศรี</t>
  </si>
  <si>
    <t>093-4399498,
080-0062876</t>
  </si>
  <si>
    <t>47/1 ม.3</t>
  </si>
  <si>
    <t>นายสุรชาติ ประดับเพชร</t>
  </si>
  <si>
    <t>ที่ อด 0027/310 ลว. 13 ก.พ.63</t>
  </si>
  <si>
    <t>083-3327688,087-2266521,0956626596</t>
  </si>
  <si>
    <t xml:space="preserve">  </t>
  </si>
  <si>
    <t>ที่ อด 0027/456 ลว. 3 มี.ค.63</t>
  </si>
  <si>
    <t>084-5484460, 085-6638396</t>
  </si>
  <si>
    <t>โทรสอบถาม วันที่ 3/3/63 น้องสาว แจ้งว่า นางสาวปพิชญา จันเทศ เดินทางไปทำงานเกาหลี</t>
  </si>
  <si>
    <t>ทำหนังสือส่งคืนตั๋วแลกเงินพร้อมส่งหลักฐานคืนสำนักประสานฯ</t>
  </si>
  <si>
    <t>ที่ อด 0027/446 2 มีค 63</t>
  </si>
  <si>
    <t>คนงานสะดวกรับที่ไต้หวัน</t>
  </si>
  <si>
    <t>นายอลงกรณ์ เทพเมืองไพร</t>
  </si>
  <si>
    <t>061-2450213</t>
  </si>
  <si>
    <t>84 ม.1</t>
  </si>
  <si>
    <t>ที่ อด 0027/459 ลว. 4 มี.ค. 64</t>
  </si>
  <si>
    <t>นายอนุสรณ์ แสนศรี</t>
  </si>
  <si>
    <t>087-9452130</t>
  </si>
  <si>
    <t>64 ม.6</t>
  </si>
  <si>
    <t>ที่ อด 0027/460 ลว. 4 มี.ค.63</t>
  </si>
  <si>
    <t>094-9607675,
099-7985519</t>
  </si>
  <si>
    <t>65 ม.9</t>
  </si>
  <si>
    <t>เงินกุ๊กมิน</t>
  </si>
  <si>
    <t>ที่ อด 0027/470 ลว. 6 มี.ค.63</t>
  </si>
  <si>
    <t>นางบุญถม ศรีหานนท์</t>
  </si>
  <si>
    <t>นายอุดม สารีโส</t>
  </si>
  <si>
    <t>089-5310524, 086-1085624, 089-5698224</t>
  </si>
  <si>
    <t>291 หมู่ 11</t>
  </si>
  <si>
    <t>ที่ อด 0027/447 ลว. 2 มี.ค.63</t>
  </si>
  <si>
    <t>ขอให้ช่วยเหลือ นายอุดม สารีโส คนงานที่เดินทางไปทำงานที่ประเทศซาอุดิอาระเบียครบสัญญาจ้างแล้วไมเดินทางกลับอยู่ทำงานต่อโดยผิดกฎหมาย แล้วเจ็บป่วยเป็นเบาหวาน ขาบวม ไม่สามารถเดินได้ ให้กลับมารักษาตัวต่อที่ประเทศไทย</t>
  </si>
  <si>
    <t>นายดาวลอย ชุ่มเย็น</t>
  </si>
  <si>
    <t>087-8558802, 065-0907502</t>
  </si>
  <si>
    <t xml:space="preserve">91 ม.5 </t>
  </si>
  <si>
    <t>ที่ อด 0027/473 ลว. 6 มี.ค.63</t>
  </si>
  <si>
    <t>ส่งเอกสารเพิ่มเติมของคนงาน ให้สำนักประสานฯ</t>
  </si>
  <si>
    <t>ที่ อด 0027/474 ลว. 6 มี.ค.63</t>
  </si>
  <si>
    <t>นางสาวปพิชญา จันเทศ</t>
  </si>
  <si>
    <t>นางมณีรัตน์ ศรีชัยมูล</t>
  </si>
  <si>
    <t>นายถาวร ศรีชัยมูล</t>
  </si>
  <si>
    <t>41 ม.5</t>
  </si>
  <si>
    <t>ขอรับเงินประกันการเดินทางกลับ ของนายถาวร ศรีชัยมูล คนงานที่เดินทางไปทำงานที่สาธารณรัฐเกาหลีแล้วเสียชีวิตที่ประเทศไทย</t>
  </si>
  <si>
    <t>ที่ อด 0027/1278 ลว. 28 ส.ค.57</t>
  </si>
  <si>
    <t>ขอให้ส่งเอกสารเพิ่มเติม จากสำนักประสานฯ</t>
  </si>
  <si>
    <t>ที่ รง 0205.2/09629 ลว. 13 ต.ค.57</t>
  </si>
  <si>
    <t>ติดตามความคืบหน้า จากสำนักประสานฯ</t>
  </si>
  <si>
    <t>ที่ รง 0210.2/7386 ลว. 22 ก.ย.60</t>
  </si>
  <si>
    <t>แจ้งผลการติดตามสิทธิประโยชน์ และขอให้ส่งเอกสารเพิ่มเติม ให้ทายาท</t>
  </si>
  <si>
    <t>ที่ อด 0027/3197 ลว. 1ธ.ค.60</t>
  </si>
  <si>
    <t>ที่ รง 0210.2/668 ลว. 28 ม.ค. 63</t>
  </si>
  <si>
    <t>ที่ อด 0027/475 ลว. 6 มี.ค.63</t>
  </si>
  <si>
    <t>ประสานทางโทรศัพท์ ติดต่อไม่ได้</t>
  </si>
  <si>
    <t>จักรพันธ์ โสระบุตร</t>
  </si>
  <si>
    <t>ที่ อด 0205.2/09980 ลว. 22 ต.ค.57</t>
  </si>
  <si>
    <t>ขอสำเนาหรือประวัติการถือหนังสือเดินทาง จากสำนักประสานฯ</t>
  </si>
  <si>
    <t>ที่ รง 0205.2/05344 ลว. 9 มิ.ย.58</t>
  </si>
  <si>
    <t>ที่ รง 0210.2/7381 ลว. 22 ก.ย.60</t>
  </si>
  <si>
    <t>แจ้งผลการติดตามสิทธิประโยชน์ และขอให้ส่งเอกสารเพิ่มเติม ให้คนงาน</t>
  </si>
  <si>
    <t>นายสุวิทย์ โคมทอง</t>
  </si>
  <si>
    <t>39ม.18</t>
  </si>
  <si>
    <t>รับตั๋วแลกเงินคืนภาษีปี 61จากสำนักประสานฯ T20-051จำนวนเงิน 7,620.93บาท</t>
  </si>
  <si>
    <t>ที่ รง 0210.2/1573  26 กพ 63</t>
  </si>
  <si>
    <t>นายชัยวัฒน์ พัทมี</t>
  </si>
  <si>
    <t>149 ม.4</t>
  </si>
  <si>
    <t>รับตั๋วแลกเงินคืนภาษีปี 61จากสำนักประสานฯ T20-053จำนวนเงิน 18,083.17 บาท</t>
  </si>
  <si>
    <t>ที่ รง 0210.2/1583  26 กพ 63</t>
  </si>
  <si>
    <t>นายปัดถา  อรกุล</t>
  </si>
  <si>
    <t>รับตั๋วแลกเงินคืนภาษีปี 61จากสำนักประสานฯ T20-045จำนวนเงิน 15,426.60 บาท</t>
  </si>
  <si>
    <t>ที่ รง 0210.2/1587  26 กพ 63</t>
  </si>
  <si>
    <t>37 ม.10</t>
  </si>
  <si>
    <t>นางสมพาน คงเท</t>
  </si>
  <si>
    <t>ที่ อด 0027/3189 ลว. 1 ธ.ค.60</t>
  </si>
  <si>
    <t>ที่ อด 0027/476 ลว. 6 มี.ค.63</t>
  </si>
  <si>
    <t>นายสัจจา คำตา</t>
  </si>
  <si>
    <t>28/1 ม.7</t>
  </si>
  <si>
    <t>ที่ อด 0027/1276 ลว. 28 ส.ค.57</t>
  </si>
  <si>
    <t>ที่ รง 0210.2/7382 ลว. 22 ก.ย.60</t>
  </si>
  <si>
    <t>ที่ อด 0027/3183 ลว. 1 ธ.ค.60</t>
  </si>
  <si>
    <t>ที่ อด 0027/477 ลว. 6 มี.ค.63</t>
  </si>
  <si>
    <t>นายเชาวลิต แสงศิลา</t>
  </si>
  <si>
    <t>85 ม.2</t>
  </si>
  <si>
    <t>ขอเอกสารเพิ่มเติม หนังสือมอบอำนาจ จากสำนักประสานฯ</t>
  </si>
  <si>
    <t>ที่ รง 0205.2/5446 ลว.11 มิ.ย.58</t>
  </si>
  <si>
    <t>ที่ รง 0205.2/5450 ลว.11 มิ.ย.58</t>
  </si>
  <si>
    <t>ที่ รง 0210.2/7383 ลว. 22 ก.ย.60</t>
  </si>
  <si>
    <t>ที่ อด 0027/3190 ลว. 1 ธ.ค.60</t>
  </si>
  <si>
    <t>ที่ อด 0027/478 ลว. 6 มี.ค.63</t>
  </si>
  <si>
    <t xml:space="preserve">เมษายน </t>
  </si>
  <si>
    <t xml:space="preserve">ขอรับเงินประกันเดินทางกลับและเงินรางวัลสิ้นสุดสัญญาจ้าง (แทจิกกึม) </t>
  </si>
  <si>
    <t>ที่ อด 00272319 ลว. 11 พ.ย.58</t>
  </si>
  <si>
    <t>แจ้งการติดตามเงินประกันเดินทางกลับและเงินรางวัลสิ้นสุดสัญญาจ้าง (แทจิกกึม) จากสำนักประสาน และพบว่านายจ้างฝากเงินสมทบให้บริษัทซัมซุง เพียง 377,040 วอน หากนายโชคชัยฯ ประสงค์เรียกร้องเงินส่วนต่างการทำงานครบสัญญาจ้าง ที่นายจ้างจ่ายไม่ครบ ท่านจะต้องส่งเอกสารเพิ่มเติม  จากสำนักประสานฯ</t>
  </si>
  <si>
    <t>ที่ รง0205.2/2037 ลว. 4 มี.ค.59</t>
  </si>
  <si>
    <t>ที่ รง 0210.2/621 ลว. 26 ม.ค.60</t>
  </si>
  <si>
    <t>ที่ รง 0210.2/5102 ลว.21 มิ.ย.60</t>
  </si>
  <si>
    <t>ที่ รง 0210.2/5102 ลว.22 ก.ย.60</t>
  </si>
  <si>
    <t>แจ้งผลการติดตามสิทธิประโยชน์ และขอให้ส่งเอกสารเพิ่มเติม ติดตามเงินส่วนต่างการทำงานครบสัยญาจ้างที่นายจ้างไม่ครบ</t>
  </si>
  <si>
    <t>ที่ อด 0027/3199 ลว. 1 ธ.ค.60</t>
  </si>
  <si>
    <t>ที่ รง 0210.2/265 ลว. 8 ม.ค.62</t>
  </si>
  <si>
    <t>ติดตามความคืบหน้า เพื่อติดตามเงินส่วนต่างของเงินประกันการทำงานครบสัญญาจ้าง จากสำนักประสานฯ</t>
  </si>
  <si>
    <t>แจ้งผลการติดตามสิทธิประโยชน์ และขอเอกสารเพิ่มเติมเพื่อติดตามงินประกันการทำงานครบสัญญาจ้าง ให้คนงาน</t>
  </si>
  <si>
    <t>ที่ อด 0027/168  ลว. 24 ม.ค.62</t>
  </si>
  <si>
    <t>ที่ รง 0210.2/6913 ลว. 4 ต.ค.62</t>
  </si>
  <si>
    <t>ที่ อด 0027/1904  ลว. 29 ต.ค.62</t>
  </si>
  <si>
    <t>ที่ อด 0027/479 ลว. 6 มี.ค.63</t>
  </si>
  <si>
    <t>นายนาวา พวงกัลยา</t>
  </si>
  <si>
    <t>ที่ อด 0027/2086 ลว. 13 ต.ค.58</t>
  </si>
  <si>
    <t>ที่ รง 0205.2/9768 ลว. 22 ต.ค.58</t>
  </si>
  <si>
    <t>การติดตามเงินประกันการเดินทางกลับและเงินประกันการทำงานครบสัญญาจ้าง จากสำนักประสาน</t>
  </si>
  <si>
    <t>ที่ รง 0210.2/600 ลว. 26 ม.ค.60</t>
  </si>
  <si>
    <t>ที่ รง 0210.2/5443 ลว. 30 มิ.ย.60</t>
  </si>
  <si>
    <t>ที่ รง 0210.2/7576 ลว. 29 ก.ย.60</t>
  </si>
  <si>
    <t>แจ้งผลการติดตามสิทธิประโยชน์และให้คนงานตรวจสอบตามหนังสือที่แจ้งจากสำนักประสานฯ</t>
  </si>
  <si>
    <t>ที่ อด 0027/3187 ลว. 1 ธ.ค.60</t>
  </si>
  <si>
    <t>ที่ รง 0210.2/91 ลว. 3 ม.ค.62</t>
  </si>
  <si>
    <t>แจ้งผลการติดตามสิทธิประโยชน์และขอให้ส่งเอกสารเพิ่มเติม ให้คนงาน</t>
  </si>
  <si>
    <t>ขอติดตามความคืบหน้าและขอให้ส่งเอกสารเพิ่มเติม จากสำนักประสานฯ</t>
  </si>
  <si>
    <t>รายงานผลการตรวจสอบการติดตามความคืบหน้าฯ ให้สำนักประสานฯ ทราบ</t>
  </si>
  <si>
    <t>ที่ อด 0027/480 ลว. 6 มี.ค.63</t>
  </si>
  <si>
    <t>นนทบุรี</t>
  </si>
  <si>
    <t>ที่ อด 0027/2729 ลว. 29 ธันวาคม 2558</t>
  </si>
  <si>
    <t>ที่ รง 0205.2/694 ลว. 14 ม.ค.59</t>
  </si>
  <si>
    <t>ที่ รง 0210.2/594 ลว. 26 ม.ค.60</t>
  </si>
  <si>
    <t>ที่ รง 0210.2/5402 ลว. 30 มิ.ย.60</t>
  </si>
  <si>
    <t>ที่ รง 0210.2/7589 ลว. 29 ก.ย.60</t>
  </si>
  <si>
    <t>ติดตามความคืบหน้าและขอให้คนงานส่งเอกสารเพิ่มเติม จากสำนักประสานฯ</t>
  </si>
  <si>
    <t>ที่ รง 0210.2/94 ลว. 3 ม.ค.62</t>
  </si>
  <si>
    <t>ที่ อด 0027/74 ลว. 11 ม.ค.62</t>
  </si>
  <si>
    <t>ที่ รง 0210.2/6833 ลว. 2 ต.ค.62</t>
  </si>
  <si>
    <t>ที่ อด 0027/481 ลว. 6 มี.ค.63</t>
  </si>
  <si>
    <t>429 ซ.รัตนาธิเบศร์ 22 แยก 1</t>
  </si>
  <si>
    <t>ที่ รง 0205.2/696 ลว. 14 ม.ค.59</t>
  </si>
  <si>
    <t>ที่ รง 0210.2/595 ลว. 26 ม.ค.60</t>
  </si>
  <si>
    <t>ที่รง 0210.2/5404 ลว. 30 มิ.ย.60</t>
  </si>
  <si>
    <t>ที่ รง 0210.2/7588 ลว. 29 ก.ย.60</t>
  </si>
  <si>
    <t>จ่ายตั๋วที่เรือนจำกลางอุดรธานีเนื่องจากคนงานเป็นผู้ต้องขัง</t>
  </si>
  <si>
    <t>ที่ อด 0027/515 9 มีค 63</t>
  </si>
  <si>
    <t>ที่ อด 0027/518 9 มีค 63</t>
  </si>
  <si>
    <t>ที่ อด 0027/517  9 มีค 63</t>
  </si>
  <si>
    <t>ที่ อด 0027/516 9 มีค 63</t>
  </si>
  <si>
    <t>097-9580707</t>
  </si>
  <si>
    <t>ขอเอกสารเพิ่มเติม กรณีติดตามเงินประกันการเดินทางกลับและเงินประกันการทำงานครบสัญญาจ้าง จากสำนักประสานฯ</t>
  </si>
  <si>
    <t>ที่ อด 0027/535 ลว. 10 มี.ค.63</t>
  </si>
  <si>
    <t>ที่ รง 0210.2/1715 ลว. 3 มี.ค. 63</t>
  </si>
  <si>
    <t>คนงานจะเข้ากรอกแบบฟอร์ที่สำนักงานแรงงาน วันที่ 11 มี.ค.63 ก่อนเที่ยง</t>
  </si>
  <si>
    <t>ที่ รง 0210.2/1726 ลว. 3 มี.ค.63</t>
  </si>
  <si>
    <t>ที่ อด 0027/538 ลว. 10 มี.ค.63</t>
  </si>
  <si>
    <t>ที่ รง 0210.2/1719 ลว. 3 มี.ค.63</t>
  </si>
  <si>
    <t>ที่ อด 0027/539 ลว. 10 มี.ค.63</t>
  </si>
  <si>
    <t>แจ้งผลการติดตามสิทธิประโยชน์ ให้คนงาน (ปี 2561)</t>
  </si>
  <si>
    <t>ขอเอกสารเพิ่มเติม เพื่อติดตามเงินประกันการเดินทางกลับและเงินประกันการทำงานครบสัญญาจ้าง จากสำนักประสานฯ</t>
  </si>
  <si>
    <t xml:space="preserve">ที่ รง 0210.2/1747 ลว. 10 มี.ค.63 </t>
  </si>
  <si>
    <t>ขอเอกสารเพิ่มเติม เพื่อติดตามเงินประกันการเดินทางกลับและเงินประกันการทำงานครบสัญญาจ้าง ให้คนงาน</t>
  </si>
  <si>
    <t>ที่ อด 0027/536 ลว. 10 มี.ค.63</t>
  </si>
  <si>
    <t>ขอเอกสารเพิ่มเติมเพื่อติดตามเงินประกันการเดินทางกลับ จากสำนักประสานฯ</t>
  </si>
  <si>
    <t>ที่ รง 0210.2/1606 ลว. 26 ก.พ.63</t>
  </si>
  <si>
    <t>ขอเอกสารเพิ่มเติมเพื่อติดตามเงินประกันการเดินทางกลับ ให้คนงาน</t>
  </si>
  <si>
    <t>ที่ อด 0027/537 ลว. 10 มี.ค.63</t>
  </si>
  <si>
    <t>นายสมพงษ์ กาลนาน</t>
  </si>
  <si>
    <t>065-4803595,062-3366057</t>
  </si>
  <si>
    <t xml:space="preserve">130 ม.7 </t>
  </si>
  <si>
    <t xml:space="preserve">ทรายมูล </t>
  </si>
  <si>
    <t>น้ำพอง</t>
  </si>
  <si>
    <t>ที่ อด 0027/530 ลว. 10 มี.ค.63</t>
  </si>
  <si>
    <t>รายงานความคืบหน้าอาการป่วย นายอภิชาติฯ จากสำนักประสาน</t>
  </si>
  <si>
    <t>ที่ รง 0210.2/1759 ลว. 4 มี.ค.63</t>
  </si>
  <si>
    <t>รายงานความคืบหน้าอาการป่วย นายอภิชาติฯ ให้นางกาบฯ ทราบ</t>
  </si>
  <si>
    <t>ที่ อด 0027/533 ลว. 10 มี.ค.63</t>
  </si>
  <si>
    <t>รายงานความคืบหน้าอาการเจ็บป่วยนายชาตรีฯ จากสำนักประสานฯ</t>
  </si>
  <si>
    <t>รายงานความคืบหน้าอาการเจ็บป่วยนายชาตรีฯ ให้นายหนูเทียนทราบ</t>
  </si>
  <si>
    <t>ที่ อด 0027/534 ลว. 10 มี.ค.63</t>
  </si>
  <si>
    <t>ที่ รง 0210.2/1646 ลว. 28 ก.พ.63</t>
  </si>
  <si>
    <t>ที่ อด 0027/532 ลว. 10 มี.ค.63</t>
  </si>
  <si>
    <t>ที่ อด 0027/531 ลว. 10 มี.ค.63</t>
  </si>
  <si>
    <t>ส่งเอกสารเพื่อติดตามสิทธิประโยชน์ ให้สำนักประสานฯ</t>
  </si>
  <si>
    <t>ที่ อด 0027/546 ลว. 11 มี.ค.63</t>
  </si>
  <si>
    <t>ที่ อด 0027/482 ลว. 6 มี.ค.63</t>
  </si>
  <si>
    <t>นางสาวหยอดนภา ฤทธิมนตรี</t>
  </si>
  <si>
    <t>093-3532379, 087-8568470</t>
  </si>
  <si>
    <t>34 ม.11</t>
  </si>
  <si>
    <t>ที่ อด 0027/555 ลว. 12 มี.ค.63 (ส่งช้าเนื่องจากคนงานไม่ได้นำสำเนาสมุดบัญชีมา ส่งตามมาทาง ปณ.)</t>
  </si>
  <si>
    <t>นายพงษ์สิทธิ์ คำแสวง</t>
  </si>
  <si>
    <t>080-0698931</t>
  </si>
  <si>
    <t>139 ม.15</t>
  </si>
  <si>
    <t>ที่ อด 0027/554 ลว. 12 มี.ค.63</t>
  </si>
  <si>
    <t>ที่ อด 0027/553 ลว. 12 มี.ค.63</t>
  </si>
  <si>
    <t>ขอเอกสารเพิ่มเติม กรณีติดตามเงินประกันการเดินทางกลับและเงินประกันการทำงานครบสัญญาจ้าง ให้คนงาน</t>
  </si>
  <si>
    <t>นายจิรวัฒน์ แก้วคำ</t>
  </si>
  <si>
    <t>093-2120782, 082-5628218</t>
  </si>
  <si>
    <t xml:space="preserve">86 ม.8 </t>
  </si>
  <si>
    <t xml:space="preserve">หนองขอนกว้าง </t>
  </si>
  <si>
    <t>ที่ อด 0027/552 ลว. 12 มี.ค. 63</t>
  </si>
  <si>
    <t>ที่ อด 0027/2424 ลว. 23 พ.ย.63</t>
  </si>
  <si>
    <t>การติดตามเงินประกันการเดินทางกลับและเงินประกันการทำงานครบสัญญาจ้าง จากสำนักประสานฯ</t>
  </si>
  <si>
    <t>ที่ รง 0205.2/11336 ลว. 16 ธ.ค.58</t>
  </si>
  <si>
    <t>ที่ รง 0210.2/607 ลว. 26 ม.ค.60</t>
  </si>
  <si>
    <t>ที่ รง 0210.2/7801 ลว. 9 ต.ค.60</t>
  </si>
  <si>
    <t>ที่ อด 0027/3188 ลว. 1 ธ.ค.60</t>
  </si>
  <si>
    <t>ที่ รง 0210.2/102 ลว. 3 ม.ค.62</t>
  </si>
  <si>
    <t>ที่ อด 0027/70 ลว. 11 ม.ค.62</t>
  </si>
  <si>
    <t>ที่ รง 0210.2/6845 ลว. 2 ต.ค.62</t>
  </si>
  <si>
    <t>ที่ อด 0027/1839 ลว.18 ต.ค.62</t>
  </si>
  <si>
    <t>ที่ อด 0027/1865 ลว. 24 ต.ค.62</t>
  </si>
  <si>
    <t>ที่ อด 0027/483 ลว. 6 มี.ค.63</t>
  </si>
  <si>
    <t xml:space="preserve">179 ม.12 </t>
  </si>
  <si>
    <t>ขอให้กรอกคำร้องเพื่อขอรับเงินประกันการเดินทางกลับ</t>
  </si>
  <si>
    <t>ที่ รง 0205.2/5680 ลว. 8 ก.ค.59</t>
  </si>
  <si>
    <t>ส่งแบบคำร้องขอรับเงินประกันการเดินทางกลับ</t>
  </si>
  <si>
    <t>ที่ อด 0027/2562 ลว. 25 พ.ย.59</t>
  </si>
  <si>
    <t>ที่ อด 0027/1290 ลว. 29 ส.ค.57</t>
  </si>
  <si>
    <t>ที่ รง 0205.2/5256 ลว. 5 มิ.ย.58</t>
  </si>
  <si>
    <t>ที่ รง 0210.2/576 ลว. 26 ม.ค.60</t>
  </si>
  <si>
    <t>ที่ รง 0210.2/7446อ ลว. 26 ก.ย.60</t>
  </si>
  <si>
    <t>ที่ อด 0027/3206 ลว. 1 ธ.ค.60</t>
  </si>
  <si>
    <t>ที่ รง 0210.2/108 ลว. 3 ม.ค.62</t>
  </si>
  <si>
    <t>ที่ อด 0027/69 ลว. 11 ม.ค.62</t>
  </si>
  <si>
    <t>ที่ รง 0210.2/6834 2 ต.ค.62</t>
  </si>
  <si>
    <t>ที่ อด 0027/1839 18 ต.ค.62</t>
  </si>
  <si>
    <t>ที่ อด 0027/1857  24 ต.ค.62</t>
  </si>
  <si>
    <t>ที่ อด 0027/484 ลว. 6 มี.ค.63</t>
  </si>
  <si>
    <t>ที่ อด 0027/1330 ลว. 30 มิ.ย.59</t>
  </si>
  <si>
    <t>ที่ รง 0205.2/5692 ลว. 8 ก.ค.59</t>
  </si>
  <si>
    <t>ที่ รง 0210.2/609 ลว. 26 ม.ค.60</t>
  </si>
  <si>
    <t>ที่ รง 0210.2/5419 ลว. 30 มิ.ย.60</t>
  </si>
  <si>
    <t>ที่ อด 0027/3192 ลว. 1 ธ.ค.60</t>
  </si>
  <si>
    <t>ที่ รง 0210.2/7591 ลว. 29 ก.ย.60</t>
  </si>
  <si>
    <t>ที่ รง 0210.2/96 ลว. 3 ม.ค.62</t>
  </si>
  <si>
    <t>ที่ อด 0027/92 ลว. 11 ม.ค.62</t>
  </si>
  <si>
    <t>ที่ รง 0210.2/6832 2ลว. 2 ต.ค.62</t>
  </si>
  <si>
    <t>ที่ อด 0027/1855 ลว. 24 ต.ค.62</t>
  </si>
  <si>
    <t>แจ้งผลการติดตามสิทธิประโยชน์และขอให้เอกสารเพิ่มเติม ให้คนงาน</t>
  </si>
  <si>
    <t>ที่ อด 0027/485 ลว. 6 มี.ค.63</t>
  </si>
  <si>
    <t>นายณัฐพล กนึกรัตน์</t>
  </si>
  <si>
    <t>081-3690855, 098-6067445</t>
  </si>
  <si>
    <t>ที่ อด 0027/542 ลว. 10 มี.ค.63</t>
  </si>
  <si>
    <t>นายอุบล ท้าวพิมพ์</t>
  </si>
  <si>
    <t>086-3259802, 098-105716</t>
  </si>
  <si>
    <t xml:space="preserve">63 ม.3 </t>
  </si>
  <si>
    <t>ที่ อด 0027/541 ลว. 10 มี.ค.63</t>
  </si>
  <si>
    <t>ที่ รง 0210.2/269 ลว. 8 ม.ค.62</t>
  </si>
  <si>
    <t xml:space="preserve">ที่ อด 0027/1907 ลว. 29 ต.ค.62
</t>
  </si>
  <si>
    <t>ที่ อด 0027/169 ลว.24 ม.ค.62</t>
  </si>
  <si>
    <t>ที่ อด 0027/1136 ลว. 7 มิ.ย.57</t>
  </si>
  <si>
    <t>ที่ รง 0205.2/09621 ลว. 2 ต.ค.57</t>
  </si>
  <si>
    <t>ขอติดตาม นายสุริยา ชินวัน จัดทำหนังสือมอบอำนาจ จากสำนักประสานฯ</t>
  </si>
  <si>
    <t>ที่ รง 0210.2/611 ลว. 26 ม.ค.60</t>
  </si>
  <si>
    <t>ที่ รง 0210.2/5110 ลว. 21 มิ.ย.60</t>
  </si>
  <si>
    <t>ที่ รง 0210.2/7333 ลว. 22 ก.ย.60</t>
  </si>
  <si>
    <t>ที่ อด 0027/3198 ลว. 1 ธ.ค.60</t>
  </si>
  <si>
    <t>ที่ รง 0210.2/6900 ลว. 4 ต.ค.62</t>
  </si>
  <si>
    <t>ที่ อด 0027/486 ลว. 6 มี.ค.63</t>
  </si>
  <si>
    <t>วันที่ 13/3/63 นายจักรพันธ์ เข้ามาติดต่อสอบถาม สำนักประสานฯ แจ้งว่า ให้คนงานไปคัดประวัติการถือหนังสือเดินทาง E625093 และให้คนงานโทรสอบถามคุณเริงชัย HRD ว่ากรณีแบบนี้สามารถดำเนินอย่างไร ต่อมางานสิทธิประโยชน์ ได้โทรประสานฯ คุณเริงชัยฯ แจ้งว่า ให้คนงานไปคัดประวัติการถือหนังสือเดินทาง E625093 ได้ และให้นำเอกสารดังกล่าวพร้อมสำเนาสมุดบัญชีคนงาน มายื่นที่ HRD.ตึกประกันสังคมชั้น 12 จะได้ดำเนินการต่อไปได้เร็วขึ้น</t>
  </si>
  <si>
    <t>ที่ รง 0210.2/1746 ลว. 3 มี.ค.63</t>
  </si>
  <si>
    <t>ที่ อด 0027/545 ลว. 11 มี.ค.63</t>
  </si>
  <si>
    <t>ที่ อด 0027/551 ลว. 12 มี.ค.63</t>
  </si>
  <si>
    <t xml:space="preserve">นางสาวชฎาภรณ์ พูลสวัสดิ์ </t>
  </si>
  <si>
    <t>064-4592999,061-0639504</t>
  </si>
  <si>
    <t xml:space="preserve">46 ม.7 </t>
  </si>
  <si>
    <t>ศรีสว่าง</t>
  </si>
  <si>
    <t>นาโพธิ์</t>
  </si>
  <si>
    <t>ที่ อด 0027/560 ลว. 13 มี.ค.63</t>
  </si>
  <si>
    <t xml:space="preserve">ส่งเอกสารเพิ่มเติม (หนังสือเปลี่ยนชื่อตัวและหนังสือเปลี่ยนชื่อสกุลฉบับภาษาอังกฤษ </t>
  </si>
  <si>
    <t>ที่ อด 0027/559 ลว. 13 มี.ค.63</t>
  </si>
  <si>
    <t>นางสาววาสนา ปัดแสง</t>
  </si>
  <si>
    <t>นายนิกร ส่อนหา</t>
  </si>
  <si>
    <t>084-4043514, 065-6877089, 093-4080423</t>
  </si>
  <si>
    <t xml:space="preserve">52 ม.13 </t>
  </si>
  <si>
    <t>/</t>
  </si>
  <si>
    <t>ขอให้ติดตามนายนิกร ส่อนหา คนงานที่เดินทางไปทำงานที่ประเทศอิสราเอล ซึ่งขาดการติดต่อกับครอบครัว เนื่องจากทางครอบครัวมีความเดือดร้อนมากเกี่ยวหนี้สินที่กู้ร่วมกัน</t>
  </si>
  <si>
    <t>ที่ อด 0027/567 ลว. 13 มี.ค.63</t>
  </si>
  <si>
    <t xml:space="preserve">มีนาคม </t>
  </si>
  <si>
    <t>ที่ อด 0027/575 ลว. 22 มี.ค.59</t>
  </si>
  <si>
    <t>ที่ รง 0205.2/3041 ลว. 31 มี.ค.59</t>
  </si>
  <si>
    <t>ที่ รง 0210.2/626 ลว. 26 ม.ค.60</t>
  </si>
  <si>
    <t>ที่ รง 0210.2/5099 ลว. 21 มิ.ย.60</t>
  </si>
  <si>
    <t>ที่ รง 0210.2/7356 ลว. 22 ก.ย.60</t>
  </si>
  <si>
    <t>ติดตามความคืบหน้า และขอให้ส่งเอกสารเพิ่มเติม จากสำนักประสานฯ</t>
  </si>
  <si>
    <t>ที่ อด 0027/3193 ลว. 1 ธ.ค.60</t>
  </si>
  <si>
    <t>ที่ รง 0210.2/262 ลว. 8 ม.ค.62</t>
  </si>
  <si>
    <t>ที่ อด 0027/166 ลว. 24 ม.ค.62</t>
  </si>
  <si>
    <t>ที่ รง 0210.2/6904 ลว. 4 ต.ค.62</t>
  </si>
  <si>
    <t>ที่ อด 0027/1839 ลว. 18 ต.ค.62</t>
  </si>
  <si>
    <t>ที่ อด 0027/1914 ลว. 29 ต.ค.62</t>
  </si>
  <si>
    <t>ที่ อด 0027/487 ลว. 6 มี.ค.63</t>
  </si>
  <si>
    <t>ที่ รง 0205.2/3042 ลว. 31 มี.ค.59</t>
  </si>
  <si>
    <t>ที่ รง 0210.2/627 ลว. 26 ม.ค.60</t>
  </si>
  <si>
    <t>ที่ รง 0210.2/5058 ลว. 21 มิ.ย.60</t>
  </si>
  <si>
    <t>ที่ รง 0210.2/7318 ลว. 22 ก.ย.60</t>
  </si>
  <si>
    <t>ที่ อด 0027/3194 ลว. 1 ธ.ค.60</t>
  </si>
  <si>
    <t>ที่ รง 0210.2/261 ลว. 8 ม.ค.62</t>
  </si>
  <si>
    <t>ที่ อด 0027/167 ลว. 24 ม.ค.62</t>
  </si>
  <si>
    <t>ที่ 0210.2/6905 ลว. 4 ต.ค.62</t>
  </si>
  <si>
    <t>ที่ อด 0027/1839  ลว. 18 ต.ค.62</t>
  </si>
  <si>
    <t xml:space="preserve">ที่ อด 0027/1915 ลว. 29 ต.ค.62
</t>
  </si>
  <si>
    <t>ที่ อด 0027/488 ลว. 6 มี.ค.63</t>
  </si>
  <si>
    <t>ที่ อด 0027/2789 ลว. 29 ธ.ค.58</t>
  </si>
  <si>
    <t>ที่ รง 0205.2/2217 ลว. 10 มี.ค.59</t>
  </si>
  <si>
    <t>การติดตามเงินประกันการทำงานครบสัญญาจ้าง (นายจรัญไม่มีสิทธิ์รับเงินประกันการทำงานครบสัญญาจ้าง จากบริษัทซัมซุงฯ หากนายจรัญฯ มีความประสงค์ที่จะติดตามเงินรางวัลสิ้นสุดสัญญาจ้างจากนายจ้างขอให้ยื่นเอกสารเพิ่มเติม) จากสำนักประสานฯ</t>
  </si>
  <si>
    <t>ที่ รง 0210.2/622 ลว. 26 ม.ค.60</t>
  </si>
  <si>
    <t>ที่ รง 0210.2/5101 ลว. 21 มิ.ย.60</t>
  </si>
  <si>
    <t>ที่ รง 0210.2/5101 ลว. 22 ก.ย.60</t>
  </si>
  <si>
    <t>แจ้งผลการติดตามสิทธิประโยชน์และหากคนงานประสงค์ติดตามเงินรางวัลสิ้นสุดสัญญาจ้างจากนายจ้างขอให้ยื่นเอกสารเพิ่มเติม ให้คนงาน</t>
  </si>
  <si>
    <t>ที่ อด 02027/3156 ลว. 30 พ.ย.60</t>
  </si>
  <si>
    <t>ติดตามความคืบหน้าและขอให้คนงานส่งเอกสารเพิ่มเติมเพื่อติดตามเงินส่วนต่างของเงินประกันการทำงานครบสัญญาจ้างจากนายจ้าง จากสำนักประสานฯ</t>
  </si>
  <si>
    <t>ที่ รง 0210.2/264 ลว. 8 ม.ค.62</t>
  </si>
  <si>
    <t>ที่ อด 0027/163 ลว. 24 ม.ค.62</t>
  </si>
  <si>
    <t>ที่ รง 0210.2/6912 ลว. 4 ต.ค.62</t>
  </si>
  <si>
    <t>ที่ อด 0027/1902 ลว. 29 ต.ค. 62</t>
  </si>
  <si>
    <t>ที่ อด 0027/495 ลว. 6 มี.ค.63</t>
  </si>
  <si>
    <t>ที่ อด0027/2089 ลว. 13 ต.ค.58</t>
  </si>
  <si>
    <t>ที่ อด 0205.2/9765 ลว. 22 ต.ค.58</t>
  </si>
  <si>
    <t>ที่ รง 0210.2/7812 ลว. 9 ต.ค.60</t>
  </si>
  <si>
    <t>ที่ อด 0027/71 ลว. 11 ม.ค.62</t>
  </si>
  <si>
    <t>ที่ รง 0210.2/6853 ลว. 2 ต.ค.62</t>
  </si>
  <si>
    <t>ที่ อด 0027/1866  24 ต.ค.62</t>
  </si>
  <si>
    <t>ส่งหนังสือแจ้งการยกเลิกการติดตามสิทธิประโยชน์ของคนงาน ให้สำนักประสานฯ</t>
  </si>
  <si>
    <t>คนงานแจ้งว่าได้รับเงินแล้ว</t>
  </si>
  <si>
    <t>ที่ อด 0027/2089 ลว. 13 ต.ค.58</t>
  </si>
  <si>
    <t>ที่ รง 0205.2/9765 ลว. 22 ต.ค.58</t>
  </si>
  <si>
    <t>ที่ รง 0210.2/599 ลว. 26 ม.ค.60</t>
  </si>
  <si>
    <t>ที่ รง 0210.2/5442 ลว. 30 มิ.ย.60</t>
  </si>
  <si>
    <t>ที่ อด 0027/3186 ลว. 1 ธ.ค.60</t>
  </si>
  <si>
    <t>ที่ รง 0210.2/100 ลว. 3 ม.ค.62</t>
  </si>
  <si>
    <t>ที่ อด 0027/1867 ลว. 24 ต.ค.62</t>
  </si>
  <si>
    <t>ที่ อด 0027/496 ลว. 6 มี.ค.63</t>
  </si>
  <si>
    <t>ที่ อด 0027/1089 ลว. 9 มิ.ย.58</t>
  </si>
  <si>
    <t>ที่ รง 0205.2/5626 ลว. 16 มิ.ย.58</t>
  </si>
  <si>
    <t>การติดตามเงินประกันการทำงานครบสัญญาจ้าง   (นางปพิชญาฯ ไม่มีสิทธิ์ได้เนื่องจากทำงานไม่ครบ 1 ปี ส่วนเงินประกันการเดินทางกลับยังไม่ได้ยื่นเอกสาร ขอให้ยื่นเอกสารเพิ่มเติม จากสำนักประสานฯ</t>
  </si>
  <si>
    <t>ที่ รง 0210.2/635 ลว. 26 ม.ค.60</t>
  </si>
  <si>
    <t>ที่ รง 0210.2/5814 ลว. 7 มิ.ย.60</t>
  </si>
  <si>
    <t>ที่ รง 0210.2/7351 ลว. 22 ก.ย.60</t>
  </si>
  <si>
    <t>ที่ รง 0210.251 ลว. 8 ม.ค.62</t>
  </si>
  <si>
    <t>ที่ อด 0027/164 ลว. 24 ม.ค.62</t>
  </si>
  <si>
    <t>ที่ รง 0210.251 ลว. 4 ต.ค.62</t>
  </si>
  <si>
    <t xml:space="preserve">ที่ อด 0027/1903 ลว. 29 ต.ค.62
</t>
  </si>
  <si>
    <t>ที่ อด 0027/497 ลว. 6 มี.ค.63</t>
  </si>
  <si>
    <t>ที่ อด 0027/3178 ลว. 30 พ.ย.60</t>
  </si>
  <si>
    <t>นายประมวล วงษ์สิงห์</t>
  </si>
  <si>
    <t>102 ม. 1</t>
  </si>
  <si>
    <t>096-1397669</t>
  </si>
  <si>
    <t xml:space="preserve">ขอให้ปิดบัญชีธนาคาร สาธารณรัฐเกาหลี </t>
  </si>
  <si>
    <t>ที่อด 0027/908 ลว. 13 พ.ย.59</t>
  </si>
  <si>
    <t>ที่ รง 0205.2/4609 ลว. 2 ม.ย.59</t>
  </si>
  <si>
    <t>ขอให้ส่งหนังสือมอบอำนาจปิดบัญชีใหม่ เนื่องจากพบว่าหนังสือมอบอำนาจดังกล่าวที่ส่งมา ยังไม่ผ่านการรับรองที่สถานฑูตฯ</t>
  </si>
  <si>
    <t>ที่ รง 0210.2/1230 ลว. 10 ก.พ.60</t>
  </si>
  <si>
    <t>ที่ อด 0027/3291 ลว. 12 ธ.ค.60</t>
  </si>
  <si>
    <t>แจ้งผลการติดตามและขอให้ส่งเอกสารเพิ่มเติม</t>
  </si>
  <si>
    <t>ที่ อด 0027/498 ลว. 6 มี.ค.63</t>
  </si>
  <si>
    <t>นายสมพร กางนอก</t>
  </si>
  <si>
    <t>061-0795141</t>
  </si>
  <si>
    <t xml:space="preserve">272 ม.2 </t>
  </si>
  <si>
    <t>ที่ อด 0027/0237 ลว. 30 ม.ค.60</t>
  </si>
  <si>
    <t>ที่ รง 0210.2/1396 16 ก.พ.60</t>
  </si>
  <si>
    <t>ขอเอกสารเพิ่มเติม สำเนาสมุดบัญชีธนาคารฯ จากสำนักประสานฯ</t>
  </si>
  <si>
    <t>ที่ รง 0210.2/7408 ลว. 25 ก.ย.60</t>
  </si>
  <si>
    <t>ที่ อด0027/3159 ลว. 30 พ.ย.60</t>
  </si>
  <si>
    <t>ที่ อด 0027/499 ลว. 6 มี.ค.63</t>
  </si>
  <si>
    <t>ที่ อด 0027/514 ลว. 9 มี.ค.63</t>
  </si>
  <si>
    <t>นายศักดา วรรณหอม</t>
  </si>
  <si>
    <t>70 ม.7</t>
  </si>
  <si>
    <t>อูบมูง</t>
  </si>
  <si>
    <t>ที่ อด 0027/1294 ลว. 29 ส.ค.57</t>
  </si>
  <si>
    <t>ที่ รง 0205.2/05335 ลว. 9 มิ.ย.58</t>
  </si>
  <si>
    <t>ขอให้ส่งสำเนาหรือประวัติกรถือหนังสือเดินทางของนายสักดา เลขที่ M561720</t>
  </si>
  <si>
    <t>ที่ รง 0210.2/7441 ลว. 22 ก.ย.60</t>
  </si>
  <si>
    <t>ที่ อด 0027/3185 ลว. 1 ธ.ค.60</t>
  </si>
  <si>
    <t>ที่ อด 0027/500 ลว. 6 มี.ค.63</t>
  </si>
  <si>
    <t>ที่ รง 0210.2/668 ลว. 28 ม.ค.63</t>
  </si>
  <si>
    <t>นายสมหมาย พรรณรังสี</t>
  </si>
  <si>
    <t>ขอให้ส่งสำเนาหรือประวัติกรถือหนังสือเดินทางของนายสักดา เลขที่ M590413</t>
  </si>
  <si>
    <t>ที่ อด 0027/501 ลว. 6 มี.ค.63</t>
  </si>
  <si>
    <t>099-0722540, 082-0261378</t>
  </si>
  <si>
    <t>นายกฤษดา พาเชื้อ</t>
  </si>
  <si>
    <t>298 ม.11</t>
  </si>
  <si>
    <t>รับตั๋วแลกเงินคืนภาษีปี 61จากสำนักประสานฯ T20-069 จำนวนเงิน 13,415.66 บาท</t>
  </si>
  <si>
    <t>ที่ รง 0210.2/1822 5 มีค 63</t>
  </si>
  <si>
    <t>นายอภิรักษ์ จันทรดาวัน</t>
  </si>
  <si>
    <t>199 ม.2</t>
  </si>
  <si>
    <t>รับตั๋วแลกเงินคืนภาษีปี 61จากสำนักประสานฯ T20-068 จำนวนเงิน 11,259.04 บาท</t>
  </si>
  <si>
    <t>ที่ รง 0210.2/1827 5 มีค 63</t>
  </si>
  <si>
    <t>นางสาววิภาวรรณ ลุนทะลา</t>
  </si>
  <si>
    <t>58 ม.9</t>
  </si>
  <si>
    <t>ที่ รง 0210.2/1838 5 มีค 63</t>
  </si>
  <si>
    <t>นายทรงศักดิ์ ดวงไชย</t>
  </si>
  <si>
    <t>41 ม.10</t>
  </si>
  <si>
    <t>รับตั๋วแลกเงินคืนภาษีปี 61จากสำนักประสานฯ T20-087 จำนวนเงิน9,525.30 บาท</t>
  </si>
  <si>
    <t>รับตั๋วแลกเงินคืนภาษีปี 61จากสำนักประสานฯ T20-086 จำนวนเงิน9,525.30 บาท</t>
  </si>
  <si>
    <t>ที่ รง 0210.2/1840 5 มีค 63</t>
  </si>
  <si>
    <t>084-5805996, 064-6361074</t>
  </si>
  <si>
    <t>แจ้งผลการโอนเงินสิทธิประโยชน์ จากสำนักประสานฯ</t>
  </si>
  <si>
    <t>ที่ รง 0210.2/1948 ลว. 10 มี.ค.63</t>
  </si>
  <si>
    <t>แจ้งผลการโอนเงินสิทธิประโยชน์ ให้ทายาท</t>
  </si>
  <si>
    <t>ที่ อด 0027/569 ลว. 16 มี.ค.63</t>
  </si>
  <si>
    <t>ปิดเรื่อง ได้รับเงินแล้ว</t>
  </si>
  <si>
    <t>นายกิตติธัช จำเริญ</t>
  </si>
  <si>
    <t>082-3146306</t>
  </si>
  <si>
    <t>51 หมู่ 2</t>
  </si>
  <si>
    <t>ที่ อด 0027/579 ลว. 17 มี.ค.63</t>
  </si>
  <si>
    <t>ที่ อด 0027/571 16 มีค 63</t>
  </si>
  <si>
    <t>ที่ อด 0027/572 16 มีค 63</t>
  </si>
  <si>
    <t>ที่ อด 0027/573 16 มีค 63</t>
  </si>
  <si>
    <t>ที่ อด 0027/574 16 มีค 63</t>
  </si>
  <si>
    <t>ที่ อด 0027/578 ลว. 17 มี.ค.63</t>
  </si>
  <si>
    <t>นายพงษ์พิทักษ์ บัวเก่า</t>
  </si>
  <si>
    <t>นางสาวพิมพ์ชนก นายกชน</t>
  </si>
  <si>
    <t>เชียงพิณ</t>
  </si>
  <si>
    <t>รับตั๋วแลกเงินคืนภาษีปี 61จากสำนักประสานฯ T20-093 จำนวนเงิน8,491.89 บาท</t>
  </si>
  <si>
    <t>ที่ รง 0210.2/1990 11 มีค 63</t>
  </si>
  <si>
    <t>ขอให้ติดตามเงินค่าจ้างค้างจ่ายและเงินปิซูอิม</t>
  </si>
  <si>
    <t>ที่ อด 0027/540 ลว. 17 มี.ค.63</t>
  </si>
  <si>
    <t>ที่ อด 0027/582 ลว. 17 มี.ค.63</t>
  </si>
  <si>
    <t>นายสุมิชัย แก้วกันหา</t>
  </si>
  <si>
    <t>063-0249462, 062-9013866</t>
  </si>
  <si>
    <t xml:space="preserve">18 ม.8 </t>
  </si>
  <si>
    <t>ที่ อด 0027/583 ลว. 17 มี.ค.63</t>
  </si>
  <si>
    <t>082-1251191, 092-3210608</t>
  </si>
  <si>
    <t>ที่ รง 0210.2/1957 ลว. 10 มี.ค.63</t>
  </si>
  <si>
    <t>ที่ อด 0027/587 ลว. 18 มี.ค.63</t>
  </si>
  <si>
    <t>ที่ รง 0210.2/1953 ลว. 10 มี.ค.63</t>
  </si>
  <si>
    <t>ที่ อด 0027/588 ลว. 18 มี.ค.63</t>
  </si>
  <si>
    <t>ที่ รง 020.2/2071 ลว. 12 มี.ค.63</t>
  </si>
  <si>
    <t>แจ้งผลการติดตามสิทธิประโยชน์ ให้ทายาท</t>
  </si>
  <si>
    <t>ที่ อด 0027/589 ลว. 18 มี.ค.63</t>
  </si>
  <si>
    <t>นายวิรัตน์ ยีสุญหอม</t>
  </si>
  <si>
    <t>0656758006, 0611671664</t>
  </si>
  <si>
    <t xml:space="preserve">200 ม.7 </t>
  </si>
  <si>
    <t>ขอติดตามเงินช่วยเหลือกรณีบาดเจ็บขณะทำงานในไต้หวัน</t>
  </si>
  <si>
    <t>ที่ อด 0027/812 ลว. 24 เม.ย.61</t>
  </si>
  <si>
    <t>ที่ รง 0210.2/276 ลว. 12 มี.ค.63</t>
  </si>
  <si>
    <t>ที่ อด 0027/590 ลว. 18 มี.ค.63</t>
  </si>
  <si>
    <t>ที่ อด 0027/601 ลว. 20 มี.ค.63</t>
  </si>
  <si>
    <t>นายกำธร หมีกุล</t>
  </si>
  <si>
    <t>080-6083175, 098-0020491</t>
  </si>
  <si>
    <t xml:space="preserve">193 หมู่ 3 </t>
  </si>
  <si>
    <t>ที่ อด 0027/603 ลว. 20 มี.ค.63</t>
  </si>
  <si>
    <t>ที่ อด 0027/602 ลว. 20 มี.ค.63</t>
  </si>
  <si>
    <t>เอกสารตีกลับ แจ้งว่า สาเหตุ ย้ายไม่ทราบที่อยู่</t>
  </si>
  <si>
    <t>หมายลขโทรศัพท์ ติดต่อไม่ได้</t>
  </si>
  <si>
    <t>0944826626</t>
  </si>
  <si>
    <t>นางสาวศาสตรา จันทา</t>
  </si>
  <si>
    <t>14 ม.5</t>
  </si>
  <si>
    <t>ที่ รง 0210.2/7438 ลว. 26 ก.ย.60</t>
  </si>
  <si>
    <t>ที่ อด 0027/3184 ลว. 1 ธ.ค.60</t>
  </si>
  <si>
    <t>ที่ รง 0210.668 ลว. 28 ม.ค.63</t>
  </si>
  <si>
    <t>ที่ อด 0027/503 ลว. 6 มี.ค.63</t>
  </si>
  <si>
    <t>นางสาวอารยา ดงแสนสุข</t>
  </si>
  <si>
    <t>14 ม.2</t>
  </si>
  <si>
    <t>ที่ รง 0205.2/5254 ลว. 5 มิ.ย.58</t>
  </si>
  <si>
    <t>ที่ อด 0027/502 ลว. 6 มี.ค.63</t>
  </si>
  <si>
    <t>ที่ อด 0027/504 ลว. 6 มี.ค.63</t>
  </si>
  <si>
    <t>นางสาวอรุณณี บุตรมาน(นางอรุณณี กิ้นบูราณ)</t>
  </si>
  <si>
    <t>088-7358729</t>
  </si>
  <si>
    <t xml:space="preserve">174 ม.14 </t>
  </si>
  <si>
    <t>ที่ อด 0027/2370 ลว. 16 พ.ย.58</t>
  </si>
  <si>
    <t>ที่ รง 0205.2/11335 ลว. 16 ธ.ค.58</t>
  </si>
  <si>
    <t>ขอประวัติการถือหนังสือเดินทางฉบับจริงและแปลหนังสือสำคัญแสดงกสรจดทะเบียนชื่อสกุลเป็นภาษาอังกฤษ จากสำนักประสานฯ</t>
  </si>
  <si>
    <t>ที่ รง 0210.2/7440 ลว. 26 ก.ย.60</t>
  </si>
  <si>
    <t>ติดตามความคืบหน้าขอประวัติการถือหนังสือเดินทางฉบับจริงและแปลหนังสือสำคัญแสดงกสรจดทะเบียนชื่อสกุลเป็นภาษาอังกฤษ จากสำนักประสานฯ</t>
  </si>
  <si>
    <t>นางสาวอรุณณี บุตรมาน (นางอรุณณี กิ้นบูราณ)</t>
  </si>
  <si>
    <t>ที่ อด 0027/3158 ลว. 30 พ.ย.60</t>
  </si>
  <si>
    <t>ที่ อด 0027/505 ลว. 6 มี.ค.63</t>
  </si>
  <si>
    <t>ที่ อด 0027/506 ลว. 6 มี.ค.63</t>
  </si>
  <si>
    <t>097-2150175</t>
  </si>
  <si>
    <t>หมายเลขโทรศัพท์ ไม่ใช่เบอร์นายสกล แก้วจันทร์ดา</t>
  </si>
  <si>
    <t>ที่ อด 0027/507 ลว. 6 มี.ค.63</t>
  </si>
  <si>
    <t>ที่ อด 0027/508 ลว. 6 มี.ค.63</t>
  </si>
  <si>
    <t>ที่ 0210.2/911 ลว. 5 ก.พ.61</t>
  </si>
  <si>
    <t xml:space="preserve">การติดตามเงินประกันการทำงานครบสัญญาจ้าง จากสำนักประสานฯ บริษัทซัมซุงได้โอนเงินประกันการทำงานครบสัญญาจ้างแล้ว หากนายธวัชชัยฯ ขอให้ฝ่ายแรงงานฯ ติดตามเงินประกันการทำงานครบสัญญาจ้าง ขอให้ส่งเอกสารเพิ่มเติม </t>
  </si>
  <si>
    <t>แจ้งผลการติดตามสิทธิประโยชน์และขอเอกสารเพิ่มเติม ให้แก่คนงาน</t>
  </si>
  <si>
    <t>ที่ อด 0027/489 ลว. 6 มี.ค.63</t>
  </si>
  <si>
    <t>ที่ อด 0027/490 ลว. 6 มี.ค.63</t>
  </si>
  <si>
    <t>จากการติดต่อไปยังหมายเลขโทรศัพย์ นายองุ่นแจ้งว่า ได้รับเงินดังกล่าวแล้ว ตั้งแต่เดือนกุมภาพันธ์ 2561 จำนวนประมาณ 150,000 บาท</t>
  </si>
  <si>
    <t>ติดตามความคืบหน้าและขอเอกสารเพิ่มเติม จากสำนักประสานฯ</t>
  </si>
  <si>
    <t>แจ้งผลการติดตามสิทธิประโยชน์และขอเอกสารเพิ่มเติม ให้คนงาน</t>
  </si>
  <si>
    <t>ที่ อด 0027/0027/491 ลว. 6 มี.ค.63</t>
  </si>
  <si>
    <t>ที่ อด 0027/0027/492 ลว. 6 มี.ค.63</t>
  </si>
  <si>
    <t>ที่ รง 0210/668 ลว. 28 ม.ค.63</t>
  </si>
  <si>
    <t>ที่ อด 0027/493 ลว. 6 มี.ค.63</t>
  </si>
  <si>
    <t>ที่ อด 0027/0027/494 ลว. 6 มี.ค.63</t>
  </si>
  <si>
    <t>0942733718</t>
  </si>
  <si>
    <t>ที่ อด 0027/585 18 มีค 63</t>
  </si>
  <si>
    <t>ที่ รง 0210.2/1981 ลว. 11 มี.ค.63</t>
  </si>
  <si>
    <t>ที่ อด 0027/624 ลว. 24 มี.ค.63</t>
  </si>
  <si>
    <r>
      <rPr>
        <b/>
        <u/>
        <sz val="16"/>
        <color indexed="10"/>
        <rFont val="TH SarabunIT๙"/>
        <family val="2"/>
      </rPr>
      <t>ได้รับเงินแล้ว</t>
    </r>
    <r>
      <rPr>
        <sz val="16"/>
        <color indexed="10"/>
        <rFont val="TH SarabunIT๙"/>
        <family val="2"/>
      </rPr>
      <t xml:space="preserve"> นายนิคม วิเศษศรี ได้ทำหนังสือแจ้งยกเลิกการติดตามสิทธิประโยชน์ เนื่องจากได้รับเงินที่ค้างจ่ายเรียบร้อยแล้ว และเจ้าหน้าที่ ได้ติดต่อประสานทางโทรศัพท์ 064-3049293 วันที่ 8/11/2562 นายนิคม วิเศษศรี แจ้งว่าได้รับเงินค้างจ่ายและเงินประกันครบสัญญาจ้างเรียบร้อยแล้ว </t>
    </r>
  </si>
  <si>
    <t>ที่ รง 0210/1978 ลว. 11 มี.ค.63</t>
  </si>
  <si>
    <t>ที่ อด 0027/626 ลว. 24 มี.ค.63</t>
  </si>
  <si>
    <t>นางพิศมัย อินทิสังข์</t>
  </si>
  <si>
    <t>085-7617998</t>
  </si>
  <si>
    <t>283 ม.1</t>
  </si>
  <si>
    <t>แจ้งกรณีแรงงานไทยที่เดินทางไปทำงานในประเทศอิสราเอลเสียชีวิต(กังวาน สิงหาศิลป์)</t>
  </si>
  <si>
    <t>ที่ อด 0027/629 ลว. 25 มี.ค.63</t>
  </si>
  <si>
    <t>นายเทวินทร์ การเกษภูมิพัฒน์</t>
  </si>
  <si>
    <t>065-4930215</t>
  </si>
  <si>
    <t>ที่ อด 0027/607 ลว. 23 มี.ค.63</t>
  </si>
  <si>
    <t>ที่ อด 0027/521 ลว.9 มี.ค.63</t>
  </si>
  <si>
    <t>ที่ อด 0027/522 ลว. 9 มี.ค.63</t>
  </si>
  <si>
    <t>ที่ อด 0027/523 ลว. 9 มี.ค.63</t>
  </si>
  <si>
    <t>นายณัฐพล แพงแสน</t>
  </si>
  <si>
    <t>061-0801379</t>
  </si>
  <si>
    <t>ที่ อด 0027/520 ลว. 9 มี.ค.63</t>
  </si>
  <si>
    <t>ที่ อด 0027/519  9 มี.ค. 63</t>
  </si>
  <si>
    <t xml:space="preserve">แจ้งผลติดตามสิทธิประโยชน์ </t>
  </si>
  <si>
    <t>ที่ อด 0027/632 ลว. 25 มี.ค.63</t>
  </si>
  <si>
    <t>นายกังวาล สิงหาศิลป์</t>
  </si>
  <si>
    <t>ที่ อด 0027/628 ลว. 24 มี.ค.63</t>
  </si>
  <si>
    <t>ที่ อด 0027/606 ลว. 23 มี.ค.63</t>
  </si>
  <si>
    <t>แจ้งผลการตรวจสอบสิทธิประโยชน์อันพึงมีพึงได้ของทายาทนายธนาวัฒน์ วงศรีทา</t>
  </si>
  <si>
    <t>ที่ อด 0027/633 ลว 26 มี.ค.63</t>
  </si>
  <si>
    <t>นางวนิดา โพธิ์สุ</t>
  </si>
  <si>
    <t>รับตั๋วแลกเงินคืนภาษีปี 61จากสำนักประสานฯ T20-104จำนวนเงิน7,943.15 บาท</t>
  </si>
  <si>
    <t>ที่ รง 0210.2/2350 24 มีค 63</t>
  </si>
  <si>
    <t>นายเสรี แก้วเปียก</t>
  </si>
  <si>
    <t>195 ม.2</t>
  </si>
  <si>
    <t>ที่ รง 0210.2/2355 24 มีค 63</t>
  </si>
  <si>
    <t xml:space="preserve">ร้องทุกข์ของนายภราดร ยางเบือก ขอให้กระทรวงแรงงานและหน่วยงานที่เกี่ยวข้องดำเนินการตรวจสอบละติดตามสิทธิประโยชน์อันพึงมีพึงได้ของนายวันที ยางเบือก </t>
  </si>
  <si>
    <t>นางสาวจุฑาภรณ์ ดาวษาวะ</t>
  </si>
  <si>
    <t>098-2895434,094-1733637</t>
  </si>
  <si>
    <t>103 ม.2</t>
  </si>
  <si>
    <t>ที่ อด 0027/602 ลว. 31 มี.ค.63</t>
  </si>
  <si>
    <t>ทำหนังสือแจ้งพร้อมส่งหลักฐานตั๋วแลกเงินตัวจริงไป สรจ.ศรีษะเกษ</t>
  </si>
  <si>
    <t>ได้รับประสานทางโทรศัพท์คนงานสะดวกรับ</t>
  </si>
  <si>
    <t>ที่ อด 0027/672 31 มีค 63</t>
  </si>
  <si>
    <t>ที่ อด 0027/673 31 มีค 63</t>
  </si>
  <si>
    <t>ที่ อด 0027/670 31 มีค 63</t>
  </si>
  <si>
    <t>ที่ อด 0027/671 31 มีค 63</t>
  </si>
  <si>
    <t>ที่ อด 0027/642 ลว. 2 เม.ษ.63</t>
  </si>
  <si>
    <t>ที่ อด 0027/641 ลว. 2 เม.ย.63</t>
  </si>
  <si>
    <t>แจ้งผลการติดตามสิทธิประโยนช์</t>
  </si>
  <si>
    <t>ที่ อด 0027/640 ลว. 2 เม.ษ.63</t>
  </si>
  <si>
    <t>นายบุณยทัต สินโคกสี</t>
  </si>
  <si>
    <t>080-0051909</t>
  </si>
  <si>
    <t xml:space="preserve">154 ม.7 </t>
  </si>
  <si>
    <t>ที่ อด 0027/679 ลว. 1 เม.ย.63</t>
  </si>
  <si>
    <t>083-3474970, 080-7621707</t>
  </si>
  <si>
    <t>ที่ รง 0210.2/107 ลว. 10 ม.ค. 63</t>
  </si>
  <si>
    <t>แจ้งผลการติดตามสิทธิประโยชน์และขอให้ส่งเอกสารเพิ่มเติม จากสำนักประสานฯ</t>
  </si>
  <si>
    <t>ที่ อด 0027/668 ลว. 31 มี.ค.63</t>
  </si>
  <si>
    <t>มีการประสานฯ ทางโทรศัพท์ฯ วันที่ 23/1/2563 คนงานจะนำเอกสารส่งให้ภายใน 31 ม.ค.63</t>
  </si>
  <si>
    <t>ที่ รง 0210.2/2343 ลว. 24 มี.ค.63</t>
  </si>
  <si>
    <t>ที่ อด 0027/665 ลว. 31 มี.ค.63</t>
  </si>
  <si>
    <t>ที่ รง 0210.2/2344 ลว. 24 มี.ค.63</t>
  </si>
  <si>
    <t>ที่ อด 0027/664 ลว. 31 มี.ค.63</t>
  </si>
  <si>
    <t>ที่ รง 0210.2/2285 ลว. 20 มี.ค.63</t>
  </si>
  <si>
    <t>ที่ อด 0027/663 ลว. 31 มี.ค.63</t>
  </si>
  <si>
    <t>ที่ รง 0210.2/2292 ลว. 20 มี.ค.63</t>
  </si>
  <si>
    <t>ที่ อด 0027/662 ลว. 31 มี.ค.63</t>
  </si>
  <si>
    <t>ที่ รง 0210.2/2293 ลว. 20 มี.ค.63</t>
  </si>
  <si>
    <t>ที่ อด 0027/661 ลว. 31 มี.ค.63</t>
  </si>
  <si>
    <t>ที่ รง 0210.2/2294 ลว. 20 มี.ค.63</t>
  </si>
  <si>
    <t>ที่ อด 0027/660 ลว. 31 มี.ค.63</t>
  </si>
  <si>
    <t>ที่ รง 0210.2/2295 ลว. 20 มี.ค.63</t>
  </si>
  <si>
    <t>ที่ อด 0027/659 ลว. 31 มี.ค.63</t>
  </si>
  <si>
    <t>การตรวจสอบสิทธิประโยชน์กรณีเสียชีวิต จากสำนักประสานฯ</t>
  </si>
  <si>
    <t>ที่ รง 0210.2235 ลว. 19 มี.ค.63</t>
  </si>
  <si>
    <t>การตรวจสอบสิทธิประโยชน์กรณีเสียชีวิต ให้ทายาท</t>
  </si>
  <si>
    <t>ที่ อด 0027/666 ลว. 31 มี.ค.63</t>
  </si>
  <si>
    <t>แจ้งผลการติดตามสิทธิประโยชน์กรณีเสียชีวิต จากสำนักประสานฯ</t>
  </si>
  <si>
    <t>ที่ รง 0210.2/2237 ลว. 19 มี.ค.63</t>
  </si>
  <si>
    <t>ที่ อด 0027/667 ลว. 31 มี.ค.63</t>
  </si>
  <si>
    <t>แจ้งผลการติดตามสิทธิประโยชน์กรณีเสียชีวิต ให้ทายาท (กองทุนประกันฯ ได้กำหนดระเบียบเกี่ยวกับการยื่นขอเงินทดแทนกรณีแรงงานต่างชาติเสียชีวิตไว้ว่าทุกๆปีเมื่อครบกำหนดการอนุมัติดงินทดแทน ทายาทจะต้องจัดทำหนังสือมอบอำนาจให้นายจ้างเป็นผู้ยื่นขอเงินทดแทนโดยมีหนังสือมอบอำนาจและแปลภาษาอังกฤษ ผ่านการรับรองกระทรวงต่างประเทศและสำนักเศรษฐกิจและวัฒนธรรมฯ</t>
  </si>
  <si>
    <t>ได้เงินแล้วตั้งแต่ปี 2559</t>
  </si>
  <si>
    <t>063-0241252</t>
  </si>
  <si>
    <t xml:space="preserve">69 ม.3 </t>
  </si>
  <si>
    <t>ที่ รง 0210.2/2378 ลว. 27 มี.ค.63</t>
  </si>
  <si>
    <t>แจ้งประสานทางโทรศัพท์ ให้มารดาทราบแล้ว 27 มี.ค.63</t>
  </si>
  <si>
    <t>แจ้งกรณีแรงงานไทยที่เดินทางไปทำงานในประเทศอิสราเอลเดินทางกลับประเทศไทย ให้มารดาทราบ</t>
  </si>
  <si>
    <t>ที่ อด 0027/669 ลว. 31 มี.ค.63</t>
  </si>
  <si>
    <t>นางสุริยา รูปสะอาด (ไม่ได้ยื่นคำร้อง)</t>
  </si>
  <si>
    <t>นางประนอม ผลทิพย์</t>
  </si>
  <si>
    <t>นายคมกฤษ ภูจำเริญ</t>
  </si>
  <si>
    <t>098-1190894</t>
  </si>
  <si>
    <t xml:space="preserve">101 ม.1 </t>
  </si>
  <si>
    <t>แจ้งกรณีแรงงานไทยที่เดินทางไปทำงานในประเทศอิสราเอลเดินทางกลับประเทศไทย จากสำนักประสานฯ</t>
  </si>
  <si>
    <t>แจ้งกรณีแรงงานไทยที่เดินทางไปทำงานในประเทศอิสราเอลเสียชีวิตและจัดทำเอกสารติดตามสิทธิประโยชน์ จากสำนักประสานฯ</t>
  </si>
  <si>
    <t>แจ้งกรณีแรงงานไทยที่เดินทางไปทำงานในประเทศอิสราเอลเสียชีวิตและจัดทำเอกสารติดตามสิทธิประโยชน์ ให้มารดา</t>
  </si>
  <si>
    <t>ที่ รง 0210.2/2522 ลว. 2 เม.ย.63</t>
  </si>
  <si>
    <t>ที่ อด 0027/693 ลว. 2 เม.ย.63</t>
  </si>
  <si>
    <t>นายณัฐวุฒิ บุญเที่ยง</t>
  </si>
  <si>
    <t>0982205038, 0643054821</t>
  </si>
  <si>
    <t>2 หมู่ 12</t>
  </si>
  <si>
    <t>บะยาว</t>
  </si>
  <si>
    <t>ที่ อด 0027/707 ลว. 8 เม.ย. 63</t>
  </si>
  <si>
    <t>ที่ อด 0027/708 ลว. 8 เม.ย. 63</t>
  </si>
  <si>
    <t>นายเด่น ยาตาล</t>
  </si>
  <si>
    <t>089-0427393, 0803902041</t>
  </si>
  <si>
    <t>310 ม. 7</t>
  </si>
  <si>
    <t>ที่ อด 0027/709 ลว. 8 เม.ย.63</t>
  </si>
  <si>
    <t>ที่ อด 0027/694 ลว. 2 เม.ย.63</t>
  </si>
  <si>
    <t>นายพรมรินทร์ สีมาเพ็ชร</t>
  </si>
  <si>
    <t>099-193-2429</t>
  </si>
  <si>
    <t>54 ม.6</t>
  </si>
  <si>
    <t>ขอให้กระทรวงแรงงานและหน่วยงานที่เกี่ยวข้องช่วยติดตามเติดตามเงินชดเชยกรณีนายจ้างเปลี่ยนแปลงสัญญาจ้างโดยไม่เป็นธรรม</t>
  </si>
  <si>
    <t>ที่ อด 0027/710 ลว. 8 เม.ย.63</t>
  </si>
  <si>
    <t>ขอส่งเอกสารเพิ่มเติม (บันทึกปากคำเพิ่ม, เอกสาร Statement Period)</t>
  </si>
  <si>
    <t>วันที่ 11/11/2562 นายเสวียงแจ้งว่าได้รับเงินทดแทนกรณีบาดเจ็บหรือพิการแล้ว ตั้งแต่วันที่ 25/12/2561</t>
  </si>
  <si>
    <t>ที่ อด 0027/711 ลว. 8 เม.ย. 63</t>
  </si>
  <si>
    <t>ส่งเอกสารเพื่อประกอบการติดตามสิทธิประโยชน์ ให้สำนักประสานฯ</t>
  </si>
  <si>
    <t>ที่ อด 0027/714 ลว. 9 เม.ย.63</t>
  </si>
  <si>
    <t>ที่ อด 0027/715 ลว. 9 เม.ย 63</t>
  </si>
  <si>
    <t>ส่งเอกสารเพิ่มเติม สำเนาหนังสือเดินทางเลขที่ AA7363004 ให้สำนักประสานฯ</t>
  </si>
  <si>
    <t>ที่ อด 0027/699 ลว. 3 เม.ย.63</t>
  </si>
  <si>
    <t>ส่งเอกสารเพิ่มเติม ถึงสำนักประสาน</t>
  </si>
  <si>
    <t>ที่ อด 0027/716 ลว. 9 เม.ย.63</t>
  </si>
  <si>
    <t>093-5124104, 065-2958312,095-0407994</t>
  </si>
  <si>
    <t>แจ้งผลการติดตามอาการเจ็บป่วยคนงานให้นางกาบ ทราบ</t>
  </si>
  <si>
    <t>รายงานกรณีนายอภิชาติ แรงงานไทยเจ็บป่วย จากสำนักประสานฯ</t>
  </si>
  <si>
    <t>ที่ อด 0027/1834 ลว. 18 ต.ค.62</t>
  </si>
  <si>
    <t>ทำหนังสือจากนางกาบฯ ขอความช่วยเหลือ นายอภิชาติ ศรีสุจารย์ กรณีป่วยในประเทศอิสราเอล ขอความอนุเคราะห์ผู้ว่าราชการจังหวัดอุดรธานี สั่งการให้เจ้าหน้าที่ที่เกี่ยวข้องดำเนินการช่วยเหลือโดยเร่งด่วน</t>
  </si>
  <si>
    <t>ที่ อด 0027/1870 ลว. 24 ต.ค.62</t>
  </si>
  <si>
    <t>ที่ รง 0210.2/2671 ลว. 8 เม.ย.63</t>
  </si>
  <si>
    <t>แจ้งผลการติดตามสิทธิประโยชน์ ให้นางมาริษา ทราบ</t>
  </si>
  <si>
    <t>ที่ อด 0027/722 ลว. 10 เม.ย.63</t>
  </si>
  <si>
    <t xml:space="preserve">43 ม.7 </t>
  </si>
  <si>
    <t>รายงานกรณีแรงงานไทยเสียชีวิต จากสำนักประสาน</t>
  </si>
  <si>
    <t>ที่ รง 0210.2/2678 ลว. 9 เม.ย.63</t>
  </si>
  <si>
    <t>ขอรับการสนับสนุนข้อมูลแรงงานไทยเสียชีวิต จากปกครองจังหวัดอุดรธานี</t>
  </si>
  <si>
    <t>ที่ อด 0027/723 ลว. 10 เม.ย.63</t>
  </si>
  <si>
    <t>ที่ อด 0027/721 ลว. 10 เม.ย.63</t>
  </si>
  <si>
    <t>ทำหนังสือแจ้งพร้อมส่งหลักฐานตั๋วแลกเงินไป สรจ.ปราจีนบุรี</t>
  </si>
  <si>
    <t>ที่ อด 0027/727 13 เมย 63</t>
  </si>
  <si>
    <t>ส่งการหนังสือแจ้งสิทธิประโยชน์ ตามที่อยู่บัตรประชาชน ของนายภารดรฯ จดหมายตีกลีบ สาเหตุ บ้านปิด และได้ประสานทางโทรศัพท์ ขอให้ส่งไปที่ทำงานนายภารดร (ส่งเอกสารแล้ว 13/4/2563)</t>
  </si>
  <si>
    <t>นางรัตนาภรณ์ ศรีชัยชัยมูล</t>
  </si>
  <si>
    <t>092-6214374, 093-0830595</t>
  </si>
  <si>
    <t>66 หมู่ 5</t>
  </si>
  <si>
    <t>ที่ อด 0027/729 ลว. 13 เม.ย.63</t>
  </si>
  <si>
    <t>ที่ อด 0027/734 13 เมย 63</t>
  </si>
  <si>
    <t>นายเอกพล อิทธิจันทร์</t>
  </si>
  <si>
    <t>112 ม.4</t>
  </si>
  <si>
    <t>ที่ รง 0210.2/2398 27 มีค 63</t>
  </si>
  <si>
    <t>นายวุฒิชัย ปัดถาวะโร</t>
  </si>
  <si>
    <t>100 ม.4</t>
  </si>
  <si>
    <t>ที่ รง 0210.2/2396 27 มีค 63</t>
  </si>
  <si>
    <t>นายจรูญ นวนชะนะ</t>
  </si>
  <si>
    <t>184 ม.3</t>
  </si>
  <si>
    <t>ที่ รง 0210.2/2399 27 มีค 63</t>
  </si>
  <si>
    <t>นายอำพร น้ำก่ำ</t>
  </si>
  <si>
    <t>90 ม.14</t>
  </si>
  <si>
    <t>รับตั๋วแลกเงินคืนภาษีปี 61จากสำนักประสานฯ T020-111จำนวนเงิน8,252.28บาท</t>
  </si>
  <si>
    <t>รับตั๋วแลกเงินคืนภาษีปี 61จากสำนักประสานฯ T020-103จำนวนเงิน6,150.25บาท</t>
  </si>
  <si>
    <t>รับตั๋วแลกเงินคืนภาษีปี 61จากสำนักประสานฯ T020-095จำนวนเงิน16,786 บาท</t>
  </si>
  <si>
    <t>รับตั๋วแลกเงินคืนภาษีปี 61จากสำนักประสานฯ T020-118จำนวนเงิน7,616.01บาท</t>
  </si>
  <si>
    <t>ที่ รง 0210.2/2406 27 มีค 63</t>
  </si>
  <si>
    <t>นายสงกรานต์ สมสิ้ว</t>
  </si>
  <si>
    <t>รับตั๋วแลกเงินคืนภาษีปี 61จากสำนักประสานฯ T020-131จำนวนเงิน171.92บาท</t>
  </si>
  <si>
    <t>ที่ รง 0210.2/2385 27 มีค 63</t>
  </si>
  <si>
    <t>นายสมพงษ์ พงสถิต</t>
  </si>
  <si>
    <t>58 ม.14</t>
  </si>
  <si>
    <t>รับตั๋วแลกเงินคืนภาษีปี 61จากสำนักประสานฯ T020-141จำนวนเงิน1,630.72 บาท</t>
  </si>
  <si>
    <t>ที่ รง 0210.2/2387 27 มีค 63</t>
  </si>
  <si>
    <t>รับตั๋วแลกเงินคืนภาษีปี 61จากสำนักประสานฯ T020-127 จำนวนเงิน 17,131.71 บาท</t>
  </si>
  <si>
    <t>ที่ รง 0210.2/2397 27 มีค 63</t>
  </si>
  <si>
    <t>นางสาวชมภูนิกข์ ศรีวะสุทธิ์</t>
  </si>
  <si>
    <t>061-2298818, 093-4196740</t>
  </si>
  <si>
    <t xml:space="preserve">20 หมู่ 6 </t>
  </si>
  <si>
    <t>ที่ อด 0027/731 ลว. 13 เม.ย.63</t>
  </si>
  <si>
    <t>นางสาวธิดารัตน์ คนยืน</t>
  </si>
  <si>
    <t>062-1093221, 098-3298861</t>
  </si>
  <si>
    <t>67/5 หมู่ 2</t>
  </si>
  <si>
    <t>ที่ อด 0027/733 ลว. 13 เม.ย.63</t>
  </si>
  <si>
    <t>นายบุญสม ตอนสุข</t>
  </si>
  <si>
    <t>176 หมู่ 6</t>
  </si>
  <si>
    <t>ที่ อด 0027/732 ลว. 13 เม.ย.63</t>
  </si>
  <si>
    <t>ที่ อด 0027/737 14 เมย 62</t>
  </si>
  <si>
    <t>ที่ อด 0027/734 14 เมย 63</t>
  </si>
  <si>
    <t>ที่ อด 0027/739 14 เมย 63</t>
  </si>
  <si>
    <t>ที่ อด 0027/740 14 เมย 63</t>
  </si>
  <si>
    <t>ที่ อด 0027/741 14 เมย 63</t>
  </si>
  <si>
    <t>ที่ อด 0027/742 14 เมย 63</t>
  </si>
  <si>
    <t>ที่ อด 0027/743 14 เมย 63</t>
  </si>
  <si>
    <t>นางสาวกาญจนา รอบรู้</t>
  </si>
  <si>
    <t>098-1359921, 093-0249336</t>
  </si>
  <si>
    <t>5 หมู่ 9</t>
  </si>
  <si>
    <t>สร้างเป็น</t>
  </si>
  <si>
    <t>ที่ อด 0027/744 ลว. 14 เม.ย.63</t>
  </si>
  <si>
    <t>ที่ อด 0027/745 ลว. 14 เม.ย.63</t>
  </si>
  <si>
    <t>065-2906588,098-0786489</t>
  </si>
  <si>
    <t>215 หมู่ 9</t>
  </si>
  <si>
    <t>นางสาวรัตติพร ทองไช</t>
  </si>
  <si>
    <t>นายบุญนำ เหล่าเสน</t>
  </si>
  <si>
    <t>นางคำทอง เหล่าเสน (ไม่มีคนร้อง)</t>
  </si>
  <si>
    <t>รายงานกรณีแรงงานไทยเสียชีวิตและสิทธิประโยชน์อันพึงมีพึงได้ ให้ ทายาท</t>
  </si>
  <si>
    <t>ที่ อด 0027/746 ลว. 14 เม.ย.63</t>
  </si>
  <si>
    <t>นางสาวสุกัญญา อิทธิจันทร์</t>
  </si>
  <si>
    <t>093-5682592, 098-0967378</t>
  </si>
  <si>
    <t xml:space="preserve">1 ม.5 </t>
  </si>
  <si>
    <t>ที่ อด 0027/764 ลว. 15 เม.ย.63</t>
  </si>
  <si>
    <t>นางสาววิภาพร ผันผ่อน</t>
  </si>
  <si>
    <t>061-0097367, 094-3628138</t>
  </si>
  <si>
    <t xml:space="preserve">13 ม.1 </t>
  </si>
  <si>
    <t>ที่ อด 0027/765 ลว. 15 เม.ย.63</t>
  </si>
  <si>
    <t>ที่ อด 0027/763 ลว. 15 เม.ย.63</t>
  </si>
  <si>
    <t>ที่ อด 0027/750 ลว. 15 เม.ย.63</t>
  </si>
  <si>
    <t>ที่ รง 0210.2/2594 ลว. 7 เม.ย.63</t>
  </si>
  <si>
    <t>ที่ รง 0210.2/2592 ลว. 7 เม.ย.63</t>
  </si>
  <si>
    <t>ที่ อด 0027/752 ลว. 15 เม.ย.63</t>
  </si>
  <si>
    <t>ที่ รง 0210.2590 ลว. 7 เม.ย.63</t>
  </si>
  <si>
    <t>ที่ อด 0027/751 ลว. 15 เม.ย.63</t>
  </si>
  <si>
    <t>ที่ รง 0210.2/2547 ลว. 2 เม.ย.63</t>
  </si>
  <si>
    <t>ที่ อด 0027/749 ลว. 15 เม.ย.63</t>
  </si>
  <si>
    <t>ที่ รง 0210.2550 ลว. 2 เม.ย.63</t>
  </si>
  <si>
    <t>ที่ อด 0027/748 ลว. 15 เม.ย.63</t>
  </si>
  <si>
    <t>ที่ รง 0210.2/2558 ลว. 2 เม.ย.63</t>
  </si>
  <si>
    <t>ที่ อด 0027/747 ลว. 15 เม.ย.63</t>
  </si>
  <si>
    <t>นายภูมี ไหวดี</t>
  </si>
  <si>
    <t>081-4456480, 098-2086189</t>
  </si>
  <si>
    <t xml:space="preserve">225 หมู่ 9 </t>
  </si>
  <si>
    <t>ที่ อด 0027/769 ลว. 16 ม.ค.63</t>
  </si>
  <si>
    <t>นายเลิศอุดม สีเหลือง</t>
  </si>
  <si>
    <t>062-7745591</t>
  </si>
  <si>
    <t>8 หมู่ 1</t>
  </si>
  <si>
    <t>ที่ อด 0027/772 ลว. 17 เม.ย.63</t>
  </si>
  <si>
    <t>ที่ รง 0210.2778 ลว. 16 เม.ย.63</t>
  </si>
  <si>
    <t>ที่ อด 0027/776 ลว. 17 เม.ย.63</t>
  </si>
  <si>
    <t>ส่วนกองทุนประกันแรงงานไต้หวัน เงินทดแทนกรณีผิวหนังสูญเสียสมรรถภาพ กำหนดให้ยื่น ได้หลังวันที่ 19 สิงหาคม 2563 เป็นต้นไป และต้องจัดส่งหนังสือ หนังสือมอบอำนาจ ใบรับรองแพทย์ระบุอาการและการสูญเสียอย่างละเอียด ผ่านการแปลภาษาอังกฤษ และรับรองจากกรมการกงสุล กระทรวงต่างประเทศ และสำนักงานตัวแทนไต้หวันประจำประเทศไทย</t>
  </si>
  <si>
    <t>ที่ รง 0210.2/2777 ลว. 16 เม.ย.63</t>
  </si>
  <si>
    <t>ที่ อด 0027/775 ลว. 17 เม.ย.63</t>
  </si>
  <si>
    <t>นายชัชชัย มณีจักร</t>
  </si>
  <si>
    <t>6 หมู่ 10</t>
  </si>
  <si>
    <t>065-4423539, 089-5751849</t>
  </si>
  <si>
    <t>ที่ อด 0027/773 ลว. 17 เม.ย.63</t>
  </si>
  <si>
    <t>20 หมู่ 1</t>
  </si>
  <si>
    <t>ที่ อด 0027/779 ลว. 20 เม.ย.63</t>
  </si>
  <si>
    <t>นายสไกร สมอแข็ง</t>
  </si>
  <si>
    <t>065-3037714</t>
  </si>
  <si>
    <t>313 หมู่ 7</t>
  </si>
  <si>
    <t>ที่ อด 0027/781 ลว. 20 เม.ย.63</t>
  </si>
  <si>
    <t>ที่ อด 0027/780 ลว. 20 เม.ย.63</t>
  </si>
  <si>
    <t>นายนฤชัย ศรีโสดา</t>
  </si>
  <si>
    <t>098-1974746,084-7134505</t>
  </si>
  <si>
    <t>19 หมู่ 6</t>
  </si>
  <si>
    <t xml:space="preserve">นายบรรจง ไชยสิทธิ์ </t>
  </si>
  <si>
    <t>093-3907945, 0935528428</t>
  </si>
  <si>
    <t>318 หมู่ 7</t>
  </si>
  <si>
    <t>ที่ อด 0027/787 ลว. 21 เม.ย.63</t>
  </si>
  <si>
    <t>ปิดเรื่อง ทายาทแจ้งว่าได้รับเงินแล้ว</t>
  </si>
  <si>
    <t>รับตั๋วแลกเงินคืนภาษีปี 61จากสำนักประสานฯ T09-513จำนวนเงิน 28,018.41บาท</t>
  </si>
  <si>
    <t>นายสายสิญจน์ วิพิมพ์สุทธิ์</t>
  </si>
  <si>
    <t>065-4911190, 089-5737822</t>
  </si>
  <si>
    <t>27 หมู่ 4</t>
  </si>
  <si>
    <t>หนองเรือ</t>
  </si>
  <si>
    <t>โนนสัง</t>
  </si>
  <si>
    <t>ที่ อด 0027/790 ลว. 21 เม.ย.63</t>
  </si>
  <si>
    <t>นายเพชรใส บุญแซม</t>
  </si>
  <si>
    <t>095-5073721, 061-1308085</t>
  </si>
  <si>
    <t>178 หมู่ 11</t>
  </si>
  <si>
    <t>ที่ อด 0027/788 ลว. 21 เม.ย.63</t>
  </si>
  <si>
    <t>ที่ อด 0027/789 ลว. 21 เม.ย.63</t>
  </si>
  <si>
    <t>รับตั๋วแลกเงินคืนภาษีปี 61จากสำนักประสานฯ T20-139จำนวนเงิน 9,199.39 บาท</t>
  </si>
  <si>
    <t>นายไมตรี ปัญจพันดอน</t>
  </si>
  <si>
    <t>ขอรับเงินบำเหน็จชราภาพ</t>
  </si>
  <si>
    <t>ขอรับเงินบำเหน็จชราภาพไต้หวัน</t>
  </si>
  <si>
    <t>ที่ รง 0210.2/2469 ลว 1 เม.ย.63</t>
  </si>
  <si>
    <t>หนังสือแจ้งผลติดตามสิทธิประโยชน์ จาก สนร.</t>
  </si>
  <si>
    <t>ที่ อด 0027/761 ลว. 15 เม.ย.63</t>
  </si>
  <si>
    <t>แจ้งผลการติดตามสิทธิประโยชน์จาก สนร</t>
  </si>
  <si>
    <t>ที่ รง 0210.2/2626 ลว. 8 เม.ย. 63</t>
  </si>
  <si>
    <t>ที่ อด 0027/760 ลว. 15 เม.ย.63</t>
  </si>
  <si>
    <t>รับหนังสือแจ้งจาก สนร</t>
  </si>
  <si>
    <t>ที่ รง 0210.2/2480 ลว 1 เม.ย.63</t>
  </si>
  <si>
    <t>ส่งหนังสือแจ้งผลการติดตาม สิทธิประโยชน์ให้คนงาน</t>
  </si>
  <si>
    <t>ที่ อด0027/759 ลว 15 เม.ย.63</t>
  </si>
  <si>
    <t>ที่ รง 0210.2/2484 ลว. 1 เม.ย.63</t>
  </si>
  <si>
    <t>ที่ อด 0027/754 ลว. 15 เม.ย. 63</t>
  </si>
  <si>
    <t>ที่ รง 0210.2/2639 ลว. 8 เม.ย.63</t>
  </si>
  <si>
    <t>ที่ อด 0027/757 ลว. 15 เม.ย..63</t>
  </si>
  <si>
    <t>ที่ รง 0210.2/2636 ลว. 8 เม.ย.63</t>
  </si>
  <si>
    <t>ที่ อด 0027/756ลว. 15 เม.ย.63</t>
  </si>
  <si>
    <t>ที่ รง 0210.2/2635 ลว. 8 เม.ย.63</t>
  </si>
  <si>
    <t>ที่ อด 0027/755 ลว. 15 เม.ย.63</t>
  </si>
  <si>
    <t>068-213 9763</t>
  </si>
  <si>
    <t>เงินประกันการเดินทางกลับและเงินกุ๊กมิน</t>
  </si>
  <si>
    <t>ที่ อด 0027/794 ลว. 22 เม.ย.63</t>
  </si>
  <si>
    <t>ที่ อด 0027/793 ลว. 22 เม.ย.63</t>
  </si>
  <si>
    <t>065-5601863</t>
  </si>
  <si>
    <t>รับหน้งสือแจ้งผลจาก สนร</t>
  </si>
  <si>
    <t>ที่ รง 0210.2/2635 ลว 8 เม.ย. 63</t>
  </si>
  <si>
    <t>ส่งหนังสือแจ้งผลการติดตามสิทธิประโยชน์คนงาน</t>
  </si>
  <si>
    <t>ที่ อด 0027/755 ลว  15 เม.ย.63</t>
  </si>
  <si>
    <t>ที่ อด 0027/796 23 เมย 63</t>
  </si>
  <si>
    <t>ที่ อด 0027/797 23 เมย 32</t>
  </si>
  <si>
    <t>ที่ อด 0027/798 23 เมย 63</t>
  </si>
  <si>
    <t>นายสุชาติ อยู่มาก</t>
  </si>
  <si>
    <t>รับตั๋วแลกเงินคืนภาษีปี 61จากสรจ.สุโขทัย T020-080จำนวนเงิน 9,448.80บาท</t>
  </si>
  <si>
    <t>ที่ สท 0027/0362 21 เมย 63</t>
  </si>
  <si>
    <t>นางสาวฉันทนา ประทัยบุตร</t>
  </si>
  <si>
    <t>098-9649772, 087-8603207</t>
  </si>
  <si>
    <t>37 หมู่ 8</t>
  </si>
  <si>
    <t>ที่ อด 0027/804 ลว. 24 เม.ย.63</t>
  </si>
  <si>
    <t>นายวินัย รัดทำ</t>
  </si>
  <si>
    <t>065-2560797, 093-4180862</t>
  </si>
  <si>
    <t xml:space="preserve">312 ม.9 </t>
  </si>
  <si>
    <t>ที่ อด 0027/803 ลว. 24 เม.ย.63</t>
  </si>
  <si>
    <t>37/2 ม.9</t>
  </si>
  <si>
    <t>สามเรือน</t>
  </si>
  <si>
    <t>ศรีสำโรง</t>
  </si>
  <si>
    <t>สุโขทัย</t>
  </si>
  <si>
    <t>ที่ อด 0027/03549 7 เม.ย.58</t>
  </si>
  <si>
    <t>ไม่มีต้นเรื่อง มีถ่ายเอกสาร</t>
  </si>
  <si>
    <t>0943689085</t>
  </si>
  <si>
    <t>0610303877</t>
  </si>
  <si>
    <t>ที่ อด 0027/816 ลว. 27 เม.ย.63</t>
  </si>
  <si>
    <t>นายจำนง ทูลฉลอง</t>
  </si>
  <si>
    <t>080-0613340, 064-9454458</t>
  </si>
  <si>
    <t xml:space="preserve">257 ม.3 </t>
  </si>
  <si>
    <t xml:space="preserve">บ้านจีต </t>
  </si>
  <si>
    <t>ที่ อด 0027/818 ลว. 27 เม.ย.63</t>
  </si>
  <si>
    <t>นายประดิษฐ์ ดูเรืองรัมย์</t>
  </si>
  <si>
    <t>080-1520915,098-2949753</t>
  </si>
  <si>
    <t>18 หมู่ 7</t>
  </si>
  <si>
    <t>ที่ อด 0027/825 ลว. 29 เม.ย.63</t>
  </si>
  <si>
    <t>ที่ อด 0027/827 ลว. 29 เม.ย.63</t>
  </si>
  <si>
    <t>ส่งเอกสารเพิ่มเติม (หนังสือมอบอำนาจ) ให้สำนักประสานฯ</t>
  </si>
  <si>
    <t>ที่ อด 0027/826 ลว. 29 เม.ย.63</t>
  </si>
  <si>
    <t>นางรุ่งนภา ภูรุ่ง</t>
  </si>
  <si>
    <t>นายบุญหลาย ภูรุ่ง</t>
  </si>
  <si>
    <t>063-7135194, 085-0745522</t>
  </si>
  <si>
    <t>108 หมู่ 8</t>
  </si>
  <si>
    <t>รายงานการเสียชีวิต ของนายบุญหลาย ภูรุ่ง ประสบอุบัติเหตุขี่รถจักรยานไฟฟ้าเสียชีวิต</t>
  </si>
  <si>
    <t>ที่ อด 0027/824 ลว. 29 เม.ย. 63</t>
  </si>
  <si>
    <t>ที่ อด 0027/805 24 เมย 63</t>
  </si>
  <si>
    <t>คนงานมอบอำนาจให้คู่สมรสมารับตั๋วแลกเงินแทนเรียบร้อยแล้ว</t>
  </si>
  <si>
    <t>นางน้ำฝน อินลา</t>
  </si>
  <si>
    <t>139 ม.5</t>
  </si>
  <si>
    <t>ที่ อด 0027/830 30 เมย 63</t>
  </si>
  <si>
    <t>ส่งเอกสารให้ สปร เพิ่มเติม</t>
  </si>
  <si>
    <t>ที่ อด 0027/812 ลว. 24 เม.ย.64</t>
  </si>
  <si>
    <t>ที่ อด 0027/811 ลว. 24 เม.ย.63</t>
  </si>
  <si>
    <t>ที่ รง 0210.2/2729 ลว. 14 เม.ย.63</t>
  </si>
  <si>
    <t>ที่ อด 0027/841 ลว. 30 เม. ย. 63</t>
  </si>
  <si>
    <t>ที่ รง 0210.2/2731 ลว. 14 เม.ย.63</t>
  </si>
  <si>
    <t>ที่ อด 0027/834 ลว. 30 เม. ย. 63</t>
  </si>
  <si>
    <t>ที่ อด 0027/838 ลว. 30 เม. ย. 63</t>
  </si>
  <si>
    <t>ที่ อด 0027/837 ลว. 30 เม. ย. 63</t>
  </si>
  <si>
    <t>ที่ รง 0210.2/2744 ลว. 14 เม.ย.63</t>
  </si>
  <si>
    <t>ที่ รง 0210.2/2745 ลว. 14 เม.ย.63</t>
  </si>
  <si>
    <t>ที่ รง 0210.2/2748 ลว. 14 เม.ย.63</t>
  </si>
  <si>
    <t>ที่ อด 0027/836 ลว. 30 เม. ย. 63</t>
  </si>
  <si>
    <t>ที่ รง 0210.2/2746 ลว. 14 เม.ย.63</t>
  </si>
  <si>
    <t>ที่ อด 0027/839 ลว. 30 เม. ย. 63</t>
  </si>
  <si>
    <t>ที่ รง 0210.2/2430 ลว. 17 เม.ย.63</t>
  </si>
  <si>
    <t>ที่ อด 0027/840 ลว. 30 เม. ย. 63</t>
  </si>
  <si>
    <t>ที่ รง 0210.2/2727 ลว. 14 เม.ย.63</t>
  </si>
  <si>
    <t>ที่ อด 0027/835 ลว. 30 เม. ย. 63</t>
  </si>
  <si>
    <t>ส่งหนังสือแจ้งผลสิทธิประโยชน์คนงาน</t>
  </si>
  <si>
    <t>ได้รับหนังสือแจ้งสิทธิประโยชน์จาก สปร</t>
  </si>
  <si>
    <t>นางสาวศรัญญา  วรรณประเข</t>
  </si>
  <si>
    <t>130 ม.5</t>
  </si>
  <si>
    <t>นาวัง</t>
  </si>
  <si>
    <t>รับตั๋วแลกเงินคืนภาษีปี 61จากสำนักประสานฯ T020-142จำนวนเงิน16,018.42 บาท</t>
  </si>
  <si>
    <t>ที่ รง 0210.2/2917 23 เมย 63</t>
  </si>
  <si>
    <t>นางวรีรัตน์ จันทร์แห้ว</t>
  </si>
  <si>
    <t>094-4698647, 087-2283973, 081-2513196</t>
  </si>
  <si>
    <t>138 หมู่ 5</t>
  </si>
  <si>
    <t>นายปิยะ จันทร์แห้ว</t>
  </si>
  <si>
    <r>
      <t>ขอให้กระทรวงแรงงานและหน่วยงานที่เกี่ยวข้องช่วยติดตามเงิน</t>
    </r>
    <r>
      <rPr>
        <sz val="16"/>
        <color indexed="8"/>
        <rFont val="TH SarabunIT๙"/>
        <family val="2"/>
      </rPr>
      <t>หักฝากกับนายจ้างของนายจิตรประเสริฐ จันทะรส คนงานที่ไปทำงานที่ประเทศไต้หวัน</t>
    </r>
  </si>
  <si>
    <r>
      <t>ขอให้กระทรวงแรงงานและหน่วยงานที่เกี่ยวข้องช่วยติดตามเงิน</t>
    </r>
    <r>
      <rPr>
        <sz val="16"/>
        <color indexed="8"/>
        <rFont val="TH SarabunIT๙"/>
        <family val="2"/>
      </rPr>
      <t>หักฝากกับนายจ้างของนายจักรพันธ์ ทองเฟื่อง คนงานที่ไปทำงานที่ประเทศไต้หวัน</t>
    </r>
  </si>
  <si>
    <r>
      <t>ขอให้กระทรวงแรงงานและหน่วยงานที่เกี่ยวข้องช่วยติดตาม</t>
    </r>
    <r>
      <rPr>
        <sz val="16"/>
        <color indexed="8"/>
        <rFont val="TH SarabunIT๙"/>
        <family val="2"/>
      </rPr>
      <t>เงินภาษีไต้หวันที่จ่ายเกินและสิทธิประโยชน์ของนายสมชาย ไชโย คนงานที่ไปทำงานที่ประเทศไต้หวันแล้วเสียชีวิต</t>
    </r>
  </si>
  <si>
    <r>
      <t>ขอให้กระทรวงแรงงานและหน่วยงานที่เกี่ยวข้องช่วยติดตาม</t>
    </r>
    <r>
      <rPr>
        <sz val="16"/>
        <color indexed="8"/>
        <rFont val="TH SarabunIT๙"/>
        <family val="2"/>
      </rPr>
      <t xml:space="preserve">สิทธิประโยชน์อันพึงมีพึงได้ของนายติชัย คะเชนทร คนงานที่ไปทำงานไต้หวันแล้วล้ม เป็นอัมพฤกษ์ครึ่งซีก (ขวา) </t>
    </r>
  </si>
  <si>
    <r>
      <t>ขอให้กระทรวงแรงงานและหน่วยงานที่เกี่ยวข้อง</t>
    </r>
    <r>
      <rPr>
        <sz val="16"/>
        <color indexed="8"/>
        <rFont val="TH SarabunIT๙"/>
        <family val="2"/>
      </rPr>
      <t>ขอให้ยกเลิกบันทึกปากคำของวันที่ 1 มิถุนายน 2560 ที่ร้องขอให้ตรวจสอบสาเหตุที่ไม่สามารถเดินทางไปทำงานที่ไต้หวันได้</t>
    </r>
  </si>
  <si>
    <t>ยื่นคำร้อง ขอให้ติดตามตัวนายปิยะ จันทร์ ประสบอุบัติเหตุจักรยานล้ม ในประเทศไต้หวัน ขอให้ส่งตัวมารักษาต่อที่ประเทศไทย ติดตามสิทธิประโยชน์อันพึงมีพึงได้ และตรวจสอบเงินที่โอนให้กับบริษัทจัดส่งเพื่อเป็นค่ารักษาพยาบาลว่าต้องจ่ายหรือไม่ จ่ายค่าอะไรบ้าง</t>
  </si>
  <si>
    <t>ที่ อด 0027/852 ลว. 5 พ.ค.63</t>
  </si>
  <si>
    <t>099-0631227</t>
  </si>
  <si>
    <t>093-6504547</t>
  </si>
  <si>
    <t>นายสายัญ ดำแดง</t>
  </si>
  <si>
    <t>รับตั๋วแลกเงินคืนภาษีปี 61จากสำนักประสานฯ T020-152 จำนวนเงิน 3,654.40 บาท</t>
  </si>
  <si>
    <t>ที่ รง 0210.2/2915 23 เมย 63</t>
  </si>
  <si>
    <t>ที่ อด 0027/865 7 พค 63</t>
  </si>
  <si>
    <t>ที่ อด 0027/864 7 พค 63</t>
  </si>
  <si>
    <t>นายเมธี  ทองบุตดา</t>
  </si>
  <si>
    <t>063-2637666</t>
  </si>
  <si>
    <t>114 ม.7</t>
  </si>
  <si>
    <t>โนนจาน</t>
  </si>
  <si>
    <t>ส่งเอกสารเพิ่มเติม ขอรับเงินประกันการเดินทางกลับและเงินประกันการทำงานครบสัญญาจ้าง</t>
  </si>
  <si>
    <t>ที่ อด 0027/862 ลว. 7 พ.ค. 63</t>
  </si>
  <si>
    <t>หนังสือผลสิทธิประโยชน์จาก สปร.</t>
  </si>
  <si>
    <t>ที่ รง 0210.2/2899 สว 22 เม.ย.63</t>
  </si>
  <si>
    <t>แจ้งผลการติดตามสิทธิประโยชน์ให้คนงานทราบ</t>
  </si>
  <si>
    <t>ที่ อด 0027/863 ลว 7 พ.ค.63</t>
  </si>
  <si>
    <t>นายสุริยา ตาเต่า</t>
  </si>
  <si>
    <t>095-4576861, 095-1861687</t>
  </si>
  <si>
    <t>111 หมู่ 2</t>
  </si>
  <si>
    <t>ที่ อด 0027/860 ลว. 5 พ.ค.63</t>
  </si>
  <si>
    <t>นายบุญขวัญ แหล่งสุข</t>
  </si>
  <si>
    <t>088-7534160, 064-7469932</t>
  </si>
  <si>
    <t>44 หมู่ 8</t>
  </si>
  <si>
    <t>ที่ อด 0027/879 ลว. 8 พ.ค.63</t>
  </si>
  <si>
    <t>ที่ อด 0027/878 ลว. 8 พ.ค.63</t>
  </si>
  <si>
    <t>นายทิวา ภาษิต</t>
  </si>
  <si>
    <t>080-1294692, 064-2857279</t>
  </si>
  <si>
    <t>182 หมู่ 8</t>
  </si>
  <si>
    <t>นายพิทักษ์พงษ์ กองศรี</t>
  </si>
  <si>
    <t>086-8603865, 085-8436518</t>
  </si>
  <si>
    <t xml:space="preserve">11 หมู่ 3 </t>
  </si>
  <si>
    <t>ที่ อด 0027/877 ลว. 8 พ.ค.63</t>
  </si>
  <si>
    <t>ที่ อด 0027/876  8 พค 63</t>
  </si>
  <si>
    <t>ร้องทุกข์ของนางภัทริยา อิทรประเสริฐ เป็นพี่สาวของนายทวีศักดิ์ คำต้อง คนงานที่เดินทางไปทำงานที่ประเทศไต้หวันแล้วเกิดอุบัติเหตุเป็นอัมพาตครึ่งซีก ขอให้กระทรวงแรงงานและหน่วยงานที่เกี่ยวข้องดำเนินการตรวจสอบและติดตามเงินกองทุนประกันภัยแรงงานและสิทธิ์ประโยชน์อันพึงมีพึงได้</t>
  </si>
  <si>
    <t>แจ้งการติดตามคำร้องการขอเงินทดแทนกรณีทุพพลภาพ จากสำนักประสานฯ</t>
  </si>
  <si>
    <t>ที่ รง 0210.2/3273 ลว. 5 พ.ค.63</t>
  </si>
  <si>
    <t>แจ้งการติดตามคำร้องการขอเงินทดแทนกรณีทุพพลภาพ ให้คนงาน</t>
  </si>
  <si>
    <t>ที่ อด 0027/874 ลว. 8 พ.ค.63</t>
  </si>
  <si>
    <t>งานสิทธิประโยชน์ ได้บันทึกข้อความ รายงานการติดตามกรณีดังกล่าว ให้ท่านแรงงาน ทราบ และได้เวียนให้ข้าราชการทราบ</t>
  </si>
  <si>
    <t>หนังสือบันทึกข้อความ ลงวันที่ 7 พฤษภาคม 2563</t>
  </si>
  <si>
    <t>ที่ อด 0027/872 ลว. 8 พ.ค. 63</t>
  </si>
  <si>
    <t>ที่ รง 0210.2/3053 ลว 27 เม.ย. 63</t>
  </si>
  <si>
    <t>นายสมศักดิ์ จักสุวงษ์</t>
  </si>
  <si>
    <t>062-8961363</t>
  </si>
  <si>
    <t>224 ม.17</t>
  </si>
  <si>
    <t>ส่งหนังสือแจ้งอาการบาดเจ็บให้ญาติคนงาน(แม่)</t>
  </si>
  <si>
    <t>ที่ อด 0027/873 ลว. 8 พ.ค.63</t>
  </si>
  <si>
    <t>ที่ รง 0210.2/3079 ลว 28 เม.ย. 63</t>
  </si>
  <si>
    <t>หนังสือแจ้ง สนง อด แจ้งญาตินายสมศักดิ์</t>
  </si>
  <si>
    <t>092-7772568,064-2017871</t>
  </si>
  <si>
    <t>159 หมู่ 7</t>
  </si>
  <si>
    <t>ที่ อด 0027/ 883 ลว. 8 พ.ค.63</t>
  </si>
  <si>
    <t>ที่ อด 0027/884 ลว. 8 พ.ค.63</t>
  </si>
  <si>
    <t>นายบุญเลิศ งามระยา</t>
  </si>
  <si>
    <t>นายพิทักษ์ งามระยา</t>
  </si>
  <si>
    <t xml:space="preserve">129 หมู่ 8 </t>
  </si>
  <si>
    <t>นางกรรณิการ์ เหมะธุลิน</t>
  </si>
  <si>
    <t>062-3377368, 061-3531827</t>
  </si>
  <si>
    <t>51 หมู่ 9</t>
  </si>
  <si>
    <t xml:space="preserve">ไชยวาน </t>
  </si>
  <si>
    <t>ที่ อด 0027/891 ลว. 12 พ.ย.63</t>
  </si>
  <si>
    <t>ส่งเอกสารเพิ่มเติม (สำเนาสมุดบัญชีธนาคาร คนงาน) ให้สำนักประสาน</t>
  </si>
  <si>
    <t>นางสาวจารุณี ทันทิมา</t>
  </si>
  <si>
    <t>098-9794985</t>
  </si>
  <si>
    <t>122 ม.10</t>
  </si>
  <si>
    <t>ที่ อด 0027/895 ลว. 12 พ.ค.63</t>
  </si>
  <si>
    <t>นายวีรภัทร หาญนาดี</t>
  </si>
  <si>
    <t>061-1159422</t>
  </si>
  <si>
    <t>204 ม.6</t>
  </si>
  <si>
    <t>นายสมศักดิ์ โฮหนู</t>
  </si>
  <si>
    <t>065-3195272</t>
  </si>
  <si>
    <t>232 ม.11</t>
  </si>
  <si>
    <t>ที่ อด 0027/893 ลว. 12 พ.ค.63</t>
  </si>
  <si>
    <t>ที่ อด 0027/892 ลว. 12 พ.ค.63</t>
  </si>
  <si>
    <t>098-4984702</t>
  </si>
  <si>
    <t>นายอมรเทพ โสเก่าข่า</t>
  </si>
  <si>
    <t>รับตั๋วแลกเงินคืนภาษีปี 61จากสำนักประสานฯ T020-161 จำนวนเงิน22,394.28 บาท</t>
  </si>
  <si>
    <t>ที่ รง 0210.2/3148 30 เมย 63</t>
  </si>
  <si>
    <t>นายสุรศักดิ์ ฤทธิเทพ</t>
  </si>
  <si>
    <t>238 ม.14</t>
  </si>
  <si>
    <t>รับตั๋วแลกเงินคืนภาษีปี 61จากสำนักประสานฯ T020-169 จำนวนเงิน12,796.71 บาท</t>
  </si>
  <si>
    <t>ที่ รง 0210.2/3169 30 เมย 63</t>
  </si>
  <si>
    <t>นางทองสุก จักสุวงษ์ (ไม่ได้ยื่นคำร้อง)</t>
  </si>
  <si>
    <t>นายคม ศิลาแดง</t>
  </si>
  <si>
    <t>062-4384576, 065-5425355</t>
  </si>
  <si>
    <t>32 หมู่ 6</t>
  </si>
  <si>
    <t>ที่ อด 0027/903 ลว. 13 พ.ค. 63</t>
  </si>
  <si>
    <t>ติดตามเงินชดเชย (เงินปิซูอิม) จากนายจ้าง</t>
  </si>
  <si>
    <t>ที่ รง 0210.2/3338 ลว. 12 พ.ค.63</t>
  </si>
  <si>
    <t>ที่ อด 0027/0027/900 ลว. 13 พ.ค.63</t>
  </si>
  <si>
    <t xml:space="preserve">รายงานความคืบหน้าอาการป่วย นายอภิชาติฯ ฉบับที่ 2/2563 จากสำนักประสานฯ </t>
  </si>
  <si>
    <t>ที่ รง 0210.2/3334 ลว. 12 พ.ค.63</t>
  </si>
  <si>
    <t>รายงานความคืบหน้าอาการป่วย นายอภิชาติฯ ฉบับที่ 2/2563 ให้นางกาบฯ ทราบ</t>
  </si>
  <si>
    <t>ที่ อด 0027/899 ลว. 13 พ.ค.63</t>
  </si>
  <si>
    <t>6 ม.2</t>
  </si>
  <si>
    <t>นายดิสรณ์  สุวรรณสิงห์</t>
  </si>
  <si>
    <t>172 ม.3</t>
  </si>
  <si>
    <t>ทมนางาม</t>
  </si>
  <si>
    <t xml:space="preserve"> พฤษภาคม </t>
  </si>
  <si>
    <t>นายวิชัย ลุนสำโรง</t>
  </si>
  <si>
    <t>237/25 ม.11</t>
  </si>
  <si>
    <t>นายปริวรรต  สารทอง</t>
  </si>
  <si>
    <t>158 ม.9</t>
  </si>
  <si>
    <t>รับตั๋วแลกเงินคืนภาษีปี 61จากสำนักประสานฯ T020-175 จำนวนเงิน17,195.02 บาท</t>
  </si>
  <si>
    <t>ที่ รง 0210.2/3190 30 เมย 63</t>
  </si>
  <si>
    <t>รับตั๋วแลกเงินคืนภาษีปี 61จากสำนักประสานฯ T020-176 จำนวนเงิน15,539.42 บาท</t>
  </si>
  <si>
    <t>ที่ รง 0210.2/3189 30 เมย 63</t>
  </si>
  <si>
    <t>ที่ รง 0210.2/3176 30 เมย 63</t>
  </si>
  <si>
    <t>รับตั๋วแลกเงินคืนภาษีปี 61จากสำนักประสานฯ T020-172 จำนวนเงิน12,616.02 บาท</t>
  </si>
  <si>
    <t>ที่ รง 0210.2/3172 30 เมย 63</t>
  </si>
  <si>
    <t>นายพรชัย ศรีรัตน์</t>
  </si>
  <si>
    <t>098-1923256, 086-0929509</t>
  </si>
  <si>
    <t>4/1 หมู่ 7</t>
  </si>
  <si>
    <t>ที่ อด 0027/927 ลว. 15 พ.ค.63</t>
  </si>
  <si>
    <t xml:space="preserve"> เบอร์เดิมที่แจ้ง 061-8729948, 093-5428919</t>
  </si>
  <si>
    <t>082-6625832, 065-2581660</t>
  </si>
  <si>
    <t>ได้รับประสานทางโทรศัพท์จากจนท.สำนักงานแรงงานจังหวัดหนองบัวลำภูคนงานสะดวกรับที่จ.หนองบัวลำภู</t>
  </si>
  <si>
    <t>ทำหนังสือส่งตั๋วแลกเงินไปที่สำนักงานแรงงานจังหวัดหนองบัวลำภู</t>
  </si>
  <si>
    <t>ที่ อด 0027/916 15 พค 63</t>
  </si>
  <si>
    <t>ที่ อด 0027/922 15 พค 63</t>
  </si>
  <si>
    <t>ที่ อด 0027/923 15 พค 63</t>
  </si>
  <si>
    <t>ที่ อด 0027/920 15 พค 63</t>
  </si>
  <si>
    <t>ที่ อด 0027/919 15 พค 63</t>
  </si>
  <si>
    <t>ที่ อด 0027/918 15 พค 63</t>
  </si>
  <si>
    <t>ที่ รง 0210.2/3307 ลว. 8 พ.ค.63</t>
  </si>
  <si>
    <t>ที่ อด 0027/930 ลว. 18 พ.ค.63</t>
  </si>
  <si>
    <t>โอนเงินให้คนงานแล้ว 31/8/2559</t>
  </si>
  <si>
    <t>ที่ รง 0210.3308 ลว. 8 พ.ค.63</t>
  </si>
  <si>
    <t>ที่อด 0027/928 ลว. 18 พ.ค.63</t>
  </si>
  <si>
    <t>โอนเงินให้คนงานแล้ว 19/2/2563</t>
  </si>
  <si>
    <t>ที่ รง 0210.2/3316 ลว. 8 พ.ค.ค.63</t>
  </si>
  <si>
    <t>ที่ อด 0027/929 ลว. 18 พ.ค.63</t>
  </si>
  <si>
    <t>โอนเงินแล้ว 31/12/2562</t>
  </si>
  <si>
    <t>แจ้งผลการติดตามจากสำนักประสาน</t>
  </si>
  <si>
    <t>ที่ รง 0210.2/3238 ลว. 30 เม.ย.63</t>
  </si>
  <si>
    <t>ที่ อด 0027/914 (15 พ.ค.62)</t>
  </si>
  <si>
    <t>ที่ อด 0027/913 ลว. 15 พ.ค.63</t>
  </si>
  <si>
    <t>ที่ รง 0210.2/32210 ลว.30 เม.ย.63</t>
  </si>
  <si>
    <t>ที่ อด 0027/9123 ลว. 15 พ.ค.63</t>
  </si>
  <si>
    <t>ที่ รง 0210.2/32270 ลว.30 เม.ย.63</t>
  </si>
  <si>
    <t>ที่ อด 0027/911 ลว. 15 พ.ค.63</t>
  </si>
  <si>
    <t>ที่ รง 0210.2/3244 ลว.30 เม.ย.63</t>
  </si>
  <si>
    <t>ที่ อด 0027/9103 ลว. 15 พ.ค.63</t>
  </si>
  <si>
    <t>แจ้งผลการติดตามจากสำนักประสานฯ</t>
  </si>
  <si>
    <t>แจ้งผลการติดตามให้ผู้ร้องทราบ</t>
  </si>
  <si>
    <t>ที่ รง 0210.2/33119 ลว. 30 เม.ย.63</t>
  </si>
  <si>
    <t>ที่ อด 0027/909 ลว. 15 พ.ค.63</t>
  </si>
  <si>
    <t>ที่ รง 0210.2/3120 ลว. 30 เม.ย.63</t>
  </si>
  <si>
    <t>ที่ อด 0027/904 ลว. 15 พ.ค.63</t>
  </si>
  <si>
    <t>นายประวิทย์ สุรสิงห์</t>
  </si>
  <si>
    <t>080-7355549, 082-4550144</t>
  </si>
  <si>
    <t>5 หมู่ 10</t>
  </si>
  <si>
    <t>ที่ อด 0027/931 ลว. 19 พ.ค.63</t>
  </si>
  <si>
    <t>นายพิษณุ ไชยศาสตร์</t>
  </si>
  <si>
    <t>093-4209112, 063-3072414</t>
  </si>
  <si>
    <t xml:space="preserve">30 หมู่ 14 </t>
  </si>
  <si>
    <t>ขอรับเงินประกันการเดินทางกลับและเงินประกันการทำงานครบสัญญาจ้าง ของนายพิทักษ์ฯ เนื่องจากเสียชีวิต</t>
  </si>
  <si>
    <t>ที่ อด 0027/932 ลว. 19 พ.ค.63</t>
  </si>
  <si>
    <t>นางคำปาน มหาชัย</t>
  </si>
  <si>
    <t>นายเอกชัย มหาชัย</t>
  </si>
  <si>
    <t>091-6918054, 089-8253270</t>
  </si>
  <si>
    <t xml:space="preserve">81 หมู่ 6 </t>
  </si>
  <si>
    <t>ขอให้ติดต่อนายเอกชัย มหาชัย และแจ้งความคืบหน้าของคดีให้มารดาทราบ</t>
  </si>
  <si>
    <t>ที่ อด 0027/933 ลว. 19 พ.ค.63</t>
  </si>
  <si>
    <t>นายคำใบ อัครบุตร</t>
  </si>
  <si>
    <t>นายวิชัย อัครบุตร</t>
  </si>
  <si>
    <t>099-2026333</t>
  </si>
  <si>
    <t>119 หมู่ 3</t>
  </si>
  <si>
    <t>ขอให้ช่วยเหลือนายวิชัย อัครบุตร และเพื่อนร่วมงานที่ประเทศฮังการี ประสงค์เดินทางกลับประเทศไทย</t>
  </si>
  <si>
    <t>ที่ อด 0027/934 ลว. 19 พ.ค.63</t>
  </si>
  <si>
    <t>นายธนวัฒน์ ลำฟองฟู</t>
  </si>
  <si>
    <t>296 หมู่ 13</t>
  </si>
  <si>
    <t>ท่าข้าวเปลือก</t>
  </si>
  <si>
    <t>แม่จัน</t>
  </si>
  <si>
    <t>เชียงราย</t>
  </si>
  <si>
    <t>ที่ อด 0027/938 ลว. 19 พ.ค.63</t>
  </si>
  <si>
    <t>นางสาวลัดดาวัลย์ ศิลารัตน์</t>
  </si>
  <si>
    <t>086-4921931, 086-4678304</t>
  </si>
  <si>
    <t>106 หมู่ 2</t>
  </si>
  <si>
    <t>ติดตามสิทธิประโยชน์อันพึงมีพึงได้ของนายสมพร ศิลารัตน์ คนงานที่ทำงานที่สาธารณรัฐเกาหลี ถูกเหล็กแทงตาด้านซ้าย ได้รับบาดเจ็บ</t>
  </si>
  <si>
    <t>ที่ อด 0027/937 ลว. 19 พ.ค.63</t>
  </si>
  <si>
    <t>นายณัฐชัย เริญไธสง</t>
  </si>
  <si>
    <t>093-3453751, 092-6929607</t>
  </si>
  <si>
    <t>173 หมู่ 2</t>
  </si>
  <si>
    <t>ขอให้ติดตามเงินค่าจ้างเดือนมีนาคม 2563 และเงินส่วนต่างประกันการทำงานครบสัญญาจ้างจากนายจ้าง</t>
  </si>
  <si>
    <t>ที่ อด 0027/936 ลว. 19 พ.ค.63</t>
  </si>
  <si>
    <t>ที่ อด 0027/942 20 พค 63</t>
  </si>
  <si>
    <t>ที่ อด 0027/941 20 พค 63</t>
  </si>
  <si>
    <t>ที่ อด 0027/940 20 พค 63</t>
  </si>
  <si>
    <t>น.ส.รุ่งนภา พรมโกฏ</t>
  </si>
  <si>
    <t>นายวัฒนา รู้ยืนยงค์</t>
  </si>
  <si>
    <t>นายอุดร เสือมั่น</t>
  </si>
  <si>
    <t>093-0636680, 098-6422158</t>
  </si>
  <si>
    <t>43 หมู่ 10</t>
  </si>
  <si>
    <t>ที่ อด 0027/945 ลว. 20 พ.ค.63</t>
  </si>
  <si>
    <t>นางสาวถนอม ป้องคำลด</t>
  </si>
  <si>
    <t>นายสมพร จันทรเสนา</t>
  </si>
  <si>
    <t>061-0355274,0629987038</t>
  </si>
  <si>
    <t>58 ม.5</t>
  </si>
  <si>
    <t>ติดตามผลการรักษาอาการเจ็บป่วยที่โรงพยบาล</t>
  </si>
  <si>
    <t>ที่ อด 0027/943 ลว 20 พ.ค.63</t>
  </si>
  <si>
    <t>นางวรรณภา เยน</t>
  </si>
  <si>
    <t>063-0704667,087-4269475</t>
  </si>
  <si>
    <t>203 ม.2</t>
  </si>
  <si>
    <t xml:space="preserve">ร้องทุกข์ขอให้กระทรวงแรงงานและหน่วยงานที่เกี่ยวข้องช่วยดำเนินการฌาปนกิจศพนายอภิสิทธิ์ สุมาลี และนำอัฐิกลับประเทศไทย </t>
  </si>
  <si>
    <t>นายอภิสิทธิ์ สุมาลี</t>
  </si>
  <si>
    <t>064-4869102/062-6736920</t>
  </si>
  <si>
    <t>นายทองสุข พื้นไธสง</t>
  </si>
  <si>
    <t xml:space="preserve">125 ม.3 </t>
  </si>
  <si>
    <t>ที่ อด 0027/950 ลว. 21 พ.ค.63</t>
  </si>
  <si>
    <t>094-7577929, 080-4622556</t>
  </si>
  <si>
    <t>แจ้งผลการติดตามอาการเจ็บป่วยและค่ารักษาพยาบาล ซึ่งแพทย์ยังไม่อนุญาตให้เดินทางกลับ จากสำนักประสานฯ</t>
  </si>
  <si>
    <t>แจ้งผลการติดตามอาการเจ็บป่วยและค่ารักษาพยาบาล ซึ่งแพทย์ยังไม่อนุญาตให้เดินทางกลับ ให้ญาติทราบ</t>
  </si>
  <si>
    <t>นางสาวอนงค์ลักษณ์ แสงสี</t>
  </si>
  <si>
    <t>090-1883376,084-9342042, 086-1750141</t>
  </si>
  <si>
    <t>126 หมู่  2</t>
  </si>
  <si>
    <t>ที่ อด 0027/977 ลว. 25 พ.ค.63</t>
  </si>
  <si>
    <t>คนงานแจ้งว่า สนร.ไต้หวัน แจ้งว่าได้ดำเนินการติดตามแล้ว เงินภาษีส่วนที่จ่ายเกินโอนเข้าบัญชีไต้หวันแล้ว</t>
  </si>
  <si>
    <t>ที่ อด 0027/04 ลว. 25 พ.ค.63</t>
  </si>
  <si>
    <t>ยื่นอุทธรณ์ ขอให้พิจารณาการจ่ายเงินทดแทนจากกองทุนประกันภัยแรงงานไต้หวัน ให้สำนักประสานฯ</t>
  </si>
  <si>
    <t>ที่ อด 0027/976 ลว. 25 พ.ค.63</t>
  </si>
  <si>
    <t>ส่งหลักฐานเพื่อถอนเงินในบัญชีธนาคารไต้หวัน ให้สำนักประสานฯ</t>
  </si>
  <si>
    <t>ที่ อด 0027/973 ลว. 25 พ.ค.63</t>
  </si>
  <si>
    <t>ที่ รง 0210.2/3402 ลว. 19 พ.ค.63</t>
  </si>
  <si>
    <t>ที่ รง 0210.2/3434  ลว. 18 พ.ค.63</t>
  </si>
  <si>
    <t>ท่ อด 0027/972 ลว. 25 พ.ค.63</t>
  </si>
  <si>
    <t>ที่ รง 0210.2/3433 ลว. 18 พ.ค.63</t>
  </si>
  <si>
    <t>ที่ อด 0027/971 ลว. 25 พ.ค.63</t>
  </si>
  <si>
    <t>ที่ อด 0027/970 ลว. 25 พ.ค.63</t>
  </si>
  <si>
    <t>ที่ รง 0210.2/3432 ลว. 18 พ.ค.63</t>
  </si>
  <si>
    <t>ที่ รง 0210.2/3139 ลว. 30 เม.ย.63</t>
  </si>
  <si>
    <t>ที่ อด 0027/969 ลว. 25 พ.ค.63</t>
  </si>
  <si>
    <t>มีรายได้ไม่ถึงเกณฑ์ตามสรรพกรกำหนด</t>
  </si>
  <si>
    <t>ที่ รง 0210.2/3137 ลว. 30 เม.ย.63</t>
  </si>
  <si>
    <t>ที่ อด 0027/968 ลว. 25 พ.ค.63</t>
  </si>
  <si>
    <t>ที่ อด 0027/967 ลว. 25 พ.ค.63</t>
  </si>
  <si>
    <t>ที่ รง 0210.2/3136 ลว. 30 เม.ย.63</t>
  </si>
  <si>
    <t>ที่ รง 0210.2/3135 ลว. 30 เม.ย.63</t>
  </si>
  <si>
    <t>ที่ อด 0027/966 ลว. 25 พ.ค.63</t>
  </si>
  <si>
    <t>ที่ อด 0027/965 ลว. 25 พ.ค.63</t>
  </si>
  <si>
    <t>ที่ รง 0210.2/3134ลว. 30 เม.ย.63</t>
  </si>
  <si>
    <t>ที่ รง 0210.2/3133 ลว. 30 เม.ย.63</t>
  </si>
  <si>
    <t>ที่ รง 0210.2/3130 ลว. 30 เม.ย.63</t>
  </si>
  <si>
    <t>ที่ อด 0027/963 ลว. 25 พ.ค.63</t>
  </si>
  <si>
    <t>ที่ รง 0210.2/3129 ลว. 30 เม.ย.63</t>
  </si>
  <si>
    <t>ที่ อด 0027/962 ลว. 25 พ.ค.63</t>
  </si>
  <si>
    <t>ที่ รง 0210.2/3125 ลว. 30 เม.ย.63</t>
  </si>
  <si>
    <t>ที่ อด 0027/961 ลว. 25 พ.ค.63</t>
  </si>
  <si>
    <t>ที่ อด 0027/975 ลว. 25 พ.ค.63</t>
  </si>
  <si>
    <t>ที่ รง 0210.2/3545 ลว. 21 พ.ค.63</t>
  </si>
  <si>
    <t>นางบัวเลียน แก่นลานช้าง</t>
  </si>
  <si>
    <t>062-1418638</t>
  </si>
  <si>
    <t>166/2 ม.14</t>
  </si>
  <si>
    <t>ที่ อด 0027/980 ลว. 26 พ.ค.63</t>
  </si>
  <si>
    <t>064-7863969,
061-8217668</t>
  </si>
  <si>
    <t>นายไพบูรณ์  ศรีคำม่วม</t>
  </si>
  <si>
    <t>นางเรียม  ศรีคำม่วม</t>
  </si>
  <si>
    <t>คู่สมรสแจ้งความประสงค์แทนคนงาน</t>
  </si>
  <si>
    <t>ที่ อด 0027/ 987   27 พค 63</t>
  </si>
  <si>
    <t>093-3354668, 092-4474181,063-6285609</t>
  </si>
  <si>
    <t>มาเก๊า</t>
  </si>
  <si>
    <t>061-1088374, 084-7156811, 088-3151161,061-1097504</t>
  </si>
  <si>
    <t>นายอาทร โหว่สงคราม</t>
  </si>
  <si>
    <t>080-4452124, 098-9466625</t>
  </si>
  <si>
    <t>202 หมู่ 8</t>
  </si>
  <si>
    <t>ขอให้บันทึกปากคำเพิ่มเติม จากสำนักประสานฯ</t>
  </si>
  <si>
    <t>ที่ รง 0210.2/3649 ลว. 27 พ.ค.63</t>
  </si>
  <si>
    <t>ส่งบันทึกปากคำเพิ่มเติม ให้สำนักประสานฯ</t>
  </si>
  <si>
    <t>ที่ อด 0027/997 ลว. 29 พ.ค.63</t>
  </si>
  <si>
    <t>แจ้งประสานทางโทรศัพท์ให้เข้ามาบันทึกปากคำเพิ่มเติม</t>
  </si>
  <si>
    <t>นายอุทัย ภักดีสีทอน</t>
  </si>
  <si>
    <t>065-0797843</t>
  </si>
  <si>
    <t>206 ม.5</t>
  </si>
  <si>
    <t>นายสำลี ภูมิตั้ง</t>
  </si>
  <si>
    <t>061-1132033</t>
  </si>
  <si>
    <t>112 ม.17</t>
  </si>
  <si>
    <t>ที่ อด 0027/991 ลว. 27 พ.ค.63</t>
  </si>
  <si>
    <t>ที่ อด 0027/1011 ลว. 1 มิ.ย.63</t>
  </si>
  <si>
    <t>ที่ อด 0027/1012 ลว. 1 มิ.ย.63</t>
  </si>
  <si>
    <t>082-1007740,0800076885</t>
  </si>
  <si>
    <t>นายอนุชิต เจริญชัย</t>
  </si>
  <si>
    <t>117 ม.10</t>
  </si>
  <si>
    <t>หนังสือแจ้ง สนง อด แจ้งญาตินายอนุชิต</t>
  </si>
  <si>
    <t xml:space="preserve">ส่งหนังสือแจ้งภรรยา </t>
  </si>
  <si>
    <t>ที่ อด 0027/1024 ลว. 2 มิ.ย.63</t>
  </si>
  <si>
    <t>ที่ รง 0210.2/3726 ลว 1 มิ.ย. 63</t>
  </si>
  <si>
    <t>ที่ รง 0210.2/3634 ลว. 27 พ.ค.63</t>
  </si>
  <si>
    <t>ที่ อด 0027/1026 ลว. 2 มิ.ย.63</t>
  </si>
  <si>
    <t>นางบุญทัน บุญแซม</t>
  </si>
  <si>
    <t>นายณัฐพร แห้วใต้</t>
  </si>
  <si>
    <t>098-2202168, 0800132455,088-3131239</t>
  </si>
  <si>
    <t>29/1 หมู่ 3</t>
  </si>
  <si>
    <t>ขอให้ติดตามตัวนายณัฐพร แห้วใต้ ที่เดินทางไปทำงานสาธารณรัฐเกาหลี เจ็บป่วยด้วยโรคหัวใจ กลับมารักษาตัวต่อที่ประเทศไทย</t>
  </si>
  <si>
    <t>ที่ อด 0027/1031 ลว. 4 มิ.ย.63</t>
  </si>
  <si>
    <t>แจ้งกำหนดการเดินทางกลับประเทศไทย จากสำนักประสานฯ</t>
  </si>
  <si>
    <t>ที่ รง 0210.2/3754 ลว. 2 มิ.ย.63</t>
  </si>
  <si>
    <t>แจ้งกำหนดการเดินทางกลับประเทศไทย ให้ญาติทราบ</t>
  </si>
  <si>
    <t>ที่ อด 00271029 ลว. 4 มิ.ย.63</t>
  </si>
  <si>
    <t>นายสราวุธ โพนหลวง</t>
  </si>
  <si>
    <t>094-2848821</t>
  </si>
  <si>
    <t>129 หมู่ 4</t>
  </si>
  <si>
    <t>ที่ รง 0210.2/1030 ลว. 2 มิ.ย.63</t>
  </si>
  <si>
    <t>ที่ อด 0027/1030 ลว. 4 มิ.ย.63</t>
  </si>
  <si>
    <t>นางมะลิซ้อน โพนหลวง (ไม่ได้ยื่นคำร้อง)</t>
  </si>
  <si>
    <t>วันที่ 4/6/2563 ได้โทรแจ้งกำหนดการให้นางจิราพรฯ พี่สาวทราบแล้ว</t>
  </si>
  <si>
    <t>นายบัวผัน สุขเกษม</t>
  </si>
  <si>
    <t>158/2 ม.16</t>
  </si>
  <si>
    <t>ชุมแสง</t>
  </si>
  <si>
    <t>สตึก</t>
  </si>
  <si>
    <t>รับตั๋วแลกเงินคืนภาษีปี 60จากสรจ.บุรีรัมย์ T09-023 จำนวนเงิน18,326.57 บาท</t>
  </si>
  <si>
    <t>ที่ บร 0027/0571 1 มิย 63</t>
  </si>
  <si>
    <t>นายไพวัลย์ สุขเกษม</t>
  </si>
  <si>
    <t>17 ม.9</t>
  </si>
  <si>
    <t>ทำหนังสือแจ้งคนงานให้มารับตั๋วแลกเงินคืนภาษีปี 61 ตามที่อยู่ในรายละเอียดคนงาน</t>
  </si>
  <si>
    <t>ที่ อด 0027/1033 5 มิย 63</t>
  </si>
  <si>
    <t>ได้รับหนังสือจาก สรจ.หนองบัวลำภู แจ้งจ่ายตั๋วแลกเงินคืนให้คนงานเรียบร้อยแล้ว</t>
  </si>
  <si>
    <t>ที่ นภ 0027/7666 22 พค 63</t>
  </si>
  <si>
    <t>089-5734580</t>
  </si>
  <si>
    <t>150 หมู่ 9</t>
  </si>
  <si>
    <t>แจ้งกรณีแรงงานไทยเสียชีวิต จากสำนักประสานฯ</t>
  </si>
  <si>
    <t>แจ้งกรณีแรงงานไทยเสียชีวิต ให้ญาติ</t>
  </si>
  <si>
    <t>ด่วนที่สุด ที่ รง 0210.2/3793 ลว. 5 มิ.ย.63</t>
  </si>
  <si>
    <t>ที่ อด 0027/1040 ลว. 8 มิ.ย.63</t>
  </si>
  <si>
    <t>วันที่ 5/6/2563 ไดโทรศัพท์แจ้งการเสียชีวิตของคนงาน ให้นางสมใจฯ ทราบแล้ว (089-5734580)</t>
  </si>
  <si>
    <t>นางมลิวัลย์ สาโรจน์</t>
  </si>
  <si>
    <t>นายพรภิรมย์ สาโรจน์</t>
  </si>
  <si>
    <t>ขอให้ติดตามตัวนายพรภิรมย์ฯ เนื่องจากขาดการติดต่อกับครอบครัวเป็นเวลานาน</t>
  </si>
  <si>
    <t>ที่ อด 0027/1043 ลว. 8 มิ.ย.63</t>
  </si>
  <si>
    <t>093-0734856, 0930734856</t>
  </si>
  <si>
    <t xml:space="preserve">44 หมู่ 1 </t>
  </si>
  <si>
    <t>แจ้งกรณีแรงงานไทยเจ็บป่วยและเดินทางกลับไทย จากสำนักประสานฯ</t>
  </si>
  <si>
    <t>ด่วนที่สุด ที่ รง 0210.2/3807 ลว. 5 มิ.ย.63</t>
  </si>
  <si>
    <t>วันที่ 5/6/2563 ไดโทรศัพท์แจ้งญาติ ทราบแล้ว (098-7303299)</t>
  </si>
  <si>
    <t>แจ้งกรณีแรงงานไทยเจ็บป่วย ให้ญาติทราบ</t>
  </si>
  <si>
    <t>ที่ อด 0027/1045 ลว. 8 มิ.ย.63</t>
  </si>
  <si>
    <t>109 ม.9</t>
  </si>
  <si>
    <t>นายอาทิตย์ ศรีสุนาครัว</t>
  </si>
  <si>
    <t>098-7303299,
096-7489772</t>
  </si>
  <si>
    <t>แจ้งผลการติดตรวจสอบและติดตามสิทธิประโยชน์อันพึงมีพึงได้ จากสำนักประสานฯ</t>
  </si>
  <si>
    <t>แจ้งผลการติดตรวจสอบและติดตามสิทธิประโยชน์อันพึงมีพึงได้ ให้ญาติ</t>
  </si>
  <si>
    <t>ที่ อด 0027/1049 ลว. 9 มิ.ย.63</t>
  </si>
  <si>
    <t>ที่ รง 0210.2/3603 ลว. 26 พ.ค.63</t>
  </si>
  <si>
    <t>แจ้งผลการติดตามสิทธิปรโยชน์ จากสำนักประสาน</t>
  </si>
  <si>
    <t>ที่ รง 0210.2/3533 ลว. 20 พ.ค.63</t>
  </si>
  <si>
    <t>ให้คนงานจากสำนักประสาน</t>
  </si>
  <si>
    <t>ที่ อด 0027/1048 ลว. 9 มิ.ย.63</t>
  </si>
  <si>
    <t>ที่ รง 0210.2/3526 ลว. 20 พ.ค.63</t>
  </si>
  <si>
    <t>ที่ อด 0027/1047 ลว. 9 มิ.ย.63</t>
  </si>
  <si>
    <t>ที่ รง 0210.2/3534 ลว. 20 พ.ค.63</t>
  </si>
  <si>
    <t>ที่ อด 0027/1046 ลว. 9 มิ.ย.63</t>
  </si>
  <si>
    <t>นายวราวุธ วรวิเศษ</t>
  </si>
  <si>
    <t>080-4259282</t>
  </si>
  <si>
    <t>234/9 ถ.อุดรดุษฎี</t>
  </si>
  <si>
    <t>ติดตามเงินภาษีและเงินประกันที่นายจ้างหักไว้</t>
  </si>
  <si>
    <t>ที่ อด 0027/1055 
ลว. 26 มิ.ย.63</t>
  </si>
  <si>
    <t>มิถุนายน 2563</t>
  </si>
  <si>
    <t>ที่ อด 0027/1054 10 มิย 63</t>
  </si>
  <si>
    <t>094-8562359,0846529321</t>
  </si>
  <si>
    <t>ที่ รง 0210.2/3835 ลว. 8 8 มิ.ย.63</t>
  </si>
  <si>
    <t>ที่ อด 0027/1058 ลว. 11 มิ.ย.63</t>
  </si>
  <si>
    <t>ที่ รง 0210.2/3827 ลว. 8 มิ.ย.63</t>
  </si>
  <si>
    <t>ที่ อด 0027/1059 ลว. 11 มิ.ย.63</t>
  </si>
  <si>
    <t>เงินประกันการเดินทางกลับและเงินประกันการทำงานครบสัญญาจ้าง</t>
  </si>
  <si>
    <t>นายอนุรักษ์ ป้อมพันธ์</t>
  </si>
  <si>
    <t>061-5843385</t>
  </si>
  <si>
    <t>แจ้งกรณีแรงงานไทยถูกจับกุม จากสำนักประสานฯ</t>
  </si>
  <si>
    <t>ที่ รง 0210.2/3871 ลว. 9 มิ.ย.63</t>
  </si>
  <si>
    <t>แจ้งกรณีแรงงานไทยถูกจับกุม ให้ญาติทราบ</t>
  </si>
  <si>
    <t>ที่ อด 0027/1060 ลว. 11 มิ.ย.63</t>
  </si>
  <si>
    <t>ที่ อด 0027/974 ลว. 25 พ.ค.63
EMS ตอบรับ วันที่รับ 26.5.63</t>
  </si>
  <si>
    <t>ที่ รง 0210.2/1067 ลว. 15 มิ.ย.63</t>
  </si>
  <si>
    <t>ที่ รง 0210.2/3694 ลว. 28 พ.ค.63</t>
  </si>
  <si>
    <t>ที่ อด 0027/1068 ลว. 15 มิ.ย.63</t>
  </si>
  <si>
    <t>จำนวนเงิน บาท</t>
  </si>
  <si>
    <t>ที่ รง 0210.2/3740 ลว. 29 พ.ค.63</t>
  </si>
  <si>
    <t>ที่ อด 0027/1066 ลว. 15 มิ.ย.63</t>
  </si>
  <si>
    <t>ที่ อด 0027/421 ลว. 28 พ.ค.63</t>
  </si>
  <si>
    <t>นางสาวดาว โพธิ์ศรีงาม</t>
  </si>
  <si>
    <t>นายพรชัย บ่าวเหมือย</t>
  </si>
  <si>
    <t>095-6571955</t>
  </si>
  <si>
    <t>180 ม.2</t>
  </si>
  <si>
    <t>แจ้งกรณีแรงงานไทยอาจมีอาการทางจิต จากสำนักประสานฯ</t>
  </si>
  <si>
    <t>ที่ รง 0210.2/3957 ลว. 12 มิ.ย.63</t>
  </si>
  <si>
    <t>แจ้งกรณีแรงงานไทยอาจมีอาการทางจิต ให้ญาติทราบ</t>
  </si>
  <si>
    <t>ที่ อด 0027/1070 ลว. 15 มิ.ย.63</t>
  </si>
  <si>
    <t>นายดอน คุณขยัน</t>
  </si>
  <si>
    <t>063-5352790</t>
  </si>
  <si>
    <t>ที่ อด 0027/1061
ลว. 11 มิ.ย.63</t>
  </si>
  <si>
    <t>ที่ อด 0027/1069 15 มิย 63</t>
  </si>
  <si>
    <t xml:space="preserve">รง ๐๒๑๐.๒/1636 ลงวันที่ 28 ก พ  2563  </t>
  </si>
  <si>
    <t xml:space="preserve">รง ๐๒๑๐.๒/1300  ลงวันที่ 18  ก พ 2563 </t>
  </si>
  <si>
    <t>นายคำไผ่ มระมิ่ง</t>
  </si>
  <si>
    <t>90 ม.11</t>
  </si>
  <si>
    <t>รับตั๋วแลกเงินคืนภาษีปี 61จากสำนักประสานฯ T020-303 จำนวนเงิน9,518 บาท</t>
  </si>
  <si>
    <t>ที่ รง0210.2/3931  11 มิย 63</t>
  </si>
  <si>
    <t>น.ส.รัชนีพร มีโพง</t>
  </si>
  <si>
    <t>รับตั๋วแลกเงินคืนภาษีปี 61จากสำนักประสานฯ T020-215 จำนวนเงิน28,567.34 บาท</t>
  </si>
  <si>
    <t>นายทองใส บัวโต</t>
  </si>
  <si>
    <t>18 ม.9</t>
  </si>
  <si>
    <t>รับตั๋วแลกเงินคืนภาษีปี 61จากสำนักประสานฯ T020-227 จำนวนเงิน11,177.47 บาท</t>
  </si>
  <si>
    <t>ที่ รง0210.2/3755 2 มิย 63</t>
  </si>
  <si>
    <t>ที่ รง0210.2/3756 2 มิย 63</t>
  </si>
  <si>
    <t>ที่ รง 0210.2/3495 ลว. 20 พ.ค.63</t>
  </si>
  <si>
    <t>ที่ อด 0027/1073 ลว. 16 มิ.ย.63</t>
  </si>
  <si>
    <t>ที่ อด 0210.2/3821 ลว. 5 มิ.ย.63</t>
  </si>
  <si>
    <t>ที่อด 0027/1077 ลว. 16 มิ.ย.63</t>
  </si>
  <si>
    <t>ที่ รง 0210.2/3803 ลว. 5 มิ.ย.63</t>
  </si>
  <si>
    <t>ที่ อด 0027/1076 ลว. 16 มิ.ย.63</t>
  </si>
  <si>
    <t>ที่ รง 0210.2/3810 ลว. 5 ม.ย.63</t>
  </si>
  <si>
    <t>ที่ อด 0027/1075 ลว. 16 มิ.ย.63</t>
  </si>
  <si>
    <t>ที่ รง 0210.2/3498 ลว. 20 พ.ค.63</t>
  </si>
  <si>
    <t>ที่ อด 0027/1074 ลว. 16 มิ.ย.63</t>
  </si>
  <si>
    <t>ที่ อด 0027/1080 16 มิย 63</t>
  </si>
  <si>
    <t>ที่ อด 0027/1079  16 มิย 63</t>
  </si>
  <si>
    <t xml:space="preserve">มิถุนายน </t>
  </si>
  <si>
    <t>ที่ อด 0027/1081 16 มิย 63</t>
  </si>
  <si>
    <t>แจ้งผลการติดตามสิทธิประโยชน์ ให้คนงานฯ</t>
  </si>
  <si>
    <t>วันที่ 16/6/2563 ได้โทรแจ้งนายธวัชชัย ผาบศรีมา เรื่องหากยินดีรับเงินจำนวนดังกล่าว ให้จัดส่งแบบเอกสารจัดทำสิทธิประโยชน์</t>
  </si>
  <si>
    <t>ที่ รง 0210.2/3999 ลว. 16 มิ.ย.63</t>
  </si>
  <si>
    <t>ที่ อด 0027/1083 ลว. 16 มิ.ย.63</t>
  </si>
  <si>
    <t>นายปรีชา ศรีเครือดง</t>
  </si>
  <si>
    <t>099-4652003, 064-8657274</t>
  </si>
  <si>
    <t xml:space="preserve">38 หมู่ 11 </t>
  </si>
  <si>
    <t>ที่ อด 0027/1088 ลว. 19 มิ.ย.63</t>
  </si>
  <si>
    <t>นายวงศกร เหลืองอร่าม</t>
  </si>
  <si>
    <t>082-8901979,061-2458243</t>
  </si>
  <si>
    <t>295 หมู่ 3</t>
  </si>
  <si>
    <t>ที่ อด 0027/1092 ลว. 19 มิ.ย.63</t>
  </si>
  <si>
    <t>ที่ รง 0210.2/3992 ลว. 15 มิ.ย.63</t>
  </si>
  <si>
    <t>ที่ อด 0027/1094 ลว. 19 มิ.ย.63</t>
  </si>
  <si>
    <t>ที่ รง 0210.2/3994 ลว. 15 มิ.ย.63</t>
  </si>
  <si>
    <t>ที่ อด 0027/1093 ลว. 19 มิ.ย.63</t>
  </si>
  <si>
    <t>นายสมพร ศิลารัตน์</t>
  </si>
  <si>
    <t>นางวราภรณ์ บุญเทพงษ์ (ไม่ได้ยื่นคำร้อง)</t>
  </si>
  <si>
    <t>นายประสิทธิ์ ศรีสุนาครัว (ไม่ได้ยื่นคำร้อง)</t>
  </si>
  <si>
    <t>ที่ อด 0027/1102 ลว. 22 มิ.ย.63</t>
  </si>
  <si>
    <t>นายศศิพงษ์ ไฝ่เฟื้อย</t>
  </si>
  <si>
    <t>นางสมใจ ไฝ่เฟื้อย (ไม่ได้ยื่นคำร้อง)</t>
  </si>
  <si>
    <t>แจ้งผลการตรวจสอบสิทธิประโยชน์และให้จัดทำเอกสาร จากสำนักประสานฯ</t>
  </si>
  <si>
    <t>แจ้งผลการตรวจสอบสิทธิประโยชน์และให้จัดทำเอกสาร ให้ทายาท</t>
  </si>
  <si>
    <t>ที่ รง 0210.2/4108 ลว. 19 มิ.ย.63</t>
  </si>
  <si>
    <t>วันที่ 22/6/2563 เวลา 11.05 น. นางสมใจฯ ได้เข้ามาติดต่อเรื่องสิทธิประโยชน์ งานสิทธิประโยชน์ได้แจ้งผลการตรวจสอบให้ทราบแล้ว และแจ้งให้จัดทำเอกสารเพื่อติดตามสิทธิประโยชน์ หนังสืออยู่ระหว่างลงนามจะส่ง ปณ. ต่อไป</t>
  </si>
  <si>
    <t>นายคำพู  สังฤทธิ์</t>
  </si>
  <si>
    <t>36ม.1</t>
  </si>
  <si>
    <t>รับตั๋วแลกเงินคืนภาษีปี 61จากสำนักประสานฯ T020-205 จำนวนเงิน11,828.21 บาท</t>
  </si>
  <si>
    <t>ที่ รง0210.2/3981 15 มิย 63</t>
  </si>
  <si>
    <t>แจ้งผลการติดตามค่าจ้างค้างจ่าย จากสำนักประสานฯ</t>
  </si>
  <si>
    <t>แจ้งผลการติดตามค่าจ้างค้างจ่าย ให้คนงาน</t>
  </si>
  <si>
    <t>ที่ รง 0210.2/4094 ลว. 19 มิ.ย.63</t>
  </si>
  <si>
    <t>ที่ อด 0027/1108 ลว. 23 มิ.ย.63</t>
  </si>
  <si>
    <t>ที่ อด 0027/1103 ลว. 23 มิ.ย.63</t>
  </si>
  <si>
    <t>รายงานความคืบหน้ากรณีแรงงานประสบอุบัติเหตุ จากสำนักประสานฯ</t>
  </si>
  <si>
    <t>รายงานความคืบหน้ากรณีแรงงานประสบอุบัติเหตุ ให้คนงาน</t>
  </si>
  <si>
    <t>ที่ รง 0210.2/4095 ลว. 19 มิ.ย.63</t>
  </si>
  <si>
    <t>ที่ อด 0027/1105 ลว. 23 มิ.ย.63</t>
  </si>
  <si>
    <t>ที่ รง 0210.2/3969 ลว. 12 มิ.ย.63</t>
  </si>
  <si>
    <t>รายงานผลให้ความช่วยเหลือแรงงานไทยประสบอุบัติเหตุ จากสำนักประสานฯ</t>
  </si>
  <si>
    <t>รายงานผลให้ความช่วยเหลือแรงงานไทยประสบอุบัติเหตุ ให้คนงานฯ</t>
  </si>
  <si>
    <t>ที่ อด 0027/1107 ลว. 23 มิ.ย.63</t>
  </si>
  <si>
    <t>นายจำเลียง พลสีลา</t>
  </si>
  <si>
    <t>080-9519840, 082-4412541</t>
  </si>
  <si>
    <t>14 หมู่ 5</t>
  </si>
  <si>
    <t>ที่ อด 0027/1110 ลว. 23 มิ.ย.63</t>
  </si>
  <si>
    <t>ที่ รง 0210.2/4098 ลว 19 มิ.ย. 63</t>
  </si>
  <si>
    <t>ที่ อด 0027/1104 ลว. 22 มิ.ย.63</t>
  </si>
  <si>
    <t>หนังสือแจ้ง สนง อด แจ้งญาตินายคำปณย์</t>
  </si>
  <si>
    <t>ส่งหนังสือแจ้งมารดา</t>
  </si>
  <si>
    <t>ที่ รง 0210.2/4076 ลว 17 มิ.ย. 63</t>
  </si>
  <si>
    <t>ที่ อด 0027/1109 ลว. 23 มิ.ย.63</t>
  </si>
  <si>
    <t>หนังสือแจ้ง สนง อด แจ้งญาตินายสมพร</t>
  </si>
  <si>
    <t>ที่ รง 0210.2/3969 ลว 12 มิ.ย. 63</t>
  </si>
  <si>
    <t>ที่ อด 0027/1082 ลว. 16 มิ.ย.63</t>
  </si>
  <si>
    <t>ที่ อด 0027/1112  23 มิย 63</t>
  </si>
  <si>
    <t>ที่ รง 0210.2/4146 19 มิย 63</t>
  </si>
  <si>
    <t>นายนรินทร์  ทันใจ</t>
  </si>
  <si>
    <t>รับตั๋วแลกเงินคืนภาษีปี 61จากสำนักประสานฯ T020-231 จำนวนเงิน10,877.79  บาท</t>
  </si>
  <si>
    <t>ที่ รง0210.2/4065 17 มิย 63</t>
  </si>
  <si>
    <t>นายสมพร แดงนา</t>
  </si>
  <si>
    <t>รับตั๋วแลกเงินคืนภาษีปี 61จากสำนักประสานฯ T020-230 จำนวนเงิน10,170.03  บาท</t>
  </si>
  <si>
    <t>ที่ รง0210.2/4064 17 มิย 63</t>
  </si>
  <si>
    <t>นายชัยรัตน์ คำจันโท</t>
  </si>
  <si>
    <t>รับตั๋วแลกเงินคืนภาษีปี 61จากสำนักประสานฯ T020-236 จำนวนเงิน23,349.63  บาท</t>
  </si>
  <si>
    <t>ที่ รง0210.2/4058 17 มิย 63</t>
  </si>
  <si>
    <t>นายโสภา ถิ่นแก้ว</t>
  </si>
  <si>
    <t>รับตั๋วแลกเงินคืนภาษีปี 61จากสำนักประสานฯ T020-286 จำนวนเงิน21,467.23  บาท</t>
  </si>
  <si>
    <t>ที่ รง0210.2/4054 17 มิย 63</t>
  </si>
  <si>
    <t xml:space="preserve">125 ม.1 </t>
  </si>
  <si>
    <t>นายสุริยา  ตาลอินทร์</t>
  </si>
  <si>
    <t>รับตั๋วแลกเงินคืนภาษีปี 61จากสำนักประสานฯ T020-252 จำนวนเงิน15,582.80 บาท</t>
  </si>
  <si>
    <t>ที่ รง0210.2/4143  19 มิย 63</t>
  </si>
  <si>
    <t>179 ม.7</t>
  </si>
  <si>
    <t>รับตั๋วแลกเงินคืนภาษีปี 61จากสำนักประสานฯ T020-224 จำนวนเงิน 9,453.87 บาท</t>
  </si>
  <si>
    <t>ที่ รง 0210.2/4142 19 มิย 63</t>
  </si>
  <si>
    <t>รับตั๋วแลกเงินคืนภาษีปี 61จากสำนักประสานฯ T020-248 จำนวนเงิน 9,995.75 บาท</t>
  </si>
  <si>
    <t>นายเทพณรงค์  ทุมพร</t>
  </si>
  <si>
    <t>รับตั๋วแลกเงินคืนภาษีปี 61จากสำนักประสานฯ T020-223 จำนวนเงิน9,795.33 บาท</t>
  </si>
  <si>
    <t>ที่ รง0210.2/4141  19 มิย 63</t>
  </si>
  <si>
    <t>25 ม.1</t>
  </si>
  <si>
    <t>รับตั๋วแลกเงินคืนภาษีปี 61จากสำนักประสานฯ T020-259 จำนวนเงิน10,148.62 บาท</t>
  </si>
  <si>
    <t>ที่ รง0210.2/4138  17 มิย 63</t>
  </si>
  <si>
    <t>นายเทพพร ชนิดน้อย</t>
  </si>
  <si>
    <t>62 ม.9</t>
  </si>
  <si>
    <t>รับตั๋วแลกเงินคืนภาษีปี 61จากสำนักประสานฯ T020-257 จำนวนเงิน10,921.44 บาท</t>
  </si>
  <si>
    <t>ที่ รง 0210.2/4036 17 มิย 63</t>
  </si>
  <si>
    <t>นายประพนธ์  แสงดี</t>
  </si>
  <si>
    <t>รับตั๋วแลกเงินคืนภาษีปี 61จากสำนักประสานฯ T020-217 จำนวนเงิน10,180.28 บาท</t>
  </si>
  <si>
    <t>ที่ รง0210.2/4174  19 มิย 63</t>
  </si>
  <si>
    <t>35 ม.4</t>
  </si>
  <si>
    <t>นายเรืองชัย  ชัยราช</t>
  </si>
  <si>
    <t>รับตั๋วแลกเงินคืนภาษีปี 61จากสำนักประสานฯ T020-270 จำนวนเงิน10,219.75 บาท</t>
  </si>
  <si>
    <t>ที่ รง0210.2/4031  17 มิย 63</t>
  </si>
  <si>
    <t>168 ม.13</t>
  </si>
  <si>
    <t>นายสาคร  หนูกลาง</t>
  </si>
  <si>
    <t>รับตั๋วแลกเงินคืนภาษีปี 61จากสำนักประสานฯ T020-239 จำนวนเงิน10,636.94 บาท</t>
  </si>
  <si>
    <t>ที่ รง0210.2/4024  17 มิย 63</t>
  </si>
  <si>
    <t>รับตั๋วแลกเงินคืนภาษีปี 61จากสำนักประสานฯ T020-262 จำนวนเงิน 15,122.08 บาท</t>
  </si>
  <si>
    <t>ที่ รง 0210.2/4019  17 มิย 63</t>
  </si>
  <si>
    <t>ที่ อด 0027/ 63</t>
  </si>
  <si>
    <t>นายเกรียงศักดิ์  โคตรกระพี้</t>
  </si>
  <si>
    <t>รับตั๋วแลกเงินคืนภาษีปี 61จากสำนักประสานฯ T020-212 จำนวนเงิน2,969.25 บาท</t>
  </si>
  <si>
    <t>ที่ รง0210.2/3978 15 มิย 63</t>
  </si>
  <si>
    <t>198 ม.7</t>
  </si>
  <si>
    <t>นายอาคม  พลทะศรี</t>
  </si>
  <si>
    <t>รับตั๋วแลกเงินคืนภาษีปี 61จากสำนักประสานฯ T020-305 จำนวนเงิน13,319 บาท</t>
  </si>
  <si>
    <t>ที่ รง0210.2/3974 15 มิย 63</t>
  </si>
  <si>
    <t>178 ม.8</t>
  </si>
  <si>
    <t>แจ้งผลการติดตามผลการตัดสินคดีฟ้องร้องค่าจ้างค้างจ่ายและเงินทำงานครบสัญญาจ้าง จากสำนักประสานฯรง 0210.2/4012 ลว. 12 มิ.ย.63</t>
  </si>
  <si>
    <t>ที่ รง 0210.2/4012 ลว. 12 มิ.ย.63</t>
  </si>
  <si>
    <t>ที่ อด 0027/1143 ลว. 26 มิ.ย.63</t>
  </si>
  <si>
    <t>ศาลมีคำพิพากษาตัดสินให้ยกคำร้องของลูกจ้าง</t>
  </si>
  <si>
    <t>ที่ รง 0210.2/4157 ลว. 22 มิ.ย.63</t>
  </si>
  <si>
    <t>ที่ อด 0027/1142 ลว. 26 มิ.ย.63</t>
  </si>
  <si>
    <t>แจ้งผลการช่วยเหลือ จากสำนักประสานฯ</t>
  </si>
  <si>
    <t>แจ้งผลการช่วยเหลือ ให้ญาติทราบ</t>
  </si>
  <si>
    <t>เงินค่าจ้างเดือนสุดท้ายและเงินแทจิกึมจากนายจ้าง</t>
  </si>
  <si>
    <t>นายวุฒิพงษ์ กองศรีมา</t>
  </si>
  <si>
    <t>061-0841146</t>
  </si>
  <si>
    <t>309 ม.5 ตรอกศรีสมบัติ 2 ซ.อ่อนศรีพัฒนา</t>
  </si>
  <si>
    <t>ที่ อด 0027/1146 ลว. 29 มิ.ย.64</t>
  </si>
  <si>
    <t>ที่ อด 0027/1134 26 มิย 63</t>
  </si>
  <si>
    <t>ที่ อด 0027/1125 26 มิย 63</t>
  </si>
  <si>
    <t>ที่ อด 0027/1127  26 มิย 63</t>
  </si>
  <si>
    <t>ที่ อด 0027/1124  26 มิย 63</t>
  </si>
  <si>
    <t>ที่ อด 0027/1126  26 มิย 63</t>
  </si>
  <si>
    <t>ที่ อด 0027/1129 26  มิย 63</t>
  </si>
  <si>
    <t>ที่ อด 0027/1130  26 มิย 63</t>
  </si>
  <si>
    <t>ที่ อด 0027/1132  26 มิย 63</t>
  </si>
  <si>
    <t>ที่ อด 0027/1133  26  มิย 63</t>
  </si>
  <si>
    <t>ที่ อด 0027/1135  26  มิย 63</t>
  </si>
  <si>
    <t>ที่ อด 0027/1136 26 มิย 63</t>
  </si>
  <si>
    <t>ที่ อด 0027/1137 26 มิย 63</t>
  </si>
  <si>
    <t>ที่ อด 0027/1139 26 มิย 63</t>
  </si>
  <si>
    <t>ที่ อด 0027/1140  26 มิย 63</t>
  </si>
  <si>
    <t>ที่ อด 0027/1041 26 มิย 63</t>
  </si>
  <si>
    <t>ส่งยื่นคำขอติดตามเงินชดเชยกรณีถูกเลิกจ้าง ให้สำนักประสานฯ</t>
  </si>
  <si>
    <t>ที่ อด 0027/1152 ลว 30 มิถุนายน 2563</t>
  </si>
  <si>
    <t>แจ้งผลการติดตามสิทธิประโยชน์และขอให้ส่งเอกสารเพิ่มเติม ให้คนงานทราบ</t>
  </si>
  <si>
    <t>ที่ อด 0027/1162 ลว. 30 มิ.ย.63</t>
  </si>
  <si>
    <t>ที่ รง 0210.2/4280 ลว. 26 มิ.ย.63</t>
  </si>
  <si>
    <t>095-1694490, 091-3531730</t>
  </si>
  <si>
    <t xml:space="preserve">79/1 หมู่ 2 </t>
  </si>
  <si>
    <t>ขอให้ติดตามเงินชดเชยการออกจากงาน (เงินปิซูอิม)</t>
  </si>
  <si>
    <t>แจ้งผลการติดตามสิทธิประโยชน์และส่งบัตรเอทีเอ็ม จากสำนักประสานฯ</t>
  </si>
  <si>
    <t>แจ้งผลการติดตามสิทธิประโยชน์และส่งบัตรเอทีเอ็มให้คนงาน</t>
  </si>
  <si>
    <t>ที่ อด 0027/1176 ลว. 2 ก.ค.63</t>
  </si>
  <si>
    <t>ที่ รง 0210.2/4190 ลว. 2 ก.ค.63</t>
  </si>
  <si>
    <t>ที่ รง 0210.2/4254 ลว. 25 มิ.ย.63</t>
  </si>
  <si>
    <t>ที่ อด 0027/1175 ลว. 2 ก.ค.63</t>
  </si>
  <si>
    <t>ที่ อด 0027/1174 ลว. 2 ก.ค.63</t>
  </si>
  <si>
    <t>ที่ อด รง 0210.2/1174 ลว. 2 ก.ค.63</t>
  </si>
  <si>
    <t>ที่ รง 0210.2/4249 ลว. 25 มิ.ย.63</t>
  </si>
  <si>
    <t>ที่ อด 0027/1177 ลว. 2 ก.ค.63</t>
  </si>
  <si>
    <t>ที่ รง 0210.2/4188 ลว. 23 มิ.ย.63</t>
  </si>
  <si>
    <t>ที่ อด 0027/1173 ลว. 2 ก.ค.63</t>
  </si>
  <si>
    <t>ที่ รง 0210.2/4184 ลว. 23 มิ.ย.63</t>
  </si>
  <si>
    <t>ที่ อด 0027/1172 ลว. 2 ก.ค.63</t>
  </si>
  <si>
    <t>ที่ อด 0027/1171 ลว. 2 ก.ค.63</t>
  </si>
  <si>
    <t>ที่ รง 0210.2/4183 ลว.23 มิ.ย.63</t>
  </si>
  <si>
    <t>แจ้งผลการติดตามสิทธิประโยชน์ ให้คนงาน ปี 2561</t>
  </si>
  <si>
    <t>แจ้งผลการติดตามสิทธิประโยชน์ ปี 2561 จากสำนักประสานฯ</t>
  </si>
  <si>
    <t>อยู่ระหว่างดำเนินการ</t>
  </si>
  <si>
    <t>ที่ รง 0210.2/4343 ลว 30 มิ.ย. 63</t>
  </si>
  <si>
    <t>หนังสือแจ้งผล สนง อด ให้แจ้งคนงาน</t>
  </si>
  <si>
    <t>สนง อด ส่งหนังสือแจ้งคนงาน</t>
  </si>
  <si>
    <t>ที่ อด 0027/1024 ลว. 2 ก.ค.63</t>
  </si>
  <si>
    <t>นายชัยณรงค์  อ่อนจิต</t>
  </si>
  <si>
    <t>091-6848462</t>
  </si>
  <si>
    <t>ที่ อด 0027/1140 ลว. 2 ก.ค. 63</t>
  </si>
  <si>
    <t>นางสาวกนกอร ยศอ่อน</t>
  </si>
  <si>
    <t>098-0098646</t>
  </si>
  <si>
    <t>3 ม.3</t>
  </si>
  <si>
    <t>ที่ อด 0027/1187  ลว. 3  ก.ค. 63</t>
  </si>
  <si>
    <t>ที่ อด 0027/184 29 ต.ค.62)</t>
  </si>
  <si>
    <t>ที่ อด 0027/1150 30 มิย 63</t>
  </si>
  <si>
    <t>ที่ อด 0027/1149  30 มิย 63</t>
  </si>
  <si>
    <t>ที่ อด 0027/1148 30 มิย 63</t>
  </si>
  <si>
    <t>ที่ อด 0027/1183 ลว. 3 ก.ค.63</t>
  </si>
  <si>
    <t>นายวุฒิชัย เวียงสิมา</t>
  </si>
  <si>
    <t>092-6527960, 082-0398290</t>
  </si>
  <si>
    <t>224 หมู่ 4</t>
  </si>
  <si>
    <t>นามะเฟือง</t>
  </si>
  <si>
    <t>เมืองหนองบัวลำภู</t>
  </si>
  <si>
    <t>ที่ อด 0027/1193 ลว. 8 ก.ค.63</t>
  </si>
  <si>
    <t>ที่ อด 0027/1192 ลว. 8 ก.ค.63</t>
  </si>
  <si>
    <t>นายพิษณุ โคกสถาน</t>
  </si>
  <si>
    <t>098-0007118</t>
  </si>
  <si>
    <t>221 หมู่ 11</t>
  </si>
  <si>
    <t>นางหนูจันทร์ บุญทศ</t>
  </si>
  <si>
    <t>นางสาวพรเทวรรณ วงษ์สุวรรณ</t>
  </si>
  <si>
    <t>080-1878251, 080-6448653</t>
  </si>
  <si>
    <t>18 หมู่ 8</t>
  </si>
  <si>
    <t>ขอให้ติดตามนางสาวพรเทวรรณฯ ถูกจับกุม และส่งกลับประเทศไทย</t>
  </si>
  <si>
    <t>ที่ อด 0027/1194 ลว. 8 ก.ค.63</t>
  </si>
  <si>
    <t>เงินสะสมเลี้ยงชีพ</t>
  </si>
  <si>
    <t>ที่ รง 0210.2/4292 ลว. 26 มิ.ย.63</t>
  </si>
  <si>
    <t>ที่ อด 0027/1203 ลว. 9 ก.ค.63</t>
  </si>
  <si>
    <t>ที่ อด 0027/1202 ลว. 9 ก.ค.63</t>
  </si>
  <si>
    <t>ที่ รง 0210.2/4298 ลว. 26 มิ.ย.63</t>
  </si>
  <si>
    <t>ที่ รง 0210.2/4300 ลว. 26 มิ.ย.63</t>
  </si>
  <si>
    <t>ที่ อด 0027/1201 ลว. 9 ก.ค.63</t>
  </si>
  <si>
    <t>ที่ รง 0210.2/4395 ลว. 2 ก.ค.63</t>
  </si>
  <si>
    <t>ที่ อด 0027/1200 ลว. 9 ก.ค.63</t>
  </si>
  <si>
    <t>ที่ รง 0210.2/4337 ลว. 30 มิ.ย.63</t>
  </si>
  <si>
    <t>ที่ อด 0027/1199 ลว. 9 ก.ค.63</t>
  </si>
  <si>
    <t>ที่ รง 0210.2/4402 ลว. 2 ก.ค.63</t>
  </si>
  <si>
    <t>ที่ อด 0027/1198 ลว. 9 ก.ค.63</t>
  </si>
  <si>
    <t>ที่ รง 0210.2/4418 ลว. 2 ก.ค.63</t>
  </si>
  <si>
    <t>ที่ อด 0027/1197 ลว. 9 ก.ค.63</t>
  </si>
  <si>
    <t>ที่ รง 0210.2/4419 ลว. 2 ก.ค.63</t>
  </si>
  <si>
    <t>muj vf 0027/1196 ];. 9 d.8.63</t>
  </si>
  <si>
    <t>แจ้งผลการติดตามสิทธิประโยชน์บริษัทซัมซุงโอนเงินค่าเดินทางกลับ 400,000 วอน เงินเข้าบัญชี IBK เมื่อวันที่ 11/3/2563 และคนงานไม่มีสิทธิ์ได้รับเงินประกันการทำงานครบสัญญาจ้างเนื่องจากทำงานไม่ครบ 1 ปี</t>
  </si>
  <si>
    <t>แจ้งผลการติดตามสิทธิประโยชน์บริษัทซัมซุงโอนเงินค่าประกันการเดินทางกลับและเงินประกันการทำงานครบสัญญาจ้างเข้าบัญชี WOORI เมื่อวันที่ 3 /9/2562 ให้คนงาน</t>
  </si>
  <si>
    <t>ที่ อด 0027/1224  13 กค 63</t>
  </si>
  <si>
    <t>ที่ อด 0027/1223  13 กค 63</t>
  </si>
  <si>
    <t>ที่ อด 0027/1222 13  กรกฎาคม 63</t>
  </si>
  <si>
    <t>ที่ อด 0027/1221 13  กรกฎาคม 63</t>
  </si>
  <si>
    <t>ที่ อด 0027/1220 13 กค 63</t>
  </si>
  <si>
    <t>093-5099969, 098-1234058</t>
  </si>
  <si>
    <t>093-4185293</t>
  </si>
  <si>
    <t>นางดาว บุตรโยธี</t>
  </si>
  <si>
    <t>099-1277140, 082,8016263</t>
  </si>
  <si>
    <t>145 หมู่ 8</t>
  </si>
  <si>
    <t>ขอให้ตรวจสอบสิทธิประโยชน์อันพึงมีพึงได้ของนายสมศักดิ์ บุตรโยธี เสียชีวิตที่สาธารณรัฐเกาหลี</t>
  </si>
  <si>
    <t>นายสมศักดิ์ บุตรโยธี</t>
  </si>
  <si>
    <t>ที่ อด 0027/1145 ลว. 14 ก.ค.63</t>
  </si>
  <si>
    <t>นายปรเมศวร์ อินทร์สา</t>
  </si>
  <si>
    <t>082-0973565, 083-2108905</t>
  </si>
  <si>
    <t xml:space="preserve">34 หมู่ 7 </t>
  </si>
  <si>
    <t>ที่ อด 0027/1143 ลว. 14 ก.ค.63</t>
  </si>
  <si>
    <t>ที่ อด 0027/1144 ลว. 14 ก.ค.63</t>
  </si>
  <si>
    <t>แจ้งผลการติดตามเงินหักฝาก จากสำนักประสานฯ</t>
  </si>
  <si>
    <t>แจ้งผลการติดตามเงินหักฝาก ให้คนงาน</t>
  </si>
  <si>
    <t>ที่ รง 0210.2/4435 ลว. 2 ก.ค.63</t>
  </si>
  <si>
    <t>ที่ รง 0210.2/4529 ลว. 9 ก.ค.63</t>
  </si>
  <si>
    <t>ที่ อด 0027/1142 ลว. 14 ก.ค.63</t>
  </si>
  <si>
    <t>ที่ รง 0210.2/4528 ลว. 9 ก.ค.63</t>
  </si>
  <si>
    <t>ที่ อด 0027/1141 ลว. 14 ก.ค.63</t>
  </si>
  <si>
    <t>ภาษี ปี 2562 นายจ้างจะยื่นสรรพกร อยู่ระหว่างดำเนินการ</t>
  </si>
  <si>
    <t>ที่ รง 0210.2/1140 ลว. 9 ก.ค.63</t>
  </si>
  <si>
    <t>ที่ อด 0027/1140 ลว. 14 ก.ค.63</t>
  </si>
  <si>
    <t xml:space="preserve">ภาษี ของปี 2562 นายจ้างจะดำเนินการยื่นสรรพกร ต่อไป </t>
  </si>
  <si>
    <t>ที่ รง 0210.2/4522 ลว. 9 ก.ค.63</t>
  </si>
  <si>
    <t>ที่ อด 0027/1139 ลว. 14 ก.ค.63</t>
  </si>
  <si>
    <t>ที่ รง 0210.2/4492 ลว. 3 ก.ค.63</t>
  </si>
  <si>
    <t>ที่ อด 0027/1134 ลว. 14 ก.ค.63</t>
  </si>
  <si>
    <t>ปี 2558-2561 คนงานได้รับเงินแล้ว ส่วนภาษี ปี 2562 นายจ้างจะยื่นเรื่องสรรพกร ต่อไป</t>
  </si>
  <si>
    <t>ที่ รง 0210.2/4490 ลว. 3 ก.ค.63</t>
  </si>
  <si>
    <t>ที่ อด 0027/14 ก.ค.63</t>
  </si>
  <si>
    <t>ที่ รง 0210.2/4485 ลว. 3 ก.ค.63</t>
  </si>
  <si>
    <t>ที่ อด 0027/1136 ลว. 14 ก.ค.63</t>
  </si>
  <si>
    <t>ปี 2562 คนงานพำนักไม่ครบ 183 วัน</t>
  </si>
  <si>
    <t>ที่ อด 0027/1135 ลว. 14 ก.ค.63</t>
  </si>
  <si>
    <t>ที่ รง 0210.2/4483 ลว. 3 ก.ค.63</t>
  </si>
  <si>
    <t>ที่ รง 0210.2/4460 ลว. 3 ก.ค.63</t>
  </si>
  <si>
    <t>ที่ อด 0027/1133 ลว. 14 ก.ค.63</t>
  </si>
  <si>
    <t>ปี 2562 พำนักในไต้หวันไม่ครบ 183 วัน</t>
  </si>
  <si>
    <t>ที่ รง 0210.2/4482 ลว. 3 ก.ค.63</t>
  </si>
  <si>
    <t>ปี 2561 นายจ้างโอนเงินแล้วในบัญชีไต้หวัน ไม่ทราบจำนวนเงิน ส่วนปี 2562 ไม่มีเงินคืน เนื่องจากคนงานพำนักไม่ถึง 183 วัน</t>
  </si>
  <si>
    <t>ที่ รง 0210.2/4391 ลว. 2 ก.ค.63</t>
  </si>
  <si>
    <t>ที่ อด 0027/1129 ลว. 14 ก.ค.63</t>
  </si>
  <si>
    <t>แจ้งผลการติดตามเงินทดแทนกรณีบาดเจ็บ และขอให้แจ้งชื่อทนายผู้ยื่นเรื่องต่อสำนักงานประกันสังคม จากสำนักประสานฯ</t>
  </si>
  <si>
    <t>แจ้งผลการติดตามเงินทดแทนกรณีบาดเจ็บ และขอให้แจ้งชื่อทนายผู้ยื่นเรื่องต่อสำนักงานประกันสังคม ให้คนงาน</t>
  </si>
  <si>
    <t>ที่ รง 0210.2/4393 ลว. 2 ก.ค.63</t>
  </si>
  <si>
    <t>ที่ อด 0027/1130 ลว. 14 ก.ค.63</t>
  </si>
  <si>
    <t>นายมานัส บุญพล</t>
  </si>
  <si>
    <t>083-1479725</t>
  </si>
  <si>
    <t>74 ม.1</t>
  </si>
  <si>
    <t>แจ้งกรณีแรงงานงานไทยป่วยเป็นโรคซึมเศร้า จากสำนักประสานฯ</t>
  </si>
  <si>
    <t>แจ้งกรณีแรงงานงานไทยป่วยเป็นโรคซึมเศร้า ให้ภรรยา ทราบ</t>
  </si>
  <si>
    <t>ที่ อด 0027/1163 ลว. 1 ก.ค.63</t>
  </si>
  <si>
    <t>ที่ รง 0210.2/4545 ลว. 9 ก.ค.63</t>
  </si>
  <si>
    <t>ที่ อด 0027/1131 ลว. 14 ก.ค.63</t>
  </si>
  <si>
    <t>นางสาวทิพย์สุดา บุญพล (ไม่ได้ยื่นคำร้อง)</t>
  </si>
  <si>
    <t>ที่ อด 0027/1146 ลว. 15 ก.ค.63</t>
  </si>
  <si>
    <t>นายอนุชา โพธิ์ทิพย์</t>
  </si>
  <si>
    <t>064-9152724, 085-9071098</t>
  </si>
  <si>
    <t>218 หมู่ 2</t>
  </si>
  <si>
    <t>065-1032644</t>
  </si>
  <si>
    <t>นายอดิเรก ชื่นชม</t>
  </si>
  <si>
    <t>คนงานมอบอำนาจให้บิดามารับตั๋วแลกเงินเรียบร้อยแล้ว</t>
  </si>
  <si>
    <t>ที่ อด 0027/1289  21 กค 63</t>
  </si>
  <si>
    <t>ที่ อด 0027/1284 21 กค 63</t>
  </si>
  <si>
    <t>ที่ อด 0027/1287 21 กค 63</t>
  </si>
  <si>
    <t>ที่ อด 0027/1285  21 กค 63</t>
  </si>
  <si>
    <t>แจ้งการติดตามเงินชดเชยกรณีถูกเลิกจ้าง (ปิซูอิม) จากสำนักประสานฯ</t>
  </si>
  <si>
    <t>แจ้งการติดตามเงินชดเชยกรณีถูกเลิกจ้าง (ปิซูอิม) ให้คนงาน</t>
  </si>
  <si>
    <t>ที่ รง 0210.2/4924 ลว. 17 ก.ค.63</t>
  </si>
  <si>
    <t>ที่ อด 0027/1278 ลว. 21 ก.ค.63</t>
  </si>
  <si>
    <t>นายคำมุล สงธิ</t>
  </si>
  <si>
    <t>31 หมู่ 2</t>
  </si>
  <si>
    <t>แจ้งกรณีแรงงานไทยประสบอุบัติเหตุจากการทำงาน จากสำนักประสานฯ</t>
  </si>
  <si>
    <t>แจ้งกรณีแรงงานไทยประสบอุบัติเหตุจากการทำงาน ให้ญาติ</t>
  </si>
  <si>
    <t>ที่ รง 0210.2/4546 ลว. 9 ก.ค.63</t>
  </si>
  <si>
    <t>ที่ อด 0027/1277 ลว. 21 ก.ค.63</t>
  </si>
  <si>
    <t>นางมะลิดา สงธิ (ไม่ได้ยื่นคำร้อง)</t>
  </si>
  <si>
    <t xml:space="preserve">แจ้งผลการติดตามผลการตัดสินคดีฟ้องร้องค่าจ้างค้างจ่ายและเงินทำงานครบสัญญาจ้าง ให้คนงาน </t>
  </si>
  <si>
    <t>นางสาวนภาพร หลักคำ</t>
  </si>
  <si>
    <t>นายไกรศร หลักคำ</t>
  </si>
  <si>
    <t>103 ม.4</t>
  </si>
  <si>
    <t>แจ้งกรณีแรงงานไทยเสียชีวิต ให้ญาติทราบ</t>
  </si>
  <si>
    <t>ที่ รง 0210.2/4442 ลว. 3 ก.ค.63</t>
  </si>
  <si>
    <t>ที่ อด 0027/1212 ลว. 13 ก.ค.63</t>
  </si>
  <si>
    <t>นายสามารถ นนทศรี</t>
  </si>
  <si>
    <t>096-9206568</t>
  </si>
  <si>
    <t>ที่ อด 0027/1149 ลว. 13 ก.ค.63</t>
  </si>
  <si>
    <t>080.-0433029</t>
  </si>
  <si>
    <t>ที่ อด 0027/1274 ลว. 20 ก.ค. 63</t>
  </si>
  <si>
    <t>ที่ รง 0210.2/4615 ลว. 10 ก.ค.63</t>
  </si>
  <si>
    <t>ที่ อด 0027/1264 ลว. 20 ก.ค. 63</t>
  </si>
  <si>
    <t>ที่ อด 0027/1265 ลว. 20 ก.ค. 63</t>
  </si>
  <si>
    <t>ที่ รง 0210.2/4618 ลว. 10 ก.ค.63</t>
  </si>
  <si>
    <t>ที่ รง 0210.2/4812 ลว. 15 ก.ค.63</t>
  </si>
  <si>
    <t>ที่ อด 0027/1303 ลว. 23 ก.ค.63</t>
  </si>
  <si>
    <t>แจ้งผลการเปลี่ยนตั๋วแลกเงิน จากสำนักประสาน</t>
  </si>
  <si>
    <t>แจ้งผลการเปลี่ยนตั๋วแลกเงิน ให้คนงาน</t>
  </si>
  <si>
    <t>ที่ รง 0210.2/4813 ลว. 15 ก.ค.63</t>
  </si>
  <si>
    <t>ที่ อด 0027/1304 ลว. 23 ก.ค.63</t>
  </si>
  <si>
    <t>แจ้งผลการติดตามเงินค่าจ้างเดือนมีนาคม 2563 และเงินส่วนต่างประกันการทำงานครบสัญญาจ้าง จากสำนักประสานฯ</t>
  </si>
  <si>
    <t>แจ้งผลการติดตามเงินค่าจ้างเดือนมีนาคม 2563 และเงินส่วนต่างประกันการทำงานครบสัญญาจ้าง ให้คนงาน</t>
  </si>
  <si>
    <t>ที่ อด 0027/1305 ลว. 23 ก.ค.63</t>
  </si>
  <si>
    <t>ที่ รง 0210.2/5010 ลว. 20 ก.ค.63</t>
  </si>
  <si>
    <t>รายงานการให้ความช่วยเหลือ จากสำนักประสานฯ</t>
  </si>
  <si>
    <t>ที่ รง 0210.2/4851 ลว. 16 ก.ค.63</t>
  </si>
  <si>
    <t>ที่ อด 0027/1306 ลว. 23 ก.ค.63</t>
  </si>
  <si>
    <t>ที่ อด 0027/1386 ลว. 4  ส ค 63</t>
  </si>
  <si>
    <t>ที่ อด 0027/1382   ลว.  4  ส.ค.63</t>
  </si>
  <si>
    <t>นายอิสระ ชาโยธา</t>
  </si>
  <si>
    <t>084-9817360</t>
  </si>
  <si>
    <t>ที่ อด 0027/1387 ลว 4 ส.ค.63</t>
  </si>
  <si>
    <t>ที่ อด 0027/1388 ลว 4 ส.ค.63</t>
  </si>
  <si>
    <t>สำนักประสานฯแจ้งผลการติดตาม</t>
  </si>
  <si>
    <t>ที่ รง 0210.2/5234  ลว  24  ก ค 63</t>
  </si>
  <si>
    <t>ทำหนังสือแจ้งผลให้คนงาน</t>
  </si>
  <si>
    <t>ที่ อด 0027/1396  ลว 4 ส ค 63</t>
  </si>
  <si>
    <t>ที่ รง 0210.2/5245  ลว  24  ก ค 63</t>
  </si>
  <si>
    <t>ที่ อด 0027/1394  ลว 4 ส ค 63</t>
  </si>
  <si>
    <t>ที่ รง 0210.2/5253  ลว  24  ก ค 63</t>
  </si>
  <si>
    <t>ที่ อด 0027/1393  ลว 4 ส ค 63</t>
  </si>
  <si>
    <t>ที่ รง 0210.2/5252  ลว  24  ก ค 63</t>
  </si>
  <si>
    <t>ที่ อด 0027/1392  ลว 4 ส ค 63</t>
  </si>
  <si>
    <t>ที่ อด 0027/1312 ลว. 23 ก ค 63</t>
  </si>
  <si>
    <t>ที่ รง 0210.2/5321  ลว 30  ก ค 63</t>
  </si>
  <si>
    <t>ที่ อด 0027/1390  ลว 4 ส ค 63</t>
  </si>
  <si>
    <t>นางอมร นามอาษา</t>
  </si>
  <si>
    <t>นายอานันต์ นามอาษา</t>
  </si>
  <si>
    <t>211/5 ม.11</t>
  </si>
  <si>
    <t>สำนักประสานฯแจ้งคนงานเสียชีวิต</t>
  </si>
  <si>
    <t>ที่ รง 0210.2/5322  ลว  30  ก ค 63</t>
  </si>
  <si>
    <t>ที่ อด 0027/1389  ลว 4 ส ค 63</t>
  </si>
  <si>
    <t>ที่ รง 0210.2/5287  ลว  29  ก ค 63</t>
  </si>
  <si>
    <t>ที่ อด 0027/1391  ลว 4 ส ค 63</t>
  </si>
  <si>
    <t>ก ค</t>
  </si>
  <si>
    <t>นายธนชาติ มาบุญ</t>
  </si>
  <si>
    <t>097-9952090</t>
  </si>
  <si>
    <t>180 ม.8</t>
  </si>
  <si>
    <t>ที่ อด 0027/1307  ลว. 23 ก.ค.63</t>
  </si>
  <si>
    <t>นายพงษ์ศักดิ์ วงศ์ใหญ่</t>
  </si>
  <si>
    <t>092-7783080</t>
  </si>
  <si>
    <t>118 ม. 8</t>
  </si>
  <si>
    <t>ที่ อด 0027/1308  ลว. 23 ก.ค.63</t>
  </si>
  <si>
    <t xml:space="preserve">ที่ รง 0210.2/5088  ลว 21 ก ค 63 </t>
  </si>
  <si>
    <t>แจ้งผลการติดตามสิทธิประโยชน์ ให้คนงานส่งสมุดบัญชี หรือ บัตรเอทีเอ็มพร้อมรหัส</t>
  </si>
  <si>
    <t>ที่ อด 0027/1333 ลว 30 ก ค 63</t>
  </si>
  <si>
    <t xml:space="preserve">ที่ รง 0210.2/5090  ลว 21 ก ค 63 </t>
  </si>
  <si>
    <t>ที่ อด 0027/1332 ลว 30 ก ค 63</t>
  </si>
  <si>
    <t xml:space="preserve">ที่ รง 0210.2/5030  ลว 20 ก ค 63 </t>
  </si>
  <si>
    <t>ที่ อด 0027/1349 ลว 30 ก ค 63</t>
  </si>
  <si>
    <t xml:space="preserve">ที่ รง 0210.2/5029  ลว 20 ก ค 63 </t>
  </si>
  <si>
    <t>ที่ อด 0027/1348 ลว 30 ก ค 63</t>
  </si>
  <si>
    <t xml:space="preserve">ที่ รง 0210.2/5019  ลว 20 ก ค 63 </t>
  </si>
  <si>
    <t>ที่ อด 0027/1347 ลว 30 ก ค 63</t>
  </si>
  <si>
    <t xml:space="preserve">ที่ รง 0210.2/5018  ลว 20 ก ค 63 </t>
  </si>
  <si>
    <t>ที่ อด 0027/1346 ลว 30 ก ค 63</t>
  </si>
  <si>
    <t xml:space="preserve">ที่ รง 0210.2/4947  ลว 17 ก ค 63 </t>
  </si>
  <si>
    <t>ที่ อด 0027/1345 ลว 30 ก ค 63</t>
  </si>
  <si>
    <t xml:space="preserve">ที่ รง 0210.2/5038  ลว 20 ก ค 63 </t>
  </si>
  <si>
    <t>ที่ อด 0027/1344 ลว 30 ก ค 63</t>
  </si>
  <si>
    <t xml:space="preserve">ที่ รง 0210.2/5037  ลว 20 ก ค 63 </t>
  </si>
  <si>
    <t>ที่ อด 0027/1343 ลว 30 ก ค 63</t>
  </si>
  <si>
    <t xml:space="preserve">ที่ รง 0210.2/4934  ลว 17 ก ค 63 </t>
  </si>
  <si>
    <t>ที่ อด 0027/1342 ลว 30 ก ค 63</t>
  </si>
  <si>
    <t xml:space="preserve">ที่ รง 0210.2/4932  ลว 17 ก ค 63 </t>
  </si>
  <si>
    <t>ที่ อด 0027/1341 ลว 30 ก ค 63</t>
  </si>
  <si>
    <t xml:space="preserve">ที่ รง 0210.2/4929  ลว 17 ก ค 63 </t>
  </si>
  <si>
    <t>ที่ อด 0027/1340 ลว 30 ก ค 63</t>
  </si>
  <si>
    <t xml:space="preserve">ที่ รง 0210.2/4928  ลว 17 ก ค 63 </t>
  </si>
  <si>
    <t>ที่ อด 0027/1339 ลว 30 ก ค 63</t>
  </si>
  <si>
    <t xml:space="preserve">ที่ รง 0210.2/4913  ลว 16 ก ค 63 </t>
  </si>
  <si>
    <t>ที่ อด 0027/1338 ลว 30 ก ค 63</t>
  </si>
  <si>
    <t xml:space="preserve">ที่ รง 0210.2/4908  ลว 16 ก ค 63 </t>
  </si>
  <si>
    <t>ที่ อด 0027/1337 ลว 30 ก ค 63</t>
  </si>
  <si>
    <t xml:space="preserve">ที่ รง 0210.2/4898  ลว 16 ก ค 63 </t>
  </si>
  <si>
    <t>ที่ อด 0027/1336 ลว 30 ก ค 63</t>
  </si>
  <si>
    <t xml:space="preserve">ที่ รง 0210.2/4896  ลว 16 ก ค 63 </t>
  </si>
  <si>
    <t>ที่ อด 0027/1335 ลว 30 ก ค 63</t>
  </si>
  <si>
    <t>ที่ รง 0210.2/5081 21 ก ค 63</t>
  </si>
  <si>
    <t>ที่ อด 0027/ 1334 30 ก ค 63</t>
  </si>
  <si>
    <t xml:space="preserve">ที่ รง 0210.2/4677  ลว 10 ก ค 63 </t>
  </si>
  <si>
    <t>ที่ อด 0027/1273 ลว 20 ก ค 63</t>
  </si>
  <si>
    <t xml:space="preserve">ที่ รง 0210.2/4676  ลว 10 ก ค 63 </t>
  </si>
  <si>
    <t>ที่ อด 0027/1272 ลว 20 ก ค 63</t>
  </si>
  <si>
    <t xml:space="preserve">ที่ รง 0210.2/4673  ลว 10 ก ค 63 </t>
  </si>
  <si>
    <t>ที่ อด 0027/1231 ลว 20 ก ค 63</t>
  </si>
  <si>
    <t>ที่ รง 0210.2/4670 ลว. 10 ก.ค.63</t>
  </si>
  <si>
    <t>ที่ อด 0027/1269 ลว. 20 ก.ค.63</t>
  </si>
  <si>
    <t xml:space="preserve">ที่ รง 0210.2/4670  ลว 10 ก ค 63 </t>
  </si>
  <si>
    <t>ที่ อด 0027/1270 ลว 20 ก ค 63</t>
  </si>
  <si>
    <t>ที่ อด 0027/1264 ลว 20 ก ค 63</t>
  </si>
  <si>
    <t xml:space="preserve">ที่ รง 0210.2/4666  ลว 10 ก ค 63 </t>
  </si>
  <si>
    <t>ที่ อด 0027/1267 ลว 20 ก ค 63</t>
  </si>
  <si>
    <t xml:space="preserve">ที่ รง 0210.2/4664  ลว 10 ก ค 63 </t>
  </si>
  <si>
    <t>ที่ อด 0027/1266 ลว 20 ก ค 63</t>
  </si>
  <si>
    <t>นายคมสันต์ ศรีธรรมมา</t>
  </si>
  <si>
    <t xml:space="preserve">210 ม.1 </t>
  </si>
  <si>
    <t xml:space="preserve">ที่ รง 0210.2/5096  ลว 21 ก ค 63 </t>
  </si>
  <si>
    <t>ที่ อด 0027/1331 ลว 30 ก ค 63</t>
  </si>
  <si>
    <t>นางรุ่งรัตน์ ประกอบ</t>
  </si>
  <si>
    <t>นางสาวยุพิน บุดดีคำ</t>
  </si>
  <si>
    <t>092 3697674</t>
  </si>
  <si>
    <t>189 ม.3</t>
  </si>
  <si>
    <t>ติดตามผลคดีถูกจับกุม</t>
  </si>
  <si>
    <t>ที่ อด 0027/1351 ลว.30 ก.ค.63</t>
  </si>
  <si>
    <t>นายราเชนทร์ ชื่นบุญเพิ่ม</t>
  </si>
  <si>
    <t>096-2577367</t>
  </si>
  <si>
    <t>76 ม. 1</t>
  </si>
  <si>
    <t>ที่ อด 0027/1352 ลว. 30 ก.ค.63</t>
  </si>
  <si>
    <t>นางภัชรี พิมจักแสน</t>
  </si>
  <si>
    <t>061-1549741</t>
  </si>
  <si>
    <t>114 ม.10</t>
  </si>
  <si>
    <t>ที่ อด 0027/1378 ลว 3 ส.ค.63</t>
  </si>
  <si>
    <t>นายฉัตรชัย ขวาโยธา</t>
  </si>
  <si>
    <t>096-9371997</t>
  </si>
  <si>
    <t>175 ม.1</t>
  </si>
  <si>
    <t>ที่ อด 0027/1376 ลว 3 ส.ค.63</t>
  </si>
  <si>
    <t>นางสาวสุจิตรา พรมสอน</t>
  </si>
  <si>
    <t>096 9371997</t>
  </si>
  <si>
    <t>176 ม.1</t>
  </si>
  <si>
    <t>ที่ อด 0027/1377 ลว 3 ส.ค.63</t>
  </si>
  <si>
    <t>นายสุเนตย์  เสสชัง</t>
  </si>
  <si>
    <t>156 ม.1</t>
  </si>
  <si>
    <t>รับตั๋วแลกเงินคืนภาษีปี 62 จากสำนักประสานฯ T020-330 จำนวนเงิน9,264.74 บาท</t>
  </si>
  <si>
    <t>ที่ รง0210.2/5310  30 กค 63</t>
  </si>
  <si>
    <t>ที่ อด 0027/1417 7 สค 63</t>
  </si>
  <si>
    <t>นายชาติ น้ำก่ำ</t>
  </si>
  <si>
    <t>รับตั๋วแลกเงินคืนภาษีปี 62 จากสำนักประสานฯ T020-331 จำนวนเงิน15,086.87 บาท</t>
  </si>
  <si>
    <t>ที่ รง0210.2/5311  30 กค 63</t>
  </si>
  <si>
    <t>ที่ อด 0027/1416 7 สค 63</t>
  </si>
  <si>
    <t>นายพะเยาว์  แรมลี</t>
  </si>
  <si>
    <t>219 ม.7</t>
  </si>
  <si>
    <t>รับตั๋วแลกเงินคืนภาษีปี 62 จากสำนักประสานฯ T020-325 จำนวนเงิน8,500.52 บาท</t>
  </si>
  <si>
    <t>ที่ รง0210.2/5305  30 กค 63</t>
  </si>
  <si>
    <t>ที่ อด 0027/1415 7 สค 63</t>
  </si>
  <si>
    <t>ที่ อด 0027/1418  7 สค 63</t>
  </si>
  <si>
    <t xml:space="preserve">นางณัฐธชา จันแทน </t>
  </si>
  <si>
    <t>ยื่นคำร้อง ขอให้ติดตามความคืบหน้าการถูกจับกุมให้ญาติทราบ</t>
  </si>
  <si>
    <t>ที่ อด 0027/1316 ลว. 24 ก.ค.63</t>
  </si>
  <si>
    <t>ขอให้ติดตามเงินชดเชยกรณีถูกเลิกจ้าง (เงินปิซูอิม)</t>
  </si>
  <si>
    <t>ที่ อด 0027/1323 ลว. 29 ก.ค.63</t>
  </si>
  <si>
    <t>นางศิริมาส แวงวรรณ</t>
  </si>
  <si>
    <t>084-0403189, 085-6483537</t>
  </si>
  <si>
    <t>48 หมู่ 13</t>
  </si>
  <si>
    <t>ที่ อด 0027/1322 ลว. 29 ก.ค.63</t>
  </si>
  <si>
    <t>นางสาวรุ่งทิวา แฝงแก้ว</t>
  </si>
  <si>
    <t>102/1 หมู่ 3</t>
  </si>
  <si>
    <t>ที่ อด 0027/1358 ลว. 30 ก.ค.63</t>
  </si>
  <si>
    <t>นายทัศวงศ์ สุนิพรรณ</t>
  </si>
  <si>
    <t>083-2178501, 092-7452263</t>
  </si>
  <si>
    <t xml:space="preserve">63 ม.6 </t>
  </si>
  <si>
    <t>เชียงดา</t>
  </si>
  <si>
    <t>ที่ อด 0027/1408 ลว. 6 ส.ค.63</t>
  </si>
  <si>
    <t>ขอให้ยื่นคำอุทธรร์ขอให้ศาลพิจารณาลดโทษ</t>
  </si>
  <si>
    <t>ที่ อด 0027/1350 ลว. 30 ก.ค.63</t>
  </si>
  <si>
    <t>ที่ อด 0027/1407 ลว. 6 ส.ค.63</t>
  </si>
  <si>
    <t>นายอดูลย์ โททอง</t>
  </si>
  <si>
    <t>083-8475976,098-1364236</t>
  </si>
  <si>
    <t xml:space="preserve">111 หมู่ 1 </t>
  </si>
  <si>
    <t>ที่ รง 0210.2/5410 ลว. 31 ก.ค.63</t>
  </si>
  <si>
    <t>ที่ อด 0027/1412 ลว. 6 ส.ค.63</t>
  </si>
  <si>
    <t>นายจ้างชี้แจงว่า ไม่ได้จัดเก็บภาษีจากคนงาน เนื่องจากเมื่อประเมินภาษีปี 2559 (ม.ค.-ธ.ค.)) มีรายได้สุทธิต่ำกว่าค่าลดหย่อนภาษี ดังนั้น จึงไม่มีเงินคืนภาษี</t>
  </si>
  <si>
    <t>ที่ รง 0210.2/5409 ลว. 31 ก.ค.63</t>
  </si>
  <si>
    <t>ที่ อด 0027/1411 ลว. 6 ส.ค.63</t>
  </si>
  <si>
    <t>ที่ รง 0210.2/5320 ลว. 30 ก.ค.63</t>
  </si>
  <si>
    <t>ที่ อด 0027/1410 ลว. 6 ส.ค.63</t>
  </si>
  <si>
    <t>ที่ รง 0210.2/5164 ลว. 22 ก.ค.63</t>
  </si>
  <si>
    <t>ที่ อด 0027/1409 ลว. 6 ส.ค.63</t>
  </si>
  <si>
    <t>นายพรเทพ จันทร</t>
  </si>
  <si>
    <t>063-0723824,093-6209376</t>
  </si>
  <si>
    <t>62 ม.2</t>
  </si>
  <si>
    <t>ห้วยเกิ้ง</t>
  </si>
  <si>
    <t>ร้องทุกข์เงินค่าจ้างค้างจ่าย</t>
  </si>
  <si>
    <t>ที่ อด 0027/1431
ลว. 10 ส.ค. 63</t>
  </si>
  <si>
    <t>นายเข็มพร ดีแก้ว</t>
  </si>
  <si>
    <t>080-9264485,083-6622641</t>
  </si>
  <si>
    <t>163 ม.8</t>
  </si>
  <si>
    <t>ที่ อด 0027/1432
ลว. 10 ส.ค. 63</t>
  </si>
  <si>
    <t>หนังสือแจ้งผลติดตามสิทธิประโยชน์จากสำนักประสานฯ</t>
  </si>
  <si>
    <t>ที่ รง 0210.2/5491    ลว 4 ส.ค. 63</t>
  </si>
  <si>
    <t>ที่ อด 0027/1449   ลว 11 ส.ค. 63</t>
  </si>
  <si>
    <t>นายณัฐวัตร ลาดนอก</t>
  </si>
  <si>
    <t>061-0532827</t>
  </si>
  <si>
    <t>นายพงษ์ศักดิ์ สรวงสิริ</t>
  </si>
  <si>
    <t>063-8635350, 084-7206082</t>
  </si>
  <si>
    <t>89 หมู่ 8</t>
  </si>
  <si>
    <t>ที่ อด 0027/1428 ลว. 10 ส.ค.63</t>
  </si>
  <si>
    <t>นางกลม ชาติมนตรี</t>
  </si>
  <si>
    <t>081-0493274, 098-6374938</t>
  </si>
  <si>
    <t>79 หมู่ 11</t>
  </si>
  <si>
    <t>ที่ อด 0027/1447 ลว. 11 ส.ค.63</t>
  </si>
  <si>
    <t>ที่ อด 0027/1446 ลว. 11 ส.ค.63</t>
  </si>
  <si>
    <t>นางสาวอรอนงค์ ขุนค้า</t>
  </si>
  <si>
    <t>095-9402467, 061-2148926</t>
  </si>
  <si>
    <t>37 หมู่ 3</t>
  </si>
  <si>
    <t>นายปฐมพงศ์ สุภะดี</t>
  </si>
  <si>
    <t>080-7288139</t>
  </si>
  <si>
    <t>58 หมู่ 2</t>
  </si>
  <si>
    <t>ที่ อด 0027/1430 ลว. 10 ส.ค.63</t>
  </si>
  <si>
    <t>นายพรชัย พระศรีอินทร์</t>
  </si>
  <si>
    <t>093-3462011, 061-0452125</t>
  </si>
  <si>
    <t>209 หมู่  7</t>
  </si>
  <si>
    <t>ขอให้ส่งศพนายพรชัยฯ กลับประเทศไทย พร้อมส่งสัมภาระส่วนตัว และติดตามสิทธิ์ประโยชน์อันพึงมีพึงได้</t>
  </si>
  <si>
    <t>ที่ อด 0027/1463 ลว. 14 ส.ค.63</t>
  </si>
  <si>
    <t>ขอให้ส่งศพนายวิสันต์ฯ กลับประเทศไทย พร้อมส่งสัมภาระส่วนตัว และติดตามสิทธิ์ประโยชน์อันพึงมีพึงได้</t>
  </si>
  <si>
    <t>ที่ อด 0027/1464 ลว. 14 ส.ค.63</t>
  </si>
  <si>
    <t>นางสาวเจนจิรา โคตรติ</t>
  </si>
  <si>
    <t>นายวิสันต์ เพ็งธรรม</t>
  </si>
  <si>
    <t>099-2699166, 084-3907087</t>
  </si>
  <si>
    <t>219 หมู่ 2</t>
  </si>
  <si>
    <t>นายทวีศักดิ์ อนันตะภัก</t>
  </si>
  <si>
    <t>087-8151032</t>
  </si>
  <si>
    <t>169 หมู่ 13</t>
  </si>
  <si>
    <t>ที่ รง 0210.2/5672 ลว. 14 ส.ค.63</t>
  </si>
  <si>
    <t>รายงานแจ้งกรณีแรงงานไทยถูกจับกุมข้อหาผู้สงสัยแทงเพื่อนร่วมงานจนเสียชีวิต จากสำนักประสาน</t>
  </si>
  <si>
    <t>รายงานแจ้งกรณีแรงงานไทยถูกจับกุมข้อหาผู้สงสัยแทงเพื่อนร่วมงานจนเสียชีวิต ให้ญาติทราบ</t>
  </si>
  <si>
    <t>นางสาวหอมหวล นุราช</t>
  </si>
  <si>
    <t>นายสรายุทธ อาสนานิ</t>
  </si>
  <si>
    <t>087-8572684</t>
  </si>
  <si>
    <t xml:space="preserve">72 หมู่ 8 </t>
  </si>
  <si>
    <t>วัดหลวง</t>
  </si>
  <si>
    <t>ขอให้ช่วยเหลือให้กลับประเทศไทย เนื่องจากเจ็บป่วย และครบสัญญาจ้างแล้ว</t>
  </si>
  <si>
    <t>ที่ อด 0027/1462 ลว. 14 ส.ค.63</t>
  </si>
  <si>
    <t>นายสรวิชญ์ บุญช่วย</t>
  </si>
  <si>
    <t>065-6897144, 093-4820889</t>
  </si>
  <si>
    <t>192 หมู่ 1</t>
  </si>
  <si>
    <t>ที่ อด 0027/1450 ลว. 13 ส.ค.63</t>
  </si>
  <si>
    <t>แจ้งแรงงานเสียชีวิตและติดตามสิทธิประโยชน์ จากสำนักประสานฯ</t>
  </si>
  <si>
    <t>ที่ รง 0210.2/5670 ลว. 14 ส.ค.63</t>
  </si>
  <si>
    <t>แจ้งแรงงานเสียชีวิตและติดตามสิทธิประโยชน์ ให้ญาติ</t>
  </si>
  <si>
    <t>ที่ อด 0027/1473 ลว. 17 ส.ค.63</t>
  </si>
  <si>
    <t>ที่ รง 0210.2/5671 ลว. 14 ส.ค.63</t>
  </si>
  <si>
    <t>ที่ อด 0027/1474 ลว. 17 ส.ค.63</t>
  </si>
  <si>
    <t>นางฟ้าใส พลายตะคุ</t>
  </si>
  <si>
    <t>คนงานมอบอำนาจให้มารับตั๋วแลกเงินเรียบร้อยแล้ว</t>
  </si>
  <si>
    <t>ที่ อด 0027/1501 18 สค 63</t>
  </si>
  <si>
    <t>นางนาง โพธิ์ศรี</t>
  </si>
  <si>
    <t>ที่ อด 0027/1500 18 สค 63</t>
  </si>
  <si>
    <t>นางบัวจันทร์ ตาลอินทร์</t>
  </si>
  <si>
    <t>ที่ อด 0027/1499  18 สค 63</t>
  </si>
  <si>
    <t>ที่ อด 0027/1498 18 สค 63</t>
  </si>
  <si>
    <t>ที่ รง 0210.2/5601 ลว. 11 ส.ค.63</t>
  </si>
  <si>
    <t>ที่ อด 0027/1475 ลว. 17 ส.ค.63</t>
  </si>
  <si>
    <t>ทายาท สะดวกมารับเอกสารด้วยตนเอง</t>
  </si>
  <si>
    <t>ที่ รง 0210.2/5537 ลว. 6 ส.ค.63</t>
  </si>
  <si>
    <t>ที่ อด 0027/1472 ลว. 17 ส.ค.63</t>
  </si>
  <si>
    <t>เรื่องเดิม อยู่ สรจ.เชียงราย</t>
  </si>
  <si>
    <t>นายปรีชา สุระคาย</t>
  </si>
  <si>
    <t>นายทองสา พานุเลศ</t>
  </si>
  <si>
    <t>082-2507546, 062-8965890</t>
  </si>
  <si>
    <t xml:space="preserve">176 หมู่ 2 </t>
  </si>
  <si>
    <t>ที่ อด 0027/1477 ลว. 17 ส.ค.63</t>
  </si>
  <si>
    <t>ที่ อด 0027/1481 ลว. 17 ส.ค.63</t>
  </si>
  <si>
    <t>083-8298085, 086-3210552</t>
  </si>
  <si>
    <t>234 หมู่ 6</t>
  </si>
  <si>
    <t>ที่ รง 0210.2/5526 ลว. 6 ส.ค.63</t>
  </si>
  <si>
    <t>แจ้งผลการติดตามและขอให้จัดทำเอกสารเพิ่มเติม จากสำนักประสานฯ</t>
  </si>
  <si>
    <t>แจ้งผลการติดตามและขอให้จัดทำเอกสารเพิ่มเติม ให้คนงาน</t>
  </si>
  <si>
    <t>ที่ อด 0027/1469 ลว. 17 ส.ค.63</t>
  </si>
  <si>
    <t>ที่ รง 0210.2/5545 ลว. 6 ส.ค.63</t>
  </si>
  <si>
    <t>ที่ อด 0027/1470 ลว. 17 ส.ค.63</t>
  </si>
  <si>
    <t>ที่ รง 0210.2/5546 ลว. 6 ส.ค.63</t>
  </si>
  <si>
    <t>ที่ อด 0027/1471 ลว. 17 ส.ค.63</t>
  </si>
  <si>
    <t>แจ้งผลการติดตมความคืบหน้า จากสำนักประสานฯ</t>
  </si>
  <si>
    <t>แจ้งผลการติดตมความคืบหน้า ให้ญาติ</t>
  </si>
  <si>
    <t>ที่ รง 0210.2/5627 ลว. 13 ส.ค.63</t>
  </si>
  <si>
    <t>ที่ อด 0027/1468 ลว. 17 ส.ค.63</t>
  </si>
  <si>
    <t>ที่ อด 0027/1476 ลว. 17 ส.ค.63</t>
  </si>
  <si>
    <t>นายเฉวตร แก้วเกิด</t>
  </si>
  <si>
    <t>นายเกรียงไกร ไชยโย</t>
  </si>
  <si>
    <t>065-3039455</t>
  </si>
  <si>
    <t xml:space="preserve">98/1 หมู่ 3 </t>
  </si>
  <si>
    <t>ที่ อด 0027/1530 ลว. 25 ส.ค.63</t>
  </si>
  <si>
    <t>นายประมวล จันพรมมา</t>
  </si>
  <si>
    <t>098-6392418, 093-0135142</t>
  </si>
  <si>
    <t xml:space="preserve">144 หมู่ 13 </t>
  </si>
  <si>
    <t>ที่ อด 0027/1533 ลว. 25 ส.ค.63</t>
  </si>
  <si>
    <t>นายอุเทน จรบุรมย์</t>
  </si>
  <si>
    <t>083-2725181, 098-6197294</t>
  </si>
  <si>
    <t xml:space="preserve">5 หมู่ 3 </t>
  </si>
  <si>
    <t>ที่ อด 0027/1531 ลว. 25 ส.ค.63</t>
  </si>
  <si>
    <t>ที่ อด 0027/1532 ลว. 25 ส.ค.63</t>
  </si>
  <si>
    <t>นายศรัญญู เสสสา</t>
  </si>
  <si>
    <t>063-9042267, 083-0771826</t>
  </si>
  <si>
    <t>44 หมู่ 4</t>
  </si>
  <si>
    <t>ที่ รง 0210.2/5827 ลว. 21 ส.ค.63</t>
  </si>
  <si>
    <t>ที่ อด 0027/1548 ลว. 26 ส.ค.63</t>
  </si>
  <si>
    <t>ที่ รง 0210.2/5826 ลว. 21 ส.ค.63</t>
  </si>
  <si>
    <t>ที่ อด 0027/1547 ลว. 26 ส.ค.63</t>
  </si>
  <si>
    <t>แจ้งผลการติดตามตัวนายพรภิรมย์ สาโรจน์ จากสำนักประสานฯ</t>
  </si>
  <si>
    <t>ที่ อด 0027/1549 ลว. 26 ส.ค.63</t>
  </si>
  <si>
    <t>แจ้งผลการติดตามตัวนายพรภิรมย์ สาโรจน์ ให้ผู้ร้อง</t>
  </si>
  <si>
    <t>ที่ รง 0210.2/5811 ลว. 20 ส.ค.63</t>
  </si>
  <si>
    <t>นายพรพิรมย์ ได้โทรหาญาติแล้ว วันที่ 17/8/2563</t>
  </si>
  <si>
    <t>นายประจักษ์ อาจอุดร</t>
  </si>
  <si>
    <t>094-6818855, 080-1803458</t>
  </si>
  <si>
    <t>207 หมู่ 7</t>
  </si>
  <si>
    <t>ที่ อด 0027/1564 ลว. 31 ส.ค.63</t>
  </si>
  <si>
    <t>ส่งเอกสารคนงานเพิ่มเติมให้ สปร</t>
  </si>
  <si>
    <t>ที่ อด 0027/1591 ลว. 31 ส.ค.63</t>
  </si>
  <si>
    <t>ที่ อด 0027/1597 ลว. 1 ก.ย.63</t>
  </si>
  <si>
    <t>นายจำรัส คอแก้ว</t>
  </si>
  <si>
    <t>แจ้งแรงงานไทยถูกจับกุมเนื่องจากคลุ้มคลั่งและจี้ตัวประกัน จากสำนักประสาน</t>
  </si>
  <si>
    <t xml:space="preserve">นางอำไรพร อนันตะภัก </t>
  </si>
  <si>
    <t>นายพจน์ คอแก้ว (ไม่ได้ยื่นคำร้อง</t>
  </si>
  <si>
    <t>แจ้งแรงงานไทยถูกจับกุมเนื่องจากคลุ้มคลั่งและจี้ตัวประกัน ให้ญาติ</t>
  </si>
  <si>
    <t>ที่ รง 0210.2/5798 ลว. 20 ส.ค.63</t>
  </si>
  <si>
    <t>ที่ อด 0027/1556 ลว. 27 ส.ค.63</t>
  </si>
  <si>
    <t xml:space="preserve">353 ม.5 </t>
  </si>
  <si>
    <t>ที่ อด 0027/1603 ลว. 1 ก.ย.63</t>
  </si>
  <si>
    <t>101 หมู่ 1</t>
  </si>
  <si>
    <t>นายสุริโย ตันทอง</t>
  </si>
  <si>
    <t>093-2976170, 061-5095090</t>
  </si>
  <si>
    <t>ที่ อด 0027/1604 ลว. 1 ก.ย.63</t>
  </si>
  <si>
    <t>ที่ อด 0027/1605 ลว. 1 ก.ย.63</t>
  </si>
  <si>
    <t>41 หมู่ 18</t>
  </si>
  <si>
    <t>085-8806597, 065-6897264</t>
  </si>
  <si>
    <t>นางสาววรัญรัตน์ บ่อชน</t>
  </si>
  <si>
    <t>นายสุคนธ์ สาริวงษ์</t>
  </si>
  <si>
    <t>096-2075097, 064-5019359</t>
  </si>
  <si>
    <t xml:space="preserve">36 หมู่ 18 </t>
  </si>
  <si>
    <t>ที่ อด 0027/1606 ลว. 1 ก.ย.63</t>
  </si>
  <si>
    <t>080-6418729</t>
  </si>
  <si>
    <t>หนังสือแจ้งผลจาก สปร ให้ญาติคนงานจัดทำเอกสารเพิ่มเติม</t>
  </si>
  <si>
    <t>ที่ รง 0210.2/5947 ลว 25 ส.ค. 63</t>
  </si>
  <si>
    <t>ส่งหนังสือแจ้งญาติคนงานจัดทำเอกสารเพิ่มเติม</t>
  </si>
  <si>
    <t>ที่ อด 0027/1590 ลว 31 ส.ค. 63</t>
  </si>
  <si>
    <t>หนังสือแจ้งผลการติดตามจาก สปร ให้คนงานทราบ จาก สปร</t>
  </si>
  <si>
    <t>ส่งหนังสือแจ้งคนงาน</t>
  </si>
  <si>
    <t>ที่ อด 0027/1589 ลว 31 ส.ค. 63</t>
  </si>
  <si>
    <t>ที่ รง 0210.2/5856 ลว 21 ส.ค. 63</t>
  </si>
  <si>
    <t>หนังสือแจ้งผลการติดตาม จาก สปร ให้คนงานทราบ</t>
  </si>
  <si>
    <t>ส่งหนังสือแจ้งให้คนงานทราบ</t>
  </si>
  <si>
    <t>นายอิสระ สระแก้ว</t>
  </si>
  <si>
    <t xml:space="preserve">หนังสือแจ้งผลการติดตามิทธิประโยชน์ จาก สปร </t>
  </si>
  <si>
    <t>ที่ รง 0210.2/5843 ลว 21 ส.ค. 63</t>
  </si>
  <si>
    <t>ที่ อด 0027/153 ลว 31 ส.ค. 63</t>
  </si>
  <si>
    <t>ที่ อด 0027/1588 ลว 31 ส.ค. 63</t>
  </si>
  <si>
    <t>ที่ รง 0210.2/5854 ลว 21 ส.ค. 63</t>
  </si>
  <si>
    <t xml:space="preserve">หนังสือแจ้งผลการติดตาสิทธิประโยชน์ จาก สปร </t>
  </si>
  <si>
    <t>ที่ อด 0027/1546 ลว 31 ส.ค. 63</t>
  </si>
  <si>
    <t>ที่ รง 0210.2/5937 ลว 24 ส.ค. 63</t>
  </si>
  <si>
    <t>ที่ รง 0210.2/5939 ลว 24 ส.ค. 63</t>
  </si>
  <si>
    <t>ที่ อด 0027/1585 ลว 31 ส.ค. 63</t>
  </si>
  <si>
    <t>ที่ รง 0210.2/5945 ลว 24 ส.ค. 63</t>
  </si>
  <si>
    <t>ที่ อด 0027/1584 ลว 31 ส.ค. 63</t>
  </si>
  <si>
    <t xml:space="preserve">หนังสือแจ้งผลการติดตามสิทธิประโยชน์ จาก สปร </t>
  </si>
  <si>
    <t>ที่ รง 0210.2/5953 ลว 25 ส.ค. 63</t>
  </si>
  <si>
    <t>ส่งหนังสือแจ้งให้คนงานมาจัดทำเอกสาร</t>
  </si>
  <si>
    <t>ที่ อด 0027/1583 ลว 31 ส.ค. 63</t>
  </si>
  <si>
    <t>ที่ รง 0210.2/5862 ลว 21 ส.ค. 63</t>
  </si>
  <si>
    <t>ที่ อด 0027/1582 ลว 31 ส.ค. 63</t>
  </si>
  <si>
    <t>นายอิสรินทร์ โสภาวงศ์</t>
  </si>
  <si>
    <t>หนังสือแจ้งกรณีแรงงานไทยเกิดอุบัติเหตุจาก สปร</t>
  </si>
  <si>
    <t>ที่ รง 0210.2/5754 ลว. 19 ส.ค.63</t>
  </si>
  <si>
    <t xml:space="preserve">69/1 ม.7 </t>
  </si>
  <si>
    <t>โคกสะอาด</t>
  </si>
  <si>
    <t>แจ้งญาติกรณีแรงงานไทยเกิดอุบัติเหตุ</t>
  </si>
  <si>
    <t>ที่ อด 0027/1511 ลว. 24 ส.ค.63</t>
  </si>
  <si>
    <t>นางสุชาดา วิเศษสาคร</t>
  </si>
  <si>
    <t>หนังสือแจ้งกรณีแรงงานไทยเสียชิวิตจาก สปร</t>
  </si>
  <si>
    <t>ที่ รง 0210.2/5750 ลว. 19 ส.ค.63</t>
  </si>
  <si>
    <t>แจ้งญาติกรณีแรงงานไทยเสียชีวิต</t>
  </si>
  <si>
    <t>ที่ อด 0027/1512 ลว. 24 ส.ค.63</t>
  </si>
  <si>
    <t xml:space="preserve">หนังสือแจ้งการเดินทางกลับของคนงาน จาก สปร </t>
  </si>
  <si>
    <t>ส่งหนังสือแจ้งให้ญาติคนงานทราบ</t>
  </si>
  <si>
    <t>ที่ อด 0027/1557 ลว 27 ส.ค. 63</t>
  </si>
  <si>
    <t>นายพินิจ กิตติ</t>
  </si>
  <si>
    <t>061-2919107</t>
  </si>
  <si>
    <t xml:space="preserve">121 ม.6 </t>
  </si>
  <si>
    <t>ที่ อด 0027/1594  ลว. 31 ส.ค.63</t>
  </si>
  <si>
    <t>นางสาวจิราภรณ์ วังพิมูล</t>
  </si>
  <si>
    <t>082-6724356</t>
  </si>
  <si>
    <t>ที่ อด 0027/1495  ลว. 18 ส.ค.63</t>
  </si>
  <si>
    <t>นายอภิสิทธิ์  คำใจ</t>
  </si>
  <si>
    <t>063-1513900</t>
  </si>
  <si>
    <t>084-3898114</t>
  </si>
  <si>
    <t>25 ม.13</t>
  </si>
  <si>
    <t>นายอ่อน ชัยเลิศ</t>
  </si>
  <si>
    <t>061-0501157</t>
  </si>
  <si>
    <t>192 ม.18</t>
  </si>
  <si>
    <t>ที่ อด 0027/1496 ลว. 18 ส.ค.63</t>
  </si>
  <si>
    <t>นายนิรุส ศรีลาวงษ์</t>
  </si>
  <si>
    <t>061-0768739</t>
  </si>
  <si>
    <t>107 ม.2</t>
  </si>
  <si>
    <t>ที่ อด 0027/1593 ลว. 31 ส.ค.63</t>
  </si>
  <si>
    <t>นายฉัตรชัย วันดี</t>
  </si>
  <si>
    <t>092-9082590</t>
  </si>
  <si>
    <t>ที่ อด 0027/1592 ลว. 31 ส.ค.63</t>
  </si>
  <si>
    <t>นายณัฐวุฒิ น้อยเสนา</t>
  </si>
  <si>
    <t>085-5891517</t>
  </si>
  <si>
    <t>142 ม.5</t>
  </si>
  <si>
    <t>ที่ อด 0027/1502 ลว. 19 ส.ค.63</t>
  </si>
  <si>
    <t>นายอำนวย ราชภักดี</t>
  </si>
  <si>
    <t>081-3201349</t>
  </si>
  <si>
    <t>128 ม.1</t>
  </si>
  <si>
    <t>ที่ อด 0027/1558 ลว. 27 ส.ค.63</t>
  </si>
  <si>
    <t>นายภูวนัย ยศธิพานา</t>
  </si>
  <si>
    <t>093-0632758</t>
  </si>
  <si>
    <t>101 ม.1</t>
  </si>
  <si>
    <t>ที่ อด 0027/1514 ลว. 24 ส.ค.63</t>
  </si>
  <si>
    <t>นายปาน คนซื่อ</t>
  </si>
  <si>
    <t>093-4922569</t>
  </si>
  <si>
    <t>85 ม.9</t>
  </si>
  <si>
    <t>ที่ อด 0027/1513 ลว. 24 ส.ค.63</t>
  </si>
  <si>
    <t>นายสำรอง วิเศษศรี</t>
  </si>
  <si>
    <t>นายภัทรพงษ์ วิเศษศรี</t>
  </si>
  <si>
    <t>090-6565152,098-2110401</t>
  </si>
  <si>
    <t>76 ม.17</t>
  </si>
  <si>
    <t>ส่งเอกสารเพิ่มเติม ให้ สปร</t>
  </si>
  <si>
    <t>ที่ อด 0027/1529 ลว. 25 ส.ค.63</t>
  </si>
  <si>
    <t>ที่ อด 0027/1528 ลว. 25 ส.ค.63</t>
  </si>
  <si>
    <t>ที่ อด 0027/1618  8 กย 63</t>
  </si>
  <si>
    <t>ที่ อด 0027/1628  9 กันยายน 63</t>
  </si>
  <si>
    <t>ที่ รง 0210.2/6117 ลว. 2 ก.ย.63</t>
  </si>
  <si>
    <t>ที่ อด 0027/1634 ลว. 9 ก.ย.63</t>
  </si>
  <si>
    <t>ที่ รง 0210.2/6115 ลว. 2 ก.ย.63</t>
  </si>
  <si>
    <t>ที่ อด 0027/1633 ลว. 9 ก.ย.63</t>
  </si>
  <si>
    <t>ปี 2562 ไม่ได้เงินภาษี</t>
  </si>
  <si>
    <t>ที่ อด 0027/1632 ลว. 9 ก.ย.63</t>
  </si>
  <si>
    <t>ปี 2562 ไม่มีเงินคืนภาษี เนื่องจากคนงานพำนักในไต้หวันไม่ครบ 183 วัน</t>
  </si>
  <si>
    <t xml:space="preserve"> ปี 2561 รายได้ไม่ถึงเกณฑ์ที่กรมสรรพกรกำหนด ปี 2562 ไม่มีเงินคืนภาษี เนื่องจากคนงานพำนักในไต้หวันไม่ครบ 183 วัน</t>
  </si>
  <si>
    <t>แจ้งผลการติดตามความคืบหน้า จากสำนักประสานฯ</t>
  </si>
  <si>
    <t>แจ้งผลการติดตามความคืบหน้า ให้ญาติ</t>
  </si>
  <si>
    <t>ที่ รง 0210.2/6202 ลว. 8 ก.ย.63</t>
  </si>
  <si>
    <t>ที่ อด 0027/1635 ลว. 9 ก.ย.63</t>
  </si>
  <si>
    <t>นายธีระวัฒน์ ชัยทวี</t>
  </si>
  <si>
    <t>061-363904, 092-3985651</t>
  </si>
  <si>
    <t xml:space="preserve">148 หมู่ 12 </t>
  </si>
  <si>
    <t>ที่ อด 0027/1630 ลว. 9 ก.ย.63</t>
  </si>
  <si>
    <t xml:space="preserve">นายเฉลิม ปิ่นวันนา </t>
  </si>
  <si>
    <t>ที่ อด 0027/1631 ลว. 9 ก.ย.63</t>
  </si>
  <si>
    <t>085-7570944</t>
  </si>
  <si>
    <t xml:space="preserve">202 หมู่ 1 </t>
  </si>
  <si>
    <t>098-2313246, 091-3646368</t>
  </si>
  <si>
    <t>ที่ อด 0027/1638 ลว. 9 ก.ย.63</t>
  </si>
  <si>
    <t>ขอติดตามเงินสิทธิประโยชน์อันพึงมีพึงได้</t>
  </si>
  <si>
    <t>ที่ อด 0027/1639 ลว. 9 ก.ย.63</t>
  </si>
  <si>
    <t>นายสุพจน์ วิเศษสาคร</t>
  </si>
  <si>
    <t>นายนิกรทอง แก้วลาน</t>
  </si>
  <si>
    <t>065-0467579, 084-1904589</t>
  </si>
  <si>
    <t>62 หมู่ 10</t>
  </si>
  <si>
    <t>ที่ อด 0027/1653 ลว. 14 ก.ย.63</t>
  </si>
  <si>
    <t>นายพงษ์วิศิฐ ศรีจันทร์</t>
  </si>
  <si>
    <t>098-6018978</t>
  </si>
  <si>
    <t>ที่ อด 0027/1654 ลว. 14 ก.ย.63</t>
  </si>
  <si>
    <t>ที่ อด 0027/1655 ลว. 14 ก.ย.63</t>
  </si>
  <si>
    <t>ที่ อด 0027/1656 ลว. 14 ก.ย.63</t>
  </si>
  <si>
    <t>125 หมู่ 17</t>
  </si>
  <si>
    <t>สระบัว</t>
  </si>
  <si>
    <t>ปทุมรัตน์</t>
  </si>
  <si>
    <t>นายสายยัณห์ แก้วศิริ</t>
  </si>
  <si>
    <t>090-1884019, 061-3494024</t>
  </si>
  <si>
    <t>43 หมู่ 3</t>
  </si>
  <si>
    <t>นายบุญธรรม ศรีวงษ์</t>
  </si>
  <si>
    <t>090-8989509, 061-3027163</t>
  </si>
  <si>
    <t xml:space="preserve">105 หมู่ 7 </t>
  </si>
  <si>
    <t>นายณัฐพล ศรีบัวอ่อน (นายศุภกิตติ์ จันสุภี</t>
  </si>
  <si>
    <t>120 หมู่ 7</t>
  </si>
  <si>
    <t>083-9438423, 062-6283251</t>
  </si>
  <si>
    <t>ที่ อด 0027/1647 ลว. 10 ก.ย.63</t>
  </si>
  <si>
    <t>25 หมู่ 4</t>
  </si>
  <si>
    <t>082-2942316, 095-8434112</t>
  </si>
  <si>
    <t>นายสมชาย มหาวงษ์</t>
  </si>
  <si>
    <t>ที่ อด 0027/1646 ลว. 10 ก.ย.63</t>
  </si>
  <si>
    <t>ขอให้กรอกอกสารเพิ่มเติม จากสำนักประสานฯ</t>
  </si>
  <si>
    <t>ขอให้กรอกอกสารเพิ่มเติม ให้คนงาน</t>
  </si>
  <si>
    <t>ที่ รง 0210.2/6245 ลว 9 ก.ย.63</t>
  </si>
  <si>
    <t>ที่ อด 0027/1645 ลว. 10 ก.ย.63</t>
  </si>
  <si>
    <t>นายจิราวัฒน์ ปัญญาวิเศษ</t>
  </si>
  <si>
    <t>094-9507159, 093-5477149</t>
  </si>
  <si>
    <t>ขอให้ติดตามเงินค่าจ้างเดือนมกราคม-มีนาคม 2563</t>
  </si>
  <si>
    <t>ที่ อด 0027/1620 ลว. 8 ก.ย.63</t>
  </si>
  <si>
    <t>นายวิเชียร  โพธิสว่าง</t>
  </si>
  <si>
    <t>194 หมู่ 4</t>
  </si>
  <si>
    <t>ที่ รง0210.2/6291 12 กย 63</t>
  </si>
  <si>
    <t>ที่ อด 0027/1664  16 กย 63</t>
  </si>
  <si>
    <t>ที่ อด 0027/1663 16 กย 63</t>
  </si>
  <si>
    <t>ส่งเอกสารเพิ่มเติม 3 รายการ ให้สำนักประสานฯ (ใบคำร้องไม่เกิน 1 ปี, หนังสือมอบอำนาจ, สำเนาพาสปอร์ต O357070</t>
  </si>
  <si>
    <t>นายแสวง โฆสินธุ์</t>
  </si>
  <si>
    <t>092-8129711, 084-3896729</t>
  </si>
  <si>
    <t>207 หมู่ 16</t>
  </si>
  <si>
    <t>ที่ อด 0027/1679 ลว. 17 ก.ย.63</t>
  </si>
  <si>
    <t>นางสาวนงค์ลักษณ์ เชื้อตาอ่อน</t>
  </si>
  <si>
    <t>นายสมคิด ภูตาเขียว</t>
  </si>
  <si>
    <t>085-7517766, 093-7614219</t>
  </si>
  <si>
    <t xml:space="preserve">85 หมู่ 4 </t>
  </si>
  <si>
    <t>ร้องทุกข์ ขอให้เข้าไปดูแล นายสมคิด ภูตาเขียว เจ็บป่วย แจ้งอาการให้ญาติทราบ และติดตามสิทธิประโยชน์อันพึงมีพึงได้</t>
  </si>
  <si>
    <t>ที่ อด 0027/1680 ลว. 17 ก.ย.63</t>
  </si>
  <si>
    <t>ที่ อด 0027/1637 ลว. 9 ก.ย.63</t>
  </si>
  <si>
    <t>ที่ อด 0027/1686 ลว. 18 ก.ย.63</t>
  </si>
  <si>
    <t>ที่ อด 0027/1685 ลว. 18 ก.ย.63</t>
  </si>
  <si>
    <t>นายวิชา พรมนา</t>
  </si>
  <si>
    <t>095-0941424, 080-062-9521</t>
  </si>
  <si>
    <t>126 หมู่ 3</t>
  </si>
  <si>
    <t>นายอาคม ระหวยหา</t>
  </si>
  <si>
    <t>063-6810305, 093-2127306</t>
  </si>
  <si>
    <t>49 หมู่ 9</t>
  </si>
  <si>
    <t>ที่ อด 0027/1666 ลว. 16 ก.ย.63</t>
  </si>
  <si>
    <t>แจ้งการให้ความช่วยเหลือ นายสรายุทธ อาสนานิ จากสำนักประสานฯ</t>
  </si>
  <si>
    <t>แจ้งการให้ความช่วยเหลือ นายสรายุทธ อาสนานิ ให้ญาติทราบ</t>
  </si>
  <si>
    <t>ที่ อด 0027/1670 ลว. 16 ก.ย.63</t>
  </si>
  <si>
    <t>ที่ รง 0210.2/6345 ลว. 16 ก.ย.63</t>
  </si>
  <si>
    <t>ที่ อด 0027/1664 ลว. 16 ก.ย.63</t>
  </si>
  <si>
    <t>ส่งบันทึกปากคำทางโทรศัพท์ แจ้งยุติเรื่องการติดตาม เนื่องจาก นายเฉวตรฯ ได้รับเงินตั้งแต่วันที่ 8 มกราคม 2563 ดังกล่าวแล้ว ให้สำนักประสานฯ</t>
  </si>
  <si>
    <t>ส่งบันทึกปากคำเพิ่มเติม ขอให้ติดตามเงินปิซูอิม ให้สำนักประสานฯ</t>
  </si>
  <si>
    <t>ที่ อด 0027/1667 ลว 16 ก.ย.63</t>
  </si>
  <si>
    <t>ที่ อด 0027/1669 ลว. 16 ก.ย.63</t>
  </si>
  <si>
    <t>บันทึกปากคำและส่ง สเตทเม้นท์ เพื่อเป็นหลักฐานยืนยันว่า ยังไม่รับเงินดังกล่าวจากนายจ้าง จำนวน 3,277 เชคเกล  ตามที่ได้รับการแจ้งผลการโอนเงิน</t>
  </si>
  <si>
    <t>นายสุรินทร์ ธุระพะ</t>
  </si>
  <si>
    <t>083-4268917</t>
  </si>
  <si>
    <t xml:space="preserve">211 หมู่ 3 </t>
  </si>
  <si>
    <t>ที่ อด 0027/1689 ลว. 21 ก.ย.63</t>
  </si>
  <si>
    <t>ที่ อด 0027/1692 ลว. 21 ก.ย.63</t>
  </si>
  <si>
    <t>68 หมู่ 8</t>
  </si>
  <si>
    <t>สระพัง</t>
  </si>
  <si>
    <t>061-2795305, 061-9567835</t>
  </si>
  <si>
    <t>นางสาวกนกวรรณ ทองดี</t>
  </si>
  <si>
    <t>ที่ อด 0027/1691 ลว. 21 ก.ย.63</t>
  </si>
  <si>
    <t>099-3793118, 095-4451029</t>
  </si>
  <si>
    <t>80 หมู่ 6</t>
  </si>
  <si>
    <t>บ้านค้อ</t>
  </si>
  <si>
    <t>นายวิเชียร ไชยบุบผา</t>
  </si>
  <si>
    <t>061-0504729,062-5404360</t>
  </si>
  <si>
    <t>38 หมู่ 9</t>
  </si>
  <si>
    <t>ที่ อด 0027/1701 ลว. 22 ก.ย.63</t>
  </si>
  <si>
    <t>ที่ อด 0027/1702 ลว. 22 ก.ย.63</t>
  </si>
  <si>
    <t>นางสาวงามใจ จันทร์มาลา</t>
  </si>
  <si>
    <t>065-7033291, 080-1502475</t>
  </si>
  <si>
    <t xml:space="preserve">146 หมู่ 16 </t>
  </si>
  <si>
    <t>นายพิชิตชัย สังข์ทอง</t>
  </si>
  <si>
    <t>062-5404360, 061-0504729</t>
  </si>
  <si>
    <t>74 หมู่ 9</t>
  </si>
  <si>
    <t>ที่ อด 0027/1704 ลว. 22 ก.ย.63</t>
  </si>
  <si>
    <t>ที่ อด 0027/1703 ลว. 22 ก.ย.63</t>
  </si>
  <si>
    <t>6 หมู่ 16</t>
  </si>
  <si>
    <t>098-1210406</t>
  </si>
  <si>
    <t>นายสมเด็จ บุตรสุวรรณ</t>
  </si>
  <si>
    <t>ส่งเอกสาร หนังสือสำคัญการเปลี่ยนชื่อตัวแปลภาษาอังกฤษ ให้สำนักประสานฯ</t>
  </si>
  <si>
    <t>ที่ อด 0027/1705 ลว. 22 ก.ย.63</t>
  </si>
  <si>
    <t>นายสังเวียน บุตรสุวรรณ์</t>
  </si>
  <si>
    <t>080-6365560, 081-7296325</t>
  </si>
  <si>
    <t>80 หมู่ 7</t>
  </si>
  <si>
    <t>ที่ อด 0027/1729 ลว. 24 ก.ย.63</t>
  </si>
  <si>
    <t>ที่ รง 0210.2/6296 ลว. 12 ก.ย. 63</t>
  </si>
  <si>
    <t>ที่ อด 0027/1684 ลว. 18 ก.ย. 63</t>
  </si>
  <si>
    <t>นายสุรวัฒน์ รับสมบัติ</t>
  </si>
  <si>
    <t xml:space="preserve">136 ม.11 </t>
  </si>
  <si>
    <t>063 0402731</t>
  </si>
  <si>
    <t>บ้านโป่ง</t>
  </si>
  <si>
    <t>นายประไพ แพงวาปี</t>
  </si>
  <si>
    <t>091-8641284</t>
  </si>
  <si>
    <t>67 ม.</t>
  </si>
  <si>
    <t>ขอเงินบำเหน็จชราภาพ</t>
  </si>
  <si>
    <t>ที่ อด 0027/1751 ลว. 28 ก.ย.63</t>
  </si>
  <si>
    <t>ที่ อด 0027/1752 ลว. 28 ก.ย.63</t>
  </si>
  <si>
    <t>นายไพรวัลย์ ประสงค์สิทธิ</t>
  </si>
  <si>
    <t>090 3394763</t>
  </si>
  <si>
    <t>3 ม. 15</t>
  </si>
  <si>
    <t>ติดตามเงินโกซี่</t>
  </si>
  <si>
    <t>ที่ อด 0027/1682 ลว. 17 ก.ย.63</t>
  </si>
  <si>
    <t>ที่ อด 0027/1621 ลว 8 ก.ย. 63</t>
  </si>
  <si>
    <t>นายจรัส สุทโท</t>
  </si>
  <si>
    <t>064 9942165</t>
  </si>
  <si>
    <t>ที่ อด 0027/1707 ลว. 22 ก.ย.63</t>
  </si>
  <si>
    <t>ติดตามเงินทำงานครบสัญญาจ้าง</t>
  </si>
  <si>
    <t>ที่ อด 0027/1706 ลว. 22 ก.ย.63</t>
  </si>
  <si>
    <t>065 2125051 064 3065126</t>
  </si>
  <si>
    <t>108  ม.11</t>
  </si>
  <si>
    <t>ที่ อด 0027/1750 ลว. 24 ก.ย.63</t>
  </si>
  <si>
    <t>ที่ อด 0027/1641 ลว. 14 ก.ย.63</t>
  </si>
  <si>
    <t>082 460087</t>
  </si>
  <si>
    <t>นายเบญจรงค์ อินทะรถ</t>
  </si>
  <si>
    <t>064 9428165</t>
  </si>
  <si>
    <t>รับตั๋วแลกเงินคืนภาษีปี60 จากสำนักประสานฯ 22/08/1804/09/18จำนวนเงิน 13595.02บาท</t>
  </si>
  <si>
    <t>ที่ รง 0210.2/6384 ลว.  16 ก.ย.63</t>
  </si>
  <si>
    <t>ที่ รง 0210.2/6313 ลว.  14 ก.ย. 63</t>
  </si>
  <si>
    <t>ที่ อด 0027/1723 ลว. 23 ก.ย. 63</t>
  </si>
  <si>
    <t>ที่ อด 0027/1724 ลว. 23 ก.ย. 63</t>
  </si>
  <si>
    <t>รับตั๋วแลกเงินคืนภาษีปี 61จากสำนักประสานฯ T020-1190 จำนวนเงิน9107.03 บาท</t>
  </si>
  <si>
    <t>จ่ายแล้ว 18/6/2562 ไม่ระบุจำนวนเงิน</t>
  </si>
  <si>
    <t>ไม่ได้เป็นสมาชิกกองทุน</t>
  </si>
  <si>
    <t>ที่ อด 0027/1741   ลว. 30 ก.ย. 63</t>
  </si>
  <si>
    <t>ที่ อด 0027/1740 ลว. 30 ก.ย.63</t>
  </si>
  <si>
    <t>ที่ อด 0027/1742 ลว. 30 ก.ย.63</t>
  </si>
  <si>
    <t>นายจิรายุ วงศ์ธร</t>
  </si>
  <si>
    <t>นายอรุณ พรมเทพ</t>
  </si>
  <si>
    <t>064-2505541, 087-6416525</t>
  </si>
  <si>
    <t>33 หมู่ 3</t>
  </si>
  <si>
    <t>ที่ อด 0027/1754 ลว. 28 ก.ย.63</t>
  </si>
  <si>
    <t>นายโกศัลย์ มหาพรม</t>
  </si>
  <si>
    <t>79 หมู่ 5</t>
  </si>
  <si>
    <t>ที่ อด 0027/1769 ลว. 29 ก.ย.63</t>
  </si>
  <si>
    <t>นายเจษฎา ทุมศักดิ์</t>
  </si>
  <si>
    <t>080-1403841, 064-2340265</t>
  </si>
  <si>
    <t>094-9205902, 095-570312</t>
  </si>
  <si>
    <t>114 หมู่ 20</t>
  </si>
  <si>
    <t>ที่ อด 0027/1770 ลว. 29 ก.ย.63</t>
  </si>
  <si>
    <t>083 3551428, 097 0701414</t>
  </si>
  <si>
    <t>นายสุภราม มหาพรม</t>
  </si>
  <si>
    <t>064-2340264, 080-1408341</t>
  </si>
  <si>
    <t>ขอให้ติดตามตัว นายสุภราม มหาพรม กลับประเทศไทย เนื่องจากมีอาการป่วยทางจิต</t>
  </si>
  <si>
    <t>ที่ อด 0027/1771 ลว. 29 ก.ย.63</t>
  </si>
  <si>
    <t>นายไพฑูรย์ อึงสะกาว</t>
  </si>
  <si>
    <t>098-4635175, 061-1200281</t>
  </si>
  <si>
    <t>29 หมู่ 5</t>
  </si>
  <si>
    <t>ที่ อด 0027/1791 ลว. 2 ต.ค.63</t>
  </si>
  <si>
    <t>นายลิขิต คำทองอินทร์</t>
  </si>
  <si>
    <t>066-0801846, 061-9025169</t>
  </si>
  <si>
    <t>54 หมู่ 5</t>
  </si>
  <si>
    <t>ที่ อด 0027/1792 ลว. 2 ต.ค.63</t>
  </si>
  <si>
    <t>นายฉัตรชัย สีเตา</t>
  </si>
  <si>
    <t>081-5921629, 061-9400939</t>
  </si>
  <si>
    <t>ที่ อด 0027/1793 ลว. 2 ต.ค.63</t>
  </si>
  <si>
    <t>นายชำนาญ เจริญสุข</t>
  </si>
  <si>
    <t>093-4203800, 093-4297757</t>
  </si>
  <si>
    <t>174 หมู่ 10</t>
  </si>
  <si>
    <t xml:space="preserve">ที่ อด 0027/1794 ลว. 2 ต.ค.63 </t>
  </si>
  <si>
    <t>นางนภาพร มณีสุข</t>
  </si>
  <si>
    <t>นายเดช แสนพลมาตย์</t>
  </si>
  <si>
    <t>062-5706733, 062-2622941</t>
  </si>
  <si>
    <t>8/13 หมู่ 2</t>
  </si>
  <si>
    <t>หมอนทอง</t>
  </si>
  <si>
    <t>บางน้ำเปรี้ยว</t>
  </si>
  <si>
    <t>ฉะเชิงเทรา</t>
  </si>
  <si>
    <t>ติดตามสิทธิประโยชน์อันพึงมีพึงได้ กรณีนายเดช แสนพลมาตย์ เสียชีวิตในสาธารณรัฐเกาหลี</t>
  </si>
  <si>
    <t>ที่ อด 0027/1795 ลว. 2 ต.ค.63</t>
  </si>
  <si>
    <t>ส่งหนังสือรับรอง เพิ่มเติม ให้สำนักประสานฯ</t>
  </si>
  <si>
    <t>ที่ อด 0027/1797 ลว. 2 ต.ค.63</t>
  </si>
  <si>
    <t>ที่ รง 0210.2/6592 ลว. 25 ก.ย.63</t>
  </si>
  <si>
    <t>นางสาวอศัลยา มีผล</t>
  </si>
  <si>
    <t>061-6549059</t>
  </si>
  <si>
    <t>ที่ อด 0027/1798 ลว. 2 ต.ค.63</t>
  </si>
  <si>
    <t>ที่ อด 0027/1796 ลว. 2 ต.ค.63</t>
  </si>
  <si>
    <t>ร้องทุกข์ติดตามเงินภาษีไต้หวัน</t>
  </si>
  <si>
    <t>นายสมจิตร จันทรเสนา</t>
  </si>
  <si>
    <t>สุทธิพงษ์  จันทรเสนา</t>
  </si>
  <si>
    <t>062-1697836</t>
  </si>
  <si>
    <t>130 ม.10</t>
  </si>
  <si>
    <t>นายฉลอง แซ่เลี่ยว</t>
  </si>
  <si>
    <t>062-9969678,065-6744361</t>
  </si>
  <si>
    <t>103 ม.7</t>
  </si>
  <si>
    <t>ที่ อด 0027/1804 ลว. 5 ต.ค.63</t>
  </si>
  <si>
    <t>นายถนอม วงษ์แพงศรี</t>
  </si>
  <si>
    <t>098-9263133, 087-9446867</t>
  </si>
  <si>
    <t xml:space="preserve">337 หมู่ 2 </t>
  </si>
  <si>
    <t>ที่ อด 0027/1802 ลว. 5 ต.ค.63</t>
  </si>
  <si>
    <t>ที่ อด 0027/1803 ลว. 5 ต.ค.63</t>
  </si>
  <si>
    <t>นายสิมมา เดชโฮม</t>
  </si>
  <si>
    <t>084-3908619, 064-5178147</t>
  </si>
  <si>
    <t xml:space="preserve">116 หมู่ 2 </t>
  </si>
  <si>
    <t>นายชินวัฒน์ พรมสอน</t>
  </si>
  <si>
    <t>092-6694052, 094-3305609</t>
  </si>
  <si>
    <t>9 หมู่ 16</t>
  </si>
  <si>
    <t>ที่ อด 0027/1801 ลว. 5 ต.ค.63</t>
  </si>
  <si>
    <t>นางมณีวรรณ นารินยาง</t>
  </si>
  <si>
    <t>080-7818058</t>
  </si>
  <si>
    <t>155 ม.5</t>
  </si>
  <si>
    <t>แจ้งรายงานการเจ็บป่วยของคนงาน จาก สปร</t>
  </si>
  <si>
    <t>ที่ รง 0210.2/6746 ลว 5  ต.ค. 63</t>
  </si>
  <si>
    <t>ส่งหนังสือแจ้งทายาทคนงาน</t>
  </si>
  <si>
    <t>ที่ อด 0027/1814 ลว. 6 ต.ค.63</t>
  </si>
  <si>
    <t>แจ้งผลการติดตามสิทธิประโยชน์ และให้ส่งเอกสาร จากสำนักประสานฯ</t>
  </si>
  <si>
    <t>แจ้งผลการติดตามสิทธิประโยชน์ และให้ส่งเอกสาร ให้ทายาท</t>
  </si>
  <si>
    <t>ที่ รง 0210.2/6742 ลว. 5 ต.ค.63</t>
  </si>
  <si>
    <t>ที่ อด 0027/1822 ลว. 8 ต.ค.63</t>
  </si>
  <si>
    <t>ที่ รง 0210.2/6741 ลว. 5 ต.ค.63</t>
  </si>
  <si>
    <t>ที่ อด 0027/1820 ลว. 8 ต.ค.63</t>
  </si>
  <si>
    <t>แจ้งผลการติดตามสิทธิประโยชน์ ให้คนงาน (แจ้งว่าจ่ายแล้ว วันที่ 2/6/2563) ไม่มียอดเงินที่จ่าย</t>
  </si>
  <si>
    <t>ที่ รง 0210.2/6688 ลว. 1 ต.ค.63</t>
  </si>
  <si>
    <t>ที่ อด 0027/1821 ลว. 8 ต.ค.63</t>
  </si>
  <si>
    <t>ที่ อด 0027/1818 ลว. 8 ต.ค. 63</t>
  </si>
  <si>
    <t>นายสมศักดิ์ ปานเหลือง</t>
  </si>
  <si>
    <t xml:space="preserve">172 หมู่ 8 </t>
  </si>
  <si>
    <t>092-9819928 ,080 7444369</t>
  </si>
  <si>
    <t>แจ้งผลการติดตามสิทธิประโยชน์ญาติ ให้คนงานทราบและส่งเอกสารเพิ่มเติม</t>
  </si>
  <si>
    <t>ทำหนังสือส่งเอกสารเพิ่มเติม ติดตามเงินสะสมเลี้ยงชีพ (เงินก้อน)</t>
  </si>
  <si>
    <t>ที่ อด 0027/1830 ลว. 9 ต.ค. 63</t>
  </si>
  <si>
    <t>ที่ อด 0027/1817 ลว. 5 ต.ค.63</t>
  </si>
  <si>
    <t>นายสุปัน ตันกัญญา</t>
  </si>
  <si>
    <t>081-0483480, 098-6460308</t>
  </si>
  <si>
    <t>53 หมู่ 1</t>
  </si>
  <si>
    <t>ที่ อด 0027/1825 ลว. 9 ต.ค.63</t>
  </si>
  <si>
    <t>นายแสวง โพธิ์ผา</t>
  </si>
  <si>
    <t>094-2572225, 083-5442783</t>
  </si>
  <si>
    <t>118 หมู่ 15</t>
  </si>
  <si>
    <t>ที่ อด 0027/1826 ลว. 9 ต.ค.63</t>
  </si>
  <si>
    <t>นายลีนอ บุตรสา</t>
  </si>
  <si>
    <t>092-9427467, 061-6943536</t>
  </si>
  <si>
    <t>183 หมู่ 8</t>
  </si>
  <si>
    <t>ที่ อด 0027/1827 ลว. 9 ต.ค.63</t>
  </si>
  <si>
    <t>นายเวชสิทธิ์ สุวรรณบุตร</t>
  </si>
  <si>
    <t>080-1679801, 093-3813325</t>
  </si>
  <si>
    <t xml:space="preserve">49 หมู่ 2 </t>
  </si>
  <si>
    <t>ที่ อด 0027/1834 ลว. 12 ต.ค.63</t>
  </si>
  <si>
    <t>นายเดช บัวรัตน์</t>
  </si>
  <si>
    <t>093-5369711</t>
  </si>
  <si>
    <t>123 หมู่ 2</t>
  </si>
  <si>
    <t>ที่ อด 0027/1835 ลว. 12 ต.ค.63</t>
  </si>
  <si>
    <t>ที่ อด 0027/1836 ลว. 12 ต.ค.63</t>
  </si>
  <si>
    <t>64 หมู่ 2</t>
  </si>
  <si>
    <t>093-5425930, 084-452575</t>
  </si>
  <si>
    <t>นายธนา ศรีรักษา</t>
  </si>
  <si>
    <t>นางเสริม หลักคำ</t>
  </si>
  <si>
    <t>ที่ รง 0210.2/6846 ลว. 9 ต.ค.63</t>
  </si>
  <si>
    <t>ที่ อด 0027/1837 ลว. 12 ต.ค.63</t>
  </si>
  <si>
    <t>096-4082491</t>
  </si>
  <si>
    <t xml:space="preserve">56 ม.14 </t>
  </si>
  <si>
    <t>ที่ อด 0027/1833 ลว. 12 ต.ค.63</t>
  </si>
  <si>
    <t>นายสุรศักดิ์  ชาญฉลาด</t>
  </si>
  <si>
    <t>080-7502561</t>
  </si>
  <si>
    <t>150 หมู่ 4</t>
  </si>
  <si>
    <t>ที่ อด 0027/1839 ลว. 14 ต.ค.63</t>
  </si>
  <si>
    <t>นายสุวิทย์ นุสนทรา</t>
  </si>
  <si>
    <t>099-4286043, 061-0319465</t>
  </si>
  <si>
    <t>160 หมู่ 18</t>
  </si>
  <si>
    <t>ที่ อด 0027/1841 ลว. 14 ต.ค.63</t>
  </si>
  <si>
    <t>ที่ อด 0027/1840 14 ตค 63</t>
  </si>
  <si>
    <t>นายสุทธิชัย น้อยรามศูนย์</t>
  </si>
  <si>
    <t>094-6751249, 092-1495143</t>
  </si>
  <si>
    <t>198/1 หมู่ 1</t>
  </si>
  <si>
    <t>นายบุญเลิศ เหล่าพิเดช</t>
  </si>
  <si>
    <t>นายรังสรรค์ เหล่าพิเดช</t>
  </si>
  <si>
    <t>97 ม.12</t>
  </si>
  <si>
    <t>รายงานแจ้งกรณีแรงงานไทยเสียชีวิต จากสำนักประสาน</t>
  </si>
  <si>
    <t>ที่ รง 0210.2/6936 ลว. 15 ต.ค.63</t>
  </si>
  <si>
    <t>ส่งหนังสือแจ้งทายาทคนงานใหทราบ</t>
  </si>
  <si>
    <t>ที่ อด 0027/1858 ลว. 15 ต.ค.63</t>
  </si>
  <si>
    <t>ที่ อด 0027/1854 ลว. 15 ต.ค.63</t>
  </si>
  <si>
    <t>นายอดุลย์  เหล่าผง</t>
  </si>
  <si>
    <t>080-1914350</t>
  </si>
  <si>
    <t>204 ม.4</t>
  </si>
  <si>
    <t>ที่ อด 0027/1852 ลว. 15 ต.ค. 63</t>
  </si>
  <si>
    <t>ที่ อด 0027/1848 ลว. 15 ต.ค. 63</t>
  </si>
  <si>
    <t>นายประเสริฐ โง่นแก้ว</t>
  </si>
  <si>
    <t>093-4478322,087-2381512</t>
  </si>
  <si>
    <t>4 ม.3</t>
  </si>
  <si>
    <t>ที่ อด 0027/1846 ลว. 15 ต.ค.63</t>
  </si>
  <si>
    <t>ที่ อด 0027/1847 ลว. 15 ต.ค. 63</t>
  </si>
  <si>
    <t>080-4108507, 095-0238565</t>
  </si>
  <si>
    <t>209 หมู่ 8</t>
  </si>
  <si>
    <t>ที่ อด 0027/1865 ลว. 20 ต.ค.63</t>
  </si>
  <si>
    <t>นายอดิศร อ่อนผึ้ง</t>
  </si>
  <si>
    <t>นายวิเชียร  สีสิงห์</t>
  </si>
  <si>
    <t>28 ม.11</t>
  </si>
  <si>
    <t>รับตั๋วแลกเงินคืนภาษีปี 62 จากสำนักประสานฯ T020-352จำนวนเงิน 7,563.67 บาท</t>
  </si>
  <si>
    <t>ที่ รง0210.2/6914  12 ตค 63</t>
  </si>
  <si>
    <t>นายถิรพล  จันทร์บุญ</t>
  </si>
  <si>
    <t>123/2</t>
  </si>
  <si>
    <t>ที่ รง0210.2/6895 12 ตค 63</t>
  </si>
  <si>
    <t>รับตั๋วแลกเงินคืนภาษีปี 62 จากสำนักประสานฯ T020-353จำนวนเงิน 7,369.87 บาท</t>
  </si>
  <si>
    <t>ทำหนังสือแจ้งคนงานให้มารับตั๋วแลกเงินคืนภาษีปี 62</t>
  </si>
  <si>
    <t>นายชัยพร  โคตรจันทร์</t>
  </si>
  <si>
    <t>144 ม.9</t>
  </si>
  <si>
    <t>รับตั๋วแลกเงินคืนภาษีปี 62 จากสำนักประสานฯ T020-354จำนวนเงิน 8,912.23 บาท</t>
  </si>
  <si>
    <t>ที่ รง0210.2/6890 12 ตค 63</t>
  </si>
  <si>
    <t>นายอาณัติ  ศิริวัฒน์</t>
  </si>
  <si>
    <t>รับตั๋วแลกเงินคืนภาษีปี 62 จากสำนักประสานฯ T020-336จำนวนเงิน 5,020 บาท</t>
  </si>
  <si>
    <t>ขอให้ติดตามความคืบหน้าอาการป่วยของนายชินกรฯ</t>
  </si>
  <si>
    <t>ที่ อด 0027/1872 21 ตค 63</t>
  </si>
  <si>
    <t>ที่ อด 0027/1873 21 ตค 63</t>
  </si>
  <si>
    <t>ที่ อด 0027/1874  21 ตค 63</t>
  </si>
  <si>
    <t>ที่ อด 0027/1875  21 ตค 63</t>
  </si>
  <si>
    <t>หนังสือแจ้งผลจาก สปร</t>
  </si>
  <si>
    <t>แจ้งญาติทราบ</t>
  </si>
  <si>
    <t>ที่ อด 0027/1877 ลว. 21 ต.ค. 63</t>
  </si>
  <si>
    <t>ที่ รง 0210.2/6882 ลว. 12 ต.ค. 63</t>
  </si>
  <si>
    <t>ที่ รง 0210.2/7065 ลว. 19 ต.ค. 63</t>
  </si>
  <si>
    <t>ที่ อด 0027/1876 ลว. 21 ต.ค. 63</t>
  </si>
  <si>
    <t>นายยงยันต์ พันธ์พินิจ</t>
  </si>
  <si>
    <t>061 0526286</t>
  </si>
  <si>
    <t>88 ม.15</t>
  </si>
  <si>
    <t>ที่ อด 0027/1879 ลว. 21 ต.ค. 63</t>
  </si>
  <si>
    <t>ที่ อด 0027/1874 ลว. 21 ต.ค. 63</t>
  </si>
  <si>
    <t>นางเจริญศรี วงศรีทา (มารดา) ไม่ได้ยื่นคำร้อง</t>
  </si>
  <si>
    <t>นายศรายุทธ มีเพียร</t>
  </si>
  <si>
    <t>082-1406615, 093-5245880</t>
  </si>
  <si>
    <t xml:space="preserve">24 หมู่ 3 </t>
  </si>
  <si>
    <t>ที่ อด 0027/1867 ลว. 22 ต.ค.63</t>
  </si>
  <si>
    <t>ที่ อด 0027/1868 ลว. 22 ต.ค.63</t>
  </si>
  <si>
    <t>นางสาวรำไพพรรณ เดชเดิม</t>
  </si>
  <si>
    <t>477 หมู่ 11</t>
  </si>
  <si>
    <t>นาหนองทุ่ม</t>
  </si>
  <si>
    <t>ที่ อด 0027/1849 ลว. 15 ต.ค.63</t>
  </si>
  <si>
    <t>ผลตรวจสอบ กรณีนางรำไพพรรณฯ แรงงานไทยถูกส่งกลับก่อนครบสัญญาจ้าง ให้ สนง.สจจ.อด</t>
  </si>
  <si>
    <t>แจ้งผลตรวจสอบ กรณีนางรำไพพรรณฯ แรงงานไทยถูกส่งกลับก่อนครบสัญญาจ้าง ให้คนงาน</t>
  </si>
  <si>
    <t>ที่ อด 0027/1850 ลว. 15 ต.ค.63</t>
  </si>
  <si>
    <t>ต้นเรื่อง สนง.สจจ.อด ส่งเรื่องคนงานไปยังสำนักประสานฯ</t>
  </si>
  <si>
    <t>นายสมหมาย ผมไผ</t>
  </si>
  <si>
    <t>088-5122150</t>
  </si>
  <si>
    <t>93 หมู่ 17</t>
  </si>
  <si>
    <t>ที่ รง 0210.2/7033 ลว. 16 ต.ค.63</t>
  </si>
  <si>
    <t>รายงานการส่งอัฐิ และขอให้ทายาทจัดเตรียมเอกสารเพื่อติดตามสิทธิประโยชน์ จากสำนักประสานฯ</t>
  </si>
  <si>
    <t>ที่ รง 0210.2/7068 ลว. 19 ต.ค.63</t>
  </si>
  <si>
    <t>รายงานการส่งอัฐิ และขอให้ทายาทจัดเตรียมเอกสารเพื่อติดตามสิทธิประโยชน์ ให้ทายาท</t>
  </si>
  <si>
    <t>แจ้งเบอร์โทรศัพท์เพิ่มเติมทางไลน์ 095 062 6596 นางนิรนุช แก้ววงศ์ตระกูล</t>
  </si>
  <si>
    <t>รายงานความคืบหน้าการติดตามสิทธิประโยชน์ จากสำนักประสานฯ</t>
  </si>
  <si>
    <t>ที่ รง 0210.2/7007 ลว. 16 ต.ค.63</t>
  </si>
  <si>
    <t>รายงานความคืบหน้าการติดตามสิทธิประโยชน์ ให้ทายาท</t>
  </si>
  <si>
    <t>ที่ อด 0027/1891 ลว. 26 ต.ค.63</t>
  </si>
  <si>
    <t>ที่ อด 0027/1894 ลว. 26 ต.ค.63</t>
  </si>
  <si>
    <t>ที่ อด 0027/1892 ลว. 26 ต.ค.63</t>
  </si>
  <si>
    <t>ที่ อด 0027/1893 ลว. 26 ต.ค.63</t>
  </si>
  <si>
    <t xml:space="preserve">ยังไม่รวมกับเงินรายเดือนที่บุตร 2 คน เดือนละ 3,750 เหรียญไต้หวัน ได้รับจนทายาทจะสูญสิ้นคุณสมบัติ (อายุครบ 20 ปี หรือกรณีที่ยังอยู่ระหว่างศึกษาได้รับถึงอายุ 25 ปีจนกว่าอายุครบ 25 ปี </t>
  </si>
  <si>
    <t>นายวีระยุทธ จันทะแจ่ม</t>
  </si>
  <si>
    <t>ที่ รง 0210.2/7201 ลว. 22 ต.ค.63</t>
  </si>
  <si>
    <t>ที่ อด 0027/1900 ลว. 27 ต.ค.63</t>
  </si>
  <si>
    <t>นายบัวเลียนฯ มีรายได้สิทธิต่ำกว่าค่าลดหย่อนภาษี จึงไม่ต้องเสียภาษี ดังนั้น จึงไม่มีเงินคืนภาษี</t>
  </si>
  <si>
    <t>ที่ รง 0210.2/7199 ลว. 22 ต.ค.63</t>
  </si>
  <si>
    <t>ที่ อด 0027/1901 ลว. 27 ต.ค.63</t>
  </si>
  <si>
    <t>ที่ รง 0210.2/7200 ลว. 22 ต.ค.63</t>
  </si>
  <si>
    <t>ที่ อด 0027/1899 ลว. 27 ต.ค.63</t>
  </si>
  <si>
    <t>นางสุภาพร กองทอง</t>
  </si>
  <si>
    <t>นายนิพนธ์ พลทา</t>
  </si>
  <si>
    <t>085-2623246, 094-2032357</t>
  </si>
  <si>
    <t>311 หมู่ 16</t>
  </si>
  <si>
    <t>ร้องทุกข์ ขอให้แจ้งอาการเจ็บป่วย นายนิพนธ์ พลทา คนงานที่เดินทางไปทำงานในไต้หวัน ประสบอุบัติเหตุเหล็กหล่นใส่ศีรษะ</t>
  </si>
  <si>
    <t>ที่ อด 0027/1898 ลว. 27 พ.ค.63</t>
  </si>
  <si>
    <t>ที่ อด 0027/1904 ลว. 28 ต.ค.63</t>
  </si>
  <si>
    <t>ที่ อด 0027/1905 ลว. 28 ต.ค.63</t>
  </si>
  <si>
    <t>ที่ อด 0027/1906 ลว. 28 ต.ค.63</t>
  </si>
  <si>
    <t>ที่ อด 0027/1907 ลว. 28 ต.ค.63</t>
  </si>
  <si>
    <t>นายอรุณ รัตณา</t>
  </si>
  <si>
    <t>092-8887286</t>
  </si>
  <si>
    <t>นายปฏิภาณ ยางนอก</t>
  </si>
  <si>
    <t>096-3035550,
0913035550</t>
  </si>
  <si>
    <t>133 ม.1</t>
  </si>
  <si>
    <t>นายกิติพงศ์ นามไพร</t>
  </si>
  <si>
    <t>064-3325104</t>
  </si>
  <si>
    <t>119 ม.3</t>
  </si>
  <si>
    <t>นายเชดถา หินันทัน</t>
  </si>
  <si>
    <t>095-9909477</t>
  </si>
  <si>
    <t>นายประขัน ราชครุฑ</t>
  </si>
  <si>
    <t>063-0088392,
0645758861</t>
  </si>
  <si>
    <t>3 ม.11</t>
  </si>
  <si>
    <t>ที่ อด 0027/1903 ลว. 28 ต.ค.63</t>
  </si>
  <si>
    <t>นางสาวจุฑามาศ แก้วพินิจ</t>
  </si>
  <si>
    <t>084-9087670</t>
  </si>
  <si>
    <t>77 หมู่ 6</t>
  </si>
  <si>
    <t>ที่ อด 0027/1947 ลว. 4 พ.ย.63</t>
  </si>
  <si>
    <t>ที่ อด 0027/1948 ลว. 4 พ.ย.63</t>
  </si>
  <si>
    <t>200 หมู่ 7</t>
  </si>
  <si>
    <t>083-2398598, 082-6646278</t>
  </si>
  <si>
    <t>นายชาญณรงค์ ชัยดี</t>
  </si>
  <si>
    <t>นายลิขิต พลศรี</t>
  </si>
  <si>
    <t>064-1353608, 083-2877497</t>
  </si>
  <si>
    <t>207 หมู่ 3</t>
  </si>
  <si>
    <t>ที่ อด 0027/1949 ลว. 4 พ.ย.63</t>
  </si>
  <si>
    <t>นางอลงกฎ ชาวดร</t>
  </si>
  <si>
    <t>098-4046768, 080-1693583</t>
  </si>
  <si>
    <t>34 หมู่ 10</t>
  </si>
  <si>
    <t>ดงมะไฟ</t>
  </si>
  <si>
    <t>ที่ อด 0027/1954 ลว. 4 พ.ย.63</t>
  </si>
  <si>
    <t>นางสาวภัครมัย สุวรรณหงษ์</t>
  </si>
  <si>
    <t>080-1693583, 098-4046768</t>
  </si>
  <si>
    <t>นายศิวนัส นามมุลตรี</t>
  </si>
  <si>
    <t>098-6389157, 082-1069143</t>
  </si>
  <si>
    <t>178 หมู่ 2</t>
  </si>
  <si>
    <t>ที่ อด 0027/1941 ลว. 4 พ.ย.63</t>
  </si>
  <si>
    <t>093-5168636, 062-1481310</t>
  </si>
  <si>
    <t>277 หมู่ 15</t>
  </si>
  <si>
    <t>ที่ อด 0027/1942 ลว. 4 พ.ย.63</t>
  </si>
  <si>
    <t>นายวีระพล วงษ์เพชร</t>
  </si>
  <si>
    <t>081-3029514, 087-2245161</t>
  </si>
  <si>
    <t>147 หมู่ 5</t>
  </si>
  <si>
    <t>ที่ อด 0027/1943 ลว. 4 พ.ย.63</t>
  </si>
  <si>
    <t>นางสาวรัตติกาล จิตนาม</t>
  </si>
  <si>
    <t>095-6632728, 080-4024579</t>
  </si>
  <si>
    <t>344 หมู่ 1</t>
  </si>
  <si>
    <t>โซ่</t>
  </si>
  <si>
    <t>โซ่พิสัย</t>
  </si>
  <si>
    <t>บึงกาฬ</t>
  </si>
  <si>
    <t>ที่ อด 0027/1944 ลว. 4 พ.ย.63</t>
  </si>
  <si>
    <t>นางสาวมะลัยทอง บุญเลี้ยง</t>
  </si>
  <si>
    <t>081-3029445, 094-2811292</t>
  </si>
  <si>
    <t>ที่ อด 0027/1945 ลว. 4 พ.ย.63</t>
  </si>
  <si>
    <t>093-3064987, 098-1979846</t>
  </si>
  <si>
    <t xml:space="preserve">32 หมู่ 1 </t>
  </si>
  <si>
    <t>ที่ อด 0027/1946 ลว. 4 พ.ย.63</t>
  </si>
  <si>
    <t>ที่ อด 0027/1955 ลว. 4 พ.ย.63</t>
  </si>
  <si>
    <t>นางสาวพัตรา สมแก้ว</t>
  </si>
  <si>
    <t>093-3395859, 082-8444919</t>
  </si>
  <si>
    <t>39 หมู่ 1</t>
  </si>
  <si>
    <t>นางเจียมใจ พลทะนาม</t>
  </si>
  <si>
    <t>092-9233978, 098-1289679</t>
  </si>
  <si>
    <t>49 หมู่ 2</t>
  </si>
  <si>
    <t>087-2134897,087-2134898</t>
  </si>
  <si>
    <t>นางเจียมใจ พลทะนาม มารดา นายไพรวัลย์ พลทะนาม  คนงานไปทำงานในประเทศอิสราเอล ลากลับมาพักที่ประเทศไทย แล้วเสียชีวิต ขอให้ตรวจสอบละติดตามสิทธิประโยชน์อันพึงมีพึงได้</t>
  </si>
  <si>
    <t>ที่ อด 0027/ 1940 ลว. 4 พ.ย.63</t>
  </si>
  <si>
    <t>ที่ อด 0027/1958 ลว 5 พย 63</t>
  </si>
  <si>
    <t>นายพงศ์ทองวสันต์ ศิริคำภา</t>
  </si>
  <si>
    <t>091-0648786</t>
  </si>
  <si>
    <t>259  ม.3</t>
  </si>
  <si>
    <t>ที่ อด 0027/1928 ลว. 3 พ.ย.63</t>
  </si>
  <si>
    <t>นายนครินทร์ ชาวดร</t>
  </si>
  <si>
    <t>098-3298861</t>
  </si>
  <si>
    <t>199 ม.8</t>
  </si>
  <si>
    <t>ที่ อด 0027/1927 ลว. 3 พ.ย.63</t>
  </si>
  <si>
    <t>ที่ อด 0027/1926 ลว. 3 พ.ย.63</t>
  </si>
  <si>
    <t>ที่ อด 0027/1925 ลว. 3 พ.ย.63</t>
  </si>
  <si>
    <t>106 ม.2</t>
  </si>
  <si>
    <t>นายขวัญชัย ชั้นงาม</t>
  </si>
  <si>
    <t>065-5435917</t>
  </si>
  <si>
    <t>284 ม.2</t>
  </si>
  <si>
    <t>ที่ อด 0027/1960 ลว. 5 พ.ย.63</t>
  </si>
  <si>
    <t>ที่ อด 0027/1959 ลว. 5 พ.ย.63</t>
  </si>
  <si>
    <t>ที่ อด 0027/1961 ลว. 5 พ.ย.63</t>
  </si>
  <si>
    <t>นายสุภกร ท้าวจันทร์</t>
  </si>
  <si>
    <t>080-0700855,085-5055455</t>
  </si>
  <si>
    <t>222 หมู่ 2</t>
  </si>
  <si>
    <t>นายวิลัย ศิริมุล</t>
  </si>
  <si>
    <t>097-9701615, 091-2896153</t>
  </si>
  <si>
    <t>102 หมู่ 8</t>
  </si>
  <si>
    <t>099-0706489, 063-3827562</t>
  </si>
  <si>
    <t>35 หมู่ 13</t>
  </si>
  <si>
    <t>ที่ อด 0027/1965 ลว. 5 พ.ย.63</t>
  </si>
  <si>
    <t>ที่ อด 0027/1964 ลว. 5 พ.ย.63</t>
  </si>
  <si>
    <t>ที่ รง 0210.2/7325 ลว. 29 ต.ค.63</t>
  </si>
  <si>
    <t>ที่ รง 0210.2/7406 ลว. 2 พ.ย.63</t>
  </si>
  <si>
    <t>ที่ รง 0210.2/7324 ลว. 29 ต.ค.63</t>
  </si>
  <si>
    <t>ที่ อด 0027/1963 ลว. 5 พ.ย.63</t>
  </si>
  <si>
    <t>นายจ้างชี้แจงว่า ไม่ได้จัดเก็บภาษีจากนายสาวฉันทนาฯ เนื่องจากเมื่อประเมินภาษีปี 2559-2561 แล้ว นางสาวฉันทนาฯ มีรายได้สุทธิต่ำกว่าค่าลดหย่อนภาษี จึงไม่มีเงินคืนภาษี</t>
  </si>
  <si>
    <t>ที่ รง 0210.2/7320 ลว. 29 ต.ค.63</t>
  </si>
  <si>
    <t>ที่ อด 0027/1962 ลว. 5 พ.ย.63</t>
  </si>
  <si>
    <t>นายอำพล ภูศรี</t>
  </si>
  <si>
    <t xml:space="preserve">40 หมู่ 1 </t>
  </si>
  <si>
    <t>ที่ รง 0210.2/7437 ลว. 4 พ.ย.63</t>
  </si>
  <si>
    <t>รายงานแรงงาน EPS เสียชีวิตจากอุบัติเหตุรถชน และแจ้งสิทธิประโยชน์เบื้องต้น จากสำนักประสาน</t>
  </si>
  <si>
    <t>รายงานแรงงาน EPS เสียชีวิตจากอุบัติเหตุรถชน และแจ้งสิทธิประโยชน์เบื้องต้น ให้ญาติทราบ</t>
  </si>
  <si>
    <t>ที่ อด 0027/1971 ลว. 5 พ.ย.63</t>
  </si>
  <si>
    <t>นายคำแสน น้อยน้ำคำ</t>
  </si>
  <si>
    <t>081-0021266</t>
  </si>
  <si>
    <t>146 หมู่ 8</t>
  </si>
  <si>
    <t>นาชุมแสน</t>
  </si>
  <si>
    <t>ที่ อด 0027/1974 ลว. 6 พ.ย.63</t>
  </si>
  <si>
    <t>นางสาวพรสุรางค์ ยอดคีรี</t>
  </si>
  <si>
    <t>095-3726939, 065-6272567</t>
  </si>
  <si>
    <t xml:space="preserve">161 หมู่ 10 </t>
  </si>
  <si>
    <t>ที่ อด 0027/ 1984 ลว. 6 พ.ย.63</t>
  </si>
  <si>
    <t>ที่ อด 0027/1973  6 พย 63</t>
  </si>
  <si>
    <t>จ่ายแล้วปี 2561 ปี 2562 อยู่ระหว่างดำเนินการ</t>
  </si>
  <si>
    <t>ที่ รง 0210.2/7453 ลว. 4 พ.ย.63</t>
  </si>
  <si>
    <t>ที่ อด 0027/19980 ลว. 11 พ.ย.63</t>
  </si>
  <si>
    <t>โอนเงินให้ผู้ร้องแล้ว 30/10/2563</t>
  </si>
  <si>
    <t>นายณัฐวุฒิ หงษ์คำ</t>
  </si>
  <si>
    <t>065-2583941, 092-6833818</t>
  </si>
  <si>
    <t>155 หมู่  6</t>
  </si>
  <si>
    <t>ที่ อด 0027/1997 ลว. 11 พ.ย.63</t>
  </si>
  <si>
    <t>นายคมกฤษ สุขเกษม</t>
  </si>
  <si>
    <t>นางสาวจันทร์หอม ธาระริก (มารดา) ไม่ได้ยื่นคำร้อง</t>
  </si>
  <si>
    <t xml:space="preserve">5 หมู่ 4 </t>
  </si>
  <si>
    <t>แจ้งรายงานแรงงานไทยเจ็บป่วยในอิสราเอล จากสำนักประสานฯ</t>
  </si>
  <si>
    <t>แจ้งรายงานแรงงานไทยเจ็บป่วยในอิสราเอล ให้ญาติทราบ</t>
  </si>
  <si>
    <t>ที่ อด 0027/2001 ลว. 11 พ.ย.63</t>
  </si>
  <si>
    <t>ที่ รง 0210.2/7448 ลว. 4 พ.ย.63</t>
  </si>
  <si>
    <t>นายสุรศักดิ์ ยอดแก้ว</t>
  </si>
  <si>
    <t>082-3054690, 098-6670551</t>
  </si>
  <si>
    <t>220 หม่ 6</t>
  </si>
  <si>
    <t>ที่ อด 0027/1985 ลว. 6 พ.ย.63</t>
  </si>
  <si>
    <t>นายพินิชย์ สีสัน</t>
  </si>
  <si>
    <t>061-1045899, 065-5364695</t>
  </si>
  <si>
    <t>156 หมู่ 13</t>
  </si>
  <si>
    <t>ที่ อด 0027/1929 ลว. 3 พ.ย.63</t>
  </si>
  <si>
    <t>ปิดเรื่อง นายจ้างไม่ได้หักเงินหักฝาก จึงไม่มีเงินหักฝากที่จะต้องคืนให้</t>
  </si>
  <si>
    <t>3 หมู่ 4</t>
  </si>
  <si>
    <t>นางสาวพรวรินทร์ (อักษร) คำวันดี</t>
  </si>
  <si>
    <t>062-3352248, 089,5773069</t>
  </si>
  <si>
    <t>112 หมู่ 9</t>
  </si>
  <si>
    <t>ที่ อด 0027/2008 ลว. 12 พ.ย.63</t>
  </si>
  <si>
    <t>ที่ อด 0027/2022 ลว. 16 พ.ย.63</t>
  </si>
  <si>
    <t>339 หมู่ 11</t>
  </si>
  <si>
    <t>083-4326537, 095-4375507</t>
  </si>
  <si>
    <t>นางสาวจุฑามาศ สารีโส</t>
  </si>
  <si>
    <t>นางเสน จุลม่วง</t>
  </si>
  <si>
    <t>097-3219154, 087-8588702</t>
  </si>
  <si>
    <t>7 หมู่ 7</t>
  </si>
  <si>
    <t>หนองหว้า</t>
  </si>
  <si>
    <t>ขอเอกสารหลักฐานการจ่ายค่าจ้างกับนายจ้างในขณะทำงานในประเทศอิสราเอล เพื่อเป็นเอกสารในการดำเนินการฟ้องคดีเรียกสินไหมทดแทน กรณี นายประสิทธิ์ วงศ์ดวง ถูกยิงเสียชีวิต</t>
  </si>
  <si>
    <t>นายประสิทธิ์ วงศ์ดวง</t>
  </si>
  <si>
    <t>ที่ อด 0027/2023 ลว. 16 พ.ย.63</t>
  </si>
  <si>
    <t>ที่ รง 0210.2/7507 ลว. 5 พ.ย.63</t>
  </si>
  <si>
    <t>ที่ อด 0027/2027 ลว. 16 พ.ย.63</t>
  </si>
  <si>
    <t>ที่ รง 0210.2/7500 ลว. 5 พ.ย.63</t>
  </si>
  <si>
    <t>ที่ อด 0027/2026 ลว. 16 พ.ย.63</t>
  </si>
  <si>
    <t>ที่ รง 0210.2/7619 ลว. 11 พ.ย.63</t>
  </si>
  <si>
    <t>ที่ อด 0027/2029 ลว. 16 พ.ย.63</t>
  </si>
  <si>
    <t>ที่ รง 0210.2/7617 ลว. 11 พ.ย.63</t>
  </si>
  <si>
    <t>ที่ อด 0027/2028 ลว. 16 พ.ย.63</t>
  </si>
  <si>
    <t>ที่ รง 0210.2/7499 ลว. 5 พ.ย.63</t>
  </si>
  <si>
    <t>ที่ อด 0027/2024 ลว. 16 พ.ย.63</t>
  </si>
  <si>
    <t>ที่ รง 0210.2/7497 ลว. 5 พ.ย.63</t>
  </si>
  <si>
    <t>ที่ รง 0210.2/7498 ลว. 5 พ.ย.63</t>
  </si>
  <si>
    <t>ที่ อด 0027/2025 ลว. 16 พ.ย.63</t>
  </si>
  <si>
    <t>ได้มีการโอนเงินค่าตั๋วเครื่องบินให้แล้ว วันที่ 30 ตุลาคม 2560 จำนวน 417,480 วอน ส่วนเงินแทจิกิม คนงานทำงานไม่ครบ 1 ปี จึงไม่สามารถรับเงินดังกล่าวได้</t>
  </si>
  <si>
    <t>แจ้งผลการดำเนินการปิดบัญชีธนาคาร KEB Hana และส่งคืนบัตรเอทีเอ็ม และบัญชีธนาคาร จากสำนักประสานฯ</t>
  </si>
  <si>
    <t>แจ้งผลการดำเนินการปิดบัญชีธนาคาร KEB Hana และส่งคืนบัตรเอทีเอ็ม และบัญชีธนาคาร ให้คนงาน</t>
  </si>
  <si>
    <t>ที่ รง 0210.2/7494 ลว. 5 พ.ย.63</t>
  </si>
  <si>
    <t>ที่ อด 0027/2030 ลว. 16 พ.ย.63</t>
  </si>
  <si>
    <t>80/2 หมู่ 4</t>
  </si>
  <si>
    <t>แจ้งรายงานเหตุการณ์แรงงานในต่างประเทศ (นายนัฐพล มีแก้ว) ลูกเรือประสบอุบัติเหตุเรือล่มในน่านน้ำเกาสง ทางไลน์ ขอให้สำนักงานแรงงานจังหวัดฯ ลงพื้นที่เพื่อให้กำลังใจญาติคนงาน จากสำนักประสานฯ</t>
  </si>
  <si>
    <t>หนังสืออยู่ระหว่างเสนอปลัดกระทรวงแรงงาน</t>
  </si>
  <si>
    <t>วันที่ 27 ตุลาคม 2563 สรจ.อด. ได้ลงพื้นที่ให้กำลังใจญาติคนงาน และรายงานให้ท่านผู้ว่าราชการจังหวัดทราบ</t>
  </si>
  <si>
    <t>ที่ อด 0027/1897 ลว. 27 ต.ค.63</t>
  </si>
  <si>
    <t>รายงานการเดินทางกลับประเทศไทย จากสำนักประสานฯ</t>
  </si>
  <si>
    <t>รายงานการเดินทางกลับประเทศไทย ให้ญาติทราบฯ</t>
  </si>
  <si>
    <t>ด่วนที่สุด ที่ รง 0210.2/9691 ลว. 13 พ.ย.63</t>
  </si>
  <si>
    <t>ที่ อด 0027/2031 ลว. 16 พ.ย.63</t>
  </si>
  <si>
    <t>นายไพบูลย์ มีแก้ว (บิดา) ไม่ได้ยื่นคำร้อง</t>
  </si>
  <si>
    <t>นายนัฐพล มีแก้ว</t>
  </si>
  <si>
    <t>เดินทางถึงประเทศไทยวันที่ 13 พ.ย.63 และเข้ารับการกักตัวอีก 14 วัน</t>
  </si>
  <si>
    <t>ที่ อด 0027/2035  18 พย 63</t>
  </si>
  <si>
    <t>ที่ อด 0027/2034  18 พย 63</t>
  </si>
  <si>
    <t>นายลิขิต พลวาปี</t>
  </si>
  <si>
    <t>092-9699776, 083-3323024</t>
  </si>
  <si>
    <t>106 หมู่ 6</t>
  </si>
  <si>
    <t>ที่ อด 0027/2046 ลว. 24 พ.ย.63</t>
  </si>
  <si>
    <t>ที่ อด 0027/2047 ลว. 24 พ.ย.63</t>
  </si>
  <si>
    <t>ส่งเอกสารเพิ่มเติม Appendix A-Form Requesting to Receive Deposit ส่งให้สำนักประสานฯ</t>
  </si>
  <si>
    <t>ที่ อด 0027/2033 ลว. 18 พ.ย.63</t>
  </si>
  <si>
    <t>นางอรุณ พันธุพรม (มารดา)</t>
  </si>
  <si>
    <t>นายประยูร พันธุพรม</t>
  </si>
  <si>
    <t>081-0522663, 081-9749701</t>
  </si>
  <si>
    <t>73 หมู่ 12</t>
  </si>
  <si>
    <t>ขอให้ตรวจสอบและติดตามสิทธิประโยชน์อันพึงมีพึงได้ ขแงร่นประยูร พันธุพรม คนงานเสียชีวิตในประเทศโปรตุเกส</t>
  </si>
  <si>
    <t>ที่ อด 0027/2032 ลว. 18 พ.ย.63</t>
  </si>
  <si>
    <t>นายศรราม ปานเชียงวงศ์</t>
  </si>
  <si>
    <t xml:space="preserve">18 หมู่ 13 </t>
  </si>
  <si>
    <t>แจ้งกรณี นายศรรามฯ ป่วยทางจิต ในอิสราเอล จากสำนักประสานฯ</t>
  </si>
  <si>
    <t>ที่ รง 0210.2/7841 ลว. 24 พ.ย.63</t>
  </si>
  <si>
    <t>ที่ อด 0027/2050 ลว. 25 พ.ย.63</t>
  </si>
  <si>
    <t>แจ้งกรณี นายศรรามฯ ป่วยทางจิต ในอิสราเอล ให้ญาติทราบ</t>
  </si>
  <si>
    <t>59 หมู่ 5</t>
  </si>
  <si>
    <t>ที่ อด 0027/2052 ลว. 25 พ.ย.63</t>
  </si>
  <si>
    <t>080-6323763, 084-9477902</t>
  </si>
  <si>
    <t>นายนราวิชญ์ สุบิน</t>
  </si>
  <si>
    <t>นายทรงศิลป์ บ่อคำเกิด</t>
  </si>
  <si>
    <t>065-6478144, 098-6610362</t>
  </si>
  <si>
    <t>30 หมู่ 5</t>
  </si>
  <si>
    <t>ที่ อด 0027/2058 ลว. 26 พ.ย.63</t>
  </si>
  <si>
    <t>ที่ อด 0027/2059 ลว. 26 พ.ย.63</t>
  </si>
  <si>
    <t>ส่งหนังสือมอบอำนาจ ฉบับใหม่ ให้สำนักประสานฯ</t>
  </si>
  <si>
    <t>ที่ อด 0027/2064 ลว. 26 พ.ย.63</t>
  </si>
  <si>
    <t>นางสาวน้ำฝน ชัยทาน</t>
  </si>
  <si>
    <t>065-9932292, 062-0411300</t>
  </si>
  <si>
    <t>84 หมู่ 7</t>
  </si>
  <si>
    <t>ที่ อด 0027/2083 ลว. 30 พ.ย.63</t>
  </si>
  <si>
    <t>นายอรรถพล อนุญาหงษ์</t>
  </si>
  <si>
    <t>099-0071700, 098-7163492</t>
  </si>
  <si>
    <t>79 หมู่ 18</t>
  </si>
  <si>
    <t>นายสุนา เขียวน้ำชุม</t>
  </si>
  <si>
    <t>095-9547245, 063-5816274</t>
  </si>
  <si>
    <t>260 หมู่ 9</t>
  </si>
  <si>
    <t>ที่ อด 0027/2082 ลว.  30 พ.ย.63</t>
  </si>
  <si>
    <t>ที่ อด 0027/2081 ลว. 30 พ.ย.63</t>
  </si>
  <si>
    <t>นายสายัณ ชัยน้อย</t>
  </si>
  <si>
    <t>081-0611789, 093-5307801</t>
  </si>
  <si>
    <t>49 หมู่ 11</t>
  </si>
  <si>
    <t>ที่ อด 0027/2089 ลว. 30 พ.ย.63</t>
  </si>
  <si>
    <t>นายพิทักษ์ ทักษิณอุบล</t>
  </si>
  <si>
    <t>063-0154736, 093-4570579</t>
  </si>
  <si>
    <t>203 หมู่ 1</t>
  </si>
  <si>
    <t>ที่ อด 0027/2090 ลว.  30 พ.ย.63</t>
  </si>
  <si>
    <t>นางนัชชา ภูมิศรีแก้ว</t>
  </si>
  <si>
    <t>นางสาวสุชาดา ภูมิศรีแก้ว</t>
  </si>
  <si>
    <t>095-4346745, 084-5129358, 061-5679695</t>
  </si>
  <si>
    <t>57 หมู่ 14</t>
  </si>
  <si>
    <t xml:space="preserve">ขอให้ส่งตัว นางสาวสุชาดาฯ นื่องจากเจ็บป่วยในไต้หวัน กลับมารักษาตัวต่อในประเทศไทย </t>
  </si>
  <si>
    <t>ที่ อด 0027/2097 ลว. 1 ธ.ค.63</t>
  </si>
  <si>
    <t>นางดำ ภูศรี (มารดา) ทำหนังสือแจ้ง</t>
  </si>
  <si>
    <t>062-4937069, (พี่ชาย ชื่อ นายทินกร ) 085-6429218 , (กมลวรรณเป็นป้าคนงาน</t>
  </si>
  <si>
    <t>โทรศัพท์แจ้งแล้ว 5/11/2563 ญาติแจ้งว่า มารดา คนงานป่วยทางจิต มีพี่ชาย นายทินกร ภูศรี เป็นพี่ชาย</t>
  </si>
  <si>
    <t>นายสมนึก จันทรประเทือง</t>
  </si>
  <si>
    <t>0931038969, 091-3548721</t>
  </si>
  <si>
    <t>90 หมู่ 2</t>
  </si>
  <si>
    <t>ที่ อด 0027/2110 ลว. 2  ธ.ค.63</t>
  </si>
  <si>
    <t>แจ้งให้จัดทำเอกสารประกอบการยื่นขอติดตามเงินสิทธิประโยชน์ จากสำนักประสานฯ</t>
  </si>
  <si>
    <t>แจ้งให้จัดทำเอกสารประกอบการยื่นขอติดตามเงินสิทธิประโยชน์ ให้ญาติ</t>
  </si>
  <si>
    <t>ที่ รง 0210.2/8059 ลว. 2 ธ.ค.63</t>
  </si>
  <si>
    <t>ที่ อด 0027/2109 ลว. 2 ธ.ค.63</t>
  </si>
  <si>
    <t>เวลา 16.00 น. ได้โทรแจ้งญาติแล้ว ส่งเอกสาร ปณ.</t>
  </si>
  <si>
    <t>นายอนุรักษ์ คำพิฑูรย์</t>
  </si>
  <si>
    <t>080-6076779, 092-8708140</t>
  </si>
  <si>
    <t>62 หมู่ 1</t>
  </si>
  <si>
    <t>ที่ อด 0027/2115 ลว. 3 ธ.ค.63</t>
  </si>
  <si>
    <t>นางสาวเอมอร  ธาตุชัย</t>
  </si>
  <si>
    <t>รับตั๋วแลกเงินคืนภาษีปี 62 จากสำนักประสานฯ T020-504จำนวนเงิน 25,711.48 บาท</t>
  </si>
  <si>
    <t>ที่ รง0210.2/8019 1 ธค 63</t>
  </si>
  <si>
    <t>305 ม.14</t>
  </si>
  <si>
    <t>ที่ รง0210.2/8014 1 ธค 63</t>
  </si>
  <si>
    <t>รับตั๋วแลกเงินคืนภาษีปี 62 จากสำนักประสานฯ T020-498จำนวนเงิน 9,854.19 บาท</t>
  </si>
  <si>
    <t>นายนิยม เตชันชะ</t>
  </si>
  <si>
    <t>187 ม.7</t>
  </si>
  <si>
    <t>รับตั๋วแลกเงินคืนภาษีปี 62 จากสำนักประสานฯ T020-478จำนวนเงิน 2,587.25 บาท</t>
  </si>
  <si>
    <t>ที่ รง0210.2/8002 1 ธค 63</t>
  </si>
  <si>
    <t>นายธวัชชัย  บุตรศาลาคำ</t>
  </si>
  <si>
    <t>รับตั๋วแลกเงินคืนภาษีปี 62 จากสำนักประสานฯ T020-480จำนวนเงิน 768.03 บาท</t>
  </si>
  <si>
    <t>ที่ รง0210.2/8004 1 ธค 63</t>
  </si>
  <si>
    <t>นายนวม เทียนสี</t>
  </si>
  <si>
    <t>รับตั๋วแลกเงินคืนภาษีปี 62 จากสำนักประสานฯ T020-483จำนวนเงิน 15,460.82 บาท</t>
  </si>
  <si>
    <t>ที่ รง0210.2/7998 1 ธค 63</t>
  </si>
  <si>
    <t>รับตั๋วแลกเงินคืนภาษีปี 62 จากสำนักประสานฯ T020-523  จำนวนเงิน 9,208.68 บาท</t>
  </si>
  <si>
    <t>นางสาวอรอุมา แสนยางนอก</t>
  </si>
  <si>
    <t>22 ม.3</t>
  </si>
  <si>
    <t>นายสมดี สาระบุตร</t>
  </si>
  <si>
    <t>รับตั๋วแลกเงินคืนภาษีปี 62 จากสำนักประสานฯ T020-485</t>
  </si>
  <si>
    <t>ที่ รง0210.2/8024 1 ธค 63</t>
  </si>
  <si>
    <t>15 ม.14</t>
  </si>
  <si>
    <t>นางสิริยากร  ดวงดี</t>
  </si>
  <si>
    <t>รับตั๋วแลกเงินคืนภาษีปี 62 จากสำนักประสานฯ T020-515</t>
  </si>
  <si>
    <t>ที่ รง0210.2/7943 27 พย 63</t>
  </si>
  <si>
    <t>195 ม.4</t>
  </si>
  <si>
    <t>ที่ รง0210.2/7948 27 พย 63</t>
  </si>
  <si>
    <t>099-1277140, 082-8016263</t>
  </si>
  <si>
    <t>นายกำพล ภิรมย์</t>
  </si>
  <si>
    <t>นางดวน ภิรมย์ (มารดา) ไม่ได้ยื่นคำร้อง</t>
  </si>
  <si>
    <t>38 หมู่ 15</t>
  </si>
  <si>
    <t>แจ้งกรณี นายกำพลฯ ติดโรคโควิด-19 จากสำนักประสานฯ</t>
  </si>
  <si>
    <t>ที่ รง 0210.2/8184 ลว. 7 ธ.ค.63</t>
  </si>
  <si>
    <t>ที่ อด 0027/2122 ลว. 7 ธ.ค.63</t>
  </si>
  <si>
    <t>แจ้งกรณี นายกำพลฯ ติดโรคโควิด-19  ให้ญาติทราบ</t>
  </si>
  <si>
    <t>ที่ อด 0027/2130 7 ธค   63</t>
  </si>
  <si>
    <t>ที่ อด 0027/2123 7 ธค 63</t>
  </si>
  <si>
    <t>ที่ อด 0027/2124 7 ธค  63</t>
  </si>
  <si>
    <t>ที่ อด 0027/2129  7 ธค  63</t>
  </si>
  <si>
    <t>ที่ อด 0027/2124  7 ธค 63</t>
  </si>
  <si>
    <t>ที่ อด 0027/2127 7 ธค 63</t>
  </si>
  <si>
    <t>ที่ อด 0027/2126  7 ธค 63</t>
  </si>
  <si>
    <t>ที่ อด 0027/2125  7 ธค 63</t>
  </si>
  <si>
    <t>นางสาวอำพวน  จวงทอง</t>
  </si>
  <si>
    <t>50 ม.5</t>
  </si>
  <si>
    <t>รับตั๋วแลกเงินคืนภาษีปี 62 จากสรจ.บึงกาฬ T020-521</t>
  </si>
  <si>
    <t>ที่ บก 0027/2177 8 ธค 63</t>
  </si>
  <si>
    <t>ที่ อด 0027/2158 ลว. 15 ธ.ค.63</t>
  </si>
  <si>
    <t>240 หมู่ 1</t>
  </si>
  <si>
    <t>084-0729461, 093-5202342</t>
  </si>
  <si>
    <t>นายวีระยุทธ ดวงพัง</t>
  </si>
  <si>
    <t>นายอานุภาพ งามดี</t>
  </si>
  <si>
    <t>080-0767416, 098-5844129</t>
  </si>
  <si>
    <t xml:space="preserve">237 หมู่ 17 </t>
  </si>
  <si>
    <t>ติดตามเงินค้างจ่ายเดือนสิงหาคม 2562-กรกฎาคม 2563 และเงินส่วนต่างการทำงานครบสัญญาจ้างจากนายจ้าง รวมจำนวนเงิน 15,000,000 วอน</t>
  </si>
  <si>
    <t>ที่ อด 0027/2160 ลว. 15 ธ.ค.63</t>
  </si>
  <si>
    <t>นายวัชระ ตำตาด</t>
  </si>
  <si>
    <t>064-0654316, 093-4360347</t>
  </si>
  <si>
    <t>229 หมู่ 15</t>
  </si>
  <si>
    <t>ที่ อด 0027/2159 ลว. 15 ธ.ค.63</t>
  </si>
  <si>
    <t>นายสมจิตร รอดชมภู</t>
  </si>
  <si>
    <t>065-9037255, 081-1842481</t>
  </si>
  <si>
    <t>40 หมู่ 6</t>
  </si>
  <si>
    <t>การติดตามสิทธิประโยชน์ และให้จัดทำเอกสาร จากสำนักประสานฯ</t>
  </si>
  <si>
    <t>การติดตามสิทธิประโยชน์ และให้จัดทำเอกสาร ให้คนงานฯ</t>
  </si>
  <si>
    <t>ที่ รง 0210.2/2067 ลว. 26 พ.ย.63</t>
  </si>
  <si>
    <t>ที่ อด 0027/2148 ลว. 9 ธ.ค.63</t>
  </si>
  <si>
    <t>ที่ รง 0210.2/7992 ลว. 1 ธ.ค.63</t>
  </si>
  <si>
    <t>ที่ อด 0027/2133 ลว. 8 ธ.ค.63</t>
  </si>
  <si>
    <t>ที่ รง 0210.2/7991 ลว. 1 ธ.ค.63</t>
  </si>
  <si>
    <t>ที่ อด 0027/2132 ลว. 8 ธ.ค.63</t>
  </si>
  <si>
    <t>แจ้งผลการตรวจสอบสิทธิประโยชน์และขอให้จัดทำเอกสารเพื่อติดตามสิทธิประโยชน์ ให้ทายาท</t>
  </si>
  <si>
    <t>ขออนุเคราะห์จัดทำเอกสารเพือติดตามสิทิประโยชน์ ให้อำเภอพิบูลย์รักษ์</t>
  </si>
  <si>
    <t>ที่ อด 0027/1539 ลว. 25 ส.ค.63</t>
  </si>
  <si>
    <t>ส่งเอกสารเพื่อติดตามเงินประกันการเดินทางกลับ และเงินประกันอุบัติเหตุนอกเวลาทำงาน (แทจิกึม) กรณีเสียชีวิต ให้สำนักประสานฯ</t>
  </si>
  <si>
    <t>ส่งเอกสารเพื่อติดตามเงินสะสมเลี้ยงชีพ ให้สำนักประสานฯ</t>
  </si>
  <si>
    <t>ที่ รง 0210.2/7978 ลว. 1 ธ.ค.63</t>
  </si>
  <si>
    <t>แจ้งผลการติดตามสิทธิประโยชน์ เงินประกันการเดินทางกลับ และเงินประกันอุบัติเหตุนอกเวลาทำงาน (แทจิกึม) ให้ทายาท</t>
  </si>
  <si>
    <t>แจ้งผลการติดตามสิทธิประโยชน์ เงินประกันการเดินทางกลับ และเงินประกันอุบัติเหตุนอกเวลาทำงาน (แทจิกึม) จากสำนักประสานฯ</t>
  </si>
  <si>
    <t>ที่ รง 0210.2/8442 ลว. 16 ธ.ค.63</t>
  </si>
  <si>
    <t>ที่ อด 0027/2167 ลว. 16 ธ.ค.63</t>
  </si>
  <si>
    <t>รายงานกรณีแรงงานเจ็บป่วยเดินทางกลับประเทศไทย จากสำนักประสานฯ</t>
  </si>
  <si>
    <t>รายงานกรณีแรงงานเจ็บป่วยเดินทางกลับประเทศไทย ให้ญาติทราบฯ</t>
  </si>
  <si>
    <t>065-0246844 ภรรยา น้ำฝน</t>
  </si>
  <si>
    <t>ที่ รง 0210.2/8448 ลว. 16 ธ.ค.63</t>
  </si>
  <si>
    <t>ที่ อด 0027/2168 ลว. 16 ธ.ค.63</t>
  </si>
  <si>
    <t>คนงานกลับประเทศไทยวันที่ 16/12/2563</t>
  </si>
  <si>
    <t>นายสุปัน บรรณสาร</t>
  </si>
  <si>
    <t>101 ม.8</t>
  </si>
  <si>
    <t>รับตั๋วแลกเงินคืนภาษีปี 62 จากสำนักประสานฯ T020-421</t>
  </si>
  <si>
    <t>ที่ รง0210.2/8215  8 ธค 63</t>
  </si>
  <si>
    <t>นายชัย สนั่นเอื้อ</t>
  </si>
  <si>
    <t>158 ม.4</t>
  </si>
  <si>
    <t>รับตั๋วแลกเงินคืนภาษีปี 62 จากสำนักประสานฯ T020-420</t>
  </si>
  <si>
    <t>ที่ รง0210.2/8216  8 ธค 63</t>
  </si>
  <si>
    <t>นายชลชิต  คำปากกา</t>
  </si>
  <si>
    <t>109 ม.16</t>
  </si>
  <si>
    <t>รับตั๋วแลกเงินคืนภาษีปี 62 จากสำนักประสานฯ T020-418</t>
  </si>
  <si>
    <t>ที่ รง0210.2/8217  8 ธค 63</t>
  </si>
  <si>
    <t>นายสมเกียติ  ผุริจันทร์</t>
  </si>
  <si>
    <t>นายสมเกียรติ  ผุริจันทร์</t>
  </si>
  <si>
    <t>รับตั๋วแลกเงินคืนภาษีปี 62 จากสำนักประสานฯ T020-414</t>
  </si>
  <si>
    <t>ที่ รง0210.2/8221  8 ธค 63</t>
  </si>
  <si>
    <t>นายถาวร  มีโสม</t>
  </si>
  <si>
    <t>รับตั๋วแลกเงินคืนภาษีปี 62 จากสำนักประสานฯ T020-400</t>
  </si>
  <si>
    <t>ที่ รง0210.2/8227 8 ธค 63</t>
  </si>
  <si>
    <t>นายแอร่ม  ลาลด</t>
  </si>
  <si>
    <t>49 ม.2</t>
  </si>
  <si>
    <t>รับตั๋วแลกเงินคืนภาษีปี 62 จากสำนักประสานฯ T020-463</t>
  </si>
  <si>
    <t>ที่ รง0210.2/8279 8 ธค 63</t>
  </si>
  <si>
    <t>นายไพวัลย์  พัฒนา</t>
  </si>
  <si>
    <t>47 ม.10</t>
  </si>
  <si>
    <t>รับตั๋วแลกเงินคืนภาษีปี 62 จากสำนักประสานฯ T020-440</t>
  </si>
  <si>
    <t>ที่ รง0210.2/8230  8 ธค 63</t>
  </si>
  <si>
    <t xml:space="preserve">นายพงเชษฐ์  พิลาดี </t>
  </si>
  <si>
    <t>รับตั๋วแลกเงินคืนภาษีปี 62 จากสำนักประสานฯ T020-443</t>
  </si>
  <si>
    <t>ที่ รง0210.2/8280  8 ธค 63</t>
  </si>
  <si>
    <t>นายจาตุรงค์  ศรีคะปัสสา</t>
  </si>
  <si>
    <t>114 ม.5</t>
  </si>
  <si>
    <t>รับตั๋วแลกเงินคืนภาษีปี 62 จากสำนักประสานฯ T020-453</t>
  </si>
  <si>
    <t>ที่ รง0210.2/8328  8 ธค 63</t>
  </si>
  <si>
    <t>ที่ รง0210.2/8396  8 ธค 63</t>
  </si>
  <si>
    <t>นายเจตนิพิฐ  สใบทิพย์</t>
  </si>
  <si>
    <t>นายกิติพัฒน์  หารคุโน</t>
  </si>
  <si>
    <t>157 ม.5</t>
  </si>
  <si>
    <t>รับตั๋วแลกเงินคืนภาษีปี 62 จากสำนักประสานฯ T020-452</t>
  </si>
  <si>
    <t>ที่ รง0210.2/8296  8 ธค 63</t>
  </si>
  <si>
    <t>รับตั๋วแลกเงินคืนภาษีปี 62 จากสำนักประสานฯ T020-471</t>
  </si>
  <si>
    <t>ที่ รง0210.2/8260  8 ธค 63</t>
  </si>
  <si>
    <t>นายธานี  หนองผือ</t>
  </si>
  <si>
    <t>รับตั๋วแลกเงินคืนภาษีปี 62 จากสำนักประสานฯ T020-474</t>
  </si>
  <si>
    <t>ที่ รง0210.2/8267  8 ธค 63</t>
  </si>
  <si>
    <t>ที่ อด 0027/2075 ลว. 26 พ.ย.63</t>
  </si>
  <si>
    <t>นายสุรศักดิ์ แสนโพธิ์</t>
  </si>
  <si>
    <t>085-6789607</t>
  </si>
  <si>
    <t>133 ม.17</t>
  </si>
  <si>
    <t>ที่ อด 0027/2078 ลว 26 พ.ย. 63</t>
  </si>
  <si>
    <t>นายภาธร สงครามศรี</t>
  </si>
  <si>
    <t>080-1899507</t>
  </si>
  <si>
    <t>355/41</t>
  </si>
  <si>
    <t>นายคำสิงห์ ศรีดาวงค์</t>
  </si>
  <si>
    <t>062-0065915</t>
  </si>
  <si>
    <t>79/1 ม.10</t>
  </si>
  <si>
    <t>ที่ อด 0027/2077 ลว 26 พ.ย. 63</t>
  </si>
  <si>
    <t>ที่ อด 0027/2013 ลว 26 พ.ย. 63</t>
  </si>
  <si>
    <t>นางสาวเมฑิตา ปัดถาวะโร</t>
  </si>
  <si>
    <t>064-9793816</t>
  </si>
  <si>
    <t>47 ม.3</t>
  </si>
  <si>
    <t>ที่ อด 0027/2193 ลว. 21 ธ.ค.63</t>
  </si>
  <si>
    <t>ที่ อด 0027/2192 ลว. 21 ธ.ค.63</t>
  </si>
  <si>
    <t>ที่ อด 0027/2192 ลว. 21 ธ.ค. 63</t>
  </si>
  <si>
    <t>นายวินัย เผ่าพันธุ์</t>
  </si>
  <si>
    <t>094-4287375</t>
  </si>
  <si>
    <t>พระธาตุพังพวน</t>
  </si>
  <si>
    <t>ที่ อด 0027/21415 ลว. 4 ธ.ค.63</t>
  </si>
  <si>
    <t>นายสุริยา คำพิลา</t>
  </si>
  <si>
    <t>063-0302729</t>
  </si>
  <si>
    <t>105 ม.3</t>
  </si>
  <si>
    <t>ที่ อด 0027/2140 ลว. 8 ธ.ค.63</t>
  </si>
  <si>
    <t>นายมนตรี ดำรงชัย</t>
  </si>
  <si>
    <t>095-5075009 098-1591479</t>
  </si>
  <si>
    <t>1/1 ม.5</t>
  </si>
  <si>
    <t>ที่ อด 0027/2076 ลว. 26 พ.ย.63</t>
  </si>
  <si>
    <t>ที่ อด 0027/2008 ลว 22 ธ.ค. 63</t>
  </si>
  <si>
    <t>ที่ อด 0027/2210 ลว 26 ธ.ค. 63</t>
  </si>
  <si>
    <t>ที่ อด 0027/2209 ลว 22 ธ.ค. 63</t>
  </si>
  <si>
    <t>ได้รับแจ้งผลจาก สปร.</t>
  </si>
  <si>
    <t>ที่ รง 0210.2/7573 ลว 9 พ.ย. 63</t>
  </si>
  <si>
    <t>ที่ อด 0027/2068 ลว. 26 พ.ย.63</t>
  </si>
  <si>
    <t>ที่ รง 0210.2/7574 ลว. 9 พ.ย.63</t>
  </si>
  <si>
    <t>ที่ รง 0210.2/7592 ลว. 10 พ.ย.63</t>
  </si>
  <si>
    <t>ที่ อด 0027/2071 ลว  26 พย 63</t>
  </si>
  <si>
    <t>ที่ รง 0210.2/7562 ลว. 9 พ.ย.63</t>
  </si>
  <si>
    <t>ที่ อด 0027/2069 ลว  26 พย 63</t>
  </si>
  <si>
    <t>ที่ รง 0210.2/7878 ลว. 25 พ.ย.63</t>
  </si>
  <si>
    <t>ที่ อด 0027/2136 ลว  8 ธ.ค.  63</t>
  </si>
  <si>
    <t>ที่ รง 0210.2/7874 ลว. 25 พ.ย.63</t>
  </si>
  <si>
    <t>ที่ อด 0027/2135 ลว  8 ธ.ค. 63</t>
  </si>
  <si>
    <t>นายพันธ์ทวี แก้วศรีนวน</t>
  </si>
  <si>
    <t>092 8665251</t>
  </si>
  <si>
    <t>237/2 ม.2</t>
  </si>
  <si>
    <t>ที่ รง 0210.2/8388 ลว. 9 ธ.ค.63</t>
  </si>
  <si>
    <t>ที่ อด 0027/2174 ลว  21 ธ.ค. 63</t>
  </si>
  <si>
    <t>ที่ รง 0210.2/8381 ลว. 9 ธ.ค. 63</t>
  </si>
  <si>
    <t>ที่ อด 0027/2175 ลว  21 พย 63</t>
  </si>
  <si>
    <t>ที่ รง 0210.2/8379 ลว. 7  ธ. ค. 63</t>
  </si>
  <si>
    <t>ที่ อด 0027/2176 ลว  21 ธ.ค. 63</t>
  </si>
  <si>
    <t>ที่ รง 0210.2/8370 ลว. 9 ธ.ค. 63</t>
  </si>
  <si>
    <t>ที่ อด 0027/2177 ลว  21 ธ.ค. 63</t>
  </si>
  <si>
    <t>ที่ รง 0210.2/8390 ลว. 9 ธ.ค. 63</t>
  </si>
  <si>
    <t>ที่ อด 0027/2178 ลว  21 ธ.ค. 63</t>
  </si>
  <si>
    <t>ที่ รง 0210.2/8335 ลว. 8 ธ.ค. 63</t>
  </si>
  <si>
    <t>ที่ อด 0027/2179 ลว  21 ธ.ค. 63</t>
  </si>
  <si>
    <t>นายกุศล จันทลุน</t>
  </si>
  <si>
    <t>094 3535528</t>
  </si>
  <si>
    <t>169 ม.2</t>
  </si>
  <si>
    <t>นายศุภชิต อุระสนิท</t>
  </si>
  <si>
    <t>062 4624971</t>
  </si>
  <si>
    <t>281 ม.2</t>
  </si>
  <si>
    <t>ที่ อด 0027/2074 ลว. 26 พ.ย.63</t>
  </si>
  <si>
    <t>นายประพัฒน์ บรรณฑิตย์</t>
  </si>
  <si>
    <t>061 0751832</t>
  </si>
  <si>
    <t>141 ม. 7</t>
  </si>
  <si>
    <t>ที่ อด 0027/2073 ลว. 26 พ.ย.63</t>
  </si>
  <si>
    <t>นายไชยา คันโคทอง</t>
  </si>
  <si>
    <t>092 6619599</t>
  </si>
  <si>
    <t>129 ม.4</t>
  </si>
  <si>
    <t>ที่ อด 0027/2072 ลว. 26 พ.ย.63</t>
  </si>
  <si>
    <t>นายจตุพล แสนกำพล</t>
  </si>
  <si>
    <t>061 8214348</t>
  </si>
  <si>
    <t>65 ม.10</t>
  </si>
  <si>
    <t>นายชนพล ดวงจำปา</t>
  </si>
  <si>
    <t>085 5975582</t>
  </si>
  <si>
    <t>159 ม.5</t>
  </si>
  <si>
    <t>ที่ อด 0027/2017 ลว. 13 พ.ย.63</t>
  </si>
  <si>
    <t>นายกมลลักษณ์ ลุนทะลา</t>
  </si>
  <si>
    <t>096 9839828</t>
  </si>
  <si>
    <t>215 ม.7</t>
  </si>
  <si>
    <t>ที่ อด 0027/2016 ลว. 13 พ.ย.63</t>
  </si>
  <si>
    <t>ที่ อด 0027/2015 ลว. 13 พ.ย.63</t>
  </si>
  <si>
    <t>นายประเสริฐ พรประสิทธิ์</t>
  </si>
  <si>
    <t>062 8636845</t>
  </si>
  <si>
    <t>165 ม.6</t>
  </si>
  <si>
    <t>ส่งเอกสารเพิ่มเติมให้ สปร</t>
  </si>
  <si>
    <t>ที่ อด 0027/2207  ลว. 22 ธ.ค.63</t>
  </si>
  <si>
    <t>ที่ อด 0027/2137 ลว. 8 ธ.ค.63</t>
  </si>
  <si>
    <t>ที่ อด 0027/2138 ลว.  8 ธ.ค.63</t>
  </si>
  <si>
    <t>ที่ รง 0210.2/8070 ลว. 2 ธ ค 63</t>
  </si>
  <si>
    <t>ที่ อด 0027/2070 ลว  21 ธ ค 63</t>
  </si>
  <si>
    <t>ที่ รง 0210.2/8071 ลว. 2 ธ ค 63</t>
  </si>
  <si>
    <t>ที่ อด 0027/2170 ลว  21 ธ ค 63</t>
  </si>
  <si>
    <t>ที่ รง 0210.2/8155 ลว. 5 ธ ค 63</t>
  </si>
  <si>
    <t>ที่ อด 0027/2172 ลว  21 ธ ค 63</t>
  </si>
  <si>
    <t>นายกลไก ดวงคำผุย</t>
  </si>
  <si>
    <t>ที่ อด 0027/2173 ลว  21 ธ ค 63</t>
  </si>
  <si>
    <t>ที่ รง 0210.2/8289 ลว. 8 ธ ค 63</t>
  </si>
  <si>
    <t>ที่ อด 0027/2180 ลว  21 ธ ค 63</t>
  </si>
  <si>
    <t>ที่ รง 0210.2/8084 ลว. 2 ธ ค 63</t>
  </si>
  <si>
    <t>ที่ รง 0210.2/8086 ลว. 2 ธ ค 63</t>
  </si>
  <si>
    <t>ที่ อด 0027/2181 ลว  21 ธ ค 63</t>
  </si>
  <si>
    <t>ที่ รง 0210.2/8060 ลว. 2 ธ ค 63</t>
  </si>
  <si>
    <t>ที่ อด 0027/2182 ลว  21 ธ ค 63</t>
  </si>
  <si>
    <t>ที่ รง 0210.2/8062 ลว. 2 ธ ค 63</t>
  </si>
  <si>
    <t>ที่ อด 0027/2183 ลว  21 ธ ค 63</t>
  </si>
  <si>
    <t>ที่ รง 0210.2/7342 ลว. 29 ต ค 63</t>
  </si>
  <si>
    <t>ที่ อด 0027/2014 ลว  13 พ.ย.63</t>
  </si>
  <si>
    <t>ที่ รง 0210.2/7663 ลว. 12 พ.ย. 63</t>
  </si>
  <si>
    <t>ที่ อด 0027/2012 ลว  13 พ.ย. 63</t>
  </si>
  <si>
    <t>ที่ รง 0210.2/7754 ลว. 17 พ.ย. 63</t>
  </si>
  <si>
    <t>ที่ อด 0027/2070 ลว  26 พ.ย. 63</t>
  </si>
  <si>
    <t>093 663 1609</t>
  </si>
  <si>
    <t>313 ม.11</t>
  </si>
  <si>
    <t>ร้องทุกข์ขอเงินคืนค่าธรรมเนียม</t>
  </si>
  <si>
    <t>ที่ อด 0027/2039 ลว. 26 พ.ย. 63</t>
  </si>
  <si>
    <t>นายชัยวัฒน์ ศรีอ่อนแสง</t>
  </si>
  <si>
    <t>ที่ อด 0027/2131 ลว. 21 ธ.ค.63</t>
  </si>
  <si>
    <t>ติดตามสิทธิประโยชน์อันพึงมีพึงได้</t>
  </si>
  <si>
    <t>ที่ อด 0027/2080 ลว. 26 พ.ย. 63</t>
  </si>
  <si>
    <t>ที่ อด 0027/1975 ลว  5 พ ย 63</t>
  </si>
  <si>
    <t>ส่งเอกสารติดตามเงินประกันทำงานครบสัญญาจ้าง เงินประกันการเดินทางกลับ และเงินประกันภัยทั่วไป กรณีคนงานเสียชีวิต</t>
  </si>
  <si>
    <t>ส่งเอกสารติดตามเงินบำนาญแห่งชาติเกาหลี (กุ๊กมิน)  กรณีคนงานเสียชีวิต</t>
  </si>
  <si>
    <t>ที่ อด 0027/2198 ลว. 21 ธ.ค.63</t>
  </si>
  <si>
    <t>ที่ อด 0027/2213 ลว. 22 ธ.ค.63</t>
  </si>
  <si>
    <t>นายสุริยะ ศรีโบราณ</t>
  </si>
  <si>
    <t>064-9433105, 098-6519871</t>
  </si>
  <si>
    <t>11 หมู่ 5</t>
  </si>
  <si>
    <t>ที่ อด 0027/2247 ลว. 25 ธ.ค.63</t>
  </si>
  <si>
    <t>นายตรัยรัตน์ มหาเพ็ชร</t>
  </si>
  <si>
    <t>096-8070292, 095-7972190</t>
  </si>
  <si>
    <t>101 หมู่ 2</t>
  </si>
  <si>
    <t>ที่ อด 0027/2212 ลว. 22 ธ.ค.63</t>
  </si>
  <si>
    <t>083-3448549, 097-070906</t>
  </si>
  <si>
    <t>ที่ อด 0027/2211 ลว. 22 ธ.ค.63</t>
  </si>
  <si>
    <t>ที่ อด 0027/2240 ลว. 24 ธ.ค.63</t>
  </si>
  <si>
    <t>นายฉันทกร (ประสิทธิ์) น้อยนิล</t>
  </si>
  <si>
    <t>061-6309245, 092-6458760</t>
  </si>
  <si>
    <t>165 หมู่ 11</t>
  </si>
  <si>
    <t>ที่ อด 0027/2244 ลว. 24 ธ.ค.63</t>
  </si>
  <si>
    <t>นายนำโชค บุญภา</t>
  </si>
  <si>
    <t>098-5921663</t>
  </si>
  <si>
    <t>2 หมู่ 4</t>
  </si>
  <si>
    <t>นายสวัสดิ์ เสาร์ดี</t>
  </si>
  <si>
    <t>082-690637</t>
  </si>
  <si>
    <t>13 หมู่ 1</t>
  </si>
  <si>
    <t>ที่ อด 0027/2197 ลว. 21 ธ.ค.63</t>
  </si>
  <si>
    <t>ที่ รง 0210.2/8586 ลว. 21 ธ.ค.63</t>
  </si>
  <si>
    <t>ขอยุติเรื่องติดตามสิทธิประโยชน์ ให้สำนักประสานฯ</t>
  </si>
  <si>
    <t>ที่ อด 0027/2245 ลว. 24 ธ.ค.63</t>
  </si>
  <si>
    <t>คนงานแจ้งว่าได้รับเงินแล้ว 140,000 บาท วันที่ 15/12/2563</t>
  </si>
  <si>
    <t>ส่งเอกสารต่อให้ฝ่ายจัดส่งไปทำงานรัฐอิสราเอล</t>
  </si>
  <si>
    <t>วันที่ 24 /12/2563 (ไม่มีหนังสือส่ง)</t>
  </si>
  <si>
    <t>ที่ อด 0027/2237 ลว. 24 ธ.ค.63</t>
  </si>
  <si>
    <t>ที่ รง 0210.2/8477 ลว. 16 ธ.ค.63</t>
  </si>
  <si>
    <t>ที่ รง0210.2/8482 ลว. 16 ธ.ค.63</t>
  </si>
  <si>
    <t>ที่ อด 0027/2236 ลว. 24 ธ.ค.63</t>
  </si>
  <si>
    <t>ไม่มีเงินคืนภาษี ทั้งปี 2562 และปีภาษี 2563 เนื่องจากพำนักไม่ครบ 183 วัน</t>
  </si>
  <si>
    <t>ที่ รง 0210./8494 ลว. 16 ธ.ค.63</t>
  </si>
  <si>
    <t>ที่ อด 0027/2238 ลว. 24 ธ.ค.63</t>
  </si>
  <si>
    <t>บรษัทซุมซุงฯ ได้โอนเงินเข้าบัญชี Woori แล้ว เมื่อวันที่ 14/7/2563</t>
  </si>
  <si>
    <t>บรษัทซุมซุงฯ ได้โอนเงินค่าตั๋วเครื่องบินเข้าบัญชี IBK แล้ว เมื่อวันที่ 8/9/2563 จำนวน 414,000 วอน เงินแทจิกิมโอนเข้าบัญชีธนาคารกรุงเทพ 6,678,830 วอน</t>
  </si>
  <si>
    <t>ที่ อด 0027/2191  21 ธค 63</t>
  </si>
  <si>
    <t>คนงานมอบอำนาจมารับตั๋วแลกเงินเรียบร้อยแล้ว</t>
  </si>
  <si>
    <t>ที่ อด 0027/2190 21 ธค63</t>
  </si>
  <si>
    <t>ที่ อด 0027/2188 21 ธค 63</t>
  </si>
  <si>
    <t>ที่ อด 0027/2224 22 ธค  63</t>
  </si>
  <si>
    <t>ที่ อด 0027/2223 22 ธค       63</t>
  </si>
  <si>
    <t>ที่ อด 0027/2222 22 ธค 63</t>
  </si>
  <si>
    <t>ที่ อด 0027/2221 22 ธค  63</t>
  </si>
  <si>
    <t>ที่ อด 0027/2218 22ธค 63</t>
  </si>
  <si>
    <t>ที่ อด 0027/2217  22 ธค 63</t>
  </si>
  <si>
    <t>ที่ อด 0027/2215  22 ธค  63</t>
  </si>
  <si>
    <t>ที่ อด 0027/2214  22ธค 63</t>
  </si>
  <si>
    <t>ที่ อด 0027/2216 22 ธค 63</t>
  </si>
  <si>
    <t>ที่ อด 0027/2252  25 ธค 63</t>
  </si>
  <si>
    <t>ที่ อด 0027/ 2220 22 ธค 63</t>
  </si>
  <si>
    <t>ที่ อด 0027/2251  25 ธค 63</t>
  </si>
  <si>
    <t>ที่ อด 0027/2249  25 ธค 63</t>
  </si>
  <si>
    <t>ที่ อด 0027/ 2219 22ธค 63</t>
  </si>
  <si>
    <t>ที่ อด 0027/2250 25ธค63</t>
  </si>
  <si>
    <t>นายวรรณชัย ชนะบัว</t>
  </si>
  <si>
    <t>096-3719711</t>
  </si>
  <si>
    <t>88 ม.14</t>
  </si>
  <si>
    <t>ที่ อด 0027/2253 ลว 25 ธันวาคม 2563</t>
  </si>
  <si>
    <t>ที่ อด 0027/2256 ลว. 28 ธ.ค.63</t>
  </si>
  <si>
    <t>ที่ อด 0027/2267 ลว. 29 ธ.ค.63</t>
  </si>
  <si>
    <t>นางสาวภิญญาดา วังพุทรง</t>
  </si>
  <si>
    <t>062-4572021, 085-0446006</t>
  </si>
  <si>
    <t>15 หมู่ 14</t>
  </si>
  <si>
    <t>พันดดอน</t>
  </si>
  <si>
    <t>ที่ อด 0027/2273 30 ธค 63</t>
  </si>
  <si>
    <t>ที่ อด 0027/2272 30 ธค 63</t>
  </si>
  <si>
    <t>143 ม.7</t>
  </si>
  <si>
    <t>ที่ รง 0210.2/8852 ลว. 30 ธ.ค.63</t>
  </si>
  <si>
    <t>แจ้งกรณี นายมานะ พุทธิ  ให้ญาติทราบ</t>
  </si>
  <si>
    <t>ที่ อด 0027/10 ลว. 4 ม.ค.64</t>
  </si>
  <si>
    <t>นายทรัพย์ วงษ์ชมพู</t>
  </si>
  <si>
    <t>098-1804756</t>
  </si>
  <si>
    <t>95 ม.6</t>
  </si>
  <si>
    <t>ที่ อด 0027/19 ลว. 5 ม.ค.64</t>
  </si>
  <si>
    <t>นายนพพร กองสุข</t>
  </si>
  <si>
    <t>082-8527021, 085-7320691</t>
  </si>
  <si>
    <t>86 หมู่ 9</t>
  </si>
  <si>
    <t>ที่ อด 0027/22 ลว. 5 ม.ค.64</t>
  </si>
  <si>
    <t>ที่ รง 0210.2/8665 ลว. 24 ธ.ค.63</t>
  </si>
  <si>
    <t>ที่ อด 0027/12 ลว. 4 ม.ค.64</t>
  </si>
  <si>
    <t>ได้รับเงินก้อนแล้ว</t>
  </si>
  <si>
    <t>ที่ รง 0210.2/8668 ลว. 24 ธ.ค.63</t>
  </si>
  <si>
    <t>ที่ อด 0027/13 ลว. 4 ม.ค.64</t>
  </si>
  <si>
    <t>แจ้งผลการช่วยเหลือที่ถูกจับดำเนินคดี จากสำนักประสานฯ</t>
  </si>
  <si>
    <t>ที่ รง 0210.2/8701 ลว. 24 ธ.ค.63</t>
  </si>
  <si>
    <t>ที่ อด 0027/14 ลว. 4 ม.ค.64</t>
  </si>
  <si>
    <t>แจ้งผลการช่วยเหลือที่ถูกจับดำเนินคดี ให้ญาติ</t>
  </si>
  <si>
    <t>วันที่ 9/11/2563 นางสาวยุพินฯ ได้ยื่นอุทธรณ์ที่ศาลสูงสุด (ฎีกา) และอยู่ระหว่างรอการพิจารณาคดี</t>
  </si>
  <si>
    <t>ที่ รง 0210.2/8702 ลว. 24 ธ.ค.63</t>
  </si>
  <si>
    <t>ที่ อด 0027/15 ลว. 4 ม.ค.64</t>
  </si>
  <si>
    <t>วันที่ 9/11/2563 นางสาวเอกชัยฯ ได้ยื่นอุทธรณ์ที่ศาลสูงสุด (ฎีกา) และอยู่ระหว่างรอการพิจารณาคดี</t>
  </si>
  <si>
    <t>ที่ รง 0210.2/8681 ลว. 24 ธ.ค.63</t>
  </si>
  <si>
    <t>ที่ อด 0027/16 ลว. 4 ม.ค.64</t>
  </si>
  <si>
    <t>การตรวจสอบสิทธิประโยชน์ และขอให้จัดทำเอกสารเพื่อติดตามสิทธิประโยชน์ จากสำนักประสานฯ</t>
  </si>
  <si>
    <t>การตรวจสอบสิทธิประโยชน์ และขอให้จัดทำเอกสารเพื่อติดตามสิทธิประโยชน์ ให้ทายาท</t>
  </si>
  <si>
    <t>ส่งติดตามครั้งที่ 2</t>
  </si>
  <si>
    <t>นายอนุพงษ์ พุทธสา</t>
  </si>
  <si>
    <t>061-4438491, 093-0979784</t>
  </si>
  <si>
    <t>156 หมู่ 11</t>
  </si>
  <si>
    <t>ที่ อด0027/31 ลว. 6 ม.ค.64</t>
  </si>
  <si>
    <t>ที่ อด 0027/30  ลว. 6 ม.ค.64</t>
  </si>
  <si>
    <t>ที่ อด 0027/45 ลว. 7 ม.ค.64</t>
  </si>
  <si>
    <t>ที่ อด 0027/43 ลว. 7 ม.ค.64</t>
  </si>
  <si>
    <t>นายภูวนัย พรมภักดิ์</t>
  </si>
  <si>
    <t>095-7250802, 061-1672263</t>
  </si>
  <si>
    <t xml:space="preserve">30 หมู่ 8 </t>
  </si>
  <si>
    <t>43 หมู่ 5</t>
  </si>
  <si>
    <t>093-6473653,061-3502925</t>
  </si>
  <si>
    <t>นายอวยชัย ศรีวัฒน์</t>
  </si>
  <si>
    <t>นายสุริยันต์ นันทะศิริ</t>
  </si>
  <si>
    <t>160 หมู่ 5</t>
  </si>
  <si>
    <t>ที่ อด 0027/44 ลว. 7 ม.ค.64</t>
  </si>
  <si>
    <t>080-9103001, 095-7811913</t>
  </si>
  <si>
    <t>ที่ อด 0027/2070 ลว  26 พย 63</t>
  </si>
  <si>
    <t>ที่ รง 0210.2/8732 ลว. 25 ธ.ค.63</t>
  </si>
  <si>
    <t>ที่ อด 0027/55 ลว. 7 ม.ค.64</t>
  </si>
  <si>
    <t>ที่ รง 0210.2/8816 ลว. 28 ธ.ค.63</t>
  </si>
  <si>
    <t>ที่ อด 0027/54 ลว. 7 ม.ค.64</t>
  </si>
  <si>
    <t>ที่ รง 0210.2/8787 ลว. 28 ธ.ค.63</t>
  </si>
  <si>
    <t>ที่ อด 0027/52 ลว. 7 ม.ค.64</t>
  </si>
  <si>
    <t>ที่ รง  0210.2/8693 ลว. 24 ธ.ค.63</t>
  </si>
  <si>
    <t>ที่ อด 0027/51 ลว. 7 ม.ค.64</t>
  </si>
  <si>
    <t>จ่ายเป็นเงินก้อนแล้ว ไม่มีจำนวนเงินในเอกสารหลักฐานที่ส่งแจ้งผลมา</t>
  </si>
  <si>
    <t>ส่งเอกสารเพิ่มเติม แบบฟอร์มขอรับเงินประกันสำหรับต่างชาติ (กรณีเกิน 3 ปี)</t>
  </si>
  <si>
    <t>ที่ อด 0027/0027/49 ลว. 7 ม.ค.64</t>
  </si>
  <si>
    <t>รับตั๋วแลกเงินคืนภาษีปี 62จากสำนักประสานฯ T020-524จำนวนเงิน8,375.64บาท</t>
  </si>
  <si>
    <t>ที่ รง0210.2/8645 22ธค 63</t>
  </si>
  <si>
    <t>ที่ อด 0027/09 4 มค 64</t>
  </si>
  <si>
    <t>ที่ อด 0027/</t>
  </si>
  <si>
    <t>ทำหนังสือจัดส่งตั๋วให้คนงานที่ สรจ.ชลบุรี</t>
  </si>
  <si>
    <t>ที่ อด 0027/25 5 มค 64</t>
  </si>
  <si>
    <t>ทำหนังสือแจ้งพร้อมส่งหลักฐานส่งตั๋วให้คนงานให้สำนักประสานฯ</t>
  </si>
  <si>
    <t>ที่ อด 0027/26 5 มค 64</t>
  </si>
  <si>
    <t>นายสถิต บุญภา</t>
  </si>
  <si>
    <t>096-364 9756</t>
  </si>
  <si>
    <t>54/1 ม.4</t>
  </si>
  <si>
    <t>ที่ อด 0027/39 ลว. 6 ม.ค.64</t>
  </si>
  <si>
    <t>นายคำสิงห์ ทองประทับ</t>
  </si>
  <si>
    <t>093-5400613, 093-5516489</t>
  </si>
  <si>
    <t>90 หมู่ 8</t>
  </si>
  <si>
    <t>สามมัคคี</t>
  </si>
  <si>
    <t>ที่ อด 0027/66 ลว. 12 ม.ค.64</t>
  </si>
  <si>
    <t>นายชัยพฤกษ์ สองคร</t>
  </si>
  <si>
    <t>085-8611725, 062-2642711</t>
  </si>
  <si>
    <t>182 หมู่ 5</t>
  </si>
  <si>
    <t>นายพิศวัสต์ นิกรกุล</t>
  </si>
  <si>
    <t>063-0043696</t>
  </si>
  <si>
    <t>24 หมู่ 6</t>
  </si>
  <si>
    <t>ที่ อด 0027/40 ลว. 6 ม.ค.64</t>
  </si>
  <si>
    <t>ที่ อด 0027/67 ลว. 12 ม.ค.64</t>
  </si>
  <si>
    <t>แจ้งการติดตามสิทธิประโยชน์และขอให้ลงนามในเอกสารรับเงิน จากสำนักประสานฯ</t>
  </si>
  <si>
    <t>ที่ รง 0210.2/268 ลว. 12 ม.ค.64</t>
  </si>
  <si>
    <t>แจ้งการติดตามสิทธิประโยชน์และขอให้ลงนามในเอกสารรับเงิน ให้คนงาน</t>
  </si>
  <si>
    <t>ที่ อด 0027/39 ลว. 14 ม.ค.64</t>
  </si>
  <si>
    <t>ส่งไปยัง 168 หมู่ 2 ต.บุพราหมณ์ อ.นาดี จ.อุดรธานี เนื่องจากนายสมจิตรฯ อยู่ที่นั้น</t>
  </si>
  <si>
    <t>นายณัฐพงษ์  สระแก้ว</t>
  </si>
  <si>
    <t>095-4018646, 091-3573286</t>
  </si>
  <si>
    <t>65 หมู่ 9</t>
  </si>
  <si>
    <t>ที่ อด 0027/83 ลว. 14 ม.ค.64</t>
  </si>
  <si>
    <t>นายมานะ พุทธิ</t>
  </si>
  <si>
    <t>ที่ อด 0027/58 ลว. 8 ม.ค.64</t>
  </si>
  <si>
    <t>รายงานความคืบหน้าอาการป่วและขอให้ทายาทพิจารณาทำหนังสือมอบอำนาจ</t>
  </si>
  <si>
    <t>ที่ อด 0027/84 ลว. 14 ม.ค.64</t>
  </si>
  <si>
    <t>ด่วนที่สุด ที่ รง 0210.2/240 ลว. 11 ม.ค.64</t>
  </si>
  <si>
    <t>ส่งเอกสาร หนังสือมอบอำนาจ ภาษาอังกฤษ ผ่านการรับรองโนตารี่ พลับลิค ให้สำนักประสานฯ</t>
  </si>
  <si>
    <t>นายสมชาย พลประจักษ์</t>
  </si>
  <si>
    <t>181 หมู่ 5</t>
  </si>
  <si>
    <t>ที่ อด 0027/85 ลว. 14 ม.ค.64</t>
  </si>
  <si>
    <t>083-678 3908, 061-2832390</t>
  </si>
  <si>
    <t>นายพฤธิชัย ซาเตา</t>
  </si>
  <si>
    <t>088-5335674, 087-2348838</t>
  </si>
  <si>
    <t>120 หมู่ 8</t>
  </si>
  <si>
    <t>ที่ รง 0210.2/267 ลว. 12 ม.ค.64</t>
  </si>
  <si>
    <t>การติดตามสิทธิประโยชน์ จากสำนักประสานฯ</t>
  </si>
  <si>
    <t>การติดตามสิทธิประโยชน์และให้จัดทำเอกสาร ให้คนงาน</t>
  </si>
  <si>
    <t>ที่ อด 0027/91 ลว. 15 ม.ค.64</t>
  </si>
  <si>
    <t>นายพงษ์สวัสดิ์ โคตรสุโน</t>
  </si>
  <si>
    <t>061-0460373</t>
  </si>
  <si>
    <t>284 ม.4</t>
  </si>
  <si>
    <t xml:space="preserve">หนองไผ่ </t>
  </si>
  <si>
    <t>ที่ อด 0027/77 ลว. 13 ม.ค.64</t>
  </si>
  <si>
    <t>ที่ รง0210.2/8761 ลว. 25 ธ.ค.63</t>
  </si>
  <si>
    <t>ที่ อด 0027/75 ลว. 13 ม.ค.64</t>
  </si>
  <si>
    <t>ที่ รง0210.2/8765 ลว. 25 ธ.ค.63</t>
  </si>
  <si>
    <t>ที่ อด 0027/74 ลว. 13 ม.ค.64</t>
  </si>
  <si>
    <t>ที่ รง0210.2/26 ลว. 4 ม.ค. 64</t>
  </si>
  <si>
    <t>ที่ อด 0027/73 ลว. 13 ม.ค.64</t>
  </si>
  <si>
    <t>ที่ รง0210.2/28 ลว. 4 ม.ค.63</t>
  </si>
  <si>
    <t>ที่ อด 0027/72 ลว. 13 ม.ค.64</t>
  </si>
  <si>
    <t>ที่ รง0210.2/25 ลว. 4 ม.ค.64</t>
  </si>
  <si>
    <t>ที่ อด 0027/71 ลว. 13 ม.ค.64</t>
  </si>
  <si>
    <t>นางสาวอรพรรณ ทมวัน</t>
  </si>
  <si>
    <t>065-0969920, 093-5826698</t>
  </si>
  <si>
    <t>58 หมู่ 15</t>
  </si>
  <si>
    <t>ขอให้ตรวจสอบและติดตามสิทธิประโยชน์อันพึงมีพึงได้ ของนายวิทยาฯ ที่เสียชีวิตในสาธารณรัฐเกาหลี</t>
  </si>
  <si>
    <t>ที่ อด 0027/97 ลว. 18 ม.ค.64</t>
  </si>
  <si>
    <t>นายวิทยา พันธ์ศิริ</t>
  </si>
  <si>
    <t>ที่ อด 0027/96 ลว. 18 ม.ค.64</t>
  </si>
  <si>
    <t>นายวีระศักดิ์ รูปสะอาด</t>
  </si>
  <si>
    <t>นางปราณี  โสภาวงศ์ (ไม่ได้ยื่นคำร้อง)</t>
  </si>
  <si>
    <t>นางสุดใจ ปานเชียงวงศ์ (ไม่ได้ยื่นคำร้อง)</t>
  </si>
  <si>
    <t>นายปิยะพงษ์ ศรีบุรินทร์</t>
  </si>
  <si>
    <t>084-9536693, 087-2171739</t>
  </si>
  <si>
    <t>20 หมู่ 17</t>
  </si>
  <si>
    <t>ที่ อด 0027/101 ลว. 18 ม.ค.64</t>
  </si>
  <si>
    <t>ที่ รง 0210.2/313 ลว. 13 ม.ค.64</t>
  </si>
  <si>
    <t>ที่ อด 0027/104 ลว. 18 ม.ค.64</t>
  </si>
  <si>
    <t>นายปรีชาฯจะต้องแนบเอกสารหลักฐาน เพื่อยื่นขอเงินคืนภาษี หรือไม่ต้องเดินทางมายื่นเอกสารเพื่อขอคืน ณ สรรพกร นายปรีชาฯ ขอสละสิทธิ์และไม่ติดใจขอรับเงินคืนภาษีดังกล่าว</t>
  </si>
  <si>
    <t>ที่ รง 0210.2/320 ลว. 13 ม.ค.64</t>
  </si>
  <si>
    <t>ที่ อด 0027/102 ลว. 18 ม.ค.64</t>
  </si>
  <si>
    <t>ที่ รง 0210.2/312 ลว. 13 ม.ค.64</t>
  </si>
  <si>
    <t>ที่ อด 0027/103 ลว. 18 ม.ค.64</t>
  </si>
  <si>
    <t>นายธนา บุญชีวิต</t>
  </si>
  <si>
    <t>52 ม8</t>
  </si>
  <si>
    <t>นายวีระชัย ลั่นทมเหลือง</t>
  </si>
  <si>
    <t>173 ม.8</t>
  </si>
  <si>
    <t>รับตั๋วแลกเงินคืนภาษีปี 62จากสำนักประสานฯ T020-524จำนวนเงิน16,862.75บาท</t>
  </si>
  <si>
    <t xml:space="preserve">รับตั๋วแลกเงินคงค้างในบัญชีธนาคารจากสำนักประสานฯ T020-489 </t>
  </si>
  <si>
    <t>ที่ รง0210.2/135 7 มค 64</t>
  </si>
  <si>
    <t>ที่ รง0210.2130 7มค 64</t>
  </si>
  <si>
    <t>นายเชาวลิตย์ พิมพ์ภักดิ์</t>
  </si>
  <si>
    <t>061-2432194</t>
  </si>
  <si>
    <t>42 ม.2</t>
  </si>
  <si>
    <t>ที่ อด 0027/100 ลว. 18 ม.ค.64</t>
  </si>
  <si>
    <t>ที่ อด 0027/70 13 มค 64</t>
  </si>
  <si>
    <t>ที่ อด 0027/69 13 มค 64</t>
  </si>
  <si>
    <t>ที่ อด 0027/68 13 มค 64</t>
  </si>
  <si>
    <t>ที่ อด 0027/106 19  มค 64</t>
  </si>
  <si>
    <t>ที่ อด 0027/ 107 19 มค 64</t>
  </si>
  <si>
    <t>151 หมู่ 7</t>
  </si>
  <si>
    <t>นายวิรัตน์ หลักคำ</t>
  </si>
  <si>
    <t>แจ้งแรงงานไทยเจ็บป่วย จากสำนักประสานฯ</t>
  </si>
  <si>
    <t>แจ้งแรงงานไทยเจ็บป่วย ให้ญาติทราบ</t>
  </si>
  <si>
    <t>ที่ อด 0027/109 ลว. 19 ม.ค.64</t>
  </si>
  <si>
    <t>ที่ รง 0210.2/350 ลว. 15 ม.ค.64</t>
  </si>
  <si>
    <t>นางแปลง หลักคำ (ไม่ได้ยื่นคำร้อง)</t>
  </si>
  <si>
    <t>นายพฤธิชัย ซาเตา (ไม่ได้ยื่นคำร้อง)</t>
  </si>
  <si>
    <t>นายธีระพล เบ้ารักษา</t>
  </si>
  <si>
    <t>087-9051707</t>
  </si>
  <si>
    <t>181 ม.2</t>
  </si>
  <si>
    <t>ที่ อด 0027/117 ลว. 21 ม.ค.64</t>
  </si>
  <si>
    <t>นายศุภชัย คำหาแก้ว</t>
  </si>
  <si>
    <t>นายอำนวย อัปการัตน์</t>
  </si>
  <si>
    <t>092-5914215, 061981679</t>
  </si>
  <si>
    <t>6 หมู่ 3</t>
  </si>
  <si>
    <t>ที่ อด 0027/123 ลว. 22 ม.ค.64</t>
  </si>
  <si>
    <t>ที่ อด 0027/124 ลว. 22 ม.ค.64</t>
  </si>
  <si>
    <t>156 หมู่ 7</t>
  </si>
  <si>
    <t>นายไพศาล แทบศรี</t>
  </si>
  <si>
    <t>เบอร์โทร</t>
  </si>
  <si>
    <t>065-8762710</t>
  </si>
  <si>
    <t>200 ม.7</t>
  </si>
  <si>
    <t>ที่ อด 0027/122 ลว. 22 ม.ค.64</t>
  </si>
  <si>
    <t>นายปฏิภาณ บรรณาการ</t>
  </si>
  <si>
    <t>9849 ม.12</t>
  </si>
  <si>
    <t>รับตั๋วแลกเงินคืนภาษีปี 62จากสำนักประสานฯ T020-570</t>
  </si>
  <si>
    <t>ที่ รง0210.2/572 21 มค 64</t>
  </si>
  <si>
    <t>ที่ อด 0027/ 136 26 มค 64</t>
  </si>
  <si>
    <t>ที่ รง 0210.2/438 ลว. 18 ม ค 64</t>
  </si>
  <si>
    <t>ที่ อด 0027/147 ลว  27 ม ค 64</t>
  </si>
  <si>
    <t>ที่ อด 0027/146 ลว  27 ม ค 64</t>
  </si>
  <si>
    <t>ที่ รง 0210.2/448 ลว. 18 ม ค 64</t>
  </si>
  <si>
    <t>ที่ อด 0027/145 ลว  27 ม ค 64</t>
  </si>
  <si>
    <t>ที่ รง 0210.2/447 ลว. 18 ม ค 64</t>
  </si>
  <si>
    <t>ที่ อด 0027/144 ลว  27 ม ค 64</t>
  </si>
  <si>
    <t>ที่ รง 0210.2/440 ลว. 18 ม ค 64</t>
  </si>
  <si>
    <t>ที่ อด 0027/143 ลว  27 ม ค 64</t>
  </si>
  <si>
    <t>ที่ รง 0210.2/186 ลว. 8 ม ค 64</t>
  </si>
  <si>
    <t>ที่ อด 0027/142 ลว  27 ม ค 64</t>
  </si>
  <si>
    <t>ที่ รง 0210.2/182 ลว. 8 ม ค 64</t>
  </si>
  <si>
    <t>ที่ อด 0027/141 ลว  27 ม ค 64</t>
  </si>
  <si>
    <t>ที่ รง 0210.2/170 ลว. 8 ม ค 64</t>
  </si>
  <si>
    <t>ที่ อด 0027/139 ลว  27 ม ค 64</t>
  </si>
  <si>
    <t>ที่ รง 0210.2/520 ลว. 19 ม ค 64</t>
  </si>
  <si>
    <t>ที่ รง 0210.2/429 ลว. 19 ม ค 64</t>
  </si>
  <si>
    <t>ที่ อด 0027/140 ลว  27 ม ค 64</t>
  </si>
  <si>
    <t>ที่ รง 0210.2/384 ลว. 15 ม ค 64</t>
  </si>
  <si>
    <t>ที่ อด 0027/138 ลว  27 ม ค 64</t>
  </si>
  <si>
    <t>ที่ รง 0210.2/381 ลว. 15 ม ค 64</t>
  </si>
  <si>
    <t>ที่ อด 0027/151 ลว  27 ม ค 64</t>
  </si>
  <si>
    <t>ที่ รง 0210.2/385 ลว. 15 ม ค 64</t>
  </si>
  <si>
    <t>ที่ อด 0027/149 ลว  27 ม ค 64</t>
  </si>
  <si>
    <t>ที่ รง 0210.2/501 ลว. 18 ม ค 64</t>
  </si>
  <si>
    <t>ที่ อด 0027/148 ลว  27 ม ค 64</t>
  </si>
  <si>
    <t>065-6711356</t>
  </si>
  <si>
    <t>แจ้งการจัดส่งอัฐิและติดตามสิทธิประโยชน์ จากสำนักประสานฯ</t>
  </si>
  <si>
    <t>แจ้งการจัดส่งอัฐิและติดตามสิทธิประโยชน์ ให้ทายาทฯ</t>
  </si>
  <si>
    <t>ที่ รง 0210.2/794 ลว. 28 ม.ค.64</t>
  </si>
  <si>
    <t>ที่ อด 0027/163 ลว. 29 ม.ค.64</t>
  </si>
  <si>
    <t>นางสาวมุกดา อัคเส</t>
  </si>
  <si>
    <t>นายบุญทวี เกิดผล</t>
  </si>
  <si>
    <t>092-8878087, 086-7729059</t>
  </si>
  <si>
    <t>159 หมู่ 13</t>
  </si>
  <si>
    <t>แจ้งกรณีแรงงานไทย (นายทวี เกิดผล) เสียชีวิต จากสำนักประสานฯ</t>
  </si>
  <si>
    <t>แจ้งกรณีแรงงานไทย (นายทวี เกิดผล) เสียชีวิต ให้ทายาททราบ</t>
  </si>
  <si>
    <t>ที่ อด 0027/164 ลว. 29 ม.ค.64</t>
  </si>
  <si>
    <t>ด่วนที่สุด ที่ รง 0210.2/836 ลว. 29 ม.ค.64</t>
  </si>
  <si>
    <t>นายสุรพงษ์ ลุนนากัน</t>
  </si>
  <si>
    <t>094-3832215 0934824581</t>
  </si>
  <si>
    <t>ที่ อด 0027/162 ลว. 29 ม.ค.64</t>
  </si>
  <si>
    <t>ที่ รง 0210.2/394 ลว. 15 ม ค 64</t>
  </si>
  <si>
    <t>ที่ รง 0210.2/383 ลว. 15 ม ค 64</t>
  </si>
  <si>
    <t>ที่ อด 0027/154 ลว  28 ม ค 64</t>
  </si>
  <si>
    <t>ที่ อด 0027/153 ลว  28 ม ค 64</t>
  </si>
  <si>
    <t>ที่ รง 0210.2/360 ลว. 15 ม ค 64</t>
  </si>
  <si>
    <t>ที่ อด 0027/156 28 มค 64</t>
  </si>
  <si>
    <t>ที่ อด 0027/208  5 กพ 64</t>
  </si>
  <si>
    <t>นางเกรียม ไชยโชค (ไม่ได้ยื่นคำร้อง)</t>
  </si>
  <si>
    <t>นายต้น ไชยโชค</t>
  </si>
  <si>
    <t>064-3277224, 080-3684311</t>
  </si>
  <si>
    <t>185 หมู่ 4</t>
  </si>
  <si>
    <t>แจ้งแรงงานไทยที่เดินทางไปทำงานในปประเทศอิสราเอลเสียชีวิต จากสำนักประสานฯ</t>
  </si>
  <si>
    <t>ที่ อด 0027/196 ลว. 4 ก.พ.64</t>
  </si>
  <si>
    <t>ด่วนที่สุด ที่ รง 0210.2/683 ลว. 25 ม.ค. 64</t>
  </si>
  <si>
    <t>ญาติมารับหนังสือเอง 26/1/2564</t>
  </si>
  <si>
    <t>ส่งเอกสารประกอบการติดตามสิทธิประโยชน์ ให้สำนักประสานฯ</t>
  </si>
  <si>
    <t>098-0007118, 098-1059684</t>
  </si>
  <si>
    <t>ที่ อด 0027/172 ลว. 2 ก.พ.64</t>
  </si>
  <si>
    <t>ที่ รง 0210.2/617 ลว. 22 ม.ค.64</t>
  </si>
  <si>
    <t>ที่ อด 0027/166 ลว. 2 ก.พ.64</t>
  </si>
  <si>
    <t>ที่ รง 0210.2/607 ลว. 22 ม.ค.64</t>
  </si>
  <si>
    <t>ที่ อด 0027/167 ลว. 2 ก.พ.64</t>
  </si>
  <si>
    <t>แจ้งจัดเอกสารเพื่อติดตามสิทธิประโยชน์ ให้อำเภอวังสามหมอ</t>
  </si>
  <si>
    <t>ที่ อด 0027/180 ลว.  2 ก.พ.64</t>
  </si>
  <si>
    <t>แจ้งผลการติดตามสิทธิประโยชน์ (กุ๊กมิน) จากสำนักประสานฯ</t>
  </si>
  <si>
    <t>ที่ รง 0210.2/827 ลว. 28 ม.ค.64</t>
  </si>
  <si>
    <t>แจ้งผลการติดตามสิทธิประโยชน์ (กุ๊กมิน) ให้ทายาท</t>
  </si>
  <si>
    <t>ที่ อด 0027/206 ลว. 5 ก.พ.64</t>
  </si>
  <si>
    <t>ที่ รง 0210.2/864  ลว. 1 ก.พ.64</t>
  </si>
  <si>
    <t>ที่ อด 0027/199 ลว. 5 ก.พ.64</t>
  </si>
  <si>
    <t>ที่ รง 0210.2/881 ลว. 1 ก.พ.64</t>
  </si>
  <si>
    <t>ที่ อด 0027/200 ลว. 5 ก.พ.64</t>
  </si>
  <si>
    <t>ที่ รง 0210.2/201  ลว. 5 ก.พ.64</t>
  </si>
  <si>
    <t>ที่ อด 0027/201 ลว. 5 ก.พ.64</t>
  </si>
  <si>
    <t>ที่ รง 0210.2/885  ลว. 1 ก.พ.64</t>
  </si>
  <si>
    <t>ที่ อด 0027/202 ลว. 5 ก.พ.64</t>
  </si>
  <si>
    <t>ที่ รง 0210.2/887 ลว. 1 ก.พ.64</t>
  </si>
  <si>
    <t>ที่ อด 0027/203 ลว. 5 ก.พ.64</t>
  </si>
  <si>
    <t>ที่ รง 0210.2/861 ลว. 1 ก.พ.64</t>
  </si>
  <si>
    <t>ที่ อด 0027/204 ลว. 5 กพ.64</t>
  </si>
  <si>
    <t>ที่ อด 0027/2134 ลว. 8 ธ.ค.63</t>
  </si>
  <si>
    <t>แจ้งผลการติดตามสิทธิประโยชน์ เงินกุ๊กมิน เป็นก้อน จากสำนักประสานฯ</t>
  </si>
  <si>
    <t>ที่ รง 0210.2/828 ลว. 28 ม.ค.64</t>
  </si>
  <si>
    <t>แจ้งผลการติดตามสิทธิประโยชน์ เงินกุ๊กมิน เป็นก้อน ให้ทายาท</t>
  </si>
  <si>
    <t>ที่ อด 0027/205 ลว. 5 ก.พ.64</t>
  </si>
  <si>
    <t>083-3551396 คุณจอย หน้าห้องท่านปลัด ปรัชญา</t>
  </si>
  <si>
    <t>นายอำนวย กำมา</t>
  </si>
  <si>
    <t>063-0577558</t>
  </si>
  <si>
    <t>143 ม.6</t>
  </si>
  <si>
    <t>ที่ รง 0210.2/429 ลว. 25 ม ค 64</t>
  </si>
  <si>
    <t>ที่ อด 0027/140 ลว  5  ก.พ. 64</t>
  </si>
  <si>
    <t>รายงานความคืบหน้าอาการป่วยและขอให้ทายาทพิจารณานำตัวกลับมารักษาไทย จากสำนักประสานฯ</t>
  </si>
  <si>
    <t>ที่ รง 0210.2/834 ลว. 29 ม.ค.64</t>
  </si>
  <si>
    <t>ที่ อด 0027/194 ลว. 4 ก.พ.64</t>
  </si>
  <si>
    <t>ส่งบันทึกปากคำทายยาท ให้สำนักประสานฯ</t>
  </si>
  <si>
    <t>ที่ อด 0027/207 ลว. 5 ก.พ.64</t>
  </si>
  <si>
    <t>นายจีรวัฒน์  ใจกล้า</t>
  </si>
  <si>
    <t>066-0648847</t>
  </si>
  <si>
    <t>29 ม1</t>
  </si>
  <si>
    <t>ที่ อด 0027/152 ลว. 28 ม.ค.64</t>
  </si>
  <si>
    <t>นายอำนวย กำมา  (ไม่ได้ยื่นคำร้อง)</t>
  </si>
  <si>
    <t>หนังสือแจ้งผลจาก สปร คนงานกลับไทย</t>
  </si>
  <si>
    <t>ที่ รง 0210.2/844 ลว. 29 ม ค 64</t>
  </si>
  <si>
    <t>นายสุนันท์  ฟุมเฟือย</t>
  </si>
  <si>
    <t>098-7278654</t>
  </si>
  <si>
    <t>65 ม.13</t>
  </si>
  <si>
    <t>นายสิทธิชัย มุ่งหมาย</t>
  </si>
  <si>
    <t>098 225 4605</t>
  </si>
  <si>
    <t>9 ม.8</t>
  </si>
  <si>
    <t>นายสิทธิพงษ์  จันทคาม</t>
  </si>
  <si>
    <t>086 230 6143</t>
  </si>
  <si>
    <t xml:space="preserve">99/5 </t>
  </si>
  <si>
    <t>นายพงษ์สิทธิ์ วงษาเทพ</t>
  </si>
  <si>
    <t>098 632 0568</t>
  </si>
  <si>
    <t>38/7 บ้านหนองบัวเงิน</t>
  </si>
  <si>
    <t>อุบมูง</t>
  </si>
  <si>
    <t>นายอิทธิชา  เทพศิลา</t>
  </si>
  <si>
    <t>รับตั๋วแลกเงินคืนภาษีปี 62จากสำนักประสานฯ T020-563</t>
  </si>
  <si>
    <t>ที่ รง0210.2/917 2 กพ 64</t>
  </si>
  <si>
    <t>นายอดิศักดิ์  ศิริรัตน์พงศ์พันธุ์</t>
  </si>
  <si>
    <t>71 ม.14</t>
  </si>
  <si>
    <t>รับตั๋วแลกเงินคืนภาษีปี 62จากสำนักประสานฯ T020-558</t>
  </si>
  <si>
    <t>ที่ รง0210.2/923 2 กพ 64</t>
  </si>
  <si>
    <t>นางสาววิจิตรา  หันตุลา</t>
  </si>
  <si>
    <t>รับตั๋วแลกเงินคืนภาษีปี 62จากสำนักประสานฯ T020-598</t>
  </si>
  <si>
    <t>ที่ รง0210.2/926 2 กพ 64</t>
  </si>
  <si>
    <t>นายเทพอนันต์  คำวงษ์</t>
  </si>
  <si>
    <t>11 ม.3</t>
  </si>
  <si>
    <t>รับตั๋วแลกเงินคืนภาษีปี 62จากสำนักประสานฯ T020-591</t>
  </si>
  <si>
    <t>ที่ รง0210.2/934 2 กพ 64</t>
  </si>
  <si>
    <t>นายอนุชา  คำนวนศรี</t>
  </si>
  <si>
    <t>63 ม.3</t>
  </si>
  <si>
    <t>รับตั๋วแลกเงินคืนภาษีปี 62จากสำนักประสานฯ T020-592</t>
  </si>
  <si>
    <t>ที่ รง0210.2/935 2 กพ 64</t>
  </si>
  <si>
    <t>นายพงเสด็จ  เนื้อเย็น</t>
  </si>
  <si>
    <t>113 ม.5</t>
  </si>
  <si>
    <t>รับตั๋วแลกเงินคืนภาษีปี 62จากสำนักประสานฯ T020-548</t>
  </si>
  <si>
    <t>ที่ รง0210.2/996 2 กพ 64</t>
  </si>
  <si>
    <t>นายสุนันท์  ฟุมเฟือย  (ไม่ได้ยื่นคำร้อง)</t>
  </si>
  <si>
    <t>นายสิทธิชัย มุ่งหมาย  (ไม่ได้ยื่นคำร้อง)</t>
  </si>
  <si>
    <t>นายสิทธิพงษ์  จันทคาม (ไม่ได้ยื่นคำร้อง)</t>
  </si>
  <si>
    <t>นายพงษ์สิทธิ์ วงษาเทพ (ไม่ได้ยื่นคำร้อง)</t>
  </si>
  <si>
    <t xml:space="preserve">นายกิตติพงษ์ ศรีรักษา </t>
  </si>
  <si>
    <t>ร้องทุกข์ติดตามเงินปิซูอิม</t>
  </si>
  <si>
    <t>ที่ รง 0210.2/230 ลว. 9 ก.พ. 64</t>
  </si>
  <si>
    <t>087 639 5258,082 313 1730</t>
  </si>
  <si>
    <t xml:space="preserve">ที่ อด 0027/232 10 กพ 64 </t>
  </si>
  <si>
    <t>ที่ อด 0027/ 233 10 กพ 64</t>
  </si>
  <si>
    <t xml:space="preserve">ที่ อด 0027/234 10กพ 64 </t>
  </si>
  <si>
    <t xml:space="preserve">ที่ อด 0027/235 10 กพ 64 </t>
  </si>
  <si>
    <t>ที่ อด 0027/ 236 10 กพ 64</t>
  </si>
  <si>
    <t xml:space="preserve">ที่ อด 0027/237 10 กพ 64 </t>
  </si>
  <si>
    <t>นางสาวณิชาพัชร์ โสรส</t>
  </si>
  <si>
    <t>นายอนุชา  ดงบัง</t>
  </si>
  <si>
    <t>061 4536500</t>
  </si>
  <si>
    <t>111/1085 ม.4</t>
  </si>
  <si>
    <t>มาบยางพร</t>
  </si>
  <si>
    <t>ปลวกแดง</t>
  </si>
  <si>
    <t>ระยอง</t>
  </si>
  <si>
    <t>ร้องทุกข์ขอให้ติดตามเงินส่วนต่างการครบสัญญาจ้างจากนายจ้าง</t>
  </si>
  <si>
    <t>ที่ อด 0027/241 ลว 10 ก.พ. 64</t>
  </si>
  <si>
    <t>ที่ อด 0027/240 ลว 10 ก.พ. 64</t>
  </si>
  <si>
    <t>ส่งเอกสาร ให้ สปร ติดตามสิทธิประโยชน์</t>
  </si>
  <si>
    <t>ที่ อด 0027/242 ลว.  10 ก.พ.65</t>
  </si>
  <si>
    <t>นายไพรวัลย์ พลทะนาม</t>
  </si>
  <si>
    <t>แจ้งการติดตามสิทธิประโยชน์เงินกุ๊กมิน จากสำนักประสานฯ</t>
  </si>
  <si>
    <t>ที่ รง 0210.2/1401 ลว. 16 ก.พ.64</t>
  </si>
  <si>
    <t>แจ้งให้ทายาทฯ เตรียมเอกสาร ติดตามเงินกุ๊กมิน</t>
  </si>
  <si>
    <t>ที่ อด 0027/280 ลว. 17 ก.พ.64</t>
  </si>
  <si>
    <t>ที่ รง 0210.2/1323 ลว. 10 ก.พ.64</t>
  </si>
  <si>
    <t>ที่ อด 0027/226 ลว. 17 ก.พ.64</t>
  </si>
  <si>
    <t>ที่ อด 0027/286  18 กพ 64</t>
  </si>
  <si>
    <t>ที่ อด 0027/285  18 กพ 64</t>
  </si>
  <si>
    <t>ที่ อด 0027/284  18 กพ 64</t>
  </si>
  <si>
    <t>นายยอดรัก บัวพล</t>
  </si>
  <si>
    <t>0617609246 0986568758</t>
  </si>
  <si>
    <t>นายยอดรัก บัวพล  (ไม่ได้ยื่นคำร้อง)</t>
  </si>
  <si>
    <t>แจ้งการส่งตัวกลับ จากสำนักประสานฯ</t>
  </si>
  <si>
    <t>ที่ รง 0210.2/1279 ลว. 10 ก.พ.64</t>
  </si>
  <si>
    <t>ที่ รง 0210.2/1044 ลว. 3 ก.พ.64</t>
  </si>
  <si>
    <t>ส่งบันทึกปากคำ เพื่อยุติเรื่องการติดตามสิทธิประโยชน์ ให้สำนักประสานฯ</t>
  </si>
  <si>
    <t>ที่ อด 0027/247 ลว. 11 ก.พ.64</t>
  </si>
  <si>
    <t>ได้รับเงินเรียบร้อยแล้ว</t>
  </si>
  <si>
    <t>ยุติเรื่อง</t>
  </si>
  <si>
    <t>ที่ รง 0210.2/1069 ลว. 4 ก.พ.64</t>
  </si>
  <si>
    <t>ที่ อด 0027/248 ลว. 11 ก.พ.64</t>
  </si>
  <si>
    <t>ที่ รง 0210.2/1342 ลว. 11 ก.พ.64</t>
  </si>
  <si>
    <t>ที่ อด 0027/260 ลว. 15 ก.พ.64</t>
  </si>
  <si>
    <t>ส่งบันทึกปากคำและแบบขอรับสิทธิประโยชน์ ให้สำนักประสานฯ</t>
  </si>
  <si>
    <t>แจ้งผลการปิดบัญชี Woori 3 บัญชี จากสำนักประสานฯ</t>
  </si>
  <si>
    <t>ที่ รง 0210.2/1043 ลว. 3 ก.พ.64</t>
  </si>
  <si>
    <t>ที่ อด 0027/251 ลว. 11 ก.พ.64</t>
  </si>
  <si>
    <t xml:space="preserve">ได้โทรไปสอบถาม คุณพรสุรางค์ แจ้งว่าได้รับเงินเรียบร้อยแล้ว ตามแจ้งในหนังสือฯ </t>
  </si>
  <si>
    <t>ที่ รง 0210.2/1059 ลว. 4 ก.พ.64</t>
  </si>
  <si>
    <t>ที่ อด 0027/290 ลว. 19 ก.พ.64</t>
  </si>
  <si>
    <t>นายภีระพงษ์ อินทร์สีดา</t>
  </si>
  <si>
    <t>099-0317917, 092-8129645</t>
  </si>
  <si>
    <t>44 หมู่ 6</t>
  </si>
  <si>
    <t>ที่ อด 0027/256 ลว. 15 ก.พ.64</t>
  </si>
  <si>
    <t>นางสาวนุชนาถ อินทร์สีดา</t>
  </si>
  <si>
    <t xml:space="preserve">88 หมู่ 8 </t>
  </si>
  <si>
    <t>ที่ อด 0027/257 ลว. 15 ก.พ.64</t>
  </si>
  <si>
    <t>นางบัวทอง ผงจันทร์</t>
  </si>
  <si>
    <t>061-1409839, 081-0029194</t>
  </si>
  <si>
    <t>54 หมู่ 4</t>
  </si>
  <si>
    <t>ขอให้ติดตามสิทธิประโยชน์ของ นายพรศักดิ์ ผงจันทร์ เสียชีวิตในไต้หวัน</t>
  </si>
  <si>
    <t>นายพรศักดิ์ ผงจันทร์</t>
  </si>
  <si>
    <t>ที่ อด 0027/268 ลว. 16 ก.พ.64</t>
  </si>
  <si>
    <t>นายคะชา จิตรไทย</t>
  </si>
  <si>
    <t>095-3344617</t>
  </si>
  <si>
    <t>151 หมู่ 1</t>
  </si>
  <si>
    <t>ที่ อด 0027/267 ลว.  ลว. 16 ก.พ.64</t>
  </si>
  <si>
    <t>นายคนอง จันทร์แดง</t>
  </si>
  <si>
    <t>นายพีระ จันทร์แดง</t>
  </si>
  <si>
    <t>098-1941493, 098-1724280</t>
  </si>
  <si>
    <t>113 หมู่ 4</t>
  </si>
  <si>
    <t xml:space="preserve">ขอให้ติดตามตัว นายพีระ จันทร์แดง ซึ่งหายตัวออกจากบริษัทฯ ในไต้หวัน </t>
  </si>
  <si>
    <t>ที่ อด 0027/269 ลว. 16 ก.พ.64</t>
  </si>
  <si>
    <t>นางสาวธนาธิป หีบแก้ว</t>
  </si>
  <si>
    <t>095-8739934, 083-4219778</t>
  </si>
  <si>
    <t xml:space="preserve">164 หมู่ 9 </t>
  </si>
  <si>
    <t>ที่ อด 0027/273 ลว. 17 ก.พ.64</t>
  </si>
  <si>
    <t>ที่ อด 0027/ 272 ลว. 17 ก.พ.64</t>
  </si>
  <si>
    <t>นายอิสระพงศ์ รีวงศษา</t>
  </si>
  <si>
    <t>083-4219778, 095-8739434</t>
  </si>
  <si>
    <t xml:space="preserve">249 หมู่ 15 </t>
  </si>
  <si>
    <t>นายทรงชัย จันดา</t>
  </si>
  <si>
    <t>ที่ 0027/245 ลว. 11 ก.พ.64</t>
  </si>
  <si>
    <t xml:space="preserve">364 หมู่ 1 </t>
  </si>
  <si>
    <t>ที่ รง 0210.2/744 ลว. 27 ม.ค.64</t>
  </si>
  <si>
    <t>ที่ อด 0027/249 ลว. 11 ก.พ.64</t>
  </si>
  <si>
    <t>นายจ้างชี้แจงว่า ปี 2559-2561 รายได้สุทธิต่ำกว่าค่าลดหย่อนภาษีไม่ต้องเสียภาษี</t>
  </si>
  <si>
    <t>ที่ รง 0210.2/775 ลว. 27 ม.ค.64</t>
  </si>
  <si>
    <t>ที่ อด 0027/250 ลว. 11 ก.พ.64</t>
  </si>
  <si>
    <t>ส่งเอกสารเพิ่มเติม ให้ สปร ติดตามสิทธิประโยชนากบริษัทซัมซุง</t>
  </si>
  <si>
    <t>ที่ อด 0027/303 ลว. 23 ก.พ.64</t>
  </si>
  <si>
    <t>นายกอบชัย ศรีอนันต์</t>
  </si>
  <si>
    <t>093 0572669,063 5938699</t>
  </si>
  <si>
    <t>ที่ อด 0027/304 ลว. 23 ก.พ.64</t>
  </si>
  <si>
    <t>ส่งเอกสาร ให้ สปร ติดตามสิทธิประโยชน์ เงินกุ๊กมิน</t>
  </si>
  <si>
    <t>ที่ อด 0027/342 ลว.  25 ก.พ.65</t>
  </si>
  <si>
    <t>ที่ อด 0027/376 3มีค 64</t>
  </si>
  <si>
    <t>นายอนุชา แสนพันธ์</t>
  </si>
  <si>
    <t>92 ม.4</t>
  </si>
  <si>
    <t>รับตั๋วแลกเงินคืนภาษีปี 60 จากสำนักประสานฯ T09-068</t>
  </si>
  <si>
    <t>ที่ รง0210.2/1651 23 กพ 64</t>
  </si>
  <si>
    <t xml:space="preserve">ที่ อด 0027/372  3 มีค 64 </t>
  </si>
  <si>
    <t>นายมานัส หยวกกุล</t>
  </si>
  <si>
    <t>รับตั๋วแลกเงินคืนภาษีปี 62 จากสำนักประสานฯ T021-016</t>
  </si>
  <si>
    <t>ที่ รง0210.2/1470 19 กพ 64</t>
  </si>
  <si>
    <t xml:space="preserve">ที่ อด 0027/373  3 มีค 64 </t>
  </si>
  <si>
    <t>นายอดิศร มาลาน้อย</t>
  </si>
  <si>
    <t>รับตั๋วแลกเงินคืนภาษีปี 62 จากสำนักประสานฯ T021-028</t>
  </si>
  <si>
    <t>ที่ รง0210.2/1492 19 กพ 64</t>
  </si>
  <si>
    <t xml:space="preserve">ที่ อด 0027/375  3 มีค 64 </t>
  </si>
  <si>
    <t>นายอภิวัฒน์  โกศลเจริญ</t>
  </si>
  <si>
    <t>20 ม.15</t>
  </si>
  <si>
    <t>รับตั๋วแลกเงินคืนภาษีปี 62 จากสำนักประสานฯ T021-003</t>
  </si>
  <si>
    <t>ที่ รง0210.2/1471 19 กพ 64</t>
  </si>
  <si>
    <t xml:space="preserve">ที่ อด 0027/374  3 มีค 64 </t>
  </si>
  <si>
    <t>086-3886692</t>
  </si>
  <si>
    <t>นครพนม</t>
  </si>
  <si>
    <t>โนนสวรรค์</t>
  </si>
  <si>
    <t>ที่ รง 0210.2/1709 ลว. 25 ก.พ. 64</t>
  </si>
  <si>
    <t>ที่ อด 0027/406 ลว  4 มี.ค. 64</t>
  </si>
  <si>
    <t>ที่ รง 0210.2/1687 ลว. 25 ก.พ. 64</t>
  </si>
  <si>
    <t>ที่ อด 0027/385 ลว. 4 มี.ค.64</t>
  </si>
  <si>
    <t>นายอดิศักดิ์ คำทุย</t>
  </si>
  <si>
    <t>063-9421432</t>
  </si>
  <si>
    <t>12/1 ม.6</t>
  </si>
  <si>
    <t>ที่ อด 0027/384 ลว. 4 มี.ค.64</t>
  </si>
  <si>
    <t>นายอัมพร ปะตาทะโย</t>
  </si>
  <si>
    <t>095-3824851</t>
  </si>
  <si>
    <t>70 ม.5</t>
  </si>
  <si>
    <t>บ่อพาน</t>
  </si>
  <si>
    <t>นาเชือก</t>
  </si>
  <si>
    <t>ที่ อด 0027/370 ลว. 3 มี.ค.64</t>
  </si>
  <si>
    <t>ที่ รง 0210.2/1607 ลว. 23 ก.พ. 64</t>
  </si>
  <si>
    <t>ที่ อด 0027/404 ลว. 4 มี.ค.64</t>
  </si>
  <si>
    <t>ที่ รง 0210.2/1615 ลว. 23 ก.พ. 64</t>
  </si>
  <si>
    <t>ที่ รง 0210.2/1449 ลว. 18 ก.พ. 64</t>
  </si>
  <si>
    <t>ที่ อด 0027/402 ลว. 4 มี.ค.64</t>
  </si>
  <si>
    <t>นายบุญโฮม กิติอาษา</t>
  </si>
  <si>
    <t>092-3999871</t>
  </si>
  <si>
    <t>ที่ รง 0210.2/1568 ลว. 22 ก.พ. 64</t>
  </si>
  <si>
    <t>ที่ อด 0027/405 ลว. 4 มี.ค.64</t>
  </si>
  <si>
    <t>ที่ รง 0210.2/1520 ลว. 19 ก.พ. 64</t>
  </si>
  <si>
    <t>ที่ อด 0027/394 ลว. 4 มี.ค.64</t>
  </si>
  <si>
    <t>ที่ รง 0210.2/1570 ลว. 22 ก.พ. 64</t>
  </si>
  <si>
    <t>ที่ อด 0027/397 ลว. 4 มี.ค.64</t>
  </si>
  <si>
    <t>ที่ รง 0210.2/1574 ลว. 22 ก.พ. 64</t>
  </si>
  <si>
    <t>ที่ อด 0027/396 ลว. 4 มี.ค.64</t>
  </si>
  <si>
    <t>ที่ รง 0210.2/1567 ลว. 22 ก.พ. 64</t>
  </si>
  <si>
    <t>ที่ รง 0210.2/1547 ลว. 22 ก.พ. 64</t>
  </si>
  <si>
    <t>ที่ อด 0027/393 ลว. 4 มี.ค.64</t>
  </si>
  <si>
    <t>ที่ รง 0210.2/1548 ลว. 22 ก.พ. 64</t>
  </si>
  <si>
    <t>ที่ รง 0210.2/1546 ลว. 22 ก.พ. 64</t>
  </si>
  <si>
    <t>ที่ อด 0027/392 ลว. 4 มี.ค.64</t>
  </si>
  <si>
    <t>ที่ รง 0210.2/1544 ลว. 22 ก.พ. 64</t>
  </si>
  <si>
    <t>ที่ อด 0027/391 ลว. 4 มี.ค.64</t>
  </si>
  <si>
    <t>ที่ รง 0210.2/1535 ลว. 22 ก.พ. 64</t>
  </si>
  <si>
    <t>ที่ อด 0027/390 ลว. 4 มี.ค.64</t>
  </si>
  <si>
    <t>ที่ รง 0210.2/1534 ลว. 22 ก.พ. 64</t>
  </si>
  <si>
    <t>ที่ อด 0027/389 ลว. 4 มี.ค.64</t>
  </si>
  <si>
    <t>ที่ รง 0210.2/1515 ลว. 19 ก.พ. 64</t>
  </si>
  <si>
    <t>ที่ อด 0027/388 ลว. 4 มี.ค.64</t>
  </si>
  <si>
    <t>ที่ รง 0210.2/1513 ลว. 19 ก.พ. 64</t>
  </si>
  <si>
    <t>ที่ อด 0027/387 ลว. 4 มี.ค.64</t>
  </si>
  <si>
    <t>ที่ รง 0210.2/1571 ลว. 22 ก.พ. 64</t>
  </si>
  <si>
    <t>084-5158739 0935211329,082-9549942</t>
  </si>
  <si>
    <t>342/1 ม.15</t>
  </si>
  <si>
    <t>ที่ อด 0027/409 ลว. 5 มี.ค.64</t>
  </si>
  <si>
    <t>ที่ อด 0027/410  ลว. 5 มี.ค.64</t>
  </si>
  <si>
    <t>นายณัฐวุฒิ  พื้นพรม</t>
  </si>
  <si>
    <t>062491186</t>
  </si>
  <si>
    <t>ที่ อด 0027/308 ลว. 23 ก.พ.64</t>
  </si>
  <si>
    <t>นายวิหก สุทธิวรรณา</t>
  </si>
  <si>
    <t>นายวิหก  สุทธิวรรณา</t>
  </si>
  <si>
    <t>065-6233639, 098-6055591</t>
  </si>
  <si>
    <t>138 หมู่ 16</t>
  </si>
  <si>
    <t>ติดตามเงินหักฝากจากนายจ้าง</t>
  </si>
  <si>
    <t>ที่ อด 0027/307 ลงวันที่ 23 ก.พ.64</t>
  </si>
  <si>
    <t>นายทองมา สำโรง</t>
  </si>
  <si>
    <t>094-7628806, 085-9249850</t>
  </si>
  <si>
    <t xml:space="preserve">164 หมู่ 15 </t>
  </si>
  <si>
    <t>ที่ อด 0027/352 ลว. 2 มี.ค 2564</t>
  </si>
  <si>
    <t>ที่ อด 0027/351 ลว. 2 มี.ค.64</t>
  </si>
  <si>
    <t>171 หมู่ 7</t>
  </si>
  <si>
    <t>098-1928589</t>
  </si>
  <si>
    <t>นายวีระยุทธ  ชุมคำไฮ</t>
  </si>
  <si>
    <t>098-1928589, 081-15740512</t>
  </si>
  <si>
    <t>192 หมู่ 7</t>
  </si>
  <si>
    <t>ที่ อด 0027/350 ลว. 2 มี.ค.64</t>
  </si>
  <si>
    <t>ที่ อด 0027/353 ลว. 2 มี.ค.64</t>
  </si>
  <si>
    <t>นายทองสุข  พิลาแหวน</t>
  </si>
  <si>
    <t>133 หมู่ 7</t>
  </si>
  <si>
    <t>ที่ ร. 0210.2/1333 ลว. 11 ก.พ.64</t>
  </si>
  <si>
    <t>การติดตามสิทธิประโยชน์ของ นายอดิเรก ชื่นชม จากสำนักประสานฯ</t>
  </si>
  <si>
    <t>ส่งบันทึกปากคำทางโทรศัพท์ แจ้งยุติเรื่องติดตามเนื่องจากได้รับเงินแล้ว</t>
  </si>
  <si>
    <t>ที่ รง 0210.2/1138 ลว. 8 ก.พ.64</t>
  </si>
  <si>
    <t>แจ้งผลการติดตามสิทธิประโยชน์ ให้ทายาทนฯ</t>
  </si>
  <si>
    <t>ที่ อด 0027/332 ลว. 23 ก.พ.64</t>
  </si>
  <si>
    <t>หนังสือแจ้งผลติดตามสิทธิประโยชน์ จากสำนักประสานฯ</t>
  </si>
  <si>
    <t>ที่ รง 0210.2/1225 ลว. 9 ก.พ.64</t>
  </si>
  <si>
    <t>ที่ อด 0027/357 ลว. 2 มี.ค.64</t>
  </si>
  <si>
    <t>แจ้งผลการติดตามสิทธิประโยชน์และขอให้ลงนามเอกสาร จากสำนักประสานฯ</t>
  </si>
  <si>
    <t>ที่ รง 0210.2/1177 ลว 8 ก.พ.64</t>
  </si>
  <si>
    <t>แจ้งผลการติดตามสิทธิประโยชน์และขอให้ลงนามเอกสาร ให้คนงาน</t>
  </si>
  <si>
    <t>ส่งบันทึกปากคำ สมุดบัญชีธนาคารและประทับตราชื่อ ให้สำนักประสานฯ</t>
  </si>
  <si>
    <t>หนังสือแจ้งผลติดตามสิทธิประโยชน์ ให้คนงานฯ</t>
  </si>
  <si>
    <t>ที่ อด 0027/333 ลว. 23 ก.พ.64</t>
  </si>
  <si>
    <t>ที่ รง 0210.2/1249 ลว. 9 ก.พ.64</t>
  </si>
  <si>
    <t>ที่ อด 0027/331 ลว. 23 ก.พ.64</t>
  </si>
  <si>
    <t>โดยได้นำเงินมาใช้หนี้นายสมชาย</t>
  </si>
  <si>
    <t>ที่ รง 0210.2/1162 ลว. 8 ก.พ.64</t>
  </si>
  <si>
    <t>ที่ อด 0027/330 ลว. 23 ก.พ.64</t>
  </si>
  <si>
    <t>ปี 2562 จ่ายคืนภาษี 18,489 ส่วนปี 2563 อยู่ระหว่างดำเนินการ</t>
  </si>
  <si>
    <t>ที่ รง 0210.2/1262 ลว. 9 ก.พ.64</t>
  </si>
  <si>
    <t>ที่ อด 0027/329 ลว. 23 ก.พ.64</t>
  </si>
  <si>
    <t>ที่ รง 0210.2/1259 ลว. 9 ก.พ.64</t>
  </si>
  <si>
    <t>ที่ อด 0027/328 ลว. 23 ก.พ.64</t>
  </si>
  <si>
    <t>ที่ รง 0210.2/1248 ลว. 9 ก.พ.64</t>
  </si>
  <si>
    <t>ที่ อด 0027/327 ลว. 23 ก.พ.64</t>
  </si>
  <si>
    <t>ปี 2563 อยู่ไม่ครบ 183 วัน</t>
  </si>
  <si>
    <t>ที่ รง 0210.2/1245 ลว. 9 ก.พ.64</t>
  </si>
  <si>
    <t>ที่ อด 0027/326 ลว. 23 ก.พ.64</t>
  </si>
  <si>
    <t>ที่ รง 0210.2/1240 ลว. 9 ก.พ.64</t>
  </si>
  <si>
    <t>ที่ อด 0027/324 ลว. 23 ก.พ.64</t>
  </si>
  <si>
    <t xml:space="preserve">ปี 2563 อยู่ไม่ครบ 183 วัน </t>
  </si>
  <si>
    <t>ที่ รง 0210.2/1229 ลว. 9 ก.พ.64</t>
  </si>
  <si>
    <t>ที่ อด 0027/323 ลว. 23 ก.พ.64</t>
  </si>
  <si>
    <t>ปี 2563 อยู่ระหว่างดำเนินการ</t>
  </si>
  <si>
    <t>นายกิติพันธ์ พรมกูล</t>
  </si>
  <si>
    <t>ที่ รง 0210.2/1228 ลว. 9 ก.พ.64</t>
  </si>
  <si>
    <t>ที่ อด 0027/322 ลว. 23 ก.พ.64</t>
  </si>
  <si>
    <t>ที่ รง0210.2/1159 ลว. 8 ก.พ.64</t>
  </si>
  <si>
    <t>ที่ อด 0027/321 ลว. 23 ก.พ.64</t>
  </si>
  <si>
    <t>ที่ รง 0210.2/ 1154 ลว. 8 ก.พ.64</t>
  </si>
  <si>
    <t>ที่ อด 0027/320 ลว. 23 ก.พ.64</t>
  </si>
  <si>
    <t>ปี 2560-2562 รายได้ไม่ถึงเกณฑ์ที่สรรพกรกำหนด ปี 2563 อยู่ไม่ครบ 183 วัน</t>
  </si>
  <si>
    <t>ที่ รง 0210.2/1150 ลว. 8 ก.พ.64</t>
  </si>
  <si>
    <t>ที่ อด 0027/319 ลว. 23 ก.พ.64</t>
  </si>
  <si>
    <t>ที่ รง 0210.2/318 ลว. 23 ก.พ.64</t>
  </si>
  <si>
    <t>ที่ อด 0027/318 ลว. 23 ก.พ.64</t>
  </si>
  <si>
    <t>ที่ อด 0027/972 ลว. 25 พ.ค.63</t>
  </si>
  <si>
    <t>ที่ รง 0210.2/1206 ลว. 8 ก.พ.64</t>
  </si>
  <si>
    <t>ที่ อด 0027/317 ลว. 23 ก.พ.64</t>
  </si>
  <si>
    <t>ที่ อด 0027/316 ลว. 23 ก.พ.64</t>
  </si>
  <si>
    <t>ที่ รง 0210.2/1192 ลว. 8 ก.พ.64</t>
  </si>
  <si>
    <t>ที่ รง 0210.2/1189 ลว. 8 ก.พ.64</t>
  </si>
  <si>
    <t>ที่ อด 0027/315 ลว. 23 ก.พ.64</t>
  </si>
  <si>
    <t>ที่ รง 0210.2/ 1181 ลว. 8 ก.พ.64</t>
  </si>
  <si>
    <t>ที่ อด 0027/314 ลว. 23 ก.พ.64</t>
  </si>
  <si>
    <t>ปี 2561</t>
  </si>
  <si>
    <t>ปี 2562</t>
  </si>
  <si>
    <t>ที่ อด 0027/313 ลว. 23 ก.พ.64</t>
  </si>
  <si>
    <t>ที่ รง 0210.2/1180 ลว. 8 ก.พ.64</t>
  </si>
  <si>
    <t>ที่ รง 0210.2/1179 ลว. 8 ก.พ.64</t>
  </si>
  <si>
    <t>ที่ อด 0027/312  ลว. 23 ก.พ.64</t>
  </si>
  <si>
    <t>ที่ รง 0210.2/1178 ลว. 8 ก.พ.64</t>
  </si>
  <si>
    <t>ที่ อด 0027/311 ลว. 23 ก.พ.64</t>
  </si>
  <si>
    <t>ที่ รง 0210.2/1195 ลว. 8 ก.พ.64</t>
  </si>
  <si>
    <t>ที่ อด 0027/310 ลว. 23 ก.พ.64</t>
  </si>
  <si>
    <t>ที่ รง 0210.2/1196 ลว. 8 ก.พ.64</t>
  </si>
  <si>
    <t>ที่ อด0027/309 ลว. 23 ก.พ.64</t>
  </si>
  <si>
    <t>ปี 2559 อยู่ไม่ครบ 183 วัน ปี 2560-2562 มีรายได้ถึงเกรฑ์ที่กรมสรรพกรกำหนด</t>
  </si>
  <si>
    <t>ที่ อด 0027/325 ลว. 23 ก.พ.64</t>
  </si>
  <si>
    <t>ที่ รง 0210.2/1243 ลว. 9 ก.พ.64</t>
  </si>
  <si>
    <t>นายอาทิตย์ กองสะดี</t>
  </si>
  <si>
    <t>083-3531998, 065-4740739</t>
  </si>
  <si>
    <t>139 หมู่ 3</t>
  </si>
  <si>
    <t>ที่ อด 0027/433 ลว. 5 มี.ค.64</t>
  </si>
  <si>
    <t>ที่ อด 0027/432 ลว. 5 มี.ค.64</t>
  </si>
  <si>
    <t>ที่ อด 0027/371 ลว. 4 มี.ค.64</t>
  </si>
  <si>
    <t>ส่งเอกสารเพื่อติดตามเงินสิทธิประโยชน์ ให้สำนักประสานฯ</t>
  </si>
  <si>
    <t>ที่ รง 0210.2/246 ลว. 11 ก.พ.64</t>
  </si>
  <si>
    <t>นายชาตรี  ดีนาง</t>
  </si>
  <si>
    <t>084-5171751</t>
  </si>
  <si>
    <t>177 หมู่ 15</t>
  </si>
  <si>
    <t>ที่ อด 0027/443 ลว. 8 มี.ค. 64</t>
  </si>
  <si>
    <t>นายปิติ  เฉิดฉาย</t>
  </si>
  <si>
    <t>084-46001027</t>
  </si>
  <si>
    <t>13/1 หมู่ 1</t>
  </si>
  <si>
    <t>ที่ รง 0210.2/1812 ลว. 4 มี.ค.64</t>
  </si>
  <si>
    <t>ที่ อด 0027/460 ลว. 10 มี.ค.64</t>
  </si>
  <si>
    <t>ที่ รง 0210.2/1817 ลว. 4 มี.ค.64</t>
  </si>
  <si>
    <t>ที่ อด 0027/459 ลว. 10 มี.ค.64</t>
  </si>
  <si>
    <t>ที่ อด 0027/466 11 มีค 64</t>
  </si>
  <si>
    <t>ที่ อด 0027/467 11 มีค 64</t>
  </si>
  <si>
    <t>ที่ อด 0027/1013 ลว. 1 มิ.ย.63</t>
  </si>
  <si>
    <t>ที่ รง 0210.2/1876 ลว. 5 ม.ค.64</t>
  </si>
  <si>
    <t>ที่ อด 0027/476 ลว. 12 มี.ค.64</t>
  </si>
  <si>
    <t>ที่ อด 0027/477 ลว. 12 มี.ค.64</t>
  </si>
  <si>
    <t>ที่ รง 0210.2/1874 ลว. 5 มี.ค.64</t>
  </si>
  <si>
    <t>ปี 2560 8,683 บาท ปี 2561 อยู่ไม่ครบ 183 วัน ไม่มีเงินคืนภาษี</t>
  </si>
  <si>
    <t>ที่ รง 0210.2/1871 ลว. 5 มี.ค.64</t>
  </si>
  <si>
    <t>ที่ อด 0027/474 ลว. 12 มี.ค.64</t>
  </si>
  <si>
    <t>ที่ รง 0210.2/1697 ลว. 25 ก.พ.64</t>
  </si>
  <si>
    <t>ที่ อด 0027/475 ลว. 12 มี.ค.64</t>
  </si>
  <si>
    <t>ที่ อด 0027/473 ลว. 12 มี.ค.63</t>
  </si>
  <si>
    <t>นายวัน แก้วเมือง</t>
  </si>
  <si>
    <t>090-2871950</t>
  </si>
  <si>
    <t>99 หมู่ 6</t>
  </si>
  <si>
    <t>098-1295834</t>
  </si>
  <si>
    <t>นายนรินทร์ ภุมรินทร์</t>
  </si>
  <si>
    <t>67 หมู่ 5</t>
  </si>
  <si>
    <t>นายสมจิตร์  ภุมรินทร์ (นางจุฑาภรณ์  มีเพียร พี่สาว)</t>
  </si>
  <si>
    <t>นายสมัย ดาราชู</t>
  </si>
  <si>
    <t>ที่ อด 0027/464 ลว. 11 มี.ค.64</t>
  </si>
  <si>
    <t>นายพิมพา สินโสภา</t>
  </si>
  <si>
    <t>096-7160011,092-4400929</t>
  </si>
  <si>
    <t>ที่ อด 0027/463 ลว. 11 มี.ค.64</t>
  </si>
  <si>
    <t>นายบวร พิมพ์บน</t>
  </si>
  <si>
    <t>080-1655688,080-1655684</t>
  </si>
  <si>
    <t>ที่ อด 0027/465 ลว. 11 มี.ค.64</t>
  </si>
  <si>
    <t>นายโกเมนทร์ ท้าวเนาว์</t>
  </si>
  <si>
    <t>084-9930703</t>
  </si>
  <si>
    <t>ที่ อด 0027/480 ลว. 12 มี.ค.64</t>
  </si>
  <si>
    <t>ส่งเอกสารแปลการเปลี่ยนชื่อสกุลเพิ่มเติม</t>
  </si>
  <si>
    <t>ที่ อด 0027/462 ลว. 11 มี.ค.64</t>
  </si>
  <si>
    <t>เอกสารรับสิทธิประโยชน์ให้ สปร.</t>
  </si>
  <si>
    <t>นายปัญญา อินมียืน</t>
  </si>
  <si>
    <t>087-2250962</t>
  </si>
  <si>
    <t>นางบาง ฤทธิ์ศรี (ไม่ได้ยื่นคำร้อง)</t>
  </si>
  <si>
    <t>แจ้งกรณีแรงงานเสียชีวิต จากสำนักประสาน</t>
  </si>
  <si>
    <t>วันที่ 11 มี.ค.ได้โทรแจ้งญาติแล้ว</t>
  </si>
  <si>
    <t>แจ้งกรณีแรงงานเสียชีวิต ให้ทายาท</t>
  </si>
  <si>
    <t>ด่วนที่สุด ที่ อด 0027/499 ลว. 16 มี.ค.64</t>
  </si>
  <si>
    <t>ด่วน ที่ รง 0210.2/1966 ลว. 10 มีนาคม 2564</t>
  </si>
  <si>
    <t>ที่ อด 0027/498 ลว. 16 มี.ค.64</t>
  </si>
  <si>
    <t>นางพันธ์ โสภากุล</t>
  </si>
  <si>
    <t>065-3020695</t>
  </si>
  <si>
    <t>นายปรีชาวัฒน์ ต้นไทร</t>
  </si>
  <si>
    <t>093-0754140</t>
  </si>
  <si>
    <t>ที่ อด 0027/514 ลว. 18 มี.ค.64</t>
  </si>
  <si>
    <t>ที่ อด 0027/529 ลว. 19 มี.ค.64</t>
  </si>
  <si>
    <t>นายสุริยา  ท้าวพิมพ์</t>
  </si>
  <si>
    <t>082-9937558, 061-0900928</t>
  </si>
  <si>
    <t>นายศรีรุ่งศักดิ์ชัย ผือโย</t>
  </si>
  <si>
    <t>นายอมร ผือโย</t>
  </si>
  <si>
    <t>088-3272779</t>
  </si>
  <si>
    <t xml:space="preserve">55 หมู่ 7 </t>
  </si>
  <si>
    <t>ขอให้ติดตาม นายอมร ผือโย ขาดการติดต่อกับครอบครัว</t>
  </si>
  <si>
    <t>ที่ อด 0027/528 ลว. 19 มี.ค.64</t>
  </si>
  <si>
    <t>ที่ อด 0027/533 ลว. 19 มี.ค.64</t>
  </si>
  <si>
    <t>หนังสือแจ้งผลการติดตามสิทธิประโยชน์จาก สปร</t>
  </si>
  <si>
    <t>ส่งหนังสือแจ้งผลสิทธิประโยชน์ให้ทายาททราบ</t>
  </si>
  <si>
    <t>ที่ รง 0210.2/1893 ลว. 8 มี.ค. 64</t>
  </si>
  <si>
    <t>ที่ อด 0027/519 ลว. 24 มี.ค.64</t>
  </si>
  <si>
    <t>นางทรัพย์ ส่อนราช</t>
  </si>
  <si>
    <t>098-5678578, 081-7293874</t>
  </si>
  <si>
    <t>ที่ อด 0027/585 ลว. 25 มี.ค.64</t>
  </si>
  <si>
    <t>แจ้งการเสียชีวิต จากสำนักประสานฯ</t>
  </si>
  <si>
    <t>ที่ รง 0210.2/2199 ลว. 19 มี.ค.64</t>
  </si>
  <si>
    <t>ที่ อด 0027/586 ลว. 25 มี.ค.64</t>
  </si>
  <si>
    <t>แจ้งการเสียชีวิต และเอกสารติดตามสิทธิประโยชน์ ให้ทายาท</t>
  </si>
  <si>
    <t>ส่งเอกสารติดตามสิทธิประโยชน์ ให้สำนักประสานฯ</t>
  </si>
  <si>
    <t>นายพิเชษฐ แก้วคำผา</t>
  </si>
  <si>
    <t>099-1867517, 0808976330</t>
  </si>
  <si>
    <t>621 หมู่ 3</t>
  </si>
  <si>
    <t>ที่ อด 0027/629 ลว. 30 มี.ค.64</t>
  </si>
  <si>
    <t>ที่ อด 0027/1992 ลว. 9 พ.ย.63</t>
  </si>
  <si>
    <t>ที่ รง 0210.2/2172 ลว 18 มี.ค.2564</t>
  </si>
  <si>
    <t>ส่งหนังสือแจ้งผลคนงาน</t>
  </si>
  <si>
    <t>ที่ อด 0027/575 ลว. 24 มี.คย.64</t>
  </si>
  <si>
    <t>โอนเงินเข้าบัญชีคนงาน</t>
  </si>
  <si>
    <t>ที่ รง 0210.2/1952 ลว 10 มี.ค.2564</t>
  </si>
  <si>
    <t>ที่ รง 0210.2/1945 ลว 10 มี.ค.2564</t>
  </si>
  <si>
    <t>ที่ อด 0027/570 ลว. 24 มี.คย.64</t>
  </si>
  <si>
    <t>ที่ อด 0027/566 ลว. 24 มี.ค.64</t>
  </si>
  <si>
    <t>ที่ อด 0027/565 ลว. 24 มี.ค.64</t>
  </si>
  <si>
    <t>318  ม.1</t>
  </si>
  <si>
    <t>นางสาวจิตินันท์ เหล่าจันทร์</t>
  </si>
  <si>
    <t>095-9192845</t>
  </si>
  <si>
    <t>ที่ อด 0027/658 ลว. 31 มี.ค.64</t>
  </si>
  <si>
    <t>277 ม.5</t>
  </si>
  <si>
    <t>096-1345268</t>
  </si>
  <si>
    <t>ที่ อด 0027/568 ลว. 24 มี.ค. 64</t>
  </si>
  <si>
    <t>ที่ รง 0210./1901 ลว. 8 มี.ค.64</t>
  </si>
  <si>
    <t>โอนเงินเข้าบัญชีทายาท</t>
  </si>
  <si>
    <t>187 ม.2</t>
  </si>
  <si>
    <t>ส่งเอกสารแบบฟอร์มเพิ่มเติม</t>
  </si>
  <si>
    <t>ที่ อด 0027/616 ลว. 29 มี.ค.64</t>
  </si>
  <si>
    <t>80 ม.2</t>
  </si>
  <si>
    <t>68 ม.8</t>
  </si>
  <si>
    <t>144 ม.3</t>
  </si>
  <si>
    <t>104 ม.6</t>
  </si>
  <si>
    <t>281 ม.16</t>
  </si>
  <si>
    <t>นายชาญชัย โนศรี</t>
  </si>
  <si>
    <t>083-5187643</t>
  </si>
  <si>
    <t>ที่ อด 0027/624 ลว. 30 มี.ค.64</t>
  </si>
  <si>
    <t>นายศราวุฒิ ยอดช้าง</t>
  </si>
  <si>
    <t>093-1989760,0925108903</t>
  </si>
  <si>
    <t>63 ม.4</t>
  </si>
  <si>
    <t>นางปารีณา วระคำ</t>
  </si>
  <si>
    <t>063-3774132</t>
  </si>
  <si>
    <t>110 ม.15</t>
  </si>
  <si>
    <t>ที่ อด 0027/564 ลว. 24 มี.ค.64</t>
  </si>
  <si>
    <t>ที่ อด 0027/655 ลว. 31 มี.ค.64</t>
  </si>
  <si>
    <t>นายปรีชา  ไตรฆ้อง</t>
  </si>
  <si>
    <t>086-23081888,0883112516</t>
  </si>
  <si>
    <t>337 ม.2</t>
  </si>
  <si>
    <t>ที่ อด 0027/625 ลว. 30 มี.ค.64</t>
  </si>
  <si>
    <t>ที่ อด 0027/617 ลว. 29 มี.ค.64</t>
  </si>
  <si>
    <t>นายท้าว ชนะชัย</t>
  </si>
  <si>
    <t>062-1158141,0863340491</t>
  </si>
  <si>
    <t>นางสาวสายเป ประเสริฐวงค์</t>
  </si>
  <si>
    <t>นายทินกร นนเต</t>
  </si>
  <si>
    <t>081-0516417,0827158240</t>
  </si>
  <si>
    <t>55 ม.18</t>
  </si>
  <si>
    <t>ร้องทุกข์ติดตามตัวนายทินกร นนเต</t>
  </si>
  <si>
    <t>ที่ อด 0027/567 ลว. 24 มี.ค.64</t>
  </si>
  <si>
    <t>นางสาวบานเย็น สุวรรณไตร</t>
  </si>
  <si>
    <t>178 ม.1</t>
  </si>
  <si>
    <t>ร้องทุกข์ไม่ได้รับเงินตามที่ ทนายความชาวอิสราเอลแจ้ง</t>
  </si>
  <si>
    <t>ที่ อด 0027/600 ลว. 26 มี.ค.64</t>
  </si>
  <si>
    <t>หนังสือแจ้งผลติดตาม จาก สปร</t>
  </si>
  <si>
    <t>ที่ รง 0210.2/1917  ลว. 9 มี.ค.64</t>
  </si>
  <si>
    <t>หนังสือแจ้งยุติ ให้ สปร</t>
  </si>
  <si>
    <t>ที่ อด 0027/601 ลว. 26 มี.ค. 64</t>
  </si>
  <si>
    <t>แจ้ง จากสำนักประสานฯ</t>
  </si>
  <si>
    <t>ที่ รง 0210.2/1958 ลว. 10 มี.ค.64</t>
  </si>
  <si>
    <t>แจ้งผลติดตามสิทธิประโยชน์ต่างๆจาก สปร</t>
  </si>
  <si>
    <t>ส่งหนังสือแจ้งให้ทายาททราบ</t>
  </si>
  <si>
    <t>ที่ รง 0210.2/2225 ลว. 22 มี.ค.64</t>
  </si>
  <si>
    <t>ที่ อด 0027/618 ลว. 29 มี.ค.64</t>
  </si>
  <si>
    <t>ที่ รง 0210.2/2321 ลว. 26 มี.ค. 64</t>
  </si>
  <si>
    <t>ที่ อด 0027/675 ลว. 2 เม.ย.64</t>
  </si>
  <si>
    <t>นายอำนวย ปีขาล</t>
  </si>
  <si>
    <t>088-0599489,095-9215851</t>
  </si>
  <si>
    <t>92 ม.15</t>
  </si>
  <si>
    <t>ที่ อด 0027/692 ลว. 7 เม.ย.64</t>
  </si>
  <si>
    <t>นายสมนึก เวรุวรรณรักษ์</t>
  </si>
  <si>
    <t>062-1626883</t>
  </si>
  <si>
    <t>ม.15</t>
  </si>
  <si>
    <t>ที่ อด 0027/693 ลว. 7 เม.ย.64</t>
  </si>
  <si>
    <t>ที่ อด 0027/671 ลว. 29 มี.ค.64</t>
  </si>
  <si>
    <t>ที่ รง 0210.2/2349 ลว. 29 มี.ค. 64</t>
  </si>
  <si>
    <t>ส่งบันทึกปากคำคนงาน ให้สำนักประสานฯ</t>
  </si>
  <si>
    <t>ที่ อด 0027/672 ลว. 2 เม.ย.64</t>
  </si>
  <si>
    <t>ที่ รง 0210.2/2347 ลว. 29 พ.ย. 64</t>
  </si>
  <si>
    <t>ส่งบันทึกปากคำให้ สปร</t>
  </si>
  <si>
    <t>ที่ อด 0027/673 ลว. 2 เม.ย.64</t>
  </si>
  <si>
    <t>นายสุทัศน์ ภูษา</t>
  </si>
  <si>
    <t>080-3055269</t>
  </si>
  <si>
    <t>211 ม.10</t>
  </si>
  <si>
    <t>ที่ อด 0027/694 ลว. 7 เม.ย.64</t>
  </si>
  <si>
    <t>นายสิทธิชัย ตาลอินทร์</t>
  </si>
  <si>
    <t>093-3840393</t>
  </si>
  <si>
    <t>3 ม.9</t>
  </si>
  <si>
    <t>ร้องทุกข์ขอเงินคืนค่าธรรมเนียม โครงการ TIC project</t>
  </si>
  <si>
    <t>ที่ อด 0027/700 ลว. 8 เม.ย. 64</t>
  </si>
  <si>
    <t>ที่ อด 0027/674  ลว 2 เม.ย.64</t>
  </si>
  <si>
    <t>นายวิรัตน์  พัฒนา</t>
  </si>
  <si>
    <t>รับตั๋วแลกเงินคืนภาษีปี 62 จากสำนักประสานฯ T021-051</t>
  </si>
  <si>
    <t>ที่ รง0210.2/2538  8เมย 64</t>
  </si>
  <si>
    <t>นายกิตติ  อาจอักษร</t>
  </si>
  <si>
    <t>267 ม.3</t>
  </si>
  <si>
    <t>รับตั๋วแลกเงินคืนภาษีปี 62 จากสำนักประสานฯ T021-022</t>
  </si>
  <si>
    <t>ที่ รง0210.2/2501 7 เมย 64</t>
  </si>
  <si>
    <t>นายวิชิต  มะตะยา</t>
  </si>
  <si>
    <t>84 ม.5</t>
  </si>
  <si>
    <t>รับตั๋วแลกเงินคืนภาษีปี 62 จากสำนักประสานฯ T021-056</t>
  </si>
  <si>
    <t>ที่ รง0210.2/2504 7 เมย 64</t>
  </si>
  <si>
    <t>นายเสถียร  สิงคิประภา</t>
  </si>
  <si>
    <t>209 ม.16</t>
  </si>
  <si>
    <t>รับตั๋วแลกเงินคืนภาษีปี 62 จากสำนักประสานฯ T021-042</t>
  </si>
  <si>
    <t>ที่ รง0210.2/2510 7 เมย 64</t>
  </si>
  <si>
    <t>นายมานพ  พรมมา</t>
  </si>
  <si>
    <t>ซำ</t>
  </si>
  <si>
    <t>เมืองศรีสะเกษ</t>
  </si>
  <si>
    <t>ศรีสะเกษ</t>
  </si>
  <si>
    <t>รับตั๋วแลกเงินคืนภาษีปี 62 จากสรจ.ศรีสะเกษ T021-005</t>
  </si>
  <si>
    <t>ที่ รง0210.2/0234 19มีค 64</t>
  </si>
  <si>
    <t xml:space="preserve">ที่ อด 0027/375  538 24 มีค 64 </t>
  </si>
  <si>
    <t>ที่ อด 0027/628 30 มีค 64</t>
  </si>
  <si>
    <t>ที่ รง 0210.2/2533 ลว 8 เม.ย. 64</t>
  </si>
  <si>
    <t>ที่ อด 0027/735 ลว 20 เม.ย. 64</t>
  </si>
  <si>
    <t>ไดรับเงินแล้ว ยุติ</t>
  </si>
  <si>
    <t>ที่ รง 0210.2/2460 ลว 2 มี.ค 64</t>
  </si>
  <si>
    <t>ที่ อด 0027/720 ลว 16 เม.ย. 64</t>
  </si>
  <si>
    <t xml:space="preserve">ส่งเอกสารเพิ่มเติม(เกิน 3 ปี)   </t>
  </si>
  <si>
    <t>ที่ อด 0027/723 ลว. 16 เม.ย.64</t>
  </si>
  <si>
    <t>นายไพศาล นามดี</t>
  </si>
  <si>
    <t>092-8613586</t>
  </si>
  <si>
    <t>29 ม.3</t>
  </si>
  <si>
    <t>ที่ อด 0027/734 ลว. 20 เม.ย.64</t>
  </si>
  <si>
    <t>นายบุญฤทธิ์ ศรีทอง</t>
  </si>
  <si>
    <t>098-9734547</t>
  </si>
  <si>
    <t>54 ม.10</t>
  </si>
  <si>
    <t>ที่ อด 0027/733 ลว. 20 เม.ย.64</t>
  </si>
  <si>
    <t>098-8342005,061-4600275</t>
  </si>
  <si>
    <t>51 ม.3</t>
  </si>
  <si>
    <t>ที่ รง 0210.2/2406 ลว. 13 มี.ค. 64</t>
  </si>
  <si>
    <t>ส่งเอกสารการรับเงินของทายาทคนงานให้ สปร.</t>
  </si>
  <si>
    <t>ส่งเอกสารการรับเงินของทายาทคนงานให้ คลัง สป รง</t>
  </si>
  <si>
    <t>ที่ อด 0027/703 ลว  8 เม.ย.64</t>
  </si>
  <si>
    <t>ที่ อด 0027/702 ลว  8 เม.ย.64</t>
  </si>
  <si>
    <t>หนังสือแจ้งผล จาก สปร</t>
  </si>
  <si>
    <t>ที่ รง 0210.2/2439 ลว. 1 เม.ย.64</t>
  </si>
  <si>
    <t>ที่ อด 0027/721 ลว. 16 เม.ย.64</t>
  </si>
  <si>
    <t xml:space="preserve">ที่ อด 0027/737 20 เมย64 </t>
  </si>
  <si>
    <t xml:space="preserve">ที่ อด 0027/738 20เมย 64 </t>
  </si>
  <si>
    <t xml:space="preserve">ที่ อด 0027/739 20 เมย 64 </t>
  </si>
  <si>
    <t>ที่ อด 0027/ 740  20 เมย 64</t>
  </si>
  <si>
    <t>ส่งบันทึกปากคำคนงานยืนยันรับเงินให้ สปร.</t>
  </si>
  <si>
    <t>ที่ อด 0027/759  ลว. 22 เม.ย.64</t>
  </si>
  <si>
    <t>นายทองคำเพ็งดี  อินลา</t>
  </si>
  <si>
    <t>093-1058562</t>
  </si>
  <si>
    <t xml:space="preserve">6 ม.6 </t>
  </si>
  <si>
    <t>ที่ อด 0027/754 ลว. 22 เม.ย.64</t>
  </si>
  <si>
    <t>ที่ อด 0027/725 ลว. 22 เม.ย.64</t>
  </si>
  <si>
    <t>ที่ อด 0027/753 ลว. 22 เม.ย.64</t>
  </si>
  <si>
    <t>นายจักรพรรณ บัวละคร</t>
  </si>
  <si>
    <t>065-3059292,084-3929042</t>
  </si>
  <si>
    <t>215 ม.10</t>
  </si>
  <si>
    <t>นางสาวปวีณา ภพวงษา</t>
  </si>
  <si>
    <t>093-1701978</t>
  </si>
  <si>
    <t>157 ม.10</t>
  </si>
  <si>
    <t>นายบุญเรือง อรรครินทร์</t>
  </si>
  <si>
    <t>091-8863160</t>
  </si>
  <si>
    <t>272 ม.6</t>
  </si>
  <si>
    <t>ที่ รง 0210.2/2437  ลว. 1 เม.ย. 64</t>
  </si>
  <si>
    <t>หนังสือแจ้งคนงานเจ็บป่วยจาก สปร</t>
  </si>
  <si>
    <t>ที่ รง 0210.2/2417  ลว. 31 มี.ค. 64</t>
  </si>
  <si>
    <t>ที่ อด 0027/718 ลว. 16 เม.ย. 64</t>
  </si>
  <si>
    <t>ที่ อด 0027/719 ลว. 16 เม.ย. 64</t>
  </si>
  <si>
    <t>นางสาวดวงจันทร์ เหี้ยมเหิน</t>
  </si>
  <si>
    <t>097-9420505</t>
  </si>
  <si>
    <t>200 ม.5</t>
  </si>
  <si>
    <t>ที่ รง 0210.2/2386 ลว. 31 มี.ค. 64</t>
  </si>
  <si>
    <t>ส่งหนังสือบันทึกปากคำคนงานให้ สปร</t>
  </si>
  <si>
    <t>ที่ อด 0027/722 ลว  16 เม.ย. 64</t>
  </si>
  <si>
    <t>ที่ อด 0027/1601 ลว. 10 ก.ย.62</t>
  </si>
  <si>
    <t>084-0540842,093-6372513</t>
  </si>
  <si>
    <t>ที่ อด 0027/789 ลว. 28 เม.ย.64</t>
  </si>
  <si>
    <t>นางสาววัชรี ประดิษฐ์ด้วง</t>
  </si>
  <si>
    <t>092-8575217</t>
  </si>
  <si>
    <t>162 ม.10</t>
  </si>
  <si>
    <t>ที่ รง 0210.2/2633 ลว. 16 เม.ย. 64</t>
  </si>
  <si>
    <t>ที่ อด 0027/799 ลว. 28 เม.ย. 64</t>
  </si>
  <si>
    <t>ที่ รง 0210.2/2618 ลว. 16 เม.ย. 64</t>
  </si>
  <si>
    <t>ที่ อด 0027/800 ลว. 28 เม.ย. 64</t>
  </si>
  <si>
    <t>ที่ รง 0210.2/2630 ลว. 16 เม.ย. 64</t>
  </si>
  <si>
    <t>ที่ อด 0027/798 ลว. 28 เม.ย. 64</t>
  </si>
  <si>
    <t>ที่ รง 0210.2/2629 ลว. 16 เม.ย. 64</t>
  </si>
  <si>
    <t>ที่ อด 0027/797 ลว. 28 เม.ย. 64</t>
  </si>
  <si>
    <t>ที่ รง 0210.2/2646 ลว. 16 เม.ย. 64</t>
  </si>
  <si>
    <t>ที่ รง 0210.2/2734 ลว. 21 เม.ย. 64</t>
  </si>
  <si>
    <t>ที่ อด 0027/796 ลว. 28 เม.ย. 64</t>
  </si>
  <si>
    <t>ที่ อด 0027/795 ลว. 28 เม.ย. 64</t>
  </si>
  <si>
    <t>ที่ รง 0210.2/2748 ลว. 21 เม.ย. 64</t>
  </si>
  <si>
    <t>ที่ อด 0027/794 ลว. 28 เม.ย. 64</t>
  </si>
  <si>
    <t>ที่ รง 0210.2/2745 ลว. 21 เม.ย. 64</t>
  </si>
  <si>
    <t>ที่ อด 0027/793 ลว. 28 เม.ย. 64</t>
  </si>
  <si>
    <t>ที่ รง 0210.2/2654 ลว. 16 เม.ย. 64</t>
  </si>
  <si>
    <t>ที่ อด 0027/792 ลว. 28 เม.ย. 64</t>
  </si>
  <si>
    <t>ที่ รง 0210.2/2742 ลว. 16 เม.ย. 64</t>
  </si>
  <si>
    <t>ที่ อด 0027/791 ลว. 28 เม.ย. 64</t>
  </si>
  <si>
    <t>ที่ รง 0210.2/2642 ลว. 16 เม.ย. 64</t>
  </si>
  <si>
    <t>ที่ อด 0027/790 ลว. 28 เม.ย. 64</t>
  </si>
  <si>
    <t>ที่ รง 0210.2/2699 ลว. 16 เม.ย. 64</t>
  </si>
  <si>
    <t>ที่ อด 0027/788 ลว. 28 เม.ย. 64</t>
  </si>
  <si>
    <t>ที่ รง 0210.2/2643 ลว. 16 เม.ย. 64</t>
  </si>
  <si>
    <t>นายอนุชาติ โคตรแก้ว</t>
  </si>
  <si>
    <t>164 ม.4</t>
  </si>
  <si>
    <t>อ.โนนสะอาด</t>
  </si>
  <si>
    <t>ที่ อด 0027/811  ลว. 22 เม.ย.64</t>
  </si>
  <si>
    <t>ที่ อด 0027/812 ลว. 30 เม.ย.64</t>
  </si>
  <si>
    <t>ที่ อด 0027/813 ลว. 30 เม.ย.64</t>
  </si>
  <si>
    <t>นายนิรุต พิลากุล</t>
  </si>
  <si>
    <t>098-8437457</t>
  </si>
  <si>
    <t>169 ม.14</t>
  </si>
  <si>
    <t>ที่ อด 0027/808 29 เมย 64</t>
  </si>
  <si>
    <t>นายแสงสุรีย์  สารธิยากุล</t>
  </si>
  <si>
    <t>265 ม.3</t>
  </si>
  <si>
    <t>บางจาก</t>
  </si>
  <si>
    <t>พระโขนง</t>
  </si>
  <si>
    <t>กรุงเทพฯ</t>
  </si>
  <si>
    <t>รับตั๋วแลกเงินคืนภาษีปี 62 จากสำนักประสานฯ T021-034</t>
  </si>
  <si>
    <t>ที่ รง0210.2/2696  21 เมย 64</t>
  </si>
  <si>
    <t>ที่ รง 0210.2/2586 ลว. 09 เม.ย.64</t>
  </si>
  <si>
    <t>ที่ อด 0027/832 ลว. 7 พ.ค.64</t>
  </si>
  <si>
    <t>ที่ รง 0210.2/2852 ลว. 26 เม.ย.64</t>
  </si>
  <si>
    <t>ที่ อด 0027/831 ลว. 7 พ.ค.64</t>
  </si>
  <si>
    <t>ที่ รง 0210.2/2545 ลว. 8 มี.ค.64</t>
  </si>
  <si>
    <t>ที่ อด 0027/833 ลว. 7 พ.ค.64</t>
  </si>
  <si>
    <t>เงินแทจิกึมและเงินค่าตั๋วเครื่องบิน</t>
  </si>
  <si>
    <t>ที่ อด 0027/828 5 พค 64</t>
  </si>
  <si>
    <t>คนงานมอบอำนาจให้มารดามารับตั๋วแลกเงินเรียบร้อยแล้ว</t>
  </si>
  <si>
    <t>ที่ อด 0027/842 11 พค 64</t>
  </si>
  <si>
    <t>ที่ อด 0027/841 11 พค 64</t>
  </si>
  <si>
    <t>นางสาวยลดา  หาฉวี</t>
  </si>
  <si>
    <t>080-8839331, 061-3253577</t>
  </si>
  <si>
    <t xml:space="preserve">26 หมู่ 5 </t>
  </si>
  <si>
    <t>ติดตามเงินส่วนต่างการทำงานครบสัญญาจ้างจากนายจ้างและเงินค่าจ้างค้างจ่ายจากนายจ้าง</t>
  </si>
  <si>
    <t>ที่ อด 0027/846 ลว. 11 พ.ค.64</t>
  </si>
  <si>
    <t>ส่งตั๋วแลกเงินให้ สรจ.ลำพูน เนื่องจาก สนป.ส่งผิดคนงานอยู่จ.ลำพูน</t>
  </si>
  <si>
    <t>ที่ อด 0027/825 5 พค 64</t>
  </si>
  <si>
    <t>ที่ อด 0027/864 ลว. 14 พ.ค.64</t>
  </si>
  <si>
    <t>นายคำมูล สงธิ</t>
  </si>
  <si>
    <t>ติดตามเงินจากกองทุนประกันสังคมอิสราเอล</t>
  </si>
  <si>
    <t>นายสาคร  ม่วงสุราษฎร</t>
  </si>
  <si>
    <t>087-8606740, 092-8614250</t>
  </si>
  <si>
    <t>115 หมู่ 12</t>
  </si>
  <si>
    <t>ที่ อด 0027/865 ลว. 14 พ.ค.64</t>
  </si>
  <si>
    <t>(ไม่ได้ยื่นคำร้อง)</t>
  </si>
  <si>
    <t>นางเสวย  นาน้ำ</t>
  </si>
  <si>
    <t>นายสิทธิโชค  นาน้ำ</t>
  </si>
  <si>
    <t>083-6776986, 080-3468852</t>
  </si>
  <si>
    <t>240 หมู่ 3</t>
  </si>
  <si>
    <t xml:space="preserve">จำปาโมง </t>
  </si>
  <si>
    <t>รายงานแรงงานไทยได้รับบาดเจ็บจากการโจมตีโดยกลุ่มฮามาส จากสำนักประสานฯ</t>
  </si>
  <si>
    <t>แจ้งกรณีแรงงานไทยได้รับบาดเจ็บฯ ให้ญาติทราบ</t>
  </si>
  <si>
    <t>ที่ อด 0027/866 ลว. 14 พ.ค.64</t>
  </si>
  <si>
    <t>ด่วนที่สุด ที่ รง 0210.2/3018 ลว. 13 พ.ค.64</t>
  </si>
  <si>
    <t xml:space="preserve">วันที่ 13 พฤษภาคม 2564 สรจ.อด พร้อมด้วยหน่วยงานในสังกัดกระทรวงแรงงาน อด. ได้เข้าไปเยี่ยมครอบครัวของนายสิทธิโชคฯ พบกับ นางเสวยฯ ซึ่งป็นมารดา และได้แจ้งข่าวว่านายสิทธิ์โชคฯ ได้รับบาดเจ็บจากการโจมตีโดยกลุ่มฮามาส ปัจจุบันปลอดภัยแล้ว </t>
  </si>
  <si>
    <t>ส่งเอกสารเพิ่มเติมแล้ว EMS</t>
  </si>
  <si>
    <t>รับหนังสือแจ้งการจ่ายตั๋วให้คนงานจาก สรจ.ลำพูน</t>
  </si>
  <si>
    <t>ที่ ลพ 0027/584 12 พค 64</t>
  </si>
  <si>
    <t>นายนิวัติ  แสนอินตา</t>
  </si>
  <si>
    <t>064-8175250, 097-1760838, 092-3304891</t>
  </si>
  <si>
    <t xml:space="preserve">277 หมู่5 </t>
  </si>
  <si>
    <t xml:space="preserve">โพธิ์ศรีสำราญ  </t>
  </si>
  <si>
    <t>โนสะอาด</t>
  </si>
  <si>
    <t>ติดตามสิทธิประโยชน์อันพึงมีพึงได้ของกรรีได้รับบาดเจ็บจากการทำงาน (เครนยกของตกใส่ศีรษะและหลัง)</t>
  </si>
  <si>
    <t>ที่ อด 0027/876 ลว. 18 พ.ค.64</t>
  </si>
  <si>
    <t>นายอ้วน โพธิ์ทิพย์</t>
  </si>
  <si>
    <t>095-4761612</t>
  </si>
  <si>
    <t>2 ม.5</t>
  </si>
  <si>
    <t>ที่ อด 0027/883 ลว. 20 พ.ค.64</t>
  </si>
  <si>
    <t>นางสาวบุญกอง  ต้นยวด</t>
  </si>
  <si>
    <t>087-9519427, 081-9651347</t>
  </si>
  <si>
    <t>15 หมู่ 1</t>
  </si>
  <si>
    <t>ที่ อด 0027/884 ลว. 20 พ.ค.64</t>
  </si>
  <si>
    <t>นายบุญชู  ชัยบุรี</t>
  </si>
  <si>
    <t>085-4621103, 087-8003185</t>
  </si>
  <si>
    <t>158 หมู่ 9</t>
  </si>
  <si>
    <t>ที่ อด 0027/888 ลว. 21 พ.ค.64</t>
  </si>
  <si>
    <t xml:space="preserve">นายพจนะ  บรรสาร </t>
  </si>
  <si>
    <t>0658782726, 0935636104</t>
  </si>
  <si>
    <t>105 หมู่ 5</t>
  </si>
  <si>
    <t>ที่ อด 0027/890 ลว. 21 พ.ค.64</t>
  </si>
  <si>
    <t>ที่ อด 0027/889 ลว. 21 พ.ค.64</t>
  </si>
  <si>
    <t>นายบุญหนา พุทธิ (บิดา) นางบุญมา พุทธิ (มารดา)</t>
  </si>
  <si>
    <t>ส่งหนังสือมอบอำนาจ (ภาษาไทย) ให้สำนักประสานฯ</t>
  </si>
  <si>
    <t>นายสังวาล  บริบาล</t>
  </si>
  <si>
    <t>083-3538564, 061 2586935</t>
  </si>
  <si>
    <t>74 หมู่ 8</t>
  </si>
  <si>
    <t>ที่ อด 0027/913 ลว. 27 พ.ค.64</t>
  </si>
  <si>
    <t>นายกฤษณะ  การี</t>
  </si>
  <si>
    <t>นายสมคิด  สิงห์เหิน</t>
  </si>
  <si>
    <t>นางสาวนริศรา  สิงห์เหิน</t>
  </si>
  <si>
    <t>092-9305231, 093-1956449</t>
  </si>
  <si>
    <t>224 หมู่ 3</t>
  </si>
  <si>
    <t>ขอให้ตรวจสอบและติดตามสิทธิประโยชน์ กรณี นายสมคิด สิงห์หิน เสียชีวิตในไต้หวัน</t>
  </si>
  <si>
    <t>ที่ อด 0027/914 ลว. 27 พ.ค.64</t>
  </si>
  <si>
    <t>ขอส่งบันทึกปากคำ นางสังวาล บริบาล มารดาของนายกฤษณะ การี ขอให้ส่งตัวนายกฤษณะฯ กลับประเทศไทย เนื่องจากเสียสติ และช่วยเหลือติดตามงเงินเดือนเมษายน 2564 รวมทั้งสิทธิประโยชน์จากนายจ้าง</t>
  </si>
  <si>
    <t>ขอให้ติดตามค่าจ้างค้างจ่ายและสิทธิประโยชน์ที่พึงจะได้รับของนายอัครพลฯ (เสียชีวิต)</t>
  </si>
  <si>
    <t>นายอัครพล  หมั่นการ</t>
  </si>
  <si>
    <t>นายสำราญ  หมั่นการ</t>
  </si>
  <si>
    <t>062-5270483</t>
  </si>
  <si>
    <t xml:space="preserve">11 หมู่ 7 </t>
  </si>
  <si>
    <t>แจ้งกรณีแรงงานไทยได้รับผลกระทบจากการโจมตีโดยกลุ่มฮามาสและแรงงานเจ็บป่วยเดินทางกลับประเทศไทย จากสำนักประสานฯ</t>
  </si>
  <si>
    <t>ที่ รง 0210.2/ว 48 ลว. 25 พ.ค.64</t>
  </si>
  <si>
    <t>วันที่ 19/5/2564 ได้เข้าไปเยี่ยมและให้กำลังใจครอบครัว</t>
  </si>
  <si>
    <t>ให้ญาติทราบจากสำนักประสานฯ</t>
  </si>
  <si>
    <t>ที่ อด 0027/920 ลว. 27 พ.ค.64</t>
  </si>
  <si>
    <t>วันที่ 26/5/2564 ได้โทรแจ้งกำหนดการเดินทางกลับประเทศไทยให้มารดาของแรงงานทราบแล้ว</t>
  </si>
  <si>
    <t>นายสุวิทย์  ยาตาล</t>
  </si>
  <si>
    <t>096-9586539</t>
  </si>
  <si>
    <t xml:space="preserve">123 หมู่ 13 </t>
  </si>
  <si>
    <t>ที่ อด 0027/919 ลว. 27 พ.ค.64</t>
  </si>
  <si>
    <t>วันที่ 25/5/2564 ได้โทรแจ้งกำหนดการเดินทางกลับประเทศไทยให้มารดาของแรงงานทราบแล้ว</t>
  </si>
  <si>
    <t>แจ้งกรณีแรงงานไทยได้รับผลกระทบจากการโจมตีโดยกลุ่มฮามาสและแรงงานเจ็บป่วยเดินทางกลับประเทศไทย ให้ญาติทราบจากสำนักประสานฯ</t>
  </si>
  <si>
    <t>นายธนดล  ขันธชัย (ได้รับบาดเจ็บสะเก็ดระเบิด)</t>
  </si>
  <si>
    <t>นางหอม  ยาตาล (ไม่ได้ยื่นคำร้อง)</t>
  </si>
  <si>
    <t>นางปราณี  จันวิชัย (ไม่ได้ยื่นคำร้อง)</t>
  </si>
  <si>
    <t>นางถวิล  ขันธชัย (ไม่ได้ยื่นคำร้อง)</t>
  </si>
  <si>
    <t>นายศรายุทธ  สุนทรชัย</t>
  </si>
  <si>
    <t>087-2260504</t>
  </si>
  <si>
    <t>29 หมู่ 13</t>
  </si>
  <si>
    <t>ที่ อด 0027/918 ลว. 27 พ.ค.64</t>
  </si>
  <si>
    <t>วันที่ 27/5/2564 ได้โทรแจ้งกำหนดการเดินทางกลับประเทศไทยให้มารดาของแรงงานทราบแล้ว</t>
  </si>
  <si>
    <t>วันที่ 25/5/2564 ได้โทรแจ้งกำหนดการเดินทางกลับประเทศไทยให้ยายของแรงงานทราบแล้ว</t>
  </si>
  <si>
    <t>ที่ อด 0027/917 ลว. 27 พ.ค.64</t>
  </si>
  <si>
    <t>วันที่ 27/5/2564 ได้โทรแจ้งกำหนดการเดินทางกลับประเทศไทยให้พี่สาวของแรงงานทราบแล้ว</t>
  </si>
  <si>
    <t>นางอำพัน  เพียสา (ไม่ได้ยื่นคำร้อง)</t>
  </si>
  <si>
    <t>นายสุรศักดิ์  เพียสา</t>
  </si>
  <si>
    <t>085-2752963</t>
  </si>
  <si>
    <t>47 หมู่ 10</t>
  </si>
  <si>
    <t>นายวินัย  สุทธิญา</t>
  </si>
  <si>
    <t>064-0406691</t>
  </si>
  <si>
    <t>75 หมู่ 13</t>
  </si>
  <si>
    <t>ที่ อด 0027/916 ลว. 27 พ.ค.64</t>
  </si>
  <si>
    <t>ที่ อด 0027/921 ลว. 26 พ.ค.64</t>
  </si>
  <si>
    <t>นายสมชาย  สุทธิญา (ไม่ได้ยื่นคำร้อง)</t>
  </si>
  <si>
    <t>นางคำปุน  ชัยสาลี (ไม่ได้ยื่นคำร้อง)</t>
  </si>
  <si>
    <t>นายศักกรินทร์ ภูขำ</t>
  </si>
  <si>
    <t>085-4541920</t>
  </si>
  <si>
    <t>61 หมู่ 8</t>
  </si>
  <si>
    <t>แจ้งรายงานกรณีแรงงานเจ็บป่วย จากสำนักประสานฯ</t>
  </si>
  <si>
    <t>แจ้งรายงานกรณีแรงงานเจ็บป่วย ให้ญาติทราบ</t>
  </si>
  <si>
    <t>ด่วน ที่ รง 0210.2/3336 ลว. 27 พ.ค.64</t>
  </si>
  <si>
    <t>ที่ อด 0027/925 ลว. 27 พ.ค.64</t>
  </si>
  <si>
    <t>นางสังวาน  นาสำแดง</t>
  </si>
  <si>
    <t>นายสุทธิกานต์  นาสำแดง</t>
  </si>
  <si>
    <t>094-4824685, 081-7626139</t>
  </si>
  <si>
    <t>333 หมู่ 3</t>
  </si>
  <si>
    <t>ตะแบง</t>
  </si>
  <si>
    <t xml:space="preserve">ขอให้ตรวจสอบและติดตามสิทธิประโยชน์นายสุทธิกานต์ นาสำแดง ในสาธารณรัฐเกาหลี (เสียชีวิต)กระโดดตึกเสียชีวิตระหว่างกักตัวในประเทศไทย) </t>
  </si>
  <si>
    <t>ที่ อด 0027/928 ลว. 28 พ.ค.64</t>
  </si>
  <si>
    <t>นายอ๊อด  เม็ดกระโทก</t>
  </si>
  <si>
    <t>088-7355595</t>
  </si>
  <si>
    <t>20 หมู่ 9</t>
  </si>
  <si>
    <t>ที่ อด 0027/934 ลว. 31 พ.ค.64</t>
  </si>
  <si>
    <t>นายสวรรค์  ตะวงษา</t>
  </si>
  <si>
    <t>064-6210802, 0988454551</t>
  </si>
  <si>
    <t>115 หมู่ 1</t>
  </si>
  <si>
    <t>ที่ อด 0027/937 ลว. 31 พ.ค.64</t>
  </si>
  <si>
    <t>บ้านแท่น</t>
  </si>
  <si>
    <t>นายวิชัย ราชโสภา</t>
  </si>
  <si>
    <t>249 หมู่ 4</t>
  </si>
  <si>
    <t>นางสาวจินตหรา  บุญวงค์</t>
  </si>
  <si>
    <t>095-7744739</t>
  </si>
  <si>
    <t>71 หมู่ 11</t>
  </si>
  <si>
    <t>ที่ อด 0027/952 ลว. 4 มิ.ย.64</t>
  </si>
  <si>
    <t>นายมนตรี  กันนะโร</t>
  </si>
  <si>
    <t>064-4296710, 084-2627387</t>
  </si>
  <si>
    <t>169/1 หมู่ 14</t>
  </si>
  <si>
    <t>ที่ อด 0027/951 ลว. 4 มิ.ย.64</t>
  </si>
  <si>
    <t>นายนราธิป  มุ่งดี</t>
  </si>
  <si>
    <t>063-0356528, 065-0964928</t>
  </si>
  <si>
    <t>184 หมู่ 6</t>
  </si>
  <si>
    <t>ขอให้ติดตามเงินปิซูอิมตามคำพิพากษาของศาลแรงงานจากล่ามและทนายความ</t>
  </si>
  <si>
    <t>ที่ อด 0027/944 ลว. 1 มิ.ย.64</t>
  </si>
  <si>
    <t>สาเหตุที่ส่งสำนักประสานฯ ช้า เนื่องจากรอเอกสารสำเนาสมุดบัญชีธนาคาร ซึ่งได้รับเอกสารดังกล่าววันที่ 1/6/2564</t>
  </si>
  <si>
    <t>หนังสือมอบอำนาจไม่ได้ประทับตราของหน่วยงาน จากสำนักประสานฯ</t>
  </si>
  <si>
    <t>ที่ อด 0027/953 ลว. 4 มิ.ย.64</t>
  </si>
  <si>
    <t>ส่งหนังสือมืออำนาจ ให้สำนักประสาน</t>
  </si>
  <si>
    <t>ที่ รง 0210.2/3316 ลว. 27 พ.ค.64</t>
  </si>
  <si>
    <t>ที่ รง 0210.2/3325 ลว. 27 พ.ค.64</t>
  </si>
  <si>
    <t>ที่ อด 0027/960 ลว. 4 มิ.ย.64</t>
  </si>
  <si>
    <t>ที่ รง 0210.2/3191 ลว. 19 พ.ค.64</t>
  </si>
  <si>
    <t>ที่ อด 0027/959 ลว. 4 มิ.ย.64</t>
  </si>
  <si>
    <t>ที่ อด 0027/958 ลว. 4 มิ.ย.64</t>
  </si>
  <si>
    <t>ที่ รง 0210.2/3245 ลว. 24 พ.ค.64</t>
  </si>
  <si>
    <t>ปี 2557-2562 ได้รับในไต้หวันแล้ว ปี 2563 นายจ้างจะยื่นเรื่องในเดือนพฤษภาคม 2564</t>
  </si>
  <si>
    <t>แจ้งผลการติดตามสิทธิประโยชน์ นายจ้างจะยื่นเรื่องในเดือนพฤษภาคม 2564ให้คนงาน</t>
  </si>
  <si>
    <t>ที่ รง 0210.2/3266 ลว. 24 พ.ค.64</t>
  </si>
  <si>
    <t>ที่ อด 0027/957 ลว. 4 มิ.ย.64</t>
  </si>
  <si>
    <t>ที่ รง 0210.2/3267 ลว. 24 พ.ค.64</t>
  </si>
  <si>
    <t>ที่ อด 0027/956 ลว. 4 มิ.ย.64</t>
  </si>
  <si>
    <t>ที่ อด 0027/1429 ลว. 10 ส.ค.63</t>
  </si>
  <si>
    <t>ที่ รง 0210.2/3235 ลว.24 พ.ค.64</t>
  </si>
  <si>
    <t>ที่ อด 0027/955 ลว. 4 มิ.ย.64</t>
  </si>
  <si>
    <t>ปี 2560/2563พำนักไม่ครบ 183 วัน</t>
  </si>
  <si>
    <t>ที่ รง 0210.2/3193 ลว. 19 พ.ค.64</t>
  </si>
  <si>
    <t>ที่ อด 0027/954 ลว. 4 มิ.ย.64</t>
  </si>
  <si>
    <t>นางสาวธรัญญา  บุตรโยธี</t>
  </si>
  <si>
    <t>098-8408422</t>
  </si>
  <si>
    <t>ที่ อด 0027/980 ลว. 7 มิ.ย.64</t>
  </si>
  <si>
    <t>หนังสือแจ้งผลติดตามสิทธิประโยชน์ จาก สปร.</t>
  </si>
  <si>
    <t>ที่ รง 0210.2/2868 ลว. 26 เม.ย.64</t>
  </si>
  <si>
    <t>โทรศัพท์แจ้งผลรายงานนายสมจิตร์ ภุมรินทร์ ฯ แจ้งยุติการติดตามให้ สปร</t>
  </si>
  <si>
    <t>ที่ อด 0027/969 ลว. 4 มิ.ย.64</t>
  </si>
  <si>
    <t>ส่งหนังสือแจ้งทายาท คนงาน</t>
  </si>
  <si>
    <t>ที่ อด 0027/970 ลว. 4 มิ.ย.64</t>
  </si>
  <si>
    <t>ที่ รง 0210.2/2913 ลว. 29 เม.ย.64</t>
  </si>
  <si>
    <t>นายอำนาจ โพธิ์ทิพย์</t>
  </si>
  <si>
    <t>44 ม.2</t>
  </si>
  <si>
    <t>ที่ อด 0027/905 ลว. 24 พ.ค.64</t>
  </si>
  <si>
    <t>นายศรานุวัฒน์ มังฆัง</t>
  </si>
  <si>
    <t>9 ม.11</t>
  </si>
  <si>
    <t>นายทรงศักดิ์  บุตรดี</t>
  </si>
  <si>
    <t>085-5981858</t>
  </si>
  <si>
    <t xml:space="preserve">26 หมู่ 13 </t>
  </si>
  <si>
    <t>ที่ อด 0027/980 ลว. 8 มิ.ย.64</t>
  </si>
  <si>
    <t>นายสามารถ สนิมคล้ำ</t>
  </si>
  <si>
    <t>ถ่ายเอกสารให้ทายาทแล้ว รอบแรกแต่ไม่ได้บันทึกข้อมูล และแจ้งทางไลน์แม่สงวนแล้ว</t>
  </si>
  <si>
    <t>065-2481514</t>
  </si>
  <si>
    <t>98 ม.2</t>
  </si>
  <si>
    <t>นายธนากรณ์ มืดการุณ</t>
  </si>
  <si>
    <t>นางฐิติยา มืดการุณ</t>
  </si>
  <si>
    <t>260 ม.3</t>
  </si>
  <si>
    <t xml:space="preserve">รับตั๋วแลกเงินค่าทดแทนการบาดเจ็บตามกฏหมาย จากสำนักประสานฯ </t>
  </si>
  <si>
    <t>ที่ รง0210.2/3348 27 พค 64</t>
  </si>
  <si>
    <t>ที่ อด 0027/ 975 4 มิถุนายน 64</t>
  </si>
  <si>
    <t>คนงานมอบอำนาจให้ภรรยามารับตั๋วแลกเงินเรียบร้อยแล้ว</t>
  </si>
  <si>
    <t>ที่ อด 0027/1000 11 มิย 64</t>
  </si>
  <si>
    <t>นายนพรัตน์  ศรีรัก</t>
  </si>
  <si>
    <t>062-1822937, 092-5724267</t>
  </si>
  <si>
    <t>นางสาวรัศมี  ขาวแดง</t>
  </si>
  <si>
    <t>098-2248783, 089-4942926</t>
  </si>
  <si>
    <t xml:space="preserve">84 หมู่ 1 </t>
  </si>
  <si>
    <t>ที่ อด 0027/1013 ลว. 14 มิ.ย.64</t>
  </si>
  <si>
    <t>ที่ อด 0027/1001 ลว. 11 มิ.ย.64</t>
  </si>
  <si>
    <t>ที่ อด 0027/1012 ลว. 14 มิ.ย.64</t>
  </si>
  <si>
    <t>นายละเอียด  ผามี</t>
  </si>
  <si>
    <t>064-1100134,064-5415257</t>
  </si>
  <si>
    <t>157 หมู่ 9</t>
  </si>
  <si>
    <t>นายสมบูรณ์  สาวงศ์นาม</t>
  </si>
  <si>
    <t>097-0781914, 093-5126508</t>
  </si>
  <si>
    <t>48 หมู่ 2</t>
  </si>
  <si>
    <t>ที่ อด 0027/992 ลว. 10 มิ.ย.64</t>
  </si>
  <si>
    <t>นายอำนาจ  เฉียงพิมาย</t>
  </si>
  <si>
    <t>นางจิราภา  เฉียงพิมาย</t>
  </si>
  <si>
    <t>089-9328816, 065-0961566</t>
  </si>
  <si>
    <t>110 หมู่ 1</t>
  </si>
  <si>
    <t>ที่ อด 0027/1002 ลว. 11 มิ.ย.64</t>
  </si>
  <si>
    <t>นายวิชัย  ศรีเทศ</t>
  </si>
  <si>
    <t>082-0843293</t>
  </si>
  <si>
    <t>74 หมู่ 7</t>
  </si>
  <si>
    <t>ติดตามเงินช่วยเหลือรายเดือนกรณี นายอำนาจ ฉียงพิมาย เสียชีวิต จากสถาบันประกันภัยแห่งชาติ</t>
  </si>
  <si>
    <t>ขอให้ติดตามเงินชดเชยการออกจากงาน (เงินปิซูอิม) จากนายจ้าง</t>
  </si>
  <si>
    <t>ที่ อด 0027/1014 ลว. 14 มิ.ย.64</t>
  </si>
  <si>
    <t>นายบัณฑิต ชาวกล้า</t>
  </si>
  <si>
    <t>098-9184408, 062-1010727</t>
  </si>
  <si>
    <t>201 หมู่ 2</t>
  </si>
  <si>
    <t>ที่ อด 0027/1022 ลว. 15 มิ.ย.64</t>
  </si>
  <si>
    <t>นายวสันต์  สีเมฆ</t>
  </si>
  <si>
    <t>080-6300043, 094-7216326</t>
  </si>
  <si>
    <t>ที่ อด 0027/1023 ลว. 15 มิ.ย.64</t>
  </si>
  <si>
    <t>ที่ อด 0027/1027 16 มิย 64</t>
  </si>
  <si>
    <t>124 หมู่ 11</t>
  </si>
  <si>
    <t>ที่ อด 0027/1033 ลว. 17 มิ.ย.64</t>
  </si>
  <si>
    <t>ที่ รง 0210.2/3706 ลว. 8 มิ.ย.64</t>
  </si>
  <si>
    <t>ที่ รง 0210.2/3708 ลว. 8 มิ.ย.64</t>
  </si>
  <si>
    <t>ที่ อด 0027/1040 ลว. 17 มิ.ย.64</t>
  </si>
  <si>
    <t>ที่ รง 0210.2/3798 ลว. 10 มิ.ย.64</t>
  </si>
  <si>
    <t>ที่ อด 0027/1039 ลว. 17 มิ.ย.64</t>
  </si>
  <si>
    <t>ภาษี 2562</t>
  </si>
  <si>
    <t>ที่ รง 0210.2/3796 ลว. 10 มิ.ย.64</t>
  </si>
  <si>
    <t>ที่ อด 0027/1038 ลว. 17 มิ.ย.64</t>
  </si>
  <si>
    <t>ที่ รง 0210.2/3792 ลว. 10 มิ.ย.64</t>
  </si>
  <si>
    <t>ปี 2561 และ 2562</t>
  </si>
  <si>
    <t>ที่ รง 0210.2/3787 ลว. 10 มิ.ย.64</t>
  </si>
  <si>
    <t>ที่ อด 0027/1036 ลว. 17 มิ.ย.64</t>
  </si>
  <si>
    <t>ที่ อด 0027/1035 ลว. 17 มิ.ย.64</t>
  </si>
  <si>
    <t>ที่ รง 0210.2/3783 ลว. 10 มิ.ย.64</t>
  </si>
  <si>
    <t>ที่ รง 0210.2/3784 ลว. 10 มิ.ย.64</t>
  </si>
  <si>
    <t>ที่ อด 0027/1034 ลว. 17 มิ.ย.64</t>
  </si>
  <si>
    <t>นายนัฐพล  ศรีแสงจันทร์</t>
  </si>
  <si>
    <t>064-8680967, 087-8532766</t>
  </si>
  <si>
    <t>20 หมู่ 12</t>
  </si>
  <si>
    <t>301 หมู่ 9</t>
  </si>
  <si>
    <t>ที่ อด 0027/1052 ลว. 21 มิ.ย.64</t>
  </si>
  <si>
    <t>นายไชยา ทันหาบุรุษ</t>
  </si>
  <si>
    <t>12 ม.11</t>
  </si>
  <si>
    <t>รับตั๋วแลกเงินคืนภาษีปี 62 จากสำนักประสานฯ T021-068</t>
  </si>
  <si>
    <t>ที่ รง0210.2/3580 4 มิย 64</t>
  </si>
  <si>
    <t>ที่ รง0210.2/3583 4 มิย 64</t>
  </si>
  <si>
    <t xml:space="preserve">ที่ อด 0027/1047 21 มิย 64 </t>
  </si>
  <si>
    <t>นายพุฒิสวรรค์  ชำนาญ</t>
  </si>
  <si>
    <t>231 ม.5</t>
  </si>
  <si>
    <t>รับตั๋วแลกเงินคืนภาษีปี 62 จากสำนักประสานฯ T021-065</t>
  </si>
  <si>
    <t>ที่ รง0210.2/3598 4 มิย 64</t>
  </si>
  <si>
    <t xml:space="preserve">ที่ อด 0027/1048 21 มิย 64 </t>
  </si>
  <si>
    <t>นายคมสันต์  ดอนน้อย</t>
  </si>
  <si>
    <t>15 ม.4</t>
  </si>
  <si>
    <t>รับตั๋วแลกเงินคืนภาษีปี 62 จากสำนักประสานฯ T021-087</t>
  </si>
  <si>
    <t xml:space="preserve">ที่ อด 0027/1049 21 มิย 64 </t>
  </si>
  <si>
    <t>นายอนุชา  ไชยกาฬสินธ์</t>
  </si>
  <si>
    <t>รับตั๋วแลกเงินคืนภาษีปี 62 จากสำนักประสานฯ T021-091</t>
  </si>
  <si>
    <t>ที่ รง0210.2/3614 4 มิย 64</t>
  </si>
  <si>
    <t xml:space="preserve">ที่ อด 0027/1050 21 มิย 64 </t>
  </si>
  <si>
    <t>นายองอาจ  เดือนนจันทร์</t>
  </si>
  <si>
    <t>096-9139144</t>
  </si>
  <si>
    <t>503/1 หมู่ 10</t>
  </si>
  <si>
    <t>ที่ อด 0027/1066 ลว. 22 มิ.ย.64</t>
  </si>
  <si>
    <t>ที่ รง 0210.2/3675 ลว. 8 มิ.ย.64</t>
  </si>
  <si>
    <t>ที่ อด 0027/1070 ลว. 22 มิ.ย.64</t>
  </si>
  <si>
    <t>ที่ รง 0210.2/3679 ลว. 8 มิ.ย.64</t>
  </si>
  <si>
    <t>ที่ อด 0027/1069 ลว. 22 มิ.ย.64</t>
  </si>
  <si>
    <t>ที่ อด 0027/1068 ลว. 22 มิ.ย.64</t>
  </si>
  <si>
    <t>ที่ รง 0210.2/3669 ลว. 8 มิ.ย.64</t>
  </si>
  <si>
    <t>ที่ รง 0210.2/3876 ลว.38</t>
  </si>
  <si>
    <t>ที่ อด 0027/1067 ลว. 22 มิ.ย.64</t>
  </si>
  <si>
    <t>นายณัฐพงษ์  พวงกาหลง</t>
  </si>
  <si>
    <t>063-1800534, 063-1806034</t>
  </si>
  <si>
    <t xml:space="preserve">80 หมู่ 3 </t>
  </si>
  <si>
    <t>สังคม</t>
  </si>
  <si>
    <t>ที่ อด 0027/1088 ลว. 23 มิ.ย.64</t>
  </si>
  <si>
    <t>ที่ อด 0027/1087 ลว. 23 มิ.ย.64</t>
  </si>
  <si>
    <t>นายวิชัย  ลุนจุนละ</t>
  </si>
  <si>
    <t>098-6219838,087-8600392</t>
  </si>
  <si>
    <t>23 หมู่ 8</t>
  </si>
  <si>
    <t>ที่ รง 0210.2/3892 ลว. 14 มิ.ย.64</t>
  </si>
  <si>
    <t>ที่ อด 0027/1086 ลว. 1086 ลว. 23 มิ.ย.64</t>
  </si>
  <si>
    <t>ปี 2558-2562 ได้รับแล้วขณะทำงาน ส่วนปี 2563 สนร.จะแจ้งให้ทราบต่อไป</t>
  </si>
  <si>
    <t>ที่ รง 0210.2/3909 ลว. 14 มิ.ย.64</t>
  </si>
  <si>
    <t>ที่ อด 0027/1085 ลว. 23 มิ.ย.64</t>
  </si>
  <si>
    <t>ปี 2562-2563</t>
  </si>
  <si>
    <t>ที่ รง 0210.2/3912 ลว. 14 มิ.ย.64</t>
  </si>
  <si>
    <t>ที่ อด 0027/1084 ลว. ลว. 23 มิ.ย.64</t>
  </si>
  <si>
    <t>ที่ รง 0210.2/3883 ลว.14 มิ.ย.64</t>
  </si>
  <si>
    <t>ที่ อด 0027/1083 ลว. 23 มิ.ย.64</t>
  </si>
  <si>
    <t>ที่ รง 0210.2/1082 ลว. 23 มิ.ย.64</t>
  </si>
  <si>
    <t>ที่ อด 0027/1082 ลว. 23 มิ.ย.64</t>
  </si>
  <si>
    <t>ที่ รง 0210.2/3809 ลว. 11 มิ.ย.64</t>
  </si>
  <si>
    <t>ปี 2559-2561 มีรายได้รวมไม่เกินกว่าค่าลดหย่อน จึงไม่ได้จัดเก็บเงินภาษี ปี 2562 อยู่ทำงานไม่ครบ 183 วัน</t>
  </si>
  <si>
    <t>ที่ รง 0210.2/3806 ลว. 11 มิ.ย.64</t>
  </si>
  <si>
    <t>ที่ อด 0027/1081 ลว. 23 มิ.ย.64</t>
  </si>
  <si>
    <t>ที่ อด 0027/1080 ลว. 23 มิ.ย.64</t>
  </si>
  <si>
    <t>ที่ รง 0210.2/3684 ลว. 8 มิ.ย.64</t>
  </si>
  <si>
    <t>ที่ อด 0027/1102 25 มิย 64</t>
  </si>
  <si>
    <t>ที่ รง 0210.2/4030 ลว. 17 มิ.ย.64</t>
  </si>
  <si>
    <t>ที่ อด 0027/1113 ลว. 28 มิ.ย.64</t>
  </si>
  <si>
    <t>แจ้งการช่วยเหลือและกำหนดการเดินทางกลับประทศไทยจากสำนักประสานฯ</t>
  </si>
  <si>
    <t>ที่ 0210.2/4222 ลว. 25 มิ.ย.64</t>
  </si>
  <si>
    <t>ที่ อด 0027/1112 ลว. 28 มิ.ย.64</t>
  </si>
  <si>
    <t>แจ้งการช่วยเหลือและกำหนดการเดินทางกลับประทศไทย ให้ทายาท</t>
  </si>
  <si>
    <t>ถึงไทย 23 มิ.ย.64</t>
  </si>
  <si>
    <t>ส่งตั๋วแลกเงินไปที่ สรจ.สมุทรสาคร(คนงานประสงค์)</t>
  </si>
  <si>
    <t>ที่ อด 0027/     21 ธค  63</t>
  </si>
  <si>
    <t>ที่ อด 0027/961     4 มิย 64</t>
  </si>
  <si>
    <t>ส่ง สรจ.สมุทรสาคร</t>
  </si>
  <si>
    <t>ที่ อด 0027/674 ลว 4มิย 64</t>
  </si>
  <si>
    <t>นายจินดา  โพธิ์จุมพล (ไม่ได้ยื่นคำร้อง)</t>
  </si>
  <si>
    <t>นายสุระชัย  โพธิ์จุมพล</t>
  </si>
  <si>
    <t>082-1120940</t>
  </si>
  <si>
    <t>46/7 หมู่ 7</t>
  </si>
  <si>
    <t>แจ้งรายงาน นายสุระชัย  โพธิ์จุมพล เสียชีวิต จากสำนักประสานฯ</t>
  </si>
  <si>
    <t>แจ้งรายงาน นายสุระชัย  โพธิ์จุมพล เสียชีวิต ให้ญาติทราบ</t>
  </si>
  <si>
    <t>ที่ อด 0027/1158 ลว. 30 มิ.ย.64</t>
  </si>
  <si>
    <t>ที่ รง 0210.2/4316 ลว. 25 มิ.ย.64</t>
  </si>
  <si>
    <t>061-5290176, 082-1246876</t>
  </si>
  <si>
    <t>90/1 หมู่ 15</t>
  </si>
  <si>
    <t>ขอให้ตรวจสอบและติดตามเงินช่วยเหลือรายเดือนกรณีบาดเจ็บจากการทำงาน จากสถาบันประกันภัยแห่งชาติประเทศอิสราเอล</t>
  </si>
  <si>
    <t>ที่ อด 0027/1193 ลว. 1 ก.ค.64</t>
  </si>
  <si>
    <t>นายจำลอง  จันทรเสนา</t>
  </si>
  <si>
    <t>084-9427922, 082-1567769</t>
  </si>
  <si>
    <t>104 หมู่ 5</t>
  </si>
  <si>
    <t>ที่ อด 0027/1170 ลว. 30 มิ.ย.64</t>
  </si>
  <si>
    <t>ที่ อด 0027/1172 ลว. 30 มิ.ย.64</t>
  </si>
  <si>
    <t>นายสมร  จันพรมมา</t>
  </si>
  <si>
    <t>099-2977033</t>
  </si>
  <si>
    <t>หมู่ 7</t>
  </si>
  <si>
    <t>นายสุรชัย  เสนานันท์</t>
  </si>
  <si>
    <t>097-1510388, 061-1353581</t>
  </si>
  <si>
    <t>212 หมู่ 12</t>
  </si>
  <si>
    <t>ที่ อด 0027/1171 ลว. 30 มิ.ย.64</t>
  </si>
  <si>
    <t>นายอรรคณิตย์  แช่มค้า</t>
  </si>
  <si>
    <t>093-6022001</t>
  </si>
  <si>
    <t>196 หมู่ 19</t>
  </si>
  <si>
    <t>ที่ อด 0027/1265 ลว. 6 ก.ค.64</t>
  </si>
  <si>
    <t>นายกิตติศักดิ์  ผิวงาม</t>
  </si>
  <si>
    <t>082-29503068</t>
  </si>
  <si>
    <t xml:space="preserve">107 หมู่ 10 </t>
  </si>
  <si>
    <t>ที่ อด 0027/1266 ลว. 6 ก.ค.64</t>
  </si>
  <si>
    <t>นายเกียรติศักดิ์  กิ่งมิ่งแฮ</t>
  </si>
  <si>
    <t>084-2373568</t>
  </si>
  <si>
    <t>7 หมู่ 3</t>
  </si>
  <si>
    <t>ที่ อด 0027/1274 ลว. 7 ก.ค.64</t>
  </si>
  <si>
    <t>นายนันทชัย  ยองใย</t>
  </si>
  <si>
    <t>086-63373753, 087-2296921</t>
  </si>
  <si>
    <t>167 หมู่ 3</t>
  </si>
  <si>
    <t>ติดตามเงินชดเชยกรณีถูกเลิกจ้าง (เงินปิซูอิม)</t>
  </si>
  <si>
    <t>ที่ อด 0027/1275 ลว. 7 ก.ค.64</t>
  </si>
  <si>
    <t>062-1267292, 098-4841778</t>
  </si>
  <si>
    <t>ที่ อด 0027/890 ลว. 12 พ.ค.63</t>
  </si>
  <si>
    <t>นายวิรัตน์  ภูมิบุญเสริม</t>
  </si>
  <si>
    <t>แจ้งผลการติดตามตัว นายพีระฯ จากสำนักประสานฯ</t>
  </si>
  <si>
    <t>ที่ รง 0210.2/4048 ลว. 21 มิ.ย.64</t>
  </si>
  <si>
    <t>ที่ อด 0027/1314 ลว. 9 ก.ค.64</t>
  </si>
  <si>
    <t>ที่ รง 0210.2/3542 ลว. 4 มิ.ย.64</t>
  </si>
  <si>
    <t>ที่ อด 0027/1313 ลว.9 ก.ค.64</t>
  </si>
  <si>
    <t>ที่ รง 0210.2/3830 ลว. 11 มิ.ย.64</t>
  </si>
  <si>
    <t>ที่ อด 0027/1312 ลว. 9 ก.ค.64</t>
  </si>
  <si>
    <t>ที่ รง 0210.2/4054 ลว. 21 มิ.ย.64</t>
  </si>
  <si>
    <t>ที่ อด 0027/1311 ลว. 9 ก.ค.64</t>
  </si>
  <si>
    <t>ที่ รง 0210.2/4055 ลว. 21 มิ.ย.64</t>
  </si>
  <si>
    <t>ที่ อด 0027/1310 ลว. 9 ก.ค.64</t>
  </si>
  <si>
    <t>ที่ รง 0210.2/4057 ลว. 21 มิ.ย.64</t>
  </si>
  <si>
    <t>ที่ อด 0027/1309 9 ก.ค.64</t>
  </si>
  <si>
    <t>ที่ รง 0210.2/3422 ลว. 1 มิ.ย.64</t>
  </si>
  <si>
    <t>ที่ อด 0027/1308 ลว. 9 ก.ค.64</t>
  </si>
  <si>
    <t>092-8197465,084-8873704</t>
  </si>
  <si>
    <t>ที่ อด 0027/1185 30 มิย 64</t>
  </si>
  <si>
    <t>ที่ อด 0027/863 ลว. 14 พ.ค. 64</t>
  </si>
  <si>
    <t xml:space="preserve">                                                                                                                                                                                                                                                                                                                                                                                                                                                                                                                                                                                                                                                                                                                                                                                                                                                                                                                                                                                                                                                                                                                                                                                                                                                                                                                                                                                                                                                                                                                                                                                                                                                                                                                                                                                                                                                                                                                                                                                                                                                                                                                                                                                                                                                                                                                                                                                                                                                                                                                                                                                                                                                                                                                                                                                                                                                                                                                                                                                                                                                                                                                                                                                                                                                                                                                                                                                                                                                                                                                                                                                                                                                                                                                                                                                                                                                                                                                                                                                                                                                                                                                                                                                                                                                                                                                                                                                                                                                                                                                                                                                                                                                                                                                                                                                                                                                                                                                                                                                                                                                                                                                                                                                                                                                                                                                                                                                                                                                                                                                                                                                                                                                                                                                                                                                                                                                                                                                                                                                                                                                                                                                                                                                                                                                                                                                                                                                                                                                                                                                                                                                                                                                                                                                                                                                                                                                                                                                                                                                                                                                                                                                                                                                                                                                                                                                                                                                                                                                                                                                                                                                                                                                                                                                                                                                                                                                                                                                                                                                                                                                                                                                                                                                                                                                                                                                                                                                                                                                                                                                                                                                                                                                                                                                                                                                                                                                                                                                                                                                                                                                                                                                                                                                                                                                                                                                                                                                                                                                                                                                                                                                                                                                                                                                                                                                                                                                                                                                                                                                                                                                                                                                                                                                                                                                                                                                                                                                                                                                                                                                                                                                                                                                                                                                                                                                                                                                                                                                                                                                                                                                                                                                                                                                                                                                                                                                                                                                                                                                                                                                                                                                                                                                                                                                                                                                                                                                                                                                                                                                                                                                                                                                                                                                                                                                                                                                                                                                                                                                                                                                                                                                                                                                                                                                                                                                                                                                                                                                                                                                                                                                                                                                                                                                                                                                                                                                                                                                                                                                                                                                                                                                                                                                                                                                                                                                                                                                                                                                                                                                                                                                                                                                                                                                                                                                                                                                                                                                                                                                                                                                                                                                                                                                                                                                                                                                                                                                                                           </t>
  </si>
  <si>
    <t>นางบัณฑิตา  ศรีเคนา (ไม่ได้ยื่นคำร้อง)</t>
  </si>
  <si>
    <t>นายอรรถชัย  ศรีเคนา</t>
  </si>
  <si>
    <t>087-2285060</t>
  </si>
  <si>
    <t>161 หมู่ 2</t>
  </si>
  <si>
    <t>รายงานกรณี นายอรรถชัย เจ็บป่วยและเดินทางกลับประเทศไทย จากสำนักประสาน</t>
  </si>
  <si>
    <t>ที่ รง 0210.2/1346 ลว. 13 ก.ค.64</t>
  </si>
  <si>
    <t>ที่ อด 0027/1346 ลว. 13 ก.ค.64</t>
  </si>
  <si>
    <t>วันที่ 8/7/2564 ได้โทรศัพท์แจ้งมารดาของคนงานแล้ว</t>
  </si>
  <si>
    <t>นายกิตติ  ท้าวจันทร์</t>
  </si>
  <si>
    <t>นายภูมินทร์  โคกโพธิ์</t>
  </si>
  <si>
    <t>082-9183069</t>
  </si>
  <si>
    <t xml:space="preserve">294 หมู่ 2 </t>
  </si>
  <si>
    <t>ที่ อด 0027/1345 ลว. 13 ก.ค.64</t>
  </si>
  <si>
    <t>ที่ อด 0027/1344 ลว. 13 ก.ค.64</t>
  </si>
  <si>
    <t>154 หมู่ 1</t>
  </si>
  <si>
    <t>095-1610285,080-7922069</t>
  </si>
  <si>
    <t>รายงานการส่งอัฐิแรงงานเสียชีวิตกลับประเทศไทย ถึงวันที่ 7 กรกฎาคม 2564</t>
  </si>
  <si>
    <t>ที่ รง 0210.2/4545 ลว. 7 ก.ค.64</t>
  </si>
  <si>
    <t>นายพิทักษ์ ดวงภักดี</t>
  </si>
  <si>
    <t>161 ม.2</t>
  </si>
  <si>
    <t>รับตั๋วแลกเงินคืนภาษีปี 62 จากสำนักประสานฯ T021-153</t>
  </si>
  <si>
    <t>ที่ รง0210.2/4576 7 กค 64</t>
  </si>
  <si>
    <t>นายหนึ่ง บริบูรณ์</t>
  </si>
  <si>
    <t>รับตั๋วแลกเงินคืนภาษีปี 62 จากสำนักประสานฯ T021-118</t>
  </si>
  <si>
    <t>ที่ รง0210.2/4566 7 กค 64</t>
  </si>
  <si>
    <t>นางสาวจินตหรา ปัญจะพันดอน</t>
  </si>
  <si>
    <t xml:space="preserve">41 หมู่ 1 </t>
  </si>
  <si>
    <t>ที่ รง 0210.2/4421 ลว. 30 มิ.ย.64</t>
  </si>
  <si>
    <t>ที่ อด 0027/1387 ลว. 16 ก.ค.64</t>
  </si>
  <si>
    <t>ที่ รง 0210.2/4059 ลว. 21 มิ.ย.64</t>
  </si>
  <si>
    <t>ที่ อด 0027/1386 ลว. 16 ก.ค.64</t>
  </si>
  <si>
    <t>ที่ รง 0210.2/4698 ลว. 13 ก.ค.64</t>
  </si>
  <si>
    <t>ที่ อด 0027/1389 ลว. 16 ก.ค.64</t>
  </si>
  <si>
    <t>ที่ รง 0210.2/4605 ลว. 7 ก.ค.64</t>
  </si>
  <si>
    <t>ที่ อด 0027/1388 ลว. 16 ก.ค.64</t>
  </si>
  <si>
    <t>เรื่องรับบริการ/ผลการดำเนินการ</t>
  </si>
  <si>
    <t>เลขหนังสือ</t>
  </si>
  <si>
    <t>ปี 2562 จำนวน 17,236 บาท ส่วนปี 2563 นายจ้างยื่นเรื่องต่อสรรพกรในเดือน พ.ค.64</t>
  </si>
  <si>
    <t>ที่ รง 0210.2/4417 ลว. 30 มิ.ย.64</t>
  </si>
  <si>
    <t>ที่ อด0027/1397 ลว. 16 ก.ค.64</t>
  </si>
  <si>
    <t>ที่ รง 0210..2/4416 ลว. 30 มิ.ย.64</t>
  </si>
  <si>
    <t>ที่ อด  0027/1396 ลว. 16 ก.ค.64</t>
  </si>
  <si>
    <t>ที่ รง 0210.2/4410 ลว. 30 มิ.ย.64</t>
  </si>
  <si>
    <t>ที่ อด 0027/1396 ลว. 16 ก.ค.64</t>
  </si>
  <si>
    <t>ที่ รง 0210.2/4430 ลว. 30 มิ.ย.64</t>
  </si>
  <si>
    <t>ที่ อด 0027/1394 ลว. 16 ก.ค.64</t>
  </si>
  <si>
    <t>ปี 2559/2562/2563 ผู้ร้องพำนักไม่ครบ 183 วัน ส่วนปี 2560/2561 นายจ้างแจ้งว่าได้คืนในขยะทำงาน</t>
  </si>
  <si>
    <t>ที่ รง 0210.2/4438 ลว. 30 มิ.ย.64</t>
  </si>
  <si>
    <t>ที่ อด 0027/1393 ลว. 16 ก.ค.64</t>
  </si>
  <si>
    <t>ที่ รง 0210.2/4439 ลว. 30 มิ.ย.64</t>
  </si>
  <si>
    <t>ที่ อด 0027/1392 ลว. 16 ก.ค.64</t>
  </si>
  <si>
    <t>ที่ รง 0210.2/4406 ลว. 30 มิ.ย.64</t>
  </si>
  <si>
    <t>ที่ อด 0027/1391 ลว. 16 ก.ค.64</t>
  </si>
  <si>
    <t>ปี 2562 รับเงินคืนในไต้หวันแล้ว ปี 2563 นายจ้างยื่นสรรพกรในเดือนพฤษภาคม 2564 นี้</t>
  </si>
  <si>
    <t xml:space="preserve">แจ้งผลการติดตามสิทธิประโยชน์จาก </t>
  </si>
  <si>
    <t xml:space="preserve">ที่ รง 0210.2/4420 ลว. 30 มิ.ย.64 </t>
  </si>
  <si>
    <t>ที่ อด 0027/1390 ลว. 16 ก.ค.64</t>
  </si>
  <si>
    <t>ที่ รง 0210.2/4505 ลว. 6 ก.ค.64</t>
  </si>
  <si>
    <t>ที่ อด 0027/1407 ลว. 16 ก.ค.64</t>
  </si>
  <si>
    <t>ที่ รง 0210.2/4514 ลว. 6 ก.ค.64</t>
  </si>
  <si>
    <t>ที่ อด 0027/1409 ลว. 16 ก.ค.64</t>
  </si>
  <si>
    <t>ที่ รง 0210.2/4512 ลว. 6 ก.ค.64</t>
  </si>
  <si>
    <t>ที่ อด 0027/1408 ลว. 16 ก.ค.64</t>
  </si>
  <si>
    <t>แจ้งว่าจ่ายแล้ว ทั้งนี้ให้ตรวจสอบกับกองทุน</t>
  </si>
  <si>
    <t>ที่ รง 0210.2/4159 ลว. 22 มิ.ย.63</t>
  </si>
  <si>
    <t>ที่ อด 0027/1406 ลว. 16 ก.ค.64</t>
  </si>
  <si>
    <t>ที่ รง 0210.2/4156 ลว. 22 มิ.ย.64</t>
  </si>
  <si>
    <t>ที่ อด 0027/1405 ลว. 16 ก.ค.64</t>
  </si>
  <si>
    <t>ที่ รง 0210.2/4155 ลว. 22 มิ.ย.64</t>
  </si>
  <si>
    <t>ที่ อด 0027/1404 ลว. 16 ก.ค.64</t>
  </si>
  <si>
    <t>ที่ รง 0210.2/4152 ลว. 22 มิ.ย.64</t>
  </si>
  <si>
    <t>ที่ อด 0027/1403 ลว. 16 ก.ค.64</t>
  </si>
  <si>
    <t>ที่ รง 0210.2/4132 ลว. 22 มิ.ย.64</t>
  </si>
  <si>
    <t>ที่ อด 0027/1402 ลว. 16 ก.ค.64</t>
  </si>
  <si>
    <t>จ่ายแล้ว ทั้งนี้ ให้สอบถามกองทุน</t>
  </si>
  <si>
    <t>ที่ รง 0210.2/4131 ลว. 22 มิ.ย.64</t>
  </si>
  <si>
    <t>ที่ อด 0027/1401 ลว. 16 ก.ค.64</t>
  </si>
  <si>
    <t>ที่ รง 0210.2/4130 ลว. 22 มิ.ย.64</t>
  </si>
  <si>
    <t>ที่ อด 0027/1400 ลว. 16 ก.ค.64</t>
  </si>
  <si>
    <t>ที่ รง 0210.2/4509 ลว. 6 ก.ค.64</t>
  </si>
  <si>
    <t>ที่ อด 0027/1399 ลว. 16 ก.ค.64</t>
  </si>
  <si>
    <t>ที่ รง 0210.2/4347 ลว. 29 มิ.ย.64</t>
  </si>
  <si>
    <t>ที่ อด 0027/1410 ลว. 16 ก.ค.64</t>
  </si>
  <si>
    <t>ที่ อด 0210.2/3936 ลว. 16 มิ.ย.64</t>
  </si>
  <si>
    <t>ที่ อด 0027/1412 ลว. 16 ก.ค.64</t>
  </si>
  <si>
    <t>เงินส่วนต่างและเงินเดือนสุดท้าย (ส่งบัญชีธนาคารและบัตรกดเงิน) ไปให้ทายาทกดได้ในเมืองไทย</t>
  </si>
  <si>
    <t>ที่ รง 0210.2/3963 ลว. 17 มิ.ย.64</t>
  </si>
  <si>
    <t>ที่ อด 0027/1411 ลว. 16 ก.ค.64</t>
  </si>
  <si>
    <t>แจ้งผลการติดตามเงินค่าธรรมเนียมบางส่วน จากสำนักประสานฯ</t>
  </si>
  <si>
    <t>แจ้งผลการติดตามเงินค่าธรรมเนียมบางส่วน ให้คนงาน</t>
  </si>
  <si>
    <t>ที่ รง 0210.2/4142 ลว. 22 มิ.ย.64</t>
  </si>
  <si>
    <t>ที่ อด 0027/1398 ลว. 16 ก.ค.64</t>
  </si>
  <si>
    <t>กรมการจัดหางาน ได้ดำเนินการขอคืนเงินค่าธรรมเนียมดังกล่าวแล้ว เมื่อวันที่ 19 พ.ค.64 ทั้งนี้ แรงงานสามารถตรวจสอบการคืนเงินได้ตามบัญชีธนาคารที่แจ้งไว้ภายใน 2 เดือน หลังวันที่ดำเนินการ</t>
  </si>
  <si>
    <t>ที่ รง 0210.2/4678 ลว. 12 ก.ค.64</t>
  </si>
  <si>
    <t>ที่ อด 0027/1415 ลว. 16 ก.ค.64</t>
  </si>
  <si>
    <t>นายจ้างประสบปัญหาล้มละลาย และการฟ้องร้องสำนักงานประกันสังคม มีระยะเวลาการดำเนินการ ทั้งนี้ คนงานสามารถติดตามความคืบหน้ากับนาย Gil โดยตรง ทางเมลล์ในหนังสือนี้</t>
  </si>
  <si>
    <t>แจ้งผลการติดตามสิทธิประโยชน์ และขอให้สอบข้อเท็จจริงเพิ่มเติม จากสำนักประสานฯ</t>
  </si>
  <si>
    <t>แจ้งผลการติดตามสิทธิประโยชน์ และขอให้สอบข้อเท็จจริงเพิ่มเติม ให้คนงาน</t>
  </si>
  <si>
    <t>ที่ รง 0210.2/4679 ลว.12 ก.ค.64</t>
  </si>
  <si>
    <t>ที่ อด 0027/1414 ลว. 16 ก.ค.64</t>
  </si>
  <si>
    <t>แจ้งผลการติดตามสิทธิประโยชน์ และหากประสงค์ฟ้อง ขอให้จัดส่งเอกสารเพิ่มเติม จากสำนักประสานฯ</t>
  </si>
  <si>
    <t>ที่ รง 0210.2/4144 ลว. 22 มิ.ย.64</t>
  </si>
  <si>
    <t>ที่ อด 0027/1413 ลว. 16 ก.ค.64</t>
  </si>
  <si>
    <t>แจ้งผลการติดตามสิทธิประโยชน์ และหากประสงค์ฟ้อง ขอให้จัดส่งเอกสารเพิ่มเติม จากสำนักประสานฯให้คนงาน</t>
  </si>
  <si>
    <t>นายพระลักษณ์  พรมการ</t>
  </si>
  <si>
    <t>080-4089803</t>
  </si>
  <si>
    <t>19 หมู่ 15</t>
  </si>
  <si>
    <t>ที่ รง 0210.2/4802 ลว. 16 ก.ค.64</t>
  </si>
  <si>
    <t>ที่ อด 0027/1418 ลว. 16 ก.ค.64</t>
  </si>
  <si>
    <t>แจ้งกรณีแรงงานไทยถูกจับกุม เนื่องจากทำร้ายร่างกายนายจ้าง และมียาเสพติดไว้ครอบครอง จากสำนักประสานฯ</t>
  </si>
  <si>
    <t>แจ้งกรณีแรงงานไทยถูกจับกุม เนื่องจากทำร้ายร่างกายนายจ้าง และมียาเสพติดไว้ครอบครอง ให้ทายาท</t>
  </si>
  <si>
    <t>นางอภินัน  พรมกา (ไม่ได้ยื่นคำร้อง</t>
  </si>
  <si>
    <t>ที่ อด 0027/1420 16 กค 64</t>
  </si>
  <si>
    <t>ที่ อด 0027/1425 16 กค 64</t>
  </si>
  <si>
    <t>นางสาวยุภาวดี  บุรินิตย์</t>
  </si>
  <si>
    <t>098-4813864</t>
  </si>
  <si>
    <t>ที่ อด 0027/1428 ลว. 20 ก.ค.64</t>
  </si>
  <si>
    <t>ที่ รง 0210.2/4797 ลว. 16 ก.ค.64</t>
  </si>
  <si>
    <t>ที่ อด 0027/1442 ลว. 21 ก.ค.64</t>
  </si>
  <si>
    <t>ไม่มีสิทธิได้รับเงินแทจิกึมทำงานไม่ครบ 1 ปี ส่วนเงินค่าตั๋วเครื่องบิน สถานกักกันมอบเงินให้คนงานแล้ว ตั้งแต่ 8 ธ.ค.60</t>
  </si>
  <si>
    <t>ที่ รง 0210.2/4798 ลว. 16 ก.ค.64</t>
  </si>
  <si>
    <t>ที่ อด 0027/1443 ลว. 21 ก.ค.64</t>
  </si>
  <si>
    <t>จ่ายเงินให้คนงานในสถานที่กักตัวแล้ว โดยหักเบิกใช้ล่วงหน้า เมื่อวันที่ 19 มี.ค.64</t>
  </si>
  <si>
    <t>แจ้งผลการติดตามสิทธิประโยชน์และขอสอบปากคำเพิ่มเติม จากสำนักประสานฯ</t>
  </si>
  <si>
    <t>แจ้งผลการติดตามสิทธิประโยชน์และขอสอบปากคำเพิ่มเติม ให้คนงาน</t>
  </si>
  <si>
    <t>ที่ รง 0210.2/4791 ลว. 16 ก.ค.64</t>
  </si>
  <si>
    <t>ที่ อด 0027/1444 ลว. 21 ก.ค.64</t>
  </si>
  <si>
    <t>ที่ รง 0210.2/4814 ลว. 21 ก.ค.64</t>
  </si>
  <si>
    <t>ส่งข้อเท็จจริงเพิ่มเติมกรณีการติดตามสิทธิประโยชน์ จากสำนักประสานฯ</t>
  </si>
  <si>
    <t>ที่ อด 0027/1453 ลว. 22 ก.ค.64</t>
  </si>
  <si>
    <t>นายเอกธวัช  ไชยวัน</t>
  </si>
  <si>
    <t>098-1708583, 063-0357939,087-2199925</t>
  </si>
  <si>
    <t>แจ้งกรณี นายเอกธวัช  ไชยวัน จากสำนักประสานฯ</t>
  </si>
  <si>
    <t>แจ้งกรณี นายเอกธวัช  ไชยวัน ให้คนงาน</t>
  </si>
  <si>
    <t>ที่ รง 0210.2/4822 ลว. 23 ก.ค 64</t>
  </si>
  <si>
    <t>ที่ อด 0027/1463 ลว. 23 ก.ค.64</t>
  </si>
  <si>
    <t>นายสาธิต  ไชยวัน (ไม่ได้ยื่นคำร้อง)</t>
  </si>
  <si>
    <t>ที่ อด 0210.2/1458 ลว. 22 ก.ค.64</t>
  </si>
  <si>
    <t>ที่ อด 0027/1458 ลว. 23 ก.ค.64</t>
  </si>
  <si>
    <t>นายสำเริง  ชั่งดี</t>
  </si>
  <si>
    <t>096-1357756, 094-5421699</t>
  </si>
  <si>
    <t xml:space="preserve">139 หมู่ 11 </t>
  </si>
  <si>
    <t>ที่ อด 0027/1484 ลว. 27 ก.ค.64</t>
  </si>
  <si>
    <t>นายธัญณัฐ  แก้วบุตร</t>
  </si>
  <si>
    <t>064-5670287, 083-8314297</t>
  </si>
  <si>
    <t>72 หมู่ 9</t>
  </si>
  <si>
    <t>ด่วน ที่ รง 0210.2/3871 ลว. 14 มิ.ย.64</t>
  </si>
  <si>
    <t>ที่ อด 0027/1498 ลว. 30 ก.ค.64</t>
  </si>
  <si>
    <t>ขอให้ตรวจสอบการเดินทางกลับประเทศไทยของนายธัญญณัฐ แก้วบุตร จากสำนักปประสานฯ</t>
  </si>
  <si>
    <t>ส่งบันทึกปากคำ นางสุภารัตน์ฯ พี่สาว นายธัญญณัฐฯ กรณีตรวจสอบการเดินทางกลับประเทศไทย</t>
  </si>
  <si>
    <t>นายแจง เสมอใจ</t>
  </si>
  <si>
    <t>นายอุดร เสมอใจ</t>
  </si>
  <si>
    <t xml:space="preserve">87 หมู่ 10 </t>
  </si>
  <si>
    <t>การจัดทำเอกสารประกอบการเปิดบัญชีธนาคารอิสราเอลเพื่อใช้รับสิทธิประโยชน์จากการทำงานของ นายอุดร เสมอใจ จากสำนักงานแรงงานจังหวดบึงกาฬ</t>
  </si>
  <si>
    <t>ที่ บก 0027/1261 ลงวันที่ 30 ก.ค.64</t>
  </si>
  <si>
    <t>ที่ อด 0027/1537 ลว. 4 ส.ค.64</t>
  </si>
  <si>
    <t>ส่งเอกสารประกอบการเปิดบัญชีธนาคารอิสราเอลเพื่อใช้รับสิทธิประโยชน์จากการทำงานของ นายอุดร เสมอใจ ให้สำนักประสานฯ</t>
  </si>
  <si>
    <t>ส่งสำเนาเอกสารประกอบการเปิดบัญชีธนาคารอิสราเอลเพื่อใช้รับสิทธิประโยชน์จากการทำงานของ นายอุดร เสมอใจ ให้ สรจ.บึงกาฬ</t>
  </si>
  <si>
    <t>ที่ อด 0027/1539 ลว. 4 ส.ค.64</t>
  </si>
  <si>
    <t>นางสาววราภรณ์  ขาวสะอาด (เดิม นางวราภรร์ จันทร์คุ้ม)</t>
  </si>
  <si>
    <t>094-3794495, 099-6255840</t>
  </si>
  <si>
    <t xml:space="preserve">344 หมู่ 1 </t>
  </si>
  <si>
    <t>ที่ อด 0027/1519 ลว. 2 ส.ค.64</t>
  </si>
  <si>
    <t>ที่ อด 0027/1553 ลว. 9 ส.ค.64</t>
  </si>
  <si>
    <t>ส่งขบันทึกปากคำเพิ่มเติม ให้สำนักประสานฯ</t>
  </si>
  <si>
    <t>ที่ อด 0027/1562 ลว. 9 ส.ค.64</t>
  </si>
  <si>
    <t>ส่งแบบขอรับสิทธิประโยชน์กรณีแรงงานเสียชีวิต ฉบับใหม่ ให้สำนักประสานฯ</t>
  </si>
  <si>
    <t>นายไพรทูล ธนูศิลป์</t>
  </si>
  <si>
    <t>062-4526912, 061-7314887</t>
  </si>
  <si>
    <t xml:space="preserve">26/1 หมู่ 8 </t>
  </si>
  <si>
    <t>ที่ อด 0027/1561 ลว. 9 ส.ค.64</t>
  </si>
  <si>
    <t>นายพรศักดิ์  บุตตสอน</t>
  </si>
  <si>
    <t>098-5860470, 092-8269123</t>
  </si>
  <si>
    <t>235 หมู่ 7</t>
  </si>
  <si>
    <t>ที่ อด 0027/1554 ลว. 9 ส.ค.64</t>
  </si>
  <si>
    <t>นางนุชานุช  เยาวะใส</t>
  </si>
  <si>
    <t xml:space="preserve">นายชาคริต เยาวะใส </t>
  </si>
  <si>
    <t>094-9077362, 084-5187796</t>
  </si>
  <si>
    <t>ที่ อด 0027/1566  ลว. 10 ส.ค.64</t>
  </si>
  <si>
    <t>นายบัญชา  โพธิ์ทรัพย์</t>
  </si>
  <si>
    <t>083-2584079, 0821820532</t>
  </si>
  <si>
    <t>51 หมู่ 1</t>
  </si>
  <si>
    <t>เขื้อน้ำ</t>
  </si>
  <si>
    <t>ที่ อด 0027/1569 ลว. 10 ส.ค.64</t>
  </si>
  <si>
    <t>นายอุทิศ  ยอดแก้ว</t>
  </si>
  <si>
    <t>064-4012592, 0973109967</t>
  </si>
  <si>
    <t>198 หมู่ 5</t>
  </si>
  <si>
    <t>ที่ อด 0027/1576 ลว. 11 ส.ค.64</t>
  </si>
  <si>
    <t>ที่ อด 0027/1580 ลว. 11 ส.ค.64</t>
  </si>
  <si>
    <t>นายอดิศักดิ์  โนนศรีลา</t>
  </si>
  <si>
    <t>094-9421352,0804131409</t>
  </si>
  <si>
    <t>นายวรเมธ  มูลมนัส</t>
  </si>
  <si>
    <t>095-1966618,064-7903511</t>
  </si>
  <si>
    <t>93 หมู่ 12</t>
  </si>
  <si>
    <t>ที่ อด 0027/1578 ลว. 11 ส.ค.64</t>
  </si>
  <si>
    <t>ที่ อด 0027/ 1624 ลว 18 สค 64</t>
  </si>
  <si>
    <t>นายจิตรพัฒน์ อุณาสิงห์</t>
  </si>
  <si>
    <t>093-4322364, 098-9288419</t>
  </si>
  <si>
    <t>11 หมู่ 3</t>
  </si>
  <si>
    <t>ที่ อด0027/1639 ลว. 20 ส.ค.64</t>
  </si>
  <si>
    <t>ชื่อ-สกุล คนงาน</t>
  </si>
  <si>
    <t>๓๑ หมู่ ๒</t>
  </si>
  <si>
    <t>นายคำมุล  สงธิ</t>
  </si>
  <si>
    <t>ขอให้ติดตามสิทธิประโยชน์จากประกันสังคมอิสราเอล เนื่องจากประสบอุบัติเหตุจากการทำงาน</t>
  </si>
  <si>
    <t>ที่ อด ๐๐๒๗/ ๑๗๔๕ ลว. ๒๖ ส.ค.๖๔</t>
  </si>
  <si>
    <t>นายสมบูรณ์ ไชยวิเศษ</t>
  </si>
  <si>
    <t>๐๙๐-๙๑๕-๖๗๕๔, ๐๘๙-๒๗๓-๘๕๒๑</t>
  </si>
  <si>
    <t>๘๐ หมู่ ๑๑</t>
  </si>
  <si>
    <t>ขอให้ติดตามเงินชดเชยกรณีลูกเลิกจ้าง (ปิซูอิม) จากนายจ้าง</t>
  </si>
  <si>
    <t>ที่ อด ๐๐๒๗/ ๑๖๕๘ ลว.๒๓ ส.ค. ๖๔</t>
  </si>
  <si>
    <t>นายธนกฤต กุลวงศ์</t>
  </si>
  <si>
    <t>๐๘๖-๗๘๑-๗๐๕๓ ,๐๘๐-๖๔๙-๕๔๒๘</t>
  </si>
  <si>
    <t>๔๖๗ หมู่ ๙ ตรอกศรีอุดม</t>
  </si>
  <si>
    <t>ที่ อด ๐๐๒๗/๑๗๔๖ ลว. ๒๖ ส.ค. ๖๔</t>
  </si>
  <si>
    <t>นายเสกสัน วงศ์สุริยา</t>
  </si>
  <si>
    <t>๐๙๘-๗๘๖-๙๒๗๐ ,๐๘๘-๕๓๐-๕๕๐๑</t>
  </si>
  <si>
    <t>ขอรับเงินบำนาญ  กรณีจ่ายคืน(กุ๊กมิน)</t>
  </si>
  <si>
    <t>ที่ อด ๐๐๒๗/๑๖๙๖ ลว. ๒๔ ส.ค. ๖๔</t>
  </si>
  <si>
    <t>๘๓ หมู่ ๑๑</t>
  </si>
  <si>
    <t>นายมนตรี แซ่ฉั่ว</t>
  </si>
  <si>
    <t>๐๖๒-๒๑๓-๖๔๙๖, ๐๘๖-๘๕๐-๑๖๐๗</t>
  </si>
  <si>
    <t>๑๖ หมู่ ๑๒</t>
  </si>
  <si>
    <t>เมือง อุดรธานี</t>
  </si>
  <si>
    <t>ขอรับเงินประกันสำหรับชาวต่างชาติ (สำหรับชาวต่างชาติ)</t>
  </si>
  <si>
    <t>ขอรับเงินบำนาญ กรณีจ่ายคืน (กุ๊กมิน)</t>
  </si>
  <si>
    <t>ที่ อด ๐๐๒๗/๑๗๘๒ ลว. ๓๐ ส.ค. ๖๔</t>
  </si>
  <si>
    <t>ที่ อด ๐๐๒๗/๑๗๘๓ ลว. ๓๐ ส.ค. ๖๔</t>
  </si>
  <si>
    <t>ขอเงินรับเงินประกันเฉพาะคนงานต่างชาติ (สำหรับคนงาน)</t>
  </si>
  <si>
    <t>ที่ อด ๐๐๒๗/๑๗๙๗ ลว. ๓๑ ส.ค. ๖๔</t>
  </si>
  <si>
    <t>นายธนกร บุญประดับ</t>
  </si>
  <si>
    <t>๐๖๒-๑๖๔-๗๒๒๐, ๐๙๓-๗๙๑-๐๐๕๒</t>
  </si>
  <si>
    <t>ที่ อด ๐๐๒๗/๑๘๒๔ ลว. ๒ ก.ย. ๖๔</t>
  </si>
  <si>
    <t xml:space="preserve">๑๐๙/๒ หมู่ ๔ </t>
  </si>
  <si>
    <t>ที่ อด 0027/๑๘๔๘ ลว. ๖ ก.ย.๖๔</t>
  </si>
  <si>
    <t>นายอามร ลินทอง</t>
  </si>
  <si>
    <t xml:space="preserve"> ด่วนที่สุด รง ๐๒๑๐.๒/๕๒๕๘ ลว. ๒๔ ส.ค.๖๔</t>
  </si>
  <si>
    <t>ด่วนที่สุด อด ๐๐๒๗/๑๗๖๙ ลว. ๒๗ ส.ค. ๖๔</t>
  </si>
  <si>
    <t>นายอุดมศักดิ์ เหล่าโสด</t>
  </si>
  <si>
    <t>๙๔ หมู่ ๓</t>
  </si>
  <si>
    <t>ที่ รง ๐๒๑๐.๒/๕๓๙๓ ลว. ๑ ก.ย. ๖๔</t>
  </si>
  <si>
    <t>ที่ อด ๐๐๒๗/๑๘๖๙ ลว. ๖ ก.ย. ๖๔</t>
  </si>
  <si>
    <t>ที่ อด 0027/๑๘๗๐ ลว. ๖ ก.ย. ๖๔</t>
  </si>
  <si>
    <t>นายมนัส หาพรหม</t>
  </si>
  <si>
    <t>๐๙๙-๒๔๓-๘๙๗๒, ๐๘๒-๔๖๐-๖๒๕๑</t>
  </si>
  <si>
    <t>๖๘ หมู่ ๑๙</t>
  </si>
  <si>
    <t>ที่ อด ๐๐๒๗/๑๘๗๒ ลว. ๖ ก.ย. ๖๔</t>
  </si>
  <si>
    <t>ที่ รง 0210.2/4๖๙๒ ลว. ๑๓ ก.ค.64</t>
  </si>
  <si>
    <t>ได้โอนเงินประกันภัยจากบ.ซัมซุงเข้าบช.ภรรยาของผู้เสียชีวิตแล้ว</t>
  </si>
  <si>
    <t>ที่ อด ๐๐๒๗/๑๘๗๑ ลว. ๖ ก.ย. ๖๔</t>
  </si>
  <si>
    <t>นายธันย์ธรณ์ สวงศิริ</t>
  </si>
  <si>
    <t>๐๖๒-๙๙๐-๓๙๖๒,      ๐๙๒-๖๘๖๗-๑๕๔</t>
  </si>
  <si>
    <t>๒๘๙ ม.๒</t>
  </si>
  <si>
    <t>นายธันย์ธรณ์ สวงศิริ (ไม่ได้ร้อง)</t>
  </si>
  <si>
    <t>แจ้งติดตามเอกสารยืนยันการขอรับสิทธิประโยชน์ จากสำนักประสานฯ</t>
  </si>
  <si>
    <t>ที่ ด่วนที่สุด รง ๐๒๑๐.๒/ว๙๗ ลว. ๑ ก.ย. ๖๔</t>
  </si>
  <si>
    <t>แจ้งติดตามเอกสารยืนยันการขอรับสิทธิประโยชน์ จากสำนักประสานฯ ให้ทายาท</t>
  </si>
  <si>
    <t>ที่ อด ๐๐๒๗/๑๘๘๐ ลว. ๗ ก.ย. ๖๔</t>
  </si>
  <si>
    <t>*ลูกสาว รัญชนา สรวงศิริ มารับเอกสารแทน</t>
  </si>
  <si>
    <t>นายธีรเดช บัวเทิง</t>
  </si>
  <si>
    <t>๐๖๒-๒๒๙-๐๙๐๐,  ๐๘๒-๘๗๖-๘๘๐๖</t>
  </si>
  <si>
    <t>ที่ อด ๐๐๒๗/๑๘๒๖ ลว. ๒ ก.ย. ๖๔</t>
  </si>
  <si>
    <t>๑๐๘ หมู่ ๑</t>
  </si>
  <si>
    <t>ขอส่งใบตอบกลับแสดงความประสงค์วิธีขอรับสิทธิประโยชน์</t>
  </si>
  <si>
    <t>ที่ อด ๐๐๒๗/๑๙๒๘ ลว. ๑๐ ก.ย. ๖๔</t>
  </si>
  <si>
    <t>0๘๓-๓๕๓-๑๙๙๘,   ๐๖๕-๔๗๔-๐๗๓๙</t>
  </si>
  <si>
    <t>๑๓๙ หมู่ ๓</t>
  </si>
  <si>
    <t>ที่ รง ๐๒๑๐.๒/๕๐๙๘ ลว. ๑๖ ส.ค. ๖๔</t>
  </si>
  <si>
    <t>แจ้งผลติดตามสิทธิประโยชน์ให้แก่แรงงาน</t>
  </si>
  <si>
    <t>แจ้งผลติดตามสิทธิประโยชน์จาก สปรง</t>
  </si>
  <si>
    <t>ที่ อด ๐๐๒๗/๑๙๘๖ ลว.๑๗ ก.ย. ๖๔</t>
  </si>
  <si>
    <t>093-5138854,    0981768534</t>
  </si>
  <si>
    <t>ที่ รง ๐๒๑๐.๒/๕๒๙๗ ลว. ๒๖ ส.ค. ๖๔</t>
  </si>
  <si>
    <t>ที่ อด ๐๐๒๗/๑๙๘๗ ลว. ๑๖ ก.ย. ๖๔</t>
  </si>
  <si>
    <t xml:space="preserve">นายจิรเวช ชัยศัตรา </t>
  </si>
  <si>
    <t>๑๐๗ หมู่ ๑๑</t>
  </si>
  <si>
    <t>ที่ รง ๐๒๑๐.๒/๕๖๐๘ ลว. ๑๕ ก.ย. ๖๔</t>
  </si>
  <si>
    <t>แจ้งกรณีแรงงานเสียชีวิตให้ทายาททราบ</t>
  </si>
  <si>
    <t>ที่ อด ๐๐๒๗/๑๙๘๘ ลว. ๑๖ ก.ย. ๖๔</t>
  </si>
  <si>
    <t>๖๐ หมู่ ๘</t>
  </si>
  <si>
    <t>062-8431135</t>
  </si>
  <si>
    <t>นายใผ่ มูลติกะ</t>
  </si>
  <si>
    <t>๐๖๒-๑๙๓-๘๗๒๓ , ๐๙๘-๖๒๓-๓๖๙๘</t>
  </si>
  <si>
    <t>๘๑ หมู่ ๑</t>
  </si>
  <si>
    <t>ที่ อด ๐๐๒๗/๒๐๐๓ ลว. ๑๗ ก.ย. ๖๔</t>
  </si>
  <si>
    <t>ขอให้ติดตามเงินค่าทดแทนกรณีบาดเจ็บหรือพิการ จากประกันสังคมในประเทศอิสราเอล</t>
  </si>
  <si>
    <t>ที่ อด ๐๐๑๗/๒๐๐๔ ลว. ๑๗ ก.ย. ๖๔</t>
  </si>
  <si>
    <t>นายสมบูรณ์ จันทะวงษ์ (บิดา)</t>
  </si>
  <si>
    <t>นายสุรศักดิ์  จันทะวงษ์</t>
  </si>
  <si>
    <t>๐๘๙-๙๑๔-๔๔๐๙ , ๐๘๕-๕๖๕-๘๗๔๐</t>
  </si>
  <si>
    <t>๒๘๑ หมู่ ๓</t>
  </si>
  <si>
    <t>ขอให้ติดตามนายสุรศักดิ์ จันทะวงษ์ เนื่องจากไม่สามารถติดต่อได้ตั้งแต่ ๑๓ กันยายน 256๔</t>
  </si>
  <si>
    <t>ที่ อด ๐๐๒๗/๒๐๑๙ ลว.๒๐ ก.ย. ๖๔</t>
  </si>
  <si>
    <t>นายสมเพียร พรมหลวง (บิดา)</t>
  </si>
  <si>
    <t>นายสมชาติ พรมหลวง</t>
  </si>
  <si>
    <t>๐๙๘-๑๗๑-๖๕๓๗,   ๐๖๑-๐๒๕-๔๐๘๒</t>
  </si>
  <si>
    <t>๙๕ หมู่ ๕</t>
  </si>
  <si>
    <t>ขอให้ติดตามนายสมชาติ พรมหลวง เนื่องจากไม่สามารถติดต่อได้ตั้งแต่ ๑ กันยายน 256๔</t>
  </si>
  <si>
    <t>ที่ อด ๐๐๒๗/๒๐๒๐ ลว. ๒๐ ก.ย. ๖๔</t>
  </si>
  <si>
    <t>นางมาลี ชัยศัตรา (มารดา)</t>
  </si>
  <si>
    <t>นายทองลี เหล่าโสด</t>
  </si>
  <si>
    <t xml:space="preserve"> ๐๘๒-๙๐๓-๕๔๖๗ , ๐๘๒-๙๐๒๕-๔๖๗</t>
  </si>
  <si>
    <t>ที่ รง ๐๒๑๐.๒/๕๖๕๕ ลว. ๒๔ ส.ค. ๖๔</t>
  </si>
  <si>
    <t>แจ้งผลการติดตามสิทธิประโยชน์ ให้คนงานทราบ</t>
  </si>
  <si>
    <t>ที่ อด ๐๐๒๗/๒๐๒๙ ลว. ๒๑ ก.ย. ๖๔</t>
  </si>
  <si>
    <t>ที่ รง ๐๒๑๐.๒/๕๖๖๔ ลว.๑๗ ก.ย. ๖๔</t>
  </si>
  <si>
    <t>ที่ อด ๐๐๒๗/๒๐๒๘ ลว. ๒๑ ก.ย. ๖๔</t>
  </si>
  <si>
    <t>ได้รับหนังสือจากสำนักประสานขอให้ทายาทนายจิรเวชชัยศัตรา จัดทำเอกสารเพื่อติดตามสิทธิประโยชน์ของนายจิรเวช และดำเนินการทางเอกสารประกอบการจัดศพส่งกลับไทย</t>
  </si>
  <si>
    <t xml:space="preserve">ที่ รง ๐๒๑๐.๒/๕๖๘๒ ลว. ๒๑ ก.ย. ๖๔ </t>
  </si>
  <si>
    <t>แจ้งทายาทนายจิรเวช ชัยศัตรา จัดทำเอกสารเพื่อติดตามสิทธิประโยชน์ของนายจิรเวช และดำเนินการทางเอกสารประกอบการจัดศพส่งกลับไทย</t>
  </si>
  <si>
    <t>ที่ อด ๐๐๒๗/๒๐๓๐ ลว. ๒๑ ก.ย. ๖๔</t>
  </si>
  <si>
    <t>นายพัชรพล โพนสิงห์</t>
  </si>
  <si>
    <t>๐๘๑-๙๖๔-๕๒๗๖,   ๐๘๑-๑๕๗-๘๔๖๓</t>
  </si>
  <si>
    <t xml:space="preserve">๒๔ หมู่ ๔ </t>
  </si>
  <si>
    <t>เชียงตา</t>
  </si>
  <si>
    <t>ที่ อด ๐๐๒๗/๒๐๔๔ ลว. ๒๓ ก.ย. ๖๔</t>
  </si>
  <si>
    <t>นางสาววงษ์เดือน แจ่มใสดี</t>
  </si>
  <si>
    <t>๐๙๒-๖๕๑-๐๒๒๖ ,  ๐๙๒-๔๙๘-๑๙๙๑</t>
  </si>
  <si>
    <t>๕๓ หมู่ ๙</t>
  </si>
  <si>
    <t>ที่ อด ๐๐๒๗/๒๑๐๖ ลว. ๒๙ ก.ย. ๖๔</t>
  </si>
  <si>
    <t>นางวนิดา คำฟู</t>
  </si>
  <si>
    <t>๐๘๘-๖๕๑-๒๑๑๔, ๐๘๑-๒๖๔-๕๒๕๙</t>
  </si>
  <si>
    <t>๗ หมู่ ๑๘</t>
  </si>
  <si>
    <t>ที่ อด ๐๐๒๗/๒๑๐๗ ลว. ๒๙ ก.ย. ๖๔</t>
  </si>
  <si>
    <t>นางสาวเสาวนิต มีเพียร (ภรรยา)</t>
  </si>
  <si>
    <t>นายพิชิตชัย เบอร์ไธสง</t>
  </si>
  <si>
    <t>๐๙๔-๓๙๓-๒๑๒๗</t>
  </si>
  <si>
    <t>๒๒ หมู่๑</t>
  </si>
  <si>
    <t>ติดตามเงินค่าจ้างค้างจ่ายและเงินสิทธิประโยชน์จากนายจ้าง</t>
  </si>
  <si>
    <t>นางสงวน เศวตวงศ์</t>
  </si>
  <si>
    <t>นายอนุกูล เหี้ยมเหิน</t>
  </si>
  <si>
    <t>๐๖๕-๙๒๓-๒๗๔๑,  ๐๖๒-๑๓๐-๖๘๐๘</t>
  </si>
  <si>
    <t>75 หมู่ ๕</t>
  </si>
  <si>
    <t>ที่ อด ๐๐๒๗/๒๒๕๗ ลว. ๕ ต.ค. ๖๔</t>
  </si>
  <si>
    <t>นายอนุกุล วิบูลย์กุล</t>
  </si>
  <si>
    <t>นางสาวสุภาวดี วิบูลย์กุล</t>
  </si>
  <si>
    <t>๐๖๕-๓๔๕-๑๓๐๘</t>
  </si>
  <si>
    <t>๑๑๒ หมู่ ๒</t>
  </si>
  <si>
    <t>แจ้งกรณีคนงานเจ็บป่วยขอกลับมารักษาตัวที่ไทย จากสำนักประสาน</t>
  </si>
  <si>
    <t>ที่ รง ๐๒๑๐.๒/๕๗๔๒ ลว.๒๗ ก.ย. ๖๔</t>
  </si>
  <si>
    <t>วันที่ ๒8/๙/2564 ได้โทรศัพท์แจ้งพี่สาวของคนงานแล้ว</t>
  </si>
  <si>
    <t>นายอนันต์ ผลาผล</t>
  </si>
  <si>
    <t>๐๙๘-๘๗๐-๑๒๖๑ , ๐๙๓-๒๕๗-๔๘๗๘</t>
  </si>
  <si>
    <t>ที่ อด ๐๐๒๗/๒๒๖๖ ลว. ๗ ต.ค. ๖๔</t>
  </si>
  <si>
    <t>นายศุภกร พฤฒิสาร</t>
  </si>
  <si>
    <t xml:space="preserve">๐๘๓-๙๓๔-๑๕๖๖ </t>
  </si>
  <si>
    <t>๒๑๔ หมู่ ๑๒</t>
  </si>
  <si>
    <t>ที่ อด ๐๐๒๗/๒๒๖๙ ลว. ๗ ต.ค. ๖๔</t>
  </si>
  <si>
    <t>นายธันวา ศรีสุนาครัว</t>
  </si>
  <si>
    <t>๐๖๒-๘๔๘-๙๐๑๓ , ๐๙๑-370-9104</t>
  </si>
  <si>
    <t>140 หมู่ ๕</t>
  </si>
  <si>
    <t>บ้านพร้าว</t>
  </si>
  <si>
    <t>ที่ อด ๐๐๒๗/๒๒๘๑ ลว. ๑๑ ต.ค. ๖๔</t>
  </si>
  <si>
    <t>นายกิตติพงษ์ เสือสา</t>
  </si>
  <si>
    <t>๐๙๙-๖๓๐-๔๙๙๓</t>
  </si>
  <si>
    <t>๒๗๔ หมู่ ๒</t>
  </si>
  <si>
    <t>ที่ อด ๐๐๒๗/๒๒๙๕ ลว.๑๔ ต.ค. ๖๔</t>
  </si>
  <si>
    <t>ที่ อด ๐๐๒๗/๒๒๙๙ (๑๔ ต.ค. ๖๔)</t>
  </si>
  <si>
    <t>นายสังเวียน บุตรดีสุวรรณ์</t>
  </si>
  <si>
    <t>ที่ อด ๐๐๒๗/๒๓๐๑ ลว.๑๔ ต.ค. ๖๔</t>
  </si>
  <si>
    <t>ปี ๒๕๖๐-ปี๒๕๖๒ ได้รับเงินคืนภาษีคืนแล้วขณะทำงาน ปี ๒๕๖๓ อยู่ระหว่างการดำเนินการของกรมสรรพากร</t>
  </si>
  <si>
    <t>ที่ อด 0027/๒๓๐๐ ลว. ๑๔ ต.ค. ๖๔</t>
  </si>
  <si>
    <t>ที่ รง ๐๒๑๐.๒/๕๔๑๘ ลว.๓๑ ส.ค.๖๔</t>
  </si>
  <si>
    <t>ที่ รง ๐๒๑๐.๒/๕๔๓๒ ลว. ๓๑ ส.ค. ๖๔</t>
  </si>
  <si>
    <t>แจ้งผลติดตามสิทธิประโยชน์เพิ่มเติม จากสำนักประสาน</t>
  </si>
  <si>
    <t>แจ้งผลติดตามสิทธิประโยชน์เพิ่มเติมให้คนงาน</t>
  </si>
  <si>
    <t>ที่ รง ๐๒๑๐.๒/๕๔๒๔ (๓๑ ส.ค.๖๔)</t>
  </si>
  <si>
    <t>แจ้งติดตามสิทธิประโยชน์จากสำนักประสานฯ</t>
  </si>
  <si>
    <t>ที่ รง ๐๒๑๐.๒/๕๔๕๖ ลว. ๓๑ ส.ค. ๖๔</t>
  </si>
  <si>
    <t>ที่ อด  0027/๒๓๐๓ ลว. ๑๕ ต.ค. ๖๔</t>
  </si>
  <si>
    <t>ที่ อด  0027/๒๓๐๔ ลว. ๑๕ ต.ค. ๖๔</t>
  </si>
  <si>
    <t>ที่ รง ๐๒๑๐.๒/๕๕๓๒ ลว. ๙ ก.ย. ๖๔</t>
  </si>
  <si>
    <t>ที่ อด  0027/๒๓๐๕ ลว. ๑๕ ต.ค. ๖๔</t>
  </si>
  <si>
    <t>ที่ รง ๐๒๑๐.๒/๕๕๓๓ ลว. ๙ ก.ย. ๖๔</t>
  </si>
  <si>
    <t>ที่ อด  0027/๒๓๐๗ ลว. ๑๕ ต.ค. ๖๔</t>
  </si>
  <si>
    <t>ที่ รง ๐๒๑๐.๒/๕๕๗๐ ลว. ๑๓ ก.ย. ๖๔</t>
  </si>
  <si>
    <t>การตรวจสอบและติดตามสิทธิประโยชน์กรณีเสียชีวิตแก่คนงาน</t>
  </si>
  <si>
    <t>ที่ อด 0027/2๓๑๖ ลว. ๑๘ ต.ค.64</t>
  </si>
  <si>
    <t>ที่ อด 0027/444 ลว. ๘ มี.ค 64</t>
  </si>
  <si>
    <t>ที่ อด 0027/๒๓๑๗ ลว. ๑๘ ต.ค 65</t>
  </si>
  <si>
    <t>ที่ อด 0027/๒๓๑๘ ลว. ๑๘ ต.ค.65</t>
  </si>
  <si>
    <t>ที่ อด 0027/๒๓๑๒ ลว. ๑8 ต.ค. 65</t>
  </si>
  <si>
    <t>๖๙ หมู่ ๑๐</t>
  </si>
  <si>
    <t>ที่ อด 0027/๒๓๑๓ ลว. 1๘ ต.ค.65</t>
  </si>
  <si>
    <t>แจ้งการติดตามสิทธิประโยชน์อันพึงมีพึงได้ กรณีได้รับบาดเจ็บจากการทำงาน</t>
  </si>
  <si>
    <t>แจ้งการติดตามสิทธิประโยชน์แก่คนงาน</t>
  </si>
  <si>
    <t>ที่ อด 0027/๒๓๑๔ ลว. ๑๘ ต.ค.๖๔</t>
  </si>
  <si>
    <t>นายชัชวาล หมื่นเดช</t>
  </si>
  <si>
    <t>๒๐๙ หมู่ ๑</t>
  </si>
  <si>
    <t>นายบุญเพ็ง กุลเสนา</t>
  </si>
  <si>
    <t>๐๖๓-๓๒๐๔๖๖๔ , ๐๙๓-๐๖๑๑๖๙๔</t>
  </si>
  <si>
    <t>๐๙๓-1402930 , 087-2285863</t>
  </si>
  <si>
    <t>119 หมู่ 1</t>
  </si>
  <si>
    <t>นายประสาน แคนหนอง</t>
  </si>
  <si>
    <t>๐94-2602666 ,094-4933449</t>
  </si>
  <si>
    <t>ขอรับเงินประกันเฉพาะสำหรับคนงาน</t>
  </si>
  <si>
    <t>ที่ อด ๐๐๒๗/๒๓๒๘ ลว. ๑๙ ต.ค. ๖๔</t>
  </si>
  <si>
    <t>ที่ อด 0027/๒๓๑๕ ลว. ๑๘ ต.ค.64</t>
  </si>
  <si>
    <t>นางสาวบุษราพร ไชยบุตร</t>
  </si>
  <si>
    <t>นายวิระยุทธ หอมหวน</t>
  </si>
  <si>
    <t>๐๘๐-๓๐๗-๙๓๐๕</t>
  </si>
  <si>
    <t>๓๐ หมู่ที่ ๒</t>
  </si>
  <si>
    <t>ขอติดตามสิทธิประโยชน์ กรณีเสียชีวิต</t>
  </si>
  <si>
    <t>ที่ อด ๐๐๒๗/๒๐๒๔ ลว.๒๑ ก.ย. ๖๔</t>
  </si>
  <si>
    <t>ที่ รง ๐๒๑๐.๒/๕๗๖๖ ลว.๒๘ ก.ย. ๖๔</t>
  </si>
  <si>
    <t>ที่ อด ๐๐๒๗/๒๓๐๖ ลว. ๑๕ ต.ค. ๖๔</t>
  </si>
  <si>
    <t>ที่ อด 0027/2336  20 ตค 64</t>
  </si>
  <si>
    <t xml:space="preserve"> **มอบอำนาจให้พี่สาวรับแทน</t>
  </si>
  <si>
    <t>แจ้งผลการติดตามสิทธิประโยชน์เงินสะสมเลี้ยงชีพ (กุ๊กมิน)</t>
  </si>
  <si>
    <t>ที่ อด 0027/๒๓๕๔ ลว. 2๑ ต.ค.6๔</t>
  </si>
  <si>
    <t>แจ้งผลการติดตามสิทธิประโยชนเงินสะสม (กุ๊กมิน)</t>
  </si>
  <si>
    <t>ที่ อด 0027/๒๓๕๗ ลว. 2๑ ต.ค.6๔</t>
  </si>
  <si>
    <t>ที่ อด 0027/๒๓๕๖ ลว. 21 ต.ค.6๔</t>
  </si>
  <si>
    <t>นายณัฐพงษ์ ฤทธิ์มหา</t>
  </si>
  <si>
    <t>ที่ อด 0027/๒๓๕๕ ลว. 2๑ ต.ค.6๔</t>
  </si>
  <si>
    <t>ที่ อด 0027/๒๓๕๔ ลว. ๒๑ ต.ค.6๔</t>
  </si>
  <si>
    <t>ที่ อด 0027/๒๓๕๓ ลว. ๒๑ ต.ค.65</t>
  </si>
  <si>
    <t>ที่ อด 0027/๒๓๕๒ ลว. 2๑ ต.ค.65</t>
  </si>
  <si>
    <t>๒/</t>
  </si>
  <si>
    <t>นายเมธัส ทองคำ</t>
  </si>
  <si>
    <t>๐63 64๕๘๗๓๗</t>
  </si>
  <si>
    <t>๒๘๕ หมู่ ๒</t>
  </si>
  <si>
    <t>ที่ อด ๐๐๒๗/๒๓๕๐ ลว. ๒๑ ต.ค. ๖๔</t>
  </si>
  <si>
    <t>ติดตามขอรับเงินบำนาญกรณีจ่ายคืน (กุ๊กมิน)</t>
  </si>
  <si>
    <t>นายสามารถ แสนบุญศิริ</t>
  </si>
  <si>
    <t>๐๘๑ ๒๕๘๒๖๕๐, ๐๘๒ ๖๐๙๙๗๘๑</t>
  </si>
  <si>
    <t>๕๕ หมู่ ๑๗</t>
  </si>
  <si>
    <t>ที่ อด 0027/2367 25 ตค 64</t>
  </si>
  <si>
    <t>ขอยุติเรื่องติดตามเงินชดเชยกรณีถูกเลิกจ้าง (ปิซูอิม) เนื่องจากไม่มีค่าใช้จ่ายในการดำเนินการ</t>
  </si>
  <si>
    <t xml:space="preserve">การติดตามสิทธิประโยชน์ของนายสมบูรณ์ ไชยวิเศษ </t>
  </si>
  <si>
    <t>ที่ อด ๐๐๒๗/๒๓๗๔ ลว.๒๑ ต.ค. ๖๔</t>
  </si>
  <si>
    <t>แจ้งผลการติดตามเงินค้างจ่ายเดือนสิงหาคม 2562-กรกฎาคม 2563 และเงินส่วนต่างการทำงานครบสัญญาจ้างจากนายจ้าง จากสำนักประสานฯ</t>
  </si>
  <si>
    <t>ที่ รง ๐๒๑๐.๒ / ๖๑๒๗ ลว. ๑๑ ต.ค.๖๔</t>
  </si>
  <si>
    <t>ที่ รง ๐๒๑๐.๒/๖๑๒๖ ลว. ๑๑ ต.ค. ๖๔</t>
  </si>
  <si>
    <t>แจ้งผลการติดตามสิทธิประโยชน์กรณีเสียชีวิตให้ทายาท</t>
  </si>
  <si>
    <t>ที่ อด ๐๐๒๗/๒๓๖๘ ลว. ๒๕ ต.ค. ๖๔</t>
  </si>
  <si>
    <t>นายยงยุทธ ลาพิมล</t>
  </si>
  <si>
    <t>๐๘๒-๒๘๓-๕๙๓๔</t>
  </si>
  <si>
    <t>๑๗/๔ หมู่ ๕</t>
  </si>
  <si>
    <t>ที่ อด ๐๐๒๗/๒๓๗๒ ลว. ๒๕ ต.ค. ๖๔</t>
  </si>
  <si>
    <t>แจ้งผลการติดตามสิทธิประโยชนเงินสะสม (กุ๊กมิน) แก่คนงาน</t>
  </si>
  <si>
    <t>ที่ รง ๐๒๑๐.๒/๖๐๓๓ ลว. ๗ ต.ค. ๖๔</t>
  </si>
  <si>
    <t>ที่ อด ๐๐๒๗/๒๓๔๒ ลว. ๒๑ ต.ค. ๖๔</t>
  </si>
  <si>
    <t>นายอุดม ศรีหริ่ง</t>
  </si>
  <si>
    <t>แจ้งผลการติดตามสิทธิประโยชนเงินสะสม (กุ๊กมิน) จากสำนักประสานฯ</t>
  </si>
  <si>
    <t>แจ้งผลการติดตามสิทธิประโยชนเงินสะสม (กุ๊กมิน)ให้แก่คนงาน</t>
  </si>
  <si>
    <t>ที่ รง ๐๒๑๐.๒/๖๐๔๓ ลว.๗ ต.ค. ๖๔</t>
  </si>
  <si>
    <t>นายสุระเดช วรรณพราหมณ์</t>
  </si>
  <si>
    <t>๐๖๔-๑๑๒-๕๓๐๙</t>
  </si>
  <si>
    <t>๑๙๙ หมู่ ๕</t>
  </si>
  <si>
    <t>ที่ อด ๐๐๒๗/๒๓๓๑ ลว.๑๙ ต.ค. ๖๔</t>
  </si>
  <si>
    <t>ที่ อด ๐๐๒๗/๒๓๓๒ ลว.๑๙ ต.ค. ๖๔</t>
  </si>
  <si>
    <t>ที่ อด ๐๐๒๗/๒๓๗๙ ลว. ๒๕ ต.ค. ๖๔</t>
  </si>
  <si>
    <t>นายยิ้มแย้ม เมืองราช</t>
  </si>
  <si>
    <t>๐๙๓-๗๒๐-๐๙๖๗ , ๐๙๘-๗๒๓-๒๕๐๕</t>
  </si>
  <si>
    <t>๑๕๖ หมู่ ๖</t>
  </si>
  <si>
    <t>ที่ อด ๐๐๒๗/๒๓๘๐ ลว. ๒๕ ต.ค. ๖๔</t>
  </si>
  <si>
    <t>นายพิทยา เหี้ยมเหิน</t>
  </si>
  <si>
    <t>137 หมู่ 1</t>
  </si>
  <si>
    <t>เงินประกันการเดินทางกลับคนงานต่างชาติ</t>
  </si>
  <si>
    <t>ที่ อด ๐๐๒๗/๒๓๘๗ ลว. ๒๗ ต.ค. ๖๔</t>
  </si>
  <si>
    <t>ที่ อด ๐๐๒๗/๒๓๘๘ ลว. ๒๗ ต.ค. ๖๔</t>
  </si>
  <si>
    <t>นายเสกสรรค์ เชิญชม</t>
  </si>
  <si>
    <t>๐๙๘-๐๑๗-๐๕๒๓</t>
  </si>
  <si>
    <t>๑๗๖ หมู่ ๙</t>
  </si>
  <si>
    <t>ที่ อด ๐๐๒๗/๒๓๘๙ ลว. ๒๗ ต.ค. ๖๔</t>
  </si>
  <si>
    <t>นางอารยา ศรีหริ่ง</t>
  </si>
  <si>
    <t>ที่ อด 0027/65๖ ลว. 31 มี.ค.64</t>
  </si>
  <si>
    <t>ที่ รง ๐๒๑๐.๒/๖๐๔๑ ลว. ๗ ต.ค. ๖๔</t>
  </si>
  <si>
    <t>ที่ อด ๐๐๒๗/๒๓๕๓ ลว.๒๑ ต.ค. ๖๔</t>
  </si>
  <si>
    <t>๐๙๖-๑๓๔-๕๒๖๘</t>
  </si>
  <si>
    <t>นายภานุพงษ์ พันไธสง</t>
  </si>
  <si>
    <t>๐๘๐-๘๔๙-๐๑๒๕ , ๐๘๐-๑๖๗-๙๑๙๗</t>
  </si>
  <si>
    <t>๑๓๔ หมู่ ๑๑</t>
  </si>
  <si>
    <t>ที่ อด ๐๐๒๗/๒๓๙๖ ลว. ๒๗ ต.ค. ๖๔</t>
  </si>
  <si>
    <t>100 หมู่ 4</t>
  </si>
  <si>
    <t>กุดผึ้ง</t>
  </si>
  <si>
    <t>-</t>
  </si>
  <si>
    <t>นายบุญจันทร์ ภูทองแน่น</t>
  </si>
  <si>
    <t>๐๖๑-๓๗๐-๕๗๓๗, ๐๙๒-๔๗๕-๗๙๓๓</t>
  </si>
  <si>
    <t xml:space="preserve">๘๘ หมู่ ๙ </t>
  </si>
  <si>
    <t>ที่ อด ๐๐๒๗/๒๓๙๘ ลว. ๒๘ ต.ค. ๖๔</t>
  </si>
  <si>
    <t>นายธวัชชัย  บุญซ่อน</t>
  </si>
  <si>
    <t>๐๖๓-๔๖๗-๒๗๗๑</t>
  </si>
  <si>
    <t>๑๐๓ หมู่ ๖</t>
  </si>
  <si>
    <t>ที่ อด ๐๐๒๗/๒๔๒๖ ลว. ๒ พ.ย. ๖๔</t>
  </si>
  <si>
    <t>นายสัคคณิต หยุยนาดง</t>
  </si>
  <si>
    <t>๐๖๑-๖๕๔-๗๕๘๓ ,๐๖๒-๓๗๕-๑๑๗๕</t>
  </si>
  <si>
    <t>๘๕ หมู่ ๓</t>
  </si>
  <si>
    <t>ที่ อด ๐๐๒๗/๒๔๒๗ ลว. ๒ พ.ย. ๖๔</t>
  </si>
  <si>
    <t>แจ้งการติดตามสิทธิประโยชน์กรณีเสียชีวิต</t>
  </si>
  <si>
    <t>ที่ อด 0027/๒๔๑๖ ลว. ๑ พ.ย.6๔</t>
  </si>
  <si>
    <t xml:space="preserve">ทายาทแจ้งความประสงค์ขอรับสิทธิประโยชน์ผ่านช่องทางของกรมการกงสุล กระทรวงการต่างประเทศ </t>
  </si>
  <si>
    <t>นางสาวพัชชา รัดสวนจิก</t>
  </si>
  <si>
    <t>นายพิทักษ์ รัดสวนจิก</t>
  </si>
  <si>
    <t>๐๙๓-๓๕๙๔๓๑๕ , ๐๙๕-๖๕๙๔๓๕๙</t>
  </si>
  <si>
    <t>๓๔๔ หมู่ ๑๑</t>
  </si>
  <si>
    <t>บันทึกปากคำนางสาวพัชชา รัดสวนจิก เพื่อติดตามนายพิทักษ์ รัดสวนจิก ขาดการติดต่อกับครอบครัว</t>
  </si>
  <si>
    <t>ที่ อด ๐๐๒๗/๒๔๓๕ ลว. ๔ พ.ย. ๖๔</t>
  </si>
  <si>
    <t>นายอุ๊ด ฤทธิ์บุรี</t>
  </si>
  <si>
    <t>๐๖๕-๒๓๔๖๕๗๙, ๐๙๔-๓๘๙๗๐๘๙</t>
  </si>
  <si>
    <t>๔๑ หมู่ ๑</t>
  </si>
  <si>
    <t>ที่ อด 0027/๒๔๓๔ ลว. ๔ พ.ย.64</t>
  </si>
  <si>
    <t>ส่งบันทึกปากคำติดตามเงินภาษีที่จ่ายไว้เกิน และเงินประกันที่บริษัทได้หักไว้</t>
  </si>
  <si>
    <t xml:space="preserve">ที่ อด 0027/2412 29 ต.ค.64 </t>
  </si>
  <si>
    <t>ส่งตั๋วแลกเงินให้ สรจ.หนองบัวลำภู</t>
  </si>
  <si>
    <t xml:space="preserve">ที่ อด 0027/2447 4 พ.ย.64 </t>
  </si>
  <si>
    <t>รับตั๋วแลกเงินคืนภาษีปี 63 จากสำนักประสานฯ T021-162</t>
  </si>
  <si>
    <t>ที่ รง0210.2/6373 20 ต.ค.64</t>
  </si>
  <si>
    <t>ที่ อด ๐๐๒๗/๒๔๓๖ ลว. ๔ พ.ย. ๖๔</t>
  </si>
  <si>
    <t>ที่ รง ๐๒๑๐.๒/๖๓๓๕ ลว.๒๕ ต.ค. ๖๔</t>
  </si>
  <si>
    <t>แจ้งติดตามสิทธิประโยชน์แก่คนงาน</t>
  </si>
  <si>
    <t>ที่ รง ๐๒๑๐.๒/๖๔๑๖ ลว. ๒๗ ต.ค. ๖๔</t>
  </si>
  <si>
    <t>ที่ อด ๐๐๒๗/๒๔๓๗ ลว. ๔ พ.ย. ๖๔</t>
  </si>
  <si>
    <t>นายสุริยา บุญประจำ</t>
  </si>
  <si>
    <t xml:space="preserve">๑๑๐ หมู่ ๘ </t>
  </si>
  <si>
    <t>แจ้งกรณีคนงานประสบอุบัติเหตุหลังเลิกงานในไต้หวัน จากสำนักประสาน</t>
  </si>
  <si>
    <t>แจ้งกรณีคนงานประสบอุบัติเหตุหลังเลิกงานในไต้หวันแก่ญาติคนงาน</t>
  </si>
  <si>
    <t>ที่ รง ๐๒๑๐.๒/๖๕๒๙ ลว.๒ พ.ย. ๖๔</t>
  </si>
  <si>
    <t>ที่ อด ๐๐๒๗/๒๔๓๘ ลว.๔ พ.ย. ๖๔</t>
  </si>
  <si>
    <t>นายปลายมนัส ไตยราช</t>
  </si>
  <si>
    <t>๐๙๙-๑๑๒-๒๘๕๖</t>
  </si>
  <si>
    <t>๒๗ หมู่ ๘</t>
  </si>
  <si>
    <t>ที่ รง ๐๒๑๐.๒/๖๓๗๕ ลว.๒๖ ต.ค. ๖๔</t>
  </si>
  <si>
    <t>แจ้งกรณีคนงานเจ็บป่วยขอกลับมารักษาตัวที่ไทย แก่ญาติคนงาน</t>
  </si>
  <si>
    <t>ที่ อด ๐๐๒๗/๒๔๓๙ ลว. ๔ พ.ย. ๖๔</t>
  </si>
  <si>
    <t>นายบัวลี สุทธิโสม</t>
  </si>
  <si>
    <t>ขอส่งสำเนาหนังสือเดินทางเพิ่มเติมประกอบใบคำร้องขอรับเงินบำเหน็จชราภาพ</t>
  </si>
  <si>
    <t>ที่ อด ๐๐๒๗/๖๗๑ ลว. ๒ เม.ษ. ๖๔</t>
  </si>
  <si>
    <t>ที่ รง ๐๒๑๐.๒/๖๓๘๔ ลว.๒๖ ต.ค. ๖๔</t>
  </si>
  <si>
    <t>แจ้งติดตามสิทธิประโยชน์จากสำนักประสานฯ แก่คนงาน</t>
  </si>
  <si>
    <t>ที่ อด ๐๐๒๗/๒๔๔๐ ลว. ๔ พ.ย. ๖๔</t>
  </si>
  <si>
    <t>แจ้งผลการติดตามสิทธิประโยชน์ จากสำนักประสานฯแก่คนงาน</t>
  </si>
  <si>
    <t>ที่ อด ๐๐๒๗/๒๔๔๑ ลว. ๔ พ.ย. ๖๔</t>
  </si>
  <si>
    <t>ที่ รง ๐๒๑๐.๒/๖๓๖๖ ลว. ๒๕ ต.ค. ๖๔</t>
  </si>
  <si>
    <t>ที่ อด ๐๐๒๗/๖๑๙ ลว. ๒๙ มี.ค. ๖๔</t>
  </si>
  <si>
    <t>ที่ รง ๐๒๑๐.๒/๖๓๖๕ ลว. ๒๕ ต.ค. ๖๔</t>
  </si>
  <si>
    <t>ที่ อด ๐๐๒๗/๒๔๔๒ ลว. ๔ พ.ย. ๖๔</t>
  </si>
  <si>
    <t>ที่ อด ๐๐๒๗/๒๓๗๑ ลว. ๒๕ ต.ค. ๖๔</t>
  </si>
  <si>
    <t>ขอส่งหนังสือมอบอำนาจเพื่อติดตามค่าจ้างค้างจ่าย</t>
  </si>
  <si>
    <t>ที่ อด ๐๐๒๗/๒๔๔๕ ลว. ๔ พ.ย. ๖๔</t>
  </si>
  <si>
    <t>ไม่พบข้อมูลว่าเป็นสมาชิกกองทุนฯ จึงไม่สามารถอนุมัติการจ่ายเงินบำเหน็จชราภาพได้</t>
  </si>
  <si>
    <t>นางฐิตาภา จันดาโชติ</t>
  </si>
  <si>
    <t>นายวีระพันธ์ จันดาโชติ</t>
  </si>
  <si>
    <t>080-4630116, 095-9898059</t>
  </si>
  <si>
    <t>231 หมู่10</t>
  </si>
  <si>
    <t>บันทึกปากคำนางฐิตาภา จันดาโชติ เพื่อติดตามนายวีระพันธ์ จันดาโชติขาดการติดต่อกับครบครัว</t>
  </si>
  <si>
    <t>ที่ อด 0027/2450 ลว. 5 พ.ย. 64</t>
  </si>
  <si>
    <t>ที่ อด 0027/2449  5 พ.ย.64</t>
  </si>
  <si>
    <t>นายประสงค์ แสงดี</t>
  </si>
  <si>
    <t>๐๖๔-๖๕๒-๑๕๗๒ , ๐๘๗-๒๒๖-๐๒๓๒ , ๐๙๓-๐๓๑-๙๓๖๙</t>
  </si>
  <si>
    <t>๑๒ หมู่ ๓</t>
  </si>
  <si>
    <t>แจ้งกรณีคนงานเสียชีวิต จากสำนักประสานฯ</t>
  </si>
  <si>
    <t>ที่ รง ๐๒๑๐.๒/๖๔๙๑ ลว. ๑ พ.ย. ๖๔</t>
  </si>
  <si>
    <t>แจ้งกรณีคนงานเสียชีวิตแก่ญาติคนงาน</t>
  </si>
  <si>
    <t>ที่ อด ๐๐๒๗/๒๔๔๔ ลว. ๔ พ.ย. ๖๔</t>
  </si>
  <si>
    <t>ส่งหนังสือมอบอำนาจจัดการฌาปนกิจศพทางไปรษณีย์ ไปสนง.แรงงาน ณ กรุงมะนิลา (ส่วนที่๒) สาขาเมืองเกาสง (สนร.เกาสง) วันที่ ๕ พ.ย. ๖๔</t>
  </si>
  <si>
    <t>๐๖๕ ๓๒๘๓๘๕๓ , ๐๖๔ ๒๒๘๘๖๒๓</t>
  </si>
  <si>
    <t>69/๑ หมู่ ๗</t>
  </si>
  <si>
    <t>บันทึกปากคำนายอิสรินทร์ โสภาวงศ์ ขอให้ติดตามเงินชดเชยกรณีถูกเลิกจ้าง(ปิซูอิม) และเงินประกัน พรบ.คุ้มครองผู้ประสบภัยจากรถ</t>
  </si>
  <si>
    <t>นายพงษ์พัฒน์ สาริวงษ์</t>
  </si>
  <si>
    <t>064-8103605</t>
  </si>
  <si>
    <t>36 ม.16</t>
  </si>
  <si>
    <t>ที่ อด 0027/2466 ลว. 8 พ.ย. 64</t>
  </si>
  <si>
    <t>นายสันติ ศรีคุณ</t>
  </si>
  <si>
    <t>099-2391854</t>
  </si>
  <si>
    <t>56 ม.2</t>
  </si>
  <si>
    <t>ที่ อด 0027/2467 ลว. 8 พ.ย. 64</t>
  </si>
  <si>
    <t>แจ้งกรณีนายวีระพันธ์ จันดาโชติ แรงงานไทยในอิสราเอลทำร้ายร่างกายเพื่อนร่วมงาน</t>
  </si>
  <si>
    <t>นายสากล ท้าวมะลิ</t>
  </si>
  <si>
    <t>093-4546858</t>
  </si>
  <si>
    <t>54  ม.11</t>
  </si>
  <si>
    <t>หนังสือ ลับ</t>
  </si>
  <si>
    <t>ด่วนที่สุด ที่ รง 0210.2/29 ลงวันที่ 23 มิ.ย.64</t>
  </si>
  <si>
    <t>ด่วนที่สุด อด 0027/02 ลว. 18 ส.ค.64</t>
  </si>
  <si>
    <t>การติดตามสิทธิประโยชน์กรณีเสียชีวิตของ นายใบศรี สุขภูวงศ์ (โอนเงินสิทธิประโยชน์ผิดบัญชี) จากสำนักประสานฯ</t>
  </si>
  <si>
    <t>การติดตามสิทธิประโยชน์กรณีเสียชีวิตของ นายใบศรี สุขภูวงศ์ (โอนเงินสิทธิประโยชน์ผิดบัญชี) ให้สำนักประสานฯ</t>
  </si>
  <si>
    <t>ที่ อด 0027/191    (30 ม.ค.62 )</t>
  </si>
  <si>
    <t>นายธงชัย สุดธรรม</t>
  </si>
  <si>
    <t>093-3735431,        093-1658623</t>
  </si>
  <si>
    <t xml:space="preserve">85 หมู่2 </t>
  </si>
  <si>
    <t>ที่ อด ๐๐๒๗/๒480 ลว 11 พ.ย. ๖๔</t>
  </si>
  <si>
    <t>นายเสถียร บุญภา</t>
  </si>
  <si>
    <t>093-6014612</t>
  </si>
  <si>
    <t xml:space="preserve">แจ้งแรงงานไทยเสียชีวิตในไต้หวันจากสำนักประสาน </t>
  </si>
  <si>
    <t>ที่ รง 0210.2/6638 ลว 10 พ.ย.64</t>
  </si>
  <si>
    <t>ที่ อด 0027/2475 ลว. 11 พ.ย. 64</t>
  </si>
  <si>
    <t>แจ้งแรงงานไทยเสียชีวิตในไต้หวันแก่ญาติคนงาน</t>
  </si>
  <si>
    <t>ที่ อด 0027/2488 ลว 12 พ.ย.64</t>
  </si>
  <si>
    <t>นายยงยุทธ ผันพักตร์</t>
  </si>
  <si>
    <t>๐๖๒-๙๘๔๖๐๑๑, ๐๙๓-๔๒๑๐๔๘๐</t>
  </si>
  <si>
    <t>๔๒ หมู่๒ บ้านเหล่าวิชา</t>
  </si>
  <si>
    <t>ที่ อด 0027/2๕๐๒ ลว 1๖ พ.ย.6๔</t>
  </si>
  <si>
    <t>ที่อยู่ตามบัตรประชาชน ๑๗ หมู่๖ ต.สารจิตร อ.ศรีสัชนาลัย จ.สุโขทัย ๖๔๑๓๐</t>
  </si>
  <si>
    <t>รับตั๋วแลกเงินคืนภาษีปี 63 จากสำนักประสานฯ T021-171</t>
  </si>
  <si>
    <t>ที่ รง0210.2/66645  ลว 10 พ.ย.64</t>
  </si>
  <si>
    <t xml:space="preserve">ที่ อด 0027/2507 ลว 17 พ.ย.64 </t>
  </si>
  <si>
    <t>รับตั๋วแลกเงินคืนภาษีปี 63 จากสำนักประสานฯ T021-178</t>
  </si>
  <si>
    <t>ที่ รง0210.2/6668 ลว 10 พ.ย.  64</t>
  </si>
  <si>
    <t>ที่ อด 0027/2506 ลว 17 พ.ย.  64</t>
  </si>
  <si>
    <t>โทรแจ้งเบอร์ 088-7355595 ให้คนงานมารับตั๋ว</t>
  </si>
  <si>
    <t>รับตั๋วแลกเงินคืนภาษีปี 63 จากสำนักประสานฯ T021-172</t>
  </si>
  <si>
    <t>ที่ รง0210.2/6646 ลว 10 พ.ย.64</t>
  </si>
  <si>
    <t>นายวัชรพงษ์  ติ่งรุ่งเรือง</t>
  </si>
  <si>
    <t>66 หมู่ 4</t>
  </si>
  <si>
    <t xml:space="preserve">สร้างก่อ </t>
  </si>
  <si>
    <t>รับตั๋วแลกเงินคืนภาษีปี 63 จากสำนักประสานฯ T021-177</t>
  </si>
  <si>
    <t>ที่ รง0210.2/6667 ลว 10 พ.ย. 64</t>
  </si>
  <si>
    <t xml:space="preserve">ที่ อด 0027/2505 ลว 17 พ.ย. 64 </t>
  </si>
  <si>
    <t>154 หมู่ 5</t>
  </si>
  <si>
    <t>นายธานินท์  คานทอง</t>
  </si>
  <si>
    <t>ที่ อด 0027/ 2509 ลว 17 พ.ย.64</t>
  </si>
  <si>
    <t>๐๙๒-๔๒๗-๒๔๗๐ ,๐๙๔-๕๐๗-๓๐๓๑</t>
  </si>
  <si>
    <t>นายบุญช้อย ขำผา</t>
  </si>
  <si>
    <t>๐๙๒-๘๒๗๕๓๔๕, ๐๘๐-๘๖๔๖๙๐๕</t>
  </si>
  <si>
    <t>๖ หมู่ ๘</t>
  </si>
  <si>
    <t xml:space="preserve">ที่ อด 0027/25๑๒ ลว 1๘ พ.ย. 64 </t>
  </si>
  <si>
    <t>ที่ อด ๐๐๒๗/๒๕๒๑ ลว. ๑๙ พ.ย. ๖๔</t>
  </si>
  <si>
    <t>นางธนภร ประจำรัตน์</t>
  </si>
  <si>
    <t>๐๙๒-๗๕๘-๕๙๗๕</t>
  </si>
  <si>
    <t xml:space="preserve">๖๗ หมู่๒ </t>
  </si>
  <si>
    <t>แจ้งการยืนยันสถานภาพการรับเงินบำนาญประจำปีของผู้มีสิทธิ์รับเงินบำนาญจากสำนักประสาน</t>
  </si>
  <si>
    <t>ที่ รง ๐๒๑๐.๒/ว ๐๑๓๖ ลว. ๑๐ พ.ย. ๖๔</t>
  </si>
  <si>
    <t>แจ้งการยืนยันสถานภาพการรับเงินบำนาญประจำปีของผู้มีสิทธิ์รับเงินบำนาญให้แก่ทายาท</t>
  </si>
  <si>
    <t>ที่ อด ๐๐๒๗/๒๔๘๙ ลว. ๑๒ พ.ย. ๖๔</t>
  </si>
  <si>
    <t>ส่งเอกสารเพิ่มเติมการยืนยันสถานภาพการรับเงินบำนาญประจำปีของผู้มีสิทธิ์รับเงินบำนาญแห่งชาติ</t>
  </si>
  <si>
    <t>ที่ อด ๐๐๒๗/๒๕๑๙ ลว. ๑๙ พ.ย. ๖๔</t>
  </si>
  <si>
    <t>061-3717086, 065-9162986</t>
  </si>
  <si>
    <t>นางสาวกรรณิการ์ กงฉายา</t>
  </si>
  <si>
    <t>๐๙๘ ๘๖๔๘๒๑๘  ๐๘๒ ๗๑๕๘๒๔๐</t>
  </si>
  <si>
    <t>๔๐ หมู่ ๕ บ้านโคกสำราญ</t>
  </si>
  <si>
    <t>ขอเงินสงเคราะห์บุตรไต้หวัน</t>
  </si>
  <si>
    <t>นายสิทธิพล สิงห์สาย</t>
  </si>
  <si>
    <t>๐๘๐-๙๐๘-๘๔๐๘ ,๐๙๘-๖๑๘-๗๒๕๙</t>
  </si>
  <si>
    <t>หนองกวัง</t>
  </si>
  <si>
    <t>ที่ อด ๐๐๒๗/๒๕๓๙ ลว. ๒๔ พ.ย. ๖๔</t>
  </si>
  <si>
    <t>ที่ อด 0027/25๓๕ ลว ๒๔ พ.ย. 6๔</t>
  </si>
  <si>
    <t>๑๕๗ หมู่ ๓</t>
  </si>
  <si>
    <t>นายบุญเชาว์ สุดใจ</t>
  </si>
  <si>
    <t>นางสาวสุริวรรณ์ ไชยนุรักษ์</t>
  </si>
  <si>
    <t>063-8062429, 061-0310531</t>
  </si>
  <si>
    <t>12 หมู่ ๕</t>
  </si>
  <si>
    <t>1๒ หมู่ ๕</t>
  </si>
  <si>
    <t>088-6307951, 063-8062429</t>
  </si>
  <si>
    <t>ที่ อด 0027/2547 ลว. 26 พ.ย.63</t>
  </si>
  <si>
    <t>18/3 หมู่ที่ 9 ต.บ้านแก่ง อ.ศรีสัชนาลัย จ.สุโขทัย</t>
  </si>
  <si>
    <t>ที่ อด 0027/2545 ลว 26 พ.ย.64</t>
  </si>
  <si>
    <t>ที่ อด 0027/2543 ลว 25 พ.ย.64</t>
  </si>
  <si>
    <t>น้องสาวรับแทน นางสาวพัสตราภรณ์ ติ่งรุ่งเรือง</t>
  </si>
  <si>
    <t>ลวอด0027/2544 ลว 26 พ.ย.64</t>
  </si>
  <si>
    <t>ขอส่งสำเนาสมุดบัญชีธนาคาร</t>
  </si>
  <si>
    <t>ที่ อด ๐๐๒๗/๒๕๖๑ ลว. ๒๙ พ.ย. ๖๔</t>
  </si>
  <si>
    <t>ที่ อด ๐๐๒๗/๒๕๖๒ ลว. ๒๙ พ.ย. ๖๔</t>
  </si>
  <si>
    <t>นายอนงค์ ระเริง</t>
  </si>
  <si>
    <t>๐๙๗-๒๑๙๙๕๒๕, ๐๘๑-๐๕๒๕๔๗๒</t>
  </si>
  <si>
    <t>๐๘๔-๐๕๙๗๕๖๔, ๐๘๔-๕๔๘๑๒๕๐</t>
  </si>
  <si>
    <t>นายพิบูลย์ บัวเงิน</t>
  </si>
  <si>
    <t>๑๐๔ หมู่๑๓</t>
  </si>
  <si>
    <t>ที่ อด ๐๐๒๗/ 2548 ลว. ๒6 พ.ย. ๖๔</t>
  </si>
  <si>
    <t>ที่ อด ๐๐๒๗/2549 ลว. ๒6 พ.ย. ๖๔</t>
  </si>
  <si>
    <t>ที่ อด ๐๐๒๗/๒๕๗๕ ลว. ๒๙ พ.ย. ๖๔</t>
  </si>
  <si>
    <t>ที่ อด ๐๐๒๗/25๗๖ ลว. ๒๙ พ.ย. ๖๔</t>
  </si>
  <si>
    <t>๑๑๙ หมู่ ๑๖</t>
  </si>
  <si>
    <t>การขอข้อมูลจากนายอิสรินทร์ โสภาวงศ์</t>
  </si>
  <si>
    <t>ทางแรงงานจังหวัดอุดรธานีได้ส่งเรื่องไปแล้ว รอผลการติดตาม</t>
  </si>
  <si>
    <t>นายกฤษณะ เหล่ามา</t>
  </si>
  <si>
    <t>273 หมู่ 5</t>
  </si>
  <si>
    <t>รับตั๋วแลกเงินคืนภาษีปี 62 จากสำนักประสานฯ T021-196</t>
  </si>
  <si>
    <t>ที่ รง0210.2/6716 ลว 11 พ.ย.64</t>
  </si>
  <si>
    <t>นายสมพร อิดอ่อน</t>
  </si>
  <si>
    <t>88 หมู่ 2</t>
  </si>
  <si>
    <t>รับตั๋วแลกเงินคืนภาษีปี 62 จากสำนักประสานฯ T021-200</t>
  </si>
  <si>
    <t>ที่ รง0210.2/6713 ลว 11 พ.ย.64</t>
  </si>
  <si>
    <t>นายศิริพงศ์ ถิ่นมะนาว</t>
  </si>
  <si>
    <t>รับตั๋วแลกเงินคืนภาษีปี 62 จากสำนักประสานฯ T021-193</t>
  </si>
  <si>
    <t>ที่ รง0210.2/6712 ลว 11 พ.ย.64</t>
  </si>
  <si>
    <t>รับตั๋วแลกเงินคืนภาษีปี 63 จากสำนักประสานฯ T021-189</t>
  </si>
  <si>
    <t>ที่ รง0210.2/6711 ลว 11 พ.ย.64</t>
  </si>
  <si>
    <t>นายชัชชัย ชีกว้าง</t>
  </si>
  <si>
    <t>246 ม.7</t>
  </si>
  <si>
    <t>นายพีระ เสนามาลา</t>
  </si>
  <si>
    <t>143 หมู่ 5</t>
  </si>
  <si>
    <t>รับตั๋วแลกเงินคืนภาษีปี 63 จากสำนักประสานฯ T021-186</t>
  </si>
  <si>
    <t>ที่ รง0210.2/6704 ลว 11 พ.ย.64</t>
  </si>
  <si>
    <t>แจ้งการติดตามตัว นายพิทักษ์ รัดสวนจิก</t>
  </si>
  <si>
    <t>ที่ อด ๐๐๒๗/๒๕๗๗ ลว. ๒๙ พ.ย. ๖๕</t>
  </si>
  <si>
    <t>ที่ อด 0027/2๕๗๘ ลว. ๒๙ พ.ย.64</t>
  </si>
  <si>
    <t>282 หมู่ ๑</t>
  </si>
  <si>
    <t>แจ้งผลติดตามสิทธิประโยชน์จาก สำนักประสานฯ</t>
  </si>
  <si>
    <t>ที่ รง ๐๒๑๐.๒/๖๙๗๑ ลว. ๒๔ พ.ย. ๖๔</t>
  </si>
  <si>
    <t>แจ้งผลติดตามสิทธิประโยชน์แก่คนงาน</t>
  </si>
  <si>
    <t>ที่ อด ๐๐๒๗/๒๕๗๓ ลว. ๒๙ พ.ย. ๖๔</t>
  </si>
  <si>
    <t>ไม่มีสิทธิ์รับเงืนประกัน เพราะไม่ได้ทำประกันการเดินทางกลับ</t>
  </si>
  <si>
    <t>ที่ รง ๐๒๑๐.๒/๖๘๔๕ ลว. ๑๒ พ.ย. ๖๔</t>
  </si>
  <si>
    <t>แจ้งผลการติดตามตัวนาย สมชาติ พรมหลวงแก่ญาตินงาน</t>
  </si>
  <si>
    <t>แจ้งผลการติดตามตัวนาย สมชาติ พรมหลวง จากสำนักประสานฯ</t>
  </si>
  <si>
    <t>ที่ อด ๐๐๒๗/๒๕๗๔ ลว. ๒๙ พ.ย. ๖๔</t>
  </si>
  <si>
    <t>ที่ รง ๐๒๑๐.๒/๖๙๓๗ ลว. ๒๓ พ.ย. ๖๔</t>
  </si>
  <si>
    <t xml:space="preserve">ที่ อด ๐๐๒๗/๒๕๗๒ ลว. ๒๙ พ.ย. ๖๔ </t>
  </si>
  <si>
    <t>ขอส่งแบบขอรับสิทธิประโยชน์แรงงานเสียชีวิต</t>
  </si>
  <si>
    <t>ที่ อด ๐๐๒๗/๒๕๖๖ ลว.๒๙ พ.ย. ๖๔</t>
  </si>
  <si>
    <t>นายสุริยง โพธิชาเนตร</t>
  </si>
  <si>
    <t>080-2434563, 063-9718186</t>
  </si>
  <si>
    <t>5 หมู่ 4</t>
  </si>
  <si>
    <t>ที่ อด ๐๐๒๗/๒๕๘๒ ลว. 30 พ.ย. ๖๔</t>
  </si>
  <si>
    <t>ที่ อด ๐๐๒๗/๒๕๘1 ลว. 30 พ.ย. ๖๔</t>
  </si>
  <si>
    <t>41 หมู่ 3</t>
  </si>
  <si>
    <t>นายเอกชัย โยชน์สุวรรณ</t>
  </si>
  <si>
    <t>098-6568758, 098-9865091</t>
  </si>
  <si>
    <t>นายนันธวัฒน์ ตุ่นลำ</t>
  </si>
  <si>
    <t>๐๘๓-๒๐๓๖๙๙๒, ๐๙๘-๗๗๔๑๓๕๙</t>
  </si>
  <si>
    <t>๒๒๐ หมู่ ๒</t>
  </si>
  <si>
    <t>ที่ อด ๐๐๒๗/๒๕๘๓ ลว 30 พ.ย. ๖๔</t>
  </si>
  <si>
    <t>นายพีรภาส วรจักษ์</t>
  </si>
  <si>
    <t>นายสถิตย์ พรมดี</t>
  </si>
  <si>
    <t>๐๙๙-๒๙๐-๔๙๒๘ , ๐๘๕-๐๑๓-๘๖๔๑</t>
  </si>
  <si>
    <t>๕๔ หมู่ ๓</t>
  </si>
  <si>
    <t>ที่ อด ๐๐๒๗/๒๕๘๔ ลว. ๓๐ พ.ย. ๖๔</t>
  </si>
  <si>
    <t>ที่ อด ๐๐๒๗/๒๖๐๘ ลว. ๑ ธ.ค. ๖๔</t>
  </si>
  <si>
    <t>ส่งเอกสารเพิ่มเติมเพื่อติดตามเงินประกันการเดินทางกลับ และเงินประกันอุบัติเหตุนอกเวลาทำงาน (แทจิกึม) กรณีเสียชีวิต ให้สำนักประสานฯ</t>
  </si>
  <si>
    <t>ที่ อด ๐๐๒๗/๒๖๑๒ ลว. ๒ ธ.ค. ๖๔</t>
  </si>
  <si>
    <t>นายทศพล ปราบไธสง</t>
  </si>
  <si>
    <t>นายทศพล ปราบไธสง (ไม่ได้ยื่น)</t>
  </si>
  <si>
    <t>177 หมู่ 2</t>
  </si>
  <si>
    <t>แจ้งกรณีนายทศพล ปราบไธสง พยยามกระทำอัตวินิบาตกรรมจากสำนักประสานฯ</t>
  </si>
  <si>
    <t>ที่ รง 0๒๑๐.๒/๖๘๔๑ ลว. ๑๗ พ.ย. 64</t>
  </si>
  <si>
    <t>ที่ รง 0๒๑๐.๒/3816 ลว. 1 ธ.ค. 64</t>
  </si>
  <si>
    <t>065-303-4154                 คำใหม่ ไกยสวน</t>
  </si>
  <si>
    <t>แจ้งกรณีนายทศพล ปราบไธสง พยยามกระทำอัตวินิบาตกรรมให้แก่ญาติคนงาน</t>
  </si>
  <si>
    <t>ที่ อด ๐๐๒๗/2613 ลว. 2 ธ.ค. 64</t>
  </si>
  <si>
    <t>นายสถาพร ไชยแก้ว</t>
  </si>
  <si>
    <t>๐๘๗-๘๖๓-๙๗๕๒</t>
  </si>
  <si>
    <t>แจ้งกรณี นายสถาพร ไชยแก้ว แรงงานไทยเสียชีวิต จากสำนักประสาน</t>
  </si>
  <si>
    <t>ที่ รง ๐๒๑๐.๒/๓๕๙๗ ลว.๑๘ พ.ย. ๖๔</t>
  </si>
  <si>
    <t>แจ้งกรณี นายสถาพร ไชยแก้ว แรงงานไทยเสียชีวิต แก่คนงาน</t>
  </si>
  <si>
    <t>ที่ อด ๐๐๒๗/๒๖๒๔ ลว. ๗ ธ.ค. ๖๔</t>
  </si>
  <si>
    <t>นายสุขสันต์ ศรีวันทา</t>
  </si>
  <si>
    <t>085-4625796 ,092-5828424</t>
  </si>
  <si>
    <t>132 หมู่2</t>
  </si>
  <si>
    <t>ขอคืนเงินภาษีใต้หวัน</t>
  </si>
  <si>
    <t>ที่ อด 0027/2629 ลว.8 ธ.ค.64</t>
  </si>
  <si>
    <t>นายจันไทย จิตรกุศล</t>
  </si>
  <si>
    <t>๘๙ หมู่ ๘</t>
  </si>
  <si>
    <t xml:space="preserve">ส่งเอกสารขอรับเงินประกันเฉพาะสำหรับคนงานต่างชาติ </t>
  </si>
  <si>
    <t>ที่ อด ๐๐๒๗/๒๖๓๐ ลว. ๘ ธ.ค. ๖๔</t>
  </si>
  <si>
    <t>ที่ อด ๐๐๒๗/๒๖๓๑ ลว. ๘ ธ.ค. ๖๕</t>
  </si>
  <si>
    <t>ที่ อด ๐๐๒๗/๒๖๓๒ ลว. ๘ ธ.ค. ๖๖</t>
  </si>
  <si>
    <t>นายพิษณุ คำวันดี</t>
  </si>
  <si>
    <t>๐๙๒ ๙๖๖๘๓๑๒, ๐๘๗ ๐๗๓๕๘๐๖</t>
  </si>
  <si>
    <t>๒๖๙ หมู่ ๒</t>
  </si>
  <si>
    <t>ส่งเอกสารขอรับเงินบำนาญ กรณีจ่ายคืน กุ๊กมิน</t>
  </si>
  <si>
    <t>เงินใหม่</t>
  </si>
  <si>
    <t>นายศักดิ์สิทธิ์ ดำนิล</t>
  </si>
  <si>
    <t>๐๘๒ ๕๐๘๙๑๘๘, ๐๘๐ ๗๕๖๖๓๒๐</t>
  </si>
  <si>
    <t>ขอติดตามเงินชราภาพไต้หวัน</t>
  </si>
  <si>
    <t>ที่อยู่ปัจจุบัน ๘๐ หมู่ ๔ ตำบลบ้านก้อง อำเภอเมือง จังหวัดอุดรธานี ๔๑๐๐๐</t>
  </si>
  <si>
    <t>๑๐๙ หมู่ ๑๑</t>
  </si>
  <si>
    <t>ทำหนังสือแจ้งให้คนงานมารับตั๋วแลกเงิน</t>
  </si>
  <si>
    <t>ที่ อด 0027/2596 ลว 30 พ.ย.64</t>
  </si>
  <si>
    <t>ที่ อด 0027/2638 ลว 9 ธ.ค.64</t>
  </si>
  <si>
    <t>ที่ อด 0027/26๔๖ ลว. ๑๓ ธ.ค.6๔</t>
  </si>
  <si>
    <t>นางสาวนุชนารถ หงสาวดี</t>
  </si>
  <si>
    <t>๐๖๕ ๒๒๑๓๗๐๖, ๐๖๑ ๒๘๒๐๘๒๘</t>
  </si>
  <si>
    <t>๑๐๘ หมู่ ๑๔</t>
  </si>
  <si>
    <t>ขอติดตามเงินสงเคราะห์บุตรไต้หวัน</t>
  </si>
  <si>
    <t>นายณัฐพงษ์ แสวงศรี</t>
  </si>
  <si>
    <t>๔๒ หมู่ ๙</t>
  </si>
  <si>
    <t>๐๙๓ ๔๑๙๙๙๐๙, ๐๘๐ ๕๕๘๕๒๙๖</t>
  </si>
  <si>
    <t>วันที่ 13 ธ.ค.64 เวลา 13.40 น.นายชัชวาลย์ หมื่นเดช เข้ามาสนง.แรงงานจังหวัด แจ้งว่าได้รับเงินภาษีไต้หวันแล้ว โอนเข้าบัญชี เมื่อวันที่ 7 ธ.ค.64 จำนวน 21,190 บาท</t>
  </si>
  <si>
    <t>ที่ อด ๐๐๒๗/๒๕๙๘ ลว ๓๐ พ.ย.๖๔</t>
  </si>
  <si>
    <t>ที อด ๐๐๒๗/๒๖๕๒ ลว ๑๓ ธ,ค ๖๔</t>
  </si>
  <si>
    <t>ที่ อด 0027/26๕๔ ลว. ๑๓ ธ.ค.6๔</t>
  </si>
  <si>
    <t>ที่ อด 0027/26๕๕ ลว. ๑๓ ธ.ค.6๔</t>
  </si>
  <si>
    <t>ที่ อด 0027/26๕๖ ลว. ๑๓ ธ.ค.6๔</t>
  </si>
  <si>
    <t>ที่ อด 0027/2529 ลว 30 พ.ย๖๔</t>
  </si>
  <si>
    <t>นายมงคล บุราณเดช</t>
  </si>
  <si>
    <t>นางสาววัชรินทร์ ผาจวง</t>
  </si>
  <si>
    <t>๐๙๘ ๗๑๐๑๒๖๒, ๐๖๒ ๐๖๘๔๖๔๕</t>
  </si>
  <si>
    <t>๖ หมู่ ๑๒</t>
  </si>
  <si>
    <t>ที่ อด 0027/26๖๗ ลว. ๑๕ ธ.ค.6๔</t>
  </si>
  <si>
    <t>ที่ อด 0027/26๖๘ ลว. ๑๕ ธ.ค.66</t>
  </si>
  <si>
    <t>๙๗ หมู่ ๗</t>
  </si>
  <si>
    <t>๐๙๘ ๔๒๗๒๒๘๓, ๐๘๕ ๒๗๒๒๖๕๒</t>
  </si>
  <si>
    <t>นายหาญชัย เวียงสิมมา</t>
  </si>
  <si>
    <t>๐๖๓-๐๓๕-๗๙๕๐ วรรณภา (ภรรยา) , ๐๖๑-๑๓๘-๖๗๖๖ เตือน (น้องสาว)</t>
  </si>
  <si>
    <t>๑๓๘ หมู่ ๑๐</t>
  </si>
  <si>
    <t>รายงานการเสียชีวิต ของนายหาญชัย เวียงสิมมา และประสานการส่งอัฐิกลับประเทศไทย จากสำนักประสานฯ</t>
  </si>
  <si>
    <t>ที่ รง ๐๒๑๐.๒/๓๙๘๓  ลว. ๑๓ ธ.ค. ๖๔</t>
  </si>
  <si>
    <t>รายงานการเสียชีวิต ของนายหาญชัย เวียงสิมมา และประสานการส่งอัฐิกลับประเทศไทย แก่ทายาท</t>
  </si>
  <si>
    <t>ที่ อด ๐๐๒๗/๒๖๗๒ ลว. ๑๕  ธ.ค. ๖๔</t>
  </si>
  <si>
    <t>นายจำลอง พรคำเดช</t>
  </si>
  <si>
    <t>098-5193271, 098-2067507</t>
  </si>
  <si>
    <t>109 หมู่ 11</t>
  </si>
  <si>
    <t>นางสาวจริยา จำปาทิพย์</t>
  </si>
  <si>
    <t>๐๙๕ ๔๙๖๒๗๖๘</t>
  </si>
  <si>
    <t>๒๒/๓ หมู่ ๖</t>
  </si>
  <si>
    <t>ที่ รง0210.2/7095 ลว 1 ธ.ค.64</t>
  </si>
  <si>
    <t>ที่ อด ๐๐๒๗/๒701 ลว 20 ธ.ค.๖๔</t>
  </si>
  <si>
    <t>ที่ รง0210.2/7077 ลว 1 ธ.ค.64</t>
  </si>
  <si>
    <t>ที่ อด ๐๐๒๗/๒700 ลว 20 ธ.ค.๖๔</t>
  </si>
  <si>
    <t>นายก้าน  ตุ่มเจริญ</t>
  </si>
  <si>
    <t>308 หมู่ 15</t>
  </si>
  <si>
    <t>รับตั๋วแลกเงินคืนภาษีปี 63 จากสำนักประสานฯ T021-215</t>
  </si>
  <si>
    <t>รับตั๋วแลกเงินคืนภาษีปี 63 จากสำนักประสานฯ T021-239</t>
  </si>
  <si>
    <t>รับตั๋วแลกเงินคืนภาษีปี 63 จากสำนักประสานฯ T021-205</t>
  </si>
  <si>
    <t>ที่ รง0210.2/7078 ลว 1 ธ.ค.64</t>
  </si>
  <si>
    <t>ที่ อด ๐๐๒๗/๒699 ลว 20 ธ.ค.๖๔</t>
  </si>
  <si>
    <t>113 หมู่ 10</t>
  </si>
  <si>
    <t>นายชีวิน  รินทรามี</t>
  </si>
  <si>
    <t>รับตั๋วแลกเงินคืนภาษีปี 64 จากสำนักประสานฯ T021-249</t>
  </si>
  <si>
    <t>ที่ รง0210.2/7075 ลว 1 ธ.ค.64</t>
  </si>
  <si>
    <t>ที่ อด ๐๐๒๗/๒698 ลว 20 ธ.ค.๖๔</t>
  </si>
  <si>
    <t>111 หมู่ 12</t>
  </si>
  <si>
    <t>นายสำเนาว์ เวียงวิเศษ</t>
  </si>
  <si>
    <t>นายวรชัย วงค์ภาคำ</t>
  </si>
  <si>
    <t>126/1 หมู่ 5</t>
  </si>
  <si>
    <t>รับตั๋วแลกเงินคืนภาษีปี 63 จากสำนักประสานฯ T021-241</t>
  </si>
  <si>
    <t>ที่ รง0210.2/7091 ลว 1 ธ.ค.64</t>
  </si>
  <si>
    <t>ที่ อด ๐๐๒๗/๒702 ลว 20 ธ.ค.๖๔</t>
  </si>
  <si>
    <t>นางสาวอำพร ราชสมบัติ</t>
  </si>
  <si>
    <t>๑๒๘ หมู่ ๕</t>
  </si>
  <si>
    <t xml:space="preserve">ขอส่งแบบขอรับเงินสงเคราะห์กรณีทายาทสายเลือดตรงเสียชีวิตจากกองทุนประกันภัยแรงงานไต้หวัน </t>
  </si>
  <si>
    <t>062-2689080,   ๐๘๓-๓๕๒๒๘๗๓</t>
  </si>
  <si>
    <t>ที่ รง ๐๒๑๐.๒/๗๒๔๙ ลว. ๑๔ ธ.ค. ๖๔</t>
  </si>
  <si>
    <t>๔๑๑,๗๙๐ วอน / 11569.89 บาท</t>
  </si>
  <si>
    <t>แจ้งผลการติดตามสิทธิประโยชน์คนงาน อด ๐๐๒๗/๒๗๐๕</t>
  </si>
  <si>
    <t>นายจิระพงศ์ เวียงคำ</t>
  </si>
  <si>
    <t>รายงานกรณีแรงงานไทยเจ็บป่วย</t>
  </si>
  <si>
    <t>ที่ อด ๐๐๒๗/๒70๖ ลว 20 ธ.ค.๖๔</t>
  </si>
  <si>
    <t>ที่ อด ๐๐๒๗/๒70๓ ลว 20 ธ.ค.๖๔</t>
  </si>
  <si>
    <t>นายอุดร ต้นอสา</t>
  </si>
  <si>
    <t>นายอุดร ต้นอาสา</t>
  </si>
  <si>
    <t>0656033874/0985268192</t>
  </si>
  <si>
    <t>176 หมู่2</t>
  </si>
  <si>
    <t>ที่ อด 0027/2707 ลว 20 ธค.64</t>
  </si>
  <si>
    <t>๐๖๓ ๐๓๖๒๖๕๘, ๐๘๗ ๒๓๔๐๐๕๙</t>
  </si>
  <si>
    <t>เงินคืนภาษีของ นางสาวยุภาวดี บุรินิตย์</t>
  </si>
  <si>
    <t>ที่ รง 0210.2/๗๑๘๓ ลว. ๙ ธ.ค 64</t>
  </si>
  <si>
    <t>แจ้งผลการติดตามสิทธิประโยชน์นางสาวยุภาวดี บุรินิตย์</t>
  </si>
  <si>
    <t>088-9762122  /095-1402735</t>
  </si>
  <si>
    <t>93 หมู่ 6</t>
  </si>
  <si>
    <t>ที่ อด 0027/๒๗๒๒ ลว. 2๑ ธ.ค.64</t>
  </si>
  <si>
    <t>รับตั๋วแลกเงินคืนภาษีปี 63 จากสำนักประสานฯ T021-264จำนวนเงิน 12,700.57 บาท</t>
  </si>
  <si>
    <t>ที่ รง0210.2/7374 ลว 15 ธ.ค.64</t>
  </si>
  <si>
    <t>ทำหนังสือแจ้งคนงานให้มารับตั๋วแลกเงินคืนภาษีปี 63</t>
  </si>
  <si>
    <t>นายรุ่งเรือง สองเมือง</t>
  </si>
  <si>
    <t>๐๙๘-๗๑๖-๒๙๓๔ , ๐๖๒-๙๕๒-๐๑๔๑</t>
  </si>
  <si>
    <t>๕๓ หมู่ ๖</t>
  </si>
  <si>
    <t>ที่ อด ๐๐๒๗/๒๗๔๔ ลว. ๒๒ ธ.ค.๖๔</t>
  </si>
  <si>
    <t>ติดตามเงินในบัญชีธนาคาร Mega International ในไต้หวัน</t>
  </si>
  <si>
    <t>ที่ อด ๐๐๒๗/๒๗๔๓ ลว. ๒๒ ธ.ค.๖๔</t>
  </si>
  <si>
    <t>แจ้งผลการติดตามสิทธิประโยชน์ จากสำนักประสานฯ แก่คนงาน</t>
  </si>
  <si>
    <t>ที่ อด ๐๒๑๐.๒/๗๓๐๑ ลว. ๑๔ ธ.ค. ๖๔</t>
  </si>
  <si>
    <t>ที อด ๐๐๒๗/๒๗๓๗ ลว.  ๒๒ ธ.ค. ๖๔</t>
  </si>
  <si>
    <t>ที่ อด ๐๐๒๗/๒๗๔๑ ลว. ๒๒ ธ.ค. ๖๔</t>
  </si>
  <si>
    <t>ที่ รง ๐๒๑๐.๒/๗๓๖๘ ลว. ๑๕ ธ.ค. ๖๔</t>
  </si>
  <si>
    <t>ที่ รง ๐๒๑๐.๒/๗๒๖๗ ลว. ๑๕ ธ.ค. ๖๔</t>
  </si>
  <si>
    <t>ที่ อด ๐๐๒๗/๒๗๔๐ ลว.๒๒ ธ.ค. ๖๔</t>
  </si>
  <si>
    <t>ที่ รง ๐๒๑๐.๒/๗๓๙๓ ลว. ๑๖ ธ.ค. ๖๔</t>
  </si>
  <si>
    <t>ที่ อด ๐๐๒๗/๒๗๔๒ ลว. ๒๒ ธ.ค. ๖๔</t>
  </si>
  <si>
    <t>ที่ รง ๐๒๑๐.๒/๗๓๕๐ ลว. ๑๕ ธ.ค. ๖๔</t>
  </si>
  <si>
    <t>ที่ อด ๐๐๒๗/๒๗๓๙ ลว. ๒๒ ธ.ค. ๖๔</t>
  </si>
  <si>
    <t>แจ้งผลการติดตามสิทธิประโยชน์ แก่คนงาน</t>
  </si>
  <si>
    <t>ที่ รง ๐๒๑๐.๑/๗๓๔๕ ลว. ๑๕ ธ.ค. ๖๔</t>
  </si>
  <si>
    <t>ที่ อด ๐๐๒๗/๒๗๓๘ ลว. ๒๒ ธ.ค. ๖๔</t>
  </si>
  <si>
    <t>ที่ รง ๐๒๑๐.๒/๗๓๐๐ ลว. ๑๔ ธ.ค. ๖๔</t>
  </si>
  <si>
    <t>แจ้งผลการติดตามสิทธิประโยชน์ จากสำนักปรสานฯ แก่คนงาน</t>
  </si>
  <si>
    <t>ที่ อด ๐๐๒๗/๒๗๓๖ ลว. ๒๒ ธ.ค. ๖๔</t>
  </si>
  <si>
    <t>ไม่ได้รับเงิน เนื่องจากคนงานอยู่ไต้หวันไม่ครบ ๑๘๓ วัน</t>
  </si>
  <si>
    <t>นางวรรณภา เวียงสิมมา (ไม่ได้ยื่นเรื่อง)</t>
  </si>
  <si>
    <t>๐๙๘-๑๕๓-๔๔๖๙</t>
  </si>
  <si>
    <t>292 หมู่ ๑๑</t>
  </si>
  <si>
    <t>ที่ อด 0027/๒๗๔๕ ลว. ๒๒ ธ.ค.6๔</t>
  </si>
  <si>
    <t>ที่ รง ๐๒๑๐.๒/๗๓๘๗ ลว. ๑๖ ธ.ค.6๔</t>
  </si>
  <si>
    <t>ที่ รง ๐๒๑๐.๒/๗๓๘๔  ลว. ๑๖ ธ.ค.6๔</t>
  </si>
  <si>
    <t>ที่ อด 0027/๒๗๔๖ ลว. ๒๒ ธ.ค.6๔</t>
  </si>
  <si>
    <t>ขอส่งใบคำร้องขอรับเงินบำนาญกุ๊กมิน</t>
  </si>
  <si>
    <t>แจ้งสิทธิประโยชน์คนงาน</t>
  </si>
  <si>
    <t>เงินคืนภาษีของ นายอนุชาติ โคตรแก้ว แจ้งจากสำนักประสานฯ</t>
  </si>
  <si>
    <t>ที่ รง0210.2/๗๒๙๖ ลว 1๔ ธ.ค.  64</t>
  </si>
  <si>
    <t>ที่ อด 0027/๒๗๔๗  ลว. 22 ธ.ค.64</t>
  </si>
  <si>
    <t>เงินคืนภาษีไต้หวันแจ้งจากสำนักประสานฯ</t>
  </si>
  <si>
    <t>ที่ รง 0210.2/๗๒๖๗ ๑๔ ธ ค 6๔</t>
  </si>
  <si>
    <t>ที่ อด 0027/๒๗๔๘ ๒๒ ธ ค 6๔</t>
  </si>
  <si>
    <t>แจ้งผลการติดตามสิทธิประโยชน์คนงาน</t>
  </si>
  <si>
    <t>แจ้งผลการติดตามสิทธิประโยชน์เงินคืนภาษีคนงาน</t>
  </si>
  <si>
    <t>ที่ รง 0210.2/๗๒๘๐ ลว. ๑4 ธ.ค.64</t>
  </si>
  <si>
    <t>ที่ อด 0027/27๔๙ ลว. 2๒ ธ.ค.6๔</t>
  </si>
  <si>
    <t>ที่ รง0210.2/๗๒๙๙ 1๔ ธ.ค. 64</t>
  </si>
  <si>
    <t>เงินคืนภาษีของนายนายไพศาล แทบศรี สำนักประสานแจ้งมา</t>
  </si>
  <si>
    <t>ที่ อด 0027/2750 2๒ ธ.ค. 64</t>
  </si>
  <si>
    <t>๑๕,๔๓๖ บาท</t>
  </si>
  <si>
    <t>โอนเงินคืนภาษีปี ๒๕๖๒ เรียบร้อยแล้ว</t>
  </si>
  <si>
    <t>13,442.24 บาท</t>
  </si>
  <si>
    <t>หลังจากหักค่าธรรมเนียม ๒๐๐ เหรียญไต้หวัน คงเหลือ 13,442.24 บาท</t>
  </si>
  <si>
    <t>ได้รับเงินแล้ว จำนวน ๒๒๐,๔๗๐.๒๓ บาท</t>
  </si>
  <si>
    <t>ได้รับเงินแล้ว จำนวน ๙๑,๒๑๒.๔๗ บาท</t>
  </si>
  <si>
    <t>นายบุรินทร์ รัตนศรี</t>
  </si>
  <si>
    <t>๑๔ หมู่ ๑๔</t>
  </si>
  <si>
    <t>ที่ อด 0027/27๒๘   ลว.2๑ ธ.ค. 6๔</t>
  </si>
  <si>
    <t>๐๙๘ ๘๐๙๓๗๕๗ / ๐๖๒ ๑๙๔๗๙๕๑</t>
  </si>
  <si>
    <t>นางชฎาณัฐ ลินทอง (ไม่ได้ยื่นเรื่อง)</t>
  </si>
  <si>
    <t>ที่ อด 0027/2755 ลว 24 ธ.ค.64</t>
  </si>
  <si>
    <t>ที่ อด 0027/2761 ลว 24 ธ.ค.64</t>
  </si>
  <si>
    <t>นายเจษฎา  ยุทธภัณฑ์</t>
  </si>
  <si>
    <t>064 8284462, 086 2304264</t>
  </si>
  <si>
    <t>75 หมู่ 2</t>
  </si>
  <si>
    <t>ที่ สส.38/2564 ลงวันที่ 14 ธันวาคม 2564</t>
  </si>
  <si>
    <t>โทรประสาน นายเจษฎาฯ จะเข้ามา สรจ.อด. ในวันที่ 24 /12/2564 เพื่อให้ข้อมูลแล่ส่งเอกสารเพิ่มเติม</t>
  </si>
  <si>
    <t>บันทึกปากคำติดตามเงินชดเชยกรณีถูกเลิกจ้าง (ปิซูอิม) ไปยังสำนักประสานฯ</t>
  </si>
  <si>
    <t>ที่ อด 0027/2758 ลว. 24 ธ.ค.64</t>
  </si>
  <si>
    <t>วันที่ 21 ธันวาคม 2564</t>
  </si>
  <si>
    <t>ร้องเรียนกรณีไม่ได้รับเงินประกันการไปทำงานต่างประเทศคืน จาก สนง.พรรคเพื่อไทย เขต 3</t>
  </si>
  <si>
    <t>ชี้แจง นายเจษฎา ร้องเรียนไม่ได้รับเงินฯ ส่งให้ สนง.พรรคเพื่อไทย เขต 3</t>
  </si>
  <si>
    <t>ด่วนที่สุด ที่ อด 0027/2760 ลว. 24 ธ.ค.64</t>
  </si>
  <si>
    <t>ว.ด.ป.ยื่น/รับ คำร้อง</t>
  </si>
  <si>
    <t>นายรังสรรค์  กัญญารัตน์</t>
  </si>
  <si>
    <t xml:space="preserve">นายรังสรรค์  กัญญารัตน์ </t>
  </si>
  <si>
    <t>ขอให้ส่งเอกสารประกอบการติดตามเงินคืนภาษีประเทศมาเลเซีย จากสำนักประสานฯ</t>
  </si>
  <si>
    <t>ขอให้ส่งเอกสารประกอบการติดตามเงินคืนภาษีประเทศมาเลเซีย ให้คนงานฯ</t>
  </si>
  <si>
    <t>ที่ อด 0027/2756 ลว. 24 ธ.ค.64</t>
  </si>
  <si>
    <t>ที่ รง 0210.2/4022 ลว.15 ธ.ค.64</t>
  </si>
  <si>
    <t>นายไพบูลย์  โพธิเศษ</t>
  </si>
  <si>
    <t>0628240480</t>
  </si>
  <si>
    <t>370 หมู่ 6</t>
  </si>
  <si>
    <t>ที่ อด 0027/2757 ลว. 24 ธ.ค.64</t>
  </si>
  <si>
    <t>ที่อด 0027/2796 ลว. 30 ธ.ค.64</t>
  </si>
  <si>
    <t>ที่ รง 0210.2/7429 ลว.17ธ.ค.64</t>
  </si>
  <si>
    <t>นางสาวนิภาภรณ์ สิงห์ชู</t>
  </si>
  <si>
    <t>47 หมู่ 6</t>
  </si>
  <si>
    <t>รับตั๋วแลกเงินคืนภาษีปี 63 จากสำนักประสานฯ T021-312</t>
  </si>
  <si>
    <t>ที่ อด ๐๐๒๗/๒772 ลว 30 ธ.ค.๖๔</t>
  </si>
  <si>
    <t>17 หมู่ 7</t>
  </si>
  <si>
    <t>ที่ อด ๐๐๒๗/๒773 ลว 30 ธ.ค.๖๔</t>
  </si>
  <si>
    <t>นางสาวเอมออน เจริญพันธ์</t>
  </si>
  <si>
    <t>รับตั๋วแลกเงินคืนภาษีปี 63 จากสำนักประสานฯ T021-302</t>
  </si>
  <si>
    <t>รับตั๋วแลกเงินคืนภาษีปี 63 จากสำนักประสานฯ T021-295</t>
  </si>
  <si>
    <t>ที่ รง0210.2/7440 ลว 17 ธ.ค.64</t>
  </si>
  <si>
    <t>ที่ รง0210.2/7447 ลว 17 ธ.ค.64</t>
  </si>
  <si>
    <t>ที่ รง0210.2/7453 ลว 17 ธ.ค.64</t>
  </si>
  <si>
    <t>ที่ อด ๐๐๒๗/๒774 ลว 30 ธ.ค.๖๔</t>
  </si>
  <si>
    <t>321 หมู่ 9</t>
  </si>
  <si>
    <t>นางสาวมะลิดา โชติกาล</t>
  </si>
  <si>
    <t>นางสาวดวงจันทร์ แก้วกิตติ</t>
  </si>
  <si>
    <t>125 หมู่ 7</t>
  </si>
  <si>
    <t>รับตั๋วแลกเงินคืนภาษีปี 63 จากสำนักประสานฯ T021-315</t>
  </si>
  <si>
    <t>ที่ รง0210.2/7475 ลว 20 ธ.ค.64</t>
  </si>
  <si>
    <t>ที่ อด ๐๐๒๗/๒775 ลว 30 ธ.ค.๖๔</t>
  </si>
  <si>
    <t>แจ้งผลการติดตามสิทธิประโยชน์ ให้ทายาทฯ</t>
  </si>
  <si>
    <t>ที่ รง 0210.2/7504 ลว. 20 ธ.ค.64</t>
  </si>
  <si>
    <t>ที่ อด 0027/2770 ลว. 30 ธ.ค.64</t>
  </si>
  <si>
    <t>ไม่มีเงินสิทธิประโยชน์ คนงานเป็นหนี้นายจ้าง 700 เชคเกล</t>
  </si>
  <si>
    <t>ขอส่งเอกสารประกอบการขอรับเงินภาษี</t>
  </si>
  <si>
    <t>ที่ อด 0027/๐๕ ลว. 4 ม.ค.65</t>
  </si>
  <si>
    <t>062-2394339</t>
  </si>
  <si>
    <t>ส่งตั๋วแลกเงินให้สำนักงานแรงานจังหวัดอุบลราชธานี</t>
  </si>
  <si>
    <t>ที่ อด 0027/2735 ลว 22 ธ.ค.64</t>
  </si>
  <si>
    <t>ที่ อด 0027/13 ลว 5 ม.ค.65</t>
  </si>
  <si>
    <t>ที่ อด 0027/2701 ลว20 ธ.ค. ๖๔</t>
  </si>
  <si>
    <t>นายสาคร หนูกลาง</t>
  </si>
  <si>
    <t>096-0533630</t>
  </si>
  <si>
    <t>ติดตามเงินภาษีใต้หวัน</t>
  </si>
  <si>
    <t>ที่ อด 0027/29 ลว. 6 ม.ค.2565</t>
  </si>
  <si>
    <t>บันทึกปากคำติดตามเงินชดเชยกรณีถูกเลิกจ้าง (ปิซูอิม) ไปยังสำนักประสานฯ และเงินพึงมีพึงได้กรณีเจ็บป่วย</t>
  </si>
  <si>
    <t>ที่ อด 0027/28 ลว.6 มค.2565</t>
  </si>
  <si>
    <t>การติดตามสิทธิประโยชน์เงินบำเหน็จชราภาพ (ให้ส่งเอกสารเพิ่มเติมใบเปลี่ยนชื่อ-สกุล)</t>
  </si>
  <si>
    <t>ที่ รง ๐๒๑๐.2/๗289 ลว. 22 ธ.ค. ๖๔</t>
  </si>
  <si>
    <t>ที่ อด 0027/2777 ลว. 30 ธ.ค.64</t>
  </si>
  <si>
    <t>นางสาววิชชุดา ไชยสิทธิ์</t>
  </si>
  <si>
    <t>นายฉัตรชัย หาฝ่ายเหนือ</t>
  </si>
  <si>
    <t>32 หมู่ 12 บ้านผังสี่เก่า</t>
  </si>
  <si>
    <t>063-0277948</t>
  </si>
  <si>
    <t>บันทึกปากคำติดตามสิทธิประโยชน์กรณีแรงงานไทยเสียชีวิตในไต้หวัน</t>
  </si>
  <si>
    <t>ที่ อด 0027/34   ลว. 7 ม.ค.2565</t>
  </si>
  <si>
    <t>แจ้งผลการติดตามการขอรับสิทธิประโยชน์จากสำนักประสานฯ</t>
  </si>
  <si>
    <t>ที่ รง ๐๑๒๐.๒/๔๑๗๘ ลว. ๒๒ ธ.ค. ๖๔</t>
  </si>
  <si>
    <t>แจ้งผลการติดตามการขอรับสิทธิประโยชน์จากสำนักประสานฯ ให้แก่คนงาน</t>
  </si>
  <si>
    <t>ที่ อด ๐๐๒๗/๓๐ ลว. ๖ ม.ค.๖๕</t>
  </si>
  <si>
    <t>นายไพรทูลย์ แก้วศรี</t>
  </si>
  <si>
    <t>นางแป แก้วศรี</t>
  </si>
  <si>
    <t>๐๙๓-๕๓๒-๐๕๑๓, ๐๘๐-๐๖๓-๕๓๘๕</t>
  </si>
  <si>
    <t>95 หมู่ ๑๕</t>
  </si>
  <si>
    <t>บันทึกปากคำติดตามนายไพทูลย์ แก้วศรี ขาดการติดต่อกับครอบครัว</t>
  </si>
  <si>
    <t>ที่ อด ๐๐๒๗/๓๙ ลว.๑๐ ม.ค. ๒๕๖๕</t>
  </si>
  <si>
    <t>นายทศพล มเดชา</t>
  </si>
  <si>
    <t>๐๙๘-๓๑๖-๐๐๔๗, ๐๘๖-๒๑๘-๗๕๑๗</t>
  </si>
  <si>
    <t>๓๔ หมู่ ๑๔</t>
  </si>
  <si>
    <t>นายอรรถพล จิวิสาย</t>
  </si>
  <si>
    <t>061-3469654</t>
  </si>
  <si>
    <t>รับตั๋วแลกเงินคืนภาษีปี 63 จากสำนักประสานฯ T021-284</t>
  </si>
  <si>
    <t>ที่ รง0210.2/7593 ลว 24 ธ.ค.64</t>
  </si>
  <si>
    <t>ที่ อด ๐๐๒๗/๒5 ลว 6 ม.ค.65</t>
  </si>
  <si>
    <t>รับตั๋วแลกเงินคืนภาษีปี 63 จากสำนักประสานฯ T021-32</t>
  </si>
  <si>
    <t>ที่ รง0210.2/7623 ลว 24 ธ.ค.64</t>
  </si>
  <si>
    <t>ที่ อด ๐๐๒๗/15 ลว 6 ม.ค.65</t>
  </si>
  <si>
    <t>รับตั๋วแลกเงินคืนภาษีปี 63 จากสำนักประสานฯ T021-318</t>
  </si>
  <si>
    <t>ที่ รง0210.2/7662 ลว 28 ธ.ค.64</t>
  </si>
  <si>
    <t>ที่ อด ๐๐๒๗/16 ลว 6 ม.ค.65</t>
  </si>
  <si>
    <t>ที่ รง0210.2/7574 ลว 24 ธ.ค.64</t>
  </si>
  <si>
    <t>ที่ อด ๐๐๒๗/17 ลว 6 ม.ค.65</t>
  </si>
  <si>
    <t>รับตั๋วแลกเงินคืนภาษีปี 63 จากสำนักประสานฯ T021-337</t>
  </si>
  <si>
    <t>ที่ รง0210.2/7579 ลว 24 ธ.ค.64</t>
  </si>
  <si>
    <t>ที่ อด ๐๐๒๗/18 ลว 6 ม.ค.65</t>
  </si>
  <si>
    <t>นายภาพ อินทะช้อย</t>
  </si>
  <si>
    <t>รับตั๋วแลกเงินคืนภาษีปี 63 จากสำนักประสานฯ T021-342</t>
  </si>
  <si>
    <t>รับตั๋วแลกเงินคืนภาษีปี 63 จากสำนักประสานฯ T021-262</t>
  </si>
  <si>
    <t>ที่ รง0210.2/7603 ลว 24 ธ.ค.64</t>
  </si>
  <si>
    <t>ที่ อด ๐๐๒๗/19 ลว 6 ม.ค.65</t>
  </si>
  <si>
    <t>รับตั๋วแลกเงินคืนภาษีปี 63 จากสำนักประสานฯ T021-334</t>
  </si>
  <si>
    <t>ที่ รง0210.2/7582 ลว 24 ธ.ค.64</t>
  </si>
  <si>
    <t>ที่ อด ๐๐๒๗/20 ลว 6 ม.ค.65</t>
  </si>
  <si>
    <t>45 ม.15</t>
  </si>
  <si>
    <t>นายสมชาย บุญเลิศ</t>
  </si>
  <si>
    <t>นายไชยญา ครรชิต</t>
  </si>
  <si>
    <t>50 ม.4</t>
  </si>
  <si>
    <t>รับตั๋วแลกเงินคืนภาษีปี 63 จากสำนักประสานฯ T021-251</t>
  </si>
  <si>
    <t>ที่ รง0210.2/7568 ลว 24 ธ.ค.64</t>
  </si>
  <si>
    <t>ที่ อด ๐๐๒๗/21 ลว 6 ม.ค.65</t>
  </si>
  <si>
    <t>รับตั๋วแลกเงินคืนภาษีปี 63 จากสำนักประสานฯ T021-261</t>
  </si>
  <si>
    <t>ที่ รง0210.2/7557 ลว 24 ธ.ค.64</t>
  </si>
  <si>
    <t>ที่ อด ๐๐๒๗/22 ลว 6 ม.ค.65</t>
  </si>
  <si>
    <t>131 ม.1</t>
  </si>
  <si>
    <t>นายเรวัตร  แพงจันทร์</t>
  </si>
  <si>
    <t>รับตั๋วแลกเงินคืนภาษีปี 63 จากสำนักประสานฯ T021-330</t>
  </si>
  <si>
    <t>ที่ รง0210.2/7586 ลว 24 ธ.ค.64</t>
  </si>
  <si>
    <t>ที่ อด ๐๐๒๗/23 ลว 6 ม.ค.65</t>
  </si>
  <si>
    <t>นายธวัชชัย ชวนลคร</t>
  </si>
  <si>
    <t>นายวราวุฒิ  ทองสมุทร</t>
  </si>
  <si>
    <t>รับตั๋วแลกเงินคืนภาษีปี 63 จากสำนักประสานฯ T021-273</t>
  </si>
  <si>
    <t>ที่ รง0210.2/7654 ลว 28 ธ.ค.64</t>
  </si>
  <si>
    <t>ที่ อด ๐๐๒๗/26 ลว 6 ม.ค.65</t>
  </si>
  <si>
    <t>นายพนมลักษณ์  ธงศรี</t>
  </si>
  <si>
    <t>รับตั๋วแลกเงินคืนภาษีปี 63 จากสำนักประสานฯ T021-349</t>
  </si>
  <si>
    <t>ที่ รง0210.2/7661 ลว 28 ธ.ค.64</t>
  </si>
  <si>
    <t>ที่ อด ๐๐๒๗/27 ลว 6 ม.ค.65</t>
  </si>
  <si>
    <t>105 ม.6</t>
  </si>
  <si>
    <t>ที่ อด 0027/56 ลว.12 ม.ค.65</t>
  </si>
  <si>
    <t>ที่ อด 0027/55 ลว. 12 ม.ค.65</t>
  </si>
  <si>
    <t>นางบัวพันธ์ บุตรนังกุล</t>
  </si>
  <si>
    <t>นายเอกพล บุตรนังกุล</t>
  </si>
  <si>
    <t>093-414-2749</t>
  </si>
  <si>
    <t>29 หมู่ 3</t>
  </si>
  <si>
    <t>ขอส่งบันทึกปากคำเพี่อติดตามสิทธิประโยชน์ของนายเอกพล บุตรนังกุล</t>
  </si>
  <si>
    <t>ที่ อด 0027/54 ลว.12 ม.ค. 65</t>
  </si>
  <si>
    <t>ส่งเอกสารตั๋วแลกเงินคืนสำนักประสาน</t>
  </si>
  <si>
    <t>ขอส่งรายละเอียดเอกสารประกอบการติดตามสิทธิประโยชน์ของนายวิทยา พันธ์ศิริ</t>
  </si>
  <si>
    <t>ที่ รง 0210.2/๑๗๕   ลว. ๑๗ ม.ค.6๕</t>
  </si>
  <si>
    <t>เงินคืนภาษีของนายพรศักดิ์ บุตตสอน  สำนักประสานแจ้งมา</t>
  </si>
  <si>
    <t>ที่ รง 0210.2/๗๑ ลว. ๗ ม.ค 6๕</t>
  </si>
  <si>
    <t>ที่ อด 0027/67 ลว 17 ม.ค.65</t>
  </si>
  <si>
    <t>ที่ อด 0027/66 13 มค 64</t>
  </si>
  <si>
    <t>ที่ อด ๐๐๒๗/76 ลว 17 ม.ค.65</t>
  </si>
  <si>
    <t>๐๖๑ ๔๘๖๐๐๑๓, ๐๘๘ ๗๔๒๓๑๖๑</t>
  </si>
  <si>
    <t>ที่ อด๐๐๒๗/97 ลว 19 ม.ค.65</t>
  </si>
  <si>
    <t>ที่ ๐๐๒๗/83 ลว 18 ม.ค.65</t>
  </si>
  <si>
    <t>ที่ รง ๐๒๑๐.๒/๖๖ ลว. ๗ ม.ค. ๖๕</t>
  </si>
  <si>
    <t>๘๑ หมู่ ๑๐ บ้านนายม</t>
  </si>
  <si>
    <t>แจ้งผลการติดตามสิทธิประโยชน์แก่ทายาท</t>
  </si>
  <si>
    <t>นายณัฐพล อ่อนตาจันทร์</t>
  </si>
  <si>
    <t>๐๘๒-๙๑๔-๔๑๗๓</t>
  </si>
  <si>
    <t>๒๙๒ หมู่ ๑๓</t>
  </si>
  <si>
    <t>หมู่ม่น</t>
  </si>
  <si>
    <t>ขอรับเงินคืนภาษีไต้หวัน</t>
  </si>
  <si>
    <t>ที่ อด ๐๐๒๗/๘๑ ลว.๑๘ ม.ค. ๖๕</t>
  </si>
  <si>
    <t>นายอดิศักดิ์ ดวงสะดี</t>
  </si>
  <si>
    <t>๐๙๘-๗๐๗-๖๒๔๙</t>
  </si>
  <si>
    <t>๔๕ หมู่ ๑๖</t>
  </si>
  <si>
    <t xml:space="preserve">เพ็ญ </t>
  </si>
  <si>
    <t>ที่ อด ๐๐๒๗/๙๑ ลว.๑๙ ม.ค. ๖๕</t>
  </si>
  <si>
    <t>ที่  อด ๐๐๒๗/๙๒ ลว. ๑๘ ม.ค. ๖๕</t>
  </si>
  <si>
    <t>ที่ รง ๐๒๑๐.๒/๖๗ ลว.๗ ม.ค. ๖๕</t>
  </si>
  <si>
    <t>ที่ อด ๐๐๒๗/๙๓ ลว.๑๙ ม.ค. ๖๕</t>
  </si>
  <si>
    <t>นายธนพล ประเสริฐพล</t>
  </si>
  <si>
    <t>๐๙๒-๘๖๑-๔๑๑๕</t>
  </si>
  <si>
    <t>๓๒๓ หมู่ ๙</t>
  </si>
  <si>
    <t>ที่ อด ๐๐๒๗/๑๙๕๗ ลว. ๑๕ กันยายน ๒๕๖๔</t>
  </si>
  <si>
    <t>ที่ รง ๐๒๑๐.๒/๕๑ ลว.๖ ม.ค. ๖๕</t>
  </si>
  <si>
    <t xml:space="preserve">แจ้งผลการติดตามสิทธิประโยชน์ แก่ทายาท </t>
  </si>
  <si>
    <t>ที่ อด  ๐๐๒๗/๙๔ ลว ๑๙ ม.ค. ๖๕</t>
  </si>
  <si>
    <t>ที่ รง ๐๒๑๐.๑๒/๖๐ ลว.๗ ม.ค.๖๕</t>
  </si>
  <si>
    <t>ที่ อด ๐๐๒๗/๙๕ ลว.๑๙ ม.ค. ๖๕</t>
  </si>
  <si>
    <t>ที่ รง ๐๒๑๐.๒/๖๒ ลว. ๗ ม.ค. ๖๕</t>
  </si>
  <si>
    <t>ที่  อด ๐๐๒๗/๘๙ ลว. ๑๙ ม.ค.๖๕</t>
  </si>
  <si>
    <t xml:space="preserve">นายพานิชมาส โพธิ์แก้ว </t>
  </si>
  <si>
    <t>๐๙๕-๘๘๒-๐๔๐๓, ๐๙๙-๗๙๓-๕๖๓๑</t>
  </si>
  <si>
    <t>๒๒ หมู่ ๑</t>
  </si>
  <si>
    <t xml:space="preserve">บันทึกปากคำติดตามเงินชดเชยกรณีถูกเลิกจ้าง (ปิซูอิม) ไปยังสำนักประสานฯ </t>
  </si>
  <si>
    <t>ที่ อด ๐๐๒๗/๗๗ ลว. ๑๗ ม.ค. ๒๕๖๕</t>
  </si>
  <si>
    <t>ที่ อด ๐๐๒๗/๗๕ ลว.๑๗ ม.ค.๖๕</t>
  </si>
  <si>
    <t>เงินคืนภาษีของ นายบัณฑิต ชาวกล้า</t>
  </si>
  <si>
    <t>ที่ รง 0210.2/๘๓   ลว.7  ม.ค.6๕</t>
  </si>
  <si>
    <t>ที่ อด 0027/๘๖ ลว. 1๙ ม.ค.6๕</t>
  </si>
  <si>
    <t>เงินคืนภาษีของนายนพรัตน์  ศรีรัก</t>
  </si>
  <si>
    <t>ที่ รง 0210.2/๘๔  ลว.7 ม.ค.6๕</t>
  </si>
  <si>
    <t>ที่ อด 0027/๘๘ ลว. 1๙ ม.ค.6๕</t>
  </si>
  <si>
    <t>เงินคืนภาษีของนายภูวนัย พรมภักดิ์</t>
  </si>
  <si>
    <t>ที่ รง 0210.2/7๙ ลว. 1๗ ม.ค. 6๕</t>
  </si>
  <si>
    <t>ที่ อด 0027/๘๕ ลว. ๑๙ ม.ค. 6๕</t>
  </si>
  <si>
    <t>ที่ อด 0027/ ๘๔   ลว. ๑๙ ม.ค.6๕</t>
  </si>
  <si>
    <t>ที่ อด ๐๐๒๗/๑๑๐   ลว.  ๒๐  ม.ค. ๖๕</t>
  </si>
  <si>
    <t>บันทึกปากคำเพิ่มเติมเพื่อติดตามเงินชดเชยกรณีถูกเลิกจ้าง (เงินปิซูอิม) และเงินประกันภัย</t>
  </si>
  <si>
    <t>ที่ อด 0027/๑๐๘ ลว. ๒๐ ม.ค. 65</t>
  </si>
  <si>
    <t>ที่ อด 0027/1๐๗ ลว. ๒๐ ม.ค.6๕</t>
  </si>
  <si>
    <t>บันทึกปากคำของนางอภินัน พรมกา มารดานายพระลักษณ์ พรมกา ขอให้ส่งตัวคนงานกลับประเทศไทย</t>
  </si>
  <si>
    <t>นายชิณกร  ธวัชเมธี</t>
  </si>
  <si>
    <t>๐๙๕ ๒๙๗๓๒๑๖/ ๐๖๔ ๕๐๓๔๒๑๔</t>
  </si>
  <si>
    <t>๓๖ หมู่ ๑๗</t>
  </si>
  <si>
    <t>ที่ อด 0027/๑๑๑   ลว. 2๐ ม.ค. 6๕</t>
  </si>
  <si>
    <t>นายวีรพงษ์  เวชทัยสงค์</t>
  </si>
  <si>
    <t>ที่ อด ๐๐๒๗/๑๐๙ ลว. ๒๐ ม.ค. ๖๕</t>
  </si>
  <si>
    <t>๑๘๑ หมู่๑</t>
  </si>
  <si>
    <t>๐๙๗ ๙๗๙๕๓๑๐ / ๐๙๒ ๔๑๗๗๕๓๑</t>
  </si>
  <si>
    <t>นายทองปาน ผิวแดง</t>
  </si>
  <si>
    <t>098-5076142/0801656503</t>
  </si>
  <si>
    <t>93 หมุ่ที่9</t>
  </si>
  <si>
    <t>ที่ อด. 0027/103 ลว.20 ม.ค.65</t>
  </si>
  <si>
    <t>นายแดง อุ่นสำโรง</t>
  </si>
  <si>
    <t>061-6947711/065-2936234</t>
  </si>
  <si>
    <t>45 หมู่ที่8</t>
  </si>
  <si>
    <t>ขอรับเงินภาษีไต้หวัน</t>
  </si>
  <si>
    <t>ที่ อด.0027/104 ลว.20 ม.ค.65</t>
  </si>
  <si>
    <t>ที่ อด 0027/105 ลว 20 ม.ค.65</t>
  </si>
  <si>
    <t>ที่ อด 0027/126 ลว 24 ม.ค.65</t>
  </si>
  <si>
    <t>ที่ อด ๐๐๒๗/130 ลว 24 ม.ค.65</t>
  </si>
  <si>
    <t>นางทองใบ ไชยวัน</t>
  </si>
  <si>
    <t>ที่ อด ๐๐๒๗/๑๒๗ ลว.๒๔ ม.ค. ๖๕</t>
  </si>
  <si>
    <t>ขอส่งเอกสารเพิ่มเติมเพื่อติดตามสิทธิประโยชน์ ติดตามเงินบำเหน็จชราภาพไต้หวัน</t>
  </si>
  <si>
    <t>ที่ อด ๐๐๒๗/๑๒๕ ลว.๒๔ ม.ค. ๖๕</t>
  </si>
  <si>
    <t>ที่ รง 0210.2/๒66 ลว 1๔ ม.ค.6๕</t>
  </si>
  <si>
    <t>เงินคืนภาษีไต้หวันของ นายพงษ์พัฒน์ สาริวงษ์</t>
  </si>
  <si>
    <t>แจ้งสิทธิประโยชน์คนงาน นายพงษ์พัฒน์ สาริวงษ์</t>
  </si>
  <si>
    <t>เงินคืนภาษีของ นางสาวภิญญาดา วังพุทรง</t>
  </si>
  <si>
    <t>ที่ รง 0210.2/2๔๕ ลว. 1๔ ม.ค. 6๕</t>
  </si>
  <si>
    <t>เงินคืนภาษีของนางสาวธนาธิป หีบแก้ว</t>
  </si>
  <si>
    <t>แจ้งสิทธิประโยชน์คนงาน นางสาวธนาธิป หีบแก้ว</t>
  </si>
  <si>
    <t>ที่ รง 0210.2/๒๖๗  ลว. 1๔ ม.ค.6๕</t>
  </si>
  <si>
    <t>การติดตามเงินภาษีของ นายอ๊อด  เม็ดกระโทก</t>
  </si>
  <si>
    <t>แจ้งผลการติดตามสิทธิประโยชน์ นายอ๊อด  เม็ดกระโทก</t>
  </si>
  <si>
    <t>ที่ รง0210.2/๒๙๗   ๑๔ ม ค 6๕</t>
  </si>
  <si>
    <t>การติดตามเงินภาษีของนายอรุณ รัตณา</t>
  </si>
  <si>
    <t>แจ้งผลการติดตามสิทธิประโยชน์ นายอรุณ รัตณา</t>
  </si>
  <si>
    <t>ที่ รง 0210.2/๒๙๘ ลว. ๑4 ม.ค.6๕</t>
  </si>
  <si>
    <t>ที่ รง ๐๒๑๐.๒/๓๔๓  ลว. ๑๔ ม.8. ๖๕</t>
  </si>
  <si>
    <t>แจ้งผลการติดตามสิทธิประโยชน์ นายจันไทย จิตรกุศล</t>
  </si>
  <si>
    <t>ที่ อด 0027/๑๔๘   2๔ ม ค 6๕</t>
  </si>
  <si>
    <t>ที่ อด ๐๐๒๗/๑๔๖  ลว. ๒๔ ม.ค. ๖๕</t>
  </si>
  <si>
    <t>ที่ อด 0027/๑๔๗   ลว. ๒๔ ม.ค.6๕</t>
  </si>
  <si>
    <t>ที่ อด 0027/๑๔๙ ลว. 2๔ ม.ค. 6๕</t>
  </si>
  <si>
    <t>ที่ อด 0027/๑๕๐   ลว. ๒๔ ม.ค.6๕</t>
  </si>
  <si>
    <t>ที่ อด 0027/๑๕๑  ลว 2๔ ม.ค.6๕</t>
  </si>
  <si>
    <t>ที่ อด ๐๐๒๗/๑๕๒  ลว. ๒๕ ม.ค. ๖๕</t>
  </si>
  <si>
    <t>แจ้งสิทธิประโยชน์กรณีคนงานเสียชีวิต</t>
  </si>
  <si>
    <t>ส่งคำร้องขอติดตามสิทธิประโยชน์ของ นายเอกพล บุตรนังกุล</t>
  </si>
  <si>
    <t>ที่ รง ๐๒๑๐.๒/๒๓๓  ลว. ๒๑ ม.ค. ๖๕</t>
  </si>
  <si>
    <t>นายณัฐพล นามมหาวงศ์</t>
  </si>
  <si>
    <t>093-1248738/088-4382529</t>
  </si>
  <si>
    <t>19 หมู่ที่4</t>
  </si>
  <si>
    <t>ที่ อด.0027/154 ลว.25 ม.ค.65</t>
  </si>
  <si>
    <t>รับตั๋วแลกเงินคืนภาษีปี 63 จากสำนักประสานฯ T021-359</t>
  </si>
  <si>
    <t>ที่ อด 0027/156 ลว 25 ม.ค.65</t>
  </si>
  <si>
    <t>นายวิโรจน์ ราชโคตร</t>
  </si>
  <si>
    <t>๓๒๐ หมู่ที่ ๒ ตรอกศรีบูรพา ๑ ซอยวารีอุทิศ</t>
  </si>
  <si>
    <t>นายธีรยุทธ ภูโด่ง</t>
  </si>
  <si>
    <t>082-0813909/0813527065</t>
  </si>
  <si>
    <t>263 หมู่16</t>
  </si>
  <si>
    <t>ที่ อด 0027/158   ลว. 25 ม.ค. 6๕</t>
  </si>
  <si>
    <t>ที่ รง ๐๒๑๐.๒/๒๕๖ ลว.๒๔ ม.ค. ๖๕</t>
  </si>
  <si>
    <t>ไม่ได้รับเงินคืนภาษี</t>
  </si>
  <si>
    <t>ปี 2561-2563 มีรายได้สุทธิต่ำกว่าค่าลดหย่อนภาษี</t>
  </si>
  <si>
    <t>ที่ อด ๐๐๒๗/๑๔๒ ลว.๒๔ ม.ค. ๖๕</t>
  </si>
  <si>
    <t>ที่อด 0027/๑๔๑ ลว.๒๔ ม.ค. ๖๕</t>
  </si>
  <si>
    <t>ที่  รง ๐๒๑๐.๒/๒๖๑ ลว. ๑๔ ม.ค. ๖๕</t>
  </si>
  <si>
    <t>ที่ รง ๐๒๑๐.๒/๒๕๒ ลว.๑๔ ม.ค. ๖๕</t>
  </si>
  <si>
    <t>ที่ อด ๐๐๒๗/๑๔๐ ลว.๒๔ ม.ค. ๖๕</t>
  </si>
  <si>
    <t xml:space="preserve">ปี ๒๕๖๒ จำนวน ๕,๖๘๗.๐๐ ปี ๒๕๖๓ จำนวน ๑๑,๐๐๘.๐๐ </t>
  </si>
  <si>
    <t>ที่  รง ๐๒๑๐.๒/๒๕๐ ลว. ๑๔ ม.ค. ๖๕</t>
  </si>
  <si>
    <t>ที่ อด ๐๐๒๗/๑๕๙ ลว ๒๕ ม.ค. ๖๕</t>
  </si>
  <si>
    <t>ที่ อด ๐๐๒๗/๑๔๓ ลว. ๒๔ ม.ค. ๖๕</t>
  </si>
  <si>
    <t>ที่ อด ๐๐๒๗/๑๔๔ ลว ๒๔ ม.ค. ๖๕</t>
  </si>
  <si>
    <t>นายสุวรรณ คำผาย</t>
  </si>
  <si>
    <t>๐๙๖-๕๘๙-๐๓๗๘</t>
  </si>
  <si>
    <t>๒๙/๑ หมู่ ๒</t>
  </si>
  <si>
    <t>ที่ อด ๐๐๒๗/๑๔๕ ลว. ๒๔ ม.ค. ๒๕๖๕</t>
  </si>
  <si>
    <t>095-4651036, 090-2215708</t>
  </si>
  <si>
    <t>ที่ อด.0027/160   ลว.25 ม.ค.65</t>
  </si>
  <si>
    <t>HRD โอนเงินให้แล้ว แต่ไม่มีหนังสือแจ้ง</t>
  </si>
  <si>
    <t>ที่ รง0210.2/2๔5 ลว. ๒4 ม.ค.6๕</t>
  </si>
  <si>
    <t>รายงานการติดตามสิทธิประโยชน์คนงาน  นายภัทรพงษ์ วิเศษศรี</t>
  </si>
  <si>
    <t>แจ้งสิทธิประโยชน์คนงาน นายภัทรพงษ์ วิเศษศรี</t>
  </si>
  <si>
    <t>ร้องทุกข์คนงานประสบอุบัติเหตุ นายภัทรพงษ์ วิเศษศรี</t>
  </si>
  <si>
    <t>ที่ อด 0027/๑๖๖ ลว. ๒๕ ม.ค.6๕</t>
  </si>
  <si>
    <t>ที่ รง ๐๒๑๐.๒/๒๕๔ ลว.๑๔ ม.ค. ๖๕</t>
  </si>
  <si>
    <t>ที่ อด ๐๐๒๗/๑๖๗ ลว. ๒๕ ม.ค. ๖๕</t>
  </si>
  <si>
    <t>ติดตามปี 62</t>
  </si>
  <si>
    <t xml:space="preserve">ปี 2563 มีรายได้ไม่เกินกว่าค่าลดหย่อน จึงไม่ได้จัดเก็บเงินภาษีจากนายเชดถาฯ </t>
  </si>
  <si>
    <t>นางสาวนงนุช บัวทองสิงห์</t>
  </si>
  <si>
    <t>นายศิรภัทร ประดับศรี</t>
  </si>
  <si>
    <t>๕๐ หมู่ ๗</t>
  </si>
  <si>
    <t>แจ้งกรณีนายศิรภัทร ประดับศรี แรงงานไทยในอิสราเอลประสบอุบัติเหตุแก่ทายาท</t>
  </si>
  <si>
    <t>ที่ อด ๐๐๒๗/๑๖๘ ลว.๒๕ ม.ค. ๒๕๖๕</t>
  </si>
  <si>
    <t>แจ้งให้จัดส่งบันทึกการสอบข้อเท็จจริงว่าพึงพอใจกับสิทธิประโยชน์ที่ได้รับหรือไม่ จากสำนักประสานฯ</t>
  </si>
  <si>
    <t>จัดส่งบันทึกการสอบข้อเท็จจริงว่าพึงพอใจกับสิทธิประโยชน์ที่ได้รับหรือไม่</t>
  </si>
  <si>
    <t>ที่ รง ๐๒๑๐.๒/๔๑๑๘ ลว. ๑๗ ม.ค. ๖๕</t>
  </si>
  <si>
    <t>ที่ อด๐๐๒๗/๑๖๕ ลว. ๒๕ ม.ค.๖๕</t>
  </si>
  <si>
    <t>ที่ รง ๐๒๑๐.๒/๓๘๙ ลว. ๒๐ ม.ค. ๖๕</t>
  </si>
  <si>
    <t>ที่ อด ๐๐๒๗/๑๗๒ ลว. ๒๖ ม.ค. ๖๕</t>
  </si>
  <si>
    <t>แจ้งสิทธิประโยชน์คนงานเสียชีวิต นายเอกธวัช  ไชยวัน</t>
  </si>
  <si>
    <t>ที่ รง 0210.2/๒๖๙ ลว. 2๕ ม.ค 6๕</t>
  </si>
  <si>
    <t>ที่ อด ๐๐๒๗/๑๗๐  ลว. ๒๖ ม.ค. ๖๕</t>
  </si>
  <si>
    <t>นายนนทวัฒน์  ผันผ่อน</t>
  </si>
  <si>
    <t>๐๙๖ ๗๖๗๗๙๔๓/ ๐๙๖ ๐๓๗๐๘๒๔</t>
  </si>
  <si>
    <t>๕๗  หมู่ที่ ๒</t>
  </si>
  <si>
    <t>ที่ อด 0027/1๗๑ ลว. 2๖ ม.ค. 6๕</t>
  </si>
  <si>
    <t>ขอรับเงินประกันเฉพาะสำหรับคนงาน นายนนทวัฒน์  ผันผ่อน</t>
  </si>
  <si>
    <t xml:space="preserve">2๐๗ หมู่ 9 </t>
  </si>
  <si>
    <t>ที่ อด ๐๐๒๗/180 ลว 27 ม.ค.65</t>
  </si>
  <si>
    <t>ที่ อด 0027/๑๘๗  ลว. 2๗ ม.ค.6๕</t>
  </si>
  <si>
    <t>ขอส่งบันทึกปากคำของนายสาธิต ไชยวัน มีความพึงพอใจกับสิทธิประโยชน์จากกองทุนประกันภัยแรงงานไต้หวัน</t>
  </si>
  <si>
    <t>ที่ อด 0027/๑๘๙  ลว. 2๘ ม.ค.66</t>
  </si>
  <si>
    <t>แจ้งผลการติดตามสิทธิประโยชน์ของนายเอกธวัช ไชยวัน มีความพึงพอใจกับสิทธิประโยชน์จากกองทุนประกันภัยแรงงานไต้หวัน</t>
  </si>
  <si>
    <t>หนังสือรายงานติดตามสิทธิประโยชน์ของนายเอกธวัชฯ เนื่องจาก สปร. ได้รับแจ้งว่ามีการโอนเงินให้กับทายาทฯ จำนวน 840,000 เหรียญไต้หวัน หรือประมาณ 991,200 บาท ซึ่งเป็นจำนวนเงินค่อนข้างมาก และเพื่อให้การติดตามสิทธิประโยชน์ว่าทายาทฯ ได้รับเงินดังกล่าวครบถ้วนแล้ว จึงขอความอนุเคราะห์ สรจ.อุดรธานี สอบถามข้อเท็จจริง (บันทึกปากคำ) จากทายาทฯ ว่าได้รับเงินดังกล่าวจริงและครบถ้วน ซึ่งอาจทำในลักษณะการสัมภาษณ์ทางโทรศัพท์ หรือมอบหมายให้อสร. ในพื้นที่ เข้าพบทายาทฯ  ส่วนเงินสิทธิประโยชน์ฯ จำนวน 840,000 เหรียญไต้หวัน (991,200 บาท) ประกอบด้วย เงินทดแทนกรณีเสียชีวิต จำนวน 720,000 เหรียญไต้หวัน (849,600 บาท) และเงินช่วยเหลือจัดการศพ จำนวน 120,000 เหรียญไต้หวัน (141,600 บาท) กองทุนได้โอนให้กับทายาทฯ เมื่อวันที่ ๑๗ เดือนมกราคม 2565</t>
  </si>
  <si>
    <t>ที่ อด 0027/192 ลว 28 ม.ค.65</t>
  </si>
  <si>
    <t>แจ้งสิทธิประโยชน์คนงาน นายบุญช้อย ขำผา</t>
  </si>
  <si>
    <t>เงินคืนภาษีของนายบุญช้อย ขำผา</t>
  </si>
  <si>
    <t>ที่ รง 0210.2/๔๕๘ ลว ๓1 ม.ค. 6๕</t>
  </si>
  <si>
    <t>แจ้งผลการติดตามสิทธิปรธโยชน์นายวรรณชัย ชนะบัว</t>
  </si>
  <si>
    <t>การติดตามเงินภาษีนายวรรณชัย ชนะบัว</t>
  </si>
  <si>
    <t>ที่ รง ๐๒๑๐.๒/๔๖๓ ลว. ๒๑ ม.ค. ๖๕</t>
  </si>
  <si>
    <t>นางสาวแพนนภา เล็กกลาง</t>
  </si>
  <si>
    <t>๐๖๑-๐๓๙๘๘๓๕/ 089-7114816</t>
  </si>
  <si>
    <t>42 หมู่ที่ ๔</t>
  </si>
  <si>
    <t>แจ้งผลการติดตามสิทธฺประโยชน์ จากสำนักประสานฯ</t>
  </si>
  <si>
    <t>ที่ อด ๐๐๒๗/๒๐๐ ลว.๓๑ ม.ค. ๖๕</t>
  </si>
  <si>
    <t>ที่ รง ๐๒๑๐.๒/๔๒๐ ลว. ๒๑ ม.ค. ๖๕</t>
  </si>
  <si>
    <t>ที่ รง ๐๒๑๐.๒/๓๙๐ ลว. ๒๐ ม.ค. ๖๕</t>
  </si>
  <si>
    <t>ที่ อด๐๐๒๗/๑๙๘  ลว.๓๑ ม.ค. ๖๕</t>
  </si>
  <si>
    <t>ที่ รง ๐๒๑๐.๒/๓๙๑ ลว.๒๐ ม.ค. ๖๕</t>
  </si>
  <si>
    <t>ที่  อด ๐๐๒๗/๒๐๑ ลว.๓๑ ม.ค. ๖๕</t>
  </si>
  <si>
    <t>แจ้งผลการติดตามสิทธฺประโยชน์แก่คนงาน</t>
  </si>
  <si>
    <t>ที่ อด ๐๐๒๗/๒๐๓ ลว. ๑ ก.พ. ๖๕</t>
  </si>
  <si>
    <t>ที่ รง ๐๒๑๐.๒/๔๑๓ ลว. ๒๑ ม.ค. ๖๕</t>
  </si>
  <si>
    <t>ที่ อด ๐๐๒๗/๒๐๔  ลว. ๓๑ ม.ค. ๖๕</t>
  </si>
  <si>
    <t xml:space="preserve">ที่ อด 0027/๒๐๕   ลว ๓1 ม.ค. 6๕ </t>
  </si>
  <si>
    <t>ที่ อด 0027/2๔๖๕ ลว. ๘ พ.ย. 6๔</t>
  </si>
  <si>
    <t>ที่ อด 0027/24๗๒ ลว. ๙ พ.ย. 6๔</t>
  </si>
  <si>
    <t xml:space="preserve">แจ้งสิทธิประโยชน์กรณีคนงานเสียชีวิต เพื่อติดตามสิทธิประโยชน์ของนายเอกพล บุตรนังกุล </t>
  </si>
  <si>
    <t>ที่ อด ๐๐๒๗/๒๐๖  ลว. ๓๑ ม.ค. ๖๕</t>
  </si>
  <si>
    <t>ที่ อด.0027/๒๐๘  ลว. ๓๑ ม.ค. 6๕</t>
  </si>
  <si>
    <t>082-9819849/ 088-7432890</t>
  </si>
  <si>
    <t>นายพิชิต ดวงดี</t>
  </si>
  <si>
    <t>รับตั๋วแลกเงินคืนภาษีปี 63 จากสำนักประสานฯ T021-394</t>
  </si>
  <si>
    <t>ที่ รง0210.2/435  ลว 21 ม.ค ๖๕</t>
  </si>
  <si>
    <t>ที่ อด ๐๐๒๗/213  ลว 31 ม.ค.65</t>
  </si>
  <si>
    <t>68 .2</t>
  </si>
  <si>
    <t>นายศรายุทธ คำวันดี</t>
  </si>
  <si>
    <t>รับตั๋วแลกเงินคืนภาษีปี 63 จากสำนักประสานฯ T021-395</t>
  </si>
  <si>
    <t>ที่ รง0210.2/437  ลว 21 ม.ค ๖๕</t>
  </si>
  <si>
    <t>ที่ อด ๐๐๒๗/211  ลว 31 ม.ค.65</t>
  </si>
  <si>
    <t>นายวุฒิชัย  สีหานาม</t>
  </si>
  <si>
    <t>62 ม.11</t>
  </si>
  <si>
    <t>รับตั๋วแลกเงินคืนภาษีปี 63 จากสำนักประสานฯ T021-378</t>
  </si>
  <si>
    <t>ที่ รง0210.2/404  ลว 21 ม.ค ๖๕</t>
  </si>
  <si>
    <t>ที่ อด ๐๐๒๗/210  ลว 31 ม.ค.65</t>
  </si>
  <si>
    <t>รับตั๋วแลกเงินคืนภาษีปี 63 จากสำนักประสานฯ T021-374</t>
  </si>
  <si>
    <t>ที่ รง0210.2/424  ลว 21 ม.ค ๖๕</t>
  </si>
  <si>
    <t>ที่ อด ๐๐๒๗/212  ลว 31 ม.ค.65</t>
  </si>
  <si>
    <t>นายสุเทพ  ชาลีผาย</t>
  </si>
  <si>
    <t>นายประกอบชัย จันทราช</t>
  </si>
  <si>
    <t>166 ม.7</t>
  </si>
  <si>
    <t>นายอิศม์เดช เทศมี</t>
  </si>
  <si>
    <t>๑๘ หมู่ที่ ๑๕</t>
  </si>
  <si>
    <t>ที่ อด.0027/๒๒๐  ลว. ๑ ก.พ. 6๕</t>
  </si>
  <si>
    <t>โอนเงินเข้าธนาคารกรุงเทพแล้ว เมื่อวันที่ ๒๒ ธันวาคม ๒๕๖๔</t>
  </si>
  <si>
    <t>ส่งตั๋วแลกเงินไปที่ สรจ.ตราด(คนงานประสงค์)</t>
  </si>
  <si>
    <r>
      <t>ที่</t>
    </r>
    <r>
      <rPr>
        <sz val="16"/>
        <color rgb="FFFF0000"/>
        <rFont val="TH SarabunIT๙"/>
        <family val="2"/>
      </rPr>
      <t xml:space="preserve"> อด 0027/233 ลว 2 ก.พ.65</t>
    </r>
  </si>
  <si>
    <t>แจ้งผลติดตามติดตามขอรับเงินบำนาญกรณีจ่ายคืน (กุ๊กมิน) แก่คนงาน</t>
  </si>
  <si>
    <t>ที่ รง ๐๒๑๐.๒/๕๔๙ ลว. ๒๕ ม.ค. ๖๕</t>
  </si>
  <si>
    <t>ที่ รง ๐๒๑๐.๒/๖๑๒   ลว.๒๖ ม.ค. ๖๕</t>
  </si>
  <si>
    <t>ที่ รง ๐๒๑๐.๒/๕๕๔ ลว. ๒๕ ม.ค. ๖๕</t>
  </si>
  <si>
    <t>ได้รับเงินวันที่ ๓๐ พ.ย. ๒๕๖๔</t>
  </si>
  <si>
    <t>ปี ๒๕๖๐ อยู่ไม่ครบ ๑๘๓ วัน ปี ๒๕๖๑ - ๒๕๖๓ รายได้ไม่ถึงเกณฑ์</t>
  </si>
  <si>
    <t>ขอบันทึกปากคำของนางทองใบ ไชยวัน เพื่อติดตามสิทธิประโยชน์ของนายชิยวัตร ไชยวันที่เสียชิวิตในสาธารณรัฐเกาหลี</t>
  </si>
  <si>
    <t>ที่ รง ๐๒๑๐.๒/๓๕๘ ลว.๓๑ ม.ค. ๖๕</t>
  </si>
  <si>
    <t>ที่ อด๐๐๒๗/๒๒๙ ลว. ๑ ก.พ. ๖๕</t>
  </si>
  <si>
    <t>แจ้งผลการติดตามสิทธิประโยชน์ของนายชินวัตร ไชยวันที่เสียชิวิตในสาธารณรัฐเกาหลีแก่ญาติคนงาน</t>
  </si>
  <si>
    <t>แจ้งผลการติดตามสิทธิประโยชน์ของนายชินวัตร ไชยวันที่เสียชิวิตในสาธารณรัฐเกาหลี จากสำนักประสานฯ</t>
  </si>
  <si>
    <t xml:space="preserve">ขอส่งเอกสารเพิ่มเติม แบบขอรับสิทธิประโยชน์ภาษาอังกฤษ </t>
  </si>
  <si>
    <t>ที่ อด ๐๐๒๗/๒๒๘ ลว. ๑ ก.พ. ๒๕๖๕</t>
  </si>
  <si>
    <t>ที่ อด ๐๐๒๗/๒๔๕  ลว. ๓ ก.พ. ๖๕</t>
  </si>
  <si>
    <t>ที่ อด ๐๐๒๗/๒๔๖  ลว. ๓ ก.พ. ๖๕</t>
  </si>
  <si>
    <t>ที่ อด๐๐๒๗/๒๔๗ ลว. ๓ ก.พ. ๖๕</t>
  </si>
  <si>
    <t>นายณัฐพล โคกสูงชัยโย</t>
  </si>
  <si>
    <t>รับตั๋วแลกเงินคืนภาษีปี 63 จากสำนักประสานฯ T021-406</t>
  </si>
  <si>
    <t>ที่ รง0210.2/603  ลว 26 ม.ค ๖๕</t>
  </si>
  <si>
    <t>ที่ อด ๐๐๒๗/240  ลว 3 ก.พ.65</t>
  </si>
  <si>
    <t>นายสวัสดิ์  วรรณศรี</t>
  </si>
  <si>
    <t>รับตั๋วแลกเงินคืนภาษีปี 63 จากสำนักประสานฯ T021-409</t>
  </si>
  <si>
    <t>ที่ รง0210.2/491 ลว 26 ม.ค ๖๕</t>
  </si>
  <si>
    <t>ที่ อด ๐๐๒๗/241  ลว 3 ก.พ.65</t>
  </si>
  <si>
    <t>ที่ รง0210.2/594  ลว 261 ม.ค ๖๕</t>
  </si>
  <si>
    <t>ที่ อด ๐๐๒๗/243  ลว 3 ก.พ.65</t>
  </si>
  <si>
    <t>43 ม.7</t>
  </si>
  <si>
    <t>ที่ อด ๐๐๒๗/๒๖๗7 ลว. ๑6 ธ.ค. ๖4</t>
  </si>
  <si>
    <t>ที่ รง0210.2/595 ลว 26 ม.ค.65</t>
  </si>
  <si>
    <t>ที่ อด ๐๐๒๗/๒42 ลว 3 ก.พ.65</t>
  </si>
  <si>
    <t>๐๙๐-๒๐๑-๘๖๘๙ ,๐๘๓-๔๐๘-๗๒๔๖</t>
  </si>
  <si>
    <t>๑๖๔ หมู่ ๘</t>
  </si>
  <si>
    <t>อด ๐๐๒๗/๒๓๙ ลว. ๓ ก.พ. ๖๕</t>
  </si>
  <si>
    <t>ที่ รง ๐๒๑๐.๒/๖๑๓ ลว. ๒๖ ม.ค. ๖๕</t>
  </si>
  <si>
    <t>ที่ อด ๐๐๒๗/๒๔๔ ลว. ๓ ก.พ. ๖๕</t>
  </si>
  <si>
    <t>ปี ๖๑,๖๒ ไม่ได้รับเงิน</t>
  </si>
  <si>
    <t>แจ้งผลการติดตามสิทธิประโยชน์ กรณ๊นายสมคิด สิงห์เหิน แรงงานไทยเสียชีวิตในไต้หวันจากสำนักประสาน</t>
  </si>
  <si>
    <t>แจ้งผลการติดตามสิทธิประโยชน์ กรณ๊นายสมคิด สิงห์เหิน แรงงานไทยเสียชีวิตในไต้หวันแก่ทายาท</t>
  </si>
  <si>
    <t>ที่ อด ๐๐๒๗/๒๕๒ ลว. ๔ ก.พ. ๖๕</t>
  </si>
  <si>
    <t>ที่ รง ๐๒๑๐.๒/๓๓๖ลว.๒๘ ม.ค. ๖๕</t>
  </si>
  <si>
    <t>นายสุชาติ ภู่ศิริ</t>
  </si>
  <si>
    <t>๐๘๕-๙๑๒-๘๔๖๐ , ๐๙๔-๒๔๓-๕๗๐๗</t>
  </si>
  <si>
    <t xml:space="preserve">๓๕ หมู่ ๖ </t>
  </si>
  <si>
    <t>อด ๐๐๒๗/๒๕๙ ลว. ๗ ก.พ. ๖๕</t>
  </si>
  <si>
    <t>นายณัฐพล พรมบุญมา</t>
  </si>
  <si>
    <t>๐๙๔-๖๙๓-๘๗๙๕ , ๐๙๕-๖๙๐-๗๗๙๕</t>
  </si>
  <si>
    <t>อด ๐๐๒๗/๒๖๐ ลว. ๗ ก.พ. ๖๕</t>
  </si>
  <si>
    <t>นายธวัชชัย ธนประสิทธิ์</t>
  </si>
  <si>
    <t>อด ๐๐๒๗/๒๖๗ ลว. ๘ ก.พ. ๖๕</t>
  </si>
  <si>
    <t>093-4205774, 064-1291980</t>
  </si>
  <si>
    <t>นายถนอม ศรีวัฒน์</t>
  </si>
  <si>
    <t>๐๖๑-๓๕๐-๒๙๒๕ , ๐๙๒-๒๘๒-๓๕๓๗</t>
  </si>
  <si>
    <t>๔๓ หมู่ ๕</t>
  </si>
  <si>
    <t xml:space="preserve">นาทราย </t>
  </si>
  <si>
    <t>ที่ อด ๐๐๒๗/๒๕๑๗ ลว.๑๙ พ.ย. ๖๔</t>
  </si>
  <si>
    <t>นายอภิชาติ เสนิราช</t>
  </si>
  <si>
    <t>นายอ๓ชาติ เสนิราช</t>
  </si>
  <si>
    <t>061-1957844/098-3852106</t>
  </si>
  <si>
    <t xml:space="preserve">221 หมู่6 </t>
  </si>
  <si>
    <t>อด ๐๐๒๗/๒70 ลว. ๘ ก.พ. ๖๕</t>
  </si>
  <si>
    <t>ที่ รง ๐๒๑๐.๒/๗๖๔ ลว. ๑๑ ก.พ. ๖๕</t>
  </si>
  <si>
    <t>แจ้งผลการติดตามกรณีจ่ายคืน (กุ๊กมิน) นายกิตติ  ท้าวจันทร์</t>
  </si>
  <si>
    <t>แจ้งผลการติดตามกรณีจ่ายคืนกุ๊กมิน นายเสกสัน วงศ์สุริยา</t>
  </si>
  <si>
    <t>แจ้งผลการติดตามกรณีจ่ายคืนกุ๊กมิน</t>
  </si>
  <si>
    <t>ที่ รง ๐๒๑๐.๒/๒๕๕ ลว. ๑๑ ก.พ. ๖๕</t>
  </si>
  <si>
    <t>บริษัทซัมซุงโอนเงินเข้าบัญชีเรียบร้อยแล้ว</t>
  </si>
  <si>
    <t>ที่ อด ๐๐๒๗/๒๙๐ ลว. ๑๑ ก.พ. ๖๕</t>
  </si>
  <si>
    <t>ที่ อด ๐๐๒๗/๒๘๙ ลว. ๑๑ ก.พ. ๖๕</t>
  </si>
  <si>
    <t>ที่ อด 0027/274 ลว 9 ม.ค. 65</t>
  </si>
  <si>
    <t>นายธรรมนูญ ชัยแสนฤทธิ์</t>
  </si>
  <si>
    <t>๒๕/๗ หมู่ ๔</t>
  </si>
  <si>
    <t>กรณีขอที่อยู่ปัจจุบันของคนงาน</t>
  </si>
  <si>
    <t>ที่ รง0210.2/๓๕๙  ลว ๓๑ ม.ค ๖๕</t>
  </si>
  <si>
    <t>ที่ อด ๐๐๒๗/๓๐๑ ลว ๑๔ ก.พ.65</t>
  </si>
  <si>
    <t>ส่งบันทึกปากคำขอที่อยู่นางสาวศิริพักตร์ สงชัย ให้สำนักประสานฯ</t>
  </si>
  <si>
    <t>๐๙๘ ๗๓๒๙๐๘๙  ๐๙๓ ๓๕๖๔๘๓๗</t>
  </si>
  <si>
    <t>นายสมพงษ์ พันธ์ศิริ</t>
  </si>
  <si>
    <t>ข่อส่งบันทึกปากคำของนายสมพงษ์ พันธ์ศิริเพื่อขอยุติการปิดบัญชีธนาคารในเกาหลี</t>
  </si>
  <si>
    <t>ที่ อด ๐๐๒๗/๓๐๒ ลว. ๑๔ ก.พ, ๖๕</t>
  </si>
  <si>
    <t>091-2918318 ,   086-2368817</t>
  </si>
  <si>
    <t>แจ้งผลการติดตามกรณีจ่ายคืนกุ๊กมิน จากสำนักประสานฯ</t>
  </si>
  <si>
    <t>แจ้งผลการติดตามกรณีจ่ายคืนกุ๊กมิน แก่คนงาน</t>
  </si>
  <si>
    <t>ที่ รง ๐๒๑๐.๒/๗๗๒ ลว. ๒ ก.พ. ๖๕</t>
  </si>
  <si>
    <t>ที่ อด ๐๐๒๗/๒๙๖ ลว. ๑๔ ก.พ. ๖๕</t>
  </si>
  <si>
    <t xml:space="preserve">ไม่ได้รับเงิน </t>
  </si>
  <si>
    <t>แจ้งผลการติดตามสิทธิประโยชน์ (กุ๊กมิน)จากสำนักประสานฯ</t>
  </si>
  <si>
    <t>แจ้งผลการติดตามสิทธิประโยชน์ (กุ๊กมิน) แก่คนงาน</t>
  </si>
  <si>
    <t>ที่ รง ๐๒๑๐.๒/๗๖๖  ลว. ๒ ก.พ. ๖๕</t>
  </si>
  <si>
    <t>ที่ อด ๐๐๒๗/๒๙๗ ลว.๑๔ ก.พ. ๖๕</t>
  </si>
  <si>
    <t>ที่ อด๐๐๒๗/๒๘๘ ลว 1๑ ก.พ.65</t>
  </si>
  <si>
    <t>นางสาวฐานันดา ไชยรบ</t>
  </si>
  <si>
    <t>๐๙๘-๓๑๓-๔๕๘๑ , ๐๘๒-๑๑๕-๑๕๙๔</t>
  </si>
  <si>
    <t xml:space="preserve">๕๒ หมู่ ๒๔ </t>
  </si>
  <si>
    <t>ขอส่งแบบคำร้องขอติดตามเงินสงเคราะห์กองทุนประกันภัยแรงงานไต้หวัน</t>
  </si>
  <si>
    <t>ที่ อด ๐๐๒๗/๓๐๔ ลว. ๑๔ ก.พ. ๖๕</t>
  </si>
  <si>
    <t>ที่ อด 0027/313 ลว. 15 ก.พ.65</t>
  </si>
  <si>
    <t>ที่ อด ๐๐๒๗/243  ลว 3 ก.พ .65</t>
  </si>
  <si>
    <t>ที่ อด ๐๐๒๗/๓๑๒ ลว ๑๕ ก.พ 65</t>
  </si>
  <si>
    <t>นายเอ็ม พันโยศรี</t>
  </si>
  <si>
    <t>090-2540926, 061-1597945</t>
  </si>
  <si>
    <t>128/1 หมู่ที่ 11</t>
  </si>
  <si>
    <t>ที่ อด ๐๐๒๗/๓๒๐  ลว. ๑๗ ก.พ. ๖๕</t>
  </si>
  <si>
    <t>ที่ อด 0027/319 ลว. 17 ก.พ.65</t>
  </si>
  <si>
    <t>ที่ อด 0027/๓๒๕ ลว ๑๗ ก.พ.6๕</t>
  </si>
  <si>
    <t>ที่ รง 0210.2/๘๓๓ ลว ๓ ก.พ.6๕</t>
  </si>
  <si>
    <t>แจ้งสิทธิประโยชน์คนงาน นายสากล ท้าวมะลิ</t>
  </si>
  <si>
    <t>สป.รง. แจ้งสิทธิประโยชน์คนงานนายสากล ท้าวมะลิ</t>
  </si>
  <si>
    <t>สป.รง. แจ้งสิทธิประโยชน์คนงานนายปรีชาวัฒน์ ต้นไทร</t>
  </si>
  <si>
    <t>แจ้งผลการติดตามสิทธิประโยชน์ จากสำนักประสานฯแก่คนงาน  นายปรีชาวัฒน์ ต้นไทร</t>
  </si>
  <si>
    <t>ที่ รง ๐๒๑๐.๒/๗๙๔ ลว. ๒ ก.พ. ๖๕</t>
  </si>
  <si>
    <t>ที่ อด ๐๐๒๗/๓๒๖ ลว. ๑๗ ก.พ. ๖๕</t>
  </si>
  <si>
    <t>ที่ รง 0210.2/๘๓๒ ลว. ๓ ก.พ.6๕</t>
  </si>
  <si>
    <t>ที่ อด 0027/32๗ ลว. ๑๗ ก.พ.6๕</t>
  </si>
  <si>
    <t>แจ้งผลการติดตามสิทธิประโยชน์ คนงาน</t>
  </si>
  <si>
    <t>ที่ รง 0210.2/๗๙๕ ลว. ๒ ก.พ.6๕</t>
  </si>
  <si>
    <t>ที่ อด 0027/๓๒๘ ลว.๑๗ ก.พ.6๕</t>
  </si>
  <si>
    <t>นายสุทัศน์ ผานิบุศย์</t>
  </si>
  <si>
    <t>065-2703565, 098-6684116</t>
  </si>
  <si>
    <t>90 หมู่ 1</t>
  </si>
  <si>
    <t>ที่ อด ๐๐๒๗/๓๓๐  ลว. ๑๗ ก.พ. ๖๕</t>
  </si>
  <si>
    <t>แจ้งเข้าเยี่ยมแรงงานเจ็บป่วย กลับมารักษาตัวที่ภูมิลำเนา</t>
  </si>
  <si>
    <t>ที่ รง ๐๒๑๐.๒/๒๗๐ ลว. ๒๕ ม.ค. ๖๕</t>
  </si>
  <si>
    <t>ขอส่งบันทึกปากคำของนายจิระพงศ์ เวียงคำ ที่ร้องขอให้ตรวจสอบสิทธิประโยชน์และติดตามสิทธิประโยชน์ที่พึงมีพึงได้ กรณีเจ็บป่วยในไต้หวัน และกลับมารักษาตัวที่ภูมิลำเนาประเทศไทย</t>
  </si>
  <si>
    <t>ที่ อด ๐๐๒๗/๓๒๑ ลว.๑๗ ก.พ. ๖๕</t>
  </si>
  <si>
    <t>นายอภิสิทธิ์ บุดดีคำ</t>
  </si>
  <si>
    <t>๐๖๓-๐๖๗-๒๐๕๑</t>
  </si>
  <si>
    <t>๒๓ หมู่ ๔</t>
  </si>
  <si>
    <t>ที่ อด ๐๐๒๗/๓๐๖ ลว. ๑๔ ก.พ. ๖๕</t>
  </si>
  <si>
    <t>นายสาคร วงค์สามารถ</t>
  </si>
  <si>
    <t>๐๙๗-๙๗๘-๗๙๑๑</t>
  </si>
  <si>
    <t>๙๕ หมู่ ๖</t>
  </si>
  <si>
    <t>ที่ อด ๐๐๒๗/๓๐๗ ลว. ๑๔ ก.พ. ๖๕</t>
  </si>
  <si>
    <t>นายยุทธนากร กุลธิวงษ์</t>
  </si>
  <si>
    <t>๐๙๕-๑๙๘-๔๑๙๔</t>
  </si>
  <si>
    <t>๗๓ หมู่ ๙</t>
  </si>
  <si>
    <t>แจ้งแรงงานไทยประสบอุบัติเหตุขณะทำงาน จากสำนักประสานฯ</t>
  </si>
  <si>
    <t>แจ้งแรงงานไทยประสบอุบัติเหตุขณะทำงานแก่ญาติ</t>
  </si>
  <si>
    <t>นายสมศักดิ์ วงษ์ปัดตา</t>
  </si>
  <si>
    <t>ที่ รง ๐๑๒๐.๒/๕๙๕ ลว. ๑๘ ก.พ. ๖๕</t>
  </si>
  <si>
    <t>ที่ อด ๐๐๒๗/   ลว. ๒๑ ก.พ.๖๕</t>
  </si>
  <si>
    <t>บันทึกปากคำแจ้งผลการติดตามการขอรับสิทธิประโยชน์ให้สำนักประสานฯ ทราบ</t>
  </si>
  <si>
    <t>นางสาวจารุดา พรหมทองดี</t>
  </si>
  <si>
    <t>099-7121796, 064-6132606</t>
  </si>
  <si>
    <t>115 หมู่ที่ ๒</t>
  </si>
  <si>
    <t>ขอรับเงินประกันเฉพาะสำหรับคนงาน นางสาวจารุดา พรหมทองดี</t>
  </si>
  <si>
    <t>ที่ อด 0027/๓๓๖ ลว. 21 ก.พ. 6๕</t>
  </si>
  <si>
    <t>065-398788, 082-853403๑</t>
  </si>
  <si>
    <t>ที่ รง ๐๒๑๐.๒/๐๙๒๓ ลว. ๙ ก.พ. ๖๕</t>
  </si>
  <si>
    <t>ที่ อด ๐๐๒๗/ ลว. ๒๑ ก.พ. ๖๕</t>
  </si>
  <si>
    <t>แจ้งผลการติดตามสิทธิประโยชน์จากสำนักประสานฯ ให้คนงานทราบ</t>
  </si>
  <si>
    <t>นายเสวียง  วงษ์สิงห์</t>
  </si>
  <si>
    <t>แจ้งผลการโอนเงินสิทธิประโยชน์ ให้คนงานทราบ</t>
  </si>
  <si>
    <t>ที่ รง 0210.2/๙๒๙ ลว. ๙ ก.พ.6๕</t>
  </si>
  <si>
    <t>แจ้งผลการติดตามคนงาน จากสำนักประสานฯ</t>
  </si>
  <si>
    <t>แจ้งผลการติดตามคนงาน ให้ญาติทราบ</t>
  </si>
  <si>
    <t>ที่ รง 0210.2/๙๓๑ ลว. ๙ ก.พ.6๕</t>
  </si>
  <si>
    <t>ที่ รง 0๒๑๐.๒/๙๗๖ ลว. ๑๔ ก.พ. 6๕</t>
  </si>
  <si>
    <t xml:space="preserve">แจ้งกรณีการติดตามสิทธิประโยชน์ของ นายเจษฎา ยุทธภัณฑ์ </t>
  </si>
  <si>
    <t>แจ้งกรณีการติดตามสิทธิประโยชน์ของ นายเจษฎา ยุทธภัณฑ์ ให้คนงานทราบ</t>
  </si>
  <si>
    <t>ที่ รง ๐๒๑๐.๒/๙๗๘ ลว. ๒๑ ก.พ. ๖๕</t>
  </si>
  <si>
    <t>ที่ อด ๐๐๒๗/๓๔๗ ลว. ๒๑ ก.พ. ๖๕</t>
  </si>
  <si>
    <t>ที่ อด 0027/335 ลว 21 ก.พ.65</t>
  </si>
  <si>
    <t>ภรรยารับแทน</t>
  </si>
  <si>
    <t>ที่ อด 0027/341 ลว 21 ก.พ.65</t>
  </si>
  <si>
    <t>062-2329918</t>
  </si>
  <si>
    <t>097-9920298</t>
  </si>
  <si>
    <t>062-2541380</t>
  </si>
  <si>
    <t>098-8979310</t>
  </si>
  <si>
    <t>083-8951570</t>
  </si>
  <si>
    <t>062-6318992</t>
  </si>
  <si>
    <t>086-2369208</t>
  </si>
  <si>
    <t>097-1760838</t>
  </si>
  <si>
    <t>092-2900511</t>
  </si>
  <si>
    <t>061-4423927</t>
  </si>
  <si>
    <t>098-9189866</t>
  </si>
  <si>
    <t>064-9650981</t>
  </si>
  <si>
    <t>นายนุรักษ์ อายังกูล</t>
  </si>
  <si>
    <t>099-840-0620</t>
  </si>
  <si>
    <t>223 หมู่ 1</t>
  </si>
  <si>
    <t>ที่ อด 0027/348 ลว. 21 ก.พ. 65</t>
  </si>
  <si>
    <t>ที่ อด 0027/๓๕๐ ลว. ๒๒ ก.พ.6๕</t>
  </si>
  <si>
    <t>นายสุพจน์  สุระดานัย</t>
  </si>
  <si>
    <t>092-7325285, 080-0123427</t>
  </si>
  <si>
    <t>162 หมู่ 16</t>
  </si>
  <si>
    <t>ที่ อด ๐๐๒๗/๓๕๑ ลว. ๒๒ ก.พ. ๖๕</t>
  </si>
  <si>
    <t xml:space="preserve">093-6061890
</t>
  </si>
  <si>
    <t>/ที่ อด 0027/353 ลว 21 ก.พ.65</t>
  </si>
  <si>
    <t>ที่ อด 0027/๓๖๙ ลว. ๒๓ ก.พ.6๕</t>
  </si>
  <si>
    <t>ขอส่งเอกสารเพิ่มเติมรับเงินบำเหน็จชราภาพ</t>
  </si>
  <si>
    <t>ที่ อด ๐๐๒๗/๓๔๕ ลว. 2๑ ก.พ. 6๕</t>
  </si>
  <si>
    <t>แจ้งกรณีการติดตามสิทธิประโยชน์ของ นายเจษฎา ยุทธภัณฑ์ ให้พรรคเพื่อไทยทราบ</t>
  </si>
  <si>
    <t>ที่ อด ๐๐๒๗/๓๖๘ ลว. 2๓ ก.พ. 6๕</t>
  </si>
  <si>
    <t>นางบัวลัย ลาดก่าน</t>
  </si>
  <si>
    <t>นายเวิน ลาดก่าน</t>
  </si>
  <si>
    <t>093-5022738</t>
  </si>
  <si>
    <t>62 หมู่ 2</t>
  </si>
  <si>
    <t>แจ้งผลการติดตามสิทธิประโยชน์ กรณีแรงงานไทยเสียชีวิตในไต้หวัน</t>
  </si>
  <si>
    <t>แจ้งผลการติดตามสิทธิประโยชน์ กรณีแรงงานไทยเสียชีวิตในไต้หวัน สำนักประสานแจ้ง</t>
  </si>
  <si>
    <t>ที่ รง0210.2/๖๓๙ ลว ๒๒ ก.พ. ๖๕</t>
  </si>
  <si>
    <t>ที่ อด ๐๐๒๗/๓๘๖ ลว ๒๔ ก.พ.65</t>
  </si>
  <si>
    <t>ที่ อด 0027/๓๘๕  ลว. 2๔ ก.พ.6๕</t>
  </si>
  <si>
    <t>ที่ รง ๐๒๑๐.๒/๑๑๓๗ ลว. ๒๔ ก.พ. ๖๕</t>
  </si>
  <si>
    <t>ที่ อด ๐๐๒๗/๔๐๔ ลว. ๒๔ ก.พ. ๖๕</t>
  </si>
  <si>
    <t>ที่ รง ๐๒๑๐.๒/๙๗๔ ลว. ๒๔ ก.พ. ๒๕๖๕</t>
  </si>
  <si>
    <t>ที่ อด ๐๐๒๗/๓๘๗ ลว. ๒๔ ก.พ. ๒๕๖๕</t>
  </si>
  <si>
    <t xml:space="preserve">ยังไม่ได้เงิน เพราะเอกสารไม่ครบ </t>
  </si>
  <si>
    <t>นายยิ่งยศ ชาติสุวรรณ</t>
  </si>
  <si>
    <t>นางสาวสุกัญญา ชาติสุวรรณ</t>
  </si>
  <si>
    <t>๐๙๑-๐๕๒-๙๘๐๑</t>
  </si>
  <si>
    <t>74  หมู่ ๙</t>
  </si>
  <si>
    <t>ที่ รง ๐๒๑๐.๒/๑๒๗๑ ลว. ๒๔ ก.พ. ๒๕๖๕</t>
  </si>
  <si>
    <t>แจ้งการเจ็บป่วยของนายยิ่งยศ ชาติสุวรรณ จากสำนักประสานฯ</t>
  </si>
  <si>
    <t>แจ้งการเจ็บป่วยของนายยิ่งยศ ชาติสุวรรณ แก่ญาติคนงาน</t>
  </si>
  <si>
    <t>ที่ อด ๐๐๒๗/๓๘๓ ลว. ๒๔ ก.พ. ๒๕๖๕</t>
  </si>
  <si>
    <t>นายทองมี ธรรมรัตน์</t>
  </si>
  <si>
    <t>๒ หมู่ ๔</t>
  </si>
  <si>
    <t>ที่ อด ๐๐๒๗/๓๗๔ ลว. ๒๔ ก.พ. ๖๕</t>
  </si>
  <si>
    <t>๙๕  หมู่ ๖</t>
  </si>
  <si>
    <t>ที่ อด ๐๐๒๗/๓๐๗ ลว. ๑๔ ก.พ. ๒๕๖๕</t>
  </si>
  <si>
    <t>นายสมศักดิ์ เกษมจิตร</t>
  </si>
  <si>
    <t>๑๓ หมู่ ๔</t>
  </si>
  <si>
    <t>ที่ อด ๐๐๒๗/๔๓๒ ลว. ๒ มี.ค. ๖๕</t>
  </si>
  <si>
    <t>นางสาวมวล น้อยมนตรี</t>
  </si>
  <si>
    <t>นายยมนา กุญชรน้อย</t>
  </si>
  <si>
    <t>๐๖๑-๒๔๘-๑๒๒๕</t>
  </si>
  <si>
    <t>๙๔ หมู่ ๑๐</t>
  </si>
  <si>
    <t>ขอส่งบันทึกปากคำขอให้ช่วยเหลือกรณีเสียชีวิตและตรวจสอบสิทธิประโยชน์</t>
  </si>
  <si>
    <t>ที่ อด ๐๐๒๗/๔๓๖ ลว. ๒ มี.ค. ๖๕</t>
  </si>
  <si>
    <t>ที่ อด ๐๐๒๗/๔๒๒ ลว.๒๘ ก.พ. ๒๕๖๕</t>
  </si>
  <si>
    <t>ที่ รง ๐๒๑๐.๒/๑๓๓๒ ลว.๒๘ ก.พ. ๒๕๖๕</t>
  </si>
  <si>
    <t>นายธนัตถ์ ใจธรรม</t>
  </si>
  <si>
    <t>080-8140531</t>
  </si>
  <si>
    <t>ที่ อด ๐๐๒๗/๔๕๔ ลว. ๔ มี.ค. ๖5</t>
  </si>
  <si>
    <t>๒๖๑ หมู่ ๖</t>
  </si>
  <si>
    <t>ที่ อด 0027/451 ลว ๔ มี.ค.๖๕</t>
  </si>
  <si>
    <t>นายจันทะคาม  ไชยคำ</t>
  </si>
  <si>
    <t>259 หมู่ 2</t>
  </si>
  <si>
    <t>รับตั๋วแลกเงินคืนภาษีปี 63 จากสำนักประสานฯ T022-072</t>
  </si>
  <si>
    <t>ที่ รง0210.2/1014  ลว 14 ก.พ ๖๕</t>
  </si>
  <si>
    <t>ที่ อด ๐๐๒๗/388 ลว 24 ก.พ.65</t>
  </si>
  <si>
    <t>ที่ อด ๐๐๒๗/453 ลว 4 มี.ค.65</t>
  </si>
  <si>
    <t>ที่ อด 0027/452 ลว ๔ มี.ค.65</t>
  </si>
  <si>
    <t>นางจันทร์เพ็ญ ถาบุญเรือง</t>
  </si>
  <si>
    <t>นายบัณฑิต ถาบุญเรือง</t>
  </si>
  <si>
    <t>063-0702336, 063-3813952</t>
  </si>
  <si>
    <t>9 หมู่ ๘</t>
  </si>
  <si>
    <t>ส่งบันทึกปากคำของนางจันทร์เพ็ญ ถาบุญเรือง เพื่อติดตามนายบัณฑิต ถาบุญเรือง มีความประสงค์อยากกลับประเทศไทย</t>
  </si>
  <si>
    <t>ที่ อด ๐๐๒๗/๔๕๕ ลว. ๔ มี.ค. ๒๕๖๕</t>
  </si>
  <si>
    <t xml:space="preserve">ขอส่งใบคำร้องขอรับเงินบำนาญ(เงินก้อน) นายเอกพล บุตรนังกุล </t>
  </si>
  <si>
    <t>ที่ อด ๐๐๒๗/๔๔๗ ลว. ๔ มี.ค. ๖๕</t>
  </si>
  <si>
    <t>ที่ รง 0210.2/1354 ลว. 23 ก.พ.6๕</t>
  </si>
  <si>
    <t>ที่ อด 0027/ ลว. ๗ มี.ค.6๕</t>
  </si>
  <si>
    <t>แจ้งผลการติดตามสิทธิประโยชน์ ให้คนงาน จากสำนักประสานฯ</t>
  </si>
  <si>
    <t>ที่ อด 0027/   ลว. ๗ มี.ค.6๕</t>
  </si>
  <si>
    <t>ที่ รง 0210.2/๑๓๓๐ ลว. 2๓ ก.พ.6๕</t>
  </si>
  <si>
    <t>นายอดุลย์ ธาตุวิสัย</t>
  </si>
  <si>
    <t>0972041340    0640654207</t>
  </si>
  <si>
    <t>77 ม.11 บ้านนาดอกไม้</t>
  </si>
  <si>
    <t>แจ้งกรณีคนงานประสบอุบัติเหตุ</t>
  </si>
  <si>
    <t>แจ้งนางดอกไม้ หัสดี ภรรยา นายอดุลย์ ธาตุวิสัยคนงานประสบอุบัติเหตุ</t>
  </si>
  <si>
    <t>นางสาวพนิดา  พูนสวัสดิ์</t>
  </si>
  <si>
    <t>22 หมู่ 8</t>
  </si>
  <si>
    <t>รับตั๋วแลกเงินคืนภาษีปี 63 จากสำนักประสานฯ T022-102</t>
  </si>
  <si>
    <t>ที่ รง0210.2/1019  ลว 14 ก.พ ๖๕</t>
  </si>
  <si>
    <t>ที่ อด ๐๐๒๗/394 ลว 24 ก.พ.65</t>
  </si>
  <si>
    <t>ที่ อด ๐๐๒๗/461 ลว 7 มี.ค.65</t>
  </si>
  <si>
    <t>นายสมควร  หินกอง</t>
  </si>
  <si>
    <t>66 หมู่ 14</t>
  </si>
  <si>
    <t>ที่ รง0210.2/977  ลว 14 ก.พ ๖๕</t>
  </si>
  <si>
    <t>รับตั๋วแลกเงินคืนภาษีปี 63 จากสำนักประสานฯ T022-044</t>
  </si>
  <si>
    <t>ที่ อด ๐๐๒๗/396 ลว 24 ก.พ.65</t>
  </si>
  <si>
    <t>ที่ อด ๐๐๒๗/460 ลว 7 มี.ค.65</t>
  </si>
  <si>
    <t>นางสาวทิวากร  แก้วส่อน</t>
  </si>
  <si>
    <t>9  หมู่  8</t>
  </si>
  <si>
    <t>รับตั๋วแลกเงินคืนภาษีปี 63 จากสำนักประสานฯ T022-101</t>
  </si>
  <si>
    <t>ที่ รง0210.2/1020  ลว 14 ก.พ ๖๕</t>
  </si>
  <si>
    <t>ที่ อด ๐๐๒๗/393 ลว 24 ก.พ.65</t>
  </si>
  <si>
    <t>ที่ อด ๐๐๒๗/462 ลว 7 มี.ค.65</t>
  </si>
  <si>
    <t>093-3296821</t>
  </si>
  <si>
    <t>061-9744115</t>
  </si>
  <si>
    <t>061-1083704</t>
  </si>
  <si>
    <t>นายสุวิจ มูลสมบัติ</t>
  </si>
  <si>
    <t>254 หมู่ 5</t>
  </si>
  <si>
    <t>ติดตามเงินปิซูอิม</t>
  </si>
  <si>
    <t>นายกฤษฎา บุตรโยธี</t>
  </si>
  <si>
    <t>77 ม.12</t>
  </si>
  <si>
    <t>ที่ รง0210.2/823 ลว 4 มี.ค ๖๕</t>
  </si>
  <si>
    <t>สิทธิประโยชน์คนงาน</t>
  </si>
  <si>
    <t>แจ้งญาติสิทธิประโยชน์คนงาน</t>
  </si>
  <si>
    <t>แจ้งผลการติดตามสิทธิประโยชน์จากสปร.</t>
  </si>
  <si>
    <t>ที่ รง 0210.2/1328 ลว. 23 ก.พ.65</t>
  </si>
  <si>
    <t>ที่ อด 0027/ ลว. 7 มี.ค.65</t>
  </si>
  <si>
    <t>ที่ รง 0210.2/1325 ลว. 23 มี.ค. 65</t>
  </si>
  <si>
    <t>แจ้งผลการติดตามสิทธิประโยชน์ สปร.</t>
  </si>
  <si>
    <t>ที่ รง 0210.2/1326 ลว. 23 ก.พ. 65</t>
  </si>
  <si>
    <t>ที่ รง 0210.2/1263 ลว. 22 ก.พ.65</t>
  </si>
  <si>
    <t>โอนเงินเข้าบช คนงาน</t>
  </si>
  <si>
    <t>ที่ รง 0210.2/1265 ลว. 22 ก.พ.65</t>
  </si>
  <si>
    <t>ที่ รง 0210.2/1260 ลว. 22 ก.พ.65</t>
  </si>
  <si>
    <t>ที่ อด 0027/  ลว. 7 มี.ค.65</t>
  </si>
  <si>
    <t>กุ๊กมิน</t>
  </si>
  <si>
    <t>ที่ อด ๐๐๒๗/๔๗๗ ลว ๘ มี.ค.65</t>
  </si>
  <si>
    <t>ที่ อด ๐๐๒๗/๔๗๘ ลว ๘ มี.ค 65</t>
  </si>
  <si>
    <t>ที่ รง0210.2/๘๑๐  ลว ๓ มี.ค ๖๕</t>
  </si>
  <si>
    <t>ที่ อด ๐๐๒๗/๔๗๕  ลว. ๘ มี.ค. ๒๕๖๕</t>
  </si>
  <si>
    <t>ขอให้ตรวจสอบสิทธิประโยชน์อันพึงมีพึงได้</t>
  </si>
  <si>
    <t>ที่ อด ๐๐๒๗/๔๕๙ ลว. ๗ มี.ค. ๖๕</t>
  </si>
  <si>
    <t>นายสายฝน มุ่งหมาย</t>
  </si>
  <si>
    <t>๐๙๘-๓๓๓-๖๓๑๘</t>
  </si>
  <si>
    <t>๓๒ หมู่ ๘</t>
  </si>
  <si>
    <t>ที่ อด ๐๐๒๗/๔๗๔ ลว. ๘ มี.ค. ๒๕๖๕</t>
  </si>
  <si>
    <t>แจ้งกรณีการเสียชีวิตของนายยมนา แก่ญาติ</t>
  </si>
  <si>
    <t>ที่ อด ๐๐๒๗/๔๕๐ ลว. ๔ มี.ค. ๖๕</t>
  </si>
  <si>
    <t>ที่ อด 0027/479 ลว 8 มี.ค.65</t>
  </si>
  <si>
    <t>๓๒ หมู่ที่ ๑๗</t>
  </si>
  <si>
    <t>ที่ อด ๐๐๒๗/๔๙๘ ลว ๙ มี.ค.65</t>
  </si>
  <si>
    <t>นายอนุชา โยธานี</t>
  </si>
  <si>
    <t>094-5354797, 061-8562781</t>
  </si>
  <si>
    <t>ติดตามภาษีไต้หวัน</t>
  </si>
  <si>
    <t>แจ้งติดตามสิทธิประโยชน์ จากสำนักประสาน</t>
  </si>
  <si>
    <t>ที่ รง  ๐๒๑๐.๒/๑๓๒๓ ลว. ๒๓ ก.พ. ๖๕</t>
  </si>
  <si>
    <t>ที่ อด ๐๐๒๗/๔๙๔ ลว. ๘ มี.ค. ๖๕</t>
  </si>
  <si>
    <t>195 ม.10</t>
  </si>
  <si>
    <t>นายวิชิต  สังข์ทอง</t>
  </si>
  <si>
    <t>ที่ อด ๐๐๒๗/402 ลว 9 มี.ค.65</t>
  </si>
  <si>
    <t>ที่ อด ๐๐๒๗/480 ลว 8 มี.ค.65</t>
  </si>
  <si>
    <t>ที่ รง0210.2/1298  ลว 23 ก.พ ๖๕</t>
  </si>
  <si>
    <t>รับตั๋วแลกเงินคืนภาษีปี 63 จากสำนักประสานฯ T022-126</t>
  </si>
  <si>
    <t>รับตั๋วแลกเงินคืนภาษีปี 63 จากสำนักประสานฯ T022-119</t>
  </si>
  <si>
    <t>ที่ รง0210.2/1000  ลว 14 ก.พ ๖๕</t>
  </si>
  <si>
    <t>ที่ อด ๐๐๒๗/391 ลว 24 ก.พ.65</t>
  </si>
  <si>
    <t>ที่ อด ๐๐๒๗/501 ลว 9 มี.ค.65</t>
  </si>
  <si>
    <t>186 ม.3</t>
  </si>
  <si>
    <t>ธีระศักดิ์  กุญชรน้อย</t>
  </si>
  <si>
    <t>ที่ อด 0027/514 ลว. 10 มี.ค.65</t>
  </si>
  <si>
    <t>ที่ รง 0210.2/1400 ลว. 28 ก.พ.65</t>
  </si>
  <si>
    <t>ที่ รง  ๐๒๑๐.๒/๑402 ลว. ๒8 ก.พ. ๖๕</t>
  </si>
  <si>
    <t>ที่ อด ๐๐๒๗/515 ลว. 10 มี.ค. ๖๕</t>
  </si>
  <si>
    <t>093-5317261 / 098-2046015</t>
  </si>
  <si>
    <t>214 ม.5</t>
  </si>
  <si>
    <t>ติดตามเงินบำนาญชราภาพ</t>
  </si>
  <si>
    <t>นางนุชนาถ ดีนาง</t>
  </si>
  <si>
    <t>084-5171751 /090-6895266</t>
  </si>
  <si>
    <t>177 ม.15</t>
  </si>
  <si>
    <t>ที่ รง ๐210.2/1560 ลว. 4 มี.ค.65</t>
  </si>
  <si>
    <t>ปี 64 ไม่ได้รับเงินภาษีคืน เนื่องจากอยู๋ไม่ครบ 183 วัน</t>
  </si>
  <si>
    <t>ที่ อด 0027/513 ลว. 10 มี.ค. 65</t>
  </si>
  <si>
    <t xml:space="preserve">แจ้งสิทธิประโยชน์ จากสำนักประสาน </t>
  </si>
  <si>
    <t>ที่ รง 0210.2/1540 ลว. 4 มี.ค.65</t>
  </si>
  <si>
    <t xml:space="preserve">ปี 64 ไม่ได้รับเงินภาษีคืน เนื่องจากอยู่ไม่ครบ 183 </t>
  </si>
  <si>
    <t>ที่ อด 0027/512 ลว. 10 มี.ค. 65</t>
  </si>
  <si>
    <t>ที่ รง 0210.2 /1549 ลว. 4 มีนาคม 2565</t>
  </si>
  <si>
    <t>ที่ อด 0027/511 ลว. 10 มี.ค.65</t>
  </si>
  <si>
    <t>นางลำใย ประทุมเขต</t>
  </si>
  <si>
    <t>นายเลิง ประทุมเขต</t>
  </si>
  <si>
    <t>111 หมู่ 4</t>
  </si>
  <si>
    <t>ที่ รง 0210.2/1360 ลว. 23 ก.พ. 65</t>
  </si>
  <si>
    <t>แจ้งให้ความช่วยเหลือกรณีนายเลิง ประทุมเขต แรงงานไทยถูกจับกุมในประเทศสิงคโปร์ จากสำนักประสาน</t>
  </si>
  <si>
    <t>แจ้งให้ความช่วยเหลือกรณีนายเลิง ประทุมเขต แรงงานไทยถูกจับกุมในประเทศสิงคโปร์แก่ญาติคนงาน</t>
  </si>
  <si>
    <t>ที่ อด 0027/497 ลว. 8 มีนาคม 2565</t>
  </si>
  <si>
    <t>ที่ รง 0210.2/1387 ลว. 28 ก.พ. 65</t>
  </si>
  <si>
    <t>ที่ อด 0027/495 ลว. 8 มี.ค. 65</t>
  </si>
  <si>
    <t>แจ้งผลการติดตามสิทฺประโยชน์แก่คนงาน</t>
  </si>
  <si>
    <t>ที่ รง 0210.2/1240 ลว. 21 ก.พ. 65</t>
  </si>
  <si>
    <t>ที่ อด 0027/492 ลว. 8 มี.ค. 65</t>
  </si>
  <si>
    <t>ที่ รง 0210.1435 ลว. 28 ก.พ. 65</t>
  </si>
  <si>
    <t>ที่ อด 0027/491 ลว. 8 มี.ค. 65</t>
  </si>
  <si>
    <t>นายยุทธพงษ์ ปัตถาวะโร</t>
  </si>
  <si>
    <t>75 หมู่ 8</t>
  </si>
  <si>
    <t>แจ้งกรณีพบเงินสดของคนงาน จากสำนักประสาน</t>
  </si>
  <si>
    <t>แจ้งกรณีพบเงินสดของคนงาน จากญาติคนงาน</t>
  </si>
  <si>
    <t>ที่ รง ๐๒๑๐.๒/๑473 ลว. ๒ มี.ค. ๒๕๖๕</t>
  </si>
  <si>
    <t>ที่ อด ๐๐๒๗/5๓4 ลว. 1๔ มี.ค. ๒๕๖๕</t>
  </si>
  <si>
    <t>ที่ รง ๐๒๑๐.๒/1552  ลว. 4 มี.ค. ๖5</t>
  </si>
  <si>
    <t>ที่ อด ๐๐๒๗/533 ลว. ๑4 มี.ค. ๖5</t>
  </si>
  <si>
    <t>แจ้งสิทธิประโยชน์คนงาน จากสำนักประสาน</t>
  </si>
  <si>
    <t>นายทองพูน กอแก้ว</t>
  </si>
  <si>
    <t>0994147962 , 0618294117</t>
  </si>
  <si>
    <t xml:space="preserve">54 หมู่ 7 </t>
  </si>
  <si>
    <t>ที่ อด 0027/535 ลว. 14 มี.ค.65</t>
  </si>
  <si>
    <t>นายเกษม เวรุวรรณรักษ์</t>
  </si>
  <si>
    <t>088-534-2190 , 063-939-4940</t>
  </si>
  <si>
    <t>99/7 บ้านหนองเม็ก</t>
  </si>
  <si>
    <t>ที่ อด 0027/536 ลว. 14 มี.ค. 65</t>
  </si>
  <si>
    <t>ที่ อด ๐๐๒๗/529    ลว 11 มี.ค.65</t>
  </si>
  <si>
    <t>ที่ อด ๐๐๒๗/526    ลว 11 มี.ค.65</t>
  </si>
  <si>
    <t>นายต้อย ลาภา</t>
  </si>
  <si>
    <t>นายคำจันทร์ บุญพา</t>
  </si>
  <si>
    <t>062-5169040  0614937080</t>
  </si>
  <si>
    <t xml:space="preserve">87 ม.20 </t>
  </si>
  <si>
    <t>084-7910132  0936219535</t>
  </si>
  <si>
    <t>61 ม.20</t>
  </si>
  <si>
    <t>ที่ อด 0027/540 ลว. 14 มี.ค. 65</t>
  </si>
  <si>
    <t>ที่ อด 0027/539 ลว. 14 มี.ค.65</t>
  </si>
  <si>
    <t>นายสุทิน ดวงดีทิพย์</t>
  </si>
  <si>
    <t>095-8456288  086-2374734</t>
  </si>
  <si>
    <t>58 ม.8</t>
  </si>
  <si>
    <t>ขอรับเงินประกันเฉพาะสำหรับคนงาน นายสุทิน ดวงดีทิพย์</t>
  </si>
  <si>
    <t>ขอรับเงินบำนาญ กรณีจ่ายคืน กุ๊กมิน นายสุทิน ดวงดีทิพย์</t>
  </si>
  <si>
    <t>ที่ อด 0027/537 ลว. 14 มี.ค. 6๕</t>
  </si>
  <si>
    <t>ที่ อด 0027/538 ลว. 14 มี.ค. 65</t>
  </si>
  <si>
    <t>ยูเครน</t>
  </si>
  <si>
    <t>นางสาวสาริณี จรูญกุล</t>
  </si>
  <si>
    <t>080-113-5788</t>
  </si>
  <si>
    <t>66 หมู่ 2</t>
  </si>
  <si>
    <t>ติดตามค่าจ้างค้างจ่ายจากนายจ้าง กรณีมีชีวิต จากภัยสงคราม</t>
  </si>
  <si>
    <t>ที่ อด 0027/545 ลว. 15 มี.ค. 65</t>
  </si>
  <si>
    <t>ที่ อด 0027/541 ลว 14 มี.ค.65</t>
  </si>
  <si>
    <t>นายสมยศ สีดำดี</t>
  </si>
  <si>
    <t>065-8587642</t>
  </si>
  <si>
    <t>19 ม.2</t>
  </si>
  <si>
    <t>ติดตามเงินค่าภาษีไต้หวัน</t>
  </si>
  <si>
    <t>ที่ อด 0027/551 ลว. 16 มี.ค. 65</t>
  </si>
  <si>
    <t>รายงานการติดตามสิทธิประโยชน์นายยมนา น้อยกุญชร จากสำนักประสานฯ</t>
  </si>
  <si>
    <t>ที่ รง 0210.2/936 ลว. 14 มี.ค.65</t>
  </si>
  <si>
    <t>รายงานการติดตามสิทธิประโยชน์นายยมนา น้อยกุญชรแก่ญาติคนงาน</t>
  </si>
  <si>
    <t>ที่ อด 0027/550 ลว. 16 มี.ค.65</t>
  </si>
  <si>
    <t>นายอนุวัช กุดสระ</t>
  </si>
  <si>
    <t>ที่ อด 0027/556 ลว. 18 มี.ค. 65</t>
  </si>
  <si>
    <t>ที่ อด 0027/555 ลว. 18 มี.ค. 65</t>
  </si>
  <si>
    <t xml:space="preserve">177 ม.3 </t>
  </si>
  <si>
    <t>32 ม.3</t>
  </si>
  <si>
    <t>092-9055842 , 098-6320301</t>
  </si>
  <si>
    <t>093-1170623 , 081-9744414</t>
  </si>
  <si>
    <t>นายพูลศักดิ์ มลัยสี</t>
  </si>
  <si>
    <t>นางสาวปริศนา ผุยชัย</t>
  </si>
  <si>
    <t>098-0545220 , 098-1344424</t>
  </si>
  <si>
    <t>19 ม.9</t>
  </si>
  <si>
    <t xml:space="preserve"> ทุ่งฝน</t>
  </si>
  <si>
    <t xml:space="preserve">ทุ่งฝน </t>
  </si>
  <si>
    <t>ที่ อด 0027/557 ลว. 18 มี.ค. 65</t>
  </si>
  <si>
    <t>นางสาวกาญจน์สุพัฒน์ วงศ์ศิลา</t>
  </si>
  <si>
    <t>ที่ อด 0027/558  ลว. 18 มี.ค.65</t>
  </si>
  <si>
    <t>ที่ รง 0210.2/995 ลว. 17 มี.ค.65</t>
  </si>
  <si>
    <t>ที่ อด 0027/562 ลว. 18 มี.ค.65</t>
  </si>
  <si>
    <t>ที่ รง ๐๒๑๐.๒/1734 ลว. 16 มี.ค. ๒๕๖๕</t>
  </si>
  <si>
    <t>ที่ อด ๐๐๒๗/561 ลว. 18 มี.ค. ๒๕๖๕</t>
  </si>
  <si>
    <t>แจ้งการช่วยเหลือนายบัณฑิตฯ จากสป.รง.</t>
  </si>
  <si>
    <t xml:space="preserve">แจ้งสปรง. ส่งบันทึกปากคำกรณียุติติดตามคนงาน เนื่องจากคนงานกลับประเทศไทยเรียบร้อยแล้ว </t>
  </si>
  <si>
    <t xml:space="preserve">โทรประสานทางมารดา ได้รับแจ้งว่าคนงานกลับมายังประเทศไทย 8/03/2565 และจะเดินทางกลับภูมิลำเนา 18/03/2565 และมารดาขอยุติการติดตามคนงานกลับทางสนง.รง.อด </t>
  </si>
  <si>
    <t>นายอุดม เทียมอ่อน</t>
  </si>
  <si>
    <t>093-5076297  0986672895</t>
  </si>
  <si>
    <t>ที่ อด ๐๐๒๗/565  ลว 18 มี.ค.65</t>
  </si>
  <si>
    <t>ที่ รง ๐๒๑๐.๒/1618 ลว. 9 มี.ค. ๖5</t>
  </si>
  <si>
    <t>ที่ อด ๐๐๒๗/588 ลว. ๒1 มี.ค. ๖5</t>
  </si>
  <si>
    <t>นายดุสิต จันทร์อัมพร</t>
  </si>
  <si>
    <t>นายทองพูน มุลตรี</t>
  </si>
  <si>
    <t>062-5029527/080-0705086</t>
  </si>
  <si>
    <t>087-2384575/095-3031710</t>
  </si>
  <si>
    <t>137 ม.10</t>
  </si>
  <si>
    <t>ที่ อด ๐๐๒๗/586  ลว 21 มี.ค.65</t>
  </si>
  <si>
    <t>ที่ อด ๐๐๒๗/587  ลว 21 มี.ค.65</t>
  </si>
  <si>
    <t>นางสาวสมบัติ เวียงพลละออม</t>
  </si>
  <si>
    <t>062-1878895/092-9049893</t>
  </si>
  <si>
    <t>65 ม.3</t>
  </si>
  <si>
    <t>ที่ อด ๐๐๒๗/585 ลว. 21 มี.ค. ๒๕๖5</t>
  </si>
  <si>
    <t>นายกิตติพงศ์ จ่าทา</t>
  </si>
  <si>
    <t>064-567-4606,   093-071-1484</t>
  </si>
  <si>
    <t>๔๒ หมู่ ๔</t>
  </si>
  <si>
    <t>ที่ อด 0027/596 ลว. 22 มีนาคม 2565</t>
  </si>
  <si>
    <t>นางสาวเงินยวง ทิพชัย</t>
  </si>
  <si>
    <t>ที่ รง 0210.2/1607 ลว. 8 มีนาคม 2565</t>
  </si>
  <si>
    <t>ที่ อด 0027/595 ลว. 22 มีนาคม 2565</t>
  </si>
  <si>
    <t>ที่ รง 0210.2/1036 ลว. 23 มี.ค. 65</t>
  </si>
  <si>
    <t xml:space="preserve">แจ้งผลการติดตามสิทธิประโยชน์ จากสำนักประสาน </t>
  </si>
  <si>
    <t>ที่ อด 0027/611 ลว. 23 มีนาคม 2565</t>
  </si>
  <si>
    <t>ให้สอบปากคำเพิ่มเติม</t>
  </si>
  <si>
    <t>นางสาวสุภารัตน์ บุญสิทธิ์</t>
  </si>
  <si>
    <t>093-753-5796</t>
  </si>
  <si>
    <t>102 หมู่ 15</t>
  </si>
  <si>
    <t>ที่ อด 0027/610 ลว. 23 มีนาคม 2565</t>
  </si>
  <si>
    <t>นางสาวสมบูรณ์ สุริอาจ</t>
  </si>
  <si>
    <t>061-445-5023</t>
  </si>
  <si>
    <t>68 หมู่ 7</t>
  </si>
  <si>
    <t>ที่ อด 0027/612 ลว. 23 มีนาคม 2565</t>
  </si>
  <si>
    <t>นางสาวอัมรา ดวงพรม</t>
  </si>
  <si>
    <t>065-864-2947</t>
  </si>
  <si>
    <t>102 หมู่ 5</t>
  </si>
  <si>
    <t>ที่ อด 0027/613 ลว. 23 มีนาคม 2565</t>
  </si>
  <si>
    <t>นางสุชาวดี หลิน</t>
  </si>
  <si>
    <t>092-737-3253</t>
  </si>
  <si>
    <t>59 หมู่ 9</t>
  </si>
  <si>
    <t>บ้านข้าวสาร</t>
  </si>
  <si>
    <t>ที่ อด 0027/623 ลว. 25 มีนาคม 2565</t>
  </si>
  <si>
    <t>นางสาวกุลธิดา เลี่ยมกิ่ง</t>
  </si>
  <si>
    <t>093-537-2898</t>
  </si>
  <si>
    <t>199 หมู่ 6</t>
  </si>
  <si>
    <t>ที่ อด 0027/624 ลว. 25 มีนาคม 2565</t>
  </si>
  <si>
    <t>รายงานความคืบหน้าอาการเจ็บป่วยของนายยิ่งยศ ชาติสุวรรณ จากสำนักประสาน</t>
  </si>
  <si>
    <t>ที่ รง 0210.2/1729 ลว. 16 มี.ค.65</t>
  </si>
  <si>
    <t>รายงานความคืบหน้าอาการเจ็บป่วยของนายยิ่งยศ ชาติสุวรรณแก่ญาติคนงาน</t>
  </si>
  <si>
    <t>ที่ อด 0027/563 ลว. 18 มี.ค. 65</t>
  </si>
  <si>
    <t>นายจันทร์โท ทุยโทชัย</t>
  </si>
  <si>
    <t>082-621-5474</t>
  </si>
  <si>
    <t>55 หมู่ 6</t>
  </si>
  <si>
    <t>ที่ อด 0027/625 ลว. 25 มี.ค. 65</t>
  </si>
  <si>
    <t>ขอส่งเอกสารเพื่อขอติดตามสิทธิประโยชน์เงินประกันการทำงานครบสัญญาจ้าง เงินประกันการเดินทางกลับจากบริษัท ซัมซุมประกันภัยที่</t>
  </si>
  <si>
    <t>ที่ อด 0027/617 ลว. 24 มี.ค. 65</t>
  </si>
  <si>
    <t>ขอส่งเอกสารเพื่อขอติดตามสิทธิประโยชน์เงินประกันอุบัติเหตุ (COMWELL)</t>
  </si>
  <si>
    <t>ที่ อด 0027/618 ลว. 25 มี.ค. 65</t>
  </si>
  <si>
    <t>ขอส่งเอกสารเพื่อปิดบัญชีธนาคาร NONGHYUP ของนายชินวัตร ไชยวัน</t>
  </si>
  <si>
    <t>ที่ อด 0027/619 ลว 25 มี.ค. 65</t>
  </si>
  <si>
    <t>แจ้งผลการติดตามสิทธิประโยชน์เงินสงเคราะห์บุตร</t>
  </si>
  <si>
    <t>แจ้งผลการติดตามสิทธิประโยชน์เงินสงเคราะห์บุตร จากสป.รง.</t>
  </si>
  <si>
    <t>แจ้งคนงานขอติดตามเงินคืนภาษีไต้หวันในบัญชีธนาคารไต้หวัน</t>
  </si>
  <si>
    <t>ที่ รง  ๐๒๑๐.๒/๑956 ลว. ๒5 มี.ค. ๖๕</t>
  </si>
  <si>
    <t>ที่ อด 0027/626 ลว. 25 มี.ค.65</t>
  </si>
  <si>
    <t>ส่งบันทึกปากคำขอให้ติดตามสิทธิประโยชน์ กรณีประสบอุบัติเหตุดอกไม้ไฟระเบิด</t>
  </si>
  <si>
    <t>นายสุวิจักขณ์  กลิ่นหอมอ่อน</t>
  </si>
  <si>
    <t>082-6170407/ 098-0128525</t>
  </si>
  <si>
    <t>1/2 ม.6</t>
  </si>
  <si>
    <t>กุดน้ำใส</t>
  </si>
  <si>
    <t>ติดตามเงินประกันเฉพาะสำหรับคนงานต่างชาติ</t>
  </si>
  <si>
    <t>ที่ อด 0027/630 ลว. 25 มี.ค. 65</t>
  </si>
  <si>
    <t>ที่ อด ๐๐๒๗/631 ลว. 25 มี.ค. ๖๕</t>
  </si>
  <si>
    <t>ที่ รง 0210.2/1838 ลว. 23 มี.ค.65</t>
  </si>
  <si>
    <t>ที่ อด 0027/632 ลว. 25 มี.ค. 65</t>
  </si>
  <si>
    <t>นายอุไร ปัคชา</t>
  </si>
  <si>
    <t>นายฤทธิชัย ปัคชา</t>
  </si>
  <si>
    <t>087-950-8663</t>
  </si>
  <si>
    <t>92 ม.6</t>
  </si>
  <si>
    <t>แจ้งกรณีนายฤทธิชัย ปัคชา แรงงานไทยถูกจับกุมในประเทศอิสราเอล</t>
  </si>
  <si>
    <t>ที่ อด 0027/640 ลว. 28 มี.ค. 2565</t>
  </si>
  <si>
    <t>นายปรเมศ ชาญภูเขียว</t>
  </si>
  <si>
    <t>บ้านก้อง</t>
  </si>
  <si>
    <t>ที่ อด 0027/667 ลว. 30 มี.ค. 2565</t>
  </si>
  <si>
    <t>นายธนดล ฟักทิม</t>
  </si>
  <si>
    <t>082-8394142/0918676331</t>
  </si>
  <si>
    <t>127 ม.11</t>
  </si>
  <si>
    <t>ที่ อด 0027/670 ลว. 30 มี.ค. 65</t>
  </si>
  <si>
    <t>ที่ อด 0027/671 ลว. 30 มี.ค. 65</t>
  </si>
  <si>
    <t>ติดตามเงินบำนาญ (กุ๊กมิน)</t>
  </si>
  <si>
    <t>นายจิรกร พรมเดช</t>
  </si>
  <si>
    <t>098-531-5506</t>
  </si>
  <si>
    <t>ที่ อด 0027/682 ลว. 31 มี.ค. 65</t>
  </si>
  <si>
    <t>นายอธิชัย มงคลมะไฟ</t>
  </si>
  <si>
    <t>089-422-3006</t>
  </si>
  <si>
    <t>221/14 หมู่ 14</t>
  </si>
  <si>
    <t>ที่ อด 0027/629 ลว. 25 มี.ค. 65</t>
  </si>
  <si>
    <t>ที่ อด 0027/654 ลว. 29 มี.ค. 65</t>
  </si>
  <si>
    <t>นายสมบัติ จิกจักร</t>
  </si>
  <si>
    <t>นายประหยัด จิกจักร</t>
  </si>
  <si>
    <t>094-274-5233</t>
  </si>
  <si>
    <t>119 หมู่ 9</t>
  </si>
  <si>
    <t>ที่ อด 0027/681 ลว. 31 มี.ค. 65</t>
  </si>
  <si>
    <t>นายฉัตรมงคล เดชศรีดา</t>
  </si>
  <si>
    <t>098-187-1918 , 083-884-0925</t>
  </si>
  <si>
    <t>86 หมู่ 12</t>
  </si>
  <si>
    <t>ขอรับเงินภาษีไต้หวัน และสิทธิประโยชน์อันพึงมีพึงได้</t>
  </si>
  <si>
    <t>ที่ อด 0027/680 ลว. 31 มี.ค. 65</t>
  </si>
  <si>
    <t>นายชัชวาล คูชัย</t>
  </si>
  <si>
    <t>093-5529239/092-9991910</t>
  </si>
  <si>
    <t>180 หมู่ 3</t>
  </si>
  <si>
    <t>นายชาลี สุวรรณิกะ</t>
  </si>
  <si>
    <t>095-6547258   061-0428494</t>
  </si>
  <si>
    <t>ติดตามเงินปิซูอิม กรณีถูกเลิกจ้าง</t>
  </si>
  <si>
    <t>ที่ อด 0027/695 ลว. 4 เม.ย. 2565</t>
  </si>
  <si>
    <t>ที่ อด 0027/701 ลว. 4 เม.ย. 65</t>
  </si>
  <si>
    <t>นายพนม เประกันยา</t>
  </si>
  <si>
    <t>รับตั๋วแลกเงินคืนภาษีปี 63 จากสำนักประสานฯ T022-045</t>
  </si>
  <si>
    <t>ที่ รง 0210.2/972 ลว 14 ก.พ.65</t>
  </si>
  <si>
    <t>ที่ อด 0027/395  ลว 24 ก.พ.65</t>
  </si>
  <si>
    <t>ที่ อด0027/684 ลว 1 เม.ย.65</t>
  </si>
  <si>
    <t>นายชลชาติ  บุ้งทอง</t>
  </si>
  <si>
    <t>9809 ม.9</t>
  </si>
  <si>
    <t>รับตั๋วแลกเงินคืนภาษีปี 63 จากสำนักประสานฯ T022-023</t>
  </si>
  <si>
    <t>ที่ รง 0210.2/1041 ลว 14 ก.พ.65</t>
  </si>
  <si>
    <t>ที่ อด 0027/400  ลว 24 ก.พ.65</t>
  </si>
  <si>
    <t>ที่ อด0027/685 ลว 1 เม.ย.65</t>
  </si>
  <si>
    <t>นายทองคูณ วนารัตน์</t>
  </si>
  <si>
    <t>064-302-8211</t>
  </si>
  <si>
    <t>68/1 ม.2</t>
  </si>
  <si>
    <t>ที่ อด 0028/715 ลว. 7 เม.ย. 65</t>
  </si>
  <si>
    <t xml:space="preserve">ขอส่งบันทึกปากคำของนายจิระพงศ์ เวียงคำ ที่ร้องขอให้ตรวจสอบสิทธิประโยชน์และสอบถามความคืบหน้าการติดตามสิทธิประโยชน์ที่พึงมีพึงได้ </t>
  </si>
  <si>
    <t>ที่ อด 0028/716 ลว. 8 เม.ย. 65</t>
  </si>
  <si>
    <t>นายสมศักดิ์ คำภูแสน</t>
  </si>
  <si>
    <t>096-685-5433 , 086-220-5458</t>
  </si>
  <si>
    <t>191 ม.6</t>
  </si>
  <si>
    <t>ขอให้ติดตามความคืบหน้ากรณีนายสมศักดิ์ คำภูแสน บุตรชายถูกจับกุมในสาธารณรัฐเกาหลี</t>
  </si>
  <si>
    <t>ที่ อด 0028/714 ลว. 7 เม.ย. 65</t>
  </si>
  <si>
    <t>080-597-0803 /0879239441</t>
  </si>
  <si>
    <t>ส่งบันทึกปากคำของนางสาวนงนุช บัวทองสิงห์ เพื่อติดตามนายศิรภัทร บัวทองสิงห์ คนงานประสบอุบัติเหตุ</t>
  </si>
  <si>
    <t>ที่ อด ๐๐๒๗/718 ลว.8 เม.ย. ๒๕๖๕</t>
  </si>
  <si>
    <t>ขอส่งบันทึกปากคำนางสาวสุกัญญา ชาติสุวรรณ ผู้เป็นภรรยาของนายยิ่งยศ ชาติสุวรรณ ขอให้ติดตามอาการป่วยและส่งตัวกลับประเทศไทย</t>
  </si>
  <si>
    <t>ที่ อด 0028/727 ลว. 12 เม.ย. 65</t>
  </si>
  <si>
    <t>แจ้งผลการติดตามสิทธิประโยชนืแก่คนงาน</t>
  </si>
  <si>
    <t>ที่ รง 0210.2/2179 ลว. 1 เม.ย. 65</t>
  </si>
  <si>
    <t>ปี 62 3267.15        ปี 63 3888.48</t>
  </si>
  <si>
    <t>ปี 61 กับ 64 คนงานอยู่ไม่ครบ 183 วัน</t>
  </si>
  <si>
    <t>ที่ อด 0028/729 ลว. 12 เม.ย.65</t>
  </si>
  <si>
    <t>ที่ รง 0210.2/2155 ลว. 1 เม.ย.65</t>
  </si>
  <si>
    <t>ที่ อด 0028/730 ลว. 12 เม.ย. 65</t>
  </si>
  <si>
    <t>ที่ รง 0210.2/1878 ลว. 24 มี.ค. 65</t>
  </si>
  <si>
    <t>ปี 63 ได้นำส่งตั๋วแลกเงินแล้ว ปี 64 คนงานอยู่ไม่ครบ 183 วัน</t>
  </si>
  <si>
    <t>ที่ อด 0028/732 ลว. 12 เม.ย. 65</t>
  </si>
  <si>
    <t>แจ้งผลการติดตามสิทธฺประโยชน์ จากสำนักประสาน</t>
  </si>
  <si>
    <t>ที่ รง 0210.2/2108 ลว. 31 มี.ค.65</t>
  </si>
  <si>
    <t>ปี 64 คนงานอยู่ไม่ครบ 183 วัน</t>
  </si>
  <si>
    <t>ที่ อด 0028/731 ลว. 12 เม.ย.65</t>
  </si>
  <si>
    <t>ที่ รง 0210.2/2184 ลว. 1 เม.ย.65</t>
  </si>
  <si>
    <t>ที่ อด 0028/733 ลว. 12 เม.ย.65</t>
  </si>
  <si>
    <t>ที่ รง 0210.2/2112 ลว. 31 มี.ค. 65</t>
  </si>
  <si>
    <t>ที่ อด 0028/735 ลว.12 เม.ษ.65</t>
  </si>
  <si>
    <t>ที่ รง 0210.2/2134 ลว. 31 มี.ค.65</t>
  </si>
  <si>
    <t>ที่ อด 0028/736 ลว. 12 เม.ย.65</t>
  </si>
  <si>
    <t>ที่ รง 0210.2/2152 ลว. 1 เม.ย.65</t>
  </si>
  <si>
    <t>ที่ อด 0028/737 ลว. 12 เม.ย. 65</t>
  </si>
  <si>
    <t>ที่ รง 0210.2/2119 ลว.31 มี.ค.65</t>
  </si>
  <si>
    <t>ที่ อด 0028/738 ลว.12 เม.ย. 65</t>
  </si>
  <si>
    <t>แจ้งผลการติดตามสิทธิประโชน์แก่คนงาน</t>
  </si>
  <si>
    <t>ที่ รง 0210.2/2117 ลว. 31 มี.ค.65</t>
  </si>
  <si>
    <t>ที่ อด 0028/728 ลว. 12 เม.ย.65</t>
  </si>
  <si>
    <t>ปี 64 นายยื่นเรื่องต่อสรรพากรแล้ว</t>
  </si>
  <si>
    <t>ที่ รง 0210.2/2092 ลว. 1 เม.ย.65</t>
  </si>
  <si>
    <t>ที่ อด 0028/734 ลว.12 เม.ย.65</t>
  </si>
  <si>
    <t>เงินคืนภาษีของนายแดง อุ่นสำโรง</t>
  </si>
  <si>
    <t>แจ้งเงินคืนภาษีของนายแดง อุ่นสำโรง</t>
  </si>
  <si>
    <t>ที่ รง0210.2/2303  ลว 7 เม.ย ๖๕</t>
  </si>
  <si>
    <t>เงินคืนภาษีของนายอดิศักดิ์ ดวงสะดี</t>
  </si>
  <si>
    <t>แจ้งเงินคืนภาษีของนายอดิศักดิ์ ดวงสะดี</t>
  </si>
  <si>
    <t>ที่ รง0210.2/2295 ลว 7 เม.ย.65</t>
  </si>
  <si>
    <t>เงินคืนภาษีของนายวีรพัทธ์ พาพล</t>
  </si>
  <si>
    <t>แจ้งเงินคืนภาษีของนายวีรพัทธ์ พาพล</t>
  </si>
  <si>
    <t>ที่ อด0027/2300 ลว 7 เม.ย.65</t>
  </si>
  <si>
    <t>นายวีรพัทธ์  พาพล</t>
  </si>
  <si>
    <t>065-6033874  098-5268192</t>
  </si>
  <si>
    <t>176  ม.2</t>
  </si>
  <si>
    <t>แจ้งสิทธิประโยชน์กรณีติดตามสิทธิประโยชน์</t>
  </si>
  <si>
    <t>สิทธิประโยชน์กรณีติดตามสิทธิประโยชน์</t>
  </si>
  <si>
    <t>ที่ รง ๐๒๑๐.๒/2412  ลว. ๑2 เม.ย. ๖๕</t>
  </si>
  <si>
    <t>ที่ อด ๐๐๒๗/754  ลว 18 เม.ย.65</t>
  </si>
  <si>
    <t>ที่ รง 0210.2/756 ลว 18 เม.ย.65</t>
  </si>
  <si>
    <t>09๙-๖๙๐-๔๖๔๐, 093-5136340,0927670373</t>
  </si>
  <si>
    <t>นายสมศักดิ์ ศิริมา</t>
  </si>
  <si>
    <t>11 หมู่ 4</t>
  </si>
  <si>
    <t>ที่ อด ๐๐๒๗/765 ลว.19 เม.ย. ๖๕</t>
  </si>
  <si>
    <t>รับตั๋วแลกเงินคืนภาษีปี 63 จากสำนักประสานฯ T022-144</t>
  </si>
  <si>
    <t>ที่ รง 0210.2/1914 ลว 24 มี.ค.65</t>
  </si>
  <si>
    <t>ที่ อด 0028/741  ลว 12 เม.ย.65</t>
  </si>
  <si>
    <t>ที่ อด0028/759 ลว 19 เม.ย.65</t>
  </si>
  <si>
    <t>นายอดิศักดิ์  ดวงสะดี</t>
  </si>
  <si>
    <t>45  ม.16</t>
  </si>
  <si>
    <t>รับตั๋วแลกเงินคืนภาษีปี 63 จากสำนักประสานฯ T022-135</t>
  </si>
  <si>
    <t>ที่ รง 0210.2/1920 ลว 11 เม.ย.65</t>
  </si>
  <si>
    <t>ที่ อด 0027/740  ลว 12 เม.ย.65</t>
  </si>
  <si>
    <t>ที่ อด0027/770 ลว 20 เม.ย.65</t>
  </si>
  <si>
    <t>ที่ อด 0028/785 ลว. 20 เม.ย. 65</t>
  </si>
  <si>
    <t>นายพัชรพล คชวงษ์</t>
  </si>
  <si>
    <t>62 ม.16</t>
  </si>
  <si>
    <t>แจ้งกรณีเสียชีวิตของนายพัชรพล คชวงษ์</t>
  </si>
  <si>
    <t>ที่ อด0027/783 ลว 21 เม.ย.65</t>
  </si>
  <si>
    <t>ที่ อด ๐๐๒๗/788 ลว 21 เม.ย.65</t>
  </si>
  <si>
    <t>นายทิวา รูปโสม</t>
  </si>
  <si>
    <t>นายสุริยา รูปโสม</t>
  </si>
  <si>
    <t>307 ม.8</t>
  </si>
  <si>
    <t>ที่ อด0027/767 ลว 20 เม.ย.65</t>
  </si>
  <si>
    <t>ที่ อด0027/784 ลว 21 เม.ย.65</t>
  </si>
  <si>
    <t>ส่งบันทึกปากคำช่วยเหลือและติดตามอาการของนายสุริยา รูปโสม</t>
  </si>
  <si>
    <t>ส่งบันทึกปากคำส่งตัวกลับประเทศของนายสุริยา รูปโสม</t>
  </si>
  <si>
    <t xml:space="preserve">แจ้งกรณีการติดตามสิทธิประโยชน์ส่วนที่เหลือของ นายเจษฎา ยุทธภัณฑ์ </t>
  </si>
  <si>
    <t xml:space="preserve">แจ้งกรณีการติดตามสิทธิประโยชน์ส่วนที่เหลือของ นายเจษฎา ยุทธภัณฑ์ ให้สปร.ทราบ </t>
  </si>
  <si>
    <t>ที่ อด ๐๐๒๗/782 ลว. 21 เม.ย. 6๕</t>
  </si>
  <si>
    <t>094-2733030 / 092-3830104</t>
  </si>
  <si>
    <t>ขอให้จัดส่งเอกสารเพิ่มเติมเพื่อติดตามเงินบำเหน็จชราภาพ ให้สปร.</t>
  </si>
  <si>
    <t>แจ้งคนงานขอให้จัดส่งเอกสารเพิ่มเติมเพื่อติดตามเงินบำเหน็จชราภาพ</t>
  </si>
  <si>
    <t>ที่ รง ๐๒๑๐.2/792 ลว. 22 เม.ย. ๖5</t>
  </si>
  <si>
    <t>นายคำปั่น ศรีพรมติ่ง</t>
  </si>
  <si>
    <t>089-8633078 /083-3355633</t>
  </si>
  <si>
    <t>66 ม.12 ถนนอุดร-หนองหาน</t>
  </si>
  <si>
    <t>ที่ อด0027/793 ลว 22 เม.ย.65</t>
  </si>
  <si>
    <t>นายรชานนท์ สมมี</t>
  </si>
  <si>
    <t>063-7947483/084-3929122</t>
  </si>
  <si>
    <t>81 ม.3</t>
  </si>
  <si>
    <t>นายอุดม โอชารส</t>
  </si>
  <si>
    <t>080-66208 78/098-6047357</t>
  </si>
  <si>
    <t xml:space="preserve">75 ม.9 </t>
  </si>
  <si>
    <t>ที่ อด ๐๐๒๗/822  ลว. 27 เม.ย. 6๕</t>
  </si>
  <si>
    <t>นางหวี ขุลีหา</t>
  </si>
  <si>
    <t>063-0647876 090-9716486 064-3300557</t>
  </si>
  <si>
    <t>ที่ อด ๐๐๒๗/823 ลว 27 เม.ย.65</t>
  </si>
  <si>
    <t>ที่ อด ๐๐๒๗/๒๖๘๒ ลว. ๑๖ ธ.ค. ๖4</t>
  </si>
  <si>
    <t>ที่ อด ๐๐๒๗/766 ลว. 20 เม.ย. ๖5</t>
  </si>
  <si>
    <t>ที่ อด ๐๐๒๗/824 ลว. 27 เม.ย. ๖5</t>
  </si>
  <si>
    <t>ขอส่งแบบคำร้องขอต่ออายุเช็คเงินคืนภาษีไต้หวัน</t>
  </si>
  <si>
    <t>แจ้งให้รง.อด.เข้าเยี่ยมคนงานและบันทึกปากคำแนบภาพถ่าย กรณีคนงานประสงค์ติดตามสิทธิประโยชน์</t>
  </si>
  <si>
    <t>ที่ รง ๐๒๑๐.๒/1289 ลว. 5 เม.ย. ๖5</t>
  </si>
  <si>
    <t>ที่ อด ๐๐๒๗/825 ลว.27 เม.ย. ๖5</t>
  </si>
  <si>
    <t>ที่ อด ๐๐๒๗/826 ลว. 27 เม.ย. ๖5</t>
  </si>
  <si>
    <t>รับตั๋วแลกเงินคืนภาษีปี 63 จากสำนักประสานฯ T022-158</t>
  </si>
  <si>
    <t>ที่ รง 0210.2/2276 ลว 7 เม.ย.65</t>
  </si>
  <si>
    <t>ที่ อด0028/794 ลว 22 เม.ย.65</t>
  </si>
  <si>
    <t>ที่ อด 0028/761  ลว 19 เม.ย.65</t>
  </si>
  <si>
    <t>รับตั๋วแลกเงินคืนภาษีปี 63 จากสำนักประสานฯ T022-099</t>
  </si>
  <si>
    <t>ที่ รง0210.2/1108 ลว 18 ก.พ.65</t>
  </si>
  <si>
    <t>ที่ อด ๐๐๒๗/24 ลว 24 ก.พ.65</t>
  </si>
  <si>
    <t>ที่ อด 0028/821  ลว 27 เม.ย.65</t>
  </si>
  <si>
    <t>ที่ รง 0210.2/2275 ลว 7 เม.ย.65</t>
  </si>
  <si>
    <t>ที่ อด 0028/760 ลว 19 เม.ย.65</t>
  </si>
  <si>
    <t>ที่ อด0028/820 ลว 27 เม.ย.65</t>
  </si>
  <si>
    <t>บันทึกปากคำกรณีเข้าเยี่ยมคนงาน</t>
  </si>
  <si>
    <t>บันทึกปากคำติดตามเงินภาษีไต้หวัน</t>
  </si>
  <si>
    <t>ที่ รง 0210.2/2450 ลว.18 เม.ย.65</t>
  </si>
  <si>
    <t>ที่ อด 0027/814 ลว. 27 เม.ย. 65</t>
  </si>
  <si>
    <t>ที่ รง 0210.2/2386 ลว. 11 เม.ย. 65</t>
  </si>
  <si>
    <t>ที่ อด 0027/811 ลว. 27 เม.ย. 65</t>
  </si>
  <si>
    <t>สปร.แจ้งผลการติดตามสิทธิประโยชน์คนงาน</t>
  </si>
  <si>
    <t>นางสาวมันธิรา  จานสาทน</t>
  </si>
  <si>
    <t>082-8980531  093-5268688</t>
  </si>
  <si>
    <t>154 ม.2</t>
  </si>
  <si>
    <t>นายกรันตร์ สุระดนัย</t>
  </si>
  <si>
    <t>124 ม.1</t>
  </si>
  <si>
    <t>แจ้งกรณีคนงานเสียชีวิต</t>
  </si>
  <si>
    <t>นายธีระชาติ  แสงนอก</t>
  </si>
  <si>
    <t>080-8251655  094-5451615</t>
  </si>
  <si>
    <t>188  ม.12</t>
  </si>
  <si>
    <t>ที่ อด 0028/ 830ลว. 28 เม.ย. 65</t>
  </si>
  <si>
    <t>นางสาวเมทิกา เหมะเทวัญ</t>
  </si>
  <si>
    <t>นายนวพล อ้วนแพง</t>
  </si>
  <si>
    <t>061-1363906  084-6049248</t>
  </si>
  <si>
    <t>9/3 หมู่ 12</t>
  </si>
  <si>
    <t>คนงานขาดการติดต่อกับครอบครัว</t>
  </si>
  <si>
    <t>แจ้งญาติการส่งตัวคนงานกลับประเทศไทย (ยังไม่สามารถส่งตัวกลับได้ต้องดูอาการ)</t>
  </si>
  <si>
    <t>สปร.แจ้งการส่งตัวคนงานกลับประเทศไทย (ยังไม่สามารถส่งตัวกลับได้ต้องดูอาการ)</t>
  </si>
  <si>
    <t>ที่ รง 0210.2/2674 ลว 29 เม.ย.65</t>
  </si>
  <si>
    <t>ที่ รง 0210.2/2398 ลว. 11 เม.ย.65</t>
  </si>
  <si>
    <t>ที่ อด 0027/753 ลว. 18 เม.ย.65</t>
  </si>
  <si>
    <t>ที่ อด 0027/848   ลว 2 พ.ค.65</t>
  </si>
  <si>
    <t>นางสาวอรุณี อันทะโส</t>
  </si>
  <si>
    <t>นางอำพร นันสมบัติ</t>
  </si>
  <si>
    <t>065-647-0711 , 093-560-1129</t>
  </si>
  <si>
    <t>46 ม.12</t>
  </si>
  <si>
    <t>ขอให้ช่วยเหลือและติดตามนางอำพร นันสมบัติ คนงานที่ถูกหลอกไปทำงานกลับประเทศไทย</t>
  </si>
  <si>
    <t>ที่ อด 0028/842 ลว. 29 เม.ย. 65</t>
  </si>
  <si>
    <t>099-690-4640,093-513-6340,092-767-0373</t>
  </si>
  <si>
    <t xml:space="preserve">ขอส่งเอกสารประกอบการยื่นติดตามสิทธิประโยชน์ 1.COMWELL 2.หนังสือมอบอำนาจ บัญชี NONGHYUP </t>
  </si>
  <si>
    <t>ที่ อด 0028/781 ลว. 21 เม.ย.65</t>
  </si>
  <si>
    <t>084-3927217</t>
  </si>
  <si>
    <t xml:space="preserve">ศูนย์ประสานงานเครือข่ายแรงงานก้าวไกลอุดรธานี นายณเรศ อินทรโสภา (0611682398) ได้รับคำร้อง นายทองลี พ่อคนงาน ได้ร้องขอให้ติดตามเงินค่าจ้าง จากนายจ้ายในอิสราเอล </t>
  </si>
  <si>
    <t>จากการสอบถามข้อมูล จากคุณรเรศ แจ้งว่า คนงานถูกจำคุก และจะพ้นโทษวันที่ 23 กรกฎาคม 2565 เบื้องต้นแจ้งว่า คนงานได้รับค่าจ้างครบแล้ว แต่ยังไม่ได้รับเงินปิซูอิม จึงเป็นเหตุให้ก่อเหตุในครั้งนี้ สนง.แรงงาน แจ้งว่ากรณีติดตามเงินดังกล่าวนี้ เมื่อคนงานพ้นโทษ สามารถติดตามได้ที่ สนร. หรือหากเดินทางกลับมาที่ไทย สามารถยื่นคำร้องได้ที่ สปร./สนง.แรงงาน</t>
  </si>
  <si>
    <t>นายเฉลิม สิงห์ตา</t>
  </si>
  <si>
    <t>0801835073  0931655377</t>
  </si>
  <si>
    <t>ขอส่งบันทึกปากคำของนายเฉลิม สิงห์ตา รายงานอาการเจ็บป่วยและถูกส่งตัวกลับภูมิลำเนา</t>
  </si>
  <si>
    <t>สปร.แจ้งให้เข้าเยี่ยมแรงงานเจ็บป่วย และบันทึกปากคำ พร้อมถ่ายภาพ</t>
  </si>
  <si>
    <t>ที่ รง 0210.2/1515 ลว 25 เม.ย.65</t>
  </si>
  <si>
    <t>ที่ อด0027/874  ลว 6 พ.ค.65</t>
  </si>
  <si>
    <t>แจ้งขอเอกสารเพิ่มเติม กรณีการติดตามเงินค่าชดเชยกรณีถูกเลิกจ้าง จากสำนักประสาน</t>
  </si>
  <si>
    <t>ที่ รง 0210.2/2773 ลว. 3 พ.ค. 2565</t>
  </si>
  <si>
    <t>แจ้งขอเอกสารเพิ่มเติม กรณีการติดตามเงินค่าชดเชยกรณีถูกเลิกจ้าง แก่คนงาน</t>
  </si>
  <si>
    <t>ที่ อด 0028/872 ลว. 5 พ.ค. 2565</t>
  </si>
  <si>
    <t>ขอส่งบันทึกปากคำและแบบขอรับสิทธิประโยชน์กรณีแรงงานมีชีวิต</t>
  </si>
  <si>
    <t>ที่ อด 0028/862 ลว. 5 พ.ค. 2565</t>
  </si>
  <si>
    <t>นางสาวอัมพร แคนทอง</t>
  </si>
  <si>
    <t>นางสาวอัมภา แคนทอง</t>
  </si>
  <si>
    <t>099-471-6539</t>
  </si>
  <si>
    <t>061-986-1690</t>
  </si>
  <si>
    <t>134 ม.16</t>
  </si>
  <si>
    <t>ที่ อด 0028/860 ลว. 5 พ.ค. 65</t>
  </si>
  <si>
    <t>ที่ อด 0028/861  ลว. 5 พ.ค. 65</t>
  </si>
  <si>
    <t>นางเจียงทอง อ่อนเพลีย</t>
  </si>
  <si>
    <t xml:space="preserve">นายสุดตา อ่อนเพลีย </t>
  </si>
  <si>
    <t>063-009-1699</t>
  </si>
  <si>
    <t>129 ม.1</t>
  </si>
  <si>
    <t>ขอให้ช่วยเหลือส่งตัวนายสุดตา อ่อนเพลีย กลับภูมิลำเนา</t>
  </si>
  <si>
    <t>ที่ อด 0028/863 ลว. 5 พ.ค. 65</t>
  </si>
  <si>
    <t>สปร.แจ้งคืนภาษีไต้หวัน</t>
  </si>
  <si>
    <t>ที่ รง ๐๒๑๐.๒/2491 ลว.๑9 เม.ย. ๖5</t>
  </si>
  <si>
    <t>แจ้งคืนเงินภาษีใต้หวันคนงาน</t>
  </si>
  <si>
    <t>แจ้งคนงานคืนเงินภาษีไต้หวัน</t>
  </si>
  <si>
    <t>ที่ รง0210.2/2492 ลว 19 เม.ย.65</t>
  </si>
  <si>
    <t>ที่ รง ๐๒๑๐.๒/2539 ลว. 20 เม.ย. ๖5</t>
  </si>
  <si>
    <t>สปร.แจ้งบำเหน็จชราภาพ</t>
  </si>
  <si>
    <t>แจ้งคนงานบำเหน็จชราภาพ</t>
  </si>
  <si>
    <t>นายนพพร สมเสนาะ</t>
  </si>
  <si>
    <t>นายสงวนศักดิ์ สมเสนาะ</t>
  </si>
  <si>
    <t>0934744110/0932941576</t>
  </si>
  <si>
    <t>10 ม.10</t>
  </si>
  <si>
    <t>ที่ อด ๐๐๒๗/597 ลว. 22 มี.ค. ๒๕๖5</t>
  </si>
  <si>
    <t>ที่ รง 0210.2/2585 ลว. 25 เม.ย. 2565</t>
  </si>
  <si>
    <t>ขอส่งบันทึกปากคำของนายนพพร สมเสนาะ บิดานายสงวนศักดิ์ สมเสนาะ ติดตามและส่งกลับประเทศไทย</t>
  </si>
  <si>
    <t>แจ้งญาติการติดตามตัวและส่งตัวนายสงวนศักดิ์ กลับประเทศไทย</t>
  </si>
  <si>
    <t>สปร.แจ้งการติดตามตัวและส่งตัวนายสงวนศักดิ์ กลับประเทศไทย</t>
  </si>
  <si>
    <t>ที่ รง0210.2/2489 ลว 19 เม.ย.65</t>
  </si>
  <si>
    <t>ที่ อด ๐๐๒๗/  ลว   พ.ค.65</t>
  </si>
  <si>
    <t xml:space="preserve">แจ้งผลการติดตามสิทธิประโยชน์ </t>
  </si>
  <si>
    <t xml:space="preserve">สปร.แจ้งผลการติดตามสิทธิประโยชน์ </t>
  </si>
  <si>
    <t>สปร.แจ้งการติดตามเงินปิซูอิม</t>
  </si>
  <si>
    <t>แจ้งคนงานการติดตามเงินปิซูอิม</t>
  </si>
  <si>
    <t>ที่ รง 0210.2/1614 ลว. 5 พ.ค. 2565</t>
  </si>
  <si>
    <t>ที่ อด 0028/880  ลว. 9 พ.ค. 2565</t>
  </si>
  <si>
    <t>ที่ อด ๐๐๒๗/881 ลว. 9 พ.ค. ๖5</t>
  </si>
  <si>
    <t>ที่ อด ๐๐๒๗/882 ลว 9 พ.ค.65</t>
  </si>
  <si>
    <t>แจ้งผลการติดตามสิทธิประโยชน์จาก สำนักฯ</t>
  </si>
  <si>
    <t>ที่ รง 0210.2/1615 ลว. 5 พ.ค. 65</t>
  </si>
  <si>
    <t>ที่ อด 0028/891 ลว. 9 พ.ค. 65</t>
  </si>
  <si>
    <t>นายนิกร คชวงษ์ (บิดา)</t>
  </si>
  <si>
    <t>ที่ อด ๐๐๒๗/890 ลว. 9 พ.ค. ๖5</t>
  </si>
  <si>
    <t>098-6216831  065-9906467</t>
  </si>
  <si>
    <t>ที่ รง 0210.2/2489 ลว 18 เม.ย. 65</t>
  </si>
  <si>
    <t>ที่ อด 0027/892 ลว 9 พ.ค. 65</t>
  </si>
  <si>
    <t>แจ้งเปลี่ยนตั๋วแลกเงิน</t>
  </si>
  <si>
    <t>สปร.แจ้งตั๋วแลกเงินของคนงาน</t>
  </si>
  <si>
    <t>แจ้งผลการติดตามเงินคืนภาษีไต้หวันส่วนที่หักจ่ายไว้เกิน และติดตามสิทธิประโยชน์อันพึงได้</t>
  </si>
  <si>
    <t>ที่ อด ๐๐๒๗/812 ลว 27 เม.ย. 65</t>
  </si>
  <si>
    <t>ที่ รง0210.2/1503 ลว 25 เม.ย. 65</t>
  </si>
  <si>
    <t>สปร.แจ้งผลการติดตามเงินคืนภาษีไต้หวันส่วนที่หักจ่ายไว้เกิน และติดตามสิทธิประโยชน์อันพึงได้</t>
  </si>
  <si>
    <t>081-9256310 (คุณสุ บริษัทจัดหางาน)</t>
  </si>
  <si>
    <t>096-9180418 083-8303961</t>
  </si>
  <si>
    <t>รับตั๋วแลกเงินคืนภาษีปี 63 จากสำนักประสานฯ T022-176</t>
  </si>
  <si>
    <t>ที่ รง 0210.2/2436 ลว 18 ม.ย.65</t>
  </si>
  <si>
    <t>ที่ อด 0028/816  ลว 27 เม.ย.65</t>
  </si>
  <si>
    <t>ที่ อด0028/897 ลว 10 พ.ค.65</t>
  </si>
  <si>
    <t>102  ม.2</t>
  </si>
  <si>
    <t>นายบัณฑิต จำมี</t>
  </si>
  <si>
    <t>รับตั๋วแลกเงินคืนภาษีปี 63 จากสำนักประสานฯ T022-173</t>
  </si>
  <si>
    <t>ที่ รง0210.2/2437 ลว 18  เม.ย.65</t>
  </si>
  <si>
    <t>ที่ อด ๐๐๒7/819 ลว 27 เม.ย.65</t>
  </si>
  <si>
    <t>ที่ อด 0028/865 ลว 5 พ.ค.65</t>
  </si>
  <si>
    <t>นายสาเนตร  ละวงศ์ษา</t>
  </si>
  <si>
    <t>รับตั๋วแลกเงินคืนภาษีปี 63 จากสำนักประสานฯ T022-175</t>
  </si>
  <si>
    <t>ที่ รง 0210.2/2435 ลว 18 ม.ย.65</t>
  </si>
  <si>
    <t>ที่ อด 0028/815  ลว 27 เม.ย.65</t>
  </si>
  <si>
    <t>ได้รับประสานทางโทรศัพท์จากคนงาน แจ้งว่าสะดวกรับตั๋วแลกเงินที่ไต้หวัน</t>
  </si>
  <si>
    <t>ทำหนังสือแจ้งเงินคืนสำนักประสานฯ ให้ส่งตั๋วกลับไต้หวัน</t>
  </si>
  <si>
    <t>ที่ อด0028/864 ลว 5 พ.ค.65</t>
  </si>
  <si>
    <t>127  ม.14</t>
  </si>
  <si>
    <t>ที่ อด 0028/893 ลว. 10 พ.ค. 2565</t>
  </si>
  <si>
    <t>ที่ รง 0210.2/1655 ลว. 9 พ.ค. 65</t>
  </si>
  <si>
    <t>ที่ อด 0027/898 ลว. 10 พ.ค. 65</t>
  </si>
  <si>
    <t>แจ้งผลการติดตามและส่งตัว นางอำพร นันสมบัติ กลับประเทศไทย</t>
  </si>
  <si>
    <t>สปร.แจ้งการติดตามตัวและส่งตัวนางอำพร นันสมบัติกลับประเทศไทย</t>
  </si>
  <si>
    <t>สปร.แจ้งญาติคนงานกรณีเสียชีวิต เงินบำนาญ</t>
  </si>
  <si>
    <t>แจ้งญาติคนงานกรณีเสียชีวิต เงินบำนาญ</t>
  </si>
  <si>
    <t>ที่ รง ๐๒๑๐.๒/2870  ลว. 6 พ.ค. ๖๕</t>
  </si>
  <si>
    <t>สปร.แจ้งการติดตามเงินคืนภาษีไต้หวันคนงาน</t>
  </si>
  <si>
    <t>แจ้งการติดตามเงินคืนภาษีไต้หวันคนงาน</t>
  </si>
  <si>
    <t>ที่ รง 0210.2/2739 ลว. 2 พ.ค.65</t>
  </si>
  <si>
    <t>ที่ รง0210.2/2741 ลว 2 พ.ค.65</t>
  </si>
  <si>
    <t>ที่ อด 0027/906 ลว 11 พ.ค.65</t>
  </si>
  <si>
    <t>ที่ อด 0028/905 ลว. 11 พ.ค. 65</t>
  </si>
  <si>
    <t>นายจักรพงษ์ ปานบุญเกิด</t>
  </si>
  <si>
    <t>088-5302602  098-2326221</t>
  </si>
  <si>
    <t>223 ม.2</t>
  </si>
  <si>
    <t>ที่ อด0028/911 ลว 12 พ.ค.65</t>
  </si>
  <si>
    <t>ที่ อด 0028/913 ลว.12 พ.ค. 65</t>
  </si>
  <si>
    <t>ขอยุติเรืองช่วยเหลือส่งตัวนายสุดตา อ่อนเพลีย กลับภูมิลำเนา</t>
  </si>
  <si>
    <t>ขอส่งบันทึกปากคำ ส่งสมุดบัญชีและตราประทับเพิ่มเติม</t>
  </si>
  <si>
    <t>ที่ รง 0210.2/2735 ลว. 2 พ.ค. 65</t>
  </si>
  <si>
    <t>ที่ อด 0028/934 ลว. 18 พ.ค. 65</t>
  </si>
  <si>
    <t>ปี 62 คนงานได้รับเงินคืนภาษีคืนแล้วขณะทำงาน ส่วนปี64 อยู่ในระหว่างดำเนินการ</t>
  </si>
  <si>
    <t>นายอรรถพล ป้องจันทร์</t>
  </si>
  <si>
    <t>098-7833953  086-8603379</t>
  </si>
  <si>
    <t>81 ม.10</t>
  </si>
  <si>
    <t>ขอติดตามเงินบำนาญ กรณีจ่ายคืน (กุ๊กมิน)</t>
  </si>
  <si>
    <t>ที่ อด 0028/930 ลว.18 พ.ค. 65</t>
  </si>
  <si>
    <t>นายสุเมธ แก้วเมือง</t>
  </si>
  <si>
    <t>064-0582453  088-5146547</t>
  </si>
  <si>
    <t>ที่ อด0028/936 ลว 18 พ.ค.65</t>
  </si>
  <si>
    <t>นายอภิชาติ สิทธิศรี</t>
  </si>
  <si>
    <t>062-3366272  098-1150323  091-2453370</t>
  </si>
  <si>
    <t>26  ม.4</t>
  </si>
  <si>
    <t>แจ้งกรณีการเสียชีวิตของคนงาน</t>
  </si>
  <si>
    <t>แจ้งผลการติดตามเงินปิซูอิมและขอให้สอบปากคำเพิ่ม จากสำนักประสานฯ</t>
  </si>
  <si>
    <t>แจ้งผลการติดตามสิทธิประโยชน์และขอสอบปากคำเพิ่มเติมแก่คนงาน</t>
  </si>
  <si>
    <t>ที่ รง 0210.2//2985 ลว. 12 พ.ค. 2565</t>
  </si>
  <si>
    <t>ที่ อด 0028/941 ลว . 20 พ.ค. 2565</t>
  </si>
  <si>
    <t>นายประพันธ์ คำทุย</t>
  </si>
  <si>
    <t>100 หมู่ 6</t>
  </si>
  <si>
    <t>090-4311741  098-7309524</t>
  </si>
  <si>
    <t>ที่ อด 0028/955 ลว. 23 พ.ค. 2565</t>
  </si>
  <si>
    <t>นายธวัชชัย โคตกระพี้</t>
  </si>
  <si>
    <t>นางสาวพรพิมล ศิลากุล</t>
  </si>
  <si>
    <t>098-8416271  062-7730426</t>
  </si>
  <si>
    <t>21 ม.7</t>
  </si>
  <si>
    <t>ที่ อด0028/958 ลว 23 พ.ค.65</t>
  </si>
  <si>
    <t>ถลุงเหล็ก</t>
  </si>
  <si>
    <t>21 ม.7 ต.สุมเส้า อ.เพ็ญ จ.อุดรธานี</t>
  </si>
  <si>
    <t>คนงานเสียชีวิต และคนงานได้รับสิทธิประโยชน์ทั้งหมดก่อนเสียชีวิตแล้ว</t>
  </si>
  <si>
    <t>นายสายัณห์ ชินพร</t>
  </si>
  <si>
    <t>098-356-4778, 063-513-0116</t>
  </si>
  <si>
    <t>380 ม.9</t>
  </si>
  <si>
    <t>090-337-1103 ,            092-621-5208</t>
  </si>
  <si>
    <t>ที่ รง 0210.2/2985 ลว. 12 พ.ค. 2565</t>
  </si>
  <si>
    <t>ที่ 0028/941 ลว. 20 พ.ค. 2565</t>
  </si>
  <si>
    <t>ขอส่งบันทึกปากคำเพิ่มเติม เพื่อติดตามเงินค่าชดเชยกรณีถูกเลิกจ้าง (ปิซูอิม)</t>
  </si>
  <si>
    <t>ที่ อด 0028/957 ลว. 23 พ.ค. 2565</t>
  </si>
  <si>
    <t>ขอสอบปากคำเพิ่มเติม</t>
  </si>
  <si>
    <t>นายวีระ ภูมิภาค</t>
  </si>
  <si>
    <t>063-5198443 063-7673849</t>
  </si>
  <si>
    <t>2 ม.3</t>
  </si>
  <si>
    <t>ที่ อด 0028/964 ลว. 24 พ.ค. 2565</t>
  </si>
  <si>
    <t>สปร.แจ้งคนงาน กรณีเงินบำนาญ กุ๊กมิน</t>
  </si>
  <si>
    <t>แจ้งคนงาน กรณีเงินบำนาญ กุ๊กมิน</t>
  </si>
  <si>
    <t>ที่ รง ๐๒๑๐.๒/2996 ลว. 17 พ.ค. ๖๕</t>
  </si>
  <si>
    <t>สปร.แจ้งกรณีเงินบำเหน็จ กุ๊กมิน</t>
  </si>
  <si>
    <t>แจ้งกรณีเงินบำเหน็จ กุ๊กมิน</t>
  </si>
  <si>
    <t>ที่ รง ๐๒๑๐.๒/3091  ลว. ๑8 พ.ค. ๖๕</t>
  </si>
  <si>
    <t>สปร.แจ้งการติดตามสิทธิประโยชน์</t>
  </si>
  <si>
    <t>แจ้งการติดตามสิทธิประโยชน์</t>
  </si>
  <si>
    <t>ที่ รง ๐๒๑๐.๒/3106  ลว. ๑9 พ.ค. ๖๕</t>
  </si>
  <si>
    <t>ที่ รง ๐๒๑๐.๒/3099  ลว. ๑8 พ.ค. ๖๕</t>
  </si>
  <si>
    <t>ที่ รง 0210.2/1695 ลว 11 พ.ค.65</t>
  </si>
  <si>
    <t>ที่ อด0028/838  ลว 29 เม.ย.65</t>
  </si>
  <si>
    <t>ที่ อด0028/827  ลว 27 เม.ย.65</t>
  </si>
  <si>
    <t>ที่ อด0028/799 ลว 25 เม.ย.65</t>
  </si>
  <si>
    <t>ที่ อด0028/800  ลว 25 เม.ย.65</t>
  </si>
  <si>
    <t>แจ้งสิทธิปรโยชน์กรณีเสียชีวิตของนายพัชรพล คชวงษ์</t>
  </si>
  <si>
    <t>สปร.แจ้งสิทธิประโยชน์กรณีเสียชีวิตของนายพัชรพล คชวงษ์</t>
  </si>
  <si>
    <t>ที่ รง 0210.2/3054 ลว. 18 พ.ค. 65</t>
  </si>
  <si>
    <t>ที่ อด 0027/973 ลว. 25 พ.ค. 65</t>
  </si>
  <si>
    <t>ที่ รง 0210.2/1990 ลว. 28 มี.ค. 65</t>
  </si>
  <si>
    <t>ที่ รง ๐๒๑๐.๒/2832 ลว. 5 พ.ค. ๖๕</t>
  </si>
  <si>
    <t>ที่ อด 0028/971 ลว 25 พ.ค. 6๕</t>
  </si>
  <si>
    <t>ที่ รง 0210.2/2831 ลว 5 พ.ค 6๕</t>
  </si>
  <si>
    <t>สป.รง. แจ้งสิทธิประโยชน์คนงาน</t>
  </si>
  <si>
    <t>ที่ รง ๐๒๑๐.๒/2829 ลว. 5 พ.ค. ๖๕</t>
  </si>
  <si>
    <t>ที่ อด ๐๐๒๗/970 ลว. 25 พ.ค ๖๕</t>
  </si>
  <si>
    <t>ที่ รง ๐๒๑๐.๒/๖๒๔๘ ลว.๑๙ ต.ค. ๖4</t>
  </si>
  <si>
    <t>ที่ อด ๐๐๒๗/๒๓๖๙ ลว.๒๕ ต.ค. ๖4</t>
  </si>
  <si>
    <t>ไม่ได้รับเงินภาษีคืน เนื่องจากอยู่ทำงานไม่ครบ 183 วัน</t>
  </si>
  <si>
    <t>นายอารมย์ แสงตารัตน์</t>
  </si>
  <si>
    <t>083-456-7830/083-661-6072</t>
  </si>
  <si>
    <t xml:space="preserve">82 ม.13 </t>
  </si>
  <si>
    <t>ที่ อด 0028/966 ลว. 24 พ.ค. 65</t>
  </si>
  <si>
    <t>ขอติดตามเงินประกันการทำงานครบสัญญา แทจิกึม</t>
  </si>
  <si>
    <t>นายสมควร หล้าทุม</t>
  </si>
  <si>
    <t>082-865-3546/081-053-8480</t>
  </si>
  <si>
    <t>ที่ อด 0028/963 ลว. 24 พ.ค. 65</t>
  </si>
  <si>
    <t>นายสุริยะ คำภูแสน (บิดา)</t>
  </si>
  <si>
    <t xml:space="preserve">153 หมู่ 12 </t>
  </si>
  <si>
    <t>บ้านโสมสะอาด ต.หนองแวง</t>
  </si>
  <si>
    <t>ที่ อด ๐๐๒๗/972 ลว. 25 พ.ค. ๖๕</t>
  </si>
  <si>
    <t>ที่ อด ๐๐๒8/984 ลว 27 พ.ค. ๖5</t>
  </si>
  <si>
    <t>สปร.แจ้งการติดตามคนงาน</t>
  </si>
  <si>
    <t>แจ้งการติดตามคนงาน</t>
  </si>
  <si>
    <t>ที่ รง ๐๒๑๐.๒/3141  ลว. 20 พ.ค. ๖๕</t>
  </si>
  <si>
    <t>ที่ อด ๐๐๒8/989  ลว. 27 พ.ค. ๖๕</t>
  </si>
  <si>
    <t>ที่ อด ๐๐๒8/986  ลว. 27 พ.ค. ๖๕</t>
  </si>
  <si>
    <t>ที่ อด ๐๐๒8/987  ลว. 27 พ.ค. ๖๕</t>
  </si>
  <si>
    <t>ที่ อด ๐๐๒8/985  ลว.27 พ.ค. ๖๕</t>
  </si>
  <si>
    <t>รางงานการติดตามอาการป่วยและส่งตัวนายยิ่งยศกลับประเทศไทยแก่คนงาน</t>
  </si>
  <si>
    <t>รายงานการติดตามอาการป่วยและส่งตัวนายยิ่งยศกลับประเทศไทยจากสำนักประสาน</t>
  </si>
  <si>
    <t>ที่ รง 0210.2/3204 ลว. 23 พ.ค. 65</t>
  </si>
  <si>
    <t>ที่ อด 0028/997 ลว. 30 พ.ค. 65</t>
  </si>
  <si>
    <t>นายไกรเนตร ธาตุไพบูลย์</t>
  </si>
  <si>
    <t>092-468-1416</t>
  </si>
  <si>
    <t>77 ม.7</t>
  </si>
  <si>
    <t>ขอรับเงินบเหน็จชราภาพไต้หวัน</t>
  </si>
  <si>
    <t>ที่ อด 0028/1002 ลว. 30 พ.ค. 65</t>
  </si>
  <si>
    <t>นายบุญจันทร์ เม้าราษี</t>
  </si>
  <si>
    <t>095-893-0537</t>
  </si>
  <si>
    <t>126 ม.6</t>
  </si>
  <si>
    <t>ขอให้ติดตามสิทธิประโยชนน์อันพึงมีพึงได้และเงินค่าภาษีไต้หวัน</t>
  </si>
  <si>
    <t>ที่ อด 0028/1006 ลว. 30 พ.ค. 65</t>
  </si>
  <si>
    <t>ที่ รง 0210.2/1694 ลว. 11 พ.ค. 65</t>
  </si>
  <si>
    <t>ที่ อด 0028/1003 ลว. 30พ.ค. 65</t>
  </si>
  <si>
    <t>ที่ อด 0028/1001 ลว. 30 พ.ค. 65</t>
  </si>
  <si>
    <t>ที่ รง 0210.2/3053 ลว. 18 พ.ค. 65</t>
  </si>
  <si>
    <t>ที่ รง 0210.2/3098 ลว. 18 พ.ค. 65</t>
  </si>
  <si>
    <t>ที่ อด 0028/999 ลว. 30 พ.ค. 65</t>
  </si>
  <si>
    <t>แจ้งผลการติดตามสิทธิประโยชน์เงินสะสมเลี้ยงชีพกุ๊กมิน จากสำนักประสาน</t>
  </si>
  <si>
    <t>แจ้งผลการติดตามสิทธิประโยชน์เงินสะสมเลี้ยงชีพกุ๊กมินแก่คนงาน</t>
  </si>
  <si>
    <t>ที่ รง 0210.2/3025 ลว. 17 พ.ค. 65</t>
  </si>
  <si>
    <t>ที่ อด 0028/998 ลว. 30พ.ค. 65</t>
  </si>
  <si>
    <t>แจ้งผลการติดตามสิทธิประโยชน์เงินสะสมเลี้ยงชีพ กุ๊กมิน จากสำนักประสาน</t>
  </si>
  <si>
    <t>ที่ รง 0210.2 /2992 ลว. 17 พ.ค. 65</t>
  </si>
  <si>
    <t>ที่ อด 0028/1000 ลว. 30 พ.ค. 65</t>
  </si>
  <si>
    <t>แจ้งผลการติดตามสิทธิประโยชน์เงินสะสมเลี้ยงชีพกุ๊กมิน แก่คนงาน</t>
  </si>
  <si>
    <t>ที่ อด 0028/1004  ลว 30 พ.ค.65</t>
  </si>
  <si>
    <t>นายภูสิทธิ ภูขาว</t>
  </si>
  <si>
    <t>083-2430419  080-0094543</t>
  </si>
  <si>
    <t>134 หมู่ที่ 7</t>
  </si>
  <si>
    <t>นายน้อย พิมพ์ดี</t>
  </si>
  <si>
    <t>080-0094543  062-3482313</t>
  </si>
  <si>
    <t>103 หมู่ที่ 7</t>
  </si>
  <si>
    <t>ที่ อด 0028/1008 ลว. 30 พ.ค. 65</t>
  </si>
  <si>
    <t>ที่ อด 0028/1007 ลว. 30 พ.ค. 65</t>
  </si>
  <si>
    <t>ที่ อด 0028/1010 ลว. 24 พ.ค. 65</t>
  </si>
  <si>
    <t>นายชัยวัฒน์ โคตรสีเทา</t>
  </si>
  <si>
    <t>096-2636220  0930089018</t>
  </si>
  <si>
    <t>92  หมู่ที่ 1</t>
  </si>
  <si>
    <t>ที่ รง 0210.2/3366 ลว. 31 พ.ค. 65</t>
  </si>
  <si>
    <t>ที่ อด 0028/1016 ลว. 31 พ.ค. 65</t>
  </si>
  <si>
    <t>แจ้งการติดตามสิทธิประโยชน์เงินสงเคราะห์บุตรไต้หวัน</t>
  </si>
  <si>
    <t>สปร.แจ้งการติดตามสิทธิประโยชน์เงินสงเคราะห์บุตรไต้หวัน</t>
  </si>
  <si>
    <t>ที่ อด ๐๐๒๗/1019  ลว 31 พ.ค.65</t>
  </si>
  <si>
    <t>ที่ รง0210.2/3354 ลว 30 พ.ค ๖๕</t>
  </si>
  <si>
    <t>รับตั๋วแลกเงินคืนภาษีปี 63 จากสำนักประสานฯ T022-162</t>
  </si>
  <si>
    <t>ที่ รง 0210.2/2415 ลว 12 เม.ย.65</t>
  </si>
  <si>
    <t>ที่ อด 0028/817  ลว 27 เม.ย.65</t>
  </si>
  <si>
    <t>ที่ อด0028/1019 ลว 31 พ.ค.65</t>
  </si>
  <si>
    <t>091 771 3114</t>
  </si>
  <si>
    <t>นายนิยม  ซาแฟน</t>
  </si>
  <si>
    <t xml:space="preserve">สปร.แจ้งสิทธิประโยชน์ขอส่งแบบขอรับเงินสงเคราะห์กรณีทายาทสายเลือดตรงเสียชีวิตจากกองทุนประกันภัยแรงงานไต้หวัน </t>
  </si>
  <si>
    <t xml:space="preserve">แจ้งสิทธิประโยชน์ขอส่งแบบขอรับเงินสงเคราะห์กรณีทายาทสายเลือดตรงเสียชีวิตจากกองทุนประกันภัยแรงงานไต้หวัน </t>
  </si>
  <si>
    <t>ที่ รง0210.2/๓๓๕๓ ลว ๓๐ พ.ค.6๕</t>
  </si>
  <si>
    <t>ที่ อด ๐๐๒๗/๑๐๒๑ ลว ๓๑ พ.ค.๖๕</t>
  </si>
  <si>
    <t>ที่ อด 0027/1๐๒๒ ลว. ๓๑ พ.ค.65</t>
  </si>
  <si>
    <t>ขอส่งบันทึกปากคำเพิ่มเติม ขอทราบความคืบหน้าสิทธิประโยชน์กรณีเสียชีวิตจากการทำงาน</t>
  </si>
  <si>
    <t>ขอติดตามเงินค่าชดเชยกรณีถูกเลิกจ้าง (เงินปิซูอิม)</t>
  </si>
  <si>
    <t>ขอส่งบันทึกปากคำเพิ่มเติม</t>
  </si>
  <si>
    <t>แจ้งผลการติดตามสิทธิประโยชน์แก่คนงานและสอบปากคำเพิ่มเติม</t>
  </si>
  <si>
    <t>ที่ อด 0028/1020 ลว. 31 พ.ค. 2565</t>
  </si>
  <si>
    <t>นายสุดใจ  เสาวทน</t>
  </si>
  <si>
    <t>064-218-1583</t>
  </si>
  <si>
    <t>60 ม.6</t>
  </si>
  <si>
    <t>ที่ อด 0028/1033 ลว. 2 มิ.ย.65</t>
  </si>
  <si>
    <t>นายพูนศักดิ์ เติมสุธา</t>
  </si>
  <si>
    <t>087-2167524</t>
  </si>
  <si>
    <t>139 ม.2</t>
  </si>
  <si>
    <t>ที่ อด 0028/1043  ลว. 6 มิ.ย.65</t>
  </si>
  <si>
    <t>ที่ อด 0028/1044  ลว. 6 มิ.ย.65</t>
  </si>
  <si>
    <t>120 ม.17</t>
  </si>
  <si>
    <t>080-8153009  061-0426808</t>
  </si>
  <si>
    <t>นายศักดิ์ คำเชียง</t>
  </si>
  <si>
    <t>นายชาญชัย สิทธิคำ</t>
  </si>
  <si>
    <t>088-5380556  098-2140772</t>
  </si>
  <si>
    <t>9/1  ม.8</t>
  </si>
  <si>
    <t xml:space="preserve"> มิถุนายน</t>
  </si>
  <si>
    <t>นายสิทธิ์ พากุล</t>
  </si>
  <si>
    <t>นายชัชวาล พากุล</t>
  </si>
  <si>
    <t>097-018-4366 , 061-927-9224</t>
  </si>
  <si>
    <t>ขอให้ช่วยเหลือนำศพนายชัชวาล พากุล กลับประเทศไทย</t>
  </si>
  <si>
    <t>ที่ อด 0028/1046 ลว. 6 มิ.ย. 2565</t>
  </si>
  <si>
    <t>ขอส่งแบบขอรับสิทธิประโยชน์ของนางสาวสุกัญญา ชาติสุวรรณ เพื่อติดตามสิทธิประโยชน์ส่วนที่เหลือ จากนายจ้างของนายยิ่งยศฯ</t>
  </si>
  <si>
    <t>ที่ อด 0028/1042 ลว.6 มิ.ย.2565</t>
  </si>
  <si>
    <t>นายพรหมพิทักษ์ อรัญวาส</t>
  </si>
  <si>
    <t>084-419-6708</t>
  </si>
  <si>
    <t>169 ม.8</t>
  </si>
  <si>
    <t>ที่ อด 0028/1065 ลว. 9 มิ.ย. 65</t>
  </si>
  <si>
    <t>098-012-8525</t>
  </si>
  <si>
    <t>ที่ อด 0028/1066 ลว. 9 มิ.ย. 65</t>
  </si>
  <si>
    <t>นายนิกร เนาวเพชร</t>
  </si>
  <si>
    <t>092-3466033 , 084-318-9747</t>
  </si>
  <si>
    <t xml:space="preserve">315 ม.5 </t>
  </si>
  <si>
    <t>ที่ อด 0028/1068 ลว. 9 มิ.ย. 65</t>
  </si>
  <si>
    <t>ที่ อด 0028/1067   ลว. 9 มิ.ย.65</t>
  </si>
  <si>
    <t>แจ้งผลการติดตามสิทธิประโยชน์เงินประกันเดินทางกลับ จากสำนักประสานฯ</t>
  </si>
  <si>
    <t>แจ้งผลการติดตามสิทธิประโยชน์เงินประกันเดินทางกลับแก่คนงาน</t>
  </si>
  <si>
    <t>ที่ อด 0028/1069 ลว.9 มิ.ย. 65</t>
  </si>
  <si>
    <t>ที่ รง 0210.2/3317 ลว. 26 พ.ค. 65</t>
  </si>
  <si>
    <t>แจ้งผลการติดตามนายไพทูลย์ แก้วศรี ขาดการติดต่อกับครอบครัว จากสำนักประสานฯ</t>
  </si>
  <si>
    <t>แจ้งผลการติดตามนายไพทูลย์ แก้วศรี ขาดการติดต่อกับครอบครัวแก่ญาติคนงาน</t>
  </si>
  <si>
    <t>ที่ รง 0210.2 / 3227 ลว. 25 พ.ค. 2565</t>
  </si>
  <si>
    <t>ที่ 0028/1070 ลว. 9 มิ.ย. 2565</t>
  </si>
  <si>
    <t>ที่ รง 0210.2/1063 ลว. 15 กุมภาพันธ์ 2565</t>
  </si>
  <si>
    <t>แจ้งการติดตามสิทธิประโยชน์กรณีเสียชีวิตของนางสาวเงินยวง ทิพชัย จากสำนักประสาน</t>
  </si>
  <si>
    <t>แจ้งการติดตามสิทธิประโยชน์กรณีเสียชีวิตของนางสาวเงินยวง ทิพชัยแก่ญาติคนงาน</t>
  </si>
  <si>
    <t>ที่ อด 0028/1071 ลว. 9 มิ.ย. 2565</t>
  </si>
  <si>
    <t>นางสง่าจิตร บุญสิทธิ์</t>
  </si>
  <si>
    <t>นายประนมรุ่ง บุตรพรม</t>
  </si>
  <si>
    <t>061-073-8215,093-498-0233</t>
  </si>
  <si>
    <t xml:space="preserve">ขอให้ติดตามอาการป่วย สิทธิประโยชน์ที่พึงได้รับ และให้การช่วยเหลือส่งตัวกลับประเทศไทย </t>
  </si>
  <si>
    <t>ที่ อด 0028/1072 ลว. 9 มิ.ย. 65</t>
  </si>
  <si>
    <t>ได้รับประสานจากนายบุญเลิศ แจ้งว่าได้รับเงินเรียบร้อยแล้วประมาณวันที่ 25 เมษายน 2565</t>
  </si>
  <si>
    <t>แจ้งข่าวกรณีนายชัชวาล พากุล เสียชีวิตในอิสราเอลแก่ญาติคนงาน</t>
  </si>
  <si>
    <t>แจ้งข่าวกรณีนายชัชวาล พากุล เสียชีวิตในอิสราเอลจากสำนักประสานฯ</t>
  </si>
  <si>
    <t>ที่ อด 0028/1078 ลว. 10 มิ.ย. 2565</t>
  </si>
  <si>
    <t>ที่ รง 0210.2/2016 ลว. 9 มิ.ย.2565</t>
  </si>
  <si>
    <t>แจ้งสปร.ติดตามเงินภาษีไต้หวัน</t>
  </si>
  <si>
    <t>ที่ อด 0028/1084   ลว 13 มิ.ย.65</t>
  </si>
  <si>
    <t>นางสาวจิราพร ราชดา</t>
  </si>
  <si>
    <t>092-6996793  082-1405077</t>
  </si>
  <si>
    <t>121 ม.1</t>
  </si>
  <si>
    <t>ที่ อด 0028/1083 ลว. 13 มิ.ย. 65</t>
  </si>
  <si>
    <t>นางปภาวดี สิทธิศรี</t>
  </si>
  <si>
    <t>สปร.แจ้งกรณีการเสียชีวิตของคนงาน</t>
  </si>
  <si>
    <t>ที่ อด 0028/929 ลว. 18 พฤษภาคม 2565</t>
  </si>
  <si>
    <t>ที่ รง 0210.2/1896 ลว. 30 พฤษภาคม 2565</t>
  </si>
  <si>
    <t>ที่ อด 0028/1096 ลว. 14 มิถุนายน 2565</t>
  </si>
  <si>
    <t>แจ้งกรณีการเสียชีวิตของคนงาน เพิ่มเติม</t>
  </si>
  <si>
    <t>สปร.แจ้งการตรวจสอบการรับสิทธิประโยชน์ข้างต้น</t>
  </si>
  <si>
    <t>แจ้งคนงานรับสิทธิประโยชน์</t>
  </si>
  <si>
    <t>แจ้งสปร.รง. ส่งบันทึกปากคำและภาพถ่ายการรับสิทธิประโยชน์</t>
  </si>
  <si>
    <t>ที่ รง 0210.2/2003 ลว. 8 มิ.ย. 2565</t>
  </si>
  <si>
    <t>ที่ อด 0028/1100 ลว. 14 มิ.ย. 2565</t>
  </si>
  <si>
    <t>ที่ อด 0028/1099 ลว. 14 มิ.ย. 2565</t>
  </si>
  <si>
    <t>นายสมใจ อิทะช้อย</t>
  </si>
  <si>
    <t>092-6747615  062-2192369</t>
  </si>
  <si>
    <t xml:space="preserve">115  ม.7 </t>
  </si>
  <si>
    <t>ที่ อด 0028/1097 ลว. 14 มิ.ย. 65</t>
  </si>
  <si>
    <t xml:space="preserve">สปร.แจ้งการติดตามสิทธิประโยชน์ </t>
  </si>
  <si>
    <t xml:space="preserve">แจ้งญาติ กรณีการติดตามสิทธิประโยชน์ </t>
  </si>
  <si>
    <t xml:space="preserve">แจ้ง สปร. บันทึกปากคำ นางบัวพันธ์ บุตรนังกุล กรณีการติดตามสิทธิประโยชน์ </t>
  </si>
  <si>
    <t>ที่ รง ๐๒๑๐.๒/3450  ลว. 1 มิ.ย. ๖๕</t>
  </si>
  <si>
    <t>ที่ อด ๐๐๒8/1090  ลว. 14 มิ.ย. ๖๕</t>
  </si>
  <si>
    <t>ที่ อด ๐๐๒8/912  ลว. 12 พ.ค. ๖๕</t>
  </si>
  <si>
    <t>ที่ อด ๐๐๒8/1089  ลว. 14 มิ.ย. ๖๕</t>
  </si>
  <si>
    <t>นายธนากร ภูษา</t>
  </si>
  <si>
    <t>063-209-8499</t>
  </si>
  <si>
    <t>186 ม.10</t>
  </si>
  <si>
    <t>ที่ อด 0028/1087 ลว. 13 มิ.ย. 2565</t>
  </si>
  <si>
    <t>ขอติดตามเงินประกันการเดินทางกลับและเงินประกันการทำงานครบสัญญา (แทจิกึม)</t>
  </si>
  <si>
    <t>ที่ อด 0028/1088 ลว. 13 มิ.ย. 2565</t>
  </si>
  <si>
    <t>นายปัญญา หลวงพงษ์พันธ์</t>
  </si>
  <si>
    <t>121 ม.5</t>
  </si>
  <si>
    <t>ที่ อด 0028/1101 ลว. 14 มิ.ย. 2565</t>
  </si>
  <si>
    <t>093-081-6719 ,063-610-9796</t>
  </si>
  <si>
    <t>ที่ อด 0028/1102 ลว. 14 มิ.ย.2565</t>
  </si>
  <si>
    <t>ขอให้ตรวจสอบสิทธิประโยชน์อันพึงมีพึงได้กรณีเจ็บป่วย</t>
  </si>
  <si>
    <t>ที่ อด 0028/1106 ลว. 15 มิ.ย. 2565</t>
  </si>
  <si>
    <t>นายนพนรร  พิมพันธ์</t>
  </si>
  <si>
    <t>0808019979  0813022047</t>
  </si>
  <si>
    <t>33 ม.2</t>
  </si>
  <si>
    <t>ที่ อด 0028/1105 ลว. 15 มิ.ย. 2565</t>
  </si>
  <si>
    <t>084-8665129,  062-8240480</t>
  </si>
  <si>
    <t>สปร.แจ้งการส่งตั๋วแลกเงินให้คนงานทราบ</t>
  </si>
  <si>
    <t>แจ้งคนงานเรื่องการติดตามสิทธิประโยชน์</t>
  </si>
  <si>
    <t>ที่ รง 0210.2/3575 ลว 8 มิ.ย.65</t>
  </si>
  <si>
    <t>ที่ อด 0028/1113 ลว 17 มิ.ย.65</t>
  </si>
  <si>
    <t>ที่ รง 0210.2/3576 ลว 8 มิ.ย.65</t>
  </si>
  <si>
    <t>ที่ อด 0028/1114 ลว 17 มิ.ย.65</t>
  </si>
  <si>
    <t>แจ้งผลการติดตามสิทธิประโยชน์ (เงินภาษีไต้หวัน) จากสำนักประสานฯ</t>
  </si>
  <si>
    <t>แจ้งผลการติดตามสิทธิประโยชน์ (เงินภาษีไต้หวัน)แก่คนงาน</t>
  </si>
  <si>
    <t>ที่ รง 0210.2/63409 ลว. 1 มิ.ย. 65</t>
  </si>
  <si>
    <t>ที่ อด 0028/1115 ลว. 17 มิ.ย. 65</t>
  </si>
  <si>
    <t>ที่ รง 0210.2/3563 ลว. 8 มิ.ย 65</t>
  </si>
  <si>
    <t>ที่ อด 0028/1112 ลว. 17 มิ.ย. 65</t>
  </si>
  <si>
    <t>นายจ้างโอนเข้าบัญชีธนาคารในไต้หวัน</t>
  </si>
  <si>
    <t>ที่ รง 0210.2/3619 ลว. 10 มิ.ย. 2565</t>
  </si>
  <si>
    <t>ที่ อด 0028/1109 ลว. 16 มิ.ย. 2565</t>
  </si>
  <si>
    <t>นางสาวอภิญญา ใสทา</t>
  </si>
  <si>
    <t>098-4731364  0638718482</t>
  </si>
  <si>
    <t>7 ม.4 บ้านพนาสวรรค์</t>
  </si>
  <si>
    <t>ที่ อด 0028/1129 ลว. 20 มิ.ย. 65</t>
  </si>
  <si>
    <t>93 ม.4 ต.สระเยาว์ อ.ศรีรัตน์ จ.ศรีสะเกษ</t>
  </si>
  <si>
    <t>รายงานการติดตามสิทธิประโยชน์ของนายรังสรรค์</t>
  </si>
  <si>
    <t>ที่ รง 0210.2/3568 ลว. 8 มิ.ย.65</t>
  </si>
  <si>
    <t>ที่ อด 0028/1130 ลว. 20 มิ.ย. 65</t>
  </si>
  <si>
    <t>สปร.แจ้งการติดตามสิทธิประโยชน์กรณีเสียชีวิต</t>
  </si>
  <si>
    <t>ที่ รง 0210.2/2133 ลว. 17 มิถุนายน 2565</t>
  </si>
  <si>
    <t>ที่ อด 0028/1142 ลว. 21 มิถุนายน 2565</t>
  </si>
  <si>
    <t>นายโชคชัย อาบเงิน</t>
  </si>
  <si>
    <t>094-9375086  096-0927553</t>
  </si>
  <si>
    <t>27 ม.14</t>
  </si>
  <si>
    <t>ที่ อด 0028/1169 ลว. 23 มิ.ย. 65</t>
  </si>
  <si>
    <t>ขอส่งบันทึกปากคำของนายสิทธิ์ พากุล บิดานายชัชวาล พากุล ติดตามทรัพย์สิน</t>
  </si>
  <si>
    <t>ที่ อด 0028/1๑๘8 ลว. ๒๗ มิ.ย. 2565</t>
  </si>
  <si>
    <t>นางเรียง พลชารี</t>
  </si>
  <si>
    <t>นายไกรฤกษ์ พลชารี</t>
  </si>
  <si>
    <t>นายหนูไกร เดชบุรัมย์</t>
  </si>
  <si>
    <t>096-013-1079</t>
  </si>
  <si>
    <t xml:space="preserve">136 ม.5 </t>
  </si>
  <si>
    <t>ที่ อด 0028/1128 ลว. 20 มิ.ย. 65</t>
  </si>
  <si>
    <t>นางสาวลักขณา ชาวยศ</t>
  </si>
  <si>
    <t>นายสุริยา ชาวยศ</t>
  </si>
  <si>
    <t>064-024-6156 , 097-179-1370</t>
  </si>
  <si>
    <t>256 ม.2</t>
  </si>
  <si>
    <t>ขอให้ตรวจสอบสิทธิประโยชน์อันพึงมีพึงได้กรณีเสียชีวิตของ นายสุริยา ชาวยศ</t>
  </si>
  <si>
    <t>ที่ อด 0028/132 ลว. 20 มิ.ย.65</t>
  </si>
  <si>
    <t>นายเจษฎา ชนะมาร</t>
  </si>
  <si>
    <t>087-858-9194 , 062-345-7119</t>
  </si>
  <si>
    <t>9 ม.2</t>
  </si>
  <si>
    <t>กุดดับ</t>
  </si>
  <si>
    <t>ที่ อด 0028/1148 ลว. 21 มิ.ย. 65</t>
  </si>
  <si>
    <t>ขอให้ตรวจสอบสิทธิประโยชน์อันพึงมีพึงได้ (เพิมเติม)</t>
  </si>
  <si>
    <t>ที่ อด 0028/1131 ลว. 20 มิ.ย. 65</t>
  </si>
  <si>
    <t>ขอส่งบันทึกปากคำทางโทรศัพท์ และสมุดบัญชีและบัตร ATM พร้อมรหัสกดเงิน เพื่อติดตามเงินชดเชชยระหว่างหยุดงานรักษาตัวในบัญชีไต้หวัน</t>
  </si>
  <si>
    <t>ที่ อด 0028/1147 ลว. 21 มิ.ย.65</t>
  </si>
  <si>
    <t>ขอให้ส่งศพกลับ</t>
  </si>
  <si>
    <t>แจ้งข่าวกรณีนายไกรฤกษ์ พลชารี เสียชีวิตในอิสราเอลจากสำนักประสาน</t>
  </si>
  <si>
    <t>ที่ รง 0210.2/2237 ลว. 24 มิ.ย. 65</t>
  </si>
  <si>
    <t>สปร.ไม่ให้รับคำร้อง กงสุลจะติดต่อไปเอง</t>
  </si>
  <si>
    <t>061-473-1933 , 093-271-0652</t>
  </si>
  <si>
    <t>แจ้งข่าวกรณีนายไกรฤกษ์ พลชารี เสียชีวิตในอิสราเอลแก่ญาติคนงาน</t>
  </si>
  <si>
    <t>ที่ อด 0028/1189 ลว. 27 มิ.ย. 65</t>
  </si>
  <si>
    <t>นายอภิศักดิ์ ขนันเสียง</t>
  </si>
  <si>
    <t>ที่ อด 0028/1215 ลว. 28 มิ.ย. 65</t>
  </si>
  <si>
    <t>091-6919450</t>
  </si>
  <si>
    <t>ที่ อด 0027/1179 (27 มิ.ย.65)</t>
  </si>
  <si>
    <t>ที่ อด 0028/1217 ลว. 29 มิ.ย. 65</t>
  </si>
  <si>
    <t>นายประพนธ์  ดอนลา</t>
  </si>
  <si>
    <t>063-0726237  061-4985234</t>
  </si>
  <si>
    <t>49/2  ม.3</t>
  </si>
  <si>
    <t>เก่ากลอย</t>
  </si>
  <si>
    <t xml:space="preserve">34 หมู่ 12 </t>
  </si>
  <si>
    <t>นายพิศดาร ดีวัน</t>
  </si>
  <si>
    <t>นายถนอม รัตนคุณที</t>
  </si>
  <si>
    <t>083-3585927  065-2594719</t>
  </si>
  <si>
    <t>090-3385900  086-2911693</t>
  </si>
  <si>
    <t>161  ม.7 บ้านโพธิ์</t>
  </si>
  <si>
    <t>140 ม.16 บ้านโพธิ์</t>
  </si>
  <si>
    <t>ที่ อด 0028/1289 ลว. 4 ก.ค. 65</t>
  </si>
  <si>
    <t>ที่ อด 0028/1288 ลว. 4 ก.ค. 65</t>
  </si>
  <si>
    <t>ทายาท นายปัญญา จับหมั่น</t>
  </si>
  <si>
    <t>นายปัญญา จับหมั่น</t>
  </si>
  <si>
    <t>แจ้งสิทธิประโยชน์กรณีการเสียชีวิตของนายปัญญา จับหมั่น</t>
  </si>
  <si>
    <t>ที่ อด 0028/1๓๘๖ ลว. ๗ ก.ค. 65</t>
  </si>
  <si>
    <t>ที่ อด 0028/1๓๒๑ ลว. ๗ ก.ค. 65</t>
  </si>
  <si>
    <t>ที่ อด 0028/1๓๒๒ ลว. ๗ ก.ค. 65</t>
  </si>
  <si>
    <t>นายไพบูลย์ แก้วเจริญ</t>
  </si>
  <si>
    <t>นายศรีทอง สายซื่อ</t>
  </si>
  <si>
    <t>082-8673530  063-7319961</t>
  </si>
  <si>
    <t>16 หมู่ 2</t>
  </si>
  <si>
    <t>089-9375972  061-0298688</t>
  </si>
  <si>
    <t>134 หมู่ 2</t>
  </si>
  <si>
    <t>นายอนุวัฒน์  จันทะแสน</t>
  </si>
  <si>
    <t>081-2869307  080-2306124</t>
  </si>
  <si>
    <t>243 หมู่ 1</t>
  </si>
  <si>
    <t>ขอติดตามเงินประกันเฉพาะสำหรับคนงานต่างชาติ</t>
  </si>
  <si>
    <t>ที่ อด 0028/1๓๐๓  ลว. ๖ ก.ค. 2565</t>
  </si>
  <si>
    <t>นายเวียงชัย ตาเต่า</t>
  </si>
  <si>
    <t>นางจันสา ตาเต่า</t>
  </si>
  <si>
    <t>130 หมู่ 4</t>
  </si>
  <si>
    <t>ที่ อด 0028/1๓๐๒  ลว. ๖ ก.ค. 256๕</t>
  </si>
  <si>
    <t>ที่ อด 0028/1๓๘๗  ลว. ๗ ก.ค. 256๕</t>
  </si>
  <si>
    <t>096-3644922   095-1697059</t>
  </si>
  <si>
    <t>แจ้งการรับสิทธิประโยชน์คนงานเสียชีวิต</t>
  </si>
  <si>
    <t>เงินประกันอุบัติเหตุ</t>
  </si>
  <si>
    <t>ที่ รง 0210.2/3682 ลว. 16 มิ.ย.65</t>
  </si>
  <si>
    <t>ที่ อด 0027/1307 ลว. 6 ก.ค. 65</t>
  </si>
  <si>
    <t>ที่ รง 0210.2/๒๒๖๐ ลว. ๒๗ มิ.ย. 2565</t>
  </si>
  <si>
    <t>ที่ อด 0028/1๓๐๖ ลว. ๖ ก.ค. 2565</t>
  </si>
  <si>
    <t>ที่ อด 0028/๑๓๘๕ ลว. ๗ ก.ค. 2565</t>
  </si>
  <si>
    <t xml:space="preserve">แจ้งผลการติดตามสิทธิประโยชน์แก่ สปร. </t>
  </si>
  <si>
    <t>คนงานได้รับเงินเรียบร้อย</t>
  </si>
  <si>
    <t>นางพิกุล ปัตถาวะโร</t>
  </si>
  <si>
    <t>แจ้งผลการติดตามสิทธิประโยชน์ให้ญาติทราบ</t>
  </si>
  <si>
    <t>087-4257784  085-7454800</t>
  </si>
  <si>
    <t>ที่ รง ๐๒๑๐.๒/3665 ลว. 15 มี.ค. ๒๕๖๕</t>
  </si>
  <si>
    <t>มารดาได้รับเงินเรียบร้อยแล้ว</t>
  </si>
  <si>
    <t>ขอให้ติดตามเงินค่าภาษีไต้หวันส่วนที่จ่ายไว้เกิน กรณีเสียชีวิตของ นายสุริยา ชาวยศผู้เป็นบิดา</t>
  </si>
  <si>
    <t>ที่ อด ๐๐๒๘/๑๓๙๔ ลว. ๗ ก.ค. ๖๕</t>
  </si>
  <si>
    <t>นางสมหวัง กุลธิวงษ์</t>
  </si>
  <si>
    <t>ที่ รง ๐๒๑๐.๒/๒๑๗๗ ลว. ๒๒ มิ.ย. ๖๕</t>
  </si>
  <si>
    <t>รายงานการติดตามสิทธิประโยชน์แรงงานไทยเสียชีวิตขณะทำงาน และขอให้ทายาทตรวจสอบสิทธิประโยชน์ จากสำนักประสาน</t>
  </si>
  <si>
    <t>รายงานการติดตามสิทธิประโยชน์แรงงานไทยเสียชีวิตขณะทำงาน ขอให้ทายาทตรวจสอบสิทธิประโยชน์แก่ทายาท</t>
  </si>
  <si>
    <t>ที่ อด ๐๐๒๘/๑๓๙๑ ลว. ๗ ก.ค. ๖๕</t>
  </si>
  <si>
    <t>ที่ รง ๐๒๑๐.๒/๓๗๐๐ ลว. ๑๗ มิ.ย. ๒๕๖๕</t>
  </si>
  <si>
    <t>ที่ อด ๐๐๒๘/๑๓๙๓ ลว. ๗ ก.ค. ๒๕๖๕</t>
  </si>
  <si>
    <t>แจ้งผลการติดตามสิทธิประโยชน์และขอสอบปากคำเพิ่มเติมแก่คนงาน จากสำนักประสาน</t>
  </si>
  <si>
    <t>ที่ อด ๐๐๒๘/๑๓๙๐ ลว. ๗ ก.ค. ๒๕๖๕</t>
  </si>
  <si>
    <t>แจ้งกรณีแรงงานถูกจับกุมตัว จากสำนักประสาน</t>
  </si>
  <si>
    <t>แจ้งกรณีแรงงานถูกจับกุมตัว ให้แก่ทายาท</t>
  </si>
  <si>
    <t>แจ้งความคืบหน้ากรณีนายอุดมศักดิ์ เหล่าโสด ถูกจับกุม จากสำนักประสานฯ</t>
  </si>
  <si>
    <t>ที่ รง ๐๒๑๐.๒/๓๖๖๗ ลว. ๑๕ มิ.ย. ๖๕</t>
  </si>
  <si>
    <t>แจ้งความคืบหน้ากรณีนายอุดมศักดิ์ เหล่าโสด ถูกจับกุมแก่ทายาท</t>
  </si>
  <si>
    <t>ที่ อด ๐๐๒๘/๑๓๙๒ ลว. ๗ ก.ค. ๖๕</t>
  </si>
  <si>
    <t>นายทอง ญาณผาด</t>
  </si>
  <si>
    <t>60  ม.6</t>
  </si>
  <si>
    <t>ขอส่งบันทึกปากคำมารดา ยืนยันรับเงินสดเรียบร้อยแล้ว</t>
  </si>
  <si>
    <t>ที่ อด ๐๐๒8/1323 ลว. 7 ก.ค. ๒๕๖๕</t>
  </si>
  <si>
    <t>ที่ อด ๐๐๒8/1412 ลว. 11 ก.ค. ๒๕๖๖</t>
  </si>
  <si>
    <t>085-7881338  087-8620714</t>
  </si>
  <si>
    <t>ขอส่งใบสำคัญรับเงินพร้อมเอกสารหลักฐานการรับตั๋วแลกเงินคืนภาษีไต้หวัน</t>
  </si>
  <si>
    <t>ที่ อด 002๘/๑๓๑๐  ๖ ก.ค. 6๕</t>
  </si>
  <si>
    <t>ที่ อด ๐๐๒๘/๑๔๐๓ ลว. ๑๑ ก.ค. ๖๕</t>
  </si>
  <si>
    <t>ที่ อด 002๘/๑๔๐๕  ๑๑ ก ค  6๕</t>
  </si>
  <si>
    <t>ที่ อด 002๘/๑๔๐๔  ๑๑ ก ค  6๕</t>
  </si>
  <si>
    <t>ที่ อด 002๘/๑๓๐๘ ๖ ก ค  6๕</t>
  </si>
  <si>
    <t>ที่ อด 002๘/๑๔๑๑  ๑๑ กค 6๕</t>
  </si>
  <si>
    <t>ที่ อด 002๘/๑๔๑๐  ๑๑ ก ค 6๕</t>
  </si>
  <si>
    <t>ที่ อด 002๘/14๐๙ 1๑ ก ค  6๕</t>
  </si>
  <si>
    <t>ที่ อด ๐๐๒๘/๑๓๘๔ ลว ๗ ก.ค.65</t>
  </si>
  <si>
    <t>นายอดุลย์ แย้มพุ้ม</t>
  </si>
  <si>
    <t>๙๖  หมู่ ๗</t>
  </si>
  <si>
    <t>ที่ อด ๐๐๒๘/๑๓๐๙ ลว ๖ ก.ค.65</t>
  </si>
  <si>
    <t>ที่ อด 0028/๑๔๑๙ ลว.  ๑๒ ก.ค. 66</t>
  </si>
  <si>
    <t>นางอุทัย  พงษ์ศิริ</t>
  </si>
  <si>
    <t>นายขัตติยะ พงษ์ศิริ</t>
  </si>
  <si>
    <t>064-5688145  080-0747399</t>
  </si>
  <si>
    <t>268 หมู่ที่ 2</t>
  </si>
  <si>
    <t>ขอให้ติดตามและส่งตัวคนงานกลับประเทศไทย</t>
  </si>
  <si>
    <t>ที่ อด 0028/1๔๒๙ ลว. ๑๘ ก.ค. 65</t>
  </si>
  <si>
    <t>จัดส่งตั๋วแลกเงินคืนภาษี</t>
  </si>
  <si>
    <t>ที่ อด 002๘/1๔๔๐ ๑๙ ก.ค.65</t>
  </si>
  <si>
    <t>ขอให้ติดต่อรับตั๋วแลกเงิน</t>
  </si>
  <si>
    <t>ที่ อด 002๘/๑๒๓๐ ลว. 2๙ ก.ค.6๕</t>
  </si>
  <si>
    <t>ที่ อด 0027/๑๔๑๘ ลว. ๑๒ ก.ค.6๕</t>
  </si>
  <si>
    <t>ขอให้ติดต่อขอรับตั๋วแลกเงิน</t>
  </si>
  <si>
    <t>รับแล้ว</t>
  </si>
  <si>
    <t>ที่ อด 002๘/1๓๒๗ ลว ๗ ก ค 6๕</t>
  </si>
  <si>
    <t>ที่ อด 002๘/1๔๑๗ ลว 1๒ ก ค 6๕</t>
  </si>
  <si>
    <t>ที่ อด 002๘/๑๒๓๖ ๒๙ มิ ย 6๕</t>
  </si>
  <si>
    <t>ที่ อด 0027/1416 12 ก ค 65</t>
  </si>
  <si>
    <t>ขอให้รับตั๋วแลกเงิน</t>
  </si>
  <si>
    <t>ที่ อด 002๘/๑๓๕๔ ๗ ก.ค 6๕</t>
  </si>
  <si>
    <t>ที่ อด 002๘/๑๔๓๑ ๑๘ ก.ค 6๕</t>
  </si>
  <si>
    <t>ที่ อด 002๘/๑๓๓๙ ๗ ก ค 6๕</t>
  </si>
  <si>
    <t>ที่ อด 002๘/๑๔๓๒  ๑๘ ก ค  6๕</t>
  </si>
  <si>
    <t>ที่ อด 002๘/1๓๔๕ ลว. ๗ ก.ค.6๕</t>
  </si>
  <si>
    <t>ที่ อด 002๘/1๔๓๓ ลว. ๑๘ ก.ค.6๕</t>
  </si>
  <si>
    <t>ที่ อด 0027/๑๒๒๕ ๒๙ มิ ย 6๕</t>
  </si>
  <si>
    <t>ที่ อด 0027/๑๔๓๔ 1๘ กค 6๕</t>
  </si>
  <si>
    <t>ที่ อด 002๘/1๓๘๐  ๗ กค 6๕</t>
  </si>
  <si>
    <t>ที่ อด 0027/1๔๓๕ ๑๘ กค 6๕</t>
  </si>
  <si>
    <t>ที่ อด 002๘/๑๓๔๑  ๗ ก ค ๖๕</t>
  </si>
  <si>
    <t>ที่ อด 0027/1๔๓๖ ๑๘ กค 6๕</t>
  </si>
  <si>
    <t>แจ้งผลการติดตามสิทธิประโยชน์แรงงานผิดกฎหมาย</t>
  </si>
  <si>
    <t>ที่ อด 0028/๑๔๔๙ ลว. ๒๐ ก.ค 65</t>
  </si>
  <si>
    <t>นายจรัญ  มูลอำคา</t>
  </si>
  <si>
    <t>094-4670496  094-8157035</t>
  </si>
  <si>
    <t>127   หมู่ 1</t>
  </si>
  <si>
    <t>ที่ อด 0028/๑๔๕๐ ลว.๒๐ ก.ค. 6๕</t>
  </si>
  <si>
    <t>ที่ รง 0210.2/๓๙๓๙ ลว.29 มิ.ย.6๕</t>
  </si>
  <si>
    <t>ที่ อด 002๘/1๔๔๘ ลว. ๒๐ ก.ค.6๕</t>
  </si>
  <si>
    <t>นางวาปี บุญประจำ</t>
  </si>
  <si>
    <t>๐๘๒-๘๕๐-๑๙๗๑  092-9707169</t>
  </si>
  <si>
    <t>แจ้งการติดตามสิทธิประโยชน์กรณีประสบอุบัติเหตุ</t>
  </si>
  <si>
    <t>สปร.แจ้งการติดตามสิทธิประโยชน์กรณีประสบอุบัติเหตุ</t>
  </si>
  <si>
    <t>ที่ รง ๐๒๑๐.๒/4230 ลว. 19 ก.ค. ๖5</t>
  </si>
  <si>
    <t>ที่ อด ๐๐๒๗/1458 ลว. 20 ก.ค. ๖5</t>
  </si>
  <si>
    <t>นางสาวกัลยา กลางแก้ว</t>
  </si>
  <si>
    <t>นายวชิรวิทย์ สาลิกา</t>
  </si>
  <si>
    <t>093-045-7446, 0929068643</t>
  </si>
  <si>
    <t>126 ม.12</t>
  </si>
  <si>
    <t>ที่ อด 0028/1461 ลว. 20 ก.ค. 65</t>
  </si>
  <si>
    <t>นายวุฒิชัย  นามสง่า</t>
  </si>
  <si>
    <t>061-198-3936</t>
  </si>
  <si>
    <t>52 ม.3</t>
  </si>
  <si>
    <t>ที่ อด 0028/1460 ลว. 20 ก.ค.65</t>
  </si>
  <si>
    <t>ติดตามเงินสงเคราะห์บุตรไต้หวัน</t>
  </si>
  <si>
    <t>แจ้งผลการติดตามสิทธิประโยชน์กรณีเสียชีวิตของ นายชินวัตร ไชยวัน จากสำนักระสานฯ</t>
  </si>
  <si>
    <t xml:space="preserve">แจ้งผลการติดตามสิทธิประโยชน์กรณีเสียชีวิตของ นายชินวัตร ไชยวัน </t>
  </si>
  <si>
    <t>ที่ รง 010.2/4144 ลว. 11 ก.ค. 65</t>
  </si>
  <si>
    <t>ที่ อด 0028/1445 ลว. 20 ก.ค. 65</t>
  </si>
  <si>
    <t>นายอุทิศ ทาสี</t>
  </si>
  <si>
    <t xml:space="preserve">158 ม.2 </t>
  </si>
  <si>
    <t>ที่ อด 0028/1466 ลว. 21 ก.ค. 65</t>
  </si>
  <si>
    <t>ที่ รง 0210.2/4077 ลว. 6 ก.ค. 65</t>
  </si>
  <si>
    <t>ที่ อด 0028/1446 ลว. 20 ก.ค. 65</t>
  </si>
  <si>
    <t xml:space="preserve">กรกฎาคม </t>
  </si>
  <si>
    <t>นางสาวแคทธิยา แสนยศ</t>
  </si>
  <si>
    <t>กรณีร้องผ่านสือ VDO Call อ้างถูกหลอกขายตัวที่ดูไบวอนช่วยเหลือกลับประเทศไทย</t>
  </si>
  <si>
    <t>น.ส.แคทธิยาฯ ร้องผ่านสื่อ ทีมงานโหนกระแส</t>
  </si>
  <si>
    <t>แจ้งข้อเท็จจริงกรณีน.ส.แคทธิยา แสนยศ ร้องผ่านสื่ออ้างถูกหลอกขายตัวที่ดูไบวอนช่วยเหลือกลับประเทศไทย จากสำนักประสานฯ</t>
  </si>
  <si>
    <t>ที่ รง 0210.2/2534 ลว. 19 ก.ค. 65</t>
  </si>
  <si>
    <t>ที่ อด 0028/1469 ลว. 21 ก.ค. 65</t>
  </si>
  <si>
    <t>แจ้งข้อเท็จจริงกรณีน.ส.แคทธิยา แสนยศ ร้องผ่านสื่ออ้างถูกหลอกขายตัวที่ดูไบวอนช่วยเหลือกลับประเทศไทยแก่ญาติ</t>
  </si>
  <si>
    <t>063-140-8102 นางถนอม แสนยศ (มารดา)</t>
  </si>
  <si>
    <t>นายพงษ์ทิวา จันทรเสนา</t>
  </si>
  <si>
    <t>062-323-5803 , 088-676-6252</t>
  </si>
  <si>
    <t>65  ม.13</t>
  </si>
  <si>
    <t>เชียวแหว</t>
  </si>
  <si>
    <t>ขอติดตามเงินคืนภาษี</t>
  </si>
  <si>
    <t>ที่ อด 0028/1402 ลว. 11 ก.ค. 65</t>
  </si>
  <si>
    <t>นางสาวธนิศร  พุดยาง</t>
  </si>
  <si>
    <t>นายยินดี สุปรัชญาสกุล</t>
  </si>
  <si>
    <t>098-1481662  064-8820423</t>
  </si>
  <si>
    <t>57  หมู่ที่ 5</t>
  </si>
  <si>
    <t>ที่ อด 0028/๑๔๘๐ ลว. 2๒ ก.ค. 65</t>
  </si>
  <si>
    <t>นายคทาวุฒิ คำวิไลย์</t>
  </si>
  <si>
    <t>080-836-0892 , 064-485-2160</t>
  </si>
  <si>
    <t>207 ม.15</t>
  </si>
  <si>
    <t>ที่ อด ๐๐๒๘/๑๔๘๒ ลว. ๒๒ ก.ค.๒๕๖๕</t>
  </si>
  <si>
    <t>แจ้งทรัพย์สินของนายชัชวาล พากุล จากสำนักประสานฯ</t>
  </si>
  <si>
    <t>แจ้งทรัพย์สินของนายชัชวาล พากุล แก่ญาติคนงาน</t>
  </si>
  <si>
    <t>ที่ รง ๐๒๑๐.๒/๔๓๒๘ ลว. ๒๒ ก.ค. ๒๕๖๕</t>
  </si>
  <si>
    <t>ที่ อด ๐๐๒๘/๑๔๙๑ ลว. ๒๕ ก.ค.๒๕๖๕</t>
  </si>
  <si>
    <t>นายศักดา บุตรศรีภูมิ</t>
  </si>
  <si>
    <t>นายวัฒนา ถำวาปี</t>
  </si>
  <si>
    <t>080-0316323  0649939923</t>
  </si>
  <si>
    <t>062-4279401  080-8144842</t>
  </si>
  <si>
    <t>154 หมู่ 12</t>
  </si>
  <si>
    <t>279 หมู่ 7</t>
  </si>
  <si>
    <t xml:space="preserve">42  หมู่ 14 </t>
  </si>
  <si>
    <t>นางสายตา  ลุนชัยภา</t>
  </si>
  <si>
    <t>นายสมพงษ์ บุญไชย</t>
  </si>
  <si>
    <t>098-6145842 / 092-2942587</t>
  </si>
  <si>
    <t xml:space="preserve">37  หมู่ที่ 5 บ้านหนองผง </t>
  </si>
  <si>
    <t>ที่ อด 0028/๑๔๘๖ ลว. 2๕ กรกฎาคม 2565</t>
  </si>
  <si>
    <t>แจ้งการติดตามการเจ็บป่วยคนงาน</t>
  </si>
  <si>
    <t>ที่ อด 0028/1499 ลว. 2 ก.ค.65</t>
  </si>
  <si>
    <t>ที่ อด 0028/1500  ลว. 2 ก.ค.65</t>
  </si>
  <si>
    <t>ที่ รง 0210.2/2162  ลว. 20 มิ.ย. 256๕</t>
  </si>
  <si>
    <t>ที่ อด 0028/๑๕๐๓  ลว. ๒๕ ก.ค. 256๕</t>
  </si>
  <si>
    <t>ส่งบันทึกรับตั๋วแลกเงินคนงาน</t>
  </si>
  <si>
    <t>ที่ อด 002๘/1๓๔๐ ลว ๗ กค ๖๕</t>
  </si>
  <si>
    <t>ที่ อด 0027/1๔๗๕ ลว ๒๒ กค 6๕</t>
  </si>
  <si>
    <t>นายรุ่งฤทธิ์  อุดมเพ็ญ</t>
  </si>
  <si>
    <t>ที่ อด 002๘/๑๓๓๑   ๗ กค 6๕</t>
  </si>
  <si>
    <t>ที่ อด 0027/๑๔๗๖  2๒ กค 6๕</t>
  </si>
  <si>
    <t>นายสมบูรณ์ ลุนประทุม</t>
  </si>
  <si>
    <t>๑๕๕  หมู่ ๒๐</t>
  </si>
  <si>
    <t>ที่ อด 0028/1๓๓๔ ลว. ๗ ก.ค.65</t>
  </si>
  <si>
    <t>ที่ อด 0028/1๔๗๘  ลว. 2๒ ก.ค.65</t>
  </si>
  <si>
    <t>ขอส่งตั๋วและเอกสารการรับเงิน</t>
  </si>
  <si>
    <t>ที่ อด 002๘/๑๓๒๙    ๗ กค 6๕</t>
  </si>
  <si>
    <t>ที่ อด 002๘/๑๔๔๔   ๑๙ กค ๖๕</t>
  </si>
  <si>
    <t>ที่ อด 002๘/๑๓๔๓  ๗ กค 6๕</t>
  </si>
  <si>
    <t>ที่ อด 002๘/๑๔๗๙  ๒๒ กค 6๕</t>
  </si>
  <si>
    <t>ขอให้ไปติดต่อรับตั๋วแลกเงิน</t>
  </si>
  <si>
    <t>ที่ อด 002๘/๑๓๔๘  7 กค 6๕</t>
  </si>
  <si>
    <t>ที่ อด 0027/๑๔๗๗  2๒ กค 6๕</t>
  </si>
  <si>
    <t>ที่ อด 002๘/๑๒๓๑  ๒๙ มิย 6๕</t>
  </si>
  <si>
    <t>ที่ อด 0027/๑๕๐๖   ๒๕ กค  6๕</t>
  </si>
  <si>
    <t>ชอส่งตั๋วแลกเงินคืนให้คนงาน</t>
  </si>
  <si>
    <t>ที่ อด 002๘/1๓๕๘  ๗ กค 6๕</t>
  </si>
  <si>
    <t>ที่ อด 002๘/1๕๐๕ ๒๕ กค 6๕</t>
  </si>
  <si>
    <t>นายสมพงษ์ วงค์คำลือ</t>
  </si>
  <si>
    <t>092-3461992   062-1380992</t>
  </si>
  <si>
    <t>227 หมู่ 7</t>
  </si>
  <si>
    <t>ที่ อด 0028/1๕๑๖ ลว. 2๗ ก.ค.65</t>
  </si>
  <si>
    <t>ที่อยู่ตามบัตรประชาชน 189 หมู่ที่ ๔ ตำบลโป่งน้ำร้อน อำเภอคลองลาน จังหวัดอุดรธานี</t>
  </si>
  <si>
    <t>71 หมู่ 15</t>
  </si>
  <si>
    <t>นายปัญญา ศรีอ่อนรุด</t>
  </si>
  <si>
    <t>ที่ อด 0028/1๓๓๓ ลว. ๗ ก.ค.65</t>
  </si>
  <si>
    <t>ที่ อด 0028/1๕๑๙ ลว. 2๗ ก.ค.65</t>
  </si>
  <si>
    <t>274 หมู่ 11</t>
  </si>
  <si>
    <t>นายนิกร  แก้วประเสริฐ</t>
  </si>
  <si>
    <t>093-4683427
088-7355595</t>
  </si>
  <si>
    <t>1 หมู่ 9</t>
  </si>
  <si>
    <t>ที่ อด 0028/1545 ลว 2 ส.ค.65</t>
  </si>
  <si>
    <t>นายวัชระ บุตรพรหม</t>
  </si>
  <si>
    <t>098-7158167
061-5467752</t>
  </si>
  <si>
    <t>349 หมู่ 4</t>
  </si>
  <si>
    <t>ที่ อด 0028/1521 ลว 27 ก.ค.2565</t>
  </si>
  <si>
    <t>ที่ อด 0028/1546 ลว 2 ส.ค.65</t>
  </si>
  <si>
    <t>นายโชคชัย วงศ์พุฒ</t>
  </si>
  <si>
    <t>นายบุญรวม ถุงน้ำคำ</t>
  </si>
  <si>
    <t>062-3270175</t>
  </si>
  <si>
    <t>202 หมู่ที่ 7</t>
  </si>
  <si>
    <t>ขอให้นำศพคนงานกลับประเทศไทย</t>
  </si>
  <si>
    <t>ที่ อด 0028/1559 ลว 3 ส.ค.65</t>
  </si>
  <si>
    <t>นายนภา  ลาลด</t>
  </si>
  <si>
    <t>085-5260248,
063-7459057</t>
  </si>
  <si>
    <t>ที่ อด 0028/1585 ลว 8 ส.ค.65</t>
  </si>
  <si>
    <t>นางราตี พาตี (ทองที)</t>
  </si>
  <si>
    <t>062-5373013</t>
  </si>
  <si>
    <t>201 หมู่ 10</t>
  </si>
  <si>
    <t>ที่ อด 0028/1586 ลว 8 ส.ค.65</t>
  </si>
  <si>
    <t>นายสุวัฒน์ชัย  ใจกล้า</t>
  </si>
  <si>
    <t>082-0545670</t>
  </si>
  <si>
    <t>418 หมู่ 7</t>
  </si>
  <si>
    <t>ที่ อด 0028/1610 ลว 9 ส.ค.65</t>
  </si>
  <si>
    <t>นายฉลาด ไผ่โสภา</t>
  </si>
  <si>
    <t>095-2199966</t>
  </si>
  <si>
    <t>15 หมู่ 5</t>
  </si>
  <si>
    <t>ที่ อด 0028/1608 ลว 9 ส.ค.65</t>
  </si>
  <si>
    <t>นายอาทิตย์ สงวนนาม</t>
  </si>
  <si>
    <t>ที่ อด 0028/1609 ลว 9 ส.ค.65</t>
  </si>
  <si>
    <t>นางสาวอรทัย บัวผัน</t>
  </si>
  <si>
    <t>096-8698810</t>
  </si>
  <si>
    <t>31 หมู่ 12</t>
  </si>
  <si>
    <t>ที่ อด 0028/1605 ลว 9 ส.ค.65</t>
  </si>
  <si>
    <t>นายสมยศ ประเสริฐสังข์</t>
  </si>
  <si>
    <t>093-6582679</t>
  </si>
  <si>
    <t>73 หมู่ 7</t>
  </si>
  <si>
    <t>ที่ อด 0028/1581 ลว 8 ส.ค.65</t>
  </si>
  <si>
    <t>ขอให้จัดทำเอกสารเพื่อประกอบการติดตามสิทธิ์ประโยชน์ จากสำนักประสานฯ</t>
  </si>
  <si>
    <t>ขอให้จัดทำเอกสารเพื่อประกอบการติดตามสิทธิ์ประโยชน์ ให้ญาติ</t>
  </si>
  <si>
    <t>ที่ อด 0027/1618 ลงวันที่ 11 ส.ค.65</t>
  </si>
  <si>
    <t>ที่ รง 0210.2/2790 ลงวันที่ 8 ส.ค.65</t>
  </si>
  <si>
    <t>ญาติจะเข้ามารับหนังสือเอง 15 ส.ค.65</t>
  </si>
  <si>
    <t>ที่ รง 0210.2/4366 ลว. 26 ก.ค.65</t>
  </si>
  <si>
    <t>ที่ อด 0028/1579 ลว. 8 ส.ค.65</t>
  </si>
  <si>
    <t>ที่ รง 0210.2/4369 ลว. 26 ก.ค.65</t>
  </si>
  <si>
    <t>ที่ อด 0028/1578 ลว. 8 ส.ค.65</t>
  </si>
  <si>
    <t>ที่ รง 0210.2/4371 ลว. 26 ก.ค.65</t>
  </si>
  <si>
    <t>ที่ อด 0028/1577 ลว. 8 ส.ค.65</t>
  </si>
  <si>
    <t>ที่ รง 0210.2/4172 ลว. 18 ก.ค.65</t>
  </si>
  <si>
    <t>ที่ อด 0028/1576 ลว. 8 ส.ค.65</t>
  </si>
  <si>
    <t>นายจ้างได้เลิกกิจการแล้ว และช่วงเวลาที่นายสุเมธฯ อยู่ทำงานดังกล่าวล่วงเลยมาเป็นเวลานานจึงไม่อาจตรวจสอบข้อมูลได้ สนร. ได้โทรสอบถามและแจ้งข้อมูลให้คนงานทราบสำหรับช่วงเวลาดังกล่าวแล้ว ซึ่งก็ได้เข้าใจดีแล้ว จึงไม่ติดใจใดๆ จึงขอยุติเรื่อง</t>
  </si>
  <si>
    <t>ปี 2562 ผู้ร้องได้รับเงินคืนแล้วในขณะทำงาน ปี 2564 อยู่พำนักไม่ครบ 183 วัน ส่วนปี 2563 นายจ้างโอนเงินให้แล้ว 2 ครั้ง ครั้งที่ 1 โอนเมื่อวันที่ 10 ม.ค.65 จำนวน 33,275.33 บาท และครั้งที่ 2 โอนวันที่ 10 ก.พ.65 จำนวน 32,161.90 บาท</t>
  </si>
  <si>
    <t>ที่ รง 0210.2/4302 ลว. 22 ก.ค.65</t>
  </si>
  <si>
    <t>ที่ อด 0028/1534 ลว. 8 ส.ค.65</t>
  </si>
  <si>
    <t>โอนเงินเข้าบัญชีแล้ว เมื่อวันที่ 10 มิ.ย.65</t>
  </si>
  <si>
    <t>ที่ รง 0210.2/4459 ลว. 27 ก.ค.65</t>
  </si>
  <si>
    <t>ที่ อด 0028/1535 ลว. 8 ส.ค.65</t>
  </si>
  <si>
    <t xml:space="preserve">ปี 2560 ผู้ร้องพำนักไม่ครบ 183 วัน ส่วนปี 2560 - 2563 ผู้ร้องมีรายได้ไม่ถึงเกณฑ์ที่กรมสรรพกรกำหนด </t>
  </si>
  <si>
    <t>ที่ รง 0210.2/4188 ลว. 18 ก.ค.65</t>
  </si>
  <si>
    <t>ที่ อด 0028/1540 ลว. 8 ส.ค.65</t>
  </si>
  <si>
    <t>ที่ อด 0027/1629 ลงวันที่ 17 ส.ค.65</t>
  </si>
  <si>
    <t>นายวาที  วงษ์แพงศรี</t>
  </si>
  <si>
    <t>337 หมู่ 2</t>
  </si>
  <si>
    <t>นายถาวร  หมีกุล</t>
  </si>
  <si>
    <t>193 หมู่ 3</t>
  </si>
  <si>
    <t>ที่ อด 0028/1630 ลว. 17 ส.ค.65</t>
  </si>
  <si>
    <t>นางบรรทม  ศรีวรรณแก้ว</t>
  </si>
  <si>
    <t>นายเชาวลิตร  ศรีวรรณแก้ว</t>
  </si>
  <si>
    <t>087-8660554</t>
  </si>
  <si>
    <t>098-1979874,093-0695621</t>
  </si>
  <si>
    <t>8 หมู่ 15</t>
  </si>
  <si>
    <t>นายบุญมา ทิพย์ประมวล</t>
  </si>
  <si>
    <t>น้องชายถูกดำเนินคดี</t>
  </si>
  <si>
    <t>062-0236676</t>
  </si>
  <si>
    <t>51 หมู่ 7</t>
  </si>
  <si>
    <t>ที่ อด 0028/1632 ลว 17 ส.ค. 65</t>
  </si>
  <si>
    <t>ที่ อด 0028/1631 ลว 17 ส.ค. 65</t>
  </si>
  <si>
    <t>ที่ อด 0028/1628 ลว 17 ส.ค.65</t>
  </si>
  <si>
    <t>นายธันวา  แกมนิรัตน์</t>
  </si>
  <si>
    <t>082-6868149,
088-6815411</t>
  </si>
  <si>
    <t xml:space="preserve">8 หมู่ 9 </t>
  </si>
  <si>
    <t>ที่ อด 0028/1633 ลว 17 ส.ค.65</t>
  </si>
  <si>
    <t>นางสาวสังวร  พิมวัน</t>
  </si>
  <si>
    <t>084-3488708</t>
  </si>
  <si>
    <t>57 หมู่ 10</t>
  </si>
  <si>
    <t>ที่ อด 0028/1645 ลว 19 ส.ค.65</t>
  </si>
  <si>
    <t>นางสาวนันท์ภัส พลาหาญ</t>
  </si>
  <si>
    <t>084-3483909</t>
  </si>
  <si>
    <t>486 หมู่ 5</t>
  </si>
  <si>
    <t>เขาฉกรรจ์</t>
  </si>
  <si>
    <t>ที่ อด 0028/1646 ลว 19 ส.ค.65</t>
  </si>
  <si>
    <t>นายองอาจ  พฤติสาร</t>
  </si>
  <si>
    <t>0806425393, 0630835943</t>
  </si>
  <si>
    <t>39 หมู่ 9</t>
  </si>
  <si>
    <t>ที่ อด 0028/1652 ลว. 19 ส.ค.65</t>
  </si>
  <si>
    <t>นายสุริยา  โชติช่วง</t>
  </si>
  <si>
    <t>นางสมควร  ตันสร้าง</t>
  </si>
  <si>
    <t>092-7859265, 093-0307122,0623408814</t>
  </si>
  <si>
    <t>151/8</t>
  </si>
  <si>
    <t>แหลมงอบ</t>
  </si>
  <si>
    <t>ขอให้ติดตามตัว นางสมควร ตันสร้าง และส่งตัวกลับประเทศไทย</t>
  </si>
  <si>
    <t>94 หมู่ 8</t>
  </si>
  <si>
    <t>ตราด</t>
  </si>
  <si>
    <t>นางสาวรจนา  ตันสร้าง</t>
  </si>
  <si>
    <t>นางสาวอรัญญา  ตันสร้าง</t>
  </si>
  <si>
    <t>ที่ อด 0028/1648 ลว. 19 ส.ค.65</t>
  </si>
  <si>
    <t>ที่ อด 0028/1648 9 ลว. 19 ส.ค.65</t>
  </si>
  <si>
    <t>ที่ รง 0210.2/4632 ลว. 4 ส.ค.65</t>
  </si>
  <si>
    <t>ที่ อด 0028/1642 ลว. 19 ส.ค.65</t>
  </si>
  <si>
    <t>โอนเงินเข้าบัญชีแล้ว 7 มิถุนายน 2565 ไม่แจ้งจำนวนเงิน</t>
  </si>
  <si>
    <t>แจ้งผลการติดตามตัวนายยินดี  สุปรัชญาสกุล กลับประเทสไทย จากสำนักประสานฯ</t>
  </si>
  <si>
    <t>ที่ รง 0210.2/4703 ลว. 5 ส.ค.65</t>
  </si>
  <si>
    <t>ที่ อด 0028/1643 ลว. 19 ส.ค.65</t>
  </si>
  <si>
    <t>ขอส่งคำร้องขอรับเงินสะสมเลี้ยงชีพคืนผู้ร้อง</t>
  </si>
  <si>
    <t>ที่ อด 0028/1650 ลว 19 ส.ค.2565</t>
  </si>
  <si>
    <t xml:space="preserve">เยี่ยมคนงานและบันทึกปากคำทางโทรศัพท์
</t>
  </si>
  <si>
    <t>ที่ อด 0028/1653 ลว. 19 สิงหาคม 2565</t>
  </si>
  <si>
    <t>080-7862785,094-1689640</t>
  </si>
  <si>
    <t>25 หมู่ 6</t>
  </si>
  <si>
    <t>ที่ อด 0028/1658 ลว. 22 ส.ค.65</t>
  </si>
  <si>
    <t>นางสาวลลิตา  พึ่งเย็น</t>
  </si>
  <si>
    <t>061-4496265, 089-4182996</t>
  </si>
  <si>
    <t>100 หมู่ 3</t>
  </si>
  <si>
    <t>ที่ อด 00228/1662 ลว. 22 ส.ค.65</t>
  </si>
  <si>
    <t>นายทวีชัย  แจ่มแสง</t>
  </si>
  <si>
    <t>0668243542</t>
  </si>
  <si>
    <t>0644247399,091-0640349</t>
  </si>
  <si>
    <t xml:space="preserve">139 หมู่ 5 </t>
  </si>
  <si>
    <t>ที่ อด 0028/1674 ลว. 23 ส.ค.65</t>
  </si>
  <si>
    <t>นางสาวเทียรทอง  หงษ์งาม</t>
  </si>
  <si>
    <t>080 827 5972</t>
  </si>
  <si>
    <t>117 หมู่ 11</t>
  </si>
  <si>
    <t>นางสาวมลิวรรณ สุดทะลัง</t>
  </si>
  <si>
    <t>นายสุรสิทธิ์ ชุมมา</t>
  </si>
  <si>
    <t>086-7178220</t>
  </si>
  <si>
    <t xml:space="preserve">48 หมู่ที่ 6 </t>
  </si>
  <si>
    <t>ขอให้ช่วยเหลือติดตามอาการป่วยและส่งตัวกลับประเทศไทย</t>
  </si>
  <si>
    <t>แจ้งผลการติดตามตัวนายยินดี  สุปรัชญาสกุล กลับประเทศไทย ให้ญาติ</t>
  </si>
  <si>
    <t>ที่ อด 0028/1673 ลว 23 ส.ค.65</t>
  </si>
  <si>
    <t>ที่ อด 0028/1694 ลว 24 ส.ค.65</t>
  </si>
  <si>
    <t>ติดตามครั้งที่ 2</t>
  </si>
  <si>
    <t>นายอุทัย  กันฤทธิ์</t>
  </si>
  <si>
    <t>นายอุทัย กันฤทธิ์</t>
  </si>
  <si>
    <t>065-88678533</t>
  </si>
  <si>
    <t>206 หมู่ที่ 1</t>
  </si>
  <si>
    <t>ที่ อด 0028/1695 ลว 24 ส.ค.65</t>
  </si>
  <si>
    <t>081-3022047, 080-8019979</t>
  </si>
  <si>
    <t>33 หมู่ 2</t>
  </si>
  <si>
    <t>ที่ อด 0028/1692 ลว. 24 ส.ค.65</t>
  </si>
  <si>
    <t>ที่ อด 0028/1700 ลว ส.ค.2565</t>
  </si>
  <si>
    <t>ยุตเรื่อง</t>
  </si>
  <si>
    <t>094-4289968
098-6920815</t>
  </si>
  <si>
    <t>324/4 หมู่ 14</t>
  </si>
  <si>
    <t>ที่ อด 0028/1663 ลว 22 ส.ค. 65</t>
  </si>
  <si>
    <t>แจ้งผลการติดตามความคืบหน้าสิทธิประโยชน์กรณีนายอุดร เสมอใจ</t>
  </si>
  <si>
    <t>ที่ อด 0027/1720 ลว 29 ส.ค.65</t>
  </si>
  <si>
    <t>นางนงลักษณ์ เชิทอง</t>
  </si>
  <si>
    <t>065-6505725</t>
  </si>
  <si>
    <t>89 หมู่ 9</t>
  </si>
  <si>
    <t>ที่ อด 0028/1711 ลว 26 ส.ค.65</t>
  </si>
  <si>
    <t>ที่ อด 0028/1708 ลว 26 ส.ค.65</t>
  </si>
  <si>
    <t>ที่ อด 0028/1588 ลว 8 ส.ค.2565</t>
  </si>
  <si>
    <t>ที่ อด 0028/1731 ลว 30 ส.ค.2565</t>
  </si>
  <si>
    <t>นายอาทิตย์ แปไธสง</t>
  </si>
  <si>
    <t>090-8161903</t>
  </si>
  <si>
    <t>1 หมู่ 15</t>
  </si>
  <si>
    <t>ที่ อด 0028/1732 ลว 30 ส.ค.65</t>
  </si>
  <si>
    <t>แจ้งผลการติดตามสิทธิประโยชน์กรณีบำเหน็จชราภาพจากกองทุนประกันภัยแรงงานไต้วัน</t>
  </si>
  <si>
    <t>ที่ อด 0028/1721 ลว 29 ส.ค.65</t>
  </si>
  <si>
    <t>ที่ อด 0028/1724 ลว 29 ส.ค.65</t>
  </si>
  <si>
    <t>แจ้งผลการติดตามสิทธิประโยชน์กรณีบำแหน็จชราภาพจากกองทุนภัยแรงงานไต้หวัน</t>
  </si>
  <si>
    <t>ที่ อด 0028/1722 ลว 29 ส.ค.65</t>
  </si>
  <si>
    <t>ที่ อด 0028/1723 ลว 29 มี.ค.65</t>
  </si>
  <si>
    <t>แจ้งผลการติดตามและส่งตัวนายขัตติยะ พงษ์ศิริ กลับประเทศไทย</t>
  </si>
  <si>
    <t>ที่ อด 0028/1726 ลว 29 ส.ค.65</t>
  </si>
  <si>
    <t>ที่ อด 0028/529 ลว 14 มี.ค.65</t>
  </si>
  <si>
    <t>แจ้งผลการติดตามสิทธิประโยชน์กรณีบำเหน็จชราภาพจากกองทุนประกันภัยแรงงานไต้หวัน</t>
  </si>
  <si>
    <t>ที่ อด 0028/1725 ลว 29 ส.ค.65</t>
  </si>
  <si>
    <t>แจ้งผลการติดตามและส่งตัวนายวชิรวิทย์ สาลิกา กลับประเทศไทย</t>
  </si>
  <si>
    <t>ที่ อด 0028/1727 ลว 29 ส.ค.65</t>
  </si>
  <si>
    <t>นายเชลย  คล่องจิต</t>
  </si>
  <si>
    <t>081-1287730</t>
  </si>
  <si>
    <t>174 หมู่ 4</t>
  </si>
  <si>
    <t>ที่ อด 0028/1735 ลว 31 ส.ค.65</t>
  </si>
  <si>
    <t>นายหนูสิน  แพงวงษ์</t>
  </si>
  <si>
    <t>40 หมู่8</t>
  </si>
  <si>
    <t>ที่ อด 0028/1736 ลว 31 ส.ค.65</t>
  </si>
  <si>
    <t>สปร</t>
  </si>
  <si>
    <t>นายอาทิตย์  รัตนอุดม</t>
  </si>
  <si>
    <t>29 หมู่ 7</t>
  </si>
  <si>
    <t>แรงงานไทยที่เสียชีวิตในไต้หวัน</t>
  </si>
  <si>
    <t>ที่ อด 0028/1740 ลว 1 ก.ย.65</t>
  </si>
  <si>
    <t>แจ้งสิทธิประโยชน์</t>
  </si>
  <si>
    <t>ที่ อด 0028/1744 ลว 1 กันยายน 2565</t>
  </si>
  <si>
    <t>093-503-3216  ๐๙๘-๘๔๘-๑๐๖๓</t>
  </si>
  <si>
    <t>๐๙๒-๕๓๕-๙๘๕๒ , ๐๘๕-๐๘๒-๓๔๓๓,080-383-3065</t>
  </si>
  <si>
    <t>นายศักดิ์สิทธิ์  ศรีทิศ</t>
  </si>
  <si>
    <t>081-1190121</t>
  </si>
  <si>
    <t>177 หมู่ 11</t>
  </si>
  <si>
    <t>ที่ อด 0028/1768 ลว 7 ก.ย.65</t>
  </si>
  <si>
    <t>ที่ อด 0028/1769 ลว 7 ก.ย.65</t>
  </si>
  <si>
    <t>นายอุทัย บุญฆ้อง</t>
  </si>
  <si>
    <t>สำนักประสานความร่วมมือฯ</t>
  </si>
  <si>
    <t>แจ้งญาตินำศพกลับประเทศไทย</t>
  </si>
  <si>
    <t>ที่ อด 0028/1767 ลว 7 ก.ย.65</t>
  </si>
  <si>
    <t>ที่ อด 0028/1775 ลว 7 ก.ย.65</t>
  </si>
  <si>
    <t>แจ้งเงินคืนภาษี</t>
  </si>
  <si>
    <t>ที่ อด 0028/1776 ลว 7 ก.ย.65</t>
  </si>
  <si>
    <t>ที่ อด</t>
  </si>
  <si>
    <t xml:space="preserve">ขอให้ส่งเอกสารเพิ่มเติ่ม กรณี นายสมควร หินกอง แรงงานไทยประสบอุบัติเหตุในไต้หวัน
</t>
  </si>
  <si>
    <t>ที่ อด 0028/1794 ลว. 12 ก.ย.65</t>
  </si>
  <si>
    <t>แจ้งผลการโอนและการจัดส่งทรัพย์สินของนายชัชวาล พากุล</t>
  </si>
  <si>
    <t>นางสาวมยุรี  บุบผาชื่น</t>
  </si>
  <si>
    <t>091-7808997</t>
  </si>
  <si>
    <t>8 หมู่ 5</t>
  </si>
  <si>
    <t>ที่ อด 0028/1803 ลว 14 ก.ย.65</t>
  </si>
  <si>
    <t>มาติดต่อที่สำนักงานแรงงาน 19 9 65</t>
  </si>
  <si>
    <t>นายสุรัส พิศนอก</t>
  </si>
  <si>
    <t>081-7238712</t>
  </si>
  <si>
    <t>ที่ อด 0028/1814 ลว 15 ก.ย.65</t>
  </si>
  <si>
    <t>นางรุจิรา คริสเตียนเซ่น</t>
  </si>
  <si>
    <t>นายอนุวัตร สมบุตร</t>
  </si>
  <si>
    <t>084-6867396</t>
  </si>
  <si>
    <t>75 หมู่ 1</t>
  </si>
  <si>
    <t>ขอให้ช่วยเหลือส่งศพกลับประเทศไทย</t>
  </si>
  <si>
    <t>ที่ อด 0028/1815 ลว 15 ก.ย.65</t>
  </si>
  <si>
    <t>แจ้งผลการติดตามสิทธิประโยชน์นายยิ่งยศ ชาติสุวรรณ</t>
  </si>
  <si>
    <t>ที่ อด 0028/1829 ลว 19 ก.ย.65</t>
  </si>
  <si>
    <t>แจ้งผลการติดตามสิทธิประโยชน์กรณีเงินประกันเดินทางกลับ และเงินประกันการทำงานครบสัญญาจ้าง</t>
  </si>
  <si>
    <t>ที่ อด 0028/1828 ลว. 19 ก.ย. 2565</t>
  </si>
  <si>
    <t>แจ้งสิทธิประโยชน์กรณี นายชัชวาล พากุล เสียชีวิตในประเทศอิสราเอลเพิ่มเติม</t>
  </si>
  <si>
    <t>ที่ อด 00028/1824 ลงวันที่ 19 ก.ย.65</t>
  </si>
  <si>
    <t>ที่ อด 0028/1796 ลงวันที่ 12 ก.ย.65</t>
  </si>
  <si>
    <t>ที่ อด 0028/1834 ลว 19 ก.ย.65</t>
  </si>
  <si>
    <t>นายอนุวัฒน์ แสณะผา</t>
  </si>
  <si>
    <t>093-1144985</t>
  </si>
  <si>
    <t>46 หมู่ 2</t>
  </si>
  <si>
    <t>ติดตามเงินชดเชยกรณีถูกเลิกจ้าง (เงินปิซูอิม) และเงินเดือนค้างจ่าย</t>
  </si>
  <si>
    <t>ที่ อด 0028/1433 ลว 19 ก.ย.65</t>
  </si>
  <si>
    <t>รายให้ความช่วยเหลือ นางสมควร  ตันสร้าง และพวก 2 คน</t>
  </si>
  <si>
    <t>รายงานกรณีนางสาวอรัญญา ต้นสร้าง และพวก 2 คน</t>
  </si>
  <si>
    <t>ที่ รง 0210.2/5291 ลว. 31 ส.ค.65</t>
  </si>
  <si>
    <t>ที่ อด 0028/1820 ลว. 16 ก.ย.65</t>
  </si>
  <si>
    <t>รายให้ความช่วยเหลือ นางสาวรจนา  ตันสร้าง และพวก 2 คน</t>
  </si>
  <si>
    <t>ที่ อด 0028/1819 ลว. 16 ก.ย.65</t>
  </si>
  <si>
    <t>ที่ รง 0210.2/5526 ลว. 12 ก.ย.65</t>
  </si>
  <si>
    <t>ที่ อด 0028/1823 ลว. 19 ก.ย.65</t>
  </si>
  <si>
    <t>นายนิรนันทน์  ดวงปัญญา</t>
  </si>
  <si>
    <t>ที่ อด 0028/1829 ลว. 19 ก.ย.65</t>
  </si>
  <si>
    <t>แจ้งผลการติดตามเงินชดเชยกรณีถูกเลิกจ้าง จากสำนักประสานฯ</t>
  </si>
  <si>
    <t>แจ้งผลการติดตามเงินชดเชยกรณีถูกเลิกจ้าง ให้คนงาน</t>
  </si>
  <si>
    <t>ที่ รง 0210.2/5490 ลว. 8 ก..65</t>
  </si>
  <si>
    <t>ที่ อด 0028/1831 ลว 19 ก.ย.65</t>
  </si>
  <si>
    <t>ที่ รง 0210.2/5489 ลว. 8 ก.ย.65</t>
  </si>
  <si>
    <t>ที่ อด 0028/1832 ลว. 19 ก.ย.65</t>
  </si>
  <si>
    <t>แจ้งผลการติดตามเงินค่าชดเชยกรณีเลิกจ้าง (ปิซูอิม) จากนายจ้างประเทศอิสราเอล</t>
  </si>
  <si>
    <t>ที่ อด 0028/1857 ลว 22 ก.ย.65</t>
  </si>
  <si>
    <t>นายวิรัตน์ ภูษา</t>
  </si>
  <si>
    <t>082-5681148</t>
  </si>
  <si>
    <t>211 หมู่ 10</t>
  </si>
  <si>
    <t>ห้ายสามพาด</t>
  </si>
  <si>
    <t>ที่ อด 0028/1856 ลว 22 ก.ย.65</t>
  </si>
  <si>
    <t>ที่ อด 0028/1855 ลว 22 ก.ย.65</t>
  </si>
  <si>
    <t>นายชัยสิทธิ์ มัทปานัง</t>
  </si>
  <si>
    <t>87/1 หมู่ 11</t>
  </si>
  <si>
    <t>หนองพันทา</t>
  </si>
  <si>
    <t>ที่ อด 0028/1854 ลว 22 ก.ย.65</t>
  </si>
  <si>
    <t>71 หมู่ 7</t>
  </si>
  <si>
    <t>ที่ อด 0028/1853 ลว 22 ก.ย.65</t>
  </si>
  <si>
    <t>การติดตามเงินค่าชดชเยกรณีเลิกจ้าง (ปิซูอิม) และเงินประกัน พ.ร.บ.รถยนต์</t>
  </si>
  <si>
    <t>นายอนุชิต โพนเพ็ก</t>
  </si>
  <si>
    <t>098-5408916</t>
  </si>
  <si>
    <t>149 หมูที่ 6</t>
  </si>
  <si>
    <t>ที่ อด 0028/1865 ลว 23 ก.ย.65</t>
  </si>
  <si>
    <t>กันยาน</t>
  </si>
  <si>
    <t>นายศุภกิตดิ์ ศิริทน</t>
  </si>
  <si>
    <t>082-8650584</t>
  </si>
  <si>
    <t>5/1 หมู่ 9</t>
  </si>
  <si>
    <t>ที่ อด 0028/1866 ลว 23 กันยายน 2565</t>
  </si>
  <si>
    <t>093-5208814, 062-1529265</t>
  </si>
  <si>
    <t>นายสัญญา นาเวียง</t>
  </si>
  <si>
    <t>นายมนตรี  โพธิ์โยธา</t>
  </si>
  <si>
    <t xml:space="preserve">0635816567, 0866028531
</t>
  </si>
  <si>
    <t xml:space="preserve">092-8423255,088-9633745
</t>
  </si>
  <si>
    <t>292 หมู่ที่ 1</t>
  </si>
  <si>
    <t>ที่ อด 0028/1878 ลว 26 ก.ย.65</t>
  </si>
  <si>
    <t>นายนวพล  อ้วนแพง</t>
  </si>
  <si>
    <t>096-7259285</t>
  </si>
  <si>
    <t>9/3 หมู่ที่ 12</t>
  </si>
  <si>
    <t>ที่ อด 0028/1877 ลว 26 ก.ย.65</t>
  </si>
  <si>
    <t>นายประวิทย์ พืชสิงห์</t>
  </si>
  <si>
    <t>70 หมูที่ 4</t>
  </si>
  <si>
    <t>นายดะนัย จิตใส</t>
  </si>
  <si>
    <t>092-4424230</t>
  </si>
  <si>
    <t>15 หมู่ที่ 7</t>
  </si>
  <si>
    <t>ที่ อด 0028/1880 ลว 26 ก.ย.65</t>
  </si>
  <si>
    <t>ที่ อด 0028/1879 ลว 26 ก.ย.65</t>
  </si>
  <si>
    <t>สิทธิประโยชน์เจ็บป่วยในประเทศอิสราเอล</t>
  </si>
  <si>
    <t>ที่ อด 0028/1876 ลว 26 ก.ย.65</t>
  </si>
  <si>
    <t>อินเดีย</t>
  </si>
  <si>
    <t>ก.ย.</t>
  </si>
  <si>
    <t>พรรคเพื่อไทย</t>
  </si>
  <si>
    <t>นายสมศักดิ์ พลเยี่ยม</t>
  </si>
  <si>
    <t>093-0609765</t>
  </si>
  <si>
    <t>180 หมู่ 1</t>
  </si>
  <si>
    <t>ภาษี</t>
  </si>
  <si>
    <t>ที่ อด 0028/1875 ลว 26 ก.ย.65</t>
  </si>
  <si>
    <t>ขอส่งบันทึกปากคำการโอนเงินและพัสดุ นายชัชวาล พากุล</t>
  </si>
  <si>
    <t>ที่ อด 00028/1909 ลงวันที่ 29 ก.ย.65</t>
  </si>
  <si>
    <t>168 หมู่ 6</t>
  </si>
  <si>
    <t>นายอานนท์  ไชยสอน</t>
  </si>
  <si>
    <t>065-3685967, 093-2149191</t>
  </si>
  <si>
    <t>16 หมู่ 7</t>
  </si>
  <si>
    <t>ศรีชมภู</t>
  </si>
  <si>
    <t>พรเจริญ</t>
  </si>
  <si>
    <t>นายรักษ์ตระกูล บุญวิเศษ</t>
  </si>
  <si>
    <t>098-7376650, 093-4308308</t>
  </si>
  <si>
    <t>1299/38 หมู่ 5</t>
  </si>
  <si>
    <t>ที่ อด 0028/1872 ลว. 26 ก.ย.65</t>
  </si>
  <si>
    <t>ที่ อด 0028/1873 ลว. 26 ก.ย.65</t>
  </si>
  <si>
    <t>ที่ อด 0028/1874 ลว. 26 ก.ย.65</t>
  </si>
  <si>
    <t>นายสุชาติ  สมบุตร</t>
  </si>
  <si>
    <t>063-1275614, 093-4362591</t>
  </si>
  <si>
    <t xml:space="preserve">232 หมู่ 11 </t>
  </si>
  <si>
    <t>ดอยกลอย</t>
  </si>
  <si>
    <t>ที่ อด 0028/1900 ลว. 28 ก.ย.65</t>
  </si>
  <si>
    <t>นายประเทือง  เจริญสิงห์</t>
  </si>
  <si>
    <t>083-8175916, 084-9549868</t>
  </si>
  <si>
    <t xml:space="preserve">172 หมู่ 12 </t>
  </si>
  <si>
    <t>ที่ อด 0028/1908 ลว. 29 ก.ย.65</t>
  </si>
  <si>
    <t>นายยุทธนา  นามวิเศษ</t>
  </si>
  <si>
    <t>097-9802086, 089-8628102</t>
  </si>
  <si>
    <t>142 หมู่ 7</t>
  </si>
  <si>
    <t>ที่ อด 0028/1891 ลว. 27 ก.ย. 2565</t>
  </si>
  <si>
    <t>ที่ รง 0210.2/5608 ลว. 14 ก.ย.65</t>
  </si>
  <si>
    <t>ที่ อด 0028/1887 ลว. 27 ก.ย.65</t>
  </si>
  <si>
    <t>นายลำเพียร  คุณาวัตร</t>
  </si>
  <si>
    <t>087-0984268</t>
  </si>
  <si>
    <t>5 หมู่ 15</t>
  </si>
  <si>
    <t>ที่ รง 0210.2/5624 ลว. 14 ก.ย.65</t>
  </si>
  <si>
    <t>คนงานยื่นคำร้องที่สำนักประสานฯ</t>
  </si>
  <si>
    <t>แจ้งผลการติดตามเงินบำเหน็จชราภาพไต้หวัน จากสำนักประสาน</t>
  </si>
  <si>
    <t>แจ้งผลการติดตามเงินบำเหน็จชราภาพไต้หวัน ให้คนงาน</t>
  </si>
  <si>
    <t>ที่ อด 0028/1888 ลว. 27 ก.ย. 2565</t>
  </si>
  <si>
    <t>ที่ รง 0210.2/5614 ลว. 14 ก.ย.65</t>
  </si>
  <si>
    <t>ที่ อด 0028/1890 ลว. 27 ก.ย.65</t>
  </si>
  <si>
    <t>วันที่ 26 ก.ย.65 ได้โทรแจ้งคนงานแล้ว คนงานขอดูหนังสือแจ้งผลก่อน และขอปรึกษาครอบครัวว่าจะฟ้องหรือไม่ฟ้อง</t>
  </si>
  <si>
    <t>นายจ้างอ้างว่าได้จ่ายเงินให้คนงานแล้ว เป็นเงินสด หากคนงานไม่ได้รับเงินสามารถปรึกษาและแต่งตั้งทนายดำเนินการฟ้องร้องนายจ้างและต้องเตรียมเอกสารประกอบการฟ้องร้องนายจ้างด้วย</t>
  </si>
  <si>
    <t>ที่ รง 0210.2/5706 ลว. 16 ก.ย.65</t>
  </si>
  <si>
    <t>ที่ อด 0028/1889 ลว. 27 ก.ย.65</t>
  </si>
  <si>
    <t>ไม่ได้รับเงิน เนื่องจากทำงานไม่ครบ 1 ปี</t>
  </si>
  <si>
    <t>นายนิยม  อุต้น</t>
  </si>
  <si>
    <t>นายพิทักษ์  พันธ์ฆ้อง</t>
  </si>
  <si>
    <t>092-8633389</t>
  </si>
  <si>
    <t>97 หมู่ 1</t>
  </si>
  <si>
    <t>ที่ อด 0028/1925 ลว. 5 ต.ค.65</t>
  </si>
  <si>
    <t>ที่ อด 0028/1926 ลว. 5 ต.ค.65</t>
  </si>
  <si>
    <t>092-8633461</t>
  </si>
  <si>
    <t>15 หมู่ 4</t>
  </si>
  <si>
    <t>ส่งบันทึกปากคำ แจ้งการยืนยันรับโอนสิทธิประโยชน์แล้ว ให้สำนักประสานฯ</t>
  </si>
  <si>
    <t>ที่ อด 0028/1927 ลว. 5 ต.ค.65</t>
  </si>
  <si>
    <t>การติดตามเงินค่าชดชเยกรณีเลิกจ้าง (ปิซูอิม) จากนายจ้างอิสราเอล</t>
  </si>
  <si>
    <t>ที่ อด 0028/1917 ลว 3 ต.ค.2565</t>
  </si>
  <si>
    <t>ขอส่งบันทึกปากคำทางโทรศัพท์บัญชีธนาคารไปรษณีย์</t>
  </si>
  <si>
    <t>ที่ อด 0028/1928 ลว 5 ต.ค. 2565</t>
  </si>
  <si>
    <t>นายนิรัตน์ สังสะอาด</t>
  </si>
  <si>
    <t>083-6639416</t>
  </si>
  <si>
    <t>49 หมู่ที่ 5</t>
  </si>
  <si>
    <t>แจ้งผลเงินบำเหน็จชราภาพ</t>
  </si>
  <si>
    <t>ที่ อด 0028/1915 ลว 3 ต.ค.65</t>
  </si>
  <si>
    <t>นายบรรพต โตชมภู</t>
  </si>
  <si>
    <t>45 หมู่ที่ 13</t>
  </si>
  <si>
    <t>ที่ อด 0028/1914 ลว. 3 ต.ค.65</t>
  </si>
  <si>
    <t>สิทธิประโยชน์คนงานเสียชีวิต</t>
  </si>
  <si>
    <t>ที่ อด 0028/1892 ลว. 27 ก.ย.65</t>
  </si>
  <si>
    <t>061, 087-8228941</t>
  </si>
  <si>
    <t>นายแหลม เข้ารับการรักษา ได้รับความคุ้มครองเกี่ยวกับค่ารักาพยาบาลจากกองทุนประกันสุขภาพ ซึ่งนายจ้างได้จ่ายค่าจ้างให้ถูกต้องตามกฎหมายกำหนด ทั้งนี้นายจ้างไม่ได้ยื่นขอเงินทดแทนจากกองทุนประกันภัยฯ  เนื่องจากนายแหลม ขอยกเลิกสัญญาและเดินทางกลับประเทศไทยก่อนที่จะรับการรักษาจนสิ้นสุด และไม่มีส่วนสูญเสียอวัยวะหรือพิการ จึงไม่เข้าเงื่อนไขที่จะยื่นขอเงินทดแทนได้</t>
  </si>
  <si>
    <t xml:space="preserve">ผู้ร้องไม่มีเงินภาษี เนื่องจากปี 2557 - 2561 ขณะผู้ร้องทำงานที่บริษัทฯ ผู้ร้องมีรายได้ไม่ถึงเกณฑ์ที่กรมสรรพกรกำหนด จึงได้รับการยกเว้นไม่ต้องจ่ายภาษีและนายจ้างไม่ได้หักเงินล่วงหน้า </t>
  </si>
  <si>
    <t>ปี 2557-2559 ได้รับแล้วในขณะทำงาน ส่วนปี 2561 พำนักในไต้หวันไม่ถึง 183 วัน</t>
  </si>
  <si>
    <t>หมดอายุความ เนื่องจากยื่นเกิน 5 ปี จึงจะไม่สามารถตรวจสอบเงินคืนภาษีได้ เนื่องจากกรมสรรพกรจะเก็บหลักฐานไว้เพียง 5 ปี</t>
  </si>
  <si>
    <t>นายนิรุต ปัจจุบันยังคงทำงานอยู่บริษัทฯ ในการนี้ได้ติดต่อกับนายนิรุตฯ โดยตรงตามโทรศัพท์หมายเลข 0909-692-450 แจ้งว่ามีความเป็นอยู่สุขสบายดีไม่มีปัญหาการทำงาน และได้ติดต่อทางบ้านแล้ว วันที่ 11 มกราคม 2562</t>
  </si>
  <si>
    <t>นายจ้างชี้แจงว่า ไม่ได้จัดเก็บภาษีจากนายแหลมฯ เนื่องจากเมื่อประเมินภาษีปี 2560 และ 2561 แล้ว นายแหลมมีรายได้สุทธิต่ำกว่าค่าลดหย่อนภาษี ดังนั้นจึงไม่มีเงินคืนภาษี</t>
  </si>
  <si>
    <t>ส่วนปี 2561 พำนักอยู่ในไต้หวันไม่ถึง 183 วัน</t>
  </si>
  <si>
    <t>นายจ้างแจ้งว่า ไม่ได้จัดเก็บภาษีจากนายนิติพงษ์ฯ เนื่องจากเมื่อประเมินประเมินภาษีปี 2559 และ 2560 แล้ว นายนิติพงษ์ มีรายได้สุทธิต่ำกวาค่าลดหย่อนภาษี ดังนั้นจึงไม่มีเงินคืนภาษี</t>
  </si>
  <si>
    <t>นายคำใส สงวนนาม</t>
  </si>
  <si>
    <t xml:space="preserve">ปี 2556 ผู้ร้องพำนักไม่ถึง 183 วัน นายจ้างหักภาษีตามที่ต้องจ่าย ปี 2557 และ 2558 ผู้ร้องได้รับเงินคืนภาษีแล้วขณะทำงาน </t>
  </si>
  <si>
    <t>ปี 2559 จำนวน 7631.80 บาท</t>
  </si>
  <si>
    <t xml:space="preserve">ปี 2557 ผู้ร้องได้รับเงินภาษีไปแล้วขณะทำงาน </t>
  </si>
  <si>
    <t>ปี 2557 และปี 2559 รวม 18,178.67</t>
  </si>
  <si>
    <t>ปี 2558</t>
  </si>
  <si>
    <t>ส่วนปี 2559 ผู้ร้องพำนักในไต้หวันไม่ครบ 183 วัน นายจ้างหักภาษีตามที่จ่ายจริง</t>
  </si>
  <si>
    <t>๑๗๗ หมู่ ๖</t>
  </si>
  <si>
    <t>แจ้งให้ญาติ นายไพรวัลย์ จัดทำหนังสือยินยอมรับเงิน จำนวน 5,000 เชคเกล จากนายจ้าง จากสำนักประสาน</t>
  </si>
  <si>
    <t>ส่งหนังสือยินยอมรับเงินจำนวน 5,000 เชคเกล จากนายจ้าง ของนางเจียมใจ  พลทะนาม มารดา ของคนงานให้จากสำนักประสาน</t>
  </si>
  <si>
    <t>ที่ อด 0028/1931 ลว. 5 ต.ค.65</t>
  </si>
  <si>
    <t>ที่ รง 0210.6110 ลว 3 ก.ย. 2565</t>
  </si>
  <si>
    <t>ที่ รง 0210.2/5974 ลว. 28 ก.ย.65</t>
  </si>
  <si>
    <t>ที่ อด 0028/1933 ลว. 6 ต.ค.65</t>
  </si>
  <si>
    <t>สำนักงานเทศบาลฮวาซอง จังหวัดเคียงกี แจ้งว่า นายธนากร มีค่าปรับเกี่ยวกับยานยนต์ หมายเลขทะเบียน 24 ดา 6917 จำนวน 2 รายการ เป็นเงินทั้งสิ้น 946,100 วอน จากสำนักเทศบาลฯ และสำนักงานเทศบาลฯ ได้ดำเนินการอายัดทรัพย์ไว้ที่เงินประกันการทำงานครบสัญญาจ้างของนายธนากร ตามคำพิพากษา (หมายเลขคดี 2022 โจแส (ภาษี) 1249)    บริษัทซัมซุงฯ จึงได้โอนเงินประกันเดินทางกลับ จำนวน 409,410 วอน และเงินประกันการทำงานครบสัญญาจ้าง จำนวน 3,971,380 วอน เมื่อวันที่ 8 สิงหาคม 2565 เข้าบัญชีธนาคารของท่านแล้ว</t>
  </si>
  <si>
    <t>ได้แจ้งคนงานแล้วเมื่อวันที่ 6 ต.ค.65</t>
  </si>
  <si>
    <t>นายบุญโฮม ทุมมี</t>
  </si>
  <si>
    <t>098-1753027, 062-348629</t>
  </si>
  <si>
    <t>70 หมู่ 9</t>
  </si>
  <si>
    <t>ที่ อด 0028/1934 ลว. 6 ต.ค.65</t>
  </si>
  <si>
    <t>ไม่มีเงินคืน เนื่องตากผู้ร้องพำนักในไต้หวันไม่ครบ 183 วัน ทั้งในปี ภาษี 2558 และปี 2559 ดังนั้น กรณีนี้ต้องจ่ายภาษีตามที่ต้องจ่ายจริง</t>
  </si>
  <si>
    <t xml:space="preserve">ปี 2559 พำนักไม่ถึง 183 วัน ปี 2560 ได้รับเงินแล้วขณะทำงาน และ ปี 2560 นายจ้างแจ้งว่า กรมสรรพกรได้โอนเงินภาษีเข้าบัญชีไตหวันแล้ว วันที่ 1 ส.ค.2562 ไม่ทราบจำนวนเงิน  ผู้ร้องสามารถกดเงินจากตู้เอทีเอ็มในไทย แต่หากผู้ร้องประสงค์ให้ สนร. ไทเป ดำเนินการให้ ขอให้ผู้ร้องส่ง ATM พร้อมแจ้งรหัส และสมุดบัญชีธนาคาร พร้อมตราประทับชื่อ </t>
  </si>
  <si>
    <t>ส่งบันทึกปากคำ พร้อมบัตร ATM พร้อมรหัส และรายละเอียดยุติสัญญาจ้างงานคืนภาษีของพนักงานไทย</t>
  </si>
  <si>
    <t>ที่ อด 0027/341 ลว. 25 ก.พ.64</t>
  </si>
  <si>
    <t>นายเกรียงไกร ปากดีหวาน</t>
  </si>
  <si>
    <t>093-1089028</t>
  </si>
  <si>
    <t xml:space="preserve">38/1 หมู่ 11
</t>
  </si>
  <si>
    <t>ที่ อด 0028/1936 ลว 7 ต.ค.65</t>
  </si>
  <si>
    <t>นายกฤษดาร์ อินทเสน</t>
  </si>
  <si>
    <t>092-8633409,
0610475391</t>
  </si>
  <si>
    <t>162 หมู่ 5</t>
  </si>
  <si>
    <t>ที่ อด 0028/1936 ลว 10 ต.ค.65</t>
  </si>
  <si>
    <t>นางสาวสุพรรณี วงศ์ธาตุ</t>
  </si>
  <si>
    <t>นายอภิศักดิ์ ศิริสม</t>
  </si>
  <si>
    <t>279 หมู่ 16</t>
  </si>
  <si>
    <t>ตรวจสอบสิทธ์ได้รับบาดเจ็บขณะทำงาน</t>
  </si>
  <si>
    <t>ที่ อด 0028/1938 ลว 10 ต.ค.65</t>
  </si>
  <si>
    <t>นายภาณุพงศ์ ดวงพิลา</t>
  </si>
  <si>
    <t>100 หมู่ 5</t>
  </si>
  <si>
    <t>แจ้งแรงงานไทยเสียชีวิต</t>
  </si>
  <si>
    <t>ที่ อด 0028/1942 ลว 12 ต.ค.65</t>
  </si>
  <si>
    <t>นายประยุทธ์ เตวัง</t>
  </si>
  <si>
    <t>084-1936502</t>
  </si>
  <si>
    <t>217 หมู่ที่ 3</t>
  </si>
  <si>
    <t>ที่ อด 0028/1943 ลว 12 ต.ค.65</t>
  </si>
  <si>
    <t>นายจันทร์เพ็ง เจตบุตร</t>
  </si>
  <si>
    <t>088-9687661</t>
  </si>
  <si>
    <t>62/2 หมู่ที่ 11</t>
  </si>
  <si>
    <t>ที่ อด 0028/1946 ลว 12 ต.ค.65</t>
  </si>
  <si>
    <t>นายศิวารุจน์ นันทพล</t>
  </si>
  <si>
    <t>098-6753327</t>
  </si>
  <si>
    <t>38 หมู่ที่ 2</t>
  </si>
  <si>
    <t>ที่ อด 0028/1945 ลว 12 ต.ค.65</t>
  </si>
  <si>
    <t>ที่ อด 0028/1949 ลว 12 ต.ค.65</t>
  </si>
  <si>
    <t>ที่ รง 0210.2/6002 ลว. 28 ก.ย.65</t>
  </si>
  <si>
    <t>ที่ อด 0028/1959 ลว. 17 ต.ค.65</t>
  </si>
  <si>
    <t>นางจอม มะโนธรรม</t>
  </si>
  <si>
    <t>นายประสิทธิ์  มะโนธรรม</t>
  </si>
  <si>
    <t xml:space="preserve">102 หมู่ 4 </t>
  </si>
  <si>
    <t>ขอให้ช่วยเหลือติดตามอาการป่วยเงินเดือนค้างรับ และสิทธิประโยชน์ที่พึงได้รับ ของนายประสิทธิ์  มะโนธรรม แรงงานไทยที่ประสบอุบัติเหตุในประเทศอิสราเอล</t>
  </si>
  <si>
    <t>ที่ อด 0028/1952 ลว. 17 ต.ค.65</t>
  </si>
  <si>
    <t>นายทองจันทร์  สังสะอาด</t>
  </si>
  <si>
    <t>ขอส่งคำร้องขอรับบริการของนายทองจันทร์  สังสะอาด บิดา นายนิรัตน์  สังสะอาด แรงงานที่เสียชีวิตในประเทศอิสราเอล ที่ร้องขอให้ติดตามสิทธิประโยชน์ที่พึงได้รับ</t>
  </si>
  <si>
    <t>ที่ อด 0028/1913 ลว. 3 ต.ค.65</t>
  </si>
  <si>
    <t>แจ้งกรณี นายนิรัตน์  สังสะอาด แรงงานไทยเสียชีวิตในอิสราเอล จากสำนักประสานฯ</t>
  </si>
  <si>
    <t>แจ้งกรณี นายนิรัตน์  สังสะอาด แรงงานไทยเสียชีวิตในอิสราเอล ให้ทายาท</t>
  </si>
  <si>
    <t>ด่วน ที่ รง 0210.2/5837 ลว. 22 ก.ย. 65</t>
  </si>
  <si>
    <t>นางสาวประภาพร  บุญประคม</t>
  </si>
  <si>
    <t>080-7844799, 093-3705146</t>
  </si>
  <si>
    <t>ที่ อด 0028/1958 ลว. 17 ต.ค.65</t>
  </si>
  <si>
    <t>สำนักประสานความร่วมมือระหว่างประเทศ</t>
  </si>
  <si>
    <t>นายเสกสรร วิเศษศรี</t>
  </si>
  <si>
    <t>063-9698434</t>
  </si>
  <si>
    <t>249 ม.4</t>
  </si>
  <si>
    <t>ถูกจับกุมในข้อหาคดียาเสพติดและมีกัญชาในครอบครอง</t>
  </si>
  <si>
    <t>ที่ อด 0028/1979 ลว 20 ต.ค.65</t>
  </si>
  <si>
    <t>นายนนทวัฒน์  ลือคำหาญ</t>
  </si>
  <si>
    <t>062-3826203, 080-7365485</t>
  </si>
  <si>
    <t>183 หมู่ 5</t>
  </si>
  <si>
    <t>ที่ อด 0028/1968 ลว. 18 ต.ค.65</t>
  </si>
  <si>
    <t>093-0816719, 080-1909766</t>
  </si>
  <si>
    <t>121 หมู่ 5</t>
  </si>
  <si>
    <t>ขอให้ตรวจสอบและติดตามเงินค่ารักษาพยาบาล จำนวน 6,148,198 วอน และขอให้ติดตามสิทธิประโยชน์เงินชดเชยกรณีรักษาตัวในโรงพยาบาลตั้งแต่วันที่ 11 เมษายน 2565 ถึงวันที่ 8 มิถุนายน 2565 จากนายจ้างสาธารณรัฐเกาหลี</t>
  </si>
  <si>
    <t>ที่ อด 0028/1969 ลว. 19 ต.ค.65</t>
  </si>
  <si>
    <t>นางสาวนงค์เยาว์  จรศรชัย</t>
  </si>
  <si>
    <t>นายฤทธิรงค์  จรศรชัย</t>
  </si>
  <si>
    <t>093-4307761</t>
  </si>
  <si>
    <t>78 หมู่ 12</t>
  </si>
  <si>
    <t>แจ้งรายงานกรณี นายฤทธิรงค์  จรศรชัย ถูกจับกุมในไต้หวัน จากสำนักประสาน</t>
  </si>
  <si>
    <t>แจ้งรายงานกรณี นายฤทธิรงค์  จรศรชัย ถูกจับกุมในไต้หวัน ให้ญาติทราบ</t>
  </si>
  <si>
    <t>ที่ รง 0210.2/3471 ลว. 28 ก.ย.65</t>
  </si>
  <si>
    <t>ที่ อด 0028/1955 ลว. 17 ต.ค.65</t>
  </si>
  <si>
    <t>นายธวัช  ช่วยวัน (สปร.)</t>
  </si>
  <si>
    <t xml:space="preserve">นายธวัช  ช่วยวัน </t>
  </si>
  <si>
    <t>062-9714117</t>
  </si>
  <si>
    <t xml:space="preserve">55 หมู่ 5 </t>
  </si>
  <si>
    <t>ที่ รง. 0210.2/3623 ลว. 7 ต.ค.65</t>
  </si>
  <si>
    <t>แจ้งกรณีถูกจับกุมในข้อหาคดียาเสพติดและมีกัญชาในครอบครองในประเทนญี่ปุ่น จากสำนักประสานฯ</t>
  </si>
  <si>
    <t>แจ้งกรณีถูกจับกุมในข้อหาคดียาเสพติดและมีกัญชาในครอบครองในประเทนญี่ปุ่น ให้คนงาน</t>
  </si>
  <si>
    <t>ที่ อด 0028/1980 ลว. 20 ต.ค.65</t>
  </si>
  <si>
    <t>สปร.</t>
  </si>
  <si>
    <t>092-783-2109</t>
  </si>
  <si>
    <t>104 หมู่ 15</t>
  </si>
  <si>
    <t>นายอาพิชิต  พรมมากุล</t>
  </si>
  <si>
    <t>092,5872042, 062-2859678</t>
  </si>
  <si>
    <t>204 หมู่ 5</t>
  </si>
  <si>
    <t>ที่ รง 0210.2/6456 ลว. 20 ต.ค.65</t>
  </si>
  <si>
    <t>ที่ อด 0028/1567 ลว. 4 ส.ค.65</t>
  </si>
  <si>
    <t>ที่ อด 0028/2038 ลว. 28 ต.ค.65</t>
  </si>
  <si>
    <t>ได้รับเงินแล้ว เงินค่าตั๋วเครื่องบิน 395,992 วอน เข้าบัญชีธนาคารกรุงเทพ  เลขที่บัญชี 433-0-92724-7 ของนายอาพิชอต และเงินแทจิกึม จำนวน 1,162,000 วอน เข้าบัญชี IBK ของนายอาพิชิต ในเกาหลี</t>
  </si>
  <si>
    <t>ที่ รง 0210.2/6449 ลว. 20 ต.ค.65</t>
  </si>
  <si>
    <t>ที่ อด 0028/2031 ลว. 20 ต.ค.65</t>
  </si>
  <si>
    <t>ที่ รง 0210.2/6455 ลว. 20 ต.ค.65</t>
  </si>
  <si>
    <t>ที่ รง 0210.2/2033 ลว. 28 ต.ค.65</t>
  </si>
  <si>
    <t>นายทรงสิทธิ์ ศรีสร้อยพร้าว</t>
  </si>
  <si>
    <t>098-6477081</t>
  </si>
  <si>
    <t>74 หมู่ 4</t>
  </si>
  <si>
    <t>ที่ อด 0028/2034 ลว 28 ต.ค.65</t>
  </si>
  <si>
    <t>นายวัชระ ล้ำสัน</t>
  </si>
  <si>
    <t>062-1797662</t>
  </si>
  <si>
    <t>22 หมู่ 5</t>
  </si>
  <si>
    <t>รายงานการให้ความช่วยเหลือ นางสมควร ต้นสร้าง และพวกอีก 2คน</t>
  </si>
  <si>
    <t>ที่ อด 0028/2008 ลว 27 ต.ค.65</t>
  </si>
  <si>
    <t>รายงานการให้ความช่วยเหลือ นางสาวรจนา ต้นสร้าง และพวกอีก 2คน</t>
  </si>
  <si>
    <t>ที่ อด 0028/2009 ลว 27 ต.ค.65</t>
  </si>
  <si>
    <t>ที่ อด 0028/2007 ลว 27 ต.ค.65</t>
  </si>
  <si>
    <t>ที่ อด 0028/2006 ลว 27 ต.ค.65</t>
  </si>
  <si>
    <t>แจ้งรายงานผลการตรวจสอบข้อเท็จจริงการติดตามสิทธิประโยชน์จากนายจ้าง จากสำนักประสาน</t>
  </si>
  <si>
    <t>ที่ รง 0210.2/2155 ลว. 7 ต.ค.65</t>
  </si>
  <si>
    <t>แจ้งรายงานผลการตรวจสอบข้อเท็จจริงการติดตามสิทธิประโยชน์จากนายจ้าง ให้คนงาน</t>
  </si>
  <si>
    <t>ที่ อด 0028/2020 ลว. 27 ต.ค.65</t>
  </si>
  <si>
    <t>สำนักประสานความร่วมมือระหว่างประเทศ กระทรวงแรงงาน ว่า บริษัท LLC “ELEPHANT SPA”แจ้งว่า ไม่สามารถจ่ายเงินค่าจ้างค้างจ่ายเนื่องจากมาตรการจำกัดการทำธุรกรรมระหว่างประเทศ สืบเนื่องจากการบังคับใช้กฎอัยการศึก ธนาคารกลางยูเครน (National Bank of Ukraine) ได้ออกระเบียบไม่ให้ธนาคารในยูเครนทำธุรกรรมระหว่างประเทศ ยกเว้นการทำธุรกรรมเพื่อให้ความช่วยเหลือญาติมิตรที่อาศัยอยู่ในต่างประเทศ อาทิ ค่าใช้จ่ายในการรักษาพยาบาล     ค่าเทอม และค่าฌาปนกิจ นอกจากนี้ธนาคารมักมีเงื่อนไขและจำกัดวงเงินในการโอนเงินไปต่างประเทศ อาทิ ธนาคาร Kredo Bank จำกัดวงเงินอยู่ประมาณ 400 ดอลลาร์สหรัฐฯ/วัน และธนาคาร Privat Bank จำนวน 500 ดอลลาร์สหรัฐฯ/วัน</t>
  </si>
  <si>
    <t xml:space="preserve">สำนักประสานความร่วมมือระหว่างประเทศ กระทรวงแรงงาน ว่า บริษัท LLC “HUNTER - PECHENEGI”แจ้งว่า จะจ่ายเงินค่าจ้างค้างเฉพาะค่าจ้างของเดือนกันยายน </t>
  </si>
  <si>
    <t>ที่ อด 0028/2019 ลว. 27 ต.ค.65</t>
  </si>
  <si>
    <t>สำนักประสานความร่วมมือระหว่างประเทศ กระทรวงแรงงาน ว่า บริษัท PE CENTRE OF YOGA AND SPA “MAHARAJA”แจ้งว่า จะจ่ายค่าจ้างค้างจ่ายภายหลังจากที่สงครามยุติและสามารถกลับมาประกอบธุรกิจได้อีกครั้งและสามารถกระทำธุรกรรมระหว่างประเทศได้</t>
  </si>
  <si>
    <t>ที่ อด 0028/2018 ลว. 27 ต.ค.65</t>
  </si>
  <si>
    <t>สำนักประสานความร่วมมือระหว่างประเทศ กระทรวงแรงงาน ว่า บริษัท LLC “OLAND”แจ้งว่า จะจ่ายเงินค่าจ้างค้างจ่ายบางส่วนเมื่อธุรกิจสามารถกลับมาดำเนินการได้</t>
  </si>
  <si>
    <t>ที่ อด 0028/2017 ลว. 27 ต.ค.65</t>
  </si>
  <si>
    <t>สำนักประสานความร่วมมือระหว่างประเทศ กระทรวงแรงงาน ว่า สถานเอกอัครราชทูต ณ กรุงวอร์ซอ ประเทศโปรแลนด์ กระทรวงการต่างประเทศยังไม่ได้รับการติดต่อจากนายจ้าง บริษัท LLC “YUVA-THAI”/ SPA CENTRE THAI SPA</t>
  </si>
  <si>
    <t>ที่ อด 0028/2011 ลว. 27 ต.ค.65</t>
  </si>
  <si>
    <t xml:space="preserve">สำนักประสานความร่วมมือระหว่างประเทศ กระทรวงแรงงาน ว่า สถานเอกอัครราชทูต ณ กรุงวอร์ซอ ประเทศโปรแลนด์ กระทรวงการต่างประเทศยังไม่ได้รับการติดต่อจากนายจ้าง บริษัท LLC “YUVA-THAI”/ SPA CENTRE THAI SPA </t>
  </si>
  <si>
    <t>สำนักประสานความร่วมมือระหว่างประเทศ กระทรวงแรงงาน ว่า บริษัท LLC “ELECTRIM - 2000”แจ้งว่า ยังไม่สามารถจ่ายเงินค่าจ้างค้างจ่ายให้แก่ท่านได้ เนื่องจากสถานประกอบการถูกทำลายจากภาวะสงคราม</t>
  </si>
  <si>
    <t>นายสิทธิเดช  รัตนเลิศ</t>
  </si>
  <si>
    <t>098-6745318</t>
  </si>
  <si>
    <t>227 หมู่ 10</t>
  </si>
  <si>
    <t>ที่ อด 0028/2038 ลว 31 ต.ค.65</t>
  </si>
  <si>
    <t>นายสุรัตน์  นาทา</t>
  </si>
  <si>
    <t>063-6071925</t>
  </si>
  <si>
    <t>2 หมู่ 11</t>
  </si>
  <si>
    <t>ที่ อด 0028/2039 ลว 31 ต.ค.65</t>
  </si>
  <si>
    <t>นายสายรุ้ง  บุญสิทธิ์</t>
  </si>
  <si>
    <t>093-2328803</t>
  </si>
  <si>
    <t>137 หมู่ 4</t>
  </si>
  <si>
    <t>ที่ อด 0028/2047 ลว. 2 พ.ย.65</t>
  </si>
  <si>
    <t>ที่ อด 0028/2003 ลว 26 ต.ค.65</t>
  </si>
  <si>
    <t>ที่ อด 0028/2004 ลว 26 ต.ค.65</t>
  </si>
  <si>
    <t>นายเกษม  โพธิ์ศรีดา</t>
  </si>
  <si>
    <t>097-2948200, 064-8525310</t>
  </si>
  <si>
    <t>86 หมู่ 10</t>
  </si>
  <si>
    <t>ที่ อด 0028/2046 ลว. 3 พ.ย.65</t>
  </si>
  <si>
    <t>นายเสกสรรค์  ดอนกลาง</t>
  </si>
  <si>
    <t>093-0982129, 085-7432248</t>
  </si>
  <si>
    <t xml:space="preserve">157 หมู่ 2 </t>
  </si>
  <si>
    <t>ขอติดตามเงินประกันการเดินทางกลับ</t>
  </si>
  <si>
    <t>ที่ อด 0028/2055 ลว. 3 พ.ย.65</t>
  </si>
  <si>
    <t>นายปรินทร ปวันนา</t>
  </si>
  <si>
    <t>082-6966373</t>
  </si>
  <si>
    <t>40 หมู่ 4</t>
  </si>
  <si>
    <t>ที่ อด 0028/2070 ลว 9 พ.ย.65</t>
  </si>
  <si>
    <t>สปร. แจ้งว่า ได้รับคำร้องของนายอานนท์ 2 คำร้อง คือ จาก สรจ.อด. และ สรจ.บก. ซึ่ง สปร. ได้ประสานแจ้งมาว่าได้ติดต่อนายอานนท์แล้ว แจ้งความประสงค์ว่า ขอให้ยื่นคำร้องของ สรจ.บึงกาฬ ขอยกเลิกคำร้องของ สรจ.อุดรธานี</t>
  </si>
  <si>
    <t>วันที่ 28 ก.ย. 65 เวลา 15.00 น. นายสุชาติ ได้โทรมาแจ้งว่าได้รับเงินแล้ว กองทุนบำนาญโอนเงินเข้าบัญชีธนาคารของตน เวลา 14.00 น. ในวันดังกล่าว</t>
  </si>
  <si>
    <t xml:space="preserve">คนงานแจ้งมาว่า นายจ้างโอนเงินเข้าบัญชีแล้ว วันที่ 10/11/2565 </t>
  </si>
  <si>
    <t>ที่ อด 0028/1852 ลว. 22 ก.ย.65</t>
  </si>
  <si>
    <t>ที่ รง 0210.2/6975 ลว. 10 พ.ย.65</t>
  </si>
  <si>
    <t>ที่ อด 0028/2074 ลว. 10 พ.ย.65</t>
  </si>
  <si>
    <t>แจ้งให้จัดทำหนังสือยืนยันการมีชีวิต จากสำนักประสาน</t>
  </si>
  <si>
    <t>แจ้งให้จัดทำหนังสือยืนยันการมีชีวิต ของนายอิสรินทร์  โสภาวงศ์ ให้คนงาน</t>
  </si>
  <si>
    <t>ประสานคนงานทางโทรศัพท์แล้ว คนได้มายื่นเอกสารแล้ว ส่วนเงินปิซูอิมยังไม่ตัดสินใจ</t>
  </si>
  <si>
    <t>082-6966374</t>
  </si>
  <si>
    <t>41 หมู่ 4</t>
  </si>
  <si>
    <t>ถูกส่งตัวกลับประเทศ</t>
  </si>
  <si>
    <t>ที่ อด 0028/2077 ลว 10 พ.ย.65</t>
  </si>
  <si>
    <t>สำนักประสานฯแจ้งผลการโอนเงินให้คนงาน</t>
  </si>
  <si>
    <t>ที่ รง 0210.2/6588 11พย65</t>
  </si>
  <si>
    <t>แจ้งคนงานทางโทรศัพท์แล้ว</t>
  </si>
  <si>
    <t>สำนักประสานแจ้งโอนเงินให้คนงานแล้วเมื่อ 14 กย 65</t>
  </si>
  <si>
    <t>ที่ รง 0210.2/6858 ลว 7 พย 65</t>
  </si>
  <si>
    <t>โทรศัพท์แจ้งญาติคนงานแล้ว</t>
  </si>
  <si>
    <t>0862396406</t>
  </si>
  <si>
    <t>คนงานรับตั๋วแลกเงิน</t>
  </si>
  <si>
    <t>28 ตค 65</t>
  </si>
  <si>
    <t>ที่ อด 0028/2037 ลว 31 ตค 65</t>
  </si>
  <si>
    <t>แจ้งผลการติดตามสิทธิประโยชน์จากนายจ้างประเทศอิสราเอลของนายไพรวัลย์ฯ จากสำนักประสานฯ</t>
  </si>
  <si>
    <t>แจ้งผลการติดตามสิทธิประโยชน์จากนายจ้างประเทศอิสราเอลของนายไพรวัลย์ฯ ให้ทายาท</t>
  </si>
  <si>
    <t>ที่ อด 0028/2090 ลว. 14 พ.ย.65</t>
  </si>
  <si>
    <t>ที่ รง 0210.2/4074 ลว. 10 พ.ย.65</t>
  </si>
  <si>
    <t>ส่งบันทึกปากคำทางโทรศัพท์ยืนยันว่าได้รับเงินแล้ว</t>
  </si>
  <si>
    <t>ที่ อด 0028/2097 ลว 15 พ.ย.65</t>
  </si>
  <si>
    <t>การติดตามเงินค่าชดเชยกรณีเลิกจ้าง (ปิซูอิม) จากนายจ้างประเทศอิสราเอล</t>
  </si>
  <si>
    <t>นางสัจจา ดวงพิลา</t>
  </si>
  <si>
    <t>086-0408235</t>
  </si>
  <si>
    <t>แจ้งกรณี คนงาน เสียชีวิตไต้หวัน เพิ่มเติม</t>
  </si>
  <si>
    <t>ที่ อด 0028/1974 ลว 20 ต.ค.65</t>
  </si>
  <si>
    <t>ขอให้ไปติดต่อขอรับมรณบัตร</t>
  </si>
  <si>
    <t>ที่ อด 0028/2091 ลว 15 พ.ย.65</t>
  </si>
  <si>
    <t>ที่ อด 0028/2093 ลว 15 พ.ย.65</t>
  </si>
  <si>
    <t>นายธัญพิสิฐ ชัยชนะ</t>
  </si>
  <si>
    <t xml:space="preserve">37/1 หมู่ 1 </t>
  </si>
  <si>
    <t>ขอให้แจ้งหมายเลขบัญชีธนาคาร</t>
  </si>
  <si>
    <t>ที่ อด 0028/2094 ลว 15 พ.ย.65</t>
  </si>
  <si>
    <t>นางสาวศิรินภา แสนโภชน์</t>
  </si>
  <si>
    <t>065-7066924,093-3343259</t>
  </si>
  <si>
    <t>59 หมู่ 2</t>
  </si>
  <si>
    <t>ที่ อด 0028/2084 ลว 14 พ.ย.65</t>
  </si>
  <si>
    <t>นายมานิต ชินมาลา</t>
  </si>
  <si>
    <t>063-1154868</t>
  </si>
  <si>
    <t>42 หมู่ที่ 1</t>
  </si>
  <si>
    <t>ที่ อด 0028/2104 ลว 16 พ.ย.65</t>
  </si>
  <si>
    <t>นายชัยโย คำจันทร์</t>
  </si>
  <si>
    <t>094-4914355</t>
  </si>
  <si>
    <t>52 หมู่ 4</t>
  </si>
  <si>
    <t>ที่ อด 0028/2105 ลว 16 พ.ย.65</t>
  </si>
  <si>
    <t>ที่ อด 0028/2106 ลว 16 พ.ย.65</t>
  </si>
  <si>
    <t>นายวิบูลย์ ศรีทุม</t>
  </si>
  <si>
    <t>093-6691899</t>
  </si>
  <si>
    <t>88 หมู่ 17</t>
  </si>
  <si>
    <t>ที่ อด 0028/2107 ลว 16 พ.ย.65</t>
  </si>
  <si>
    <t>นายจีระพงษ์ ผลเจริญ</t>
  </si>
  <si>
    <t>092-827-2899</t>
  </si>
  <si>
    <t>128 หมู่ 5</t>
  </si>
  <si>
    <t>คำสะอาด</t>
  </si>
  <si>
    <t>ที่ อด 0028/2108 ลว 16 พ.ย.65</t>
  </si>
  <si>
    <t>นายอนุชา แท่นแก้ว</t>
  </si>
  <si>
    <t>062-33101027</t>
  </si>
  <si>
    <t>165 หมู่ 4</t>
  </si>
  <si>
    <t>นายมณฑล เลากระโทก</t>
  </si>
  <si>
    <t>099-33114612</t>
  </si>
  <si>
    <t>422 หมู่ 7</t>
  </si>
  <si>
    <t>ที่ อด 0028/2111 ลว 17 พ.ย.65</t>
  </si>
  <si>
    <t>ที่ อด 0028/2112 ลว 17 พ.ย.65</t>
  </si>
  <si>
    <t>ขอส่งเลขบัญชีธนาคาร</t>
  </si>
  <si>
    <t>ที่ อด 0028/2109 ลว 17 พ.ย.65</t>
  </si>
  <si>
    <t>ขอยุติเรื่อง</t>
  </si>
  <si>
    <t>ที่ อด 0028/2110 ลว 17 พ.ย.65</t>
  </si>
  <si>
    <t>ที่ อด 0028/๑๔๖๘  ลว 2๑ ก.ค.65</t>
  </si>
  <si>
    <t>ที่ อด 0028/810  ลว 27 เม.ย.65</t>
  </si>
  <si>
    <t>080-0738198 , 098-7707151</t>
  </si>
  <si>
    <t>ที่ อด 0028/2122 ลว. 21 พ.ย.65</t>
  </si>
  <si>
    <t>รายงานผลการจัดส่งใบมรณบัตร นายภาณุพงศ์ฯ ให้สำนักประสานฯ</t>
  </si>
  <si>
    <t>ส่งหนังสือยืนยันการมีชีวิตของนายอิสรินทร์ฯ ให้สำนักประสานฯ</t>
  </si>
  <si>
    <t>ที่ รง 0210.2/7190 ลว. 21 พ.ย.65</t>
  </si>
  <si>
    <t>คนงานเข้ามาเซ็นต์แบบฟอร์มคำให้การภาษาฮิบรู ที่สำนักงานแรงงานจังหวัดอุดรธานี</t>
  </si>
  <si>
    <t>ส่งแบบฟอร์มคำให้การภาษาฮิบรูเพื่อฟ้องร้องกรณีนายจ้างกรณีที่ไม่ให้ความสนใจขณะที่พักรักษาตัว จากสำนักประสาน</t>
  </si>
  <si>
    <t>ส่งแบบฟอร์มคำให้การภาษาฮิบรูเพื่อฟ้องร้องกรณีนายจ้างกรณีที่ไม่ให้ความสนใจขณะที่พักรักษาตัว ให้สำนักประสาน</t>
  </si>
  <si>
    <t>ที่ อด 0028/2115 ลว. 21 พ.ย.65</t>
  </si>
  <si>
    <t>ขอให้ตรวจสอบและติดตามเงินค่าจ้าง เงินค่าภาษีไต้หวัน และติดตามสิทธิประโยชน์ที่พึงได้รับในไต้หวัน กรณีนายนิธิ  ภูพนาแสง เคยไปทำงานในไต้หวันครบสัญญจ้างกลับประเทศไทยแล้วเสียชีวิต</t>
  </si>
  <si>
    <t>นางหนูกรรณ์  มหาสุข (มารดา)</t>
  </si>
  <si>
    <t>นายนิธิ  ภูพนาแสง (เดิม นายพลากร  มหาสุข)</t>
  </si>
  <si>
    <t>088-7387547,080-6466851,098-2227798</t>
  </si>
  <si>
    <t xml:space="preserve">17 หมู่ 2 </t>
  </si>
  <si>
    <t>ที่ อด 0028/2144 ลว. 24 พ.ย.65</t>
  </si>
  <si>
    <t>เดินทางไปทำงานไต้วัน วันที่ 11 มีนาคม 2562 เดินทางกลับไทยวันที่ 28 กุมภาพันธ์ 2565 เสียชีวิต 27 กันยายน 2565 จากอุบัติเหตุชนกับแท่งเบริเออร์ ในขณะทำงาน</t>
  </si>
  <si>
    <t>ที่ อด 0028/2143 ลว. 24 พ.ย.65</t>
  </si>
  <si>
    <t>ที่ อด 0028/2142 ลว. 24 พ.ย.65</t>
  </si>
  <si>
    <t>นายประเสริฐ  ศรีศิลป์</t>
  </si>
  <si>
    <t xml:space="preserve">227 หมู่ 15 </t>
  </si>
  <si>
    <t>นายอุดร  ชุมมา</t>
  </si>
  <si>
    <t>089-9439881, 094-3658388</t>
  </si>
  <si>
    <t>7 หมู่ 20</t>
  </si>
  <si>
    <t>ที่ รง 0210.2/6847 ลว. 7 พ.ย.65</t>
  </si>
  <si>
    <t>ที่ อด 0028/2134 ลว. 23 พ.ย.65</t>
  </si>
  <si>
    <t>ที่ อด 0028/956 ลว. 23 พ.ค. 65</t>
  </si>
  <si>
    <t>ที่ อด 0028/959 ลว 23 พ.ค.65</t>
  </si>
  <si>
    <t>ที่ รง 0210.2/6830 ลว. 4 พ.ย.65</t>
  </si>
  <si>
    <t>ที่ อด 0028/2133 ลว. 23 พ.ย.65</t>
  </si>
  <si>
    <t>แจ้งผลการติดตามเงินชดเชยระหว่างหยุดรักษาตัวและส่งคืนสมุดบัญชีธนาคาร และบัตร ATM  จากสำนักประสาน</t>
  </si>
  <si>
    <t>แจ้งผลการติดตามเงินชดเชยระหว่างหยุดรักษาตัวและส่งคืนสมุดบัญชีธนาคาร และบัตร ATM  ให้คนงาน</t>
  </si>
  <si>
    <t>ที่ รง 0210.2/7017 ลว. 11 พ.ย.65</t>
  </si>
  <si>
    <t>ที่ อด 028/2135 ลว. 23 พ.ย.65</t>
  </si>
  <si>
    <t>ที่ รง 0210.2/7063 ลว. 14 พ.ย.65</t>
  </si>
  <si>
    <t>ที่ อด 0028/2137 ลว. 23 พ.ย.65</t>
  </si>
  <si>
    <t>แจ้งผลติดตามสิทธิประโยชน์ เงินค่าจ้างสุดท้าย เงินส่วนต่างเงินประกันสิ้นสุดการทำงาน ค่ารักษาพยาบาล ค่าใช้จ่ายจัดการศพและนำอัฐิกลับประเทศไทย เงินค่าตั๋วเครื่องบิน เงินแทจิกึม เงินประกันอุบัติเหตุนอกงาน จาก บจก. ซัมซุง เงินกุ๊กมิน จากสำนักประสานฯ</t>
  </si>
  <si>
    <t>แจ้งผลติดตามสิทธิประโยชน์ เงินค่าจ้างสุดท้าย เงินส่วนต่างเงินประกันสิ้นสุดการทำงาน ค่ารักษาพยาบาล ค่าใช้จ่ายจัดการศพและนำอัฐิกลับประเทศไทย เงินค่าตั๋วเครื่องบิน เงินแทจิกึม เงินประกันอุบัติเหตุนอกงาน จาก บจก. ซัมซุง เงินกุ๊กมิน ให้ทายาท</t>
  </si>
  <si>
    <t>เอกสารเพื่อติดตามเงินประกันการเดินทางกลับ และเงินประกันอุบัติเหตุนอกเวลาทำงาน (แทจิกึม) กรณีเสียชีวิต ให้สำนักประสานฯ</t>
  </si>
  <si>
    <t>ส่งเอกสารใบคำร้องขอรับเงินบำนาญ (เงินก้อน) กรณีเสียชีวิต ให้สำนักประสานฯ</t>
  </si>
  <si>
    <t>ที่ อด 0028/2704 ลว. 20 ธ.ค.64</t>
  </si>
  <si>
    <t>ที่ รง 0210.2/4207 ลว. 18 ก.ค.65</t>
  </si>
  <si>
    <t>แจ้งผลการติดตามเงินประกันการเดินทางกลับ เงินประกันสิ้นสุดการทำงาน และเงินประกันอุบัติเหตุนอกเวลา จาก บจก. ซัมซุง ให้ทายาท</t>
  </si>
  <si>
    <t>ที่ อด 0028/1542 ลว. 8 ส.ค.65</t>
  </si>
  <si>
    <t>ได้รับเงินแล้ว 1. เงินประกันการเดินทางกลับ 407,250 วอน 2. เงินประกันสิ้นสุดการทำงาน 3,520,710 วอน และ 3. เงินประกันนอกเวลา 15,319,253 วอน รวม 19,247,213 วอน</t>
  </si>
  <si>
    <t>แจ้งผลการติดตามเงินประกันการเดินทางกลับ เงินประกันสิ้นสุดการทำงาน และเงินประกันอุบัติเหตุนอกเวลา จาก บจก. ซัมซุง จาก สนักประสานฯ</t>
  </si>
  <si>
    <t>แจ้งผลการติดตามเงินบำนาญ จากสำนักประสานฯ</t>
  </si>
  <si>
    <t>แจ้งผลการติดตามเงินบำนาญ ให้ทายาท</t>
  </si>
  <si>
    <t>ที่ อด 0028/2136 ลว. 23 พ.ย.65</t>
  </si>
  <si>
    <t>เงินบำนาญ จำนวน 5,425,910 วอน</t>
  </si>
  <si>
    <t>นางสาวสุภาพ  นรินทร์</t>
  </si>
  <si>
    <t>นายสันติ  เงาะเศษ</t>
  </si>
  <si>
    <t>065 2967084, 091-0614183</t>
  </si>
  <si>
    <t>64 หมู่ 4</t>
  </si>
  <si>
    <t>ขอให้ตรวจสอบและติดตามสิทธิประโยชน์ที่พึงได้รับ กรณีนายสันติ  เงาะเศษ เจ็บป่วยในสาธารัฐอาหรับเอมิเรตส์</t>
  </si>
  <si>
    <t>ที่ อด 0028/2132 ลว. 23 พ.ย.65</t>
  </si>
  <si>
    <t>ขอส่งเอกสารโอนเงินจากธนาคารไปรษณีย์</t>
  </si>
  <si>
    <t>ที่ อด 0028/2145 ลว 24 พ.ย.65</t>
  </si>
  <si>
    <t>นายธีระ ชิยางคบุตร</t>
  </si>
  <si>
    <t>093-1139052</t>
  </si>
  <si>
    <t>88 หมู่ 4</t>
  </si>
  <si>
    <t>ที่ อด 0028/2139 ลว. 24 พ.ย.65</t>
  </si>
  <si>
    <t>นายสุทธิชัย  ชราสุม</t>
  </si>
  <si>
    <t>0855300490, 0927467266</t>
  </si>
  <si>
    <t>83 หมู่ 7</t>
  </si>
  <si>
    <t xml:space="preserve">โนนทองอินทร์  </t>
  </si>
  <si>
    <t>ที่ อด 0028/2124 ลว. 23 พ.ย.65</t>
  </si>
  <si>
    <t>ที่ อด 0028/2125 ลว. 23 พ.ย.65</t>
  </si>
  <si>
    <t>063-7357128, 083-1298382</t>
  </si>
  <si>
    <t>8 หมู่ 6</t>
  </si>
  <si>
    <t>นางณัฐชยา  โมลา</t>
  </si>
  <si>
    <t>065-3688189, 093-5184006</t>
  </si>
  <si>
    <t xml:space="preserve">71/1 หมู่ 7  </t>
  </si>
  <si>
    <t>ที่ อด 0028/2150 ลว. 25 พ.ย.65</t>
  </si>
  <si>
    <t>ที่ อด 0028/2149 ลว. 25 พ.ย.65</t>
  </si>
  <si>
    <t>นายสุพจน์  สมีงาม</t>
  </si>
  <si>
    <t>098-3346603, 0927910218</t>
  </si>
  <si>
    <t xml:space="preserve">91 หมู่ 11 </t>
  </si>
  <si>
    <t xml:space="preserve">เชียงหวาง </t>
  </si>
  <si>
    <t>ที่ อด 0028/2148 ลว. 25 พ.ย.65</t>
  </si>
  <si>
    <t>063-0488062, 0611615903</t>
  </si>
  <si>
    <t>42 หมู่ 12</t>
  </si>
  <si>
    <t>นายสุรพล  ใจมั่น</t>
  </si>
  <si>
    <t>นายไพรวัลย์  คำพันธ์</t>
  </si>
  <si>
    <t>0931931917, 0822297420</t>
  </si>
  <si>
    <t>78 หมู่ 7</t>
  </si>
  <si>
    <t>ที่ อด 0028/2154 ลว. 28 พ.ย.65</t>
  </si>
  <si>
    <t>นายเส็ง ไชยพิเดช</t>
  </si>
  <si>
    <t>062-1314612</t>
  </si>
  <si>
    <t>103 หมู่ 13</t>
  </si>
  <si>
    <t>ที่ อด 0028/2167 ลว 28 พ.ย.65</t>
  </si>
  <si>
    <t>หนังสือจาก สปร. แจ้งให้คนงานส่งเลขที่บัญชีธนาคาร จำนวน 5 ราย</t>
  </si>
  <si>
    <t>ที่ รง 0210.2/7087 ลว. 14 พ.ย.65</t>
  </si>
  <si>
    <t>ด่วนที่สุด ที่ อด 0028/ว 2130 ลว. 23 พ.ย.65</t>
  </si>
  <si>
    <t>ขอเลขที่บัญชีในประเทศไทยของแรงงาน 5 ราย เพื่อติดตามเงินชดเชยวันหยุดพิเศษ จากสำนักประสาน</t>
  </si>
  <si>
    <t>ขอเลขที่บัญชีในประเทศไทยของแรงงาน 5 ราย เพื่อติดตามเงินชดเชยวันหยุดพิเศษ ให้คนงาน</t>
  </si>
  <si>
    <t>ที่ อด 0028/2159 ลว. 28 พ.ย.65</t>
  </si>
  <si>
    <t>ส่งสำเนาสมุดบัญชีธนาคารของแรงงาน 4 ราย คือ 1) นายสุรพล  ใจมั่น 2) นายทรงชัย  จันดา  3) นายพานิช  มูลทา และ 4) นายสุพจน์ สมีงาม ให้สำนักประสานฯ</t>
  </si>
  <si>
    <t>ที่ อด 0028/2174 ลว. 29 พ.ย.65</t>
  </si>
  <si>
    <t>ส่งสำเนาสมุดบัญชีธนาคารของแรงงาน ของนายวชิระ โอราชา และนายทรงชัยขอเปลี่ยนบัญชีธนาคาร เนื่องจากธนาคารเดิมบัญชีปิดแล้ว ให้สำนักประสานฯ</t>
  </si>
  <si>
    <t>นายบัญชา  วิเศษศรี</t>
  </si>
  <si>
    <t>080-2321394, 096-7384526</t>
  </si>
  <si>
    <t xml:space="preserve">574 หมู่ 1 </t>
  </si>
  <si>
    <t xml:space="preserve">สามพร้าว </t>
  </si>
  <si>
    <t>ที่ อด 0028/2161 ลว. 28 พ.ย.65</t>
  </si>
  <si>
    <t>นายธวัชชัย  อินทร์เพ็ญ</t>
  </si>
  <si>
    <t>093-5379134, 080-1108868</t>
  </si>
  <si>
    <t>ที่ อด 0028/2160 ลว. 28 พ.ย.65</t>
  </si>
  <si>
    <t>ที่ อด 0028/2177 ลว. 30 พ.ย.65</t>
  </si>
  <si>
    <t>นายวชิระ  โอราชา</t>
  </si>
  <si>
    <t>061-2460392, 093-7326152</t>
  </si>
  <si>
    <t xml:space="preserve">62 หมู่ 5 </t>
  </si>
  <si>
    <t>ที่ อด 0028/2176 ลว. 30 พ.ย.65</t>
  </si>
  <si>
    <t>นายพันกร  ต้นกันยา</t>
  </si>
  <si>
    <t>098-6843427, 0862234275</t>
  </si>
  <si>
    <t>153 หมู่ 3</t>
  </si>
  <si>
    <t>นายกิตตินันท์  แสนสงคราม</t>
  </si>
  <si>
    <t>205 หมู่ 2</t>
  </si>
  <si>
    <t>ที่ อด 0028/2182 ลว. 1 ธ.ค.65</t>
  </si>
  <si>
    <t>นายโกศล  แดนศรีแก้ว</t>
  </si>
  <si>
    <t>นายรุ่งเรือง  แดนศรีแก้ว (บิดา)</t>
  </si>
  <si>
    <t>098-8997610, 081-4783012</t>
  </si>
  <si>
    <t>66 หมู่ 6</t>
  </si>
  <si>
    <t xml:space="preserve">ขอให้ตรวจสอบและติดตามเงินค่าจ้าง เงินค่าภาษีไต้หวัน และติดตามสิทธิประโยชน์ที่พึงได้รับในไต้หวัน กรณีนายรุ่งเรือง  แดนศรีแก้ว ขอลานายจ้างกลับมารักษาตัวในประเทศไทยแล้วเสียชีวิต </t>
  </si>
  <si>
    <t>ที่ อด 0028/2184 ลว. 1 ธ.ค.65</t>
  </si>
  <si>
    <t>นายมงคล  สาธิมาตย์</t>
  </si>
  <si>
    <t>063-1887372, 093-0202900</t>
  </si>
  <si>
    <t>40 หมู่ 8</t>
  </si>
  <si>
    <t>ติดตามเงินปิซูอิม กรณีถูกเลิกจ้าง ที่ได้รับไม่ครบ จำนวน 4,000 เชคเกล</t>
  </si>
  <si>
    <t>ที่ อด 0028/2183 ลว. 1 ธ.ค.65</t>
  </si>
  <si>
    <t>แจ้งผลการติดตามเงินชดเชยกรณีถูกเลิกจ้าง (เงินปิซูอิม) และเงินเดือนค้างจ่าย จากสำนักประสานฯ</t>
  </si>
  <si>
    <t>แจ้งผลการติดตามเงินชดเชยกรณีถูกเลิกจ้าง (เงินปิซูอิม) และเงินเดือนค้างจ่าย ให้คนงาน</t>
  </si>
  <si>
    <t>ที่ รง 0210.2/7307 ลว. 22 พ.ย.65</t>
  </si>
  <si>
    <t>ที่ อด 0028/2165 ลว. 28 พ.ย.65</t>
  </si>
  <si>
    <t>หากแรงงานประสงค์จะฟ้องร้องเรียกเงินดังกล่าว ขอให้แจ้งความประสงค์ จัดเตรียมเอกสาร ส่วนค่าใช้จ่ายแรงงานต้องออกเองทั้งหมด</t>
  </si>
  <si>
    <t>ที่ รง 02110.2/7212 ลว. 21 พ.ย.65</t>
  </si>
  <si>
    <t>ที่ อด 0028/2166 ลว. 28 พ.ย.65</t>
  </si>
  <si>
    <t>ที่ รง 0210.2/7208 ลว. 21 พ.ย.65</t>
  </si>
  <si>
    <t>ที่ อด 0028/2162 ลว. 28 พ.ย.65</t>
  </si>
  <si>
    <t>ที่ รง 0210.2/7200 ลว. 21 พ.ย.65</t>
  </si>
  <si>
    <t>ที่ อด 0028/2163 ลว. 28 พ.ย.65</t>
  </si>
  <si>
    <t>ที่ รง 0210.2/7215 ลว. 21 พ.ย.65</t>
  </si>
  <si>
    <t>ที่ อด 0028/2164 ลว. 28 พ.ย.65</t>
  </si>
  <si>
    <t>ที่ อด 0028/2195 ลว 2 ธ.ค.65</t>
  </si>
  <si>
    <t xml:space="preserve">062-1401505,084-9743081
</t>
  </si>
  <si>
    <t>53 หมู่ 11</t>
  </si>
  <si>
    <t>ที่ อด 0028/2194 ลว 2 ธ.ค.65</t>
  </si>
  <si>
    <t>นางเกวลิน แสงดา</t>
  </si>
  <si>
    <t>แจ้งกรณีแรงงานไทยในประเทศอิสราเอลมีอาการคลุ้มคลั่ง</t>
  </si>
  <si>
    <t>แจ้งกรณีแรงงานไทยในประเทศอิสราเอลเจ็บป่วยด้วยาเสพติด</t>
  </si>
  <si>
    <t>ที่ อด 0028/2193 ลว 2 ธ.ค.65</t>
  </si>
  <si>
    <t>แจ้งผลการติดตามสิทธิประโยชน์กรณีแรงงานเสียชีวิตในประเทศอิสราเอล</t>
  </si>
  <si>
    <t>ที่ อด 0028/2192 ลว. 2 ธ.ค.65</t>
  </si>
  <si>
    <t>นางยุพิน จันทรมณี</t>
  </si>
  <si>
    <t>นายอาทิตย์ เหี้ยมเหิน</t>
  </si>
  <si>
    <t xml:space="preserve">43 หมู่ 7 </t>
  </si>
  <si>
    <t>นายประจักร์  พรรคนคร</t>
  </si>
  <si>
    <t>0928633770, 0918069367</t>
  </si>
  <si>
    <t>40 หมู่ 9</t>
  </si>
  <si>
    <t>ที่ อด 0028/2190 ลว. 2 ธ.ค.65</t>
  </si>
  <si>
    <t>นายวิรพันธ์  ทับชา</t>
  </si>
  <si>
    <t>0615854946, 0872384575</t>
  </si>
  <si>
    <t>137/1 หมู่ 10</t>
  </si>
  <si>
    <t>ที่ อด 0028/2224 ลว. 6 ธ.ค.65</t>
  </si>
  <si>
    <t>ที่ อด 0028/2223 ลว. 6 ธ.ค.65</t>
  </si>
  <si>
    <t>นายวิทยา  ไร่ขาม</t>
  </si>
  <si>
    <t>0930769548, 0929051940</t>
  </si>
  <si>
    <t>125 หมู่ 10</t>
  </si>
  <si>
    <t>นายสมศรี  เกตุจันทร์</t>
  </si>
  <si>
    <t>0931549872, 0957341933</t>
  </si>
  <si>
    <t>215 หมู่ 3</t>
  </si>
  <si>
    <t>ที่ อด 0028/2222 ลว. 6 ธ.ค.65</t>
  </si>
  <si>
    <t>ที่ อด 0028/2221 ลว. 6 ธ.ค.65</t>
  </si>
  <si>
    <t>นายศาตราวุธ  พืชผักหวาน</t>
  </si>
  <si>
    <t>0623460576, 0641792499</t>
  </si>
  <si>
    <t>82 หมู่ 12</t>
  </si>
  <si>
    <t>นายชาญชัย  สิงห์สัตย์</t>
  </si>
  <si>
    <t>87 หมู่ 3</t>
  </si>
  <si>
    <t>ที่ รง 0210.2/7594 ลว. 1 ธ.ค.65</t>
  </si>
  <si>
    <t>ที่ อด 0028/2205 ลว. 6 ธ.ค.65</t>
  </si>
  <si>
    <t>0800958496</t>
  </si>
  <si>
    <t xml:space="preserve">261 หมู่ 4 </t>
  </si>
  <si>
    <t>ที่ รง 0210.2/7606 ลว. 1 ธ.ค.65</t>
  </si>
  <si>
    <t>ที่ อด 0028/2206 ลว. 6 ธ.ค.65</t>
  </si>
  <si>
    <t>แจ้งขอเลขบัญชีธนาคารในประเทศไทย เพื่อโอนเงินภาษีไต้หวัน ปี 2564 จากสำนักประสานฯ</t>
  </si>
  <si>
    <t>แจ้งขอเลขบัญชีธนาคารในประเทศไทย เพื่อโอนเงินภาษีไต้หวัน ปี 2564 ให้คนงาน</t>
  </si>
  <si>
    <t>นางสาวจุฑามาศ  เหี้ยมเหิน</t>
  </si>
  <si>
    <t>080-0958496</t>
  </si>
  <si>
    <t>315 หมู่ 1</t>
  </si>
  <si>
    <t>แจ้งกรณี น.ส.จุฑามาศ แรงงานไทยในประเทศอิสราเอลเจ็บป่วย จากสำนักประสาน</t>
  </si>
  <si>
    <t>แจ้งกรณี น.ส.จุฑามาศ แรงงานไทยในประเทศอิสราเอลเจ็บป่วย ให้ญาติ</t>
  </si>
  <si>
    <t>ที่ อด 0028/2214 ลว. 6 ธ.ค.65</t>
  </si>
  <si>
    <t>ที่ รง 0210.2/4461 ลว. 2 ธ.ค.65</t>
  </si>
  <si>
    <t xml:space="preserve">วันที่ 6/12/2565 ได้โทรแจ้งแม่มารี แล้ว </t>
  </si>
  <si>
    <t>นายกันยา  ยาตุนุเคราะห์</t>
  </si>
  <si>
    <t>0880691980, 0991596995</t>
  </si>
  <si>
    <t xml:space="preserve">65 หมู่ 10 </t>
  </si>
  <si>
    <t>ที่ อด 0028/2226 ลว. 7 ธ.ค.65</t>
  </si>
  <si>
    <t>สำนักประสานส่งแบบคำร้องคืน เนื่องจาก นายอานนท์ ยื่นคำร้องไว้ที่บึงกาฬด้วย และประสงค์จะใช้คำร้องของ สรจ.บึงกาฬ แทน</t>
  </si>
  <si>
    <t>ที่ รง 0210.2/7184 ลว. 15 พ.ย.65</t>
  </si>
  <si>
    <t>จาก สปร. นางมารี  เหี้ยมเหิน (มารดา)</t>
  </si>
  <si>
    <t>นายบุญเพ็ง  โพธิ์พรม</t>
  </si>
  <si>
    <t>0836726624, 081-2782603</t>
  </si>
  <si>
    <t>34 หมู่ 17</t>
  </si>
  <si>
    <t>ที่ อด 0028/2228 ลว. 8 ธ.ค.65</t>
  </si>
  <si>
    <t>นายนพดล ลุนนิมิตร</t>
  </si>
  <si>
    <t xml:space="preserve">098-7283020,083-9469005
</t>
  </si>
  <si>
    <t>92 หมู่ 17</t>
  </si>
  <si>
    <t>ที่ อด 0028/2217 ลว 6 ธ.ค.65</t>
  </si>
  <si>
    <t>นายทรงศักดิ์  นามวงษ์</t>
  </si>
  <si>
    <t>093-052-9140</t>
  </si>
  <si>
    <t>ที่ อด 0028/2216 ลว 6 ธ.ค.65</t>
  </si>
  <si>
    <t>ที่ อด 0028/2210 ลว 6 ธ.ค.65</t>
  </si>
  <si>
    <t>ที่ อด 0028/799 ลว 25 เม.ย.65</t>
  </si>
  <si>
    <t>แจ้งผลการติดตามเงินบำเหน็จชราภาพ</t>
  </si>
  <si>
    <t>ที่ อด 0028/2212 ลว 6 ธ.ค.65</t>
  </si>
  <si>
    <t>ที่ อด 0028/213 ลว 6 ธ.ค.65</t>
  </si>
  <si>
    <t xml:space="preserve">091-6872594, 0645433224
</t>
  </si>
  <si>
    <t>ที่ อด 0028/930 ลว 6 ธ.ค.65</t>
  </si>
  <si>
    <t>ที่ อด 0028/2207 ลว 6 ธ.ค.2565</t>
  </si>
  <si>
    <t>ที่ อด 0028/2209 ลว 6 ธ.ค.65</t>
  </si>
  <si>
    <t>ที่ อด 0027/2719 ลว.20 ธ.ค. 64</t>
  </si>
  <si>
    <t>นายนฤมล  ดวงใจ</t>
  </si>
  <si>
    <t>098-1354184</t>
  </si>
  <si>
    <t>131 หมู่ 4</t>
  </si>
  <si>
    <t>ที่ อด 0028/2230 ลว 9 ธ.ค.65</t>
  </si>
  <si>
    <t>นายดาวเรือง  บุษดี</t>
  </si>
  <si>
    <t>098-5647404,
065-3021209</t>
  </si>
  <si>
    <t>31 หมู่ 11</t>
  </si>
  <si>
    <t>ที่ อด 0028/2258 ลว 14 ธ.ค.65</t>
  </si>
  <si>
    <t>นายกฤษดา ไชยเหนื่อ</t>
  </si>
  <si>
    <t>061-0689407</t>
  </si>
  <si>
    <t>224 หมู่ 6</t>
  </si>
  <si>
    <t>ที่ อด 0028/2261 ลว 14 ธ.ค.65</t>
  </si>
  <si>
    <t>นายดนัย รัตนพลที</t>
  </si>
  <si>
    <t>062-3563877, 0925901172</t>
  </si>
  <si>
    <t xml:space="preserve">188 หมู่ 10 </t>
  </si>
  <si>
    <t>ชุมช้าง</t>
  </si>
  <si>
    <t>ที่ อด 0028/2254 ลว. 14 ธ.ค.65</t>
  </si>
  <si>
    <t>ที่ อด 0028/22371 ลว. 16 ธ.ค.65</t>
  </si>
  <si>
    <t>นายวิวัฒน์  โคตวิทย์</t>
  </si>
  <si>
    <t>0806234540, 0653390363</t>
  </si>
  <si>
    <t xml:space="preserve">283 หมู่ 2 </t>
  </si>
  <si>
    <t>นายชัยณรงค์  สิมมาตั้น</t>
  </si>
  <si>
    <t>ส่งเลขบัญชีธนาคารในประเทศไทย ให้สำนักงานประสานฯ</t>
  </si>
  <si>
    <t>ที่ อด 0028/2237 ลว. 13 ธ.ค.65</t>
  </si>
  <si>
    <t>ที่ อด 0028/2238 ลว. 13 ธ.ค.65</t>
  </si>
  <si>
    <t>นายอภิชาติ  จ้อยภูเขียว</t>
  </si>
  <si>
    <t>093-3018647, 093-5502935</t>
  </si>
  <si>
    <t>55/1 หมู่ 9</t>
  </si>
  <si>
    <t>ขอให้ติดตามเงินชดเชยกรณีถูกเลิกจ้าง (เงินปิซูอิม) จากทนายความประเทศอิสราเอล</t>
  </si>
  <si>
    <t>ที่ อด 0028/2233 ลว. 9 ธ.ค.65</t>
  </si>
  <si>
    <t>ที่ รง 0210.2/7486 ลว. 28 พ.ย.65</t>
  </si>
  <si>
    <t>ที่ อด 0028/2269 ลว. 15 ธ.ค.65</t>
  </si>
  <si>
    <t>ที่ รง 0210.2/7599 ลว. 1 ธ.ค.65</t>
  </si>
  <si>
    <t>ที่ อด 0028/2232 ลว. 9 ธ.ค.65</t>
  </si>
  <si>
    <t>1. ปี 2562 รายได้ไม่เกินกว่าค่าลดหย่อน 2. ปี 63 คืนเงินภาษีแล้ว 152 เหรียญไต้หวัน เข้าบัญชีไต้หวันวันที่ 2 ส.ค.64 3.  ปี 2564 คืนเงินภาษีแล้ว 2 เหรียญไต้หวัน เข้าบัญไต้วันวันที่ 22 ก.ย.65 และ 4. นายณัฐพลฯ ได้เว็นต์รับเงินหักฝากและเงินเดือนสุดท้ายก่อนกลับ จำนวน 31,672 และ 6554 เหรียญไต้หวัน วันที่ 5 ตุลาคม และ 5 พ.ย.64 ตามลำดับ</t>
  </si>
  <si>
    <t>นายปัญญาพล  ชาอามาตย์</t>
  </si>
  <si>
    <t>นายอาทิตย์  อุปโคตร</t>
  </si>
  <si>
    <t xml:space="preserve">240 หมู่ 2 </t>
  </si>
  <si>
    <t>ที่ อด 0028/2276 ลว. 19 ธ.ค.65</t>
  </si>
  <si>
    <t>ที่ อด 0028/2275 ลว. 19 ธ.ค.65</t>
  </si>
  <si>
    <t>0613702788</t>
  </si>
  <si>
    <t>065-2868281,084-3900000</t>
  </si>
  <si>
    <t>นายวันทา  อามาตย์</t>
  </si>
  <si>
    <t>093-6879085, 086-0652257</t>
  </si>
  <si>
    <t>45 หมู่ 10</t>
  </si>
  <si>
    <t>ทับกุง</t>
  </si>
  <si>
    <t>ที่ อด 0028/2282 ลว. 19 ธ.ค.65</t>
  </si>
  <si>
    <t>นายวิเชียร  คำนวลอินทร์</t>
  </si>
  <si>
    <t>093-3682201, 098-1033420</t>
  </si>
  <si>
    <t>251 หมู่ 1</t>
  </si>
  <si>
    <t>ที่ อด 0028/2283 ลว. 19 ธ.ค.65</t>
  </si>
  <si>
    <t>นายธีระชัย ทองหล่อ</t>
  </si>
  <si>
    <t>064-2581123</t>
  </si>
  <si>
    <t xml:space="preserve">56 หมู่ 6 </t>
  </si>
  <si>
    <t>ที่ อด 0028/2278 ลว 19 ธ.ค.65</t>
  </si>
  <si>
    <t>ที่ อด 0028/2280 ลว 19 ธ.ค.65</t>
  </si>
  <si>
    <t>นายอนุวัฒน์ วังคำแหง</t>
  </si>
  <si>
    <t>086-0652257</t>
  </si>
  <si>
    <t>46 หมู่ 10</t>
  </si>
  <si>
    <t>ที่ อด 0028/2279 ลว 19 ธ.ค.65</t>
  </si>
  <si>
    <t>นายปรีดา  ราสมบัติ</t>
  </si>
  <si>
    <t>0933587148, 0801777698</t>
  </si>
  <si>
    <t>72 หมู่ 7</t>
  </si>
  <si>
    <t>ที่ อด 0028/2294 ลว. 20 ธ.ค.65</t>
  </si>
  <si>
    <t>นายอานนท์  ศรีโสภณ</t>
  </si>
  <si>
    <t>นางสาวพิศมัย  ศรีธรรมโม</t>
  </si>
  <si>
    <t>090-7887221, 061-3161483</t>
  </si>
  <si>
    <t xml:space="preserve">173 หมู่ 4 </t>
  </si>
  <si>
    <t>คลองเมือง</t>
  </si>
  <si>
    <t>ที่ อด 0028/2293 ลว. 20 ธ.ค.65</t>
  </si>
  <si>
    <t>ที่ อด 0028/2292 ลว. 20 ธ.ค.65</t>
  </si>
  <si>
    <t xml:space="preserve">258 หมู่ 1 </t>
  </si>
  <si>
    <t>นายกัมปนาถ  พาลุกา</t>
  </si>
  <si>
    <t>061-2913852, 098-1384916</t>
  </si>
  <si>
    <t>28 หมู่ 4</t>
  </si>
  <si>
    <t>ที่ อด 0028/2314 ลว. 22 ธ.ค.65</t>
  </si>
  <si>
    <t>ที่ อด 0028/2312 ลว. 22 ธ.ค.65</t>
  </si>
  <si>
    <t>093-0731927, 0960014915</t>
  </si>
  <si>
    <t>70/12 หมู่ 13</t>
  </si>
  <si>
    <t>ศาลาแดง</t>
  </si>
  <si>
    <t>นายธวัช  จันหอม</t>
  </si>
  <si>
    <t>นายจำรัส  หาญกล้า</t>
  </si>
  <si>
    <t>061-2383654, 099-2768221</t>
  </si>
  <si>
    <t>85/4 หมู่ 9</t>
  </si>
  <si>
    <t>ที่ อด 0028/2319 ลว. 23 ธ.ค.65</t>
  </si>
  <si>
    <t>นางสำราญ  ศักดิ์อุบล</t>
  </si>
  <si>
    <t>061-2901417</t>
  </si>
  <si>
    <t>19 หมู่ 9</t>
  </si>
  <si>
    <t>แจ้งกรณี นายพิศาล  โพธิ์ชัยยา แรงงานไทยในประเทศสิงคโปร์เจ็บป่วยมีความประสงค์กลับประเทศไทย</t>
  </si>
  <si>
    <t>ที่ อด 0028/2318 ลว. 23 ธ.ค.65</t>
  </si>
  <si>
    <t>นายสหพันธ์  ศรีเกียรติ</t>
  </si>
  <si>
    <t>092-6518079,061-1085847</t>
  </si>
  <si>
    <t>91 หมู่ 2</t>
  </si>
  <si>
    <t>ที่ อด 0028/2320 ลว. 23 ธ.ค.65</t>
  </si>
  <si>
    <t>นายเกริกพล  อุบลเพ็ญ</t>
  </si>
  <si>
    <t>061-5088775, 0654954700</t>
  </si>
  <si>
    <t xml:space="preserve">92 หมู่ 12 </t>
  </si>
  <si>
    <t>ที่ อด 0028/2234 ลว. 29 ธ.ค.65</t>
  </si>
  <si>
    <t>087-8590391</t>
  </si>
  <si>
    <t>ที่ รง 0210.2/4528 ลว. 1 ส.ค.65</t>
  </si>
  <si>
    <t>ขอส่งรายละเอียดประกอบการยื่นติดตามเงินสะสมลี้ยงชีพ (เงินก้อน) กรณีเสียชีวิต จากสำนักประสาน</t>
  </si>
  <si>
    <t>แจ้งให้ขอส่งรายละเอียดประกอบการยื่นติดตามเงินสะสมลี้ยงชีพ (เงินก้อน) กรณีเสียชีวิต ให้ทายาท</t>
  </si>
  <si>
    <t>ส่งรายละเอียดประกอบการยื่นติดตามเงินสะสมลี้ยงชีพ (เงินก้อน) กรณีเสียชีวิต ให้สำนักประสาน</t>
  </si>
  <si>
    <t>แจ้งผลติดตามสิทธิประโยชน์เงินสะสมลี้ยงชีพ (เงินก้อน) กรณีเสียชีวิต จากสำนักประสาน</t>
  </si>
  <si>
    <t>แจ้งผลติดตามสิทธิประโยชน์เงินสะสมลี้ยงชีพ (เงินก้อน) กรณีเสียชีวิต ให้ทายาท</t>
  </si>
  <si>
    <t>ที่ รง 0210.2/7807 ลว. 13 ธ.ค.65</t>
  </si>
  <si>
    <t>ที่ อด. 0028/07 ลว. 4 ม.ค.66</t>
  </si>
  <si>
    <t>โอนเงินกุ๊กมินเข้าบัญชีนางจันสาแล้ว วันที่ 29/11/2565</t>
  </si>
  <si>
    <t>ที่ รง 0210.2/7892 ลว. 15 ธ.ค.65</t>
  </si>
  <si>
    <t>ที่ อด 0028/08 ลว. 4 ม.ค.65</t>
  </si>
  <si>
    <t>โอนเงินเข้าบัญชีธนาคารแล้ว วันที่ 14 พฤศจิกายน 2565</t>
  </si>
  <si>
    <t>ที่ รง 0210.2/7901 ลว. 15 ธ.ค.65</t>
  </si>
  <si>
    <t>ที่ อด 0028/09 ลว. 4 ม.ค.66</t>
  </si>
  <si>
    <t>โอนเงินเข้าบัญชีแล้ว วันที่ 10 พฤศจิกายน 2565</t>
  </si>
  <si>
    <t>ที่ รง 0210.2/7903 ลว. 15 ธ.ค.65</t>
  </si>
  <si>
    <t>ที่ อด 0028/10 ลว. 4 ม.ค.66</t>
  </si>
  <si>
    <t>ที่ รง 0210.2/7913 ลว. 15 ธ.ค.65</t>
  </si>
  <si>
    <t>ที่ อด 0028/16 ลว. 4 ม.ค.66</t>
  </si>
  <si>
    <t>โอนเงินบัญชีธนาคารแล้ว วันที่ 18 พฤศจิกายน 2565</t>
  </si>
  <si>
    <t>ที่ รง 0210.2/7921 ลว. 15 ธ.ค.65</t>
  </si>
  <si>
    <t>ที่ อด 0028/17 ลว. 4 ม.ค.66</t>
  </si>
  <si>
    <t>โอนเงินบัญชีธนาคารแล้ว วันที่ 15 พฤศจิกายน 2565</t>
  </si>
  <si>
    <t>นายพิศาล แก้วรักษา</t>
  </si>
  <si>
    <t>193 หมู่ที่ 1</t>
  </si>
  <si>
    <t>ที่ อด 0028/2096 ลว 15 พ.ย.65</t>
  </si>
  <si>
    <t>นายนิเทศ พยัฆกาฬ</t>
  </si>
  <si>
    <t>093-6526628</t>
  </si>
  <si>
    <t>164 หมู่ที่ 8</t>
  </si>
  <si>
    <t>ที่ อด 0028/12 ลว 4 ม.ค.66</t>
  </si>
  <si>
    <t>087-8586819</t>
  </si>
  <si>
    <t>95 หมู่ที่ 1</t>
  </si>
  <si>
    <t>ตรวจสอบคุณสมบัติเพื่อรับเงินบริจาคมูลนิธิ TVIP</t>
  </si>
  <si>
    <t>นางเสริมสวย ไชยแก้ว</t>
  </si>
  <si>
    <t>087-8639752</t>
  </si>
  <si>
    <t>24 หมู่ที่ 4</t>
  </si>
  <si>
    <t>สุ่มเส้า</t>
  </si>
  <si>
    <t>ที่ 11711.1/930 ลว 2 ม.ค.66</t>
  </si>
  <si>
    <t>สนร เกาสง
นายสถาพร ไชยแก้ว</t>
  </si>
  <si>
    <t>สนร เกาสง
นายจิรวัฒน์ อินทะวงษ์</t>
  </si>
  <si>
    <t>ที่ รง 0210.2/7882 ลว. 14 ธ.ค.65</t>
  </si>
  <si>
    <t>ที่ อด 0028/19 ลว. 4 ม.ค.66</t>
  </si>
  <si>
    <t>นายจ้างแจ้งว่า ท่านไม่มีภาษีคืน เนื่องจาก หักภาษีตามที่ต้องจ่ายจริงระหว่างที่ทำงานกับบริษัท ในปี 2561-2563</t>
  </si>
  <si>
    <t>ที่ รง 0210.2/7640 ลว. 1 ธ.ค.65</t>
  </si>
  <si>
    <t>ที่ อด 0028/18 ลว. 4 ม.ค.66</t>
  </si>
  <si>
    <t>โอนเงินเข้าบัญชีของคนงานแล้ว</t>
  </si>
  <si>
    <t>แจ้งการติดตามสิทธิประโยชน์กรณีเสียชีวิตของนายอนุวัฒน์ สมบุตร</t>
  </si>
  <si>
    <t>ที่ อด 0028/2336 ลว 29 ธ.ค.65</t>
  </si>
  <si>
    <t>นางสาน หนูกลาง</t>
  </si>
  <si>
    <t>165 หมู่ที่ 17</t>
  </si>
  <si>
    <t>นายอานนท์ หนูกลาง</t>
  </si>
  <si>
    <t>แรงงานไทยเสียชีวิตและบริจาคอวัยวะในไต้หวัน</t>
  </si>
  <si>
    <t>แจ้งกรณีแรงงานเสียชีวิตในไต้หวัน</t>
  </si>
  <si>
    <t>ที่ รง 0210.2/4810 ลว 27 ธ.ค.65</t>
  </si>
  <si>
    <t>ค่าทำศพ 139,735 บาท
เงินทดแทนปีละ 59,766.24 บาท</t>
  </si>
  <si>
    <t>นายกิตติศักดิ์  ทับชา</t>
  </si>
  <si>
    <t>082-6956393, 098-9016598</t>
  </si>
  <si>
    <t>76 หมู่ 10</t>
  </si>
  <si>
    <t>ที่ อด 0028/35 ลว. 5 ม.ค.66</t>
  </si>
  <si>
    <t>ที่ อด 0028/36 ลว. 5 ม.ค.66</t>
  </si>
  <si>
    <t>นายพรมมา  อินทะสร้อย</t>
  </si>
  <si>
    <t>081-7783392, 081-1283588</t>
  </si>
  <si>
    <t>74 หมู่ 14</t>
  </si>
  <si>
    <t>ที่ อด 0028/32 ลว. 5 ม.ค.66</t>
  </si>
  <si>
    <t>นายวิทยา  จันทะวงศา</t>
  </si>
  <si>
    <t>099-6283698, 063-0018545</t>
  </si>
  <si>
    <t>105 หมู่ 13</t>
  </si>
  <si>
    <t>ที่ รง 0210.2/7874 ลว. 14 ธ.ค.65</t>
  </si>
  <si>
    <t>ที่ อด 0028/28 ลว. 5 ม.ค.66</t>
  </si>
  <si>
    <t>ปี 2563 ได้คืนเงินภาษีรวมกับเงินเดือน 28,619 เหรียญไต้หวัน เข้าบัญชี นางสุพรรณ์วดี ตุ่นหล้า ตามที่คนงานแจ้งไว้ ส่วน ปี 2564 (ม.ค.-มี.ค.64) คนงานอยู่ไม่ครบ 183 วัน จึงไม่มีเงินคืนภาษี</t>
  </si>
  <si>
    <t>แจ้งผลการติดตามสิทธิประโยชน์เงินคืนภาษีในประเทศมาเลเซีย จากสำนักประสาน</t>
  </si>
  <si>
    <t>แจ้งผลการติดตามสิทธิประโยชน์เงินคืนภาษีในประเทศมาเลเซีย ให้คนงาน</t>
  </si>
  <si>
    <t>ที่ อด 0028/27 ลว. 5 ม.ค.66</t>
  </si>
  <si>
    <t>ที่ รง 0210.2/7871 ลว. 14 .ค.65</t>
  </si>
  <si>
    <t>แจ้งผลการติดตามสิทธิประโยชน์ จากสำนักประสานฯ เงินประกันเดินทางกลับ</t>
  </si>
  <si>
    <t>ที่ รง 0210.2/8092 ลว.20 ธ.ค.65</t>
  </si>
  <si>
    <t>ที่ อด 0028/43 ลว. 5 ม.ค.66</t>
  </si>
  <si>
    <t>จำนวนเงิน (บาท)</t>
  </si>
  <si>
    <t>โอนเงินเข้าบัญชีธนาคารแล้ว วันที่ 16 พฤศจิกายน 2565</t>
  </si>
  <si>
    <t>ที่ รง 0210.2/8089 ลว 20 ธ.ค.65</t>
  </si>
  <si>
    <t>ที่ อด 0028/37 ลว 5 ม.ค.66</t>
  </si>
  <si>
    <t>ที่ รง 0210.2/7924 ลว 15 ธ.ค.65</t>
  </si>
  <si>
    <t>ที่ อด 0027/37 ลว 5 ม.ค.66</t>
  </si>
  <si>
    <t>โอนเข้ารับบัญชีแล้ว เมื่อวันที่ 10 พฤศจิกายน 2565</t>
  </si>
  <si>
    <t>การติดตามเงินชดชเยกรณีถูกเลิกจ้าง</t>
  </si>
  <si>
    <t>ที่ รง 0210.2/8066 ลว. 19 ธ.ค.65</t>
  </si>
  <si>
    <t>แจ้งผลการติดตามเงินฯ</t>
  </si>
  <si>
    <t>ที่ อด 0028/41 ลว. 5 ม.ค.66</t>
  </si>
  <si>
    <t xml:space="preserve">ได้รับเงินที่อิสราเอลแล้ว เมื่อวันที่ 22 ก.ค.64
</t>
  </si>
  <si>
    <t>การตรวจสอบและติดตามเงินชดเชยรายเดือนจากสำนักงานประกันสังคมแห่งชาติอิสราเอล</t>
  </si>
  <si>
    <t>ที่ รง 0210.2/7977 ลว. 15 ธ.ค.65</t>
  </si>
  <si>
    <t>แจ้งผลการติดตามเงินชดเชยรายเดือนจากสำนักงานประกันสังคมฯ</t>
  </si>
  <si>
    <t>ที่ อด 0028/38 ลว 5 ม.ค.66</t>
  </si>
  <si>
    <t>การติดตามสิทธิประโยชน์</t>
  </si>
  <si>
    <t>ที่ รง 0210.2/8062 ลว 15 ธ.ค.65</t>
  </si>
  <si>
    <t>แจ้งผลการติดตามเงินค่าจ้างและเงินชดเชยกรณีถูกเลิกจ้าง</t>
  </si>
  <si>
    <t>ที่ อด 0028/39 ลว. 5 ม.ค.65</t>
  </si>
  <si>
    <t>การติดตามเงินชดเชยกรณีเลิกจ้าง</t>
  </si>
  <si>
    <t>แจ้งผลารติดตามเงินชดเชยกรณีถูกเลิกจ้าง</t>
  </si>
  <si>
    <t>ที่ อด 0028/40 ลว 5 ม.ค.65</t>
  </si>
  <si>
    <t>ที่ รง 0210.2/8063 ลว 19 ธ.ค.65</t>
  </si>
  <si>
    <t>ความคืบหน้าผลการติดตามค่าจ้างค่ายจ้าง</t>
  </si>
  <si>
    <t>ที่ รง 0210.2/8401 ลว. 28 ธ.ค.65</t>
  </si>
  <si>
    <t>แจ้งผลการติดตามค่าจ้างค้างจ่าย</t>
  </si>
  <si>
    <t>ที่ อด 0028/2237 ลว 29 ธ.ค.65</t>
  </si>
  <si>
    <t>ที่ อด 0028/51 ลว. 9 ม.ค.66</t>
  </si>
  <si>
    <t>ไม่ได้แจ้งวันโอนเงิน</t>
  </si>
  <si>
    <t>ที่ รง 0210.2/8380 ลว. 27 ธ.ค.65</t>
  </si>
  <si>
    <t>โอนเงินแล้ววันที่ 16 ธันวาคม 2565 จำนวน 4,699,977 วอน</t>
  </si>
  <si>
    <t>โอนเงินแล้ว วันที่ 7 เมษายน 2564 จำนวน 2,000,000 วอน และวันที่ 25 สิงหาคม 2564 จำนวน 8,847,110 วอน</t>
  </si>
  <si>
    <t>ที่ รง 0210.2/8171 ลว.22 ธ.ค.65</t>
  </si>
  <si>
    <t>มารดาขอโอนเปลี่ยนตั๋วเข้าบัญชีธนาคาร</t>
  </si>
  <si>
    <t>ที่ อด 0028/1753 ลว 5กย 65</t>
  </si>
  <si>
    <t>รับแจ้งจาก สปร.แจ้งโอนเงินเข้าบัญชีมารดาแล้ว</t>
  </si>
  <si>
    <t>ที่ รง 0210.2/7885</t>
  </si>
  <si>
    <t>ทำหนังสือแจ้งคนงานทราบการโอนเงิน</t>
  </si>
  <si>
    <t>ที่ อด 0028/30 ลว 5 มค 66</t>
  </si>
  <si>
    <t>ได้รับหนังสือจาก สปร.แจ้งการโอนเงินเข้าบัญชีคนงาน</t>
  </si>
  <si>
    <t>ที่ รง 0210.2/7886 ลว 14 ธค 65</t>
  </si>
  <si>
    <t>9303 เหรียญ</t>
  </si>
  <si>
    <t>ทำหนังสือแจ้งการโอนเงินเข้าบัญชีธนาคาร</t>
  </si>
  <si>
    <t>ที่ อด 0028/31 ลว 5 มค 66</t>
  </si>
  <si>
    <t>มารดาแจ้งขอโอนเปลี่ยนตั๋วเข้าบัญชีธนาคารมารดา</t>
  </si>
  <si>
    <t>ที่ อด 0028 2203 ลว 6 ธค 65</t>
  </si>
  <si>
    <t>ที่ อด 0028/2191 ลว 2 ธค 65</t>
  </si>
  <si>
    <t>นายอัครพล  คำวันดี</t>
  </si>
  <si>
    <t>0967489923</t>
  </si>
  <si>
    <t>296 หมู่ 2</t>
  </si>
  <si>
    <t>ที่ อด 0028/64 ลว. 12 ม.ค.66</t>
  </si>
  <si>
    <t>นางถาวร  สุภาเรือง</t>
  </si>
  <si>
    <t>นางสาวกนกกร  สุภาเรือง</t>
  </si>
  <si>
    <t>0986196453,0988960000</t>
  </si>
  <si>
    <t>119 หมู่ 8</t>
  </si>
  <si>
    <t>ขอให้ช่วยเหลือ นางสาวกนกกร สุภาเรือง เนื่องจากถูกจับกุม ส่งกลับประเทศไทย</t>
  </si>
  <si>
    <t>ที่ อด 0028/59 ลว. 11 ม.ค.66</t>
  </si>
  <si>
    <t>นายพิรชัช  ค่ายเพชร</t>
  </si>
  <si>
    <t>นายพิรชัช  ค่ายเพชร (หนังสือจาก สปร.)</t>
  </si>
  <si>
    <t>0806146189</t>
  </si>
  <si>
    <t>ที่ รง 0210.2/107 ลว. 6 ม.ค.66</t>
  </si>
  <si>
    <t>ขอเลขที่บัญชีธนาคาร เพื่อโอนเงินคืนภาษีไต้หวัน ปี 2564 จากสำนักประสานฯ</t>
  </si>
  <si>
    <t>ขอเลขที่บัญชีธนาคาร เพื่อโอนเงินคืนภาษีไต้หวัน ปี 2564 ให้คนงาน</t>
  </si>
  <si>
    <t>ที่ อด 0028/62 ลว. 12 ม.ค.66</t>
  </si>
  <si>
    <t>คนงาน 9 คน (หนังสือจาก สปร.)</t>
  </si>
  <si>
    <t>นายธีรพงษ์  เลพล</t>
  </si>
  <si>
    <t xml:space="preserve">88 หมู่ 12 </t>
  </si>
  <si>
    <t>ที่ อด 0028/ว62 ลว. 12 ม.ค.66</t>
  </si>
  <si>
    <t>นายบุญชอบ  ศรีมี</t>
  </si>
  <si>
    <t>139 หมู่ 5</t>
  </si>
  <si>
    <t>นายธีระพงค์  ชมเชย</t>
  </si>
  <si>
    <t>24 หมู่ 7</t>
  </si>
  <si>
    <t>นายชัยยง  ปัจฉิมบุตร</t>
  </si>
  <si>
    <t>139 หมู่ 4</t>
  </si>
  <si>
    <t>นายสมศักดิ์  สองภาลี</t>
  </si>
  <si>
    <t>271 หมู่ 1</t>
  </si>
  <si>
    <t>นายสมพงษ์  จุนจริง</t>
  </si>
  <si>
    <t>36 หมู่ 9</t>
  </si>
  <si>
    <t>นายวิจารณ์  จันทร์เขียว</t>
  </si>
  <si>
    <t>31 หมู่ 1</t>
  </si>
  <si>
    <t>นายสายทอง  แสงแก้ว</t>
  </si>
  <si>
    <t xml:space="preserve">250 หมู่ 5 </t>
  </si>
  <si>
    <t>นายชอนิต  พันธ์ฆ้อง</t>
  </si>
  <si>
    <t>144 หมู่ 1</t>
  </si>
  <si>
    <t>081-5766581</t>
  </si>
  <si>
    <t>099-3341387</t>
  </si>
  <si>
    <t>080-2192882, 062-1055282</t>
  </si>
  <si>
    <t>085-5960827</t>
  </si>
  <si>
    <t>065-6343815</t>
  </si>
  <si>
    <t>นายวีระยุทธ ถมยา</t>
  </si>
  <si>
    <t>097-071-0693</t>
  </si>
  <si>
    <t>226 หมู่ 10</t>
  </si>
  <si>
    <t>ที่ อด 0028/76 ลว 13 ม.ค.66</t>
  </si>
  <si>
    <t>นายจงจิตร์ แก้ววิเศษ</t>
  </si>
  <si>
    <t>097-942-0888</t>
  </si>
  <si>
    <t>169 หมู่ 3</t>
  </si>
  <si>
    <t>ติดตามค่าจ้างค้างรับ เงินหักฝากจากนายจ้าง ค่าจ้างระหว่างกักตัว</t>
  </si>
  <si>
    <t>ที่ อด 0028/55 ลว. 10 ม.ค.66</t>
  </si>
  <si>
    <t>150 หมู่ 7</t>
  </si>
  <si>
    <t>นายพันนา  คาดทน</t>
  </si>
  <si>
    <t>063-245-8310</t>
  </si>
  <si>
    <t>ที่ อด 0028/54 ลว 10 ม.ค.66</t>
  </si>
  <si>
    <t>วันที่ 17/1/2566 ได้รับประสานจากญาติคนงานแจ้งว่า นางกนกกร เดินทางกลับถึงประเทศไทยแล้ว ตั้งแต่วันที่ 13/1/2566</t>
  </si>
  <si>
    <t>062-4745970 (น.ส. จุฑาทิพย์ จันทร์เขียว ลูกสาว) 063-6325008 (นางจุฑามาศ อดีตภรรยา</t>
  </si>
  <si>
    <t xml:space="preserve">วันที่ 18/1/2566 ได้ประสานนางจุฑามาศ 063-6325008 เป็นอดีตภรรยา แจ้งว่า ได้เลิกลากับคนงานประมาณ 2 ปี แล้ว ไม่ได้ติดต่อนงานและญาติคนงานแล้ว และ ได้ติดต่อ น.ส.จุฑาทิพย์ 0624745970 ลูกสาว แจ้งว่า ไม่มีเบอร์โทรศัพท์ของพ่อ ได้คุยกับพ่อเมื่อ 2 เดือนก่อน พ่อเอาเบอร์คนอื่นโทรมาบอกว่าโทรศัพท์พังและไม่ได้ติดต่อทางญาติพ่อ ปัจจุบันทำงานที่ระยอง (จะประสานพี่ชายลูกพ่ลูกน้องอีกทีว่ามีเบอร์โทรพ่อหรือไม่) ทราบว่าพ่อไปมีภรรยาใหม่ที่ระยอง </t>
  </si>
  <si>
    <t>065-4511926, 087-9557338</t>
  </si>
  <si>
    <t>095-8718932</t>
  </si>
  <si>
    <t>นายพลดนัย  คุณละ</t>
  </si>
  <si>
    <t>063-3363788, 087-9484766</t>
  </si>
  <si>
    <t>212 หมู่ 2</t>
  </si>
  <si>
    <t>นายนุกูล  แสงมุข</t>
  </si>
  <si>
    <t>065-7102472</t>
  </si>
  <si>
    <t>196 หมู่ 17</t>
  </si>
  <si>
    <t>ขอติดตามเงินประกันการทำงานครบสัญญา (แทจิกึม)</t>
  </si>
  <si>
    <t>ที่ อด 0028/105 ลว. 17 ม.ค.66</t>
  </si>
  <si>
    <t>ที่ อด 0028/106 ลว. 17 ม.ค.66</t>
  </si>
  <si>
    <t>ที่ รง 0210.2/158 ลว. 6 ม.ค.66</t>
  </si>
  <si>
    <t>ที่ อด 0028/87 ลว. 16 ม.ค.66</t>
  </si>
  <si>
    <t>โอนเงินเข้าบัญชี แล้ว วันที่ 14 ธันวาคม 2565</t>
  </si>
  <si>
    <t>ที่ รง 0210.2/8393 ลว. 28 ธ.ค.65</t>
  </si>
  <si>
    <t>ที่ อด 0028/86 ลว. 16 ม.ค.66</t>
  </si>
  <si>
    <t>ที่ รง 0210.2/8392 ลว. 28 ธ.ค.65</t>
  </si>
  <si>
    <t>ที่ อด 0028/85 ลว. 16 ม.ค.66</t>
  </si>
  <si>
    <t xml:space="preserve">ได้โอนเงินเข้าบัญชีแล้ว จำนวน 47,220 เหรียญไต้หวัน </t>
  </si>
  <si>
    <t xml:space="preserve">ได้โอนเงินเข้าบัญชีแล้ว จำนวน 35,505 เหรียญไต้หวัน </t>
  </si>
  <si>
    <t>แจ้งผลการติดตามตัว นายเชวลิตร เดินทางกลับประเทศไทย จากสำนักประสานฯ</t>
  </si>
  <si>
    <t>ที่ รง 0210.2/8483 ลว. 29 ธ.ค.65</t>
  </si>
  <si>
    <t>ที่ อ 0028/88 ลว. 16 ส.ค.65</t>
  </si>
  <si>
    <t>คนงานเดินทางกลับประเทศไทยแล้ววันที่ 16 ก.ย.65</t>
  </si>
  <si>
    <t>ที่ รง 0210.2/8512 ลว. 29 ธ.ค.65</t>
  </si>
  <si>
    <t>ที่ อด 0028/84 ลว. 16 ม.ค.66</t>
  </si>
  <si>
    <t>ได้โอนเงินเข้าบัญีแล้ว วันที่ 9 พฤศจิกายน 2565</t>
  </si>
  <si>
    <t>ที่ รง 0210.2/8435 ลว. 29 ธ.ค.65</t>
  </si>
  <si>
    <t>ที่ อด 0028/89 ลว. 16 ม.ค.66</t>
  </si>
  <si>
    <t>แจ้งผลการติดตามเงินสวัสดิการแรงงานแห่งชาติ (Comwel) และเงินประนีประนอม จากสำนักประสาน</t>
  </si>
  <si>
    <t>แจ้งผลการติดตามเงินสวัสดิการแรงงานแห่งชาติ (Comwel) และเงินประนีประนอม ให้ญาติคนงาน</t>
  </si>
  <si>
    <t>โอนเงินเข้าบัญชีแล้ว ดังนี้ 1. เงิน Comwel (ไม่แจ้งวันที่โอน) จำนวน 125,289,390 วอน และเงินประนีประนอม วันที่ 17 พฤษภาคม 2565  จำนวน 51,000,000 วอน และนางทองใบ แจ้งว่าได้รับเงินดังกล่าวแล้ว</t>
  </si>
  <si>
    <t>ขอให้กรอกแบบฟอร์มธนาคารไปรษณีย์อิสราเอล จากสำนักประสาน</t>
  </si>
  <si>
    <t>ขอให้กรอกแบบฟอร์มธนาคารไปรษณีย์อิสราเอล ให้คนงาน</t>
  </si>
  <si>
    <t>ที่ อด 0028/90 ลว. 16 ม.ค.66</t>
  </si>
  <si>
    <t>ที่ รง 0210.2/0061 5 ม.ค. 2566</t>
  </si>
  <si>
    <t>นายอนุสรณ์  คนทน</t>
  </si>
  <si>
    <t>083-4298526</t>
  </si>
  <si>
    <t>125 หมู่ 1</t>
  </si>
  <si>
    <t>ที่ อด 0028/119 ลว. 19 ม.ค.66</t>
  </si>
  <si>
    <t>ขอเลขที่บัญชีธนาคาร เพื่อโอนเงินคืนภาษีไต้หวัน ปี 2564 ให้สำนักประสาน</t>
  </si>
  <si>
    <t>ที่ อด 0028/121 ลว. 19 ม.ค.66</t>
  </si>
  <si>
    <t>ขอส่งบันทึกปากคำทางโทรศัพท์ยืนยันข้อตกลงและเงินเข้าบัญชีธนาคารบุตรสาว นายทองจันทร์ สังสะอาด</t>
  </si>
  <si>
    <t>ที่ อด 0028/118 ลว. 18 ม.ค.66</t>
  </si>
  <si>
    <t>นายชัยชนะ แสนางชน</t>
  </si>
  <si>
    <t>20 หมู่ 8</t>
  </si>
  <si>
    <t>นางวิลาวรรณ แสนนางชน</t>
  </si>
  <si>
    <t>นายสุทัศน์ วีราชัย
(นายสุวรรณ บุตรสา)</t>
  </si>
  <si>
    <t>061-1070825</t>
  </si>
  <si>
    <t>5 หมู่ที่ 2</t>
  </si>
  <si>
    <t>ที่ อด 0028/122 ลว 19 ม.ค.66</t>
  </si>
  <si>
    <t>นายคำภู บุญพร้อม</t>
  </si>
  <si>
    <t>081-7425606,
062-3542516</t>
  </si>
  <si>
    <t>138 หมู่ที่ 12</t>
  </si>
  <si>
    <t>ที่ อด 0028/123 ลว 19 ม.ค.66</t>
  </si>
  <si>
    <t>นายธนาวุฒิ เศรษฐสิงห์</t>
  </si>
  <si>
    <t>40 หมู่ที่ 4</t>
  </si>
  <si>
    <t>ที่ อด 0028/132 ลว. 20 ม.ค.66</t>
  </si>
  <si>
    <t>นายอุทัย แก้วแสงอ่อน</t>
  </si>
  <si>
    <t>098-7369752,
093-4629335</t>
  </si>
  <si>
    <t>098-2259169,
089-4382862</t>
  </si>
  <si>
    <t>9 หมู่ที่ 5</t>
  </si>
  <si>
    <t>ที่ อด 0028/133 ลว. 20 ม.ค.66</t>
  </si>
  <si>
    <t>นางสาวชนิตรา  บุสุวะ</t>
  </si>
  <si>
    <t>77 หมู่ที่ 5</t>
  </si>
  <si>
    <t>ที่ อด 0028/125 ลว 20 ม.ค.66</t>
  </si>
  <si>
    <t>ที่ อด 0028/126 ลว. 20 ม.ค.66</t>
  </si>
  <si>
    <t>ที่ อด 0028/127 ลว. 20 ม.ค.66</t>
  </si>
  <si>
    <t>ที่ อด 0028/128 ลว 20 ม.ค.66</t>
  </si>
  <si>
    <t>ตั๋วแลกเงินของ นายวิจิตร บัวภา</t>
  </si>
  <si>
    <t>ที่ รง 0210.2/101 ลว 6 ม.ค.66</t>
  </si>
  <si>
    <t>การขอรับสิทธิประโยน์บำเหน็จภาพ</t>
  </si>
  <si>
    <t>ที่ รง 0210.2/178 ลว. 9 ม.ค.66</t>
  </si>
  <si>
    <t>การติดตามสิทธิประโยชน์เงินบำเหน็จชราภาพ</t>
  </si>
  <si>
    <t>ที่ รง 0210.2/25 ลว. 4 ม.ค.66</t>
  </si>
  <si>
    <t>การติดตามเงินภาษี</t>
  </si>
  <si>
    <t>ที่ รง 0210.2/125 ลว 6 ม.ค.66</t>
  </si>
  <si>
    <t>ที่ อด 0028/129 ลว. 20 ม.ค.66</t>
  </si>
  <si>
    <t>ขอเลขบัญชีธนาคารที่ประเทศไทย</t>
  </si>
  <si>
    <t>ที่ รง 0210.2/475 ลว. 18 ม.ค.66</t>
  </si>
  <si>
    <t>098-2207152</t>
  </si>
  <si>
    <t>178 หมู่ที่ 10</t>
  </si>
  <si>
    <t>สำนักงานแรงงานจังหวัดอุดรธานี</t>
  </si>
  <si>
    <t>ขอเลขที่ธนาคารที่ประเทศไทย</t>
  </si>
  <si>
    <t>ที่ รง 0210.2/478 ลว.18 ม.ค.66</t>
  </si>
  <si>
    <t>ที่ รง 0210.2/471 ลว.18 ม.ค.66</t>
  </si>
  <si>
    <t>ที่ อด 0028/130 ลว 20 ม.ค.66</t>
  </si>
  <si>
    <t>ขอส่งเลขที่บัญชี</t>
  </si>
  <si>
    <t>ที่ อด 0028/158 ลว 25 ม.ค.66</t>
  </si>
  <si>
    <t>ที่ อด 0028/159 ลว. 25 ม.ค.66</t>
  </si>
  <si>
    <t>นายจิรนันท์ หาญหึก</t>
  </si>
  <si>
    <t>062-2643867</t>
  </si>
  <si>
    <t>100 หมู่ที่ 16</t>
  </si>
  <si>
    <t>นางวงเดือน ภูระบัติ</t>
  </si>
  <si>
    <t xml:space="preserve">086-2208923,063-6136880
</t>
  </si>
  <si>
    <t>55/1 หมู่ 12</t>
  </si>
  <si>
    <t>นางบุญทัน กลิ่นหอมอ่อน</t>
  </si>
  <si>
    <t>ขอให้ช่วยเหลือติดตามอาการเจ็บป่วยและส่งตัวกลับภูมิลำเนา</t>
  </si>
  <si>
    <t>นายอดุลย์ ธาตุไชย</t>
  </si>
  <si>
    <t>นายทองลุน ธาตุไชย</t>
  </si>
  <si>
    <t>062-5250581</t>
  </si>
  <si>
    <t>292 หมู่ 18</t>
  </si>
  <si>
    <t>ที่ อด 0028/173 ลว 30 ม.ค.66</t>
  </si>
  <si>
    <t>081-2782603</t>
  </si>
  <si>
    <t>70 หมู่ 14</t>
  </si>
  <si>
    <t>ที่ อด 0027/174 ลว 30 ม.ค.66</t>
  </si>
  <si>
    <t>นายภูธเรศ  ศรีสุธรรม</t>
  </si>
  <si>
    <t>0905836508, 0620296881</t>
  </si>
  <si>
    <t>122 หมู่ 7</t>
  </si>
  <si>
    <t xml:space="preserve">หนองแวง  </t>
  </si>
  <si>
    <t>เลขที่คำร้อง 66-00231 ลว. 1 ก.พ. 66</t>
  </si>
  <si>
    <t>นายศุภชัย  ถำวาปี</t>
  </si>
  <si>
    <t>0624218435, 0822640250</t>
  </si>
  <si>
    <t xml:space="preserve">53 หมู่ 2 </t>
  </si>
  <si>
    <t>เลขที่คำร้อง 66-00240 ลว. 2 ก.พ.66</t>
  </si>
  <si>
    <t>นายธนาวุฒิ  ริมชัยสิทธิ์</t>
  </si>
  <si>
    <t>0660041449, 0641206207</t>
  </si>
  <si>
    <t xml:space="preserve">33 หมู่ 9 </t>
  </si>
  <si>
    <t>นายโชติช่วง  ทันหาบุรุษ</t>
  </si>
  <si>
    <t>0985138873, 0960910709</t>
  </si>
  <si>
    <t>51 หมู่ 11</t>
  </si>
  <si>
    <t>ที่ อด 0028/209   (7 กพ  66)</t>
  </si>
  <si>
    <t>สำนักประสานฯแจ้งการโอนเงินให้คนงานแล้ว</t>
  </si>
  <si>
    <t>ที่ รง 0210.2/8489 ลว 29 ธค 65</t>
  </si>
  <si>
    <t>แจ้งผลการขอรับเงินตั๋วแลกเงินให้คนงานทราบ</t>
  </si>
  <si>
    <t>ที่ อด 0028/99 ลว17 มค 66</t>
  </si>
  <si>
    <t>ทำหนังสือแจ้งสำนักประสานฯมารดาแจ้งขอให้โอนเงินเข้าบัญชีธนาคาร</t>
  </si>
  <si>
    <t>ที่ อด 0028/1710 ลว 26 สค 65</t>
  </si>
  <si>
    <t>สำนักประสานฯแจ้งโอนเงินให้มารดาคนงานแล้ว</t>
  </si>
  <si>
    <t>ที่ รง0210.2/8488 ลว 29 ธค 65</t>
  </si>
  <si>
    <t>แจ้งผลการโอนเงินให้มารดาคนงานทราบ</t>
  </si>
  <si>
    <t>ที่ อด 0028/114</t>
  </si>
  <si>
    <t>ทำหนังสือแจ้งสำนักประสานฯแจ้งคนงานขอโอนเงินเข้าบัญชี</t>
  </si>
  <si>
    <t>ที่ อด 0028/1591 ลว 8 สค 65</t>
  </si>
  <si>
    <t>สำนักประสานแจ้งโอนเงินให้คนงานแล้ว</t>
  </si>
  <si>
    <t>ที่ รง 0210.2/8496 ลว 29ธค 65</t>
  </si>
  <si>
    <t>ทำหนังสือแจ้งผลการโอนเงินเข้าบัญชีให้คนงานทราบ</t>
  </si>
  <si>
    <t>ที่ อด 0028/113 ลว 18 มค 66</t>
  </si>
  <si>
    <t>นายวิรัตน์  อินทะสร้อย</t>
  </si>
  <si>
    <t>0990713805, 0630517563</t>
  </si>
  <si>
    <t>6 หมู่ 8</t>
  </si>
  <si>
    <t>นางสาวจินตนา  ด่านหนา</t>
  </si>
  <si>
    <t>นายเจษฎา  ด่านหนา</t>
  </si>
  <si>
    <t>0984298744, 0822388604</t>
  </si>
  <si>
    <t xml:space="preserve">214 หมู่ 20 </t>
  </si>
  <si>
    <t>ขอให้ติดตามตัว นายเจษฎา  ด่านหนา ขาดการติดต่อกับครองครัว</t>
  </si>
  <si>
    <t>เลขที่คำร้อง 66-00253 ลว. 6 ก.พ. 66</t>
  </si>
  <si>
    <t>เลขที่คำร้อง 66-00251 ลว. 6 ก.พ. 66</t>
  </si>
  <si>
    <t>เลขที่คำร้อง 66-00277 ลว. 8 ก.พ. 66</t>
  </si>
  <si>
    <t>เลขที่คำร้อง 66-00271 ลว. 8 ก.พ. 66</t>
  </si>
  <si>
    <t>ที่ อด 0028/229 ลว. 9 ก.พ.66</t>
  </si>
  <si>
    <t>ที่ รง 0210.2/768 ลว. 30 ม.ค.66</t>
  </si>
  <si>
    <t>โอนเงินเข้าบัญชี แล้ว วันที่ 23 ธันวาคม 2565</t>
  </si>
  <si>
    <t>ที่ รง 0210.2/725 ลว. 27 ม.ค.66</t>
  </si>
  <si>
    <t>ที่ อด 0028/230 ลว. 9 ก.พ.66</t>
  </si>
  <si>
    <t>โอนเงินค่าตั๋วเครื่องบิน วันที่ 18 เมษายน 2561 จำนวน 423,990 วอน และ เงินแทจิกึม จำนวน 6,052,010 วอน</t>
  </si>
  <si>
    <t>ที่ อด 0028/232 ลว. 9 ก.พ.66</t>
  </si>
  <si>
    <t>ที่ รง 0210.2/729 ลว. 27 ม.ค. 66</t>
  </si>
  <si>
    <t>ล่ามสิงห์โต ของทนาย แจ้งว่า ศาลพิพากษาให้นายจ้างจ่ายเงิน จำนวน 54,863 เชคเกล และนายจ้างขอแบ่งจ่ายเป็น 12 งวด ปัจจุบันจ่ายให้ทนายแล้ว 3 งวด โยจะใช้เวลาอีกประมาณ 10 เดือน ถึงจะจ่ายครบ และหากทนายได้รับเงินครบแล้ว จะได้โอนเงินให้คนงานต่อไป ทั้งนี้ ล่ามได้แจ้งคนงานด้วยแล้ว</t>
  </si>
  <si>
    <t>0968255489, 0967536530</t>
  </si>
  <si>
    <t>62 หมู่ 9</t>
  </si>
  <si>
    <t>ที่ อด 0028/193 ลว. 2 ก.พ.66</t>
  </si>
  <si>
    <t>ที่ รง 0210.2/0043 ลว. 5 ม.ค.66</t>
  </si>
  <si>
    <t>ที่ อด 0028/215 ลว. 7 ก.พ.66</t>
  </si>
  <si>
    <t>โอนเงินเข้าบัญชีแล้ว เมื่อวันที่ 11 พฤศจิกายน 2565</t>
  </si>
  <si>
    <t>ที่ รง 0210.2/0494 ลว. 19 ม.ค.66</t>
  </si>
  <si>
    <t>ที่ อด 0028/216 ลว. 7 ก.พ.66</t>
  </si>
  <si>
    <t>โอนเงินเข้าบัญชีแล้ว วันที่ 7 ธันวาคม 2565</t>
  </si>
  <si>
    <t>ที่ อด 0028/214 ลว. 7 ก.พ.66</t>
  </si>
  <si>
    <t>ที่ รง 0210.2/0040 ลว. 5 ม.ค.66</t>
  </si>
  <si>
    <t>โอนเงินเข้าบัญชีแล้ว เมื่อวันที่ 10 พฤศจิกายน 2565</t>
  </si>
  <si>
    <t>ขอให้แจ้งหมายเลขบัญชีธนาคาร ให้คนงาน</t>
  </si>
  <si>
    <t>ที่ รง 0210.2/466 ลว. 18 ม.ค.66</t>
  </si>
  <si>
    <t>ขอให้แจ้งหมายเลขบัญชีธนาคาร จากสำนักประสาน</t>
  </si>
  <si>
    <t>ขอส่งเลขบัญชีธนาคารใหสำนักประสาน</t>
  </si>
  <si>
    <t>แจ้งผลการโอนเงินภาษีไต้หวัน จากสำนักประสาน</t>
  </si>
  <si>
    <t>แจ้งผลการโอนเงินภาษีไต้หวัน ให้คนงาน</t>
  </si>
  <si>
    <t>ที่ อด 0028/222 ลว. 9 ก.พ.66</t>
  </si>
  <si>
    <t xml:space="preserve">โอนเงินภาษีไต้หวัน ปี 2564 แล้ว วันที่ 24 พฤศจิกายน 2565 </t>
  </si>
  <si>
    <t>ขอรับเงินภาษีไต้หวันและสิทธิประโยชน์อันพึงมีพึงได้ กรณีเสียชีวิตของนายประหยัด จิกจักร</t>
  </si>
  <si>
    <t>ที่ รง 0210.2/467 ลว. 18 ม.ค.66</t>
  </si>
  <si>
    <t>ที่ อด 0028/224 ลว. 9 ก.พ.66</t>
  </si>
  <si>
    <t>1) ปี 2563 ได้คืนเงินภาษีและโอนเงินจำนวน 21,000 เหรียญไต้หวัน (คิดเป็นเงินไทย 24,400 บาท) เข้าบัญชีธนาคารกรุงเทพ เลขที่บัญชี 055-067945-0 ชื่อบัญชี นายประหยัด จิกจักร เมื่อวันที่ 14 กันยายน 2564   2) ปี 2564 (ม.ค.-ก.พ.) นายประหยัด อยู่ทำงานไม่ครบ 183 วัน ในปีภาษีดังกล่าว และมีรายได้ทั้งไม่เกิน    และเกินกว่า 1.5 ของค่าจ้างขั้นต่ำต้องเสียภาษในอัตราร้อยละ 6 และ 18 โดยไม่มีเงินภาษีคืน และ               3) นายประหยัด ทำงานครบสัญญาจ้างและเดินทางออกจากไต้หวันกลับประเทศไทย เมื่อวันที่ 5 กุมภาพันธ์ 2565 ซึ่งได้สิ้นสมาชิกภาพกองทุนประกันภัยแรงงานและกองทุนประกันสุขภาพ นับตั้งแต่วันดังกล่าวแล้ว และไม่มีสิทธิ์ขอรับเงินทดแทนและเงินค่ารักษาพยาบาลจากกองทุนฯ ทั้งสอง ดังนั้น นายประหยัด จึงไม่มีเงินสิทธิประโยชน์อันพึงมีพึงได้แต่อย่างใด</t>
  </si>
  <si>
    <t>แจ้งผลการโอนเงินภาษีไต้หวัน จากสำนักประสานฯ</t>
  </si>
  <si>
    <t>ที่ รง 0210.2/727 ลว. 27 ม..ค.66</t>
  </si>
  <si>
    <t>ที่ อด 0028/223 ลว. 9 ก.พ.66</t>
  </si>
  <si>
    <t>โอนเงินคืนภาษี ปี 2564 แล้ว เมื่อวันที่ 21 ธันวาคม 2565</t>
  </si>
  <si>
    <t>ที่ รง 0210.2/483 ลว. 19 ม.ค.66</t>
  </si>
  <si>
    <t>ที่ อด 0028/210 ลว. 7 ก.พ..66</t>
  </si>
  <si>
    <t>แจ้งโอนเงินภาษีไต้หวันปี 2564 แล้ว เมื่อวันที่ 8 ธันวาคม 2565</t>
  </si>
  <si>
    <t>ที่ รง 0210.2/461 ลว. 18 ม.ค.66</t>
  </si>
  <si>
    <t>ที่ อด 0028/221 ลว. 9 ก.พ.66</t>
  </si>
  <si>
    <t>1) ปี 2562 ท่านพำนักในไต้หวันไม่ครบ 183 วัน นายจ้างหักภาษีตามที่จ่ายจริง และ 2) ปี 2563 - ปี 2565 ท่านมีรายได้ไม่ถึงเกณฑ์ที่กรมสรรพกรกำหนด ได้รับการยกเว้นไม่ต้องจ่ายภาษี โดยนายจ้างได้แสดงหลักฐานรายได้ปี 2564 ซึ่งต่ำกว่าค่าลดหย่อนที่กำหนดไว้ 408,000 เหรียญไต้หวัน</t>
  </si>
  <si>
    <t>นายทรงศักดิ์  พานชัย</t>
  </si>
  <si>
    <t>066-0208987</t>
  </si>
  <si>
    <t>120 หมู่ 4</t>
  </si>
  <si>
    <t>แจ้งกรณี นายสันติ  พานชัย ได้รับบาดเจ็บจากเหตุไฟไหม้ทางเข้าหอพักแรงงาน ณ นครไทจง จากสำนักประสาน</t>
  </si>
  <si>
    <t>แจ้งกรณี นายสันติ  พานชัย ได้รับบาดเจ็บจากเหตุไฟไหม้ทางเข้าหอพักแรงงาน ณ นครไทจง ให้ญาติ</t>
  </si>
  <si>
    <t>นายสันติ  พานชัย</t>
  </si>
  <si>
    <t>ที่ รง 0210.2/298 ลว. 23 ม.ค.66</t>
  </si>
  <si>
    <t>ที่ อด 0028/148 ลว. 24 ม.ค.66</t>
  </si>
  <si>
    <t>วันที่ 23 ม.ค. 66 ไดโทรแจ้ง นายทรงศักดิ์  พานชัยทางหมาเลขโทรสัพท์ 066-0208987 แล้ว</t>
  </si>
  <si>
    <t>ส่งเอกสารบัญชีธนาคาร คนงานทั้ง 9 คน ให้ สำนักประสาน</t>
  </si>
  <si>
    <t>ที่ อด 0028/167 ลว. 27 ม.ค.66</t>
  </si>
  <si>
    <t>ส่งเอกสารแบบฟอร์มธนาคารไปรษณีย์อิสราเอล ให้สำนักประสาน</t>
  </si>
  <si>
    <t>ที่ อด 0028/163 ลว. 26 ม.ค.66</t>
  </si>
  <si>
    <t>นายกิตติศักดิ์  ขอพระจันทร์</t>
  </si>
  <si>
    <t>081-7769114, 065-0783190</t>
  </si>
  <si>
    <t>220 หมู่ 2</t>
  </si>
  <si>
    <t>ที่ อด 0028/193 ลว. 13 ก.พ.66</t>
  </si>
  <si>
    <t>เลขที่รับคำร้อง 66-00292 ลว. 10 ก.พ.66</t>
  </si>
  <si>
    <t>เลขที่รับคำร้อง 66-00293 ลว. 10 ก.พ.66</t>
  </si>
  <si>
    <t>เลขที่คำร้อง 66-00201</t>
  </si>
  <si>
    <t>นายนรินทร์ พิมพ์คีรี</t>
  </si>
  <si>
    <t>085-8151754</t>
  </si>
  <si>
    <t>41 หมู่ 9</t>
  </si>
  <si>
    <t>เงินประกันเดินทางกลับ(ตั๋วเครื่องบิน)</t>
  </si>
  <si>
    <t>เลขที่รับคำร้อง 66-00221 ลว. 31 ม.ค.66</t>
  </si>
  <si>
    <t>นางสาวอัมพร ศรีเกียรติ</t>
  </si>
  <si>
    <t>91 หมู่ 4</t>
  </si>
  <si>
    <t>เลขที่คำร้อง 66-00289 ลว. 9 ก.พ. 66</t>
  </si>
  <si>
    <t>นายสมเกียรติ ผุริจันทร์</t>
  </si>
  <si>
    <t>091-8655788</t>
  </si>
  <si>
    <t>38 หมู่ 6</t>
  </si>
  <si>
    <t>เลขที่คำร้อง 66-00252 ลว. 6 ก.พ.66</t>
  </si>
  <si>
    <t>ที่ อด 0028/171 ลว 30 ม.ค.66
เลขที่คำร้อง 66-00278 ลว 8 ก.พ.66</t>
  </si>
  <si>
    <t>นางหนูออน คำมาก</t>
  </si>
  <si>
    <t>นายนิพนธ์ คำมาก</t>
  </si>
  <si>
    <t>094-3907802</t>
  </si>
  <si>
    <t>86 หมู่ 5</t>
  </si>
  <si>
    <t>ติดตามตัวแรงงาน/ขาดการติดต่อ</t>
  </si>
  <si>
    <t>ที่ อด 0028/189 ลว 1 ก.พ.66
เลขที่คำร้อง 66-00286 ลว 9 ก.พ.66</t>
  </si>
  <si>
    <t>นายบุญจันทร์ ยางนอก</t>
  </si>
  <si>
    <t>นายแดนชัย ยางนอก</t>
  </si>
  <si>
    <t>080-0157421</t>
  </si>
  <si>
    <t>234 หมู่ 4</t>
  </si>
  <si>
    <t>ที่ อด 0028/192 ลว 1 ก.พ.66
เลขที่คำร้อง 66-00288 ลว 9 ก.พ.66</t>
  </si>
  <si>
    <t>ที่ รง 0210.2/565 ลว. 20 ม.ค.66</t>
  </si>
  <si>
    <t>ที่ อด 0028/244 ลว. 13 ก.พ.66</t>
  </si>
  <si>
    <t>โอนเงินเข้าบัญชีแล้ว 16 มกราคม 2566</t>
  </si>
  <si>
    <t>ส่งบันทึกปากคำยืนยันการได้รับโอนเงินงินชดเชยกรณีถูกเลิกจ้าง ให้คนงาน</t>
  </si>
  <si>
    <t>ที่ อด 0028/245 ลว. 13 ก.พ.66</t>
  </si>
  <si>
    <t>นางสาวนิพาภร   แก้วสีโท</t>
  </si>
  <si>
    <t>0622078702, 0933208270</t>
  </si>
  <si>
    <t>90 หมู่ 7</t>
  </si>
  <si>
    <t>ที่ อด 0028/246 ลว. 13 ก.พ.66</t>
  </si>
  <si>
    <t>นายพิชิต   จำปาบุรี</t>
  </si>
  <si>
    <t>0611237870, 0611237870</t>
  </si>
  <si>
    <t>204 หมู่ 11</t>
  </si>
  <si>
    <t>เลขที่คำร้อง 66-00307 ลว. 13 ก.พ. 66</t>
  </si>
  <si>
    <t>การโอนเงินคืนภาษีปี 2564</t>
  </si>
  <si>
    <t>ที่ รง 0210.2/694 ลว 26 ม.ค.66</t>
  </si>
  <si>
    <t xml:space="preserve">แจ้งผลการติดตามสิทธิประโยชน์เงินค่าภาษีไต้หวันส่วนที่จ่ายไว้เกิน
</t>
  </si>
  <si>
    <t>แจ้งผลการติดตามสิทธิประโยชน์ค่าเงินภาษีไต้หวันส่วนที่จ่ายไว้เกิน</t>
  </si>
  <si>
    <t>ที่ อด 0028/237 ลว 13 ก.พ.66</t>
  </si>
  <si>
    <t>แจ้งผลการติดตามสิทธิประโยชน์ค่าภาษีไต้หวันส่วนที่จ่ายไว้เกิน</t>
  </si>
  <si>
    <t>ที่ อด 0028/238 ลว 13 ก.พ.66</t>
  </si>
  <si>
    <t>ที่ อด 0028/239 ลว 13 ก.พ.66</t>
  </si>
  <si>
    <t>ที่ อด 0028/240 ลว 13 ก.พ.66</t>
  </si>
  <si>
    <t>064-6493310</t>
  </si>
  <si>
    <t>ประสาน มาที่ 1 ลว 15 ก.พ.66</t>
  </si>
  <si>
    <t>064-938-1810 , 
 065-118-0459</t>
  </si>
  <si>
    <t>นายลักฤทธิ์  แสงมุข</t>
  </si>
  <si>
    <t>094-0043518</t>
  </si>
  <si>
    <t>81 หมู่ 17</t>
  </si>
  <si>
    <t>ที่ รง 0210.2/222 ลว. 14 ก.พ.66</t>
  </si>
  <si>
    <t>ขอเลขที่ธนาคารที่ประเทศไทย เพื่อคืนเงินภาษี ปี 2564 จากสำนักประสาน</t>
  </si>
  <si>
    <t>ขอเลขที่ธนาคารที่ประเทศไทย เพื่อคืนเงินภาษี ปี 2564 ให้คนงาน</t>
  </si>
  <si>
    <t>ที่ อด 0028/265 ลว. 15 ก.พ.66</t>
  </si>
  <si>
    <t>นายเชิด  สมพร</t>
  </si>
  <si>
    <t>นายหฤษฎ์  แก้วโชติ</t>
  </si>
  <si>
    <t>นายทองปาน  ผิวแดง</t>
  </si>
  <si>
    <t>098-6435650</t>
  </si>
  <si>
    <t>098-4647391</t>
  </si>
  <si>
    <t>092-5935038</t>
  </si>
  <si>
    <t>163 หมู่ 5</t>
  </si>
  <si>
    <t>19 หมู่ 3</t>
  </si>
  <si>
    <t>98 หมู่ 9</t>
  </si>
  <si>
    <t>ที่ รง 0210.2/ว 266 ลว. 15 ก.พ.66</t>
  </si>
  <si>
    <t>ขอเลขที่ธนาคารที่ประเทศไทย จำนวน 3 ราย เพื่อคืนเงินภาษี ปี 2564 จากสำนักประสาน</t>
  </si>
  <si>
    <t>นายอนุชา  บุญพา</t>
  </si>
  <si>
    <t>41 หมู่ 1</t>
  </si>
  <si>
    <t>ที่ อด 0028/264 ลว. 15 ก.พ.66</t>
  </si>
  <si>
    <t>แจ้งผลการปิดบัญชีธนาคาร NONGHYUP ของนายชินวัตร ไชยวัน จากสำนักประสาน</t>
  </si>
  <si>
    <t>แจ้งผลการปิดบัญชีธนาคาร NONGHYUP ของนายชินวัตร ไชยวัน ให้คนงาน</t>
  </si>
  <si>
    <t>ที่ รง 0210.2/923 ลว. 3 ก.พ.66</t>
  </si>
  <si>
    <t>ที่ อด 0028/267 ลว. 15 ก.พ.66</t>
  </si>
  <si>
    <t>ปิดบัญชีแล้ว และโอนเงินเข้าบัญชีแล้ว จำนวน 4,153,889 วอน เมื่อวันที่  25 มกราคม 2566</t>
  </si>
  <si>
    <t>แจ้งผลการติดตามสิทธิประโยชน์เงินประกันการทำงานครบสัญญาจ้าง เงินประกันการเดินทางกลับ จากสำนักประสาน</t>
  </si>
  <si>
    <t>แจ้งผลการติดตามสิทธิประโยชน์เงินประกันการทำงานครบสัญญาจ้าง เงินประกันการเดินทางกลับ ให้ทายาท</t>
  </si>
  <si>
    <t>ที่ รง 0210.2/4144 ลว. 11 ก.ค.65</t>
  </si>
  <si>
    <t>ที่ อด 0028/1445 ลว. 20 ก.ค.65</t>
  </si>
  <si>
    <t>โอนเงิน ค่าตั๋วเครื่องบิน 406,870 วอน และเงิน แทจิกึม 2,771,960 วอน เมื่อวันที่ 2 มิถุนายน 2565</t>
  </si>
  <si>
    <t>นางสาวปัทมา บุญช่วย</t>
  </si>
  <si>
    <t>065-852529315</t>
  </si>
  <si>
    <t>96 หมู่ 9</t>
  </si>
  <si>
    <t>เลขที่คำร้อง 66-00339 ลว. 17 ก.พ. 66</t>
  </si>
  <si>
    <t>นายบรรดิษฐ์ ต้นนารัตน์</t>
  </si>
  <si>
    <t>062-0276835</t>
  </si>
  <si>
    <t>11 หมู่ 16</t>
  </si>
  <si>
    <t>เลขที่คำร้อง 66-00342 ลว. 17 ก.พ. 66</t>
  </si>
  <si>
    <t>นางสาวทองเลื่อม สีดาดำ</t>
  </si>
  <si>
    <t>23 หมู่ 1</t>
  </si>
  <si>
    <t>ให้ความช่วยเหลือเบื้องต้น กรณีถูกจับกุม</t>
  </si>
  <si>
    <t>เลขที่คำร้อง 66-00341 ลว. 17 ก.พ. 66</t>
  </si>
  <si>
    <t>นายพงศกร  คมสัน</t>
  </si>
  <si>
    <t>063-0365802</t>
  </si>
  <si>
    <t>17 หมู่ 6</t>
  </si>
  <si>
    <t>ที่ อด 0028/242 ลว. 13 ก.พ.66</t>
  </si>
  <si>
    <t>ที่ รง 0210.2/1022 ลว. 7 ก.พ.66</t>
  </si>
  <si>
    <t>แจ้งผลการโอนเงินชดเชยวันหยุดพิเศษ จากสำนักประสาน</t>
  </si>
  <si>
    <t>ที่ รง 0210.2/1048 ลว. 7 ก.พ.66</t>
  </si>
  <si>
    <t>แจ้งผลการโอนเงินชดเชยวันหยุดพิเศษ ให้คนงาน</t>
  </si>
  <si>
    <t>โอนเงินแล้ว วันที่ 2 ธันวาคม 2565</t>
  </si>
  <si>
    <t>585 หมู่ที่ 5</t>
  </si>
  <si>
    <t>ขอส่งบัญชีธนาคาร</t>
  </si>
  <si>
    <t>ที่ อด 0028/297 ลว 22 ก.พ.66</t>
  </si>
  <si>
    <t>นายศักดิ์ถวิล อินทร์เหล่าใหญ่</t>
  </si>
  <si>
    <t>585/5</t>
  </si>
  <si>
    <t>เลขที่คำร้อง 66-00354 ลว. 21 ก.พ. 66</t>
  </si>
  <si>
    <t>นายภาวิต ใจขาน</t>
  </si>
  <si>
    <t>080-0136054</t>
  </si>
  <si>
    <t>083-2671260</t>
  </si>
  <si>
    <t>94 หมู่ที่ 2</t>
  </si>
  <si>
    <t>บ้านหม้อ</t>
  </si>
  <si>
    <t>ศรีเชียงใหม่</t>
  </si>
  <si>
    <t>ที่ อด 0028/296 ลว 22 ก.พ.66</t>
  </si>
  <si>
    <t>นายธนโชติ พิมมะทา</t>
  </si>
  <si>
    <t>080-7263940
093-3825437</t>
  </si>
  <si>
    <t xml:space="preserve">83 หมู่ 5 </t>
  </si>
  <si>
    <t>ที่ อด 0028/295 ลว 22 ก.พ.66</t>
  </si>
  <si>
    <t>ส่งเอกสารบัญชีธนาคาร  ให้ สำนักประสาน</t>
  </si>
  <si>
    <t>ที่ อด 0028/314 ลว. 24 ก.พ.66</t>
  </si>
  <si>
    <t>ที่ อด 0028/288 ลว. 22 ก.พ.66</t>
  </si>
  <si>
    <t>นายวีระยุทธ  ศรีอุ่นนี</t>
  </si>
  <si>
    <t>098-2923279, 065-7232900</t>
  </si>
  <si>
    <t>141 หมู่ 14</t>
  </si>
  <si>
    <t>เลขที่คำร้อง 66-00403 ลว. 24 ก.พ.66</t>
  </si>
  <si>
    <t>นายสมส่วน  ปิฉิมพลี</t>
  </si>
  <si>
    <t>0809788479, 0802946017</t>
  </si>
  <si>
    <t>29 หมู่ 8</t>
  </si>
  <si>
    <t>เลขที่คำร้อง 66-00377 ลว. 22 ก.พ.66</t>
  </si>
  <si>
    <t>นายสมพร  หอมขจร  (เดิมชื่อ นายยืนยง  หอมขจร)</t>
  </si>
  <si>
    <t>080-4063471, 099-0787193</t>
  </si>
  <si>
    <t>64 หมู่ 9</t>
  </si>
  <si>
    <t>ที่ อด 0028/308 ลว. 24 ก.พ.66</t>
  </si>
  <si>
    <t xml:space="preserve">
สำนักประสานความร่วมมือฯ
นายอนนท์ หนูกลาง</t>
  </si>
  <si>
    <t>088-0380532</t>
  </si>
  <si>
    <t>92 หมู่ 7</t>
  </si>
  <si>
    <t>สรจ.อด</t>
  </si>
  <si>
    <t>ที่ รง 0210.2/7553 ลว 30 พ.ย.65</t>
  </si>
  <si>
    <t>ที่ รง 0210.2/4404 ลว 30 พ.ย.65</t>
  </si>
  <si>
    <t>นายเทิดศักดิ์ โสภาบุตร</t>
  </si>
  <si>
    <t>081-1054534
063-5848214</t>
  </si>
  <si>
    <t>710 หมู่ 1</t>
  </si>
  <si>
    <t>นายทนงศักดิ์ นามอญ</t>
  </si>
  <si>
    <t>063-9699041
095-5265417</t>
  </si>
  <si>
    <t>41 หมู่ 7</t>
  </si>
  <si>
    <t>เลขที่รับคำร้อง 66-00427 ลว. 27 ก.พ.66</t>
  </si>
  <si>
    <t>นายสถิตย์ โพธิ์ถาวร</t>
  </si>
  <si>
    <t>084-2593293
092-9652472</t>
  </si>
  <si>
    <t>ที่ อด 0028/337 ลว 28 ก.พ.66</t>
  </si>
  <si>
    <t>ที่ อด 0028/336 ลว 28 ก.พ.66</t>
  </si>
  <si>
    <t>นางสาวกุหลาบ จันทะเหล็ก</t>
  </si>
  <si>
    <t>096-2946873,
085-7393435</t>
  </si>
  <si>
    <t>นายถาวร อินทร์ยก</t>
  </si>
  <si>
    <t>065-3099744,061-8586675</t>
  </si>
  <si>
    <t>117 หมู่ 7</t>
  </si>
  <si>
    <t>เงินชดเชยวันหยุดประจำปี</t>
  </si>
  <si>
    <t>เลขที่คำร้อง 66-00412 ลว. 27 ก.พ.66</t>
  </si>
  <si>
    <t>เลขที่รับคำร้อง 66-00411 ลว. 27 ก.พ.66</t>
  </si>
  <si>
    <t>นายนิกร นินธิราช</t>
  </si>
  <si>
    <t>062-2073446</t>
  </si>
  <si>
    <t>26 หมู่ 16</t>
  </si>
  <si>
    <t>เลขที่รับคำร้อง 66-00433 ลว. 28 ก.พ.66</t>
  </si>
  <si>
    <t>เลขที่คำร้อง 66-00410 ลว. 27 ก.พ.66</t>
  </si>
  <si>
    <t>เลขที่คำร้อง 66-00430 ลว. 28 ก.พ.66</t>
  </si>
  <si>
    <t>นายณธีพัฒน์ จันดา</t>
  </si>
  <si>
    <t>096-1938009</t>
  </si>
  <si>
    <t xml:space="preserve">135/11 </t>
  </si>
  <si>
    <t>หาดคำ</t>
  </si>
  <si>
    <t>เลขที่คำร้อง 66-00398 ลว. 23 ก.พ.66</t>
  </si>
  <si>
    <t>065-2468701</t>
  </si>
  <si>
    <t>85 หมู่ 7</t>
  </si>
  <si>
    <t>ถอนนาลับ</t>
  </si>
  <si>
    <t>ขอส่งเอกสารเพื่อร้องขอเงินบำนาญกรณีเสียชีวิต</t>
  </si>
  <si>
    <t>ที่ อด 0028/313 ลว 24 ก.พ.66</t>
  </si>
  <si>
    <t xml:space="preserve">1) นายสุรพล  ใจมั่น </t>
  </si>
  <si>
    <t xml:space="preserve">2) นายทรงชัย  จันดา </t>
  </si>
  <si>
    <t xml:space="preserve">3)  นายวชิระ  โอราชา </t>
  </si>
  <si>
    <t xml:space="preserve">4)  นายพานิช  มูลทา </t>
  </si>
  <si>
    <t xml:space="preserve">5) นายสุพจน์  สมีงาม </t>
  </si>
  <si>
    <t xml:space="preserve">063-0488062, 061-1615903   </t>
  </si>
  <si>
    <t>0800738198, 0987700000</t>
  </si>
  <si>
    <t>0612460302, 0937320000</t>
  </si>
  <si>
    <t>0883253487</t>
  </si>
  <si>
    <t>ที่ อด 0028/289,290,291,292,293 ลว. 22 ก.พ.66</t>
  </si>
  <si>
    <t>364 หมู่ 1</t>
  </si>
  <si>
    <t>91 หมู่11</t>
  </si>
  <si>
    <t>โอนเงินเข้าบัญชีแล้ว 9 พ.ย.65</t>
  </si>
  <si>
    <t>โอนเงินแล้ว วันที่ 9 พฤศจิกายน 2565</t>
  </si>
  <si>
    <t>โอนเงินเข้าบัญชีแล้ว วันที่ 9 พฤศจิกายน 2565</t>
  </si>
  <si>
    <t>แจ้งโอนเงินภาษีปี 2564 จากสำนักประสาน</t>
  </si>
  <si>
    <t>แจ้งโอนเงินภาษีปี 2564 ให้คนงาน</t>
  </si>
  <si>
    <t>ที่ รง 0210.2/694 ลว. 26 ม.ค.66</t>
  </si>
  <si>
    <t>ที่ อด 0028/241 ลว. 13 ก.พ.66</t>
  </si>
  <si>
    <t>ปีภาษีที่ของคืน</t>
  </si>
  <si>
    <t>โอนเงินเข้าบัญชีธนาคารแล้ว วันที่ 9 พฤศจิกายน 2565</t>
  </si>
  <si>
    <t>นายธนา  จำปีหม (เดิมชื่อ นายณัฐวุฒิ  จำปีหอม)</t>
  </si>
  <si>
    <t>062-1648986, 080-6323923</t>
  </si>
  <si>
    <t>75 หมู่ 4</t>
  </si>
  <si>
    <t>ที่ อด 0028/355 ลว. 2 มี.ค.66</t>
  </si>
  <si>
    <t>ที่ อด 0028/ว 266 ลว. 15 ก.พ.66</t>
  </si>
  <si>
    <t>ส่งเลขที่ธนาคารที่ประเทศไทย เพื่อคืนเงินภาษี ปี 2564 ให้สำนักประสาน</t>
  </si>
  <si>
    <t>ที่ อด 0028/276 ลว. 17 ก.พ.66</t>
  </si>
  <si>
    <t>ที่ อด 0028/277 ลว. 17 ก.พ.66</t>
  </si>
  <si>
    <t>ที่ อด 0028/354 ลว. 2 มี.ค.66</t>
  </si>
  <si>
    <t>นายราชวัฒน์ สาแก้ว</t>
  </si>
  <si>
    <t>092-2968376</t>
  </si>
  <si>
    <t>116 หมู่ 11</t>
  </si>
  <si>
    <t>เลขที่คำร้อง 66-00448 ลว. 1 มี.ค.66</t>
  </si>
  <si>
    <t>เลขที่รับคำร้อง 66-00438 ลว.1 มี.ค.66</t>
  </si>
  <si>
    <t>เงินประกันการเดินทางกลับและเงินประกันการทำงานครบสัญญา (แทจิกึม)</t>
  </si>
  <si>
    <t>เลขที่รับคำร้อง 66-00439 ลว.1 มี.ค.66</t>
  </si>
  <si>
    <t>เลขที่รับคำร้อง 66-00435 ลว.1 มี.ค.66</t>
  </si>
  <si>
    <t>เลขที่รับคำร้อง 66-00436 ลว.1 มี.ค.66</t>
  </si>
  <si>
    <t>แจ้งกลการติดตามสิทธิประโยชน์และขอให้กรอกแบบฟอร์มธนาคารไปรษณีย์อิสราเอล</t>
  </si>
  <si>
    <t>การติดตามเงินในบัญชีธนาคารไปรษณีย์อิสราเอลของนายอภิศักดิ์ ขนันเสียง</t>
  </si>
  <si>
    <t>ที่ อด 0028/270 ลว 15 ก.พ.66</t>
  </si>
  <si>
    <t>ที่ รง 0210.2/914 ลว 2 ก.พ.66</t>
  </si>
  <si>
    <t>ตรวจสอบเงินคงเหลือ และปิดบัญชี</t>
  </si>
  <si>
    <t>เลขที่รับคำร้อง 66-00444 ลว. 1 มี.ค.66</t>
  </si>
  <si>
    <t>นายสุเนตร  อามาตมนตรี</t>
  </si>
  <si>
    <t>นายสำเภา  ผันผ่อน</t>
  </si>
  <si>
    <t>67 หมู่ 8</t>
  </si>
  <si>
    <t>ที่ รง 0210.2/1388 ลว. 24 ก.พ.66</t>
  </si>
  <si>
    <t>18 หมู่ 4</t>
  </si>
  <si>
    <t>แจ้งขอเลขที่ธนาคารที่ประเทศไทย จำนวน 3 ราย เพื่อคืนเงินภาษี ปี 2564 ให้คนงาน</t>
  </si>
  <si>
    <t>แจ้งขอเลขที่ธนาคารที่ประเทศไทย จำนวน 2 ราย เพื่อคืนเงินภาษี ปี 2564 ให้คนงาน</t>
  </si>
  <si>
    <t>ที่ อด 0028/ว 359 ลว. 2 มี.ค.66</t>
  </si>
  <si>
    <t>เงินคืนภาษี</t>
  </si>
  <si>
    <t>2562 - 2565</t>
  </si>
  <si>
    <t>ที่ รง 0210.2/1043 ลว 7 ก.พ.66</t>
  </si>
  <si>
    <t>ที่ อด 0028/324 ลว 28 ก.พ.66</t>
  </si>
  <si>
    <t>2563-2564</t>
  </si>
  <si>
    <t>ที่ อด 0028/2677 ลว 16 ธ.ค.66</t>
  </si>
  <si>
    <t>ที่ รง 0210.2/1036 ลว 21 ก.พ.66</t>
  </si>
  <si>
    <t>แจ้งผลการติดตามสิทธิประโยชน์เงินภาษี</t>
  </si>
  <si>
    <t>ที่ อด 0028/325 ลว 28 ก.พ.2566</t>
  </si>
  <si>
    <t>2564-2565</t>
  </si>
  <si>
    <t>2561-2565</t>
  </si>
  <si>
    <t>2562-2564</t>
  </si>
  <si>
    <t>ที่ รง 0210.2/988 ลว 21 ก.พ.66</t>
  </si>
  <si>
    <t>ที่ อด 0028/327 ลว 28 ก.พ.66</t>
  </si>
  <si>
    <t>ที่ รง 0210.2/990 ลว 21 ก.พ.66</t>
  </si>
  <si>
    <t>แจ้งผลการติตตามสิทธิประโยชน์</t>
  </si>
  <si>
    <t>ที่ อด 0028/328 ลว 28 ก.พ.66</t>
  </si>
  <si>
    <t>ที่ รง 0210.2/991 ลว 21 ก.พ.66</t>
  </si>
  <si>
    <t>ที่ อด 0028/329 ลว 28 ก.พ.66</t>
  </si>
  <si>
    <t>โอนเงินคืนภาษี ปี 2564 แล้ว เมื่อวันที่ 29 ธันวาคม 2565</t>
  </si>
  <si>
    <t>ที่ รง 0210.2/1023 ลว 21 ก.พ.66</t>
  </si>
  <si>
    <t>ที่ อด 0028/330 ลว 28 ก.พ.66</t>
  </si>
  <si>
    <t>2562-2565</t>
  </si>
  <si>
    <t>ที่ รง 0210.2/1025 ลว 21 กพ 66</t>
  </si>
  <si>
    <t>ที่ อด 0028/331 ลว 28 ก.พ.66</t>
  </si>
  <si>
    <t>โอนเงินเข้าบัญชีแล้ว วันที่ 11 มกราคม 2566</t>
  </si>
  <si>
    <t>ที่ รง 0210.2/1026 ลว 21 ก.พ.66</t>
  </si>
  <si>
    <t>ที่ อด 0028/332 ลว 28 ก.พ.66</t>
  </si>
  <si>
    <t>2563-2566</t>
  </si>
  <si>
    <t>โอนเมื่อวันที่ 11 พ.ย.65</t>
  </si>
  <si>
    <t>ที่ รง 210.2/1027 ลว 21 ก.พ.66</t>
  </si>
  <si>
    <t>ที่ อด 0028/333 ลว 28 ก.พ.66</t>
  </si>
  <si>
    <t>2560-2564</t>
  </si>
  <si>
    <t>ที่ รง 0210.2/1029 ลว 21 ก.พ.66</t>
  </si>
  <si>
    <t>ที่ อด 0028/334 ลฃว 28 ก.พ.66</t>
  </si>
  <si>
    <t xml:space="preserve"> 2562-2564</t>
  </si>
  <si>
    <t>ที่ รง 0210.2/1031 ลว 21 ก.พ.66</t>
  </si>
  <si>
    <t>แจ้งผลกาติดตามสิทธิประโยชน์</t>
  </si>
  <si>
    <t>ที่ อด 0028/335 ลว 28 ก.พ.66</t>
  </si>
  <si>
    <t>โอนเมื่อวันที่ 29 พ.ย.66</t>
  </si>
  <si>
    <t>2561-2563</t>
  </si>
  <si>
    <t>ที่ รง 0210.2/1155 ลว 27 กพ 66</t>
  </si>
  <si>
    <t>ที่ อด 0028/361 ลว 1 มี.ค.66</t>
  </si>
  <si>
    <t>097-9478035</t>
  </si>
  <si>
    <t>ที่ อด 0028/375 ลว. 8 ม.ค.66</t>
  </si>
  <si>
    <t>นางสงเพ็ง อินทวงษ์</t>
  </si>
  <si>
    <t>คนงาน ประสานทางไลน์ สนร เกาสง</t>
  </si>
  <si>
    <t>ที่ อด 0028/366 ลว 3มีค66</t>
  </si>
  <si>
    <t>ที่ รง 0210.2/1359 ลว. 23 ก.พ.66</t>
  </si>
  <si>
    <t>ที่ อด 0028/406 ลว. 15 มี.ค.66</t>
  </si>
  <si>
    <t>บจก. ซุมซุง และ HRD. แจ้งว่า คนงานไดด้ยื่นเงินที่ประเทศไทย และ HRD. ได้โอนเงินประกันการเดินทางกลับเข้าบัญชีแล้ว 30 ตุลาคม 2561 จำนวน 420,080 วอน</t>
  </si>
  <si>
    <t>แจ้งผลการติดตามตัว นายเจษฎา  ด่านหนา แรงงานไทยในไต้หวัน จากสำนักประสาน</t>
  </si>
  <si>
    <t>แจ้งผลการติดตามตัว นายเจษฎา  ด่านหนา แรงงานไทยในไต้หวัน ให้ญาติ</t>
  </si>
  <si>
    <t>ที่ รง 0210.2/879 ลว. 3 มี.ค.66</t>
  </si>
  <si>
    <t>ที่ อด 0028/407 ลว. 15 มี.ค.66</t>
  </si>
  <si>
    <t>ได้สอบถามญาติแล้ว คนงานเดินทางมาถึงประเทศไทยแล้ว วันที่ 27 กุมภาพันธ์ 2566 และนายจ้างได้มอบเงินคืนภาษีปี 2564 และเนค่าจ้างค้างจ่ายจำนวน 34,800 เหรียญไต้หวัน</t>
  </si>
  <si>
    <t>ที่ รง 0210.2/1310 ลว. 22 ก.พ.66</t>
  </si>
  <si>
    <t>ที่ อด 0028/409 ลว. 15 มี.ค.66</t>
  </si>
  <si>
    <t>การติดตามสิทธิประโยชน์เงินค่าจ้างและชดเชยกรณีถูกเลิกจ้าง (ปิซูอิม) จากนายจ้างประเทศอิสราเอล จากสำนักประสาน</t>
  </si>
  <si>
    <t>การติดตามสิทธิประโยชน์เงินค่าจ้างและชดเชยกรณีถูกเลิกจ้าง (ปิซูอิม) จากนายจ้างประเทศอิสราเอล ให้คนงาน</t>
  </si>
  <si>
    <t>แจ้งการติดตามเงินปิซูอิม และเงินค่าจ้าง จากนายจ้างประเทศอิสราเอล จากสำนักประสานฯ</t>
  </si>
  <si>
    <t>แจ้งการติดตามเงินปิซูอิม และเงินค่าจ้าง จากนายจ้างประเทศอิสราเอล ให้คนงาน</t>
  </si>
  <si>
    <t>ที่ รง 0210.2/1309 ลว. 22 ก.พ.66</t>
  </si>
  <si>
    <t>ที่ อด 0028/1309 ลว. 22 ก.พ.66</t>
  </si>
  <si>
    <t>ฝ่ายแรงงาน ประจำสถานเอกอัครราชทูต ณ กรุงเทลอาวีฟ ได้ประสานนายจ้าง Dawn Agiculture Ltd. นายจ้างของท่านหลายครั้งตั้งแต่ได้รับคำร้อง แต่นายจ้างบ่ายเบี่ยงที่จะให้คำตอบเกี่ยวกับเงินค่าจ้างค้างจ่ายเดือนพฤษภาคม 2562 และเงินชดเชยกรณีถูกเลิกจ้าง (ปิซูอิม) รวมทั้ง ได้ติดตามพิณของท่านกับนายจ้างและตำรวจอิสราเอลแล้ว ซึ่งได้แจ้งว่าไม่มีพิณของท่านอยู่ในครอบครอง และไม่ทราบว่าอยู่ที่ไหน     และนายจ้างอ้างว่าเนื่องจากท่านหลบหนีนายจ้าง จึงไม่ต้องการจ่ายเงินให้กับท่าน ดังนั้น จึงขอให้ท่านพิจารณาว่าจะดำเนินคดีกับนายจ้างหรือไม่ หากมีความประสงค์จะดำเนินคดี ท่านต้องรับผิดชอบค่าใช้จ่ายในการดำเนินการทั้งหมดและประสานการดำเนินการกับทนายความชาวอิสราเอลเองโดยตรง</t>
  </si>
  <si>
    <t>แจ้งผลการให้ความช่วยเหลือ นางวงเดือน ภูระบัติ กรณีเจ็บป่วยในประเทศอิสราเอล จากสำนักประสานฯ</t>
  </si>
  <si>
    <t>แจ้งผลการให้ความช่วยเหลือ นางวงเดือน ภูระบัติ กรณีเจ็บป่วยในประเทศอิสราเอล ให้คนงาน</t>
  </si>
  <si>
    <t>ที่ รง 0210.2/1659 ลว. 10 มี.ค.66</t>
  </si>
  <si>
    <t>ที่ อด 0028/394 ลว. 14 มี.ค.66</t>
  </si>
  <si>
    <t>คนงานได้เดินทางมาถึงประเทศไทยแล้ว</t>
  </si>
  <si>
    <t>แจ้งผลการติดตามสิทธิประโยชน์ นายสันติ เงาะเศษ กรณีเจ็บป่วย จากสำนักประสาน</t>
  </si>
  <si>
    <t>ที่ รง 0210.2/1660 ลว. 10 มี.ค.66</t>
  </si>
  <si>
    <t>ที่ อด 0028/393 ลว. 14 ก.พ.66</t>
  </si>
  <si>
    <t>แจ้งผลการติดตามสิทธิประโยชน์ นายสันติ เงาะเศษ กรณีเจ็บป่วย ให้ญาติ</t>
  </si>
  <si>
    <t xml:space="preserve">ฝ่ายแรงงานประจำสถานเอกอัครราชทูต ณ กรุงอาบูดาบี ได้ติดต่อฝ่ายบุคคล    ของบริษัท Jumeirah International ทราบข้อเท็จจริงและติดตามผลกรณีดังกล่าว ได้แจ้งข้อมูลดังนี้ 
 1. เมื่อวันที่ 27 ธันวาคม 2564 นายสันติ มีอาการปวดหัวในการทำงานและมีอาการหมดสติ นายจ้างได้ส่งตัวไปโรงพยาบาลเพื่อทำการรักษา ซึ่งแพทย์แจ้งว่า นายสันติ มีอาการเลือดออกในสมอง จึงได้ทำการผ่าตัด และได้รักษาตัวเป็นเวลา 4 เดือน จึงเดินทางกลับประเทศไทย มีค่าใช้จ่ายในการรักษาตัวดังกล่าวสูงถึงหนึ่งล้านดีแรห์ม (หรือราวเก้าล้านห้าแสนบาท) ซึ่งวงเงินประกันสุขภาพของนายสันติ มีวงเงินการรักษาอยู่เพียงห้าแสนดีแรห์ม นายจ้างจึงได้ทำประกันพิเศษเพิ่มเติมเพื่อดูแลลูกจ้างรายนี้เป็นพิเศษเกินกว่าสิทธิลูกจ้างจะได้รับตามกฎหมาย
 2. ในการรักษาดังกล่าว แพทย์ไม่ได้ลงความเห็นว่าการที่นายสันติ เจ็บป่วย เกิดจากสาเหตุ    การทำงาน จึงทำให้บริษัทฯ ไม่สามารถยื่นขอเรียกร้องเงินทดแทนจากบริษัทประกันกรณีทุพพลภาพให้นายสันติได้
 3. บริษัทฯ ได้ส่งหลักฐานการจ่ายค่าจ้าง เงินสิทธิประโยชน์ต่างๆ ของนายสันติ ซึ่งนายสันติ ได้รับแล้ว เป็นจำนวนเงิน 56,383.38 ดีแรห์ม (หรือราว 535,642.11 บาท) ซึ่งฝ่ายแรงงานฯ ได้ตรวจสอบเงินสิทธิประโยชน์ดังกล่าว พบว่าเป็นไปตามกฎหมายแรงงาน และมีเงินบางส่วนที่นายจ้างให้พิเศษแก่นายสันติ
 4. ฝ่ายแรงงานฯ ได้สอบถามประเด็นนายสันติ กับฝ่ายกฎหมายของกระทรวงทรัพยากรมนุษย์และส่งเสริมการจ้างงานในสหรัฐอาหรับเอมิเรตส์ หรือกระทรวงแรงงานยูเออี ซึ่งได้แจ้งว่าหากแพทย์ไม่ได้ลงความเห็นว่าการเจ็บป่วยเกิดจากการทำงาน จะทำให้ไม่สามารถยื่นขอรับเงินทดแทนจากบริษัทประกันกรณีทุพพลภาพได้ และสำหรับบัตรประจำตัวคนพิการเป็นเอกสารที่ออกในประเทศไทย ไม่สามารถนำมาใช้ในยูเออีได้ </t>
  </si>
  <si>
    <t>นายจักรกฤษณ์  แสนชมภู</t>
  </si>
  <si>
    <t xml:space="preserve">98 หมู่ 4 </t>
  </si>
  <si>
    <t>แจ้ง กรณี นายจักรกฤษณ์  แสนชมภู เสียชีวิตในไต้หวัน จากสำนักประสาน</t>
  </si>
  <si>
    <t>ที่ รง 0210.2/899 ลว. 7 มี.ค.66</t>
  </si>
  <si>
    <t>แจ้ง กรณี นายจักรกฤษณ์  แสนชมภู เสียชีวิตในไต้หวัน ให้ญาติ</t>
  </si>
  <si>
    <t>ที่ อด 0028/374 ลว. 8 มี.ค.66</t>
  </si>
  <si>
    <t xml:space="preserve">นายจักรกฤษณ์  แสนชมภู ญาติของท่านซึ่งเป็นแรงงานไทยเสียชีวิตในไต้หวัน เมื่อวันที่ 17 กุมภาพันธ์ 2566 พร้อมทั้งได้แจ้งการขอรับสิทธิประโยชน์ ดังนี้ 
   ๑. เงินช่วยเหลือค่าจัดการศพ จำนวน 5 เท่าของเงินเดือนที่แจ้งเอาประกัน เป็นเงินประมาณ 128,000 เหรียญไต้หวัน หรือประมาณ 138,240 บาท ทั้งนี้ ยังไม่ได้หักค่าใช้จ่ายฌาปนกิจศพ
   ๒. เงินทดแทนกรณีเสียชีวิต เนื่องจากนายจักรกฤษณ์ เข้าเป็นสมาชิกกองทุนประกันภัยแรงงานไต้หวันครั้งแรกหลังวันที่ 1 มกราคม 2552 และมีสถานภาพโสด ดังนั้น ทายาทตามกฎหมายจึงได้แก่ บิดา มารดา ซึ่งต้องมีอายุครบ 55 ปี ทายาทมีสิทธิ์ขอรับเงินทดแทน เป็นรายเดือน เดือนละ 3,750 เหรียญไต้หวัน จนกว่าจะสูญสิ้นคุณสมบัติ โดยทายาทจะต้องจัดทำหนังสือจากที่ว่าการอำเภอในพื้นที่ภูมิลำเนาเพื่อแสดงตนว่ายังเป็นผู้มีคุณสมบัติ (การมีชีวิตอยู่) และเป็นผู้ไม่มีรายได้หรือมีรายได้ต่ำกว่าอัตราค่าจ้างขั้นต่ำของไต้หวัน ทั้งนี้ เอกสารดังกล่าวต้องแปลภาษาอังกฤษและผ่านการรับรองจากกรมการกงสุล กระทรวงการต่างประเทศ และสำนักงานเศรษฐกิจและวัฒนธรรมไทเป ประจำประเทศไทย ส่งให้กับนายจ้างยื่นต่อกองทุนฯ เพื่อขอรับพิจารณาเป็นประจำทุกปี
นายจักรกฤษณ์  แสนชมภู ญาติของท่านซึ่งเป็นแรงงานไทยเสียชีวิตในไต้หวัน เมื่อวันที่ 17 กุมภาพันธ์ 2566 พร้อมทั้งได้แจ้งการขอรับสิทธิประโยชน์ ดังนี้ 
   ๑. เงินช่วยเหลือค่าจัดการศพ จำนวน 5 เท่าของเงินเดือนที่แจ้งเอาประกัน เป็นเงินประมาณ 128,000 เหรียญไต้หวัน หรือประมาณ 138,240 บาท ทั้งนี้ ยังไม่ได้หักค่าใช้จ่ายฌาปนกิจศพ
   ๒. เงินทดแทนกรณีเสียชีวิต เนื่องจากนายจักรกฤษณ์ เข้าเป็นสมาชิกกองทุนประกันภัยแรงงานไต้หวันครั้งแรกหลังวันที่ 1 มกราคม 2552 และมีสถานภาพโสด ดังนั้น ทายาทตามกฎหมายจึงได้แก่ บิดา มารดา ซึ่งต้องมีอายุครบ 55 ปี ทายาทมีสิทธิ์ขอรับเงินทดแทน เป็นรายเดือน เดือนละ 3,750 เหรียญไต้หวัน จนกว่าจะสูญสิ้นคุณสมบัติ โดยทายาทจะต้องจัดทำหนังสือจากที่ว่าการอำเภอในพื้นที่ภูมิลำเนาเพื่อแสดงตนว่ายังเป็นผู้มีคุณสมบัติ (การมีชีวิตอยู่) และเป็นผู้ไม่มีรายได้หรือมีรายได้ต่ำกว่าอัตราค่าจ้างขั้นต่ำของไต้หวัน ทั้งนี้ เอกสารดังกล่าวต้องแปลภาษาอังกฤษและผ่านการรับรองจากกรมการกงสุล กระทรวงการต่างประเทศ และสำนักงานเศรษฐกิจและวัฒนธรรมไทเป ประจำประเทศไทย ส่งให้กับนายจ้างยื่นต่อกองทุนฯ เพื่อขอรับพิจารณาเป็นประจำทุกปี
</t>
  </si>
  <si>
    <t>นายพิเชษฐ์  สุวรรรเทศ</t>
  </si>
  <si>
    <t>064-6714282</t>
  </si>
  <si>
    <t xml:space="preserve">216 หมู่ 21 </t>
  </si>
  <si>
    <t>แจ้งกรณี นายพิเชษฐ์ แรงงานไทยประสบอุบัติเหตุขณะทำงานในไต้หวัน จากสำนักประสานฯ</t>
  </si>
  <si>
    <t>แจ้งกรณี นายพิเชษฐ์ แรงงานไทยประสบอุบัติเหตุขณะทำงานในไต้หวัน ให้ญาติ</t>
  </si>
  <si>
    <t>ที่ รง 0210.2/898 ลว. 7 มีนาคม 2566</t>
  </si>
  <si>
    <t>ที่ อด 0028/373 ลว. 8 มี.ค.66</t>
  </si>
  <si>
    <t xml:space="preserve"> นายพิเชษฐ์  สุวรรณเทศ ผู้เป็นบุตรชายของท่าน ถือหนังสือเดินทางเลขที่ AC3482177 ซึ่งเดินทางไปทำงานในไต้หวันกับนายจ้างบริษัท Shin Meei Stone Co., Ltd. จัดส่งโดย บริษัทจัดหางานไทย Grand Better Manpower Co., Ltd. และบริษัทจัดหางานไต้หวัน Hong Gu Manpower Co., Ltd. แจ้งว่าวันที่ 3 มีนาคม 2566 ในขณะทำงาน นายพิเชษฐ์ ได้พลาดตกลงจากเครื่องผสมวัตถุดิบ ความสูงจากพื้นประมาณ 2 เมตร ศีรษะกระแทกพื้นได้รับบาดเจ็บสาหัส และนำส่งเข้ารักษาฉุกเฉินที่โรงพยาบาลฉือจี้ เมืองฮัวเหลียน อาการปัจจุบันยังไม่พ้นขีดอันตราย เบื้องต้น สนร. ไทเป ได้ประสานนายจ้าง  โดยนายจ้างแจ้งว่าจะให้การดูแลนายพิเชษฐ์ อย่างดีที่สุด รวมทั้ง จะรับผิดชอบค่ารักษาพยาบาลทั้งหมด และจ่ายเงินค่าจ้างให้กับนายพิเชษฐ ในระหว่างหยุดงานรักษาตัวตามกฎหมาย และ สนร. ไทเป จะประสานแจ้งญาติเป็นระยะ ๆ เพื่อแจ้งความคืบหน้าต่อไป ทั้งนี้ สำนักงานปลัดกระทรวงแรงงาน ได้ตรวจฐานข้อมูลกับกรมการจัดหางาน พบว่า นายพิเชษฐ เป็นสมาชิกกองทุนเพื่อช่วยเหลือคนหางานไปทำงานในต่างประเทศ       เลขบัตร E10/00049/04042561 โดยแรงงานไทยหรือญาติสามารถยื่นขอรับเงินสงเคราะห์กองทุนฯ ได้ที่ กองบริหารแรงงานไทยไปต่างประเทศ กรมจัดหางาน หรือสำนักงานจัดหางานจังหวัด ซึ่งการพิจารณาเงินสงเคราะห์ดังกล่าวจะขึ้นอยู่กับการพิจารณาของคณะกรรมการกองทุน ตามระเบียบกระทรวงแรงงานว่าด้วยกิจการที่ใช้จ่ายเงินจากกองทุนเพื่อช่วยเหลือคนหางานไปทำงานต่างประเทศ พ.ศ. 2549</t>
  </si>
  <si>
    <t>นายสมพร  ห่อหุ้มดี</t>
  </si>
  <si>
    <t>084-5076864, 087-4218969</t>
  </si>
  <si>
    <t>เลขที่คำร้อง 66-00550 ลว. 17 มี.ค.66</t>
  </si>
  <si>
    <t>นายอัมพร  กัลยานุช</t>
  </si>
  <si>
    <t>062-4091904, 082-2850309</t>
  </si>
  <si>
    <t>148 หมู่ 8</t>
  </si>
  <si>
    <t>2561 /2562</t>
  </si>
  <si>
    <t>เลขที่คำร้อง 66-00551 ลว. 17 มี.ค.66</t>
  </si>
  <si>
    <t>นายวันนา  ไลวงษ์</t>
  </si>
  <si>
    <t>062-4451243, 080-0127272</t>
  </si>
  <si>
    <t>223 หมู่ 5</t>
  </si>
  <si>
    <t>เลขที่คำร้อง 66-00552ลว. 17 มี.ค.66</t>
  </si>
  <si>
    <t>นางหนูสัน  ปลื้มกลาง</t>
  </si>
  <si>
    <t>นางสาวรุ่งฤดี  ปลื้มกลาง</t>
  </si>
  <si>
    <t>098-0025670,0903389703</t>
  </si>
  <si>
    <t>15 หมู่ 7</t>
  </si>
  <si>
    <t>ขอให้ดำเนินการจัดส่งศพ นางสาวรุ่งฤดี กลับประเทศไทย ละติดตามสิทธิประโยชน์อันพึงมีพึงได้</t>
  </si>
  <si>
    <t>ส่งเลขที่บัญชีธนาคารของ นายสุเนตร ให้สำนักประสานฯ</t>
  </si>
  <si>
    <t>นางสมภาร  สุวรรณเทศ (ส่งมาจาก สปร.)</t>
  </si>
  <si>
    <t>นางคำปุ่น  แสนชมภู (ส่งมาจาก สปร.)</t>
  </si>
  <si>
    <t>098-6389731 ,089-7150872</t>
  </si>
  <si>
    <t>วันที่ 20 มีนาคม 2566 ได้ประสานนางคำปุ่น แจ้งว่า ได้ดำเนินการฌาปนกิจศพคนงานแล้วในวันที่ 7 มีนาคม 66 และได้อัฐฐิกลับประเทศไทยแล้ว ซึ่งนายจ้างได้จ่ายเงินค่าจ้างค้างจ่ายและเงินบัญชีธนาคาร ประมาณ 6 หมื่นกว่าบาทให้แม่คำปุ่นแล้ว ส่วนเงินภาษีส่วนที่จ่ายไว้เกิน นายจ้างอยู่ระหว่างดำเนินการติดตาม ส่วนเงินค่าจัดการศพ และเงินทดแทน อยู่ระหว่างประสานกับบริษัทจัดหางาน เพื่อดำเนินการจัดทำเอกสาร และ สรจ.แจ้งว่า ให้ทายาทดำเนินการตรวจสอบกับประกันสงคม กี่ยวกับเงินออมชราภาพ</t>
  </si>
  <si>
    <t>099-221-0929, 0982425740</t>
  </si>
  <si>
    <t>แจ้งผลการติดตามเงินค่าชดเชยกรณีเลิกจ้าง (ปิซูอิม) จากไปรษณีย์อิสราเอลจากสำนักประสาน</t>
  </si>
  <si>
    <t>แจ้งผลการติดตามเงินค่าชดเชยกรณีเลิกจ้าง (ปิซูอิม) จากไปรษณีย์อิสราเอล ให้คนงาน</t>
  </si>
  <si>
    <t>ที่ อด 0028/447 ลว. 22 มี.ค.66</t>
  </si>
  <si>
    <t>ที่ รง 0210.2/1651 ลว. 9 มี.ค. 66</t>
  </si>
  <si>
    <t>2564, 2565</t>
  </si>
  <si>
    <t>ที่ รง 0210.2/1564 ลว. 7 มี.ค.66</t>
  </si>
  <si>
    <t>ที่ อด 0028/439 ลว. 22 มี.ค.66</t>
  </si>
  <si>
    <t>1) ปี 2562 – ปี 2563 ท่านได้รับเงินคืนภาษีไปแล้วขณะทำงาน 2) ปี 2565 บริษัท Uptron Technology Inc. จะยื่นเรื่องต่อกรมสรรพกรในเดือนพฤษภาคม ศกนี้ และ 3) สำหรับปี 2564 เนื่องจากระหว่างโอนย้ายจึงไม่ได้ทำเรื่องให้ท่าน ในการนี้เพื่อให้สามารถยื่นภาษีย้อนหลัง ขอให้ท่านลงนาม/ประทับลายนิ้วมือในแบบฟอร์มหนังสือมอบอำนาจ โดยลายมือชื่อจะต้องเหมือนกับลายมือชื่อในหนังสือเดินทาง  พร้อมส่งเอกสารฉบับจริง ได้แก่ (1) หนังสือเดินทาง และ (2) ใบถิ่นที่อยู่ในไต้หวัน เพื่อจะได้มอบให้บริษัท Uptron Technology Inc. นำไปดำเนินการ และหากมีเงินคืนภาษีจะได้โอนให้กับท่านต่อไป</t>
  </si>
  <si>
    <t>ที่ รง 0210.2/1579 ลว. 8 มี.ค.66</t>
  </si>
  <si>
    <t>ที่ อด 0028/438 ลว. 22 มี.ค.66</t>
  </si>
  <si>
    <t>โอนเงินเข้าบัญชีแล้ว วันที่ 18 มกราคม 2566</t>
  </si>
  <si>
    <t>ที่ รง 0210.2/1005 ลว. 14 มี.ค.66</t>
  </si>
  <si>
    <t>ที่ อด 0028/440 ลว. 22 มี.ค.66</t>
  </si>
  <si>
    <t>โอนเงินเข้าบัญชีธนาคารแล้ว วันที่ 15 กุมภาพันธ์ 2566</t>
  </si>
  <si>
    <t>ที่ รง 0210.2/1004 ลว. 14 มี.ค.66</t>
  </si>
  <si>
    <t>ที่ อด 0028/441 ลว. 22 มี.ค.66</t>
  </si>
  <si>
    <t>สำนักงานแรงงาน ณ กรุงมะนิลา (ส่วนที่ 2) ไทเป แจ้งว่า กรณีเงินคืนภาษีไต้หวัน ปี 2565 นายจ้างจะยื่นเรื่องต่อกรมสรรพกรไต้หวันในเดือนพฤษภาคม 2566 ซึ่งการติดตามเงินคืนภาษีไต้หวันดังกล่าว จะตรวจสอบได้ต่อเมื่อพ้นช่วงเดือนพฤษภาคม 2566 ไปก่อน ดังนั้น หากท่านมีความประสงค์ขอติดตามเงินคืนภาษีไต้หวัน ขอให้ยื่นคำร้องใหม่อีกครั้งภายหลังเดือนพฤษภาคม 2566</t>
  </si>
  <si>
    <t>ที่ รง 0210.2/1679 ลว. 10 มี.ค.66</t>
  </si>
  <si>
    <t>ที่ อด 0028/442 ลว. 22 มี.ค.66</t>
  </si>
  <si>
    <t>ได้โอนเงินเข้าบัญชีแล้ว วันที่ 20 ธันวาคม 2565</t>
  </si>
  <si>
    <t>ที่ รง 0210.2/1615 ลว. 9 มี.ค.66</t>
  </si>
  <si>
    <t>ที่ อด 0028/443 ลว. 22 มี.ค.66</t>
  </si>
  <si>
    <t>โอนเงินเข้าบัญชีแล้ว วันที่ 15 ธันวาคม 2566</t>
  </si>
  <si>
    <t>นายนิกร พูลไธสง</t>
  </si>
  <si>
    <t>2562/2563/2564</t>
  </si>
  <si>
    <t>ที่ รง 0210.2/1589 ลว. 8 มี.ค.66</t>
  </si>
  <si>
    <t>ที่ อด 0028/435 ลว. 22 มี.ค.66</t>
  </si>
  <si>
    <t>สำนักงานแรงงาน ณ กรุงมะนิลา (ส่วนที่ 2) ไทเป ได้ตรวจสอบกับนายจ้าง ขอแจ้ง ดังนี้ 1) ปี 2559 – ปี 2563 ท่านได้รับเงินคืนภาษีไปแล้วขณะทำงาน 2) ปี 2564 มีเงินคืนภาษี จำนวน 42,073 เหรียญไต้หวัน และเมื่อวันที่ 15 กันยายน 2565 นายจ้างได้โอนเงินเข้าบัญชีของท่านแล้ว เป็นเงินไทย 48,256.32 บาท และ 3) ปี 2565 นายจ้างจะยื่นเรื่องต่อกรมสรรพกรในเดือนพฤษภาคม ศกนี้ ผลเป็นประการใดจักติดตามและรายงานให้ทราบ</t>
  </si>
  <si>
    <t>ที่ รง 0210.2/1588 ลว. 8 มี.ค.66</t>
  </si>
  <si>
    <t>ที่ อด 0028/436 ลว. 22 มี.ค.66</t>
  </si>
  <si>
    <t>ปี 2564</t>
  </si>
  <si>
    <t>สำนักงานแรงงาน ณ กรุงมะนิลา (ส่วนที่ 2) ไทเป ได้ตรวจสอบกับนายจ้าง ขอแจ้ง ดังนี้ 1) ปี 2561 – ปี 2563 ท่านได้รับเงินคืนภาษีไปแล้วขณะทำงาน 2) ปี 2564 มีเงินคืนภาษี จำนวน 51,217 เหรียญไต้หวัน และเมื่อวันที่ 11 มกราคม 2566 สนร. ไทเป ได้โอนเงินเข้าบัญชีของท่านแล้ว    เป็นเงินไทย 54,916.04 บาท และ 3) ปี 2565 ท่านพำนักในไต้หวันไม่ครบ 183 วัน นายจ้างหักภาษีตามที่ต้องจ่ายจริง</t>
  </si>
  <si>
    <t>ที่ อด 0028/437 ลว. 22 มี.ค.66</t>
  </si>
  <si>
    <t>ที่ รง 0210.2/1586 ลว. 8 มี.ค.66</t>
  </si>
  <si>
    <t>สำนักงานแรงงาน ณ กรุงมะนิลา (ส่วนที่ 2) ไทเป ได้ตรวจสอบกับนายจ้าง ขอแจ้ง ดังนี้ 1) ปี 2562 – ปี 2563 ท่านได้รับเงินคืนภาษีไปแล้วขณะทำงาน 2) ปี 2564 มีเงินคืนภาษี จำนวน 29,162 เหรียญไต้หวัน และเมื่อวันที่ 18 มกราคม 2566 สนร. ไทเป ได้โอนเงินเข้าบัญชีของท่านแล้ว    เป็นเงินไทย 30,876.33 บาท และ 3) ปี 2565 ท่านพำนักในไต้หวันไม่ครบ 183 วัน นายจ้างหักภาษีตามที่ต้องจ่ายจริง</t>
  </si>
  <si>
    <t>ที่ รง 0210.2/1584 ลว. 8 มี.ค.66</t>
  </si>
  <si>
    <t>ที่ อด 0028/430 ลว. 22 มี.ค.66</t>
  </si>
  <si>
    <t>สำนักงานแรงงาน ณ กรุงมะนิลา (ส่วนที่ 2) ไทเป ได้ตรวจสอบกับนายจ้าง ขอแจ้ง  ดังนี้ 1) ปี 2560 ท่านพำนักในไต้หวันไม่ครบ 183 วัน นายจ้างหักภาษีตามที่จ่ายจริง 2) ปี 2561 - ปี 2563  ท่านได้รับเงินคืนภาษีไปแล้วขณะทำงาน และ 3) ปี 2564 มีเงินคืนภาษี จำนวน 19,140 เหรียญไต้หวัน และเมื่อวันที่ 18 มกราคม 2566 สนร. ไทเป ได้โอนเงินเข้าบัญชีของท่านแล้ว เป็นเงินไทย 20,191.90 บาท</t>
  </si>
  <si>
    <t>ที่ รง 0210/1572 ลว. 8 มี.ค.66</t>
  </si>
  <si>
    <t>ที่ อด 0028/431 ลว. 22 มี.ค.66</t>
  </si>
  <si>
    <t>สำนักงานแรงงาน ณ กรุงมะนิลา (ส่วนที่ 2) ไทเป ได้ตรวจสอบกับนายจ้าง ขอแจ้ง  ดังนี้ 1) ปี 2561 – ปี 2563 ท่านได้รับเงินคืนภาษีไปแล้วขณะทำงาน และ 2) ปี 2564 มีเงินคืนภาษี จำนวน 31,238 เหรียญไต้หวัน และเมื่อวันที่ 18 มกราคม 2566 สนร. ไทเป ได้โอนเงินเข้าบัญชีของท่านแล้ว        เป็นเงินไทย 33,089.55 บาท</t>
  </si>
  <si>
    <t>ที่ รง 0210.2/1562 ลว. 7 มี.ค.66</t>
  </si>
  <si>
    <t>ที่ อด 0028/432 ลว. 22 มี.ค.66</t>
  </si>
  <si>
    <t>สำนักงานแรงงาน ณ กรุงมะนิลา (ส่วนที่ 2) ไทเป ได้ตรวจสอบกับนายจ้าง ขอแจ้ง  ดังนี้ 1) ปี 2560 – ปี 2563 ท่านได้รับเงินคืนภาษีไปแล้วขณะทำงาน และ 2) ปี 2564 มีเงินคืนภาษี จำนวน 32,336 เหรียญไต้หวัน และเมื่อวันที่ 18 มกราคม 2566 สนร. ไทเป ได้โอนเงินเข้าบัญชีของท่านแล้ว        เป็นเงินไทย 34,260.13 บาท</t>
  </si>
  <si>
    <t>ที่ รง 0210.2/1576 ลว. 8 มี.ค.66</t>
  </si>
  <si>
    <t>ที่ อด 0028/433 ลว. 22 มี.ค.66</t>
  </si>
  <si>
    <t>โอนเงินแล้ว วันที่ 8 กุมภาพันธ์ 2566</t>
  </si>
  <si>
    <t>ที่ รง 0210.2/1593 ลว. 8 มี.ค.66</t>
  </si>
  <si>
    <t>ที่ อด 0028/434 ลว. 22 มี.ค.66</t>
  </si>
  <si>
    <t>โอนเงินแล้ว วันที่ 18 มกราคม 2566</t>
  </si>
  <si>
    <t>ที่ รง 0210.2/444 ลว. 22 มี.ค.66</t>
  </si>
  <si>
    <t>ที่ อด 0028/444 ลว. 22 มี.ค.66</t>
  </si>
  <si>
    <t>โอนเงินแล้ว วันที่ 2 กุมภาพันธ์ 2566</t>
  </si>
  <si>
    <t>ส่งเลขที่บัญชีธนาคารของ นายสำเภา  ผันผ่อน ให้สำนักประสานฯ</t>
  </si>
  <si>
    <t>ที่ อด 0028/448 ลว. 22 มี.ค.66</t>
  </si>
  <si>
    <t>ที่ รง 0210.2/997 ลว. 14 มี.ค.66</t>
  </si>
  <si>
    <t>ที่ อด 0028/445 ลว. 22 มี.ค.66</t>
  </si>
  <si>
    <t>บริษัทซัมซุงประกันภัย จำกัด ได้โอนเงินประกันการทำงานครบสัญญาจ้าง (เงินแทจิกึม) จำนวน 4,697,660 วอน เข้าบัญชีธนาคาร Woori เลขที่ 10*******880 ของท่านแล้ว     เมื่อวันที่ 20 มกราคม 2566</t>
  </si>
  <si>
    <t>081-9460132, 092-5735144</t>
  </si>
  <si>
    <t xml:space="preserve">ติดตามใบมรณะบัตร
1. เมื่อวันที่ 27 มี.ค. 2566 สอบถามทางโทรศัพท์เบื้องต้น นายธีระพล (บุตรชาย นายสถาพรฯ) ได้ใบมรณะบัตร ภาษาจีนและภาษาอังกฤษแล้ว เมื่อประมาณ วันที่ 9 มี.ค. 2566 เอเยนต์ไต้หวัน พานายธีระพล ไปสำนักงานแรงงานไทย ณ กรุงไทเป เพื่อจัดทำหนังสือเดินทางเล่มใหม่ เนื่องจากหมดอายุ และให้นำใบมรณะบัตรภาษาจีนและภาษาอังกฤษ ของนายสถาพร ไปด้วยเพื่อออกเป็นภาษาไทย
2. เมื่อไปถึง สำนักงานแรงงานไทย ณ กรุงไทเป เจ้าหน้าฝ่ายแรงงาน แจ้งไม่สามารถออกไปมรณะบัตรฉบับภาษาไทยให้ได้เนื่องจาก ไม่มีเอกสารฉบับจริง ของนายสถาพร และ นางเสริมสวย จึงแจ้งให้นางเสริมทราบ
3. เมื่อวันที่ 17 มี.ค. 2566 นางเสริมสวย จึงส่งไปรษณีย์เอกสารตัวจริงของ นายสถาพร และ นางเสริม ให้บุตรทางไปรษณีย์ และแจ้งให้ดำเนินการโดยด่วน แต่ที่ทำงานของนายธีระพล อยู่ไกลจากสำนักงานแรงงานไทย ณ กรุงไทเป จึงเป็นอุปสรรคในการดำเนินการ เพราะ นายธีระพล พูดภาษาจีน ไม่ได้ต้อง รอเอย่นต์นำไปพาไปดำเนินการเท่านั้น
ข้อ ณ 27 มี.ค.66 
</t>
  </si>
  <si>
    <t>นายจตุพล  หงษ์คาน</t>
  </si>
  <si>
    <t>0872255885, 09881313817</t>
  </si>
  <si>
    <t>นายทวีศักดิ์ บุญธรรม</t>
  </si>
  <si>
    <t>083-8827644
080-6605914</t>
  </si>
  <si>
    <t>9809 หมู่ 20</t>
  </si>
  <si>
    <t>ป่าแดด</t>
  </si>
  <si>
    <t>แม่สรวย</t>
  </si>
  <si>
    <t>นายประเสริฐ ทองใบ</t>
  </si>
  <si>
    <t>065-3589759</t>
  </si>
  <si>
    <t>70/1 หมู่ 1</t>
  </si>
  <si>
    <t>เลขที่รับคำร้อง 66-00462 ลว 7 มี.ค.66</t>
  </si>
  <si>
    <t>น.ส.สายสมร วงษ์ภูธร</t>
  </si>
  <si>
    <t>098-0621419
080-7201557</t>
  </si>
  <si>
    <t>29 หมู่ 15</t>
  </si>
  <si>
    <t>เลขที่รับคำร้อง 66-00526 ลว 14 มี.ค.66</t>
  </si>
  <si>
    <t>เลขที่รับคำร้อง 66-00525 ลว 14 มี.ค.66</t>
  </si>
  <si>
    <t>ที่ อด 0028/410 ลว 15 มี.ค.66</t>
  </si>
  <si>
    <t>นายเสกสรร สีทอง</t>
  </si>
  <si>
    <t>080-1635029</t>
  </si>
  <si>
    <t>11 หมู่ที่ 7</t>
  </si>
  <si>
    <t>ที่ อด 0028/395 ลว 14 มี.ค.66</t>
  </si>
  <si>
    <t>เลขที่รับคำร้อง 66-00520 ลว 13 มี.ค.66</t>
  </si>
  <si>
    <t>เลขที่รับคำร้อง 66-00519 ลว 13 มี.ค.66</t>
  </si>
  <si>
    <t>นายวัฒนา สะพังเงิน</t>
  </si>
  <si>
    <t>085-4654614</t>
  </si>
  <si>
    <t>125 หมู่ 2</t>
  </si>
  <si>
    <t>ที่ อด 0028/414 ลว 16 มี.ค.66</t>
  </si>
  <si>
    <t>น.ส.พรรณพิศ ก้านก่อง</t>
  </si>
  <si>
    <t>096-3765389</t>
  </si>
  <si>
    <t>ตรวจสอบสอทธิ์กรณีได้รับเอกสารเงินบำนาญจากประเทศสวีเดน</t>
  </si>
  <si>
    <t>ที่ อด 0028/476 ลว. 28 มี.ค.66</t>
  </si>
  <si>
    <t>นายพงษ์พิทักษ์ ทิพหะ</t>
  </si>
  <si>
    <t>ที่ อด 0028/402 ลว 14 มี.ค.66</t>
  </si>
  <si>
    <t>นายศุภชัย วิภาคะ</t>
  </si>
  <si>
    <t>093-1289138</t>
  </si>
  <si>
    <t>60 หมู่ 8</t>
  </si>
  <si>
    <t>เลขที่คำร้อง 66-00533 ลว 15 มี.ค.66</t>
  </si>
  <si>
    <t>นายรุ่งโรจน์ ขันซ้าย</t>
  </si>
  <si>
    <t>นายปุ่น แพงน้อย</t>
  </si>
  <si>
    <t>061-8344669</t>
  </si>
  <si>
    <t>180 หมู่ 6</t>
  </si>
  <si>
    <t>นายอนุสรณ์ ศรีสะอาด</t>
  </si>
  <si>
    <t>ถูกจับกุม</t>
  </si>
  <si>
    <t>นางทองยุ่น แพงน้อย</t>
  </si>
  <si>
    <t>นายวินิตย์ แพงน้อย</t>
  </si>
  <si>
    <t>098-6018918</t>
  </si>
  <si>
    <t>194 หมู่ 8</t>
  </si>
  <si>
    <t>เลขที่คำร้อง 66-00555 ลว 17 มี.ค.66</t>
  </si>
  <si>
    <t>เลขที่คำร้อง 66-00554 ลว 17 มี.ค.66</t>
  </si>
  <si>
    <t>นางนารี อินทา</t>
  </si>
  <si>
    <t>นายพงษ์พิทักษ์ อินทร์กง</t>
  </si>
  <si>
    <t>096-9968759</t>
  </si>
  <si>
    <t>253 หมู่ 7</t>
  </si>
  <si>
    <t>เลขที่คำร้อง 66-00553 ลว 17 มี.ค.66</t>
  </si>
  <si>
    <t>นายธีระภัทร บุตรลี</t>
  </si>
  <si>
    <t>084-9877643</t>
  </si>
  <si>
    <t>148 หมู่ 10</t>
  </si>
  <si>
    <t>เลขที่คำร้อง 66-00559 ลว 20 มี.ค.66</t>
  </si>
  <si>
    <t>นางยุพาภรณ์ เจิ้ง</t>
  </si>
  <si>
    <t>081-3914440</t>
  </si>
  <si>
    <t>71 หมู่ 8</t>
  </si>
  <si>
    <t>ที่ อด 0028/453 ลว 22 มี.ค.66</t>
  </si>
  <si>
    <t>นายอนุพงษ์ ฝ่ายทอง</t>
  </si>
  <si>
    <t>099-3122694</t>
  </si>
  <si>
    <t>123 หมู่ 9</t>
  </si>
  <si>
    <t>เลขที่คำร้อง 66-00581 ลว 22 มี.ค.66</t>
  </si>
  <si>
    <t>นายคมศิลป์ วิจารณรงค์</t>
  </si>
  <si>
    <t>093-2218463</t>
  </si>
  <si>
    <t>60 หมู่ 7</t>
  </si>
  <si>
    <t>เลขที่คำร้อง 66-00613 ลว 24 มี.ค.66</t>
  </si>
  <si>
    <t>นายปัญญา แสงสุด</t>
  </si>
  <si>
    <t>061-3596256</t>
  </si>
  <si>
    <t>199 หมู่ 1</t>
  </si>
  <si>
    <t>เลขที่คำร้อง 66-00620 ลว 24 มี.ค.66</t>
  </si>
  <si>
    <t>นายจตุพงศ์ พรบุญ</t>
  </si>
  <si>
    <t>092-6304874</t>
  </si>
  <si>
    <t>23 หมู่ 7</t>
  </si>
  <si>
    <t>เลขที่คำร้อง 66-00629 ลว 24 มี.ค.66</t>
  </si>
  <si>
    <t>นายยุทธศักดิ์ น้ำใส</t>
  </si>
  <si>
    <t>061-4136957</t>
  </si>
  <si>
    <t>36 หมู่ 7</t>
  </si>
  <si>
    <t>เงินชดเชยค่าจ้างระหว่างกักตัว
ค่าสินไหมเงินประกันโตวิด</t>
  </si>
  <si>
    <t>เลขที่คำร้อง 66-00635 ลว 28 มี.ค.66</t>
  </si>
  <si>
    <t>ที่ อด 0028/364 ลว 3 มี.ค.66</t>
  </si>
  <si>
    <t>ได้รับเดือนละ 27,871.90 บาท</t>
  </si>
  <si>
    <t>ที่ อด 0027/365 ลว. 3 มี.ค.66</t>
  </si>
  <si>
    <t>ได้รับเงินครบถ้วนแล้ว จำนวน 263,611.80 บาท</t>
  </si>
  <si>
    <t>ที่ อด 0028/370 ลว 7 มี.ค.66</t>
  </si>
  <si>
    <t>๐๙๕-๑๖๑-๐๒๘๕</t>
  </si>
  <si>
    <t>แจ้งการติดตามสิทธิประโยชน์เนื่องจากการประสบอุบัติเหตุจากการทำงานในประเทศอิสราเอล</t>
  </si>
  <si>
    <t>ที่ อด 0028/371 ลว 7 มี.ค.66</t>
  </si>
  <si>
    <t xml:space="preserve">กรอกแบบฟอร์ม (Life Certification) เพื่อรับเงินค่าชดเชยรายเดือน
</t>
  </si>
  <si>
    <t>นางวิไล ประสานโชค</t>
  </si>
  <si>
    <t>นายอรุณ ประสานโชค</t>
  </si>
  <si>
    <t>การติดตามเงนสิทธิประโยชน์จากบริษัทประกันสุขภาพ CLAL ของนายอรุณ ประสานโชค</t>
  </si>
  <si>
    <t>ที่ อด 0028/372 ลว 7 มี.ค.66</t>
  </si>
  <si>
    <t>เงินชดเชยหมดอายุความ และไม่คุ้มค่าที่จะฟ้องคดี</t>
  </si>
  <si>
    <t>นางสาวสอจิตรา แสงหมั่น</t>
  </si>
  <si>
    <t>096-1349815</t>
  </si>
  <si>
    <t>298 หมู่ 8</t>
  </si>
  <si>
    <t>นายรุ่งโรจน์ ขันซ้าย แรงงานไทยที่ประสบปัญหาการทำงานในประเทศอิสราเอล</t>
  </si>
  <si>
    <t>เลขที่คำร้อง 66-00531 ลว 15 มี.ค.66</t>
  </si>
  <si>
    <t>เลขที่รับคำร้อง 66-00546 ลว. 17 มี.ค.66</t>
  </si>
  <si>
    <t>062-7152581,081-8710954</t>
  </si>
  <si>
    <t>ต้องการฟ้องคดีเนื่องจากนายจ้างไม่ยอมจ้างเงินกรณีถูฏเลิกจ้าง</t>
  </si>
  <si>
    <t>เลขที่รับคำร้อง 66-00547 ลว. 17 มี.ค.66</t>
  </si>
  <si>
    <t>นายตะวัน ทองเงิน</t>
  </si>
  <si>
    <t>082-1402162</t>
  </si>
  <si>
    <t>284 หมู่ 14</t>
  </si>
  <si>
    <t>ขอให้ตรวจสอบสิทธิ์ได้รับบาดเจ็บและถูกทำร้ายขณะทำงานในประเทศอิสราเอล</t>
  </si>
  <si>
    <t>เลขที่รับคำร้อง 66-00605 ลว 24 มี.ค.66</t>
  </si>
  <si>
    <t>นายคมสัน มะโนระกร</t>
  </si>
  <si>
    <t>119 หมู่ 7</t>
  </si>
  <si>
    <t>เลขที่รับคำร้อง 66-00521 ลว. 13 มี.ค.66</t>
  </si>
  <si>
    <t>ส่งเอกสารประกอบการติดตามเงินคืนภาษีไต้หวัน ปี 2564 ดังนี้ 1) หนังสือมอบอำนาจ 2) หนังสือเดินทาง (ฉบับจริง) 3) ใบถิ้นที่อยู่ในไต้หวัน บัตรกาม่า (ตัวจริง)</t>
  </si>
  <si>
    <t>ที่ อด0028/466 ลว. 28 มี.ค.66</t>
  </si>
  <si>
    <t>174/20 หมู่ 1 บ้านหนองบัว</t>
  </si>
  <si>
    <t>นายนันทชัย แจ้งว่ายินยอมรับเงินตามที่นายจ้างเสนอ และจะเข้ามาดำเนินการจัดทำเอกสารต่อไป</t>
  </si>
  <si>
    <t>แจ้งผลการโอนเงินไปรษณีย์ให้คนงาน จากสำนักประสาน</t>
  </si>
  <si>
    <t>แจ้งผลการโอนเงินไปรษณีย์ ให้คนงาน</t>
  </si>
  <si>
    <t>ส่งบันทึกปากคำการยืนยันได้รับเงินโอนค่าชดเชยกรณีถูกเลิกจ้างจากไปรษณีย์อิสราเอล เข้าบัญชีธนาคารไทยของนายปรเมศ แล้ว ให้สำนักประสานฯ</t>
  </si>
  <si>
    <t>ที่ อด 0028/452 ลว. 22 มี.ค.66</t>
  </si>
  <si>
    <t xml:space="preserve">นายปรเมศ แจ้งว่าได้รับเงินแล้ว จำนวน 394,325.58 บาท </t>
  </si>
  <si>
    <t>ส่งหนังสือยืนยัน พร้อมทั้งแบบฟอร์มขอรับสิทธิประโยชน์ โดยนายนันทชัย ยินยอมรับเงินตามที่นายจ้างเสนอ ให้สำนักประสาน ทางระบบ</t>
  </si>
  <si>
    <t>เลขที่คำร้อง 66-00642 ลงวันที่ 29 มี.ค.66</t>
  </si>
  <si>
    <t>นางยุพิน  ป้องซ้าย</t>
  </si>
  <si>
    <t>นายสำเนียง  ป้องซ้าย</t>
  </si>
  <si>
    <t>082-2870224, 0635901278</t>
  </si>
  <si>
    <t>63 หมู่ 13</t>
  </si>
  <si>
    <t>ขอให้ช่วยเหลือติดตามอาการป่วย นายสำเนียง เจ็บป่วยในประเทศบรูไน และขอให้ส่งกลับมารักษาในประทศไทยพร้อมทั้งติดตามสิทธิประโยชน์อันพึงมีพึงได้</t>
  </si>
  <si>
    <t>เลขที่คำร้อง 66-00611 ลว. 24 มี.ค.66</t>
  </si>
  <si>
    <t>ขอส่งหนังสือมอบอำนาจในการจัดการศพ โดยขอให้ส่งศพกลับประเทศไทย</t>
  </si>
  <si>
    <t>ที่ อด 0028/465 ลว. 28 มี.ค.66</t>
  </si>
  <si>
    <t>ที่ รง 0210.2/1202 ลว. 28 มี.ค.66</t>
  </si>
  <si>
    <t>แจ้งกรณี นายสำเนียง เสียชีวิตในประเทศบรูไน จากสำนักประสานฯ</t>
  </si>
  <si>
    <t>แจ้งกรณี นายสำเนียง เสียชีวิตในประเทศบรูไน จให้ญาติ</t>
  </si>
  <si>
    <t>ที่ อด 0028/482 ลว. 29 มี.ค.66</t>
  </si>
  <si>
    <t>092-2968100</t>
  </si>
  <si>
    <t>รายงานช่วยเหลือติดตามมรณบัตรคนงานไทยเสียชีวิตในไต้หวัน รายงาน ผวจ.</t>
  </si>
  <si>
    <t>ที่ อด 0028/461 ลว. 27 มี.ค.66</t>
  </si>
  <si>
    <t>นางจุทาพร ศิริทน</t>
  </si>
  <si>
    <t>นายศุภิตดิ์ ศิริทน</t>
  </si>
  <si>
    <t>ขอให้เข้าเยียมแรงงานเจ็บป่วย</t>
  </si>
  <si>
    <t>บันทึกปากคำและเข้าเยียมแรงงานเจ็บป่วย</t>
  </si>
  <si>
    <t>ที่ อด 0028/1866 ลว 23 ก.ย.65</t>
  </si>
  <si>
    <t>ที่ รง 0210.2/3272 ลว 14 ก.ย.65</t>
  </si>
  <si>
    <t>ภรรยาคนงานทำเรื่องขอโอนเข้าบัญชีธนาคาร</t>
  </si>
  <si>
    <t>ทำหนังสือแจ้งพร้อมส่งตั๋วคืนคืนสำนักประสานฯ</t>
  </si>
  <si>
    <t>ที่ อด 0028/487 ลว 30 มีค 66</t>
  </si>
  <si>
    <t>064 1357293</t>
  </si>
  <si>
    <t>สำนักงานแรงงาน ณ กรุงมะนิลา (ส่วนที่ 2) สาขาเมืองเกาสง ได้ตรวจสอบกับนายจ้าง ขอชี้แจง ดังนี้ 1) ปี 2563 นายจ้างของท่านได้คืนภาษีและโอนเงิน จำนวน 6,388 เหรียญไต้หวัน คิดเป็นเงินไทย 7,343 บาท เข้าบัญชีของท่านแล้ว ตั้งแต่วันที่ 5 ตุลาคม 2564 และ 2) ปี 2564 นายจ้างของท่านได้คืนภาษีและโอนเงิน จำนวน 10,166 เหรียญไต้หวัน หลังหักค่าบริการการโอน จำนวน 400 เหรียญไต้หวัน คงเหลือ 9,766 เหรียญไต้หวัน คิดเป็นเงินไทย 11,289 บาท เข้าบัญชีของท่านแล้ว ตั้งแต่วันที่ 7 ตุลาคม 2565</t>
  </si>
  <si>
    <t>2563, 2564</t>
  </si>
  <si>
    <t>ที่ รง 0210.2/2037 ลว. 23 มี.ค.66</t>
  </si>
  <si>
    <t>ที่ อด 0028/488 ลว. 30 มี.ค.66</t>
  </si>
  <si>
    <t>ที่ รง 0210.2/1858 ลว. 17 มี.ค.66</t>
  </si>
  <si>
    <t>ที่ อด 0028/489 ลว. 30 มี.ค.66</t>
  </si>
  <si>
    <t>สำนักงานแรงงาน ณ กรุงมะนิลา (ส่วนที่ 2) สาขาเมืองเกาสง ได้ตรวจสอบ   กับนายจ้าง ขอชี้แจง ดังนี้ 1) ปี 2562 และ ปี 2563 นายจ้างของท่านได้คืนภาษี จำนวน 6,371, และ 11,050 เหรียญไต้หวัน ในขณะที่ท่านทำงานอยู่กับนายจ้าง โดยการโอนเงินเข้าบัญชีธนาคารท้องถิ่นของท่าน เมื่อวันที่ 21 กันยายน 2563 และ 3 พฤศจิกายน 2564 ตามลำดับแล้ว และ 2) ปี 2564 นายจ้างของท่าน ได้คืนภาษีและโอนเงิน จำนวน 15,972 เหรียญไต้หวัน หลังหักค่าบริการการโอน จำนวน 400 เหรียญไต้หวัน คงเหลือ 15,572 เหรียญไต้หวัน คิดเป็นเงินไทย 17,948.40 บาท เข้าบัญชีของท่านแล้ว ตั้งแต่วันที่      20 ตุลาคม 2565</t>
  </si>
  <si>
    <t>2561, 2562 ,2563</t>
  </si>
  <si>
    <t>ที่ รง 0210.2/1836 ลว. 17 มี.ค.66</t>
  </si>
  <si>
    <t>ที่ อด 0028/490 ลว. 30 มี.ค.66</t>
  </si>
  <si>
    <t>สำนักงานแรงงาน ณ กรุงมะนิลา (ส่วนที่ 2) สาขาเมืองเกาสง ได้ตรวจสอบ   กับนายจ้าง ขอชี้แจง ดังนี้ 1) ปี 2563 นายจ้างของท่านได้คืนภาษี จำนวน 8,526 เหรียญไต้หวัน ในขณะที่ท่านทำงานอยู่กับนายจ้าง โดยการโอนเงินเข้าบัญชีธนาคารท้องถิ่นของท่าน เมื่อประมาณเดือนสิงหาคม 2564   แต่ไม่ได้เก็บหลักฐานไว้ โดยก่อนที่ท่านจะเดินทางกลับได้มอบสมุดบัญชีบัญชีเงินฝากให้ท่านแล้ว และ 2) ปี 2564 (1 ม.ค. – 18 มิ.ย.) เนื่องจากท่านอยู่ทำงานไม่ครบ 183 วัน ในปีภาษีดังกล่าว และมีรายได้ไม่เกินกว่า 1.5 เท่าของค่าจ้างขั้นต่ำต้องเสียภาษีในอัตราร้อยละ 6 จำนวน 6,084 เหรียญไต้หวัน โดยไม่มีเงินคืนภาษีคืน</t>
  </si>
  <si>
    <t>2563, 2564,2565</t>
  </si>
  <si>
    <t>ที่ รง 0210.2/2042 ลว. 23 มี.ค.66</t>
  </si>
  <si>
    <t>ที่ อด 0028/491 ลว. 30 มี.ค.66</t>
  </si>
  <si>
    <t>สำนักงานแรงงาน ณ กรุงมะนิลา (ส่วนที่ 2) ไทเป ได้ตรวจสอบกับนายจ้าง    ขอชี้แจง ดังนี้ 1) ปี 2563 ท่านได้รับเงินคืนภาษีไปแล้วขณะทำงาน 2) ปี 2564 นายจ้างของท่านได้คืนภาษีและโอนเงิน จำนวน 9,560 เหรียญไต้หวัน คิดเป็นเงินไทย 9,739.13 บาท เข้าบัญชีของท่านแล้ว ตั้งแต่วันที่  8 กุมภาพันธ์ 2566 และ 3) ปี 2565 นายจ้างจะยื่นเรื่องต่อกรมสรรพากรในเดือนพฤษภาคม ศกนี้         ผลเป็นประการใดจักติดตามและรายงานให้ทราบต่อไป</t>
  </si>
  <si>
    <t>ที่ รง 0210.2/1861 ลว. 17 มี.ค.66</t>
  </si>
  <si>
    <t>ที่ อด 0028/492 ลว. 30 มี.ค.66</t>
  </si>
  <si>
    <t xml:space="preserve">สำนักงานแรงงาน ณ กรุงมะนิลา (ส่วนที่ 2) ไทเป ได้ตรวจสอบกับนายจ้าง    ขอชี้แจง ดังนี้ 1) ปี 2564 นายจ้างของท่านได้คืนภาษีและโอนเงิน จำนวน 8,121 เหรียญไต้หวัน คิดเป็นเงินไทย 8,508.06 บาท เข้าบัญชีของท่านแล้ว ตั้งแต่วันที่ 11 มกราคม 2566 และ 2) ปี 2565 นายจ้างจะยื่นเรื่องต่อกรมสรรพากรในเดือนพฤษภาคม ศกนี้ ผลเป็นประการใดจักติดตามและรายงานให้ทราบต่อไป </t>
  </si>
  <si>
    <t>นายอนุชิต  ยุทธพงษ์ (หนังสือจาก สปร.)</t>
  </si>
  <si>
    <t>นายอนุชิต  ยุทธพงษ์</t>
  </si>
  <si>
    <t>098-4647647</t>
  </si>
  <si>
    <t>5/1 หมู่ 2</t>
  </si>
  <si>
    <t>ขอเลขที่ธนาคารที่ประเทศไทยเพื่อคืนเงินภาษี ปี 2564 จากสำนักประสาน</t>
  </si>
  <si>
    <t>ส่งขอเลขที่ธนาคารที่ประเทศไทยเพื่อคืนเงินภาษี ปี 2564 ให้คนงาน</t>
  </si>
  <si>
    <t>ที่ รง 0210.2/1852 ลว. 17 มี.ค.66</t>
  </si>
  <si>
    <t>ที่ อด 0028/493 ลว. 30 มี.ค.66</t>
  </si>
  <si>
    <t>ที่ อด 0028/92 ลว. 16 ม.ค.66 เลขที่คำร้อง 66-00092 ลว. 16 ม.ค.66</t>
  </si>
  <si>
    <t>สำนักงานแรงงาน ณ กรุงมะนิลา (ส่วนที่ 2) ไทเป แจ้งว่า กรณีเงินคืนภาษีไต้หวัน ปี 2565 นายจ้างจะยื่นเรื่องต่อกรมสรรพกรไต้หวันในเดือนพฤษภาคม 2566 ซึ่งการติดตามเงินคืนภาษีไต้หวันดังกล่าว จะตรวจสอบได้ต่อเมื่อพ้นช่วงเดือนพฤษภาคม 2566 ไปก่อน ดังนั้น หากท่านมีความประสงค์ขอติดตามเงินคืนภาษีไต้หวัน ขอให้ยื่นคำร้องใหม่อีกครั้ง ภายหลังเดือนพฤษภาคม 2566</t>
  </si>
  <si>
    <t>นายวีระพงษ์  ประกอบกุล</t>
  </si>
  <si>
    <t>093-4879634</t>
  </si>
  <si>
    <t>101 หมู่ 4</t>
  </si>
  <si>
    <t>เลขที่คำร้อง 66-00238 ลว. 2 ก.พ.66</t>
  </si>
  <si>
    <t>นายจิระศักดิ์ ขวัญยืน</t>
  </si>
  <si>
    <t>061-5073530</t>
  </si>
  <si>
    <t>130 หมู่ 3</t>
  </si>
  <si>
    <t>เลขที่คำร้อง 66-00679 ลว 31 มี.ค.66</t>
  </si>
  <si>
    <t>นายจันโท สร้อยโยธา</t>
  </si>
  <si>
    <t>082-2755145</t>
  </si>
  <si>
    <t>174 หมู่ 9</t>
  </si>
  <si>
    <t>ที่ อด 0028/504 ลว 31 มี.ค.66</t>
  </si>
  <si>
    <t>ที่ รง 0210.2/7950 ลว 15 ธ.ค.65</t>
  </si>
  <si>
    <t>ที่ อด 0028/44 ลว 5 ม.ค.66</t>
  </si>
  <si>
    <t>รายงานการส่งอัฐิและสิทธิประโยชน์ กรณีนายเวียงชัย ตาเต่า เสียชีวิตในเกาหลี และให้ทายาทดำเนินการจัดทำเอกสารเพื่อติดตามสิทธิประโยชน์ จากสำนักประสาน</t>
  </si>
  <si>
    <t>แจ้งรายงานการส่งอัฐิและสิทธิประโยชน์ กรณีนายเวียงชัย ตาเต่า เสียชีวิตในเกาหลี และให้ทายาทดำเนินการจัดทำเอกสารเพื่อติดตามสิทธิประโยชน์ ให้ทายาท</t>
  </si>
  <si>
    <t>ส่งเอกสารการติดตามสิทธิประโยชน์ 1. เงินประกันเดินทางกลับ 2) เงินประกันการทำงานครบสัญญาจ้าง และ 3) เงินประกันภัยทั่วไป (เงินประกันอุบัติเหตุนอกเวลางาน) ให้สำนักประสาน</t>
  </si>
  <si>
    <t>ส่งบันทึกปากคำของนายจันสา  ตาเต่า แจ้งไม่ประสงค์ปิดบัญชีธนาคาร jeonbuk เหลือ 7,000 บาท หลังจากใช้หนี้ธนาคารแล้ว ให้สำนักประสาน</t>
  </si>
  <si>
    <t>การติดตามสิทธิประโยชน์ จาก บริษัท ซัมซุง ประกันภัย จำกัด และ บริษัท Seowoo ให้สำนักประสาน</t>
  </si>
  <si>
    <t>การติดตามสิทธิประโยชน์ จาก บริษัท ซัมซุง ประกันภัย จำกัด และ บริษัท Seowoo ให้ทายาท</t>
  </si>
  <si>
    <t xml:space="preserve">เงินประกันทั่วไป จำนวน 401,534 บาท
เงินประกันเดินทางกลับ จำนวน 10,877 บาท
เงินประกันการทำงานครบสัญญาจ้าง จำนวน 62,264.56 บาท
ค่าจ้างเดือนพฤษภาคม 2565 จำนวน 83,395 บาท
ค่าจ้างเดือนมิถุนายน 2565 จำนวน 51,331 บาท
เงินส่วนต่าง จำนวน 33,568 บาท
เงินช่วยเหลือเกี่ยว คชจ นำส่งกลับประเทศ จำนวน 99,270 บาท
หักหนี้สินกับธนาคาร jeonbuk จำนวน 31,604 บาท และมีเงินธนาคาร Woori ประมาณ 9,000 บาท หากประสงค์จะปิดบัญชี ขอให้จัดทำเอกสารพร้อมคำแปลเป็นภาษาอังกฤษ และรับรองทั้ง 2 หน่วยงาน
</t>
  </si>
  <si>
    <t>นายอุดร ขำขุงเขต</t>
  </si>
  <si>
    <t>นายมังกร ขำขุงเขต (บุตรชาย)</t>
  </si>
  <si>
    <t>230 ม.5</t>
  </si>
  <si>
    <t>ติดตามอาการป่วยนายอุดร ขำขุงเขต</t>
  </si>
  <si>
    <t>ที่ อด 0027/1063 ลว 1 พ.ค.2560</t>
  </si>
  <si>
    <t>ติดตามใบมรณบัตร</t>
  </si>
  <si>
    <t>ที่ อด 0027/1212 ลว 19 พ.ค.2560</t>
  </si>
  <si>
    <t>นางจูมทอง ขำขุงเขต</t>
  </si>
  <si>
    <t>ติดตามสิทธิประโยชน์</t>
  </si>
  <si>
    <t>ที่ อด 0027/1908 ลว 5 ก.ย.2560</t>
  </si>
  <si>
    <t>ที่ อด 0028/503 ลว 30 มี.ค.66</t>
  </si>
  <si>
    <t>ที่ รง 0210.2/1213 ลว 29 มี.ค.66</t>
  </si>
  <si>
    <t>สิทธิประโยชน์
เงินทดแทนการเสียชีวิตรายเดือน</t>
  </si>
  <si>
    <t>180,000 บาท/2560/ย้อนหลัง 5 ปี
3,000 เหรีญ/เดือน</t>
  </si>
  <si>
    <t>082-7415977, 094-6322586, 0942852461</t>
  </si>
  <si>
    <t>แจ้งการโอนเข้าบัญชีธนาคารของท่าน</t>
  </si>
  <si>
    <t>ที่ อด 0028/545 ลว. 12 เม.ย.66</t>
  </si>
  <si>
    <t>นายคงคา ทุริดไธสง</t>
  </si>
  <si>
    <t>2 หมู่ที่ 13</t>
  </si>
  <si>
    <t>นาภู</t>
  </si>
  <si>
    <t>ยางสีสุราช</t>
  </si>
  <si>
    <t>ที่ อด 0028/536 ลง 10 เม.ย.66</t>
  </si>
  <si>
    <t>นายอรรถพล น้อยมี</t>
  </si>
  <si>
    <t>081-3787261</t>
  </si>
  <si>
    <t>80 หมู่ที่ 2</t>
  </si>
  <si>
    <t>ตรวจสอบและปิดบัญชีธนาคารชินฮัน</t>
  </si>
  <si>
    <t>ที่ อด 0028/538 ลว 10 เม.ย.66</t>
  </si>
  <si>
    <t>นายคำเวียง พระโคดี</t>
  </si>
  <si>
    <t>081-8286948</t>
  </si>
  <si>
    <t>166 หมู่ที่ 8</t>
  </si>
  <si>
    <t>ที่ อด 0028/537 ลว 10 เม.ย.66</t>
  </si>
  <si>
    <t>นายกฤษฎา โพธิ์แก้ว</t>
  </si>
  <si>
    <t>9 หมู่ 12</t>
  </si>
  <si>
    <t>ที่ อด 0028/534 ลว 10 เม.ย.66</t>
  </si>
  <si>
    <t>ที่ อด 0028/535 ลว 10 เม.ย.66</t>
  </si>
  <si>
    <t>ที่ อด 0028/532 ลว 10 เม.ย.66</t>
  </si>
  <si>
    <t>ที่ อด 0028/533 ลว 10 เม.ย.66</t>
  </si>
  <si>
    <t>ที่ อด 0028/531 ลว 10 เม.ย.66</t>
  </si>
  <si>
    <t>ที่ อด 0028/530 ลว 10 เม.ย.66</t>
  </si>
  <si>
    <t>ที่ อด 0028/529 ลว 10 เม.ย.66</t>
  </si>
  <si>
    <t>ที่ 0028/528 ลว 10 เม.ย.66</t>
  </si>
  <si>
    <t>061-5310310</t>
  </si>
  <si>
    <t>ที่อยู่ปัจจุบัน 74 หมู่ 11 ตำบลหนองอ้อ อำเภอหนองวัวซอ จังหวัดอุดรธานี</t>
  </si>
  <si>
    <t>แจ้งการส่งเลขที่บัญชีธนาคารของคนงานให้สำนักงานแรงงานมหาสารคาม</t>
  </si>
  <si>
    <t>ที่ อด 0028/548 ลว. 18 เม.ย.66</t>
  </si>
  <si>
    <t>093-5942553</t>
  </si>
  <si>
    <t>ขอเลขที่ธนาคารที่ประเทศไทยเพื่อคืนเงินภาษี ปี 2564 ให้คนงาน</t>
  </si>
  <si>
    <t>ที่ รง 0210.2/2406 ลว. 7 เม.ย.66</t>
  </si>
  <si>
    <t>ส่งหนังสือยินยอมรับเงินตามที่นายจ้างเสนอและเอกสารประกอบการเงินชดเชยกรณีถูฏเลิกจ้าง/ปิซูอิม ให้สำนักประสาน</t>
  </si>
  <si>
    <t>เลขที่คำร้อง 66-00748 ลว. 10 เม.ย.66</t>
  </si>
  <si>
    <t>นายรัชนาท  จันทสี</t>
  </si>
  <si>
    <t>0942764603, 0804602159</t>
  </si>
  <si>
    <t>129 หมู่ 1</t>
  </si>
  <si>
    <t>ขอติดตามเงินค่าจ้างค้างจ่ายเดือนมีนาคม 2566 จากนายจ้างไต้หวัน ให้สำนักประสาน</t>
  </si>
  <si>
    <t>เลขที่คำร้อง 66-00804 ลว. 19 เม.ย.66</t>
  </si>
  <si>
    <t>065-7069924</t>
  </si>
  <si>
    <t>เงินประกันการทำงานครบสัญญา (แทจิกึม)</t>
  </si>
  <si>
    <t>เลขที่รับคำร้อง 66-00807 ลว 19 เม.ย.66</t>
  </si>
  <si>
    <t>ส่งบันทึกปากคำพร้อมภาพถ่ายกรณีเข้าเยี่ยมคนงานเจ็บป่วย ให้สำนักประสาน (แจ้งให้ทายาทตรวจสอบไปยังหน่วยงานที่เกี่ยวข้อง สำนักงานจัดหางาน สำนักงานประกันสังคม และ อบต. เพื่อยื่นคนพิการ</t>
  </si>
  <si>
    <t>เงินสิทธิประโยชน์ในสิงคโปร์ได้มารครบแล้ว</t>
  </si>
  <si>
    <t>นายศุภกิจ ศิริทน</t>
  </si>
  <si>
    <t>วันที่ 30 มีนาคม 2566 งานสิทธิประโยชน์ได้ประสานญาติคนงาน สอบถามเรื่องสิทธิประโยชน์ ญาติแจ้งว่าได้รับบัตรคนพิการแล้ว แต่ยังไม่ได้ดำเนินการตรวจสอบและติดตามสิทธิประโยชน์จาก สนง.จัดหางาน และ สนง.ประกันสังคม โดยได้แจ้งให้ญาติประสานทั้ง 2 หน่วยงานแล้ว (จัดหางานแจ้งว่าคนงานไม่ได้เป็นสมาชิกกองทุนช่วยเหลือฯ ส่วนประกันสังคม มีเงินออมชราภาพ จำนวน 800 บาท จะขอคืนได้เมื่อคนงานอายุ 55 ปีบริบูรณ์</t>
  </si>
  <si>
    <t>ส่งเลขที่บัญชีธนาคารให้สำนักประสาน</t>
  </si>
  <si>
    <t>ที่ อด 0028/560 ลว. 20 เม.ย.66</t>
  </si>
  <si>
    <t>วันที่ 21/4/2566 สรจ.อด. ได้ส่งเอกสารบัญชีธนาคารทางกลุ่มไลน์ ให้ สปร. ด้วยแล้ว</t>
  </si>
  <si>
    <t>นายจิตรา อามาตมนตรี</t>
  </si>
  <si>
    <t>090-3472704, 061-6268766,0903472704</t>
  </si>
  <si>
    <t>61/1 หมู่ 8</t>
  </si>
  <si>
    <t>เลขที่รับคำร้อง 66-00839 ลว 21 เม.ย.66</t>
  </si>
  <si>
    <t>เลขที่รับคำร้อง 66-00838 ลว 21 เม.ย.66</t>
  </si>
  <si>
    <t>นายจัดณรงค์ ซาเสน</t>
  </si>
  <si>
    <t>092-9501862</t>
  </si>
  <si>
    <t>46 หมู่ 6</t>
  </si>
  <si>
    <t>เลขที่รับคำร้อง 66-00826 ลว. 20 เม.ย.66</t>
  </si>
  <si>
    <t>080-0179877,
062-1939097</t>
  </si>
  <si>
    <t xml:space="preserve">84 หมู่ที่ 13 </t>
  </si>
  <si>
    <t>เลขที่คำร้อง 66-00841 ลว. 21 เม.ย.66</t>
  </si>
  <si>
    <t>เลขที่รับคำร้อง 66-00232 ลว.1 ก.พ.66</t>
  </si>
  <si>
    <t>แจ้งผลการติดตามสิทธิเงินค่าภาษีไต้หวันส่วนที่จ่ายไว้เกิน</t>
  </si>
  <si>
    <t>ที่ อด 0028/558 ลว 20 เม.ย.66</t>
  </si>
  <si>
    <t>โอนเงินเข้าบัญชีธนาคารแล้ว วันที่ 10 กุมภาพันธ์ 2566</t>
  </si>
  <si>
    <t>นางสาวกาญจนา สิงกาโม้</t>
  </si>
  <si>
    <t>081-8967082</t>
  </si>
  <si>
    <t>190 หมู่ที่ 1</t>
  </si>
  <si>
    <t>เลขที่รับคำร้อง 66-00802 ลว 19 เม.ย.66</t>
  </si>
  <si>
    <t>เลขที่รับคำร้อง 66-00805 ลว 19 เม.ย.66</t>
  </si>
  <si>
    <t>ขอให้ติดตามใบมรณบัตร นายสถาพร ไชยแก้ว</t>
  </si>
  <si>
    <t>เลที่คำร้องที่ 66-00714 ลงวันที่ 4 เม.ย.66</t>
  </si>
  <si>
    <t>นายคำพันธ์ ศรีอ่อน</t>
  </si>
  <si>
    <t>064-9486681</t>
  </si>
  <si>
    <t>107 หมู่ 2</t>
  </si>
  <si>
    <t>ที่ อด 0028/549 ลว. 18 เม.ย.66</t>
  </si>
  <si>
    <t>นาสุพัฒชา หล้าบุญมา</t>
  </si>
  <si>
    <t>9 หมู่ 13</t>
  </si>
  <si>
    <t>เงินชดเชยค่าจ้างระหว่างกักตัว</t>
  </si>
  <si>
    <t>เลขที่คำร้อง 66-00710 ลว 4 เม.ย.66</t>
  </si>
  <si>
    <t>แจ้งผลการตติดตามเงินค่าตั๋วเครื่องบิน</t>
  </si>
  <si>
    <t>ที่ รง 0210.2/1238 ลว 30 มี.ค.66</t>
  </si>
  <si>
    <t xml:space="preserve">แจ้งผลการติดตามสิทธิประโยชน์กรณีเงินประกันเดินทางกลับ </t>
  </si>
  <si>
    <t>ที่ อด อด 0028/568 ลว 21 เม.ย.66</t>
  </si>
  <si>
    <t>นายทองดี  ทองทุม</t>
  </si>
  <si>
    <t>0616392203, 0833418643</t>
  </si>
  <si>
    <t>222 หมู่ 3</t>
  </si>
  <si>
    <t>เลขที่คำร้อง 66-00844 ลว. 24 เม.ย.66</t>
  </si>
  <si>
    <t>นายธวัช คำหาญพล</t>
  </si>
  <si>
    <t>แจ้งผลการโอนเงินเข้าบัญชีธนาคารญาตินายสำเนียง</t>
  </si>
  <si>
    <t>ที่ รง 0210.2/2453 ลว. 11 เม.ย.66</t>
  </si>
  <si>
    <t>ที่อยู่จัดส่งเอกสาร 152/2 หมู่ 17</t>
  </si>
  <si>
    <t>พฤาภาคม</t>
  </si>
  <si>
    <t>นายธนกฤติ  สาลีแสง</t>
  </si>
  <si>
    <t>0622357764, 0887956037</t>
  </si>
  <si>
    <t>ขอให้ช่วยเหลือแรงงานถูกจับกุมในสาธารณรัฐเกาหลี และส่งกลับประเทศไทย</t>
  </si>
  <si>
    <t>นายสราวุฒิ  สาลีแสง</t>
  </si>
  <si>
    <t>เลขที่รับคำร้อง 66-00929 ลว 1 พ.ค. 66</t>
  </si>
  <si>
    <t>ที่ รง 0210.22748 ลว. 25 เม.ย.66</t>
  </si>
  <si>
    <t>ที่ อด 0028/595 ลว. 28 เม.ย.66</t>
  </si>
  <si>
    <t>แจ้งให้จัดส่งเอกสารประกอบการติดตามเงินสะสมเลี้ยงชีพ (เงินก้อน) กรณีเสียชีวิต จากสำนักประสานฯ</t>
  </si>
  <si>
    <t>แจ้งให้จัดส่งเอกสารประกอบการติดตามเงินสะสมเลี้ยงชีพ (เงินก้อน) กรณีเสียชีวิต ให้ทายาท</t>
  </si>
  <si>
    <t>แจ้งผลการติดตามเงินคืนภาษีและการโอนเงินเข้าบัญชีธนาคาร จากสำนักประสาน</t>
  </si>
  <si>
    <t>แจ้งผลการติดตามเงินคืนภาษีและการโอนเงินเข้าบัญชีธนาคาร จให้คนงาน</t>
  </si>
  <si>
    <t>ที่ รง 0210.2/2527 ลว. 20 เม.ย.66</t>
  </si>
  <si>
    <t>ที่ อด 0028585 ลว. 28 เม.ย.66</t>
  </si>
  <si>
    <t>โอนเงินเข้าบัญชีแล้ว วันที่ 22 ก.พ.66</t>
  </si>
  <si>
    <t>ที่ รง 0210.2/2532 ลว. 20 เม.ย.66</t>
  </si>
  <si>
    <t>ที่ อด 0028/587 ลว. 28 เม.ย.66</t>
  </si>
  <si>
    <t>โอนเงินเข้าบัญชีแล้ว 22 ก.พ.66</t>
  </si>
  <si>
    <t>นางสาวสุทธิดา  งิ้วลาย</t>
  </si>
  <si>
    <t>098-209-1068</t>
  </si>
  <si>
    <t xml:space="preserve">67 หมู่ 1 </t>
  </si>
  <si>
    <t>ที่ รง 0210.2/2611 ลว. 20 เม.ย.66</t>
  </si>
  <si>
    <t>ที่ อด 0028/584 ลว. 28 เม.ย.66</t>
  </si>
  <si>
    <t>ที่ รง 0210.2/2538 ลว. 20 เม.ย.66</t>
  </si>
  <si>
    <t>แจ้งผลการติดตามเงินภาษีและโอนเงินเข้าบัญชีธนาคารคนงาน 9 ราย จากสำนักประสาน</t>
  </si>
  <si>
    <t>คนงาน 9 ราย</t>
  </si>
  <si>
    <t>แจ้งผลการติดตามเงินภาษีและโอนเงินเข้าบัญชีธนาคารคนงาน 9 ราย ให้คนงาน</t>
  </si>
  <si>
    <t>ที่ อด 0028/588-594,597-598  ลว. 28 เม.ย.66</t>
  </si>
  <si>
    <t>เงินโอนเข้าบัญชี 21 ก.พ.66</t>
  </si>
  <si>
    <t>เงินโอนเข้าบัญชีไต้หวัน วันที่ 9 มกราคม 2566</t>
  </si>
  <si>
    <t>เงินโอนเข้าบัญชี 2 มี.ค. 66</t>
  </si>
  <si>
    <t>ที่ รง 0210.2/2531 ลว. 20 เม.ย.66</t>
  </si>
  <si>
    <t>ที่ อด 0028/586 ลว. 28 เม.ย.66</t>
  </si>
  <si>
    <t>โอนเงินเข้าบัญชีธนาคารแล้ว วันที่ 21 ธันวาคม 2565</t>
  </si>
  <si>
    <t>ส่งบัญชีธนาคารให้สำนักประสาน</t>
  </si>
  <si>
    <t>ที่ อด 0028/621 ลว. 3 พ.ค.66</t>
  </si>
  <si>
    <t>แจ้งขอเลขที่ธนาคารที่ประเทศไทย เพื่อคืนเงินภาษี ปี 2564 ให้คนงาน</t>
  </si>
  <si>
    <t>แจ้งขอเลขที่ธนาคารที่ประเทศไทย เพื่อคืนเงินภาษี ปี 2564 จากสำนักประสาน</t>
  </si>
  <si>
    <t>ที่ รง 0210.2/2876 ลว. 28 เม.ย.66</t>
  </si>
  <si>
    <t>ที่ อด 0028/596 ลว. 28 เม.ย.66</t>
  </si>
  <si>
    <t>ที่ อด0028/612 ลว. 3 พ.ค.66</t>
  </si>
  <si>
    <t>2564 , 2565</t>
  </si>
  <si>
    <t>082-2378526,0613488620,0828901936</t>
  </si>
  <si>
    <t>นายอัครเดช ราตรีวงษ์</t>
  </si>
  <si>
    <t>นายเมฆวัฒนา รักษาเมือง</t>
  </si>
  <si>
    <t>081-336850,
061-0428674</t>
  </si>
  <si>
    <t>ที่ อด 0028/638 ลว. 9 พ.ค.66</t>
  </si>
  <si>
    <t>นายวิทยา ศิลาแดง</t>
  </si>
  <si>
    <t>ที่ รง 0210.2/2937 ลว 2 พ.ค.66</t>
  </si>
  <si>
    <t>ที่ อด 0028/611 ลว 2 พ.ค.66</t>
  </si>
  <si>
    <t>ขอให้แจ้งหมายเลขที่บัญชีธนาคารประเทศไทย</t>
  </si>
  <si>
    <t>ขอส่งเลขบัญชีธนาคารในประเทศไทย</t>
  </si>
  <si>
    <t>ที่ อด 0028/637 ลว 8 พ.ค.66</t>
  </si>
  <si>
    <t>นายนิคม สารีบุตร</t>
  </si>
  <si>
    <t>065-2533528,
080-6405974</t>
  </si>
  <si>
    <t>200 หมู่ 3</t>
  </si>
  <si>
    <t>ค่าจ้างค้างจ่าย</t>
  </si>
  <si>
    <t>เลขที่รับคำร้อง 66-00942 ลว. 2 พ.ค.66</t>
  </si>
  <si>
    <t>นายวัชรินทร์ เรียงดี</t>
  </si>
  <si>
    <t>081-0503366</t>
  </si>
  <si>
    <t>333/13 หมู่ 14</t>
  </si>
  <si>
    <t>เลขที่รับคำร้อง 66-00898 ลว. 26 เม.ย.66</t>
  </si>
  <si>
    <t>นายคมสันต์ ทองศรี</t>
  </si>
  <si>
    <t>080-5833845,
080-5833052</t>
  </si>
  <si>
    <t>73 หมู่ 4</t>
  </si>
  <si>
    <t>เลขที่คำร้อง 66-00913 ลว. 27 เม.ย.66</t>
  </si>
  <si>
    <t>นายพงษ์ศักดิ์  ชาญณรงค์</t>
  </si>
  <si>
    <t>0623599594, 062-9940000</t>
  </si>
  <si>
    <t>144 หมู่ 19</t>
  </si>
  <si>
    <t>ที่ อด 0028/1970 ลว. 20 ต.ค.65</t>
  </si>
  <si>
    <t>ที่ รง 0210.2/2669 ลว. 20 เม.ย.66</t>
  </si>
  <si>
    <t>ที่ อด 0028/624 ลว. 3 พ.ค.66</t>
  </si>
  <si>
    <t>ที่ อด 0028/628 ลว. 3 พ.ค.66</t>
  </si>
  <si>
    <t>โอนเงินเข้าบัญชีแล้ว เมื่อวันที่ 24 ก.พ.66 จำนวน 3,804,940 วอน</t>
  </si>
  <si>
    <t>ที่ รง 0210.2/625 ลว. 3 พ.ค.66</t>
  </si>
  <si>
    <t>นายชัยยา มงคุณ</t>
  </si>
  <si>
    <t>062-4468034</t>
  </si>
  <si>
    <t>123 หมู่ 3</t>
  </si>
  <si>
    <t>เลขที่รับคำร้อง 66-00921 ลว. 26 เม.ย.66</t>
  </si>
  <si>
    <t>นายชาคร วงษ์ประยูร</t>
  </si>
  <si>
    <t>084-2609879</t>
  </si>
  <si>
    <t>1/2 หมู่ 7</t>
  </si>
  <si>
    <t>พระพุทธบาท</t>
  </si>
  <si>
    <t>สระบุรี</t>
  </si>
  <si>
    <t>ที่ อด 0028/666 ลว 3 พ.ค.66</t>
  </si>
  <si>
    <t>080-6405974</t>
  </si>
  <si>
    <t>เลขที่รับคำร้อง 66-00869 ลว. 25 เม.ย.66</t>
  </si>
  <si>
    <t>นายเกรียงไกร พระโคดี</t>
  </si>
  <si>
    <t>166 หมู่ 8</t>
  </si>
  <si>
    <t>เลขที่รับคำร้อง 66-00928 ลว. 28 เม.ย.66</t>
  </si>
  <si>
    <t>การช่วยเหลือติดตามมรณบัตรคนงานไทยที่เสียชีวิตในเพิ่มเติม ให้ผู้ร้อง</t>
  </si>
  <si>
    <t>ที่ อด 0028/502 ลว 30 มี.ค.66</t>
  </si>
  <si>
    <t>การช่วยเหลือติดตามมรณบัตรคนงานไทยที่เสียชีวิตในเพิ่มเติม ให้ ผวจ.อด</t>
  </si>
  <si>
    <t>ส่งใบมรณบัตรของนายอุดร ขำขุงเขต จากสำนักประสานฯ</t>
  </si>
  <si>
    <t>ส่งใบมรณบัตรของนายอุดร ขำขุงเขต ให้ทายาท</t>
  </si>
  <si>
    <t>ที่ รง 0210.2/2920 ลว. 1 พ.ค.66</t>
  </si>
  <si>
    <t>ที่ อด 0028/674 ลว. 16 พ.ค.66</t>
  </si>
  <si>
    <t>วันที่ 19 พฤษภาคม 2566 นายมังกร  ขำขุงเขต บุตรชาย ได้เข้ามารับใบมรณบัตรฉบับจริง ที่สำนักงานแรงงานจังหวัดอุดรธานีแล้ว</t>
  </si>
  <si>
    <t>นายธงชัย  ปากคูณ</t>
  </si>
  <si>
    <t>นายพิริยกร  พันพินิจ</t>
  </si>
  <si>
    <t>082-1094627, 080-0670848</t>
  </si>
  <si>
    <t>106 หมู่ 19</t>
  </si>
  <si>
    <t>ที่ อด 0028/665 ลว. 15 พ.ค.66, เลขที่คำร้อง 66-01068 ลว. 11 พ.ค.66</t>
  </si>
  <si>
    <t>ที่ อด 0028/688 ลว. 18 พ.ค.66, เลขที่คำร้อง 66-01146 ลว. 18 พ.ค.66</t>
  </si>
  <si>
    <t>063-8368074, 098-1042716</t>
  </si>
  <si>
    <t>43 หมู่ 8</t>
  </si>
  <si>
    <t>นายอธิวัฒน์  บัวบาน</t>
  </si>
  <si>
    <t>096-4010206, 0611363623, 06883757</t>
  </si>
  <si>
    <t>67 หมู่ 3</t>
  </si>
  <si>
    <t>ที่ อด 0028/689 ลว. 18 พ.ค.66</t>
  </si>
  <si>
    <t>เงินประกันเดินทางกลับ(ตั๋วเครื่องบิน) กรณีมีรายชื่อใน HRD.</t>
  </si>
  <si>
    <t>065-7069924, 093-3343259</t>
  </si>
  <si>
    <t>ที่ อด 0028/677 ลว. 16 พ.ค.66</t>
  </si>
  <si>
    <t>ที่ รง 0210.2/1726 ลว. 8 พ.ค.66</t>
  </si>
  <si>
    <t>ขอติดตามเงินประกันเดินทางกลับ(ตั๋วเครื่องบิน)</t>
  </si>
  <si>
    <t>เงินโอนเข้าบัญชีธนาคารฮานา จำนวน 424, 400 วอน เมื่อวันที่ 5 มกราคม 2566</t>
  </si>
  <si>
    <t>เงินโอนเข้าบัญชีธนาคารฮานา จำนวน 9,355,700 วอน เมื่อวันที่ 24 กุมภาพันธ์ 2566</t>
  </si>
  <si>
    <t>ที่ รง 0210.2/1730 ลว. 8 พ.ค.66</t>
  </si>
  <si>
    <t>ที่ อด 0028/676 ลว. 16 พ.ค.66</t>
  </si>
  <si>
    <t>ได้โอนเงินเข้าบัญชีแล้ว จำนวน 7,564,630 วอน เมื่อวันที่ 7 มีนาคม 2566</t>
  </si>
  <si>
    <t>ได้โอนเงินเข้าบัญชีแล้ว จำนวน 424,490วอน เมื่อวันที่ 7 มีนาคม 2566</t>
  </si>
  <si>
    <t>ที่ รง 0210.2/1732 ลว. 8 พ.ค.66</t>
  </si>
  <si>
    <t>ที่ อด 0028/675 ลว. 16 พ.ค.66</t>
  </si>
  <si>
    <t>ได้โอนเงินเข้าบัญชีธนาคารแล้ว จำนวน 404,560 วอน เมื่อวันที่ 27 มีนาคม 2566</t>
  </si>
  <si>
    <t>ได้โอนเงินเข้าบัญชีธนาคารแล้ว จำนวน 3,104,180 วอน เมื่อวันที่ 27 มีนาคม 2566</t>
  </si>
  <si>
    <t>นายพันนา  คาดทาน</t>
  </si>
  <si>
    <t>ที่ รง 0210.2/2663 ลว. 20 เม.ย.66</t>
  </si>
  <si>
    <t>ที่ อด 0028/627 ลว. 3 พ.ค.66</t>
  </si>
  <si>
    <t>วันที่ 20 กุมภาพันธ์ 2566 ได้โอนเงินเข้าบัญชีธนาคารแล้ว จำนวน 12,973,700 วอน</t>
  </si>
  <si>
    <t>ที่ รง 0210.2/2654 ลว. 20 เม.ย.66</t>
  </si>
  <si>
    <t>ที่ อด 0028/629 ลว. 3 พ.ค.66</t>
  </si>
  <si>
    <t>วันที่ 24 กุมภาพันธ์ 2566 ได้โอนเงินเข้าบัญชีธนาคารแล้ว จำนวน 8,363,790 วอน</t>
  </si>
  <si>
    <t>ที่ รง 0210.2/2653 ลว. 20 เม.ย.66</t>
  </si>
  <si>
    <t>ที่ อด 0028/630 ลว. 3 พ.ค.66</t>
  </si>
  <si>
    <t>วันที่ 24 กุมภาพันธ์ 2566 ได้โอนเงินเข้าบัญชีธนาคารแล้ว จำนวน 9,351,680 วอน</t>
  </si>
  <si>
    <t>ที่ รง 0210.2/2652 ลว. 20 เม.ย.66</t>
  </si>
  <si>
    <t>ที่ อด 0028/631 ลว. 3 พ.ค.66</t>
  </si>
  <si>
    <t>วันที่ 24 กุมภาพันธ์ 2566 ได้โอนเงินเข้าบัญชีธนาคารแล้ว จำนวน 9,935,030 วอน</t>
  </si>
  <si>
    <t>ที่ รง0210.2/2718 ลว. 21 เม.ย.66</t>
  </si>
  <si>
    <t>ที่ อด 0028/633 ลว. 8 พ.ค.66</t>
  </si>
  <si>
    <t>วันที่ 1 กุมภาพันธ์ 2566 ได้โอนเงินเข้าบัญชีแล้ว จำนวน 7,700,580 วอน</t>
  </si>
  <si>
    <t>ที่ รง 0210.2/2658 ลว. 20 เม.ย.66</t>
  </si>
  <si>
    <t>ที่ รง 0210.2/2716 ลว. 21 เม.ย.66</t>
  </si>
  <si>
    <t>ที่ อด 0028/626 ลว. 3 พ.ค.66</t>
  </si>
  <si>
    <t xml:space="preserve">นางสาวศรินภา  แสนโภชน์ ไม่ได้เป็นสมาชิกกองทุนบำนาญแห่งชาติ </t>
  </si>
  <si>
    <t>ที่ อด 0028/625 ลว. 3 พ.ค.66</t>
  </si>
  <si>
    <t>ได้โอนเงินเข้าบัญชีธนาคารแล้ว จำนวน 55,757 เหรียญไต้หวัน เมื่อวันที่ 14 กุมภาพันธ์ 2566</t>
  </si>
  <si>
    <t>นายคทาวุธ  คำคูณ</t>
  </si>
  <si>
    <t>0862386831, 0819256488, 06064725</t>
  </si>
  <si>
    <t>9 หมู่ 10</t>
  </si>
  <si>
    <t>ที่ อด 0028/713 ลว. 23 พ.ค.66</t>
  </si>
  <si>
    <t>นายบุญเทียม  พรมโกฎิ</t>
  </si>
  <si>
    <t>093-0860515, 092-7178360</t>
  </si>
  <si>
    <t>114 หมู่ 1</t>
  </si>
  <si>
    <t>ที่ อด 0028/714 ลว. 23 พ.ค.66</t>
  </si>
  <si>
    <t xml:space="preserve">ที่ อด 0028/715 ลว. 23 พ.ค.66  เลขที่คำร้อง 66-01177  ลว. 22 พ.ค. 66 </t>
  </si>
  <si>
    <t xml:space="preserve">ที่ อด 0028/716 ลว. 23 พ.ค.66 เลขที่คำร้อง 66-01176  ลว. 22 พ.ค. 66 </t>
  </si>
  <si>
    <t>098-0367032, 092-8641860</t>
  </si>
  <si>
    <t>นางสาวนิยากร  ตาเต่า</t>
  </si>
  <si>
    <t>091-8071367, 0872990647</t>
  </si>
  <si>
    <t>76 หมู่ 16</t>
  </si>
  <si>
    <t>ที่ อด 0028/726 ลว. 24 พ.ย.66</t>
  </si>
  <si>
    <t>064-2475912  082-8491463 082-8289642</t>
  </si>
  <si>
    <t>นายนินทร  วิกาละโพธิ์</t>
  </si>
  <si>
    <t>093-4793309, 093-4747413</t>
  </si>
  <si>
    <t>155 หมู่ 14</t>
  </si>
  <si>
    <t>นายกฤษณะ  ทองสงคราม</t>
  </si>
  <si>
    <t>061-3943169, 0933981622</t>
  </si>
  <si>
    <t>45 หมู่ 2</t>
  </si>
  <si>
    <t>ที่ อด 0028/766 ลว. 31 พ.ค.66</t>
  </si>
  <si>
    <t>ที่ รง 0210.2/1998 ลว. 26 พ.ค.66</t>
  </si>
  <si>
    <t>ที่ อด 0028/764 ลว. 31 พ.ค.66</t>
  </si>
  <si>
    <t>ปี 2561 ได้ประเมินภาษีของท่านตามจำนวนที่จ่ายจริงเท่านั้น โดยท่านมีรายได้สุทธิไม่เกินกว่าค่าลดหย่อนและไม่ต้องจ่ายภาษีเพิ่มแต่อย่างใด จึงไม่มีเงินคืนภาษี</t>
  </si>
  <si>
    <t>ที่ รง 0210.2/1797 ลว. 11 พ.ค.66</t>
  </si>
  <si>
    <t>ที่ อด 0028/762 ลว. 31 พ.ค.66</t>
  </si>
  <si>
    <t>โอนเงินเข้าบัญชี วันที่ 8 สิงหาคม 2555 จำนวน 404,000 วอน</t>
  </si>
  <si>
    <t>โอนเงินเข้าบัญชี วันที่ 8 สิงหาคม 2555 จำนวน 2,522,450 วอน</t>
  </si>
  <si>
    <t>ที่ รง 0210.2/1799 ลว. 11 พ.ค.66</t>
  </si>
  <si>
    <t>ที่ อด 0028/761 ลว. 31 พ.ค.66</t>
  </si>
  <si>
    <t>โอนเงินเข้าบัญชี วันที่ 11 เมษายน 2566 จำนวน 424,680 วอน</t>
  </si>
  <si>
    <t>แจ้งผลการโอนเงินเข้าบัญชีธนาคาร จากสำนักประสานฯ</t>
  </si>
  <si>
    <t>แจ้งผลการโอนเงินเข้าบัญชีธนาคาร ให้คนงาน และให้คนงานตรวจสอบ</t>
  </si>
  <si>
    <t>ส่งบันทึกปากคำทางโทรศัพท์ แจ้งได้รับเงินแล้ว ส่งให้สำนักประสานฯ</t>
  </si>
  <si>
    <t>ได้รับโอนเงินเข้าบัญชีแล้ว 27,288.16 บาท</t>
  </si>
  <si>
    <t xml:space="preserve">ฝ่ายแรงงานฯ ได้ติดตามนายจ้าง จำนวน 2 ราย ดังนี้ นายจ้างรายที่ 1 นาย Iska Rafael ซึ่งท่านแจ้งว่าได้ทำงาน ตั้งแต่วันที่ 24 มิถุนายน 2559 จนถึงวันที่ 1 มีนาคม 2562 ซึ่งฝ่ายแรงงานฯ ไม่สามารถติดต่อ นาย Iska ได้ จึงได้ประสานไปยังบริษัทจัดหางาน Eshkolot Manpower Ltd. ทราบว่า นายจ้างได้ปิดกิจการไปแล้ว จึงไม่สามารถติดตามเงินชดเชยฯ จากนายจ้างรายนี้ได้ ดังนั้น หากท่านต้องการให้นายจ้างรายที่ 1 จ่ายเงินชดเชยฯ จำเป็นต้องฟ้องร้องดำเนินคดี
  2. นายจ้างรายที่ 2 นาย David Tzuriya ซึ่งท่านแจ้งว่าได้ทำงานกับนายจ้าง ตั้งแต่วันที่ 5 มีนาคม 2562 จนถึงวันที่ 30 พฤศจิกายน 2564 อย่างไรก็ตาม กระทรวงมหาดไทยมีหนังสือแจ้งว่าท่านได้หลบหนีนายจ้างเมื่อวันที่ 7 กันยายน 2564 และอยู่ในสถานะไม่มีใบอนุญาตทำงานที่ถูกต้องตามกฎหมายและไม่มีสิทธิพำนักในรัฐอิสราเอลนับตั้งแต่วันที่ 7 กันยายน 2564 จนกระทั่งเดินทางกลับประเทศไทย เมื่อวันที่ 31 ธันวาคม 2564 
  3. ฝ่ายแรงงานฯ ได้ประสานไปยัง นาย Yoav Tzuriya น้องชายของนาย David เพื่อติดตามเงินชดเชยฯ ให้กับท่าน โดย นาย Yoav แจ้งว่าได้ออกค่าบัตรโดยสารเครื่องบินกลับประเทศไทยให้กับท่าน เป็นเงิน 2,750 เชคเกล ซึ่งท่านได้สร้างความเสียหายให้กับนายจ้างเนื่องจากหลบหนีวีซ่า อย่างไรก็ตาม ฝ่ายแรงงานฯ       ได้ต่อรองให้ นาย Yoav ช่วยเหลือให้เงินกับท่านบางส่วน และนาย Yoav ตกลงจะให้เงินชดเชยฯ กับท่าน    เป็นเงิน 3,000 เชคเกล ดังนั้น จึงขอให้ท่านพพิจารณาว่าจะยินยอมรับเงินชดเชยฯ จากนายจ้างรายที่ 2 เป็นเงิน 3,000 เชคเกล หรือไม่ หากยินยอมขอให้จัดทำหนังสือให้ความยินยอมรับเงินจำนวนดังกล่าว และแบบฟอร์มการขอรับสิทธิประโยชน์ (beneficiary form) พร้อมสำเนาเลขที่บัญชีธนาคารและเอกสารที่เกี่ยวข้อง
</t>
  </si>
  <si>
    <t>ที่ อด 0028/778 1มิย66</t>
  </si>
  <si>
    <t>f</t>
  </si>
  <si>
    <t>2563-2565</t>
  </si>
  <si>
    <t>ที่ รง 0210.2/3576 ลว 26 พ.ค.66</t>
  </si>
  <si>
    <t>ที่ อด 0028/815 ลว. 7 มิ.ย.66</t>
  </si>
  <si>
    <t>ท่านไม่มีเงินคืนภาษี เนื่องจากนายจ้างของท่านหักภาษีตามที่จ่ายจริงตลอดระยะเวลาที่ท่านทำงานในระหว่างปี 2562 – ปี 2565</t>
  </si>
  <si>
    <t>ที่ รง 0210.2/3581 ลว. 26 พ.ค.66</t>
  </si>
  <si>
    <t>ที่ อด 0028/814 ลว. 7 มิ.ย.66</t>
  </si>
  <si>
    <t>สำนักงานแรงงาน ณ กรุงมะนิลา (ส่วนที่ 2) ไทเป ได้ตรวจสอบกับนายจ้างแล้ว    แจ้งว่า ท่านไม่มีเงินคืนภาษี เนื่องจาก ปี 2564 และปี 2565 ท่านมีรายได้ไม่ถึงเกณฑ์ที่กรมสรรพกรกำหนด จึงได้รับการยกเว้นไม่ต้องจ่ายภาษี</t>
  </si>
  <si>
    <t>ที่ รง 0210.2/3584 ลว. 26 พ.ค.66</t>
  </si>
  <si>
    <t>ที่ อด 0028/812 ลว. 7 มิ.ย.66</t>
  </si>
  <si>
    <t>สำนักงานแรงงาน ณ กรุงมะนิลา (ส่วนที่ 2) ไทเป ได้ตรวจสอบกับนายจ้าง    ขอชี้แจง ดังนี้ 1) 2564 นายจ้างของท่านได้คืนภาษีและโอนเงินหลังจากหักค่าบริการดูแลรายเดือนที่ค้างชำระ จำนวน 2,370 เหรียญไต้หวัน แล้ว เป็นเงินจำนวน 10,462 เหรียญไต้หวัน คิดเป็นเงินไทย 10,903 บาท   เข้าบัญชีของท่านแล้ว ตั้งแต่วันที่ 23 มีนาคม 2566 และ 2) ปี 2565 ท่านได้รับการยกเว้นไม่ต้องจ่ายภาษี เนื่องจากมีรายได้ไม่ถึงเกณฑ์ที่กรมสรรพกรกำหนด</t>
  </si>
  <si>
    <t>ที่ รง 0210.2/3632 ลว. 26 พ.ค.66</t>
  </si>
  <si>
    <t>ที่ อด 0028/811 ลว. 7 มิ.ย.66</t>
  </si>
  <si>
    <t>โอนเงินเข้าบัญชีแล้ว</t>
  </si>
  <si>
    <t>ที่ รง 0210.2/3463 ลว. 23 พ.ค.66</t>
  </si>
  <si>
    <t>ที่ อด 0028/810 ลว. 7 มิ.ย.66</t>
  </si>
  <si>
    <t xml:space="preserve">ได้โอนเงินประกันการเดินทางกลับ (ค่าตั๋วเครื่องบิน) จำนวน 425,040 วอน เข้าบัญชีธนาคารของท่าน เมื่อวันที่ 10 พฤษภาคม 2566 เรียบร้อยแล้ว </t>
  </si>
  <si>
    <t xml:space="preserve">ได้โอนเงินประกันการเดินทางกลับ (ค่าตั๋วเครื่องบิน) จำนวน 2,304,070 วอน เข้าบัญชีธนาคารของท่าน เมื่อวันที่ 10 พฤษภาคม 2566 เรียบร้อยแล้ว </t>
  </si>
  <si>
    <t>แจ้งผลการติดตามสิทธิประโยชน์ และให้ทายาทจัดทำเอกสารเพื่อติดตามสิทธิประโยชน์จากสำนักประสานฯ</t>
  </si>
  <si>
    <t>แจ้งผลการติดตามสิทธิประโยชน์ และให้ทายาทจัดทำเอกสารเพื่อติดตามสิทธิประโยชน์ ให้ทายาท</t>
  </si>
  <si>
    <t>ที่ รง 0210.2/1960 ลว. 24 พ.ค.66</t>
  </si>
  <si>
    <t>ที่ อด. 0028/741 ลว. 25 พ.ค.66</t>
  </si>
  <si>
    <t>ที่ อด 0028/823 ลว. 9 มิ.ย.66</t>
  </si>
  <si>
    <t>ที่ รง 0210.2/4106 ลว. 13 มิ.ย.66</t>
  </si>
  <si>
    <t>ที่ อด 0028/839 ลว 14 มิ.ย.66</t>
  </si>
  <si>
    <t>1 เงินทดแทนกรณีเสียชีวิตที่จ่ายเป็นก้อนครั้งเดียว จำนวน 30 เท่าของวงเงินที่             เอาประกัน เฉลี่ยเดือนละ 25,250 เหรียญไต้หวัน เป็นเงิน 757,500 เหรียญไต้หวัน
	2 เงินช่วยเหลือค่าจัดการศพ จำนวน 5 เท่าของวงเงินที่เอาประกัน เป็นเงิน 126,250 เหรียญไต้หวัน</t>
  </si>
  <si>
    <t>ที่ รง 0210.2/3206 ลว. 10 พ.ค.66</t>
  </si>
  <si>
    <t>แจ้งผลการติดตามสิทธิประโยชน์เงิค่าภาษีไต้หวันส่วนที่จ่ายไว้เกิน</t>
  </si>
  <si>
    <t>ที่ อด 0028/727 ลว. 24 พ.ค.66</t>
  </si>
  <si>
    <t>ที่ รง 0210.2/3197 ลว 10 ม.ค.66</t>
  </si>
  <si>
    <t>ที่ อด 0028/329 ลว 24 พ.ค.66</t>
  </si>
  <si>
    <t>เงินโอนเข้าบัญชีเมื่อวันที่ 10 มี.ค.66</t>
  </si>
  <si>
    <t>ที่ รง 0210.2/3122 ลว 10 พ.ค.66</t>
  </si>
  <si>
    <t xml:space="preserve">โอนเงินแล้ว วันที่ 20 กุมภาพันธ์ 2566 </t>
  </si>
  <si>
    <t>ที่ อด 0028/728 ลว 24 พ.ค.66</t>
  </si>
  <si>
    <t>โอนเมื่อวันที่ 16 ธ.ค.2565</t>
  </si>
  <si>
    <t xml:space="preserve">แจ้งผลการติดตามสิทธิประโยชน์เงินค่าภาษีภาษีไต้หวันส่วนที่จ่ายไว้เกิน
</t>
  </si>
  <si>
    <t>ที่ อด 0028/737 ลว 24 พ.ค.35</t>
  </si>
  <si>
    <t>ที่ รง 0210.2/3124 ลว 10 พ.ค.66</t>
  </si>
  <si>
    <t>โอนเงินเข้าบัญชี เมื่อวันที่ 21กุมภาพันธ์ 2566</t>
  </si>
  <si>
    <t xml:space="preserve">แจ้งผลการติดตามสิทธิประโยชน์เงินค่าภาษีไต้หวันที่จ่ายไว้เกิน
</t>
  </si>
  <si>
    <t>ที่ อด 0028/736 ลว 24 พ.ค.66</t>
  </si>
  <si>
    <t>ที่ รง 0210.2/3172 ลว 10 พ.ค.66</t>
  </si>
  <si>
    <t>ที่ อด 0028/735 ลว 24 พ.ค.66</t>
  </si>
  <si>
    <t>ที่ รง 0210.2/3176 ลว 22 พ.ค.66</t>
  </si>
  <si>
    <t>แจ้งผลการติดตามสิทธิประโยชน์เงินค่าภาษีไต้หวันส่วนที่จ่ายไว้เกิน</t>
  </si>
  <si>
    <t>ที่ อด 0028/734 ลว. 24 พ.ค.66</t>
  </si>
  <si>
    <t>ที่ รง 0210.2/3179 ลว 10 พ.ค.66</t>
  </si>
  <si>
    <t>โอนเงินเข้าเมื่อวันที่ 21 ก.พ.66</t>
  </si>
  <si>
    <t>ที่ อด 0028/733 ลว 24 พ.ค.66</t>
  </si>
  <si>
    <t>โอนเงินเมื่อวันที่ 21 กุมภาพันธ์ 2566</t>
  </si>
  <si>
    <t>ที่ รง 0210.2/3185 ลว. 10 พ.ค.66</t>
  </si>
  <si>
    <t>ที่ อด 0028/732 ลว 24 พ.ค.66</t>
  </si>
  <si>
    <t>ที่ รง 0210.2/3190 ลว 10 พ.ค.66</t>
  </si>
  <si>
    <t xml:space="preserve">โอนเงินเข้าวันที่ 7 มีนาคม 2566 </t>
  </si>
  <si>
    <t>ที่ อด 0028/731 ลว 24 พ.ค.66</t>
  </si>
  <si>
    <t>โอนเงินเข้า เมื่อวันที่ 3 มีนาคม 2566</t>
  </si>
  <si>
    <t>ที่ รง 0210.2/3196 ลว 10 พ.ค.66</t>
  </si>
  <si>
    <t>ที่ อด 0028/730 ลว 24 พ.ค.66</t>
  </si>
  <si>
    <t>การติดตามเงินคืนภาษี</t>
  </si>
  <si>
    <t>ที่ รง 0210.2/3129 ลว 10 พ.ค.66</t>
  </si>
  <si>
    <t>โอนเงินเมื่อวันที่ 6 ตุลาคม 2565</t>
  </si>
  <si>
    <t>ที่ อด 0028/738 ลว.24 พ.ค.66</t>
  </si>
  <si>
    <t>นายชาลี ราชสีห์</t>
  </si>
  <si>
    <t xml:space="preserve">061-84020185
</t>
  </si>
  <si>
    <t xml:space="preserve">245 หมู่ที่ 4
</t>
  </si>
  <si>
    <t>อุดรานี</t>
  </si>
  <si>
    <t>เลขที่คำร้องที่ 66 - 00866</t>
  </si>
  <si>
    <t>นายเมตไตร กิจชยัน</t>
  </si>
  <si>
    <t xml:space="preserve">083-3605757
</t>
  </si>
  <si>
    <t xml:space="preserve">164 หมู่ที่ 5
</t>
  </si>
  <si>
    <t>ที่ อด 0028/664 ลว 15 พ.ค.66
เลขที่คำร้องที่ 66--01085</t>
  </si>
  <si>
    <t>นางจรรยา กิจขยัน</t>
  </si>
  <si>
    <t xml:space="preserve">087-2252299
</t>
  </si>
  <si>
    <t xml:space="preserve">540 หมู่ที่ 5
</t>
  </si>
  <si>
    <t>ที่ อด 0028/663 ลว 15 พ.ค.66
เลขที่คำร้องที่ 66--01083</t>
  </si>
  <si>
    <t>นายธงชัย วิจิตขะจี</t>
  </si>
  <si>
    <t xml:space="preserve">089-3506158
</t>
  </si>
  <si>
    <t xml:space="preserve">366/3 หมู่ที่ 14 ซ.บ้านเก่าจาน
</t>
  </si>
  <si>
    <t>การติดตามสิทธิประโยชน์ของแรงงานไทย</t>
  </si>
  <si>
    <t>ที่ รง 0210.2/3729 ลว 1 มิ.ย.66</t>
  </si>
  <si>
    <t>แจ้งผลการติดตามเงินสิทธิประโยชน์เนื่องจากการประสบอุบัติเหตุจากการทำงานในไต้หวัน</t>
  </si>
  <si>
    <t>ที่ อด 0028/816 ลว 8 มิ.ย.66</t>
  </si>
  <si>
    <t>นายเชิดชัย ปากดีหวาน</t>
  </si>
  <si>
    <t>098-5133253</t>
  </si>
  <si>
    <t>82 หมู่ที่ 2</t>
  </si>
  <si>
    <t>ที่ อด 0028/803 ลว. 7 มิ.ย.66, เลขที่คำร้อง 66-01313 ลว. 7 มิ.ย.66</t>
  </si>
  <si>
    <t>นายณรงค์ นุชนาคา</t>
  </si>
  <si>
    <t>085-4417275,
080-7460987</t>
  </si>
  <si>
    <t>146 หมู่ที่ 3</t>
  </si>
  <si>
    <t>บ้างดุง</t>
  </si>
  <si>
    <t>ที่ อด 0028/638 ลว. 2 มิ.ย.66</t>
  </si>
  <si>
    <t>น.ส.ชนัดดา โล่วันทา</t>
  </si>
  <si>
    <t>นายเอกชัย ทะสี</t>
  </si>
  <si>
    <t>092-7296893</t>
  </si>
  <si>
    <t>93 หมู่ที่ 8</t>
  </si>
  <si>
    <t>คนงานไทยถูกเลิกจ้างเดินทางกลับเสียชีวิตระหว่างเดินทางกลับภูมิลำเนา</t>
  </si>
  <si>
    <t>ที่ อด 0028/836 ลว 13 มิ.ย.66</t>
  </si>
  <si>
    <t>นายชววัฒน์ ประชุมพันธ์</t>
  </si>
  <si>
    <t>081-7800382</t>
  </si>
  <si>
    <t>17 หมู่ที่ 4</t>
  </si>
  <si>
    <t>ที่ อด 0028/827 ลว. 12 มิ.ย.66, เลขที่คำร้อง 66-01337 ลว. 9 มิ.ย.66</t>
  </si>
  <si>
    <t>นางสุพันธ์ จันทะโยค</t>
  </si>
  <si>
    <t>30 หมู่ที่ 2</t>
  </si>
  <si>
    <t>ขอให้ช่วยเหลือนำศพกลับภูมิลำเนา แจ้งผลการเสียชีวิต และติดตามสิทธิประโยชน์อันพึงมีพึงได้</t>
  </si>
  <si>
    <t>ที่ อด 0028/721 ลว 24 พ.ค.66,
เลขที่คำร้อง 66-01165 ลว 22 พ.ค.66</t>
  </si>
  <si>
    <t>นายศุภกิจ ศรีวงษา</t>
  </si>
  <si>
    <t>098-4305164</t>
  </si>
  <si>
    <t>132 หมู่ที่ 8</t>
  </si>
  <si>
    <t>ที่ อด 0028/857 ลว. 15 มิ.ย.66, เลขที่คำร้อง 66-01418 ลว. 14 มิ.ย.66</t>
  </si>
  <si>
    <t>นางสาวสมร เหง้าพรหมมินทร์</t>
  </si>
  <si>
    <t>นายจตุพร พรหมสิทธิ์</t>
  </si>
  <si>
    <t>ที่ อด 0028/771 ลว. 1 มิ.ย.66 เลขคำร้องที่ 66-01262 ลว. 1 มิ.ย.66</t>
  </si>
  <si>
    <t>นายประเสริฐ  จันทินมาธร</t>
  </si>
  <si>
    <t>061-2617893, 0857937346</t>
  </si>
  <si>
    <t>ที่ อด 0028/772 ลว. 1 มิ.ย.66 เลขคำร้องที่ 66-01260 ลว. 1 มิ.ย.66</t>
  </si>
  <si>
    <t>นายอนันต์  ศรีชัยมูล</t>
  </si>
  <si>
    <t>0652621160, 0621192904</t>
  </si>
  <si>
    <t>139 หมู่ 2</t>
  </si>
  <si>
    <t>ที่ อด 0028/773 ลว. 1 มิ.ย.66 เลขคำร้องที่ 66-01259 ลว. 1 มิ.ย.66</t>
  </si>
  <si>
    <t>นายสุพจน์ โสภากุล</t>
  </si>
  <si>
    <t>0959177978, 0969178320</t>
  </si>
  <si>
    <t>203 หมู่ 3</t>
  </si>
  <si>
    <t>ที่ อด 0028/787 ลว. 2 มิ.ย.66 เลขคำร้องที่ 66-01266 ลว. 2 มิ.ย.66</t>
  </si>
  <si>
    <t>นายชนาธิป  กุตัน</t>
  </si>
  <si>
    <t>0898273946, 0635903882</t>
  </si>
  <si>
    <t>45 หมู่ 4</t>
  </si>
  <si>
    <t>ที่ อด 0028/788 ลว. 2 มิ.ย.66 เลขคำร้องที่ 66-01269 ลว. 2 มิ.ย.66</t>
  </si>
  <si>
    <t>0967126507, 08110520421</t>
  </si>
  <si>
    <t>ที่ อด 0028/789 ลว. 2 มิ.ย.66 เลขคำร้องที่ 66-01272 ลว. 2 มิ.ย.66</t>
  </si>
  <si>
    <t>นายวีระวัฒน์  คำเบ้าเมือง</t>
  </si>
  <si>
    <t>0636493507, 0895728085</t>
  </si>
  <si>
    <t>54 หมู่ 10</t>
  </si>
  <si>
    <t>ที่ อด 0028/790 ลว. 2 มิ.ย.66 เลขคำร้องที่ 66-01274 ลว. 2 มิ.ย.66</t>
  </si>
  <si>
    <t xml:space="preserve">ที่ อด 0028/791 ลว. 2 มิ.ย.66 </t>
  </si>
  <si>
    <t>นายธนัช  อ่อนคำ (เดิมชื่อ นายชูติพัฒน์  อ่อนคำ)</t>
  </si>
  <si>
    <t>0854650175, 0878586032</t>
  </si>
  <si>
    <t>373 หมู่ 11</t>
  </si>
  <si>
    <t>นายพนา  ดอนเปตง</t>
  </si>
  <si>
    <t>0610926303, 0807862785</t>
  </si>
  <si>
    <t>ที่ อด 0028/830 ลว. 12 มิ.ย.66 เลขที่คำร้อง 66-01346 ลว. 12 มิ.ย.66</t>
  </si>
  <si>
    <t>นายประชา  คำสีแก้ว</t>
  </si>
  <si>
    <t>0967285199, 0623315397</t>
  </si>
  <si>
    <t>ที่ อด 0028/831 ลว. 12 มิ.ย.66 เลขที่คำร้อง 66-01348 ลว. 12 มิ.ย.66</t>
  </si>
  <si>
    <t>ที่ อด 0028/832 ลว. 12 มิ.ย.66</t>
  </si>
  <si>
    <t>นายบุญหนา  สินธุพันธ์ (เดิมชื่อ นายบุญหนา  สิมมาจันทร์)</t>
  </si>
  <si>
    <t>0973490438, 0934622889</t>
  </si>
  <si>
    <t>81 หมู่ 9</t>
  </si>
  <si>
    <t>นายอภิสิทธิ์  สร้างคำ</t>
  </si>
  <si>
    <t>0829648230, 0932938657</t>
  </si>
  <si>
    <t>142 หมู่ 1</t>
  </si>
  <si>
    <t>ที่ อด 0028/835 ลว. 13 มิ.ย.66 เลขที่คำร้อง 66-01395 ลว. 13 มิ.ย.66</t>
  </si>
  <si>
    <t>ที่ อด 0028/834 ลว. 13 มิ.ย.66 เลขที่คำร้อง 66-01394 ลว. 13 มิ.ย.66</t>
  </si>
  <si>
    <t>นายสุวัฒ  ธาตุชัย</t>
  </si>
  <si>
    <t>0959354090, 0821082797</t>
  </si>
  <si>
    <t>37 หมู่ 9</t>
  </si>
  <si>
    <t>นายสุเมธ  วรรณสวัสดี</t>
  </si>
  <si>
    <t>0805583358, 0857460577</t>
  </si>
  <si>
    <t>184 หมู่ 18</t>
  </si>
  <si>
    <t>ที่ อด 0028/38 ลว. 14 มิ.ย.66 เลขที่คำร้อง 66-01400 ลว. 13 มิ.ย.66</t>
  </si>
  <si>
    <t>นายต๋อง  พังราช</t>
  </si>
  <si>
    <t>0843929688, 0843929688</t>
  </si>
  <si>
    <t>163 หมู่ 4</t>
  </si>
  <si>
    <t>ที่ อด 0028/838 ลว. 14 มิ.ย.66 เลขที่คำร้อง 66-01400 ลว. 13 มิ.ย.66</t>
  </si>
  <si>
    <t>นายกิตติพันธ์  บำรุงเจริญ</t>
  </si>
  <si>
    <t>0824761415, 0923730941</t>
  </si>
  <si>
    <t>9 หมู่ 14</t>
  </si>
  <si>
    <t>ที่ อด 0028/841 ลว. 14 มิ.ย.66 เลขที่คำร้อง 66-01402 ลว. 14 มิ.ย.66</t>
  </si>
  <si>
    <t>นายสมาน  แฝกสิน</t>
  </si>
  <si>
    <t>0611532724, 0630634051</t>
  </si>
  <si>
    <t>224 หมู่ 11</t>
  </si>
  <si>
    <t>ที่ อด 0028/844 ลว. 14 มิ.ย.66 เลขที่คำร้อง 66-01407 ลว. 14 มิ.ย.66</t>
  </si>
  <si>
    <t>นางสาวลำพอง  วรราช</t>
  </si>
  <si>
    <t>0863913746, 0916987548</t>
  </si>
  <si>
    <t>215 หมู่ 6</t>
  </si>
  <si>
    <t>ที่ อด 0028/843 ลว. 14 มิ.ย.66 เลขที่คำร้อง 66-01415 ลว. 14 มิ.ย.66</t>
  </si>
  <si>
    <t>นางสาวมยุรีย์  ศรีบุโฮม</t>
  </si>
  <si>
    <t>0924567731, 0982163073</t>
  </si>
  <si>
    <t>ที่ อด 0028/845 ลว. 14 มิ.ย.66 เลขที่คำร้อง 66-01409 ลว. 14 มิ.ย.66</t>
  </si>
  <si>
    <t>ที่ อด 0028/846 ลว. 14 มิ.ย.66</t>
  </si>
  <si>
    <t>นายนัดถวุฒิ  อุนาศรี</t>
  </si>
  <si>
    <t>0963087666, 0601032360</t>
  </si>
  <si>
    <t>64 หมู่ 7</t>
  </si>
  <si>
    <t>ที่ อด 0028/809 ลว. 7 มิ.ย.66</t>
  </si>
  <si>
    <t>152/2 หมู่ 17</t>
  </si>
  <si>
    <t>ขอให้ตรวจสอบเงินบัญชีฑธนาคาร KEB ในสาธารรรัฐเกาหลี</t>
  </si>
  <si>
    <t>นายภูวนาท  อาสนา</t>
  </si>
  <si>
    <t>นายชัยวัฒน์  อาสนา</t>
  </si>
  <si>
    <t>0872195308, 0876364080</t>
  </si>
  <si>
    <t>213 หมู่ 1</t>
  </si>
  <si>
    <t>ที่ อด 0028/3260 ลว. 12 พ.ค.66</t>
  </si>
  <si>
    <t>ที่ อด 0028/763 ลว. 31 พ.ค.66</t>
  </si>
  <si>
    <t>แจ้งผลการติดตามเงินสิทธิประโยชน์จากสำนักงานประกันสังคม ของนายอำนาจ เฉียงพิมาย ท่านกรอกแบบฟอร์มการยืนยันการมีชีวิตอยู่ (Life Certificate) จากสำนักประสาน</t>
  </si>
  <si>
    <t>แจ้งผลการติดตามเงินสิทธิประโยชน์จากสำนักงานประกันสังคม ของนายอำนาจ เฉียงพิมาย ท่านกรอกแบบฟอร์มการยืนยันการมีชีวิตอยู่ (Life Certificate) ให้ทายาท</t>
  </si>
  <si>
    <t>ขอให้ตรวจสอบการยืนยันการมีชีวิตอยู่ และติดตามสิทธิประโยชน์เนื่องจากการเสียชีวิตจากการทำงานของนายอำนาจฯ ปี 2566</t>
  </si>
  <si>
    <t>ด่วนที่สุด ที่ รง 0210.2/1351 ลว. 23 ก.พ.66</t>
  </si>
  <si>
    <t>ด่วนที่สุด ที่ อด 0028/817 ลว. 8 มิ.ย.66 เลขที่คำร้อง 66-01323 ลว. 8 มิ.ย.66</t>
  </si>
  <si>
    <t>นายจิระพงษ์ จันทะโยค</t>
  </si>
  <si>
    <t>091-4189971, 0986487756</t>
  </si>
  <si>
    <t>ขอให้ตรจสอบและติดตามสิทธิประโยชน์อันพึงมีพึงได้ กรณี นายสุพันธ์  จันทะโยค เสียชีวิตในประเทศอิสราเอล</t>
  </si>
  <si>
    <t>นางราตี พาดี (ทองที)</t>
  </si>
  <si>
    <t>ที่ รง 0210.2/3814 ลว. 2 มิ.ย.66</t>
  </si>
  <si>
    <t>ที่ อด 0028/865 ลว. 15 มิ.ย.66</t>
  </si>
  <si>
    <t>สำนักงานแรงงาน ณ กรุงมะนิลา (ส่วนที่ 2) สาขาเมืองเกาสง ได้ตรวจสอบกับนายจ้างขอชี้แจง ดังนี้ 1) ปี 2564 นายจ้างของท่านได้โอนเงินคืนภาษี จำนวน 24,500 เหรียญไต้หวัน      เข้าบัญชีของท่านเรียบร้อยแล้ว คิดเป็นเงินไทย 27,011 บาท ตั้งแต่วันที่ 2 ตุลาคม 2565 และ 2) ปี 2565 ท่านพำนักในไต้หวันไม่ครบ 183 วัน และมีรายได้ไม่เกิน 1.5 เท่าของค่าจ้างขั้นต่ำต้องเสียภาษีในอัตราร้อยละ 6 โดยไม่มีเงินภาษีคืน</t>
  </si>
  <si>
    <t>ที่ รง 0210.2/3913 ลว. 6 มิ.ย.66</t>
  </si>
  <si>
    <t>ที่ อด 0028/864 ลว. 15 มิ.ย.66</t>
  </si>
  <si>
    <t>สำนักงานแรงงาน ณ กรุงมะนิลา (ส่วนที่ 2) ไทเป ได้ตรวจสอบกับนายจ้าง    ขอชี้แจง ดังนี้ 1) ปี 2562/ปี 2565 ท่านพำนักในไต้หวันไม่ครบ 183 วัน นายจ้างหักภาษีตามที่จ่ายจริง  2) ปี 2563 ท่านได้รับเงินคืนภาษีไปแล้วขณะทำงาน และ 3) ปี 2564 นายจ้างของท่านได้โอนเงินคืนภาษี จำนวน 17,902 เหรียญไต้หวัน เข้าบัญชีของท่านเรียบร้อยแล้ว คิดเป็นเงินไทย 19,625.28 บาท ตั้งแต่วันที่ 10 มีนาคม 2566</t>
  </si>
  <si>
    <t>2561-2564</t>
  </si>
  <si>
    <t>ที่ รง 0210.2/3909 ลว. 6 มิ.ย.66</t>
  </si>
  <si>
    <t>ที่ อด 0028/863 ลว. 15 มิ.ย.66</t>
  </si>
  <si>
    <t>สำนักงานแรงงาน ณ กรุงมะนิลา (ส่วนที่ 2) ไทเป ได้ตรวจสอบกับนายจ้าง    ขอชี้แจงแล้ว ท่านไม่มีเงินคืนภาษี เนื่องจากบริษัทฯ หักภาษีตามที่ต้องจ่ายจริงตลอดระยะเวลาที่ท่านทำงาน ในระหว่างปี 2561 – ปี 2565 โดยนายจ้างได้แสดงหลักฐานไม่มีเงินคืนภาษีของปี 2564 สำหรับปีอื่น ๆ ไม่ได้เก็บไว้</t>
  </si>
  <si>
    <t>ที่ รง 0210.2/3914 ลว. 6 มิ.ย.66</t>
  </si>
  <si>
    <t>ที่ อด 0028/862 ลว. 15 มิ.ย.66</t>
  </si>
  <si>
    <t>สำนักงานแรงงาน ณ กรุงมะนิลา (ส่วนที่ 2) ไทเป ได้ตรวจสอบกับนายจ้าง    ขอชี้แจง ดังนี้ 1) ปี 2561 - ปี 2564 ท่านได้รับการยกเว้นไม่ต้องจ่ายภาษี เนื่องจากมีรายได้ไม่ถึงเกณฑ์ที่กรมสรรพกรกำหนด และ 2) ปี 2565 ท่านพำนักในไต้หวันไม่ครบ 183 วัน นายจ้างหักภาษีตามที่จ่ายจริง</t>
  </si>
  <si>
    <t>ที่ รง 0210.2/3774 ลว. 1 มิ.ย.66</t>
  </si>
  <si>
    <t>ที่ อด 0028/861 ลว. 15 มิ.ย.66</t>
  </si>
  <si>
    <t>เงินโอนบัญชีแล้ว 17,100 เหรียญไต้หวัน เมื่อวันที่16 มี.ค.66</t>
  </si>
  <si>
    <t>นายประชา  ดาขาว</t>
  </si>
  <si>
    <t>065-4392468, 0984948391</t>
  </si>
  <si>
    <t>80 หมู่ 9</t>
  </si>
  <si>
    <t>ที่ อด 0028/26 ลว. 5 ม.ค.66</t>
  </si>
  <si>
    <t>ที่ รง 0210.2/3884 ลว. 2 มิ.ย.66</t>
  </si>
  <si>
    <t>ที่ อด 0028/860 ลว. 15 มิ.ย.66</t>
  </si>
  <si>
    <t xml:space="preserve">โอนเงินบัญชีธนาคารแล้ว 76,500 เหรียญไต้หวัน </t>
  </si>
  <si>
    <t>ที่ รง 0210.2/390 ลว 6 มิ.ย.66</t>
  </si>
  <si>
    <t>ที่ อด 0028/876 ลว 16 มิ.ย.66</t>
  </si>
  <si>
    <t xml:space="preserve">โอนเงินเข้าบัญชีเมื่อวันที่ 3 มีนาคม 2566 </t>
  </si>
  <si>
    <t>ที่ รง 0210.2/3831 ลว 2 มิ.ย.66</t>
  </si>
  <si>
    <t>ที่ อด 0028/875 ลว 16 มิ.ย.66</t>
  </si>
  <si>
    <t>โอนเงินเข้าบัญชีแล้ว 7 มี.ค.66</t>
  </si>
  <si>
    <t>ที่ รง 0210.2/3812 ลว 15 มิ.ย.66</t>
  </si>
  <si>
    <t>ที่ อด 0028/874 ลว 16 มิ.ย.66</t>
  </si>
  <si>
    <t xml:space="preserve">๓๘๑ หมู่ ๑๒   </t>
  </si>
  <si>
    <t>โอนเงินเข้าเมื่อวันที่ 29 ก.ค.66</t>
  </si>
  <si>
    <t>ที่ รง 0210.2/3732 ลว. 1 มิ.ย.66</t>
  </si>
  <si>
    <t>การติดตามสิทธิประโยชน์เงินบำเหน็จชราภาพจากกองทุนประกันภัยแรงงานไต้วัน</t>
  </si>
  <si>
    <t>ที่ อด 0028/873 ลว 16 มิ.ย.66</t>
  </si>
  <si>
    <t>กองทุนฯ แจ้งคนงานโดยตรง</t>
  </si>
  <si>
    <t>ที่ รง 0210.2/3742 ลว 1 มิ.ย.66</t>
  </si>
  <si>
    <t>ที่ อด 0028/872 ลว 16 มิ.ย.66</t>
  </si>
  <si>
    <t>ที่ รง 0210.2/2037 ลว 30 พ.ค.66</t>
  </si>
  <si>
    <t>เกิน 3 ปี แล้ว เงินโอนไปยัง HRD THAILAND</t>
  </si>
  <si>
    <t>ที่ อด 0028/870 ลว 16 มิ.ย.66</t>
  </si>
  <si>
    <t>นายวิรัตน์  เปตามานัง</t>
  </si>
  <si>
    <t>44 หมู่ที่ 14</t>
  </si>
  <si>
    <t>ที่ อด 0028/869 ลว 16 มิ.ย.66</t>
  </si>
  <si>
    <t>ที่ อด 0028/782 ลว 2 มิ.ย.66
เลขที่คำร้อง 66 01261 ลว. 1 มิ.ย.66</t>
  </si>
  <si>
    <t>ที่ อด 0028/776 ลว 1 มิถุนายน 2566
เลขที่คำร้อง 66-01264 ลว. 1 มิ.ย.66</t>
  </si>
  <si>
    <t xml:space="preserve">ขอให้ส่งคำร้องอีกครั้งหลัง พ.ค.66
</t>
  </si>
  <si>
    <t>มิภุนายน</t>
  </si>
  <si>
    <t>ที่ อด 0028/777 ลว 1 มิ.ย.66</t>
  </si>
  <si>
    <t>ส่งเอกสารประกอบการการติดตามเงินสะสมเลี้ยงชีพ (เงินก้อน) กรณีเสียชีวิต ให้สำนักประสาน</t>
  </si>
  <si>
    <t>ที่ อด 0028/884 ลว. 16 มิ.ย.66</t>
  </si>
  <si>
    <t>ส่งแบบขอรับบริการของ นายแจง  เสมอใจ ผู้เป็นบิดาของ นายอุดร เสมอใจ  แรงงานไทยที่เสียชีวิตในประเทศอิสราเอล ร้องขอให้ตรวจสอบเงินสิทธิประโยชน์ที่ได้รับโอนเงินเข้าบัญชีธนาคาร จำนวน 1,806,952.85 บาท และขอให้สอบถามค่าทนายความในการฟ้องคดีกับทนายความ     ชาวอิสราเอล</t>
  </si>
  <si>
    <t xml:space="preserve">ที่ อด 0028/883 ลว. 16 มิ.ย.66 เลขที่คำร้อง 66-01438 ลว.16  มิ.ย.66 </t>
  </si>
  <si>
    <t>นางพลับพลึง เชิญชม</t>
  </si>
  <si>
    <t>093-2685890,
0989145397</t>
  </si>
  <si>
    <t>70 หมู่ 7</t>
  </si>
  <si>
    <t>ที่ อด 0028/742 ลว. 25 พ.ค.66, เลขที่คำร้อง 66-01206 ลว. 25 พ.ค.66</t>
  </si>
  <si>
    <t>ที่ อด 0028/888 ลว 19 มิ.ย.66</t>
  </si>
  <si>
    <t>เลขที่ค้ร้อง 66-01440 ลว 16 มิ.ย.66</t>
  </si>
  <si>
    <t>นายสมยศ มูลตีมา</t>
  </si>
  <si>
    <t xml:space="preserve">0648616234,
0862393751
</t>
  </si>
  <si>
    <t>75 หมู่ 5</t>
  </si>
  <si>
    <t>ที่ อด 0028/748 ลว 29 พ.ค.66
เลขที่คำร้องที่ 66--01083</t>
  </si>
  <si>
    <t>นายอารี  โคตรเพ็ชร์</t>
  </si>
  <si>
    <t>061-5920322</t>
  </si>
  <si>
    <t>0847950869, 0800670937</t>
  </si>
  <si>
    <t>25 หมู่ 16</t>
  </si>
  <si>
    <t>ที่ อด 0028/906 ลว. 16 มิ.ย.66</t>
  </si>
  <si>
    <t>ที่ อด 0028/896 ลว. 19 มิ.ย.66 เลขที่คำร้อง 66-01462</t>
  </si>
  <si>
    <t>065-6357429,
0862239139</t>
  </si>
  <si>
    <t>นางสาวทันใจ  พิมบล</t>
  </si>
  <si>
    <t>092-4487206</t>
  </si>
  <si>
    <t>118 หมู่ 7</t>
  </si>
  <si>
    <t>ที่ อด 0028/805 ลว. 7 มิ.ย.66
 เลขที่คำร้อง 66-01315 ลว. 7 มิ.ย.66</t>
  </si>
  <si>
    <t>ที่ อด 0028/804 ลว. 7 มิ.ย.66 
เลขที่คำร้อง 66-01314 ลว. 7 มิ.ย.66</t>
  </si>
  <si>
    <t>ที่ อด 0028/806 ลว. 7 มิ.ย.66 
เลขที่คำร้อง 66-01312 ลว. 7 มิ.ย.66</t>
  </si>
  <si>
    <t>ที่ อด 0028/856 ลว. 15 มิ.ย.66 
เลขที่คำร้อง 66-01426 ลว. 15 มิ.ย.66</t>
  </si>
  <si>
    <t>ที่ อด 0028/905 ลว. 7 มิ.ย.66</t>
  </si>
  <si>
    <t>นายวีรภพ สาแก้ว</t>
  </si>
  <si>
    <t>72 หมู่ที่ 8</t>
  </si>
  <si>
    <t>ที่ อด 0028/904 ลว. 15 มิ.ย.66 
เลขที่คำร้อง 66-01466 ลว. 19 มิ.ย.66</t>
  </si>
  <si>
    <t>ที่ อด 0028/903 ลว. 19 มิ.ย.66</t>
  </si>
  <si>
    <t>093-5838127
061-0688772</t>
  </si>
  <si>
    <t>นายทศพร ไกยะฝ่าย</t>
  </si>
  <si>
    <t>063-8757819
080-1880328</t>
  </si>
  <si>
    <t>88 หมู่ที่ 1</t>
  </si>
  <si>
    <t>นายทอง สุโน</t>
  </si>
  <si>
    <t>063-1583602
085-1771787</t>
  </si>
  <si>
    <t>ที่ อด 0028/818 ลว 9 มิ.ย.66 
เลขที่คำร้อง 66-01327 ลว 8 มิ.ย.66</t>
  </si>
  <si>
    <t>ที่ อด 0028/908 ลว 20 มิ.ย.66 
เลขที่คำร้อง 66-01469 ลว 8 มิ.ย.66</t>
  </si>
  <si>
    <t>065-3099744,
061-8586675</t>
  </si>
  <si>
    <t>การติดตามเงินสิทธิประโยชน์กรณีติดตามเงินวันหยุดชดเชยประจำปีจากการทำงานในไต้หวัน</t>
  </si>
  <si>
    <t>เงินวันหยุดประจำปี 2565 ค่าล่วงเวลา เงินคืนภาษี เงินค่าจ้างเดือนสุดท้าย</t>
  </si>
  <si>
    <t>062-9917672,
065-0031493</t>
  </si>
  <si>
    <t>ที่ อด 0028/920 ลว 21 มิ.ย.66,
เลขที่คำร้อง 66-01473 ลว 20 มิ.ย.66</t>
  </si>
  <si>
    <t>ที่ อด 0028/109 ลว 17 ม.ค.66,
เลขที่คำร้อง 66-0113 ลว 17 ม.ค.66</t>
  </si>
  <si>
    <t>065-0031493,
062-9917672</t>
  </si>
  <si>
    <t>ที่ อด 0028/107 ลว 17 ม.ค.66,
เลขที่คำร้อง 66-0112 ลว 17 ม.ค.66</t>
  </si>
  <si>
    <t>ขอส่งเอกสารเพิ่มเติม ดังนี้ 1) ใบมรณบัตร ภาษาอังกฤษ และ 2) หนังสือรับรองการตาย ภาษาอังกฤษ ให้สำนักประสานฯ</t>
  </si>
  <si>
    <t xml:space="preserve">ที่ อด 0028/917 ลว. 20 มิ.ย.66 
</t>
  </si>
  <si>
    <t>นายจีระศักดิ์  ขวัญยืน</t>
  </si>
  <si>
    <t>0615073530, 0933818614</t>
  </si>
  <si>
    <t>ที่ อด 0028/901 ลว. 19 มิ.ย.66 เลขที่คำร้อง 66-01468 ลงวันที่ 19 มิ.ย.66</t>
  </si>
  <si>
    <t>ที่ อด 0028/900 ลว. 19 มิ.ย.66 เลขที่คำร้อง 66-01467 19 มิ.ย.66</t>
  </si>
  <si>
    <t>ที่ อด 0028/899 ลว. 19 มิ.ย.66 เลขที่คำร้อง 66-01465 19 มิ.ย.66</t>
  </si>
  <si>
    <t>ที่ อด 0028/898 ลว. 19 มิ.ย.66 เลขที่คำร้อง 66-01463 19 มิ.ย.66</t>
  </si>
  <si>
    <t>ที่ อด 0028/897 ลว. 19 มิ.ย.66 เลขที่คำร้อง 66-01460 19 มิ.ย.66</t>
  </si>
  <si>
    <t>ที่ อด 0028/902 ลว. 19 มิ.ย.66 เลขที่คำร้อง 66-01461 19 มิ.ย.66</t>
  </si>
  <si>
    <t>ที่ อด 0028/916 ลว. 20 มิ.ย.66 เลขที่คำร้อง 66-01474 ลว. 20 มิ.ย. 2566</t>
  </si>
  <si>
    <t>การตรวจสอบและปิดบัญชีธนาคารชินฮัน</t>
  </si>
  <si>
    <t>ที่ รง 0210.2/4195 ลว 13 มิ.ย.66</t>
  </si>
  <si>
    <t>ที่ อด 0028/943 ลว 26 มิ.ย.66</t>
  </si>
  <si>
    <t>การขอรับสิทธิประโยชน์บำเหน็จชราภาพ</t>
  </si>
  <si>
    <t>ที่ รง 0210.2/3975 ลว. 7 มิ.ย.66</t>
  </si>
  <si>
    <t>แจ้งผลการติดตามสิทธิประโยชน์กรณีเงินบำเหน็จชราภาพจากกองทุนประกันภัยแรงงานไต้หวัน</t>
  </si>
  <si>
    <t>ที่ อด 0028/937 ลว. 23 มิ.ย.66</t>
  </si>
  <si>
    <t>ตรวจสอบไม่ได้เป็นสมาชิกกองทุนฯ</t>
  </si>
  <si>
    <t>ที่ รง 0210.2/4122 ลว 13 มิ.ย.66</t>
  </si>
  <si>
    <t>ที่ อด 0028/935 ลว 23 มิ.ย.66</t>
  </si>
  <si>
    <t>นายจิรศักดิ์ 
วงค์เบาะ</t>
  </si>
  <si>
    <t>โพธิ์ศรีสำราญ</t>
  </si>
  <si>
    <t>ถูกจับกุมในข้อหาคดียาเสพติด</t>
  </si>
  <si>
    <t>093-6914833</t>
  </si>
  <si>
    <t>20 หมู่ที่ 10</t>
  </si>
  <si>
    <t>ที่ รง 0210.2/2167 ลว. 8 มิ.ย.66</t>
  </si>
  <si>
    <t>นายประเสริฐ 
วงค์เบาะ</t>
  </si>
  <si>
    <t>แจ้งกรณีแรงงานทักษะเฉพาะไทย ถูกจับกุมข้อหาคดียาเสพติดในประเทศญี่ปุ่น</t>
  </si>
  <si>
    <t>ที่ อด 0028/932 ลว 22 มิ.ย.66</t>
  </si>
  <si>
    <t>093-12389138,
098-2368482</t>
  </si>
  <si>
    <t>ที่ อด 0028/930 ลว. 21 มิ.ย.66 เลขที่คำร้อง 66-01478 ลว. 21 มิ.ย. 2566</t>
  </si>
  <si>
    <t>081-1742506,
063-23542516</t>
  </si>
  <si>
    <t>ที่ อด 0028/928 ลว. 21 มิ.ย.66 เลขที่คำร้อง 66-01476 ลว. 21 มิ.ย. 2566</t>
  </si>
  <si>
    <t>096-7618689,
080-0136054</t>
  </si>
  <si>
    <t>585 หมู่ที่ 8</t>
  </si>
  <si>
    <t>ที่ อด 0028/929 ลว. 21 มิ.ย.66 เลขที่คำร้อง 66-01477 ลว. 21 มิ.ย. 2566</t>
  </si>
  <si>
    <t>ที่ รง 0210.2/3560 ลว 7 มิ.ย.66</t>
  </si>
  <si>
    <t>ที่ อด 0028/936 ลว 23 มิ.ย.66</t>
  </si>
  <si>
    <t>ขอส่งเอกสารประกอบการตรวจสอบเงินคงเหลือ และปิดบัญชีธนาคารไปรษณีย์ประเทศอิสราเอล ให้สำนักประสาน</t>
  </si>
  <si>
    <t>ขอส่งขอส่งแบบคำร้องขอรับบริการและเอกสาร FOREIGN CURRENCY TRANSFERS ABROAD/DOMESTIC (ฉบับใหม่) ซึ่งนายคมสัน มะโนระกร ได้ยืนยันว่าได้ลงลายมือชื่อในเอกสารดังกล่าว ตรงกับที่ให้ไว้กับธนาคาร ให้สำนักประสานฯ</t>
  </si>
  <si>
    <t>ที่ อด 0028/954 ลว. 27 มิ.ย.66</t>
  </si>
  <si>
    <t>ที่ รง 0210.2/4180 ลว. 13 มิ.ย.66</t>
  </si>
  <si>
    <t>ที่ อด 0028/957 ลว. 27 มิ.ย.66</t>
  </si>
  <si>
    <t>โอนเงินเข้าบัญชีคนงานแล้ว</t>
  </si>
  <si>
    <t>ที่ รง 0210.2/4214 ลว. 14 มิ.ย.66</t>
  </si>
  <si>
    <t>ที่ อด 0028/958 ลว. 27 มิ.ย.66</t>
  </si>
  <si>
    <t>ได้โอนเงินเข้าบัญชีท้องถิ่น จำนวน 1 เหรียญไต้หวัน เมื่อเดือน กันยายน 2565</t>
  </si>
  <si>
    <t>ที่ รง 0210.2/2272 ลว. 15 มิ.ย.66</t>
  </si>
  <si>
    <t>ที่ อด 0028/956 ลว. 27 มิ.ย.66</t>
  </si>
  <si>
    <t>ได้โอนเงินเข้าบัญชีธนาคารแล้ว จำนวน 429,860 วอน วันที่ 1 มิ.ย.66</t>
  </si>
  <si>
    <t>ได้โอนเงินเข้าบัญชีธนาคารแล้ว จำนวน 2,887,530 วอน วันที่ 1 มิ.ย.66</t>
  </si>
  <si>
    <t>นายศักดิ์ถวิล
 อินทร์เหล่าใหญ่</t>
  </si>
  <si>
    <t>063-3363788, 087948766</t>
  </si>
  <si>
    <t>ที่ อด 0028/965 ลว.29 มิ.ย.66 เลขที่คำร้อง 66-01502 ลว. 29 มิ.ย.66</t>
  </si>
  <si>
    <t>นายนที  กองแสง</t>
  </si>
  <si>
    <t>06282009761, 0611425763</t>
  </si>
  <si>
    <t>117 หมู่ 2</t>
  </si>
  <si>
    <t>ที่ อด 0028/968 ลว. 29 มิ.ย.66</t>
  </si>
  <si>
    <t>นายอภิวัฒน์  งามระยา</t>
  </si>
  <si>
    <t>0637588154, 0860784740</t>
  </si>
  <si>
    <t>14 หมู่ 8</t>
  </si>
  <si>
    <t>ที่ อด 0028/974 ลว. 30 มิ.ย.66</t>
  </si>
  <si>
    <t>มกราม</t>
  </si>
  <si>
    <t>นายอนุพนธ์ คำใจ</t>
  </si>
  <si>
    <t>097-9652550,
080-7868895</t>
  </si>
  <si>
    <t>208 หมู่ 1</t>
  </si>
  <si>
    <t>ที่ อด0028/33 ลว 5 ม.ค.66</t>
  </si>
  <si>
    <t>นายทองคำ  กาโยดม</t>
  </si>
  <si>
    <t xml:space="preserve">0650814088, </t>
  </si>
  <si>
    <t>116 หมู่ 7</t>
  </si>
  <si>
    <t>ที่ อด 0028/994 ลว. 4 ก.ค.66</t>
  </si>
  <si>
    <t>แจ้งผลการตรวจสอบข้อมูลกรณีถูกตำรวจจับจากสำนักประสานฯ</t>
  </si>
  <si>
    <t>แจ้งผลการตรวจสอบข้อมูลกรณีถูกตำรวจจับจาก ให้ญาติ</t>
  </si>
  <si>
    <t>ที่ รง 0210.2/4395 ลว. 21 มิ.ย.66</t>
  </si>
  <si>
    <t>ที่ อด 0028/991 ลว. 3 ก.ค.66</t>
  </si>
  <si>
    <t xml:space="preserve">ฝ่ายแรงงาน ประจำสถานเอกอัครราชฑูต ณ กรุงโซล ได้ประสานติดต่อกับสถานกักกันเมืองกวังจู หน่วยงาน และบุคคลที่เกี่ยวข้องแล้ว ขอรายงานสรุป ดังนี้
 1. นายสราวุฒิ ได้เดินทางมาที่สาธารณรัฐเกาหลีด้วยวีซ่าท่องเที่ยว และหลบหนีงานแบบ  ผิดกฎหมายตั้งแต่ปี 2558 และปัจจุบันทำงานกับนายจ้าง Choi Byungdeok ที่อยู่ Haeri-myeon, Gochang-gun, Jeollabuk-do 
 2. นายสราวุฒิ โดนตำรวจจับเนื่องจากยาเสพติด ขณะนี้ถูกคุมขังอยู่ที่สถานคุมขังเมืองกวังจู หมายเลขนักโทษ 6086 ที่อยู่ 396 Bukbusunhwan-ro, Buk-gu, Gwangju City, Republic of Korea   ซึ่งท่านสามารถติดต่อ นายสราวุฒิ ทางไปรษณีย์ 
 3. นายสราวุฒิ อยู่ระหว่างถูกดำเนินคดี ด้วยข้อกล่าวหา การเสพยาเสพติด ซึ่งมีการพิจารณา คดีไปเมื่อวันที่ 26 เมษายน 2566 และรอรับการตัดสินคดีในวันที่ 1 มิถุนายน 2566 โดยหากมีความคืบหน้า จะดำเนินการแจ้งให้ทราบต่อไป
</t>
  </si>
  <si>
    <t>นายศศิธร  ชาวป่า</t>
  </si>
  <si>
    <t>0613827013, 0824550144</t>
  </si>
  <si>
    <t>106 หมู่ 10</t>
  </si>
  <si>
    <t>ที่ อด 0028/1003 ลว. 5 ก.ค.66 เลขที่คำร้อง 66-01536 ลว. 5 ก.ค.66</t>
  </si>
  <si>
    <t>0800173877, 0621939097</t>
  </si>
  <si>
    <t>นายทวีวัฒน์ ชาวดร</t>
  </si>
  <si>
    <t>นายอุเทน  สิงศิริ</t>
  </si>
  <si>
    <t>0935569483, 0828262730</t>
  </si>
  <si>
    <t xml:space="preserve">52 หมู่ 21 </t>
  </si>
  <si>
    <t>ที่ อด 0028/938 ลว. 23 มิ.ย.66 เลขที่คำร้อง 66-01483 ลว. 23 มิ.ย.66</t>
  </si>
  <si>
    <t>ที่ อด 0028/964 ลว. 28 มิ.ย.66 เลขที่คำร้อง 66-01495 ลว. 29 มิ.ย.66</t>
  </si>
  <si>
    <t>นายณัฏฐกิจจ์  ศักดี</t>
  </si>
  <si>
    <t>06917171207</t>
  </si>
  <si>
    <t>224 หมู่ 7</t>
  </si>
  <si>
    <t>ที่ อด 0028/963 ลว. 29 มิ.ย.66 เลขที่คำร้อง 66-01494 ลว. 28 มิ.ย.66</t>
  </si>
  <si>
    <t>085-7492501, 0958020826</t>
  </si>
  <si>
    <t>092-3187254,0928340000</t>
  </si>
  <si>
    <t>103 หมู่ 11</t>
  </si>
  <si>
    <t>ที่ อด 0028/1012 ลว. 6 ก.ค.66 เลขที่คำร้อง 66-01552 ลว. 6 ก.ค.66</t>
  </si>
  <si>
    <t>ที่ อด 0028/1013 ลว. 6 ก.ค.66 เลขที่คำร้อง 66-01553 ลว. 6 ก.ค.66</t>
  </si>
  <si>
    <t>นายมนูญ  วันชัย</t>
  </si>
  <si>
    <t>087-8604821,0924041872</t>
  </si>
  <si>
    <t>35 หมู่ 1</t>
  </si>
  <si>
    <t>นายดำรงศักดิ์  กุลด้วง</t>
  </si>
  <si>
    <t>064-1762937</t>
  </si>
  <si>
    <t>ที่ อด 0028/967 ลว. 29 มิ.ย.66</t>
  </si>
  <si>
    <t>063-9937369</t>
  </si>
  <si>
    <t>221 หมู่ 9</t>
  </si>
  <si>
    <t>ขอให้ตรวจสอบและติดตามสิทธิประโยชน์ที่พึงได้รับจากการทำงานในสาธารณรัฐเกาหลี กรณีนายยุทพงษ์ นามวงษ์ บุตรชาย เสียชีวิตในสาธารณรัฐเกาหลี</t>
  </si>
  <si>
    <t>ที่ อด 0028/979 ลว. 30 มิ.ย.66 เลขที่คำร้อง 66-01508 ลว. 30 มิ.ย.66</t>
  </si>
  <si>
    <t>นางละลิดา  ยอดจันทร์</t>
  </si>
  <si>
    <t>นายวรกิจ  ยอดจันทร์</t>
  </si>
  <si>
    <t>90 หมู่ 6</t>
  </si>
  <si>
    <t>ขอให้จัดทำดเอกสารเพื่อติดตามสิทธิประโยชน์จากนายจ้างประเทศอิสราเอล จากสำนักประสานฯ</t>
  </si>
  <si>
    <t>ที่ รง 0205.2/3035 ลว. 31 มี.ค.2559</t>
  </si>
  <si>
    <t>ที่ อด 0028/758 ลว. 20 เม.ย.2559</t>
  </si>
  <si>
    <t>ที่ รง0210.2/4469 ลว. 22 มิ.ย.66</t>
  </si>
  <si>
    <t>ที่ อด 0028/961 ลว. 27 มิ.ย.66</t>
  </si>
  <si>
    <t>บริษัทจัดหางานฯ ได้โอนเงินเข้าบัญชีของนางละลิดา  ยอดจันทร์ จำนวน 133,691.63 เมื่อวันที่ 16 ส.ค.59</t>
  </si>
  <si>
    <t>นางสาวสาวิตรี  ชำนาญกิจ</t>
  </si>
  <si>
    <t>0611605961, 0820836980</t>
  </si>
  <si>
    <t>231 หมู่ 7</t>
  </si>
  <si>
    <t>ขอให้ช่วยเหลือ นายปัณณวัฒน์ ชำนาญกิจ แรงงานที่เดินทางไปทำงานในไต้หวัน ด้วยวีซ่านักท่องเที่ยว ถูกจับกุม และขอให้ตรวจสอบเงินค่าประกันตัว 25,000 บาท</t>
  </si>
  <si>
    <t>ที่ อด 0028/1026 ลว. 10 ก.ค.66 เลขที่คำร้อง 66-01579 ลว. 7 ก.ค.66</t>
  </si>
  <si>
    <t>นายปัณณวัฒน์  ชำนาญกิจ</t>
  </si>
  <si>
    <t>นายวรวุฒิ  โคตรวงษา</t>
  </si>
  <si>
    <t>0654362134,</t>
  </si>
  <si>
    <t>164 หมู่ 2</t>
  </si>
  <si>
    <t>ที่ อด 0028/1029 ลว. 10 ก.ค.66 เลขที่คำร้อง 66-01578 ลว. 10 ก.ค.66</t>
  </si>
  <si>
    <t xml:space="preserve">ที่ อด 0028/1027 ลว. 10 ก.ค.66 </t>
  </si>
  <si>
    <t>นายวีรวุฒิ  แวงวงษ์</t>
  </si>
  <si>
    <t>0833603574, 0801567420</t>
  </si>
  <si>
    <t>96 หมู่ 5</t>
  </si>
  <si>
    <t>ที่ อด 0028/1024 ลว. 10 ก.ค.66 เลขที่คำร้อง 66-01590 ลว. 10 ก.ค.66</t>
  </si>
  <si>
    <t>ที่ อด 0028/1023 ลว. 10 ก.ค.66 เลขที่คำร้อง 66-01588 ลว. 10 ก.ค.66</t>
  </si>
  <si>
    <t>เงินประกันเดินทางกลับ (ตั๋วเครื่องบิน)</t>
  </si>
  <si>
    <t>ที่ อด 0028/1022 ลว. 10 ก.ค.66</t>
  </si>
  <si>
    <t>นายณัฐฤพล  ศรีสุระ</t>
  </si>
  <si>
    <t>0633046381, 0993099456</t>
  </si>
  <si>
    <t>66 หมู่ 1</t>
  </si>
  <si>
    <t>ขอให้ติดตามเงินค่าจ้างค้างจ่ายเดือนกุมภาพันธ์ - เมษายน 2566 จากนายจ้างประเทศสาธารรรัฐเกาหลี</t>
  </si>
  <si>
    <t>ที่ อด 0028/1021 ลว. 10 ก.ค.66 เลขที่คำร้อง 66-01586 ลว. 10 ก.ค.66</t>
  </si>
  <si>
    <t>ที่ อด 0028/1020 ลว. 10 ก.ค.66 เลขที่คำร้อง 66-01587 ลว. 10 ก.ค.66</t>
  </si>
  <si>
    <t>นายธนา  จำปีหอม (เดิมชื่อ นายณัฐวุฒิ  จำปีหอม)</t>
  </si>
  <si>
    <t>ที่ อด 0028/1035 ลว. 11 ก.ค.66</t>
  </si>
  <si>
    <t>ที่ รง 0210.2/4541 ลว. 26 มิ.ย.66</t>
  </si>
  <si>
    <t>ได้โอนเงินเข้าบัญชีธนาคารแล้ว จำนวน 12,150 เหรียญไต้หวัน</t>
  </si>
  <si>
    <t>นายเกรียงไกร  จงรักษ์</t>
  </si>
  <si>
    <t>064-8055312, 0648055312</t>
  </si>
  <si>
    <t xml:space="preserve">138/1 </t>
  </si>
  <si>
    <t>บ้านเดื่อ</t>
  </si>
  <si>
    <t>ที่ อด 0028/807 ลว. 7 มิ.ย.66 
เลขที่คำร้อง 66-01311 ลว. 7 มิ.ย.66</t>
  </si>
  <si>
    <t xml:space="preserve">ที่ รง 0210.2/4633 ลว. 29 มิ.ย.66 </t>
  </si>
  <si>
    <t xml:space="preserve">ที่ อด 0028/1036 ลว. 11 ก.ค.66 </t>
  </si>
  <si>
    <t>บริษัทซัมซุงประกันภัย จำกัดได้โอนเงินประกันการทำงานครบสัญญาจ้าง (เงินแทจิกึม) จำนวน 1,283690 วอน เข้าบัญชีธนาคารเลขที่ 620******284 เมื่อวันที่ 21 ตุลาคม 2552 และจำนวนเงิน 688,500 วอน เข้าบัญชีธนาคารเลขที่ 620******284 เมื่อวันที่ 27 พฤศจิกายน 2555 เรียบร้อยแล้ว</t>
  </si>
  <si>
    <t>นายถาวร เบาะโหล่</t>
  </si>
  <si>
    <t>098-1859443</t>
  </si>
  <si>
    <t>196 หมู่ 3</t>
  </si>
  <si>
    <t>ที่ อด 0028/1037 ลว. 11 ก.ค.66</t>
  </si>
  <si>
    <t>ขอส่งสำเนาหนังสือเดินทางเพิ่มเติม</t>
  </si>
  <si>
    <t>ที่ อด 0028/1025  ลว 10 ก.ค.66</t>
  </si>
  <si>
    <t>061-18420185
062-0207533</t>
  </si>
  <si>
    <t>245 หมู่ที่ 4</t>
  </si>
  <si>
    <t>ที่ อด 0028/1016 ลว. 6 ก.ค.66</t>
  </si>
  <si>
    <t>นายทวีวัฒน์  ชาวดร</t>
  </si>
  <si>
    <t>065-6357429</t>
  </si>
  <si>
    <t>ที่ อด 0028/887 ลว. 19 มิ.ย.66 เลขที่คำร้อง 66-01439 ลงวันที่ 16 มิ.ย.66</t>
  </si>
  <si>
    <t>096-1938009,
087-8527944</t>
  </si>
  <si>
    <t>103 หมู่ 6</t>
  </si>
  <si>
    <t>ที่ อด 0028/882 ลว. 16 มิ.ย.66 เลขที่คำร้อง 66-01440 ลงวันที่ 16 มิ.ย.66</t>
  </si>
  <si>
    <t>ที่ อด 0028/777 ลว. 1 มิ.ย.66 เลขคำร้องที่ 66-01263 ลว. 1 มิ.ย.66</t>
  </si>
  <si>
    <t>ที่ อด 0028/919 ลว 21 มิ.ย.66,
เลขที่คำร้อง 66-01470 ลว 20 มิ.ย.66</t>
  </si>
  <si>
    <t>นายธีระภัทธ บุตรลั</t>
  </si>
  <si>
    <t>084-9877643,
093-0525344</t>
  </si>
  <si>
    <t>ที่ อด 0028/776 ลว. 1 มิ.ย.66 เลขคำร้องที่ 66-01264 ลว. 1 มิ.ย.66</t>
  </si>
  <si>
    <t>นายวิลัยพร  ดวงเดิน</t>
  </si>
  <si>
    <t>093-0018822, 0629921584</t>
  </si>
  <si>
    <t>95 หมู่ 3</t>
  </si>
  <si>
    <t>8 หมู่ที่ 8</t>
  </si>
  <si>
    <t>086-3265477</t>
  </si>
  <si>
    <t>แจ้งผลการติดตามสิทธิประโยชน์กรณีเสียชีวิตของ นายจิระพงษ์ จันทะโยค ในประเทศอิสราเอล</t>
  </si>
  <si>
    <t>ที่ อด 0028/1038 ลว 11 ก.ค.66</t>
  </si>
  <si>
    <t>การติดตามสิทธิประโยชน์กรณ๊เสียชีวิตของนายจิระพงษ์ จันทะโยค</t>
  </si>
  <si>
    <t>ที่ รง 0210.2/4903 ลว. 7 ก.ค.66</t>
  </si>
  <si>
    <t>นายบุญโฮม พันพรม</t>
  </si>
  <si>
    <t>062-4025515,
061-0431617</t>
  </si>
  <si>
    <t>๙6 หมู่ 3</t>
  </si>
  <si>
    <t>ที่ อด 0028/1048 ลว 13 ก.ค.66</t>
  </si>
  <si>
    <t>ขอให้ตรวจสอบการโอนเงินจากธนาคารไปรษณีย์ประเทศอิสราเอลไปยังบัญชีธนาคารกรุงเทพ สาขาตั้งงี่สุ่น อุดรธานี บัญชีเลขที่ 768-019444-1 ชื่อบัญชี นางสาวทศพร มโนระกร เนื่องจากเงินยังไม่เข้าบัญชีธนาคาร</t>
  </si>
  <si>
    <t>ที่ อด 0028/1053 ลว. 14 ก.ค.66 เลขที่คำร้อง 66-01636 ลว. 14 ก.ค.66</t>
  </si>
  <si>
    <t>นายมัยทิน  สิมสน</t>
  </si>
  <si>
    <t>0613608007, 0982406543</t>
  </si>
  <si>
    <t>202 หมู่ 17</t>
  </si>
  <si>
    <t>ที่ อด 0028/1045 ลว. 12 ก.ค.66 เลขที่คำร้อง 66-01621 ลว. 12 ก.ค.66</t>
  </si>
  <si>
    <t>ที่ อด 0028/1060 ลว. 17 ก.ค.66 เลขที่คำร้อง 66-01663 ลว. 17 ก.ค.66</t>
  </si>
  <si>
    <t>นายวรวุฒิ  ฮุยเสนา</t>
  </si>
  <si>
    <t>0843980496, 0617604067</t>
  </si>
  <si>
    <t>82 หมู่ 7</t>
  </si>
  <si>
    <t>ที่ อด 0028/1059 ลว. 17 ก.ค.66 เลขที่คำร้อง 66-01656 ลว. 17 ก.ค.66</t>
  </si>
  <si>
    <t>นายวีระยุทธ ถมมา</t>
  </si>
  <si>
    <t>069-0710691</t>
  </si>
  <si>
    <t>069-34879634</t>
  </si>
  <si>
    <t>ที่ อด 0028/1051 ลว 14 ก.ค.66
เลขที่คำร้อง 66-01639 ลว 14 ก.ค.66</t>
  </si>
  <si>
    <t>ที่ อด 0028/1052 ลว 14 ก.ค.66
เลขที่คำร้อง 66-01643 ลว 14 ก.ค.66</t>
  </si>
  <si>
    <t>แคนาดา</t>
  </si>
  <si>
    <t>ก.ค.</t>
  </si>
  <si>
    <t>นายจักรกริช บุตรพรม</t>
  </si>
  <si>
    <t>093-6962208</t>
  </si>
  <si>
    <t>217 หมู่ที่ 9</t>
  </si>
  <si>
    <t>ที่ อด 0028/1050 ลว 14 ก.ค.66</t>
  </si>
  <si>
    <t>นางสุพันธ์  เพิ่มพร</t>
  </si>
  <si>
    <t>นายชัชวาลย์  เพิ่มพร</t>
  </si>
  <si>
    <t>0621628381, 0819423791</t>
  </si>
  <si>
    <t xml:space="preserve">164 หมู่ 2 </t>
  </si>
  <si>
    <t>ที่ อด 0028/1062 ลว. 18 ก.ค.66 เลขที่คำร้อง 66-01676 ลว. 18 ก.ค.66</t>
  </si>
  <si>
    <t>ที่ อด 0029/1844 ลว. 14 ก.ค.66</t>
  </si>
  <si>
    <t>หนังสือจาก สนง.จัดหางาน ส่งคำร้อง นางสุพันธ์ เพิ่มพร ซึ่งยื่นคำร้องที่ศูนย์ดำรงธรรมจังหวัด ขอให้ติดตามนายชัชวาลย์ ขาดแรงงานที่เดินทางไปทำงานในไต้หวัน ซึ่งการติดต่อกับครอบครัว</t>
  </si>
  <si>
    <t>081-1472449</t>
  </si>
  <si>
    <t>2 หมู่ 1</t>
  </si>
  <si>
    <t>ตรวจสอบการถูกจับและการเดินทางประเทศไทยหลังครบรับโทษ</t>
  </si>
  <si>
    <t>ที่ อด 0028/702 ลว 19 พ.ค.66
เลขที่คำร้องที่ 66-01154 ลว 19 พ.ค.66</t>
  </si>
  <si>
    <t>ขอให้ติดตามเงิน นายชัชวาลย์ ขาดแรงงานที่เดินทางไปทำงานในไต้หวัน ซึ่งการติดต่อกับครอบครัวให้สำนักประสานฯ</t>
  </si>
  <si>
    <t>รายงานการให้ความช่วยในการติดตาม นายชัชวาลย์ เพิ่มพร ขาดการติดต่อครอบครัวในไต้หวัน ให้ศูนย์ดำรงธรรมจังหวัดอุดรธานี</t>
  </si>
  <si>
    <t xml:space="preserve">ที่ อด 0028/1072 ลว. 19 ก.ค.66 </t>
  </si>
  <si>
    <t>นายวัลลภ  ก้านอินทร์</t>
  </si>
  <si>
    <t>0991800623, 0657374282</t>
  </si>
  <si>
    <t>359 หมู่ 1</t>
  </si>
  <si>
    <t>ที่ อด 0028/1074 ลว. 19 ก.ค.66 เลขที่คำร้อง 66-01704 ลว. 19 ก.ค.66</t>
  </si>
  <si>
    <t>นายแสวง สุขัง</t>
  </si>
  <si>
    <t>093-3291307,
081-9645812</t>
  </si>
  <si>
    <t>44 หมู่ที่ 8</t>
  </si>
  <si>
    <t>ที่ อด 0028/1079 ลว 20 ก.ค.66</t>
  </si>
  <si>
    <t>ผลการติดตามเงินสิทธิประโยชน์ของนางรุ่งฤดี ปลื้มกลาง</t>
  </si>
  <si>
    <t>ที่ รง 0210.2/5085 ลว 13 ก.ค.66</t>
  </si>
  <si>
    <t>แจ้งผลการติดตามสิทธิประโยชน์กรณีเสียชีวิต</t>
  </si>
  <si>
    <t>ที่ อด 0028/1049 ลว 13 ก.ค.66</t>
  </si>
  <si>
    <t>ขอส่งแบบบันทึกปากคำทางโทรศัพทื</t>
  </si>
  <si>
    <t>ที่ อด 0028/1063 ลว 18 ก.ค.66</t>
  </si>
  <si>
    <t>นายไฉน พัสดร</t>
  </si>
  <si>
    <t>061-0568197,
099-2044760</t>
  </si>
  <si>
    <t xml:space="preserve">11 หมู่ 10 </t>
  </si>
  <si>
    <t>ที่ อด 028/1068 ลว 18 ก.ค.66</t>
  </si>
  <si>
    <t>นายธีรพงศ์ ปราบไธสง</t>
  </si>
  <si>
    <t>098-1700150
062-154101</t>
  </si>
  <si>
    <t>ที่ อด 0027848 ลว 14 มิ.ย.66</t>
  </si>
  <si>
    <t>ที่ อด 0028/849 ลว 14 มิ.ย.66</t>
  </si>
  <si>
    <t>ที่ อด 0027/848 ลว 14 มิ.ย.66
เลขที่คำร้อง 66-01410 ลว 14 มิ.ย.66</t>
  </si>
  <si>
    <t>นายวันเส็ง  อินะสีดา</t>
  </si>
  <si>
    <t>0654067460, 0969827629</t>
  </si>
  <si>
    <t>211 หมู่ 7</t>
  </si>
  <si>
    <t>ที่ อด 0028/1088 ลว. 24 ก.ค.66 เลขที่คำร้อง 66-01720 ลว. 21 ก.ค.66</t>
  </si>
  <si>
    <t>นายฉัตรชัย  เหลาเกลี้ยงดี</t>
  </si>
  <si>
    <t>0838659474, 0821438249</t>
  </si>
  <si>
    <t xml:space="preserve">131 หมู่ 2 </t>
  </si>
  <si>
    <t>ที่ อด 0028/1102 ลว. 25 ก.ค.66 เลขที่คำร้อง 66-01762 ลว. 25 ก.ค.66</t>
  </si>
  <si>
    <t>ที่ อด 0028/1101 ลว. 25 ก.ค.66 เลขที่คำร้อง 66-01761 ลว. 25 ก.ค.66</t>
  </si>
  <si>
    <t xml:space="preserve">ที่ อด 0028/1100 ลว. 25 ก.ค.66 </t>
  </si>
  <si>
    <t>นายสุริยา  สารีแก้ว</t>
  </si>
  <si>
    <t>0621402862, 0610217217</t>
  </si>
  <si>
    <t>98 หมู่ 12</t>
  </si>
  <si>
    <t>นาเหล่า</t>
  </si>
  <si>
    <t>ที่ อด 0028/1115 ลว. 26 ก.ค.66 เลขที่คำร้อง 66-01772 ลว. 26 ก.ค.66</t>
  </si>
  <si>
    <t>ที่ รง 0210.2/4787 ลว 4 ก.ค.66</t>
  </si>
  <si>
    <t>แจ้งผลการตืดตามสิทธิประโยชน์</t>
  </si>
  <si>
    <t>ที่ รง 0028/1089 ลว 24 ก.ค.66</t>
  </si>
  <si>
    <t>แจ้งผลการผลการตรวจสอบสิทธิประโยชน์กรณีการกักตัวโควิด-19</t>
  </si>
  <si>
    <t>ที่ รง 0210.2/2592 ลว 10 ก.ค.66</t>
  </si>
  <si>
    <t>การติดตามเงินสิทธิประโยน์กรณีตรวจสอบเงินกักตัวโควิด - 19 จากการทำงานไต้หวัน</t>
  </si>
  <si>
    <t>ที่ รง 0210.2/5120 ลว 13 ก.ค.66</t>
  </si>
  <si>
    <t>ที่ อด 0028/1103 ลว 25 ก.ค.66</t>
  </si>
  <si>
    <t>นางมลิวัลย์   นามวงษ์</t>
  </si>
  <si>
    <t>รายงานสิทธิประโยชน์คนงานแรงงานเสียชีวิตที่สาธารณรัฐเกาหลี</t>
  </si>
  <si>
    <t>ที่ รง 0210.2/5121 ลว 13 ก.ค.66</t>
  </si>
  <si>
    <t>แจ้งผลการติดตามสิทธิประโยชน์กรณีการเสียชีวิต</t>
  </si>
  <si>
    <t>ที่ อด 0028/1090 ลว 24 ก.ค.66</t>
  </si>
  <si>
    <t>นายวิเศษ  บุญสิทธิ์</t>
  </si>
  <si>
    <t>061-9688650, 0849099351, 089-0226989</t>
  </si>
  <si>
    <t>38 หมู่ 13</t>
  </si>
  <si>
    <t xml:space="preserve">โนนสูง  </t>
  </si>
  <si>
    <t>ที่ อด 0028/1131 ลว. 3 ส.ค.66</t>
  </si>
  <si>
    <t>นายอธิป  ปัดชาสี</t>
  </si>
  <si>
    <t>092-4757733</t>
  </si>
  <si>
    <t>35 หมู่ 5</t>
  </si>
  <si>
    <t>ที่ อด 0028/1134 ลว. 3 ส.ค.66 เลขที่คำร้อง 66-01819 ลว. 3 ส.ค.66</t>
  </si>
  <si>
    <t>นายวิเชียร  ภูมิตั้ง</t>
  </si>
  <si>
    <t>063-075642, 0909462361</t>
  </si>
  <si>
    <t xml:space="preserve">98 หมู่ 17 </t>
  </si>
  <si>
    <t>ที่ อด 0028/1130 ลว.3 ส.ค.66</t>
  </si>
  <si>
    <t>นายศักดิ์ศรี
หมั่นเก็บ</t>
  </si>
  <si>
    <t>084-1389824</t>
  </si>
  <si>
    <t xml:space="preserve">33 หมู่ที่ 10
</t>
  </si>
  <si>
    <t xml:space="preserve">ประจักษ์ศิลาปาคม
</t>
  </si>
  <si>
    <t>ติดตามเงินค่าจ้างค้างจ่าย</t>
  </si>
  <si>
    <t>นายชัยวัฒน์ พลลาภ</t>
  </si>
  <si>
    <t>098-627 8726</t>
  </si>
  <si>
    <t>417 หมูที่ 5</t>
  </si>
  <si>
    <t>ที่ อด 0028/1158 ลว 4 ส.ค.66
เลขที่คำร้องที่ 66-01854 ลว 4 ส.ค.66</t>
  </si>
  <si>
    <t>ที่ อด 0028/1157 ลว 4 ส.ค.66
เลขที่คำร้องที่ 66-01853 ลว 4 ส.ค.66</t>
  </si>
  <si>
    <t>นางสาวภาวินี 
ตำลึงทอง</t>
  </si>
  <si>
    <t>098-5076137</t>
  </si>
  <si>
    <t>218 หมู่ที่ 5</t>
  </si>
  <si>
    <t>ที่ อด 0028/1159  ลว 4 ส.ค.66
เลขที่คำร้องที่ 66-01855ลว 4. ส.ค.68</t>
  </si>
  <si>
    <t>นายสมพงษ์ นามดี</t>
  </si>
  <si>
    <t>088-0384963</t>
  </si>
  <si>
    <t>ที่ อด 0028/1169 ลว. 7 ส.ค.66</t>
  </si>
  <si>
    <t>นายวีระวัฒน์  ทองวิธิ</t>
  </si>
  <si>
    <t>098-5325218</t>
  </si>
  <si>
    <t>43 หมู่ที่ 2</t>
  </si>
  <si>
    <t>ที่ อด 0028/1168 ลว. 7 ส.ค.66</t>
  </si>
  <si>
    <t>นายชัยมงคล สมไชยา</t>
  </si>
  <si>
    <t>061-0413168</t>
  </si>
  <si>
    <t>516 หมู่ที่ 2</t>
  </si>
  <si>
    <t>ที่ อด 0028/1124 ลว. 27 ก.ค.66 เลขที่คำร้อง 66-01779 ลว. 27 ก.ค.66</t>
  </si>
  <si>
    <t>นายวีรยุทธ ศรีชัยมูล</t>
  </si>
  <si>
    <t>098-8609950</t>
  </si>
  <si>
    <t>274 หมู่ที่ 10</t>
  </si>
  <si>
    <t>ที่ อด 0028/1123 ลว. 27 ก.ค.66 เลขที่คำร้อง 66-01778 ลว. 27 ก.ค.66</t>
  </si>
  <si>
    <t>นายยุทธพงษ์  นามวงษ์</t>
  </si>
  <si>
    <t>ที่ อด 0028/1105 ลว 26 ก.ค.66</t>
  </si>
  <si>
    <t>ที่ อด 0028/1154 4 สค 66</t>
  </si>
  <si>
    <t>นายประจวบ  เครือทอง</t>
  </si>
  <si>
    <t>084-7872668, 083-6712375</t>
  </si>
  <si>
    <t>25 หมู่ 8</t>
  </si>
  <si>
    <t>ด่วนที่สุด ที่ รง 0210.2/5302 ลว. 19 ก.ค.66</t>
  </si>
  <si>
    <t>ด่วนที่สุด ที่ อด 0028/1073 ลว. 19 ก.ค.66</t>
  </si>
  <si>
    <t>ด่วนที่สุด ที่ อด 0028/1081 ลว. 20 ก.ค.66</t>
  </si>
  <si>
    <t>นายวิชัย  วงศ์ซ้าย</t>
  </si>
  <si>
    <t>095-2946400, 0923167719</t>
  </si>
  <si>
    <t xml:space="preserve">76 หมู่ 13 </t>
  </si>
  <si>
    <t>ที่ 0028/1151 ลว. 3 ส.ค.66</t>
  </si>
  <si>
    <t>ที่ 0028/1152 ลว. 3 ส.ค.66 เลขที่คำร้อง 66-01830 ลว. 3 ส.ค. 2566</t>
  </si>
  <si>
    <t>ที่ 0028/1153 ลว. 3 ส.ค.66 เลขที่คำร้อง 66-01832 ลว. 3 ส.ค. 2566</t>
  </si>
  <si>
    <t>นายสากล  อาษาราช</t>
  </si>
  <si>
    <t>0918816855, 0802151806</t>
  </si>
  <si>
    <t>102 หมู่ 3</t>
  </si>
  <si>
    <t>ที่ 0028/1195 ลว. 10 ส.ค.66 เลขที่คำร้อง 66-01932 ลว. 10 ส.ค. 2566</t>
  </si>
  <si>
    <t>ที่ อด 0028/1194 ลว. 10 ส.ค.66</t>
  </si>
  <si>
    <t>นายธีระพงษ์  จันทะวงษ์</t>
  </si>
  <si>
    <t>095-3480376, 0625794713</t>
  </si>
  <si>
    <t xml:space="preserve">18 หมู่ 9 </t>
  </si>
  <si>
    <t>ที่ 0028/1207 ลว. 11 ส.ค.66 เลขที่คำร้อง 66-01948 ลว. 11 ส.ค. 2566</t>
  </si>
  <si>
    <t>ที่ 0028/1206 ลว. 11 ส.ค.66 เลขที่คำร้อง 66-01946 ลว. 11 ส.ค. 2566</t>
  </si>
  <si>
    <t>ที่ 0028/1196 ลว. 10 ส.ค.66 เลขที่คำร้อง 66-01933 ลว. 10 ส.ค. 2566</t>
  </si>
  <si>
    <t>นายวินัย  ภักดีดร (เดิมชื่อ นายวินัย  สุวรรณดี)</t>
  </si>
  <si>
    <t>089-7149915, 0963694979</t>
  </si>
  <si>
    <t>63 หมู่ 9</t>
  </si>
  <si>
    <t>ที่ อด 0028/1170 ลว. 7 ส.ค.66</t>
  </si>
  <si>
    <t>นายเกษมสันต์  ต้นกันยา</t>
  </si>
  <si>
    <t>0653102087, 0806400644</t>
  </si>
  <si>
    <t>211 หมู่ 11</t>
  </si>
  <si>
    <t>ที่ อด 0028/1168 ลว. 4 ส.ค.66 เลขที่คำร้อง 66-01840 ลว. 4 ส.ค.66</t>
  </si>
  <si>
    <t>นายขันชัย  อินทร์คูณ</t>
  </si>
  <si>
    <t>092-9892938, 0621099001</t>
  </si>
  <si>
    <t>83 หมู่ 1</t>
  </si>
  <si>
    <t>ที่ อด 0028/1174 ลว. 8 ส.ค.66 เลขที่คำร้อง 66-01896 ลว. 8 ส.ค.66</t>
  </si>
  <si>
    <t>นายวีระยุทธ  บุญสร้อย</t>
  </si>
  <si>
    <t>0823084032, 0980200489</t>
  </si>
  <si>
    <t>58/2 หมู่ 2</t>
  </si>
  <si>
    <t>ที่ อด 0028/1181 ลว. 9 ส.ค.66 เลขที่คำร้อง 66-01919 ลว. 9 ส.ค.66</t>
  </si>
  <si>
    <t>นายสุนทร  เกชิต</t>
  </si>
  <si>
    <t>76 หมู่ 9</t>
  </si>
  <si>
    <t>ทุ่งแก</t>
  </si>
  <si>
    <t>ที่ อด 0028/1183 ลว. 9 ส.ค.66 เลขที่คำร้อง 66-01921 ลว. 9 ส.ค.66</t>
  </si>
  <si>
    <t>นายชัยรัตน์  ดวงเดิน</t>
  </si>
  <si>
    <t>0928023546, 0847421077</t>
  </si>
  <si>
    <t>0981148103, 0924518269</t>
  </si>
  <si>
    <t>18 หมู่ 3</t>
  </si>
  <si>
    <t>ที่ อด 0028/1182ลว. 9 ส.ค.66 เลขที่คำร้อง 66-01920 ลว. 9 ส.ค.66</t>
  </si>
  <si>
    <t>นางสาวอรุณี  สุวรรณจันลา</t>
  </si>
  <si>
    <t>0612362738, 0987875841</t>
  </si>
  <si>
    <t>16 หมู่ 5</t>
  </si>
  <si>
    <t>ที่ อด 0028/1180 ลว. 9 ส.ค.66 เลขที่คำร้อง 66-01918 ลว. 9 ส.ค.66</t>
  </si>
  <si>
    <t>นางสาวสุวิมล  สารโพธิ์พันธ์</t>
  </si>
  <si>
    <t>0653828335, 0807627497</t>
  </si>
  <si>
    <t>ที่ อด 0028/1179 ลว. 9 ส.ค.66 เลขที่คำร้อง 66-01916 ลว. 9 ส.ค.66</t>
  </si>
  <si>
    <t>นายอิสระ  บุญยวด</t>
  </si>
  <si>
    <t>139 หมู่ 7</t>
  </si>
  <si>
    <t>ที่ อด 0028/1178 ลว. 9 ส.ค.66 เลขที่คำร้อง 66-01913 ลว. 9 ส.ค.66</t>
  </si>
  <si>
    <t>นายวันชัย  งามมีศรี</t>
  </si>
  <si>
    <t>0809707275, 0828230869</t>
  </si>
  <si>
    <t>120 หมู่ 3</t>
  </si>
  <si>
    <t>ที่ อด 0028/1193 ลว. 10 ส.ค.66 เลขที่คำร้อง 66-01924 ลว. 10 ส.ค.66</t>
  </si>
  <si>
    <t>นายประวิทย์  แซ่เอี้ย</t>
  </si>
  <si>
    <t>137 หมู่ 2</t>
  </si>
  <si>
    <t>ที่ อด 0028/1190 ลว. 10 ส.ค.66 เลขที่คำร้อง 66-01935 ลว. 10 ส.ค.66</t>
  </si>
  <si>
    <t>นายกิตติพล  ทรงวิสิทธิ์</t>
  </si>
  <si>
    <t>0847910177, 09855950665</t>
  </si>
  <si>
    <t>91 หมู่ 16</t>
  </si>
  <si>
    <t>บ้านจันทรน์</t>
  </si>
  <si>
    <t>ที่ อด 0028/1192 ลว. 10 ส.ค.66 เลขที่คำร้อง 66-01939 ลว. 10 ส.ค.66</t>
  </si>
  <si>
    <t>นางสาวช่อลัดดา  ปาละโค</t>
  </si>
  <si>
    <t>0984161705, 0987875841</t>
  </si>
  <si>
    <t>โนนเจริญ</t>
  </si>
  <si>
    <t>บ้านกรวด</t>
  </si>
  <si>
    <t>ที่ อด 0028/1192 ลว. 10 ส.ค.66 เลขที่คำร้อง 66-01940 ลว. 10 ส.ค.66</t>
  </si>
  <si>
    <t>นางสาวปนัดดา  ศรีเนตร</t>
  </si>
  <si>
    <t>0805833052, 0805833845</t>
  </si>
  <si>
    <t>ที่ อด 0028/1203 ลว. 11 ส.ค.66 เลขที่คำร้อง 66-01945 ลว. 11 ส.ค.66</t>
  </si>
  <si>
    <t>แจ้งผลการติดตามประโยชน์กรณี นายอุดร เสมอใจ จากสำนักประสานฯ</t>
  </si>
  <si>
    <t>ที่ รง 0210.2/5758 ลว. 4 ส.ค.66</t>
  </si>
  <si>
    <t>แจ้งผลการติดตามประโยชน์กรณี นายอุดร เสมอใจ ให้ทายาท</t>
  </si>
  <si>
    <t>ที่ อด 0028/1173 ลว. 7 ส.ค.66</t>
  </si>
  <si>
    <t>ฝ่ายแรงงาน ประจำสถานเอกอัครราชทูต ณ กรุงเทลอาวีฟ ได้ประสานทนายความ นายยานีฟฯ ทราบว่า ทายาทจะได้รับเงินส่วนแรกจากสำนักงานประกันสังคมอิสราเอล จำนวน 187,857 เชคเกล และเงินช่วยเหลือต่อเดือน 5,937 เชคเกล โดยทนายความคิดบริการในการฟ้องร้อง  สิทธิประโยชน์ จำนวน 70,864 เชคเกล (รวมภาษี) โดยคำนวณจากเงินที่ทายาทจะได้รับ 5,938 เชคเกล  ต่อเดือน จำนวน 60 เดือน (ตามกฎหมายอนุญาตให้เรียกเก็บ) ซึ่งหากทายาทจะดำเนินการเรียกร้องเงิน    สิทธิประโยชน์อื่น ๆ เพิ่มเติม จะต้องดำเนินการจ่ายค่าดำเนินการในส่วนแรกก่อน และฝ่ายแรงงานฯ ได้ตรวจสอบกับทายาททราบว่า ทายาทได้รับเงินจำนวนดังกล่าวเรียบร้อยแล้ว ส่วนค่าทนายความ ทายาทจะติดต่อกับทนายความเองโดยตรง ทั้งนี้ หากทายาทจะให้ทนายความฟ้องร้องสิทธิประโยชน์อื่น ๆ เพิ่มเติม จะต้องลงนามในเอกสารมอบอำนาจ</t>
  </si>
  <si>
    <t>รายงานการช่วยเหลือกรณี นางสุพันธ์ ร้องขอให้ติดตาม นายชัชวาลย์ เพิ่มเติม ให้ ศูนย์ดำรงค์ธรรมจังหวัดอุดรธานี</t>
  </si>
  <si>
    <t>ที่ อด 0028/1175 ลว. 8 ส.ค.66</t>
  </si>
  <si>
    <t>นายวิชิต สาลีรูป</t>
  </si>
  <si>
    <t>092-3866036</t>
  </si>
  <si>
    <t xml:space="preserve">252 หมู่ 9 </t>
  </si>
  <si>
    <t>ที่ อด 0028/1197 ลว. 10 ส.ค.66 เลขที่คำร้อง 66-01928 ลว. 10 ส.ค.66</t>
  </si>
  <si>
    <t>นางสาวสุนี คำใบ</t>
  </si>
  <si>
    <t>098-6194439,
092-6652041</t>
  </si>
  <si>
    <t>22 หมู่ที่ 6</t>
  </si>
  <si>
    <t>ที่ อด 0028/1198 ลว. 10 ส.ค.66 เลขที่คำร้อง 66-01931 ลว. 10 ส.ค.66</t>
  </si>
  <si>
    <t>นางสาวสุพัตรา พรมแสงใส</t>
  </si>
  <si>
    <t>083-1800533,
082-8560894</t>
  </si>
  <si>
    <t>102 หมู่ที่ 2</t>
  </si>
  <si>
    <t>ที่ อด 0028/1199 ลว. 10 ส.ค.66 เลขที่คำร้อง 66-01937 ลว. 10 ส.ค.66</t>
  </si>
  <si>
    <t>นางสาววิมลสิริ สีสะอาด</t>
  </si>
  <si>
    <t>095-2154407,
062-2493327</t>
  </si>
  <si>
    <t>43 หมู่ที่ 3</t>
  </si>
  <si>
    <t>ที่ อด 0028/1200 ลว. 10 ส.ค.66 เลขที่คำร้อง 66-01941 ลว. 10 ส.ค.66</t>
  </si>
  <si>
    <t>นางดารา สินสม</t>
  </si>
  <si>
    <t>นายอิทธิพล ประเสริฐ</t>
  </si>
  <si>
    <t>082-1261056</t>
  </si>
  <si>
    <t>63 หมู่ที่ 8</t>
  </si>
  <si>
    <t>ที่ อด 0028/1209 ลว. 11 ส.ค.66 เลขที่คำร้อง 66-01947 ลว. 11 ส.ค.66</t>
  </si>
  <si>
    <t>นายสถาพร แก้วมุข</t>
  </si>
  <si>
    <t>080-7528684</t>
  </si>
  <si>
    <t>93 หมู่ที่ 4</t>
  </si>
  <si>
    <t xml:space="preserve">ที่ 0028/1184 ลว. 9 ส.ค.66 </t>
  </si>
  <si>
    <t>ที่ 0028/1185 ลว. 10 ส.ค.66 เลขที่คำร้อง 66-000000 ลว. 9 ส.ค. 2566</t>
  </si>
  <si>
    <t>นายสาคร สงวนนาม</t>
  </si>
  <si>
    <t>063-6500960</t>
  </si>
  <si>
    <t xml:space="preserve">15 หมู่ 8 </t>
  </si>
  <si>
    <t>ที่ 0028/1210 ลว 11 ส.ค.66 เลขที่คำร้อง 66-01952 ลว. 11 ส.ค. 2566</t>
  </si>
  <si>
    <t>นายพิทยา ศรีบุญเรือง</t>
  </si>
  <si>
    <t>062-9876166,
083-6761426</t>
  </si>
  <si>
    <t>302/1 หมู่ 8</t>
  </si>
  <si>
    <t>ดงสวรรค์</t>
  </si>
  <si>
    <t>ที่ 0028/1211 ลว. 11 ส.ค.66 เลขที่คำร้อง 66-01957 ลว. 11 ส.ค. 2566</t>
  </si>
  <si>
    <t>นายศักดิ์สิทธิ์  โนนทอง</t>
  </si>
  <si>
    <t>098-7817746</t>
  </si>
  <si>
    <t>154 หมู่ที่ 3</t>
  </si>
  <si>
    <t>หนองโน</t>
  </si>
  <si>
    <t>กระนวน</t>
  </si>
  <si>
    <t>098-7817747</t>
  </si>
  <si>
    <t>155 หมู่ที่ 3</t>
  </si>
  <si>
    <t xml:space="preserve">ที่ อด 0028/720 ลว 24 พ.ค.66  เลขที่คำร้อง 66-01191  ลว. 23 พ.ค. 66 </t>
  </si>
  <si>
    <t>รายงานการตรวจสอบข้อเท็จจริงและขอเอกสารเพิ่มเติม</t>
  </si>
  <si>
    <t>ที่ รง 0210.2/5289 ลว 19 ก.ค.66</t>
  </si>
  <si>
    <t>รายงานการตรวจสอบเงินในบัญชีธนาคาร KEB ในสาธารณรัฐเกาหลี</t>
  </si>
  <si>
    <t>ที่ อด 0028/1228 ลว 16 ส.ค.66</t>
  </si>
  <si>
    <t>น.ส.ชไมพร หาญจำปา</t>
  </si>
  <si>
    <t>087-8104451</t>
  </si>
  <si>
    <t>17 หมู่ที่ 1</t>
  </si>
  <si>
    <t>ที่ อด 0028/1227 ลว 17 ส.ค.66</t>
  </si>
  <si>
    <t>ที่ 0028/1226 ลว. 17 ส.ค.66 เลขที่คำร้อง 66-01998 ลว. 17 ส.ค. 2566</t>
  </si>
  <si>
    <t>ที่ 0028/1225 ลว. 17 ส.ค.66 เลขที่คำร้อง 66-01984 ลว. 17 ส.ค. 2566</t>
  </si>
  <si>
    <t>นายประวิทย์ ลีบาง</t>
  </si>
  <si>
    <t>095-270668,080-4604524,093-4310718</t>
  </si>
  <si>
    <t>126 หมู่ที่ 2</t>
  </si>
  <si>
    <t>ที่ อด 0028/1222 ลว 16 ส.ค.66</t>
  </si>
  <si>
    <t>นายอดิศักดิ์ ศรีสาร</t>
  </si>
  <si>
    <t>087-9523086</t>
  </si>
  <si>
    <t>120 หมู่ที่ 5</t>
  </si>
  <si>
    <t>ที่ อด 0028/1220 ลว 16 ส.ค.66</t>
  </si>
  <si>
    <t>086-9774344</t>
  </si>
  <si>
    <t>177 หมู่ที่ 2</t>
  </si>
  <si>
    <t>ที่ อด 0028/1221 ลว 16 ส.ค.66</t>
  </si>
  <si>
    <t>ได้รับหนังสือจาก สน.ประสานแจ้งว่าโอนเงินให้คนงานแล้ว</t>
  </si>
  <si>
    <t>ที่ รง 0210.2/5301 ลว 19 กค 66</t>
  </si>
  <si>
    <t>ทำหนังสือแจ้งคนงานทราบผลการโอนเงิน</t>
  </si>
  <si>
    <t>ที่ อด 0028/1244 ลว 22 สค 66</t>
  </si>
  <si>
    <t>096-7126507</t>
  </si>
  <si>
    <t>ปี 2560 คนงานอยู่ไม่ครบ 183 วัน ปี 2561-2563  คนงานมีรายได้ไม่เกินกว่าค่าลดหย่อน จึงไม่ได้เก็บเงินภาษีจากคนงาน ดังนี้น จึงไม่มีเงินคืนภาษี</t>
  </si>
  <si>
    <t>นายวิชิตชัย  แดงนา</t>
  </si>
  <si>
    <t>0831562028, 0930965211</t>
  </si>
  <si>
    <t>8/1 หมู่ 7</t>
  </si>
  <si>
    <t>ที่ อด 0028/1272 ลว. 23 ส.ค.66 เลขที่คำร้อง 66-02041 ลว. 23 ส.ค.66</t>
  </si>
  <si>
    <t>นายวรวัช  พรมสาลี</t>
  </si>
  <si>
    <t>0631819225, 0901960816</t>
  </si>
  <si>
    <t xml:space="preserve">271/3 </t>
  </si>
  <si>
    <t>ที่ อด 0028/1273 ลว. 23 ส.ค.66 เลขที่คำร้อง 66-02042 ลว. 23 ส.ค.66</t>
  </si>
  <si>
    <t>ที่ อด 0028/1274 ลว. 23 ส.ค.66 เลขที่คำร้อง 66-02044 ลว. 23 ส.ค.66</t>
  </si>
  <si>
    <t>นายสุริยัน  แสนหล้า</t>
  </si>
  <si>
    <t>0834073551, 0966908452</t>
  </si>
  <si>
    <t>53 หมู่ 3</t>
  </si>
  <si>
    <t>นายพิชิต  คนหาญ</t>
  </si>
  <si>
    <t>0936357573, 0811565745</t>
  </si>
  <si>
    <t>179 หมู่ 1</t>
  </si>
  <si>
    <t>ที่ อด 0028/1283 ลว.24 ส.ค.66 เลขที่คำร้อง 66-02058 ลว. 24 ส.ค.66</t>
  </si>
  <si>
    <t>นายภูษิต  อารมเพียร</t>
  </si>
  <si>
    <t>0831521029, 0852350461</t>
  </si>
  <si>
    <t>213 หมู่ 2</t>
  </si>
  <si>
    <t>พงงู</t>
  </si>
  <si>
    <t>ที่ อด 0028/1284 ลว.2 ส.ค.66 เลขที่คำร้อง 66-02060 ลว. 24 ส.ค.66</t>
  </si>
  <si>
    <t>นายอมลณัฐ  แสงทอน</t>
  </si>
  <si>
    <t>0984345175, 06530539991</t>
  </si>
  <si>
    <t>233 หมู่ 3</t>
  </si>
  <si>
    <t>ที่ อด 0028/1276 ลว.24 ส.ค.66 เลขที่คำร้อง 66-02049 ลว. 24 ส.ค.66</t>
  </si>
  <si>
    <t>นายปัสสา  ขยันดี</t>
  </si>
  <si>
    <t>0981058936, 0811936125</t>
  </si>
  <si>
    <t>ที่ อด 0028/1277 ลว.24 ส.ค.66 เลขที่คำร้อง 66-02050 ลว. 24 ส.ค.66</t>
  </si>
  <si>
    <t>นายอภิสิทธิ์  คำชมภู</t>
  </si>
  <si>
    <t>0804025450, 0959799717</t>
  </si>
  <si>
    <t>191 หมู่ 12</t>
  </si>
  <si>
    <t>นางสาวนันทิชา  พาราศรี</t>
  </si>
  <si>
    <t>0986891083, 0621253870</t>
  </si>
  <si>
    <t>3 หมู่ 12</t>
  </si>
  <si>
    <t>ที่ อด 0028/1234 ลว.28 ส.ค.66 เลขที่คำร้อง 66-02069 ลว. 25 ส.ค.66</t>
  </si>
  <si>
    <t>ที่ อด 0028/1233 ลว.28 ส.ค.66 เลขที่คำร้อง 66-02076 ลว. 25 ส.ค.66</t>
  </si>
  <si>
    <t>นายกิตติศักดิ์  พึ่งไพฑูรย์</t>
  </si>
  <si>
    <t>286 หมู่ 14</t>
  </si>
  <si>
    <t>0982927625, 0894987815</t>
  </si>
  <si>
    <t>ลุ่มลำชี</t>
  </si>
  <si>
    <t>บ้านเขว้า</t>
  </si>
  <si>
    <t>ที่ อด 0028/1235 ลว.28 ส.ค.66 เลขที่คำร้อง 66-02070 ลว. 25 ส.ค.66</t>
  </si>
  <si>
    <t>นายอุทัย  บำรุงไทย</t>
  </si>
  <si>
    <t>0641272639, 0636653879</t>
  </si>
  <si>
    <t>ที่ อด 0028/1239 ลว 21 ส.ค.66</t>
  </si>
  <si>
    <t>นางจันจิรา  ศิริพรรณา</t>
  </si>
  <si>
    <t>061-6501402, 062-1576619</t>
  </si>
  <si>
    <t>287 หมู่ 7</t>
  </si>
  <si>
    <t>ที่ อด 0028/1256 ลว 22 ส.ค.66</t>
  </si>
  <si>
    <t>นายเสาร์  กุลชาติ</t>
  </si>
  <si>
    <t>0652485253, 0636253076</t>
  </si>
  <si>
    <t>ที่ อด 00281263 ลว 23 ส.ค.66</t>
  </si>
  <si>
    <t>096-1105990, 0857492501</t>
  </si>
  <si>
    <t>ที่ 0028/1247 ลว. 29 ส.ค.66 เลขที่คำร้อง 66-02078 ลว. 28 ส.ค. 2566</t>
  </si>
  <si>
    <t>นางสาวบุษดี  ศรีพระบุ</t>
  </si>
  <si>
    <t>0843631383, 0988909743</t>
  </si>
  <si>
    <t>189 หมู่ 10</t>
  </si>
  <si>
    <t>ที่ 0028/1239 ลว. 25 ส.ค.66 เลขที่คำร้อง 66-02075 ลว. 28 ส.ค. 2566</t>
  </si>
  <si>
    <t>นายสิงขรณ์  เทพขาม</t>
  </si>
  <si>
    <t>75 หมู่ 6</t>
  </si>
  <si>
    <t>ที่ อด 0028/1282 ลว 24 ส.ค.66</t>
  </si>
  <si>
    <t>ที่ 0028/1239 ลว. 28 ส.ค.66 เลขที่คำร้อง 66-02073 ลว. 25 ส.ค. 2566</t>
  </si>
  <si>
    <t>ที่ 0028/1238 ลว. 28 ส.ค.66 เลขที่คำร้อง 66-02074 ลว. 25 ส.ค. 2566</t>
  </si>
  <si>
    <t>ที่ รง 0210.2/5707 ลว. 27 ก.ค.66</t>
  </si>
  <si>
    <t>ที่ อด 0028/1253 ลว. 22 ส.ค.66</t>
  </si>
  <si>
    <t>ที่ รง 0210.2/5631 ลว 27 ก.ค.66</t>
  </si>
  <si>
    <t>ที่ อด 0028/1247 ลว 22 ส.ค..66</t>
  </si>
  <si>
    <t xml:space="preserve">บจก.ซุมซุง ประกันภัย ได้โอนเงินแทจิกึม จำนวน 8,777,750 วอน เข้าบัญชี ชินฮัน เลขที่ 100*******885 ชื่อบัญชี สำนักงานตรวจคนเข้าเมืองอินชอน เมื่อวันที่ 5 กรกฎาคม 2566และฝ่ายแรงงาน ได้ตรวจสอบกับ สนง.ตรวจคนเข้าเมืองอินชอนแล้ว ได้รับแจ้งว่า ได้ชำระเบี้ยประกันดังกล่าวเป็นเงินสดให้กับ นายวรวุฒิ โดยตรง เมื่อวันที่ 5 กรกฎาคม 2566 </t>
  </si>
  <si>
    <t>เมื่อวันที่ 4 กรกฎาคม 2566 กองทุนบำนาญ ได้โอนเงินสะสมเลี้ยงชีพ (กุ๊กมิน) จำนวน 7,687,020 วอน เข้าบัญชีธนาคารท่านแล้ว</t>
  </si>
  <si>
    <t>ที่ รง 0210.2/5705 ลว. 27 ก.ค.66</t>
  </si>
  <si>
    <t>ที่ อด 0028/1248 ลว. 22 ส.ค.66</t>
  </si>
  <si>
    <t>เมื่อวันที่ 7 กรกฎาคม 2566 กองทุนบำนาญ ได้โอนเงินสะสมเลี้ยงชีพ (กุ๊กมิน) จำนวน 5,315,230 วอน เข้าบัญชีธนาคารท่านแล้ว</t>
  </si>
  <si>
    <t>ที่ รง 0210.2/5706 ลว. 27 ก.ค.66</t>
  </si>
  <si>
    <t>ที่ อด 0028/1249 ลว. 22 ส.ค.66</t>
  </si>
  <si>
    <t>เมื่อวันที่ 4 กรกฎาคม 2566 กองทุนบำนาญ ได้โอนเงินสะสมเลี้ยงชีพ (กุ๊กมิน) จำนวน 7,205,140 วอน เข้าบัญชีธนาคารท่านแล้ว</t>
  </si>
  <si>
    <t>ที่ รง 0210.2/5621 ลว. 27 ก.ค.66</t>
  </si>
  <si>
    <t>ที่ อด 0028/1250 ลว. 22 ส.ค.66</t>
  </si>
  <si>
    <t>เมื่อวันที่ 30 มิถุนายน 2566 กองทุนบำนาญ ได้โอนเงินสะสมเลี้ยงชีพ (กุ๊กมิน) จำนวน 1,793,420 วอน เข้าบัญชีธนาคารท่านแล้ว</t>
  </si>
  <si>
    <t>นายสภา  เชาวนวีรกุล</t>
  </si>
  <si>
    <t>ที่ รง 0210.2/5700 ลว. 27 ก.ค.66</t>
  </si>
  <si>
    <t>ที่ อด 0028/1251 ลว. 22 ส.ค.66</t>
  </si>
  <si>
    <t>เมื่อวันที่ 7 กรกฎาคม 2566 กองทุนบำนาญ ได้โอนเงินสะสมเลี้ยงชีพ (กุ๊กมิน) จำนวน 6,000,380 วอน</t>
  </si>
  <si>
    <t>ที่ รง 0210.2/5628 ลว. 27 ก.ค. 66</t>
  </si>
  <si>
    <t>ที่ อด 0028/1252 ลว. 22 ส.ค.66</t>
  </si>
  <si>
    <t>เมื่อวันที่ 24 เมษายน 2566 กองทุนบำนาญ ได้โอนเงินสะสมเลี้ยงชีพ (กุ๊กมิน) จำนวน 13,267,160 วอน เข้าบัญชีธนาคารท่านแล้ว</t>
  </si>
  <si>
    <t xml:space="preserve">ที่ รง 0210.2/1246 ลว.22 ส.ค.66 </t>
  </si>
  <si>
    <t xml:space="preserve">ที่ อด 0028/5602 ลว. 27ก.ค.66 </t>
  </si>
  <si>
    <t xml:space="preserve">บริษัทซัมซุงประกันภัย จำกัด ได้โอนเงินประกันเดินทางกลับ (เงินค่าตั๋วเครื่องบิน)จำนวน 430,220 วอน และเงินประกันการทำงานครบสัญญาจ้าง (เงินแทจิกึม) จำนวน 5,790,220 วอน   เข้าบัญชีธนาคารเลขที่ 0840265995 ของท่าน เมื่อวันที่ 12 กรกฎาคม 2566 เรียบร้อยแล้ว </t>
  </si>
  <si>
    <t>ที่ รง 0210.2/1258 ลว. 22 ส.ค.66</t>
  </si>
  <si>
    <t>เมื่อวันที่ 24 เมษายน 2566 กองทุนบำนาญ ได้โอนเงินสะสมเลี้ยงชีพ (กุ๊กมิน) จำนวน 2,739,650 วอน เข้าบัญชีธนาคารท่านแล้ว</t>
  </si>
  <si>
    <t>ที่ อด 0028/1254 ลว. 22 ส.ค.66</t>
  </si>
  <si>
    <t>ที่ รง 0210.2/5684 ลว. 27 ก.ค.66</t>
  </si>
  <si>
    <t>สำนักงานแรงงานจังหวัดอุดรธานี ได้รับแจ้งประสานจากสำนักประสานความร่วมมือระหว่างประเทศ กระทรวงแรงงาน ว่า ท่านเคยได้รับการโอนเงินแล้ว</t>
  </si>
  <si>
    <t>ที่ รง 0210.2/5509 ลว. 25 ก.ค.66</t>
  </si>
  <si>
    <t>ที่ อด 0028/1259 ลว. 22 ส.ค.66</t>
  </si>
  <si>
    <t>แจ้งผลการตรวจสอบสาเหตุการถูกเลิกจ้างและส่งตัว นายเอกชัย  ทะสี กลับประเทศไทย จากสำนักประสานฯ</t>
  </si>
  <si>
    <t>แจ้งผลการตรวจสอบสาเหตุการถูกเลิกจ้างและส่งตัว นายเอกชัย  ทะสี กลับประเทศไทย จให้ทายาท</t>
  </si>
  <si>
    <t>ที่ อด 0028/1260 ลว. 22 ส.ค.66</t>
  </si>
  <si>
    <t>ที่ รง 0210.2/5487 ลว. 21 ส.ค.66</t>
  </si>
  <si>
    <t>สำนักงานแรงงานจังหวัดอุดรธานี ได้รับการประสานแจ้งจากสำนักประสานความร่วมมือระหว่างประเทศ กระทรวงแรงงาน ว่า สำนักงานแรงงาน ณ กรุงมะนิลา (ส่วนที่ 2) ไทเป ได้ตรวจสอบกับนายจ้างแล้ว ขอรายงาน ดังนี้</t>
  </si>
  <si>
    <t>นายปีติชา  กุลวงศ์</t>
  </si>
  <si>
    <t>081-2593419, 0872337510</t>
  </si>
  <si>
    <t>144 หมู่ 2</t>
  </si>
  <si>
    <t>ที่ อด 0028/1256 ลว.30 ส.ค.66 เลขที่คำร้อง 66-02097 ลว. 30 ส.ค.66</t>
  </si>
  <si>
    <t>ที่ รง 0210.2/6095 ลว. 16 ส.ค.66</t>
  </si>
  <si>
    <t>ที่ อด 0028/1254 ลว. 30 ส.ค.66</t>
  </si>
  <si>
    <t>นางละอองดาว  โพธิ์ทิพย์</t>
  </si>
  <si>
    <t>0859071098, 0822580556</t>
  </si>
  <si>
    <t>ที่ อด 0028/1261 ลว. 31 ส.ค.66 เลขที่คำร้อง 66-02112 ลว. 31 ส.ค.66</t>
  </si>
  <si>
    <t>ร้องขอให้ติดตาม นายอนุชา ซึ่งขาดการติดต่อกับครอบครัวในประเทศอิสราเอล</t>
  </si>
  <si>
    <t xml:space="preserve">เมื่อวันที่ 29 มิถุนายน 2566 กองทุนบำนาญ ได้โอนเงินสะสมเลี้ยงชีพเข้าบัญชีธนาคาร จำนวน 10,584,860 วอน </t>
  </si>
  <si>
    <t>ที่ อด 0028/1253 ลว. 30 ส.ค.66</t>
  </si>
  <si>
    <t>แจ้งผลการติดตามเงินจากธนาคารไปรษณีย์อิสราเอล ให้คนงาน</t>
  </si>
  <si>
    <t>แจ้งผลการติดตามเงินจากธนาคารไปรษณีย์อิสราเอล จากสำนักประสานฯ</t>
  </si>
  <si>
    <t>ที่ รง 0210.2/6283 ลว. 24 ส.ค.66</t>
  </si>
  <si>
    <t xml:space="preserve">รายงานผลการติดตามเงินจากธนาคารไปรษณีย์อิสราเอล ดังนี้
  1. เมื่อวันที่ 28 มิถุนายน 2566 ฝ่ายแรงงาน ประจำสถานเอกอัครราชทูต ณ กรุงเทลอาวีฟ     ได้ส่งแบบฟอร์ม Foreign Currency Transfers Aboard/Domestic ของท่านให้กับธนาคารไปรษณีย์อิสราเอล
  2. เมื่อวันที่ 29 มิถุนายน 2566 ได้รับแจ้งจากธนาคารไปรษณีย์ ว่า จากการตรวจสอบบัญชีของท่าน ไม่พบยอดเงินคงเหลือในบัญชีดังกล่าว ดังนั้น จึงขอให้ท่านตรวจสอบบัญชีธนาคารกรุงเทพ     ชื่อบัญชี นางสาวทศพร มะโนระกร เลขที่บัญชี 768-019444-1 ต่อไป
</t>
  </si>
  <si>
    <t>นายวรุฒ  เครือพิลา (ไม่ได้ยื่นคำร้องที่ สรจ.อด.)</t>
  </si>
  <si>
    <t>นายวรุฒ  เครือพิลา</t>
  </si>
  <si>
    <t>0934146065, 0943825597</t>
  </si>
  <si>
    <t>68 หมู่ 2</t>
  </si>
  <si>
    <t>แจ้งผลการติดตามสิทธิประโยชน์ (เงินปิซูอิม) จากสำนักประสาน</t>
  </si>
  <si>
    <t>ที่ รง 0210.2/6284 ลว. 24 ส.ค.66</t>
  </si>
  <si>
    <t>แจ้งผลการติดตามสิทธิประโยชน์ (เงินปิซูอิม) ให้คนงาน</t>
  </si>
  <si>
    <t>ที่ อด 0028/1255 ลว. 30 ส.ค.66</t>
  </si>
  <si>
    <t>ฝ่ายแรงงาน ประจำสถานเอกอัครราชทูต ณ กรุงเทลอาวีฟ ได้รับประสานจาก นายจ้าง Mr. Amzallag Nissim ทราบว่า ท่านมีเงินปิซูอิมที่จะได้รับ จำนวน 5,300 เชคเกล โดยได้โอนเงินดังกล่าวเข้าบัญชีธนาคารของท่าน เมื่อวันที่ 23 สิงหาคม 2566 เรียบร้อยแล้ว</t>
  </si>
  <si>
    <t>นายศรายุทธ กุตัน</t>
  </si>
  <si>
    <t>081-9644268, 0990292601</t>
  </si>
  <si>
    <t>102 หมู่ 14</t>
  </si>
  <si>
    <t>ที่ อด 0028/1233 ลว. 21 ส.ค.66 เลขที่คำร้อง 66-02003 ลว. 18 ส.ค.66</t>
  </si>
  <si>
    <t>ขอให้ติดตาม นายศรายุทธ  กุตัน แรงงานไทยที่เดินทางไปทำงานอิสราเอล ถูกจับกุมในอิสราเอล</t>
  </si>
  <si>
    <t xml:space="preserve">รับหนังสือจาก สจจ.อด. เรื่อง ขอความช่วยเหลือให้นำแรงงานไทยกลับประเทศ นายศรายุทธ กุตัน ถูกจับกุมในประเทศอิสราเอล </t>
  </si>
  <si>
    <t>ที่ อด 0029/2276 ลว. 30 ส.ค.66</t>
  </si>
  <si>
    <t>รายงานการช่วยเหลือกรณี นางสาวพิมพ์ชนก จันทร์สว่าง ร้องขอให้ติดตาม นายศรายุทธ กุตัน  ให้ ศูนย์ดำรงค์ธรรมจังหวัดอุดรธานี</t>
  </si>
  <si>
    <t xml:space="preserve">รายงานผลจาก สนร. แจ้งว่า นายศรายุทธฯ ถูกตำรวจจับข้อหาค้ายาเสพติด และขโมยสิ่งของ อยู่ระหว่างการดำเนินคดีของตำรวจยังไม่สามารถระบุได้ว่าจะถูกกังขังหรือถูกเนรเทศกลับเมื่อใด ซึ่ง สรจ.อด. ได้แจ้งให้ผู้ร้องทราบแล้ว เมื่อวันที่ 26 ส.ค.66 และวันที่ 31 ส.ค.66 ได้แจ้งให้ นางสาวพิมพ์ชนก จันทร์สว่าง (ภรรยา) ทราบแล้ว ทางหมายเลขโทรศัพท์ </t>
  </si>
  <si>
    <t>ที่ อด 0028/1260  ลว. 31 ส.ค.66</t>
  </si>
  <si>
    <t>นายสมคิด  กุตัน (ยื่นคำร้องที่ สรจ.อด.)</t>
  </si>
  <si>
    <t>นางสาวพิมพ์ชนก จันทร์สว่าง (ภรรยา) ยื่นที่ศูนย์ดำรงค์ธรรม</t>
  </si>
  <si>
    <t>หนังสือจาก สปร. แจ้งให้คนงานส่งเลขที่บัญชีธนาคาร จำนวน 2 ราย</t>
  </si>
  <si>
    <t>นายบุญหลาย  สำราญจิตร</t>
  </si>
  <si>
    <t>099-2278272</t>
  </si>
  <si>
    <t>43 หมู่ 4</t>
  </si>
  <si>
    <t>ขอเลขที่ธนาคารที่ประเทศไทยเพื่อคืนเงินภาษี ปี 2564  จำนวน 2 ราย จากสำนักประสาน</t>
  </si>
  <si>
    <t>ด่วนที่สุด ที่ รง 0210.2/5714 ลว.3 ส.ค.66</t>
  </si>
  <si>
    <t>นายบุญหลาย  สำราญจิตร และ นายเชลย  คล่องจิต</t>
  </si>
  <si>
    <t>ด่วนที่สุด ที่ อด 0028/1143 ลว. 3 ส.ค.66</t>
  </si>
  <si>
    <t>ด่วนที่สุด ที่ อด 0028/1142 ลว. 3 ส.ค.66</t>
  </si>
  <si>
    <t>ส่งบัญชีธนาคารคนงาน 2 ราย ให้สำนักประสาน</t>
  </si>
  <si>
    <t>ด่วนที่สุด ที่ อด 0028/1166 ลว. 7 ส.ค.66</t>
  </si>
  <si>
    <t>หนังสือจาก สปร. แจ้งให้คนงานส่งเลขที่บัญชีธนาคาร</t>
  </si>
  <si>
    <t>นายสิทธิชัย  ดาทะราช</t>
  </si>
  <si>
    <t>0981390586, 099, 0050900</t>
  </si>
  <si>
    <t>160 หมู่ 4</t>
  </si>
  <si>
    <t>ขอเลขที่ธนาคารที่ประเทศไทยเพื่อคืนเงินภาษี ปี 2564   จากสำนักประสาน</t>
  </si>
  <si>
    <t>ด่วนที่สุด ที่ รง 0210.2/5669 ลว.27 ก.ค.66</t>
  </si>
  <si>
    <t>ด่วนที่สุด ที่ อด 0028/1139 ลว. 3 ส.ค.66</t>
  </si>
  <si>
    <t>ด่วนที่สุด ที่ อด 0028/1165 ลว. 7 ส.ค.66</t>
  </si>
  <si>
    <t>นายสมเกียรติ เกษโสภา</t>
  </si>
  <si>
    <t>นายสมเกียรติ เกษโสภา และ นายชัชวาล  สังวาลวงศ์</t>
  </si>
  <si>
    <t>093-5302838, 090-2582576</t>
  </si>
  <si>
    <t>47 หมู่ 4</t>
  </si>
  <si>
    <t>ด่วนที่สุด ที่ รง 0210.2/5716 ลว.3 ส.ค.66</t>
  </si>
  <si>
    <t>ด่วนที่สุด ที่ อด 0028/1140 ลว. 3 ส.ค.66</t>
  </si>
  <si>
    <t>ด่วนที่สุด ที่ อด 0028/1141 ลว. 3 ส.ค.66</t>
  </si>
  <si>
    <t>ด่วนที่สุด ที่ อด 0028/1164 ลว. 7 ส.ค.66</t>
  </si>
  <si>
    <t>หนังสือจาก สปร. แจ้งให้คนงานส่งเลขที่บัญชีธนาคาร จำนวน 6 ราย</t>
  </si>
  <si>
    <t>นายชัชวาล สังวาลวงศ์</t>
  </si>
  <si>
    <t>092-8758060</t>
  </si>
  <si>
    <t>81/1 หมู่ 2</t>
  </si>
  <si>
    <t>คนงาน 6 ราย</t>
  </si>
  <si>
    <t>ขอเลขที่ธนาคารที่ประเทศไทยเพื่อคืนเงินภาษี ปี 2564  จำนวน 6 ราย จากสำนักประสาน</t>
  </si>
  <si>
    <t>ด่วนที่สุด ที่ รง 0210.2/5732 ลว.3 ส.ค.66</t>
  </si>
  <si>
    <t>063-6000816, 0962973328</t>
  </si>
  <si>
    <t>145 หมู่ 10</t>
  </si>
  <si>
    <t>ด่วนที่สุด ที่ อด 0028/1144 ลว. 3 ส.ค.66</t>
  </si>
  <si>
    <t>นายชัยชนะ  ผกากลีบ</t>
  </si>
  <si>
    <t>091-0477773, 0850063588</t>
  </si>
  <si>
    <t>ด่วนที่สุด ที่ อด 0028/1145 ลว. 3 ส.ค.66</t>
  </si>
  <si>
    <t>ด่วนที่สุด ที่ อด 0028/1146 ลว. 3 ส.ค.66</t>
  </si>
  <si>
    <t>นายสวัสดิ์  วรรรศรี</t>
  </si>
  <si>
    <t>063-0503682, 089-2765593</t>
  </si>
  <si>
    <t>65 หมู่ 11</t>
  </si>
  <si>
    <t>368 หมู่ 4</t>
  </si>
  <si>
    <t>ด่วนที่สุด ที่ อด 0028/1147 ลว. 3 ส.ค.66</t>
  </si>
  <si>
    <t>ด่วนที่สุด ที่ อด 0028/1148 ลว. 3 ส.ค.66</t>
  </si>
  <si>
    <t>นายคำพอง  จันทอง</t>
  </si>
  <si>
    <t>0931533179, 084-8672396</t>
  </si>
  <si>
    <t>25 หมู่ 12</t>
  </si>
  <si>
    <t>นายสมชาย  ชัยภิบาล</t>
  </si>
  <si>
    <t>098-4767996</t>
  </si>
  <si>
    <t>ด่วนที่สุด ที่ อด 0028/1149 ลว. 3 ส.ค.66</t>
  </si>
  <si>
    <t>43 หมู่ 7</t>
  </si>
  <si>
    <t>ด่วนที่สุด ที่ อด 0028/1163 ลว. 7 ส.ค.66</t>
  </si>
  <si>
    <t>ด่วนที่สุด ที่ อด 0028/1172 ลว. 7 ส.ค.66</t>
  </si>
  <si>
    <t>ส่งบัญชีธนาคารคนงาน 4 ราย ให้สำนักประสาน</t>
  </si>
  <si>
    <t>หนังสือจาก สปร. แจ้งให้คนงานส่งเลขที่บัญชีธนาคาร จำนวน 3 ราย</t>
  </si>
  <si>
    <t>คนงาน 3 ราย</t>
  </si>
  <si>
    <t>ขอเลขที่ธนาคารที่ประเทศไทยเพื่อคืนเงินภาษี ปี 2564  จำนวน 3 ราย จากสำนักประสาน</t>
  </si>
  <si>
    <t>ด่วนที่สุด ที่ รง 0210.2/5717 ลว.3 ส.ค.66</t>
  </si>
  <si>
    <t>ด่วนที่สุด ที่ อด 0028/1236 ลว. 21 ส.ค.66</t>
  </si>
  <si>
    <t>ด่วนที่สุด ที่ อด 0028/1237 ลว. 21 ส.ค.66</t>
  </si>
  <si>
    <t>ด่วนที่สุด ที่ อด 0028/1238 ลว. 21 ส.ค.66</t>
  </si>
  <si>
    <t>ด่วนที่สุด ที่ อด 0028/1255 ลว. 22 ส.ค.66</t>
  </si>
  <si>
    <t>ส่งบัญชีธนาคารคนงาน 3 ราย ให้สำนักประสาน</t>
  </si>
  <si>
    <t xml:space="preserve">100 หมู่ 1 </t>
  </si>
  <si>
    <t>นายคมสันต์  อภัยนิพัฒน์</t>
  </si>
  <si>
    <t>นายเดชาธร  อินศร</t>
  </si>
  <si>
    <t>1 หมู่ 16</t>
  </si>
  <si>
    <t>นายโด้  ไตรฆ้อง</t>
  </si>
  <si>
    <t xml:space="preserve">9 หมู่ 5 </t>
  </si>
  <si>
    <t>นายสุรคิน บุญอภัย</t>
  </si>
  <si>
    <t>064-1943430,
095-5879465</t>
  </si>
  <si>
    <t>31 หมู่ 9</t>
  </si>
  <si>
    <t>ที่ อด 0028/1257 ลว 30 ส.ค.66</t>
  </si>
  <si>
    <t>098-2136745,
098-2136745</t>
  </si>
  <si>
    <t>152 หมู่ 1 ตรอกบ้านดุง ซ มหาราช</t>
  </si>
  <si>
    <t>ที่ อด 0028/1229 ลว 18 ส.ค.66</t>
  </si>
  <si>
    <t>ที่ รง 0210.2/5751 ลว 5 ส.ค.66</t>
  </si>
  <si>
    <t>ที่ อด 0028/1261 ลว 22 ส.ค.66</t>
  </si>
  <si>
    <t>นางสาวอนุชตรา สิงห์สาธร</t>
  </si>
  <si>
    <t>นายทองคำ สิงห์สาธร</t>
  </si>
  <si>
    <t>096-7391352,
080-4734497</t>
  </si>
  <si>
    <t>168 หมู่ 13</t>
  </si>
  <si>
    <t>ติดตามอาการป่วย</t>
  </si>
  <si>
    <t>ที่ อด 0028/1250 ลว 29 ส.ค.66</t>
  </si>
  <si>
    <t>093-0405287</t>
  </si>
  <si>
    <t>ตรวจสอบบัญชีที่ให้นำเงินเข้าบัญชีค่ากักตัว</t>
  </si>
  <si>
    <t>ที่ อด 0028/1241 ลว 28 ส.ค.66</t>
  </si>
  <si>
    <t>แจ้งปลการติดตามสิทธิประโยชน์</t>
  </si>
  <si>
    <t>ที่ อด 0028/1231 ลว 28 ส.ค.66</t>
  </si>
  <si>
    <t>ที่ อด 0028/1230 ลว 28 ส.ค.66</t>
  </si>
  <si>
    <t>น.ส.ปุณยนุช ทองแสน</t>
  </si>
  <si>
    <t>099-6183165</t>
  </si>
  <si>
    <t>210 หมู่ 2</t>
  </si>
  <si>
    <t>ที่ อด 0028/1232 ฃว 28 ส.ค.66</t>
  </si>
  <si>
    <t>น.ส.ภัสฎาภรณ์ ลุนขนะ</t>
  </si>
  <si>
    <t>080-2128389,
095-4812713</t>
  </si>
  <si>
    <t>156 หมู่ 3</t>
  </si>
  <si>
    <t>ติดตามค่าจ้างค้างจ่าย</t>
  </si>
  <si>
    <t>ที่ อด 0028/1262 ลว 23 ส.ค.66</t>
  </si>
  <si>
    <t>นายกิตติศักดิ์ พึ่งไพฑูรย์</t>
  </si>
  <si>
    <t>098-2927625,
089-4987815</t>
  </si>
  <si>
    <t>28 หมู่ 3</t>
  </si>
  <si>
    <t>ที่ อด 0028/1279 ลว 24 ส.ค.66</t>
  </si>
  <si>
    <t>นายกันหา ดุงศรีแก้ว</t>
  </si>
  <si>
    <t>062-2091971,
083-0262202</t>
  </si>
  <si>
    <t>197 หมู่ 1 ตรอกโนนทัน ถ.โดมรศักดิ์</t>
  </si>
  <si>
    <t>ที่ อด 0028/1263 ลว 23 ส.ค.66</t>
  </si>
  <si>
    <t>ที่ รง 0210.2/5114 ลว 13 ก.ค.66</t>
  </si>
  <si>
    <t>ที่ อด 0028/1271 ลว 23 ส.ค.66</t>
  </si>
  <si>
    <t>แจ้งผลการติดตามเงินประกันเดินทาง</t>
  </si>
  <si>
    <t>ที่ รง 0210.2/5119 ลว 13 ก.ค.66</t>
  </si>
  <si>
    <t>ที่ อด 0028/1257 ลว 22 ส.ค.66</t>
  </si>
  <si>
    <t>นายสมโภชน์  เขียวรัมย์</t>
  </si>
  <si>
    <t>242 หมู่ 1</t>
  </si>
  <si>
    <t>ขอเลขที่ธนาคารที่ประเทศไทย เพื่อคืนเงินภาษี ปี 2565 ให้คนงาน</t>
  </si>
  <si>
    <t>ส่งเลขที่ธนาคารที่ประเทศไทย เพื่อคืนเงินภาษี ปี 2565 ให้สำนักประสาน</t>
  </si>
  <si>
    <t>ที่ รง 0210.2/6569 ลว. 31 ส.ค.66</t>
  </si>
  <si>
    <t>ที่ อด 0028/1275 ลว. 4 ก.ย.66</t>
  </si>
  <si>
    <t>ที่ อด 0028/1279 ลว. 4 ก.ย.66</t>
  </si>
  <si>
    <t>ที่ อด 0028/1276 ลว. 4 ก.ย.66</t>
  </si>
  <si>
    <t>นายนิยม ศักดิ์อุบล</t>
  </si>
  <si>
    <t>098-7236274</t>
  </si>
  <si>
    <t>79 หมู่ 10</t>
  </si>
  <si>
    <t>ขอเลขที่ธนาคารที่ประเทศไทยเพื่อคืนเงินภาษี ปี 2565  จำนวน  จากสำนักประสาน</t>
  </si>
  <si>
    <t>ขอเลขที่ธนาคารที่ประเทศไทยเพื่อคืนเงินภาษี ปี 2565 จากสำนักประสาน</t>
  </si>
  <si>
    <t>ที่ รง 0210.2/6556 ลว. 31 ส.ค.66</t>
  </si>
  <si>
    <t>ที่ อด 0028/1280 ลว. 4 ก.ย.66</t>
  </si>
  <si>
    <t>นายวรา  นพคุณวงศ์</t>
  </si>
  <si>
    <t>080-2957027</t>
  </si>
  <si>
    <t xml:space="preserve">223/5 หมู่ 4 </t>
  </si>
  <si>
    <t>ที่ รง 0210.2/6557 ลว. 31 ส.ค.66</t>
  </si>
  <si>
    <t>ที่ อด 0028/1277 ลว. 4 ก.ย.66</t>
  </si>
  <si>
    <t>ที่ อด 0028/1281 ลว. 4 ก.ย.66</t>
  </si>
  <si>
    <t>ขอเลขที่ธนาคารที่ประเทศไทยเพื่อคืนเงินภาษี ปี 2564  จำนวน  จากสำนักประสาน</t>
  </si>
  <si>
    <t>นายจันดา  ทัศนิยม</t>
  </si>
  <si>
    <t>ที่ รง 0210.2/6560 ลว. 31 ส.ค.66</t>
  </si>
  <si>
    <t>ที่ อด 0028/1278 ลว. 4 ก.ย.66</t>
  </si>
  <si>
    <t>ที่ อด 0028/1282 ลว. 4 ก.ย.66</t>
  </si>
  <si>
    <t>099-2800829</t>
  </si>
  <si>
    <t>093-4146065, 094-3825597</t>
  </si>
  <si>
    <t>092-9668465</t>
  </si>
  <si>
    <t>080-9165600</t>
  </si>
  <si>
    <t>063-0646488</t>
  </si>
  <si>
    <t>นางสาวอำพร  สักทะวงศ์</t>
  </si>
  <si>
    <t>นางสาวมนฤดี  สรวงศิริ</t>
  </si>
  <si>
    <t>093-0727228, 0807446797, 081-7392257</t>
  </si>
  <si>
    <t>104 หมู่ 7</t>
  </si>
  <si>
    <t>ให้ความช่วยเหลือเบื้องต้น กรณีนางสาวมนฤดี ถูกตำรวจจับกุมในประเทศสหรัฐอาหรับเอมิเรตส์</t>
  </si>
  <si>
    <t>ที่ อด 0028/1272 ลว. 1 ก.ย.66 เลขที่คำร้อง 66-02119 ลว. 1 ก.ย. 66</t>
  </si>
  <si>
    <t>นายภิรมย์  คงทวี</t>
  </si>
  <si>
    <t>0611436429, 0611436429</t>
  </si>
  <si>
    <t>34 หมู่ 9</t>
  </si>
  <si>
    <t>แจ้งผลการติดตามเงินค่าจ้างค้างจ่ายเดือนกุมภาพันธ์ - เมษายน 2566 จากนายจ้างประเทศสาธารรรัฐเกาหลี จากสำนักประสาน</t>
  </si>
  <si>
    <t>แจ้งผลการติดตามเงินค่าจ้างค้างจ่ายเดือนกุมภาพันธ์ - เมษายน 2566 จากนายจ้างประเทศสาธารรรัฐเกาหลี ให้คนงาน</t>
  </si>
  <si>
    <t>ที่ รง 0210.2/6491 ลว. 31 ส.ค.66</t>
  </si>
  <si>
    <t>ที่ อด 0028/1268 ลว. 1 ก.ย.66</t>
  </si>
  <si>
    <t xml:space="preserve">ฝ่ายแรงงาน ประจำสถานเอกอัครราชทูต ณ กรุงโซล ได้ประสานนายจ้าง บริษัท KUMSUNG BELLOWS แล้ว ขอรายงาน ดังนี้
  1. บริษัท KUMSUNGฯ แจ้งว่า ท่านมีสิทธิ์รับเงินค่าจ้างค้างจ่ายเดือนกุมภาพันธ์ – เมษายน 2566 ดังนี้ 1) เดือนกุมภาพันธ์ จำนวน 1,165,720 วอน 2) เดือนมีนาคม จำนวน 1,405,195 วอน และ 3) เดือนเมษายน 2566 จำนวน 2,805,180 วอน รวมเป็นเงินทั้งสิ้น 5,376,095 วอน
  2. ยอดเงินค่าจ้างค้างจ่าย จำนวน 5,376,095 วอน ตามข้อ 1. ทางบริษัทฯ ได้โอนเงิน เข้าบัญชีธนาคารของท่านแล้ว ดังนี้
      2.1 จำนวน 4,676,095 วอน ได้โอนเข้าบัญชีธนาคาร IBK ในสาธารณรัฐเกาหลี เลขที่บัญชี 465-088385-01-012 ชื่อบัญชี SRISURANATHAPOL เมื่อวันที่ 23 สิงหาคม 2566 ของท่านแล้ว 
      2.2 จำนวน 700,000 วอน ได้โอนเข้าบัญชีธนาคาร Woori ในสาธารณรัฐเกาหลี       ซึ่งเป็นบัญชีเฉพาะโอนเงินไปต่างประเทศโดยอัตโนมัติ เลขที่บัญชี 1002 9588 59557 ชื่อบัญชี SRISURA NA เมื่อวันที่ 24 สิงหาคม 2566 ของท่านแล้ว ซึ่งท่านสามารถถอนเงินในประเทศไทยด้วยตนเองได้
  3. หากท่านมีความประสงค์ให้ฝ่ายแรงงานฯ ดำเนินการถอนเงิน/ปิดบัญชีธนาคาร และโอนเงินตามข้อ 2.1 เข้าบัญชีในประเทศไทย ขอให้ท่านจัดส่งหนังสือมอบอำนาจตามตัวอย่างที่แนบ โดยต้องได้รับการแปลเป็นภาษาอังกฤษและต้องได้รับการรับรองจากกรมการกงสุล กระทรวงการต่างประเทศ และสถานเอกอัครราชทูตสาธารณรัฐเกาหลี ประจำประเทศไทย มาให้ด้วย
</t>
  </si>
  <si>
    <t>0933785396, 0862364449</t>
  </si>
  <si>
    <t>ที่ อด 0028/1292 ลว. 5 ก.ย.66</t>
  </si>
  <si>
    <t>ขอให้ติดตามเงินส่วนต่างการทำงานครบสัญญาจ้างจากนายจ้างสาธารรรัฐเกาหลี</t>
  </si>
  <si>
    <t>ขอส่งบันทึกปากคำเพี่อติดตามสิทธิประโยชน์เงินส่วนต่างการทำงานครบสัญญาจ้างจากนายจ้างจากประเทศสาธารรรัฐเกาหลีของนายชิณกร  ธวัชเมธี</t>
  </si>
  <si>
    <t>นายยุรนันท์ เครือเนตร</t>
  </si>
  <si>
    <t>ขอให้ตรวจสอบและติดตามสิทธิประโยชน์กรณี นายวีระวัฒน์ อาสนา กลับมาพักในประเทศไทย แล้วเสียชีวิต ใหสำนักประสาน</t>
  </si>
  <si>
    <t>รายงานสิทธิ์ประโยชน์ของคนงาน แรงงาน EPS เสียชีวิตระหว่างกลับไปพักที่ประเทศไทย จากสำนักประสานฯ</t>
  </si>
  <si>
    <t>แจ้งผลการติดตามสิทธิประโยชน์กรณีเสียชีวิต ให้ทายาท</t>
  </si>
  <si>
    <t>รายงานสิทธิประโยชน์คนงานแรงงานที่ทำงานสาธารณรัฐเกาหลี เสียชีวิตในประเทศไทย จากสำนักประสานฯ</t>
  </si>
  <si>
    <t>ขอส่งเอกสารประกอบการติดตามเงินประกันการเดินทางกลับ (ค่าตั๋วเครื่องบิน)  เงินประกันการทำงานครบสัญญาจ้าง (เงินแทจิกึม) และเงินประกันอุบัติเหตุนอกเวลาจากการทำงาน กรณีนายชัยวัฒน์ อาสนา เสียชีวิต จากบริษัท ซัมซุง ประกันภัย จำกัด ให้สำนักประสาน</t>
  </si>
  <si>
    <t>2564 - 2565</t>
  </si>
  <si>
    <t xml:space="preserve">ส่งคืนเอกสาร เนื่องจาก คนงานแจ้งว่า จะเดินทางกลับสาธารณรัฐเกาหลี </t>
  </si>
  <si>
    <t>นางปาริชาติ  พัสนา</t>
  </si>
  <si>
    <t>นางสาวอภิรดี  สมสนุก</t>
  </si>
  <si>
    <t>093-6083291</t>
  </si>
  <si>
    <t>175 หมู่ 1</t>
  </si>
  <si>
    <t>ขอให้ช่วยเหลือ นางอภิรดี สมสนุก กรณีเจ็บป่วยในประเทศบาห์เรน กลับมารักษาตัวในประเทศไทย</t>
  </si>
  <si>
    <t>ที่ อด 0028/1273 ลว. 1 ก.ย.66 เลขที่คำร้อง 66-02120 ลว. ลว. 1 ก.ย.66</t>
  </si>
  <si>
    <t>หนังสือแจ้งจาก สปร.</t>
  </si>
  <si>
    <t>นางสาวแต๋ว  แสงดาว และทายาททุกคน</t>
  </si>
  <si>
    <t xml:space="preserve">นายวิชัย  ชัยพระอินทร์ </t>
  </si>
  <si>
    <t>087-9985039</t>
  </si>
  <si>
    <t>27 หมู่ 2</t>
  </si>
  <si>
    <t>แจ้งกรณี นายวิชัย  ชัยพระอินทร์ เสียชีวิตในไต้หวัน จากสำนักประสานฯ</t>
  </si>
  <si>
    <t>ที่ รง 0210.2/ 1307 ลว. 7 ก.ย.66</t>
  </si>
  <si>
    <t>แจ้งกรณี นายวิชัย  ชัยพระอินทร์ เสียชีวิตในไต้หวัน ให้ทายาท</t>
  </si>
  <si>
    <t>ที่ อด 0028/1307 ลว. 7 ก.ย.66</t>
  </si>
  <si>
    <t>สำนักงานแรงงานจังหวัดอุดรธานี ได้รับการประสานแจ้งจากสำนักประสานความร่วมมือระหว่างประเทศ กระทรวงแรงงาน ว่า นายวิชัย ชัยพระอินทร์ อายุ 46 ปี หมายเลขบัตรประจำตัวประชาชน 3401200415222 หนังสือเดินทางเลขที่ AD0156505 ญาติของท่าน ซึ่งเดินทางเข้าไปทำงานในไต้หวันเมื่อเดือนมกราคม 2566 กับนายจ้าง HUA SHENG ENGINEERING CONSTRUCTION CO., LTD. จัดส่งโดยบริษัทจัดหางานไทย CHINCHAI MANPOWER INTERNATIONAL CO., LTD. และอยู่ในความดูแลของบริษัทจัดหางานไต้หวัน TUNG YI INTERNATIONNAL CO., LTD. โดยเมื่อวันที่ 1 กันยายน 2566 นายวิชัย รู้สึกไม่สบาย เพื่อนร่วมงานจึงพาไปพบแพทย์ที่คลินิก ซึ่งแพทย์เห็นว่า นายวิชัย มีอาการหนักจึงได้แจ้งสายด่วน 119 เพื่อนำตัว นายวิชัย ส่งโรงพยาบาล Kaohsiung Municipal Gangshan Hospital และเสียชีวิตในเวลาต่อมา โดยสำนักงานแรงงาน ณ กรุงมะนิลา (ส่วนที่ 2) สาขาเมืองเกาสง ได้เข้าร่วมเป็นพยานในการชันสูตรพลิกศพ นายวิชัย ตามคำสั่งของอัยการ ซึ่งผลการชันสูตรระบุว่า เกิดจากหัวใจล้มเหลวที่ยังไม่สามารถระบุสาเหตุที่ชัดเจนได้ จึงต้องมีการผ่าพิสูจน์อีกครั้ง สำหรับสิทธิประโยชน์จากกองทุนประกันภัยแรงงานตามกฎหมายไต้หวัน ทายาท นายวิชัย       จะได้รับสิทธิประโยชน์ เงินค่าจัดการศพ 5 เท่า ของอัตราค่าจ้างที่เอาประกัน ประมาณ 132,000 เหรียญไต้หวัน หรือประมาณ 145,200 บาท (อัตราแลกเปลี่ยน 1 เหรียญไต้หวัน ประมาณ 1.10 บาท) ซึ่งยังไม่หักค่าใช้จ่ายฌาปนกิจศพ ทั้งนี้ สำนักประสานความร่วมมือระหว่างประเทศ ได้ประสานแจ้ง นางสาวแต๋ว แสงดาว (ภรรยา) ทางหมายเลขโทรศัพท์ 08 7998 5039 เพื่อรับทราบข้อมูลดังกล่าวในเบื้องต้นแล้ว และนางสาวแต๋ว แจ้งว่า อยู่ระหว่างจัดทำหนังสือมอบอำนาจเพื่อส่งให้บริษัทจัดหางานไทยดำเนินการในส่วนที่เกี่ยวข้อง</t>
  </si>
  <si>
    <t>นายสุพิทย์ เกษศรีรัตน์</t>
  </si>
  <si>
    <t>081-3454035</t>
  </si>
  <si>
    <t>ที่ อด 0028/718 ลว. 24 พ.ค.66</t>
  </si>
  <si>
    <t>ที่ รง 0210.2/6546 ลว. 31 ส.ค.66</t>
  </si>
  <si>
    <t>ที่ อด 0028/1306 ลว. 7 ก.ย.66</t>
  </si>
  <si>
    <t xml:space="preserve">กองทุนบำนาญ ได้โอนเงินให้แล้ว </t>
  </si>
  <si>
    <t>นายศักดิ์สิทธิ์  โนนทิง</t>
  </si>
  <si>
    <t>ที่ อด 0028/719 ลว. 24 พ.ค.66</t>
  </si>
  <si>
    <t>ที่ รง 0210.2/6541 ลว. 31 ส.ค.66</t>
  </si>
  <si>
    <t>ที่ อด 0028/1305 ลว. 7 ก.ย.66</t>
  </si>
  <si>
    <t>ได้โอนเงินเข้าบัญชีธนาคารแล้ว จำนวน 6,264,500 วอน วันที่ 25 ก.ค.66</t>
  </si>
  <si>
    <t>ที่ รง 0210.2/6543 ลว. 31 ส.ค.66</t>
  </si>
  <si>
    <t>ที่ อด 0028/1304 ลว. 7 ก.ย.66</t>
  </si>
  <si>
    <t>ได้โอนเงินเข้าบัญชีธนาคารแล้ว จำนวน 6,605,690 วอน วันที่ 24 ก.ค.66</t>
  </si>
  <si>
    <t>ที่ รง 0210.2/6544 ลว. 31 ส.ค.66</t>
  </si>
  <si>
    <t>ที่ อด 0028/1303 ลว. 7 ก.ย.66</t>
  </si>
  <si>
    <t>ได้โอนเงินเข้าบัญชีธนาคารแล้ว จำนวน 4,636,720 วอน วันที่ 24 ก.ค.66</t>
  </si>
  <si>
    <t>ที่ รง 0210.2/6533 ลว. 31 ส.ค.66</t>
  </si>
  <si>
    <t>ที่ อด 0028/1302 ลว. 7 ก.ย.66</t>
  </si>
  <si>
    <t>ได้โอนเงินเข้าบัญชีธนาคารแล้ว จำนวน 3,738,340 วอน วันที่ 19 ก.ค.66</t>
  </si>
  <si>
    <t>ที่ รง 0210.2/6505 ลว. 31 ส.ค.66</t>
  </si>
  <si>
    <t>ที่ อด 0028/1301 ลว. 7 ก.ย.66</t>
  </si>
  <si>
    <t>ได้โอนเงินเข้าบัญชีธนาคารแล้ว จำนวน 11,031,670 วอน วันที่ 18 ส.ค.66</t>
  </si>
  <si>
    <t>ที่ รง 0210.2/6183 ลว 23 ส.ค.66</t>
  </si>
  <si>
    <t>ที่ อด 0028/1310 ลว 7 ก.ย.66</t>
  </si>
  <si>
    <t>บริษัทซัมซุงประกันภัย จำกัด ได้โอนเงินประกันการทำงานครบสัญญาจ้าง จำนวน 3,631,140 วอน เข้าบัญชีธนาคารเลขที่ 473-4-68106-9 ของท่าน เมื่อวันที่ 7 สิงหาคม 2566 เรียบร้อยแล้ว ส่วนเงินประกันเดินทางกลับนั้น ได้ถูกโอนไปยังสถาบันพัฒนาทรัพยากรมนุษย์แห่งเกาหลี   (HRD Korea) ซึ่งท่านต้องยื่นเรื่องขอรับกับ HRD Korea in Thailand ด้วยตนเอง</t>
  </si>
  <si>
    <t>ที่ รง 0210.2/61881 ลว 23 ส.ค.66</t>
  </si>
  <si>
    <t>ที่ อด 0028/1312ลว 7 ก.ย.66</t>
  </si>
  <si>
    <t xml:space="preserve">สำนักงานแรงงานจังหวัดอุดรธานี ได้รับแจ้งประสานจากสำนักประสานความร่วมมือระหว่างประเทศ กระทรวงแรงงาน ว่า ฝ่ายแรงงาน ประจำสถานเอกอัครราชทูต ณ กรุงโซล ได้ประสาน บริษัทซัมซุงประกันภัย จำกัด แล้ว ขอรายงาน ดังนี้
 1. บริษัทซัมซุงฯ ได้โอนเงินประกันการทำงานครบสัญญาจ้าง จำนวน 4,985,120 วอน  เข้าบัญชีธนาคาร WOORI สาธารณรัฐเกาหลี เลขที่บัญชี 100*******512 ของท่าน เมื่อวันที่ 17 กรกฎาคม 2566 เรียบร้อยแล้ว
 2. หากท่านต้องการตรวจสอบและปิดบัญชีธนาคารดังกล่าว และโอนเงินคงเหลือในบัญชี  เข้าบัญชีธนาคารของท่านในประเทศไทย ขอให้ท่านจัดส่งหนังสือมอบอำนาจ (ตามตัวอย่าง) และเอกสารที่เกี่ยวข้อง ตามเอกสารประกอบการขอรับเงินที่แนบ เพื่อให้ฝ่ายแรงงานฯ ดำเนินการต่อไป
</t>
  </si>
  <si>
    <t>บริษัทซัมซุงประกันภัย จำกัด ได้โอนเงินประกันการทำงานครบสัญญาจ้าง จำนวน 5,074,660 วอน ของบริษัท Sanghyupsaneop และ จำนวน 2,621,210 วอน ของบริษัท DS รวมเป็น 7,695,870 วอน เข้าบัญชีธนาคาร เลขที่ 284-7-65151-6 ของท่าน เมื่อวันที่ 24 กรกฎาคม 2566 เรียบร้อยแล้ว</t>
  </si>
  <si>
    <t>ที่ รง 0210.2/6186 ลว 23 ส.ค.66</t>
  </si>
  <si>
    <t>ที่ อด 0028/1309 ลว 7 ก.ย.66</t>
  </si>
  <si>
    <t>ที่ รง 0210.2/6525 ลว 31 ส.ค.66</t>
  </si>
  <si>
    <t>ที่ อด 0028/1311 ลว 7 ก.ย.66</t>
  </si>
  <si>
    <t>บริษัทซัมซุงประกันภัย จำกัด ได้โอนเงินประกันเดินทางกลับ จำนวน 400,000 วอน และเงินประกันการทำงานครบสัญญาจ้าง จำนวน 1,890,200 วอน เข้าบัญชีธนาคาร IBK เลขที่ 221*******017 ของท่าน เมื่อวันที่ 8 กันยายน 2554 เรียบร้อยแล้ว</t>
  </si>
  <si>
    <t>ที่ รง 0210.2/6445 ลว 30 ส.ค.66</t>
  </si>
  <si>
    <t>ที่ อด 0028/1308 ลว 7 ก.ย.66</t>
  </si>
  <si>
    <t>นายพินัยรักษ์ ชายทอง</t>
  </si>
  <si>
    <t>092-09329174</t>
  </si>
  <si>
    <t>46 หมู่ 11</t>
  </si>
  <si>
    <t>สุ้มเส้า</t>
  </si>
  <si>
    <t>ขอส่งหนังสือยินยอมรับเงินปิซูอิม</t>
  </si>
  <si>
    <t>ที่ อด 0028/1285 ลว 4 ก.ย.66</t>
  </si>
  <si>
    <t>080-03256439</t>
  </si>
  <si>
    <t>244 หมู่ที่ 6</t>
  </si>
  <si>
    <t>ขอสิบบัญชีธนาคารและปิดบัญชี</t>
  </si>
  <si>
    <t>ที่ อด 0028/1286 ลว 4 ก.ย.2566</t>
  </si>
  <si>
    <t>นายวรุฒ เครือพิลา</t>
  </si>
  <si>
    <t>094-3825597,
093-4146065</t>
  </si>
  <si>
    <t>88 หมู่ 5</t>
  </si>
  <si>
    <t>ที่ อด 0028/1253 ลว 31 ส.ค.66 
เลขที่คำร้อง 66-01469 ลว 8 มิ.ย.66</t>
  </si>
  <si>
    <t>นายอมรเดช ชนะมาร</t>
  </si>
  <si>
    <t>081-1985336</t>
  </si>
  <si>
    <t>138 หมู่ที่ 9</t>
  </si>
  <si>
    <t>ที่ อด 0028/1313 ลว.7 ก.ย.66 เลขที่คำร้อง 66-02175 ลว. 7 ก.ย.66</t>
  </si>
  <si>
    <t>นายขจรศักดิ์  เพื่อบุญมาก</t>
  </si>
  <si>
    <t>หนังสือจาก สปร. แจ้งให้คนงานส่งเลขที่บัญชีธนาคาร คนงาน 3 ราย</t>
  </si>
  <si>
    <t xml:space="preserve">นายสุรชัย  ภูไว  </t>
  </si>
  <si>
    <t>นายสุรสิทธิ์  มีเลข</t>
  </si>
  <si>
    <t>092-9291506</t>
  </si>
  <si>
    <t>ขอเลขที่ธนาคารที่ประเทศไทยเพื่อคืนเงินภาษี ปี 2565  จำนวน 3 ราย จากสำนักประสาน</t>
  </si>
  <si>
    <t>ที่ รง 0210.2/6849 ลว. 7 ก.ย.66</t>
  </si>
  <si>
    <t>60 หมู่ 2</t>
  </si>
  <si>
    <t>91 หมู่ 1 ตรอกบ้านดุง ถ.โตมรศักดิ์</t>
  </si>
  <si>
    <t>ที่ อด 0028/1326 ลว. 11 ก.ย.66</t>
  </si>
  <si>
    <t>ที่ อด 0028/1327 ลว. 11 ก.ย.66</t>
  </si>
  <si>
    <t>ที่ อด 0028/1328 ลว. 11 ก.ย.66</t>
  </si>
  <si>
    <t>นายสมชาย  สุทธิชัย</t>
  </si>
  <si>
    <t>55 หมู่ 8</t>
  </si>
  <si>
    <t>ที่ อด 0028/1335 ลว. 12 ก.ย.66  เลขที่คำร้อง 66-02208 ลว. 7 ก.ย.66</t>
  </si>
  <si>
    <t>นางสาวธิดาภรณ์  ยามงคล</t>
  </si>
  <si>
    <t>098-0428521, 080-0143731</t>
  </si>
  <si>
    <t>063-8313198, 098-5912741</t>
  </si>
  <si>
    <t>95 หมู่ 8</t>
  </si>
  <si>
    <t>ที่ อด 0028/1336 ลว. 12 ก.ย.66</t>
  </si>
  <si>
    <t>ที่ อด 0028/1443 ลว. 12 ก.ย.66  เลขที่คำร้อง 66-02229 ลว. 12 ก.ย.66</t>
  </si>
  <si>
    <t>นายจิรัฐชนพล  ภัยราช</t>
  </si>
  <si>
    <t>093-0406004, 093-0719306</t>
  </si>
  <si>
    <t>14 หมู่ 7</t>
  </si>
  <si>
    <t>ผางาม</t>
  </si>
  <si>
    <t>เวียงชัย</t>
  </si>
  <si>
    <t>นายสุรชัย  ทองภู</t>
  </si>
  <si>
    <t>นายกล้าหาญ  ทองภู</t>
  </si>
  <si>
    <t>065-6101152, 099-2658840</t>
  </si>
  <si>
    <t>119 หมู่ 4</t>
  </si>
  <si>
    <t>ส่งแบบคำร้องขอรับบริการของ นายสุรชัย  ทองภู เป็นน้องชาย นายกล้าหาญ ทองภู แรงงานที่เดินทางไปทำงานด้วยวีซ่านักท่องเที่ยวในสาธารณรัฐเกาหลี ที่ร้องขอให้ช่วยเหลือและติดตามอาการเจ็บป่วย นายกล้าหาญ ในสาธารณรัฐเกาหลี กลับมารักษาตัวประเทศไทย</t>
  </si>
  <si>
    <t>ที่ อด 0028/1444 ลว 12 ก.ย. 66 เลขที่คำร้อง 66-02230 ลว 12 ก.ย.66</t>
  </si>
  <si>
    <t>นายนาลี  ท้าวพิมพ์</t>
  </si>
  <si>
    <t>062-1310562, 062-1619553</t>
  </si>
  <si>
    <t>184 หมู่ 7</t>
  </si>
  <si>
    <t>ที่ อด 0028/1452 ลว.14 ก.ย.66</t>
  </si>
  <si>
    <t>ที่ รง 0210.2/6830 ลว 7 ก.ย.66</t>
  </si>
  <si>
    <t>ที่ อด 0028/1325 ลว 11 ก.ย.66</t>
  </si>
  <si>
    <t>นายคำปัน ทองบุดดา</t>
  </si>
  <si>
    <t>082-1510938</t>
  </si>
  <si>
    <t>30 หมู่ 13</t>
  </si>
  <si>
    <t>ที่ อด 0028/1451 ลว 14 ก.ย. 66 เลขที่คำร้อง 66-02246 ลว 14 ก.ย.66</t>
  </si>
  <si>
    <t>นายอุเทน มงคุณ</t>
  </si>
  <si>
    <t xml:space="preserve">065-08774451,
063-0088601
</t>
  </si>
  <si>
    <t>78 หมู่ที่ 3</t>
  </si>
  <si>
    <t>นายธีระพงษ์ แสนสระดี</t>
  </si>
  <si>
    <t>081-18335539,
061-1198117</t>
  </si>
  <si>
    <t>229 หมู่ 7</t>
  </si>
  <si>
    <t>ที่ อด 0028/1339 ลว. 12 ก.ย.66  เลขที่คำร้อง 66-02220 ลว. 12 ก.ย.66</t>
  </si>
  <si>
    <t>นายสิงห์คำ บัวชัย</t>
  </si>
  <si>
    <t>084-2020004,
097-8524154</t>
  </si>
  <si>
    <t>145 หมู่ 1</t>
  </si>
  <si>
    <t>063-7594363,
065-3752338</t>
  </si>
  <si>
    <t>211 หมู่ 3</t>
  </si>
  <si>
    <t>ที่ อด 0028/1334 ลว. 12 ก.ย.66  เลขที่คำร้อง 66-02213 ลว. 12 ก.ย.66</t>
  </si>
  <si>
    <t>นายอนันต์  วันโพนทอง</t>
  </si>
  <si>
    <t>082-8511601,082-4628101</t>
  </si>
  <si>
    <t>15 หมู่ 11</t>
  </si>
  <si>
    <t>ที่ อด 0028/1315 ลว 8 ก.ย.66</t>
  </si>
  <si>
    <t>ที่ รง 0210.2/6209 ลว 30 ส.ค.66</t>
  </si>
  <si>
    <t>ขอส่งบันทึกปากคำทางโทรศัพท์</t>
  </si>
  <si>
    <t>ที่ อด 0028/1453 ลว 14 ก.ย.66</t>
  </si>
  <si>
    <t>ไม่ประสงค์ปิดบัญชี ขอยุติเรื่อง</t>
  </si>
  <si>
    <t>โอนเงินเข้าบัญชีแล้ว เมื่อวันที่ 7 พฤศจิกายน 2565</t>
  </si>
  <si>
    <t>โอนเงินเข้าบัญชีแล้ว เมื่อวันที่ 3 พฤศจิกายน 2565</t>
  </si>
  <si>
    <t>นายคาวี  สวรรค์รน้อย</t>
  </si>
  <si>
    <t>0650158262, 0925186004, 0885713489</t>
  </si>
  <si>
    <t>90 หมู่ 16</t>
  </si>
  <si>
    <t>ที่ อด 0028/1459 ลว.18 ก.ย.66  เลขที่คำร้อง 66-02276 ลว. 18 ก.ย.66</t>
  </si>
  <si>
    <t>ขอส่งเลขที่ธนาคารที่ประเทศไทย เพื่อคืนเงินภาษี ปี 2565 จำนวน  2 ราย 1. นายขจรศักดิ์ เพื่อบุญมาก และ นายสุรชัย ภูไว ให้สำนักประสาน</t>
  </si>
  <si>
    <t>ที่ อด 0028/1477 ลว. 19 ก.ย.66</t>
  </si>
  <si>
    <t>063-0289831</t>
  </si>
  <si>
    <t>084-0817929</t>
  </si>
  <si>
    <t>ขอส่งเลขที่ธนาคารที่ประเทศไทย เพื่อคืนเงินภาษี ปี 2565ของ นายสุรสิทธิ์  มีเลข ให้สำนักประสาน</t>
  </si>
  <si>
    <t>ที่ อด 0028/1482 ลว. 20ก.ย.66</t>
  </si>
  <si>
    <t>นายกิตติ  พงษ์แพง</t>
  </si>
  <si>
    <t>0801786206, 0833354859</t>
  </si>
  <si>
    <t>49 หมู่ 7</t>
  </si>
  <si>
    <t>ที่ อด 0028/1483 ลว 20 ก.ย. 66 เลขที่คำร้อง 66-02302 ลว 20 ก.ย.66</t>
  </si>
  <si>
    <t>ที่ อด 0028/1484 ลว 20 ก.ย. 66 เลขที่คำร้อง 66-02303 ลว 20 ก.ย.66</t>
  </si>
  <si>
    <t>ที่ รง 0210.2/6696 ลว 5 ก.ย.66</t>
  </si>
  <si>
    <t>ที่ อด 0028/1486 ลว 20 ก.ย.66</t>
  </si>
  <si>
    <t>บริษัทซัมซุงประกันภัย จำกัด ได้โอนเงินประกันการทำงานครบสัญญาจ้าง จำนวน 5,738,010 วอน เข้าบัญชีธนาคารเลขที่ 662-7-39556-8 ของท่าน เมื่อวันที่ 7 สิงหาคม 2566 เรียบร้อยแล้ว ส่วนเงินประกันเดินทางกลับนั้น ได้ถูกโอนไปยังสถาบันพัฒนาทรัพยากรมนุษย์แห่งเกาหลี   (HRD Korea) ซึ่งท่านต้องยื่นเรื่องขอรับกับ HRD Korea in Thailand ด้วยตนเอง</t>
  </si>
  <si>
    <t>ที่ รง 0210.2/6250 ลว. 24 ส.ค.66</t>
  </si>
  <si>
    <t>ที่ อด 0028/1485 ลว. 20 ก.ย.66</t>
  </si>
  <si>
    <t xml:space="preserve">ร้องขอให้ตรวจสอบและติดตามสิทธิประโยชน์  อันพึงมีพึงได้กรณี นายสิทธิพร บุษบาล เสียชีวิตในประเทศอิสราเอล </t>
  </si>
  <si>
    <t>0845685383, 0828718406</t>
  </si>
  <si>
    <t>นายสิทธิพร  บุษบาล</t>
  </si>
  <si>
    <t>ที่ อด 0028/1447 ลว 13 ก.ย.66 เลขที่คำร้อง 66-02250 ลว 14 ก.ย.66</t>
  </si>
  <si>
    <t>ที่ อด 0028/1337 ลว 12 ก.ย.66  เลขที่คำร้อง 66-0222 ลว 12 ก.ย.66</t>
  </si>
  <si>
    <t>ที่ อด 0028/1440 ลว 12 ก.ย.66 เลขที่คำร้อง 66-02238 ลว 13 ก.ย.66</t>
  </si>
  <si>
    <t>ที่ อด 0028/1487 ลว 20 ก.ย.66 เลขที่คำร้อง 66-02322 ลว 20 ก.ย.66</t>
  </si>
  <si>
    <t>นางสาวบุญเลิก  ขาวหล่อ</t>
  </si>
  <si>
    <t>นายธวัชชัย  ชนะสะแบง</t>
  </si>
  <si>
    <t>0994743887, 0935585544</t>
  </si>
  <si>
    <t>54/30 หมู่ 3</t>
  </si>
  <si>
    <t>ที่ อด 0028/1488 ลว. 21 ก.ย.66</t>
  </si>
  <si>
    <t>ที่ อด 0028/1489 ลว 21 ก.ย. 66 เลขที่คำร้อง 66-02338 ลว 21 ก.ย.66</t>
  </si>
  <si>
    <t>นายอานนท์  พลทะสี (เดิมชื่อ นายพานทอง พลทะสี)</t>
  </si>
  <si>
    <t>0883007209, 0895725825</t>
  </si>
  <si>
    <t>262 หมู่ 2</t>
  </si>
  <si>
    <t>ที่ อด 0028/1495 ลว.22 ก.ย.66</t>
  </si>
  <si>
    <t xml:space="preserve">ขอส่งหนังสือเอกสารแสดงความยินยอม และเอกสารแสดงข้อมูลจำกัดความับผืดชอบ
</t>
  </si>
  <si>
    <t>ที่ อด 0028/1496 ลว 22 ก.ย.66</t>
  </si>
  <si>
    <t>นายวิชิต นามอาษา</t>
  </si>
  <si>
    <t xml:space="preserve">093-1897712,
082-1001044
</t>
  </si>
  <si>
    <t>39 หมู่ 8</t>
  </si>
  <si>
    <t>ที่ อด 0028/1493 ลว 21 ก.ย.66 เลขที่คำร้อง 66-02348 ลว 22 ก.ย.66</t>
  </si>
  <si>
    <t>นายสมภาร สุวรรณเทศ</t>
  </si>
  <si>
    <t>ขอส่งใบมรณบัตร</t>
  </si>
  <si>
    <t>ที่ รง 0210.2/5335 ลว 20 ก.ค.66</t>
  </si>
  <si>
    <t>ขอส่งหลักฐานการส่งมอบใบมรณบัตร</t>
  </si>
  <si>
    <t>ที่ อด 0028/1492 ลว 21 ก.ย.66</t>
  </si>
  <si>
    <t>นางสมภาร มารับ ณ สำนีกงานแรงงานจังหวัดอุดรธานี 22 ก.ย.66</t>
  </si>
  <si>
    <t>นายบุญก้าน ด่านระหาร</t>
  </si>
  <si>
    <t>087-2142247,
095-9349258</t>
  </si>
  <si>
    <t>141 หมู่ 20</t>
  </si>
  <si>
    <t>ที่ อด 0028/1491 ลว 21 ก.ย.66
เลขที่คำร้อง 66-02340 ลว 21 ก.ย.66</t>
  </si>
  <si>
    <t>081-0468273,
096-8145834</t>
  </si>
  <si>
    <t>ที่ อด 0028/1042 ลว. 12 ก.ค.66</t>
  </si>
  <si>
    <t>นายเรวัตร สงกา</t>
  </si>
  <si>
    <t>093-4129102,
080-8297188</t>
  </si>
  <si>
    <t>นายวันชัย  พาพันธ์</t>
  </si>
  <si>
    <t>0642708397, 0913731557</t>
  </si>
  <si>
    <t>9/1 หมู่ 5</t>
  </si>
  <si>
    <t>ที่ อด 0028/1501 ลว. 25 ก.ย.66</t>
  </si>
  <si>
    <t>นายพายุ  จอมชายสงค์</t>
  </si>
  <si>
    <t>นายทวีวัฒน์  กองสุวรรณ</t>
  </si>
  <si>
    <t>0963089151, 0833338125</t>
  </si>
  <si>
    <t>95 หมู่ 2</t>
  </si>
  <si>
    <t xml:space="preserve">นาข่า </t>
  </si>
  <si>
    <t>ขอให้ดำเนินการตรวจสอบเงินคงเหลือในบัญชีธาคาร IBK ในสาธารณรัฐเกาหลี -v' นายทวีวัฒน์  กองสุวรรณ และมีความประสงค์จะปิดบัญชีธนาคาร IBK grnjvFvog'bog-hk[yP=uTok8kiwmp</t>
  </si>
  <si>
    <t>ที่ อด 0028/1515 ลว 26 ก.ย. 66 เลขที่คำร้อง 66-02551 ลว 26 ก.ย.66</t>
  </si>
  <si>
    <t>238 หมู่ 7</t>
  </si>
  <si>
    <t>ขอเลขที่ธนาคารที่ประเทศไทยเพื่อคืนเงินภาษี ปี 2565  จากสำนักประสาน</t>
  </si>
  <si>
    <t>ขอเลขที่ธนาคารที่ประเทศไทยเพื่อคืนเงินภาษี ปี 2565 ให้คนงาน</t>
  </si>
  <si>
    <t>ที่ อด 0028/1518 ลว. 26 ก.ย.66</t>
  </si>
  <si>
    <t>ด่วนที่สุด ที่ รง 0210.2/7371 ลว. 26 ก.ย.66</t>
  </si>
  <si>
    <t>ที่ อด 0028/760 ลว 31 พ.ค.66
เลขที่คำร้อง 66-01244 ลว 31 พ.ค.66</t>
  </si>
  <si>
    <t>ไม่ได้รับเนื่องจากถูกหักภาษีค้างจ่ายสำนักงานเขตพาจู</t>
  </si>
  <si>
    <t>โอนเมื่อ 28 กันยายน 2566</t>
  </si>
  <si>
    <t>โอนเงินเข้าบัญชีแล้ว วันที่ 14 กันยายน 2565</t>
  </si>
  <si>
    <t>ไม่ประสงค์ติดตามสิทธิประโยชน์</t>
  </si>
  <si>
    <t>โอนเมื่อ 18 สิงหาคม 2565</t>
  </si>
  <si>
    <t>โอนเมื่อวันที่ 16 มิถุนายน 2566</t>
  </si>
  <si>
    <t>โอนเมื่อวันที่ 23 มิถุนายน 2566</t>
  </si>
  <si>
    <t>โอนเงินเข้าบัญชี 18 มีนาคม 2565</t>
  </si>
  <si>
    <t>โอนเงอนเข้าบัญชี 25 เมษายน 2565</t>
  </si>
  <si>
    <t>นายอนุสรณ์ ผ่านวงษ์</t>
  </si>
  <si>
    <t>080-8427245,
092-3392567</t>
  </si>
  <si>
    <t>105/1 หมู่ 8</t>
  </si>
  <si>
    <t>นางสาวจริยา ศรีหาสมบัติ</t>
  </si>
  <si>
    <t>093-324681,
065-9174999</t>
  </si>
  <si>
    <t>66 หมู่ที่ 9</t>
  </si>
  <si>
    <t>ที่ อด  0028/1519 ลว 26 ก.ย.66
เลขที่คำร้อง 66-02550 ลว 26 ก.ย.66</t>
  </si>
  <si>
    <t>ที่ อด 0028/1507 ลว 25 ก.ย.66เลขที่คำร้อง 66-0245 ลว 25 ก.ย.66</t>
  </si>
  <si>
    <t>นายนิรันดร์  จันทะเจียง</t>
  </si>
  <si>
    <t>0643034867, 0892794276</t>
  </si>
  <si>
    <t xml:space="preserve">76 หมู่ 17 </t>
  </si>
  <si>
    <t>ที่ อด  0028/1522 ลว 27 ก.ย.66
เลขที่คำร้อง 66-02560 ลว 27 ก.ย.66</t>
  </si>
  <si>
    <t>ที่ อด  0028/1521 ลว 27 ก.ย.66
เลขที่คำร้อง 66-02562 ลว 27 ก.ย.66</t>
  </si>
  <si>
    <t>นายสุรชาติ  แดงบุญเรือง</t>
  </si>
  <si>
    <t>0818600395, 0938942021</t>
  </si>
  <si>
    <t>71 หมู่ 3</t>
  </si>
  <si>
    <t>ที่ รง 0210.2/7281 ลว. 21 ก.ย.66</t>
  </si>
  <si>
    <t>ทีท อด 0028/1523 ลว. 27 ก.ย.66</t>
  </si>
  <si>
    <t>นายสิงห์คำ  บัวชัย</t>
  </si>
  <si>
    <t>0842020004, 0978524154</t>
  </si>
  <si>
    <t xml:space="preserve">ขอให้ตรวจสอบเงินบัญชีฑธนาคาร IBK ในสาธารรรัฐเกาหลี และมีความประสงค์จะดำเนินการปิดบัญชีเพื่อโอนเงินเข้าบัญชีธนาคารในประเทศไทย ให้สำนักประสานฯ </t>
  </si>
  <si>
    <t>ที่ อด 0028/1337 ลว 12 ก.ย. 66 เลขที่คำร้อง 66-02222 ลว 12 ก.ย.66</t>
  </si>
  <si>
    <t>ที่ อด 0028/1529 ลว. 28 ก.ย.66</t>
  </si>
  <si>
    <r>
      <t>ขอส่ง</t>
    </r>
    <r>
      <rPr>
        <u/>
        <sz val="15"/>
        <color theme="1"/>
        <rFont val="TH SarabunIT๙"/>
        <family val="2"/>
      </rPr>
      <t>เอกสาร FOREIGN CURRENCY TRANSFERS ABROAD/DOMESTIC</t>
    </r>
    <r>
      <rPr>
        <sz val="16"/>
        <color theme="1"/>
        <rFont val="TH SarabunIT๙"/>
        <family val="2"/>
      </rPr>
      <t xml:space="preserve"> (ฉบับแก้ไข) ให้สำนักประสาน (ส่งในระบบแล้ว 27 ก.ย.66)</t>
    </r>
  </si>
  <si>
    <t>ที่ อด 0028/1532 ลว. 28 ก.ย.66</t>
  </si>
  <si>
    <t>นายวีรยุทธ  อินทร์อำคา</t>
  </si>
  <si>
    <t>169 หมู่ 8</t>
  </si>
  <si>
    <t>065-2297947, 0860993549</t>
  </si>
  <si>
    <t>แจ้งผลการติดตาม นายอนุชา  โพธิ์ทิพย์ แรงงานไทยขาดการติดต่อกับครอบครัว จากสำนักประสานฯ</t>
  </si>
  <si>
    <t>ที่ รง 0210.2/3504 ลว. 27 ก.ย.66</t>
  </si>
  <si>
    <t>ที่ อด 0028/1533 ลว. 28 ก.ย.66</t>
  </si>
  <si>
    <t xml:space="preserve">ฝ่ายแรงงาน ประจำสถานเอกอัครราชทูต ณ กรุงเทลวีฟ ได้ตรวจสอบประวัติ นายอนุชา ขอรายงาน ดังนี้
 1. นายอนุชา ทำงานกับนายจ้าง RONEN PRUMAN ผ่านบริษัทจัดหางาน Hultsa Khula Enterprises Z2003X LTD จึงได้ติดต่อผ่านบริษัทจัดหางานฯ และทราบหมายเลขโทรศัพท์ของ นายอนุชา 055-9742453 
 2. ฝ่ายแรงงานฯ ได้ติดต่อ นายอนุชา เมื่อวันที่ 21 กันยายน 2566 ทราบว่า นายอนุชา ทำงานปกติ ไม่มีปัญหาในการทำงานแต่อย่างใด ทั้งนี้ นายอนุชา จะติดต่อกลับทางบ้านเอง และฝากแจ้งที่บ้านว่าไม่ต้องเป็นห่วง
</t>
  </si>
  <si>
    <t>แจ้งผลการติดตาม นายอนุชา  โพธิ์ทิพย์ แรงงานไทยขาดการติดต่อกับครอบครัว ให้ผู้ร้อง</t>
  </si>
  <si>
    <t>แจ้งผลการให้ความช่วยเหลือ นางสาวอภิรดี สมสนุก กรณีเจ็บป่วยในประเทศบาห์เรน จากสำนักประสานฯ</t>
  </si>
  <si>
    <t>แจ้งผลการให้ความช่วยเหลือ นางสาวอภิรดี สมสนุก กรณีเจ็บป่วยในประเทศบาห์เรน ให้ผู้ร้อง</t>
  </si>
  <si>
    <t>ที่ รง 0210.2/7499 ลว. 27 ก.ย.66</t>
  </si>
  <si>
    <t>ที่ อด 0028/1534 ลว. 28 ก.ย.66</t>
  </si>
  <si>
    <t>การขอรับเงินค่าเลี้ยงชีพกรณีทุพพลภาพจากการทำงานของแรงงานไทย จำนวน 6 ราย</t>
  </si>
  <si>
    <t>6 ราย</t>
  </si>
  <si>
    <t>สปร รง</t>
  </si>
  <si>
    <t>ตรวจสอบสิทธิ์แรงงานไทยรับค่าเลี้ยงชีพรายเดือนกรณีทุพพลภาพจากการทำงาน</t>
  </si>
  <si>
    <t>ที่ รง 0210.2/2752 ลว 5 ส.ค.66</t>
  </si>
  <si>
    <t>นายนรินทร์ พัฒนา</t>
  </si>
  <si>
    <t>นายมาณพ ปรึกษาสนิท</t>
  </si>
  <si>
    <t>นายทองสี จุลกระบุตร</t>
  </si>
  <si>
    <t>นายชานนท์ อุภัยพรม</t>
  </si>
  <si>
    <t>086-4850988</t>
  </si>
  <si>
    <t>061-2948788</t>
  </si>
  <si>
    <t>082-7234961</t>
  </si>
  <si>
    <t>นายวิสต้า ศรีชัยมูล</t>
  </si>
  <si>
    <t>098-2080310</t>
  </si>
  <si>
    <t>089-7493480</t>
  </si>
  <si>
    <t>54 หมู่ 11</t>
  </si>
  <si>
    <t>214 หมู่ 5</t>
  </si>
  <si>
    <t>95/12 หมู่ 12</t>
  </si>
  <si>
    <t xml:space="preserve">87 หมู่ 19 </t>
  </si>
  <si>
    <t>ขอส่งการยืนยันการมีชีวิต เพื่อขอรับเงินทุพพลภาพ</t>
  </si>
  <si>
    <t>ที่ อด 0028/1617 ลว 11 ส.ค.66</t>
  </si>
  <si>
    <t>ที่ อด 0028/1617 ลว 11 ส.ค.67</t>
  </si>
  <si>
    <t>ที่ อด 0028/1617 ลว 11 ส.ค.68</t>
  </si>
  <si>
    <t>ที่ อด 0028/1617 ลว 11 ส.ค.69</t>
  </si>
  <si>
    <t>ที่ อด 0028/1617 ลว 11 ส.ค.70</t>
  </si>
  <si>
    <t>ที่ อด 0028/1617 ลว 11 ส.ค.71</t>
  </si>
  <si>
    <t>7021 บาท/เดือน</t>
  </si>
  <si>
    <t>7022 บาท/เดือน</t>
  </si>
  <si>
    <t>7023 บาท/เดือน</t>
  </si>
  <si>
    <t>7024 บาท/เดือน</t>
  </si>
  <si>
    <t>7025 บาท/เดือน</t>
  </si>
  <si>
    <t>7026 บาท/เดือน</t>
  </si>
  <si>
    <t>7027 บาท/เดือน</t>
  </si>
  <si>
    <t>นายสายชล  นาเสงี่ยม</t>
  </si>
  <si>
    <t>172 หมู่ 2</t>
  </si>
  <si>
    <t>ที่ อด  0028/1556 ลว 2 ต.ค.66
เลขที่คำร้อง 67-00003 ลว 2 ต.ค.66</t>
  </si>
  <si>
    <t>ขอรับเงินภาษีไต้หวัน กรณีเสียชีวิต</t>
  </si>
  <si>
    <t>ที่ อด  0028/1576  ลว 4 ต.ค.66
เลขที่คำร้อง 67-000024 ลว 4 ต.ค.66</t>
  </si>
  <si>
    <t>นายจันเภา  รัตนอุดม</t>
  </si>
  <si>
    <t>088-7505831</t>
  </si>
  <si>
    <t>080-0484134, 0621285998</t>
  </si>
  <si>
    <t>185 หมู่ 1</t>
  </si>
  <si>
    <t xml:space="preserve">ผักตบ </t>
  </si>
  <si>
    <t>ส่งเอกสารเพิ่มเติม สำเนาหนังสือเดินทางหน้าวีซ่า</t>
  </si>
  <si>
    <t>ที่ อด 0028/1554 ลว 2 ต.ค.66</t>
  </si>
  <si>
    <t>ที่ อด 0028/1555 ลว 2 ต.ค.66</t>
  </si>
  <si>
    <t>หนังสือจาก สปร. แจ้งให้คนงาน จำนวน 6 ราย ส่งเอกสารยืนยันการมีชีวิตอยู่เพื่อรับเงินเลี้ยงชีพกรณีทุพลภาพจากการทำงานในไต้หวัน (รับต่อเนื่อง)</t>
  </si>
  <si>
    <t>นายนรินทร์  รักมณี</t>
  </si>
  <si>
    <t>นายมาณพ  ปรึกษาสนิท</t>
  </si>
  <si>
    <t>นายวิสต้า  ศรีชัยมูล</t>
  </si>
  <si>
    <t>นายสุธี  ปิตตานัง</t>
  </si>
  <si>
    <t>นายทองสี  จุลกระบุตร</t>
  </si>
  <si>
    <t>นายชานนท์  อุทัยพรม</t>
  </si>
  <si>
    <t>ด่วน ที่ รง 0210.2/3699 ลว. 29 ก.ย.66</t>
  </si>
  <si>
    <t>แจ้งให้คนงานส่งเอกสารฯ ด่วน ที่ อด 0028/1544 ลว. 29 ก.ย.66</t>
  </si>
  <si>
    <t>แจ้งให้คนงานส่งเอกสารฯ ด่วน ที่ อด 0028/1545 ลว. 29 ก.ย.66</t>
  </si>
  <si>
    <t>แจ้งให้คนงานส่งเอกสารฯ ด่วน ที่ อด 0028/1546 ลว. 29 ก.ย.66</t>
  </si>
  <si>
    <t>แจ้งให้คนงานส่งเอกสารฯ ด่วน ที่ อด 0028/1547 ลว. 29 ก.ย.66</t>
  </si>
  <si>
    <t>แจ้งให้คนงานส่งเอกสารฯ ด่วน ที่ อด 0028/1548 ลว. 29 ก.ย.66</t>
  </si>
  <si>
    <t>แจ้งให้คนงานส่งเอกสารฯ ด่วน ที่ อด 0028/1549 ลว. 29 ก.ย.66</t>
  </si>
  <si>
    <t>ที่ อด 0028/1568 ลว. 3 ต.ค.66</t>
  </si>
  <si>
    <t>ที่ อด 0028/1573 ลว. 4ต.ค.66</t>
  </si>
  <si>
    <t>87 หมู่ 8</t>
  </si>
  <si>
    <t>063-0515195, 0821014081</t>
  </si>
  <si>
    <t>093-5317261, 0982046015</t>
  </si>
  <si>
    <t>082-1234961, 081-3352240</t>
  </si>
  <si>
    <t>95 หมู่ 12</t>
  </si>
  <si>
    <t>064-9767179</t>
  </si>
  <si>
    <t>87 หมู่ 19</t>
  </si>
  <si>
    <t xml:space="preserve">หนังสือ จาก สปร. หนองคายประสานแจ้งว่า นายบุญยวด  เกษนิต ย้ายมาอยู่จังหวัดอุดรธานี มีความประสงค์จะส่งเอกสารยืนยันการมีชีวิตอยู่ที่ สรจ.อด. </t>
  </si>
  <si>
    <t>นายบุญยวด เกษนัต</t>
  </si>
  <si>
    <t>0925998564, 065-2810786</t>
  </si>
  <si>
    <t>54 หมู่ 3</t>
  </si>
  <si>
    <t>แจ้งขอให้ส่งเอกสารยืนยันการมีชีวิตอยู่เพื่อรับเงินเลี้ยงชีพกรณีทุพลภาพจากการทำงานในไต้หวัน (รับต่อเนื่อง) จากสำนักประสาน</t>
  </si>
  <si>
    <t>ด่วน ที่ รง 0210.2/3695 ลว. 29 ก.ย.66</t>
  </si>
  <si>
    <t>ที่ อด 0028/1574 ลว. 4 ต.ค.66</t>
  </si>
  <si>
    <t xml:space="preserve">ส่งเอกสารการยืนยันการมีชีวิตอยู่ คือ ภาพถ่ายคู่กับบัตรประชาชน และ สำเนาทะเบียนบ้าน ของคนงาน 5 ราย ดังนี้ 1)นายนรินทร์ รัมณี 2) นายสวิสต้า  ศรีชัยมูล 3) นายสุธี ปิตตานัง 4) นายทองสี จัลกระบุตร และ 5) นายชานนท์  อุทัยพรม ให้สำนักประสานฯ </t>
  </si>
  <si>
    <t xml:space="preserve">ส่งเอกสารการยืนยันการมีชีวิตอยู่ คือ ภาพถ่ายคู่กับบัตรประชาชน และ สำเนาทะเบียนบ้าน ของนายมาณพ  ปรึกษาสนิท ให้สำนักประสานฯ </t>
  </si>
  <si>
    <t xml:space="preserve">ส่งเอกสารการยืนยันการมีชีวิตอยู่ คือ ภาพถ่ายคู่กับบัตรประชาชน และ สำเนาทะเบียนบ้าน ให้สำนักประสานฯ </t>
  </si>
  <si>
    <t>ร้องขอให้เปลี่ยนแปลงบัญชีธนาคาร รับเงินเลี้ยงชีพกรณีทุพลภาพจากการทำงานในไต้หวัน (รับต่อเนื่อง) ให้สำนักประสาน</t>
  </si>
  <si>
    <t>ที่ อด 0028/1575 ลว. 4 ต.ค.66</t>
  </si>
  <si>
    <t>23 หมู่ที่ 3</t>
  </si>
  <si>
    <t>ที่ อด 0028/1564 ลว 18 ก.ย.6
เลขที่คำร้อง 66-02277 ลว 18 ก.ย.66</t>
  </si>
  <si>
    <t>บิ๋มรับหนังสือแจ้งผล</t>
  </si>
  <si>
    <t>จำนวนเคส</t>
  </si>
  <si>
    <t>นายนันทวัฒน์ พาชัย</t>
  </si>
  <si>
    <t>0623964186, 0989591329</t>
  </si>
  <si>
    <t>186 หมู่ 6</t>
  </si>
  <si>
    <t>ที่ อด  0028/1575  ลว 5 ต.ค.66
เลขที่คำร้อง 67-000041 ลว 5 ต.ค.66</t>
  </si>
  <si>
    <t>นายสุชาติ อินทร์หาญ</t>
  </si>
  <si>
    <t>แจ้งผลการติดตามเงินเดือนค้างจ่ายและเงินประกันการทำงานครบสัญญาจ้าง และการตรวจสอบบัญชีธนาคาร IBK ในสาธารณรัฐเกาหลี จากสำนักประสานฯ</t>
  </si>
  <si>
    <t>แจ้งผลการติดตามเงินเดือนค้างจ่ายและเงินประกันการทำงานครบสัญญาจ้าง และการตรวจสอบบัญชีธนาคาร IBK ในสาธารณรัฐเกาหลี ให้คนงาน</t>
  </si>
  <si>
    <t>ที่ อด 0028/1296 ลว 5 ก.ย.66,เลขที่คำร้อง 66-02164 ลว 6 ก.ย.66</t>
  </si>
  <si>
    <t>ที่ รง 0210.2/7962 ลว. 5 ต.ค.66</t>
  </si>
  <si>
    <t>ที่ อด 0028/1581 ลว. 6 ต.ค.66</t>
  </si>
  <si>
    <t xml:space="preserve">สำนักงานแรงงานจังหวัดอุดรธานี ได้รับแจ้งประสานจากสำนักประสานความร่วมมือระหว่างประเทศ กระทรวงแรงงาน ว่า ฝ่ายแรงงาน ประจำสถานเอกอัครราชทูต ณ กรุงโซล ได้ดำเนินการประสานแล้ว แจ้งว่า จากข้อมูลท่านแจ้ง บริษัท ฮานา เดโค่ ที่อยู่ จังหวัดคยองกีโด เขตฮวาซอง อูจองอึม โฮกกิน 168 นอนกิล 74-5 ได้ปิดกิจการลงแล้ว จึงไม่สามารถติดต่อบริษัทและนายจ้างได้ และจากการประสานกับทางธนาคาร IBK ทางธนาคารได้แจ้งว่า ข้อมูลบัญชีดังกล่าวจะต้องให้เจ้าของบัญชีดำเนินการด้วยตนเอง โดยการประสานกับธนาคาร IBK ในสาธารณรัฐเกาหลี โทรศัพท์ : (82) 1566-2566 ต่อ 576 ภาษาไทย </t>
  </si>
  <si>
    <t>นางสาวเบญจมาศ ดีแท้</t>
  </si>
  <si>
    <t>096-3461022,
085-751 9774</t>
  </si>
  <si>
    <t>215 หมู่ 7</t>
  </si>
  <si>
    <t>ที่ อด 0028/1926 ลว 27 ก.ย.66</t>
  </si>
  <si>
    <t>นายสุทธิพงศ์ นันทพล</t>
  </si>
  <si>
    <t>098-5503923,
084-2406876</t>
  </si>
  <si>
    <t>65 หมู่ 8</t>
  </si>
  <si>
    <t>ติดตามเงินค้าจ้างค้างจ่าย และเงินหักฝากกับนายจ้าง</t>
  </si>
  <si>
    <t>ที่ อด 0028/1580 ลว 5 ต.ค.66,</t>
  </si>
  <si>
    <t>ที่ อด 0028/1565 ลว 3 ต.ค.66,เลขที่ค้อร้อง 66-00018 ลว 04 ต.ค.66</t>
  </si>
  <si>
    <t>096-3087666,
067-0322360</t>
  </si>
  <si>
    <t>ที่ อด 0028/1567 ลว 3 ต.ค.66,
เลขที่คำร้อง 67-00021 ลว 04 ต.ค.66</t>
  </si>
  <si>
    <t>นางสาวพิญาดา วรรณคีรี</t>
  </si>
  <si>
    <t>นายชาญณรงค์ มาลาหอม</t>
  </si>
  <si>
    <t>098-2225323,
083-3345573</t>
  </si>
  <si>
    <t>181 หมู่ 1</t>
  </si>
  <si>
    <t>ที่ อด 0028/1570 ลว 3 ต.ค.66,เลขที่คำร้อง 67-00017 ลว 3 ต.ค.66</t>
  </si>
  <si>
    <t>นายชาตรี  ราตรีวงค์</t>
  </si>
  <si>
    <t>0810206181, 0860293564</t>
  </si>
  <si>
    <t>340 หมู่ 2</t>
  </si>
  <si>
    <t>ที่ อด  0028/1564  ลว 4 ต.ค.66
เลขที่คำร้อง 67-00010 ลว 3 ต.ค.66</t>
  </si>
  <si>
    <t>นายจันทร์ทร  เข็มราช</t>
  </si>
  <si>
    <t>0980279644, 0924672238</t>
  </si>
  <si>
    <t>ขอส่งเอกสารเพื่อติดตามสิทธิประโยชน์จาก บริษัทซัมซุงประกันภัย จำกัด (ฉบับใหม่) ของนายภูวนาท  อาสนา ทายาทของ นายชัยวัฒน์ อาสนา เนื่องจากมีความประสงค์เปลี่ยนบัญชีธนาคารในการรับสิทธิประโยชน์ฯ จากเดิมบัญชีธนาคารกสิกรไทย เลขที่บัญชี 004-8-04237-6 สาขาท็อปส์ซูเปอร์สโตร์ หนองหาน ขอเปลี่ยนเป็นบัญชีธนาคารกสิกรไทย เลขที่บัญชี 168-8-27806-2 สาขาท็อปส์ซูเปอร์สโตร์ หนองหาน</t>
  </si>
  <si>
    <t>ที่ อด 0028/1619 ลว. 17 ต.ค.66</t>
  </si>
  <si>
    <t>เมื่อวันที่ 31 พฤษภาคม 2566 สำนักงานแรงงาน ณ กรุงมะนิลา (ส่วนที่ 2) ไทเป    ได้โอนเงินคืนภาษีปี 2564 จำนวน 9,205 เหรียญไต้หวัน เข้าบัญชีของท่านเรียบร้อยแล้ว เป็นเงินไทย 9,939.29 บาท</t>
  </si>
  <si>
    <t>แจ้งผลการติดตามเงินค่าภาษีไต้หวันและเงินค่าจ้างค้างจ่าย จากสำนักประสานฯ</t>
  </si>
  <si>
    <t>แจ้งผลการติดตามเงินค่าภาษีไต้หวันและเงินค่าจ้างค้างจ่าย ให้คนงาน</t>
  </si>
  <si>
    <t>ที่ รง 0210.2/7566 ลว. 28 ก.ย.66</t>
  </si>
  <si>
    <t>ที่ อด 0028/16 ต.ค.66</t>
  </si>
  <si>
    <t>เมื่อวันที่ 9 สิงหาคม 2566 สำนักงานแรงงาน ณ กรุงมะนิลา (ส่วนที่ 2) ไทเป    ได้โอนเงินคืนภาษีไต้หวัน ปี 2564 และเงินค่าจ้างค้างจ่าย จำนวน 21,250 เหรียญไต้หวัน เข้าบัญชีของท่านเรียบร้อยแล้ว เป็นเงินไทย 22,537.47 บาท</t>
  </si>
  <si>
    <t>รายงานแจ้งกรณี นายสิทธิพร  บุษบาล เสียชีวิตในประเทศอิสราเอล จากสำนักประสานฯ</t>
  </si>
  <si>
    <t>รายงานแจ้งกรณี นายสิทธิพร  บุษบาล เสียชีวิตในประเทศอิสราเอล ให้ทายาท</t>
  </si>
  <si>
    <t>ที่ รง 0210.2/3487 ลว. 18 ก.ย.66</t>
  </si>
  <si>
    <t>ที่ อด 0028/1617 ลว. 16 ต.ค.66</t>
  </si>
  <si>
    <t>ฝ่ายแรงงาน ประจำสถานเอกอัครราชทูต ณ กรุงเทลอาวีฟ ขอรายงาน ดังนี้ แรงงานไทยเสียชีวิตราย นายสิทธิพร บุษบาล ถือหนังสือเดินทางเลขที่ AC4176468 ซึ่งได้เดินทางไปทำงานประเทศอิสราเอล เมื่อวันที่ 26 กรกฎาคม 2566 กับนายจ้างชื่อ Danino Moshe ที่โมชาฟ Amioz โดยเมื่อวันที่ 6 กันยายน 2566 ฝ่ายแรงงานฯ ได้รับการประสานจากเจ้าหน้าที่โรงพยาบาล Soroka เมือง Beer Sheva ว่า นายสิทธิพร ได้เข้ารับการรักษาตัวที่โรงพยาบาล Soroka ด้วยภาวะเส้นเลือดในสมอง ในวันที่ 4 กันยายน 2566 และต่อมาได้เสียชีวิต เมื่อวันที่ 6 กันยายน 2566 และเนื่องจาก นายสิทธิพร ทำงานกับนายจ้าง Danino Moshe ไม่ครบ 1 ปี จึงไม่มีสิทธิได้รับเงินชดเชยกรณีถูกเลิกจ้าง (ปิซูอิม) ทั้งนี้ ทายาทสามารถตรวจสอบสิทธิประโยชน์ของการเป็นสมาชิกกองทุนเพื่อช่วยเหลือคนหางานไปทำงานในต่างประเทศ ได้ที่กองบริหารแรงงานไทยไปทำงานต่างประเทศ กรมการจัดหางาน หรือสำนักงานจัดหางานจังหวัดทุกจังหวัด</t>
  </si>
  <si>
    <t>แจ้งผลการปิดบัญชีธนาคารชินฮัน ในสาธารรรัฐเกาหลี จากสำนักประสานฯ</t>
  </si>
  <si>
    <t>แจ้งผลการปิดบัญชีธนาคารชินฮัน ในสาธารรรัฐเกาหลี ให้คนงาน</t>
  </si>
  <si>
    <t>ที่ รง 0210.2/7233 ลว. 20 ก.ย.66</t>
  </si>
  <si>
    <t>ที่ อด 0028/1611 ลว. 16 ต.ค.66</t>
  </si>
  <si>
    <t xml:space="preserve">ฝ่ายแรงงาน ประจำสถานเอกอัครราชทูต ณ กรุงโซล ได้ดำเนินการปิดบัญชีธนาคาร SHINHAN ขอรายงาน ดังนี้
    1. จากการประสานงานกับธนาคาร SHINHAN สาขาอิแทวอน บัญชีธนาคารของท่าน        ณ วันที่ 8 กันยายน 2566 ทราบว่า ยอดเงินคงเหลือทั้งหมด 19,667,644 วอน 
  2. ฝ่ายแรงงานฯ ได้ดำเนินการปิดบัญชีดังกล่าว เมื่อวันที่ 8 กันยายน 2566 เวลา 09.17 น.   3. ธนาคาร SHINHAN ได้ดำเนินการแลกเงินวอนคงเหลือหลังจากปิดบัญชีธนาคารเป็นเงินดอลล่าสหรัฐ USD (อัตราแลกเปลี่ยน ณ วันที่ 8 กันยายน 2566 คือ 1 USD = 1,347.30 วอน) และมีเงินส่วนต่างคงเหลือจากการแลกเงิน จำนวน 10 วอน ถูกหักค่าธรรมเนียมในการโอนเงินไปยังธนาคารในต่างประเทศ 16,000 วอน และค่าธรรมเนียมอื่น ๆ จำนวน 8,000 วอน ยอดคงเหลือ จำนวน 14,580 USD
  4. ธนาคารชินฮัน ได้ดำเนินการโอนเงิน จำนวน 14,580 USD เข้าบัญชีธนาคารกรุงเทพ เลขที่บัญชี 284-757-444-5 ของท่าน เมื่อวันที่ 8 กันยายน 2566 เรียบร้อยแล้ว
</t>
  </si>
  <si>
    <t xml:space="preserve">ทนาย นายเอกชัย  ก้อนแพง ไดรับมอบอำนาจ จาก นางสาวตะวัน สุวรรณงาน ขอตรวจสอบทรัพย์มรดกสิทธิประโยชน์ กรณี นายอุดร เสียชีวิตในประเทศอิสราเอล และขอคัดถ่ายเอกสารรายการโอนเงินเข้าบัญชีธนาคารของนายแจง เสมอใจ </t>
  </si>
  <si>
    <t xml:space="preserve">ขอหารือการเปิดเผยข้อมูลสิทธิประโยชน์การเสียชีวิตของ นายอุดร  เสมอใจ </t>
  </si>
  <si>
    <t>ด่วนที่สุด ที่ อด 0028/1506 ลว. 25 กันยายน 2566</t>
  </si>
  <si>
    <t>ที่ รง 0210.2/8038 ลว. 11 ต.ค.66</t>
  </si>
  <si>
    <t>ที่ อด 0028/1632 ลว. 20 ต.ค.66</t>
  </si>
  <si>
    <t xml:space="preserve">ฝ่ายแรงงาน ประจำสถานเอกอัครราชทูต ณ กรุงโซล ได้ประสานหน่วยงานที่เกี่ยวข้องขอรายงาน ดังนี้ 
 1. บริษัทซัมซุงประกันภัย จำกัด ได้โอนเงินประกันเดินทางกลับ จำนวน  429,600 วอน พร้อมเงินประกันการทำงานครบสัญญาจ้างจาก (จู) นอรึนคีซุล จำนวน 1,951,750 วอน และจากบริษัท   แฮชางแคบัล จำนวน 3,088,110 วอน รวมเป็นเงินทั้งสิ้น 5,469,460 วอน เข้าบัญชีธนาคารของสถานกักกันชองจู เมื่อวันที่ 31 พฤษภาคม 2566 
 2. นายคิม เจ้าหน้าที่สถานกักกันชองจู เขตชองจู จังหวัดชุงชองบุค แจ้งว่า ได้ชำระเงินตามข้อ 1. ให้แก่ท่านโดยตรง เมื่อวันที่ 2 มิถุนายน 2566 ซึ่งตรงกับวันเดินทางกลับประเทศไทย เรียบร้อยแล้ว
</t>
  </si>
  <si>
    <t>ที่ อด 0028/1631 ลว. 20 ต.ค.66</t>
  </si>
  <si>
    <t>ที่ รง 0210.2/8002 ลว. 9 ต.ค.66</t>
  </si>
  <si>
    <t>บริษัทซัมซุงประกันภัย จำกัด ได้โอนเงินประกันเดินทางกลับ จำนวน  401,510 วอน เข้าบัญชีธนาคารเลขที่ 768-7-774-54-2 ของท่าน เมื่อวันที่ 23 สิงหาคม 2566 เรียบร้อยแล้ว</t>
  </si>
  <si>
    <t>บริษัทซัมซุงประกันภัย จำกัด ได้โอนเงินประกันเดินทางกลับ จำนวน  410,110 วอน และเงินประกันการทำงานครบสัญญาจ้าง จำนวน 7,976,320 วอน เข้าบัญชีธนาคารเลขที่ 648-0-27111-0 ของท่าน เมื่อวันที่ 29 สิงหาคม 2566 เรียบร้อยแล้ว</t>
  </si>
  <si>
    <t>ที่ รง 0210.2/8000 ลว. 9 ต.ค.66</t>
  </si>
  <si>
    <t>ที่ อด 0028/1630 ลว. 20 ต.ค.66</t>
  </si>
  <si>
    <t>ที่ รง 0210.2/7996 ลว. 9 ต.ค.66</t>
  </si>
  <si>
    <t>ที่ อด 0028/1629 ลว. 20 ต.ค.66</t>
  </si>
  <si>
    <t>บริษัทซัมซุงประกันภัย จำกัด ได้โอนเงินประกันเดินทางกลับ จำนวน  430,180 วอน และเงินประกันการทำงานครบสัญญาจ้าง จำนวน 5,302,370 วอน เข้าบัญชีธนาคารเลขที่ 473-4-45288-3 ของท่าน เมื่อวันที่ 29 สิงหาคม 2566 เรียบร้อยแล้ว</t>
  </si>
  <si>
    <t>ที่ รง 0210.2/7913 ลว. 5 ต.ค.66</t>
  </si>
  <si>
    <t>ที่ อด 0028/1628 ลว. 20 ต.ค.66</t>
  </si>
  <si>
    <t>ที่ รง 0210.2/7209 ลว. 19 ก.ย.66</t>
  </si>
  <si>
    <t>บริษัทซัมซุงประกันภัย จำกัด ได้โอนเงินประกันการทำงานครบสัญญาจ้าง จำนวน 6,598,440 วอน เข้าบัญชีธนาคารเลขที่ 940-0-90433-1 ของท่าน เมื่อวันที่ 6 กันยายน 2566 เรียบร้อยแล้ว</t>
  </si>
  <si>
    <t>ที่ รง 0210.2/7315 ลว. 25 ก.ย.66</t>
  </si>
  <si>
    <t>ที่ อด 0028/1616 ลว. 16 ต.ค.66</t>
  </si>
  <si>
    <t>บริษัทซัมซุงประกันภัย จำกัด ได้โอนเงินประกันการทำงานครบสัญญาจ้าง จำนวน 1,622,050 วอน ของบริษัท TAEYEONGTECH CO. และจำนวน 7,774,750 วอน ของบริษัท Freyssinet Korea เข้าบัญชีธนาคารของท่าน เมื่อวันที่ 29 สิงหาคม 2566 เรียบร้อยแล้ว</t>
  </si>
  <si>
    <t>ที่ อด 0028/1614 ลว. 16 ต.ค.66</t>
  </si>
  <si>
    <t>ที่ รง 0210.2/7208 ลว. 19 ก.ย.66</t>
  </si>
  <si>
    <t>บริษัทซัมซุงประกันภัย จำกัด ได้โอนเงินประกันเดินทางกลับ จำนวน  419,250 วอน และเงินประกันการทำงานครบสัญญาจ้าง จำนวน 3,224,680 วอน เข้าบัญชีธนาคารเลขที่ 412-5-06628-4 ของท่าน เมื่อวันที่ 6 กันยายน 2566 เรียบร้อยแล้ว</t>
  </si>
  <si>
    <t>ที่ อด 0028/1615 ลว. 16 ต.ค.66</t>
  </si>
  <si>
    <t>ที่ รง 0210.2/7212 ลว.19 ก.ย.66</t>
  </si>
  <si>
    <t>บริษัทซัมซุงประกันภัย จำกัด ได้โอนเงินประกันเดินทางกลับ จำนวน  424,590 วอน และเงินประกันการทำงานครบสัญญาจ้าง จำนวน 9,165,700 วอน เข้าบัญชีธนาคารเลขที่ 369-4-40671-5 ของท่าน เมื่อวันที่ 23 สิงหาคม 2566 เรียบร้อยแล้ว</t>
  </si>
  <si>
    <t>ที่ รง 0210.2/7436 ลว. 26 ก.ย.66</t>
  </si>
  <si>
    <t>ที่ อด 0028/1610 ลว. 16 ต.ค.66</t>
  </si>
  <si>
    <t>0801420638, 089-6023619</t>
  </si>
  <si>
    <t>ส่งเลขที่ธนาคารที่ประเทศไทย ให้สำนักประสานฯ</t>
  </si>
  <si>
    <t>ที่ อด 0028/1598 ลว. 12 ต.ค.66</t>
  </si>
  <si>
    <t>ที่ อด  0028/1587 ลว 8 ต.ค.66
เลขที่คำร้อง 67-00059 ลว 3 ต.ค.66</t>
  </si>
  <si>
    <t>ที่ อด  0028/1590 ลว 9 ต.ค.66
เลขที่คำร้อง 67-00070 ลว 9 ต.ค.66</t>
  </si>
  <si>
    <t>นายสน  สาขำ</t>
  </si>
  <si>
    <t>0935972488, 0658350902</t>
  </si>
  <si>
    <t xml:space="preserve">2 หมู่ 15 </t>
  </si>
  <si>
    <t>ที่ อด 0028/1608 ลว. 16 ต.ค.66</t>
  </si>
  <si>
    <t>นายวิรัตน์  ประดิษฐ์ศิลป์</t>
  </si>
  <si>
    <t>061-1591289, 0957450000</t>
  </si>
  <si>
    <t>113  หมู 5</t>
  </si>
  <si>
    <t>098-0279644, 0924672238</t>
  </si>
  <si>
    <t xml:space="preserve">8 หมู่ 4 </t>
  </si>
  <si>
    <t>ที่ อด 0028/1586 ลว 8 ต.ค.66,
เลขที่คำร้อง 67-00057 ลว 6 ต.ค.66</t>
  </si>
  <si>
    <t>ร้องขอให้กระทรวงแรงงานและหน่วยงานที่เกี่ยวข้องดำเนินการตรวจสอบเงินคงเหลือในบัญชีธนาคาร IBK ในสาธารณรัฐเกาหลี (และบัญชีธนาคารฉบับจริง)  และมีความประสงค์จะดำเนินการปิดบัญชีธนาคาร IBK เพื่อโอนเงินเข้าบัญชีธนาคารในประเทศไทย</t>
  </si>
  <si>
    <t>ที่ อด 0028/1589 ลว. 9 ต.ค.66</t>
  </si>
  <si>
    <t>062-5700554</t>
  </si>
  <si>
    <t>นายสมจิต วงพิมนต์</t>
  </si>
  <si>
    <t>17 ม.10</t>
  </si>
  <si>
    <t>ที่ รง 0210.2/7465  27 กย 66</t>
  </si>
  <si>
    <t>ทำหนังสือแจ้งคนงานให้มารับตั๋วแลกเงินคืนภาษีปี 64</t>
  </si>
  <si>
    <t>ที่ อด 0028/1569 3 ตต 66</t>
  </si>
  <si>
    <t>ที่ อด 0028/1539  29 กย 66</t>
  </si>
  <si>
    <t>ด่วนที่สุด ที่ รง 0210.2/8423  ลว. 25 ตค66</t>
  </si>
  <si>
    <t>หนังสือจาก สปร. ส่งตั๋วแลกเงินให้คนงาน</t>
  </si>
  <si>
    <t xml:space="preserve"> ที่ อด 0028/1767 ลว. 9 พย 66</t>
  </si>
  <si>
    <t>ด่วนที่สุด ที่ รง 0210.2/8422  ลว. 25 ตค66</t>
  </si>
  <si>
    <t xml:space="preserve"> ที่ อด 0028/1768 ลว. 9 พย 66</t>
  </si>
  <si>
    <t>นายจันดา ทัศนิยม</t>
  </si>
  <si>
    <t>หนังสือ สปร.ส่งตั๋วแลกเงินให้คนงาน</t>
  </si>
  <si>
    <t>ด่วนที่สุด ที่ รง 0210.2/8418 ลว. 25 ตค.66</t>
  </si>
  <si>
    <t>ที่ อด 0028/1769 ลว. 9 พย 66</t>
  </si>
  <si>
    <t>สปร.ส่งหนังสือส่งตั๋วแลกเงินให้คนงาน</t>
  </si>
  <si>
    <t>ด่วนที่สุด ที่ รง 0210.2/8311 ลว.24 ตค 66</t>
  </si>
  <si>
    <t>ที่ อด 0028/1770 ลว9 พย 66</t>
  </si>
  <si>
    <t>ด่วนที่สุด ที่ รง 0210.2/8328 ลว.24 ตค 66</t>
  </si>
  <si>
    <t>ที่ อด 0028/1773 ลว9 พย 66</t>
  </si>
  <si>
    <t>ด่วนที่สุด ที่ รง 0210.2/8331 ลว.24 ตค 66</t>
  </si>
  <si>
    <t>นายวรา นพคุณวงศ์</t>
  </si>
  <si>
    <t>223/5ม.4</t>
  </si>
  <si>
    <t xml:space="preserve">รับตั๋วแลกเงินคืนภาษีปี 64 จากสำนักประสานฯ </t>
  </si>
  <si>
    <t>ที่ รง 0210.2/8414  25 ตค 66</t>
  </si>
  <si>
    <t>ที่ อด 0028/1771 9พย 66</t>
  </si>
  <si>
    <t>สปร.แจ้งโอนเปลี่ยนตั๋วเข้าบัญชีธนาคารมารดาเรียบร้อยแล้ว</t>
  </si>
  <si>
    <t>ที่ รง 0210.2/7650 29 กย 66</t>
  </si>
  <si>
    <t>ทำหนังสือสปร.แจ้งส่งหลักฐานการรับเงิน</t>
  </si>
  <si>
    <t xml:space="preserve"> ที่ อด 0028/1984 ลว. 21 พย 66</t>
  </si>
  <si>
    <t xml:space="preserve"> ที่ อด 0028/1982 ลว. 21 พย 66</t>
  </si>
  <si>
    <t>ที่ อด 0028/1983 ลว. 21 พย 66</t>
  </si>
  <si>
    <t>ที่ อด 0028/1978 ลว. 21 พย 66</t>
  </si>
  <si>
    <t>ที่ อด 0028/1976 ลว. 21 พย 66</t>
  </si>
  <si>
    <t>นายสหัส  โพธิราช</t>
  </si>
  <si>
    <t>092-4073642, 087-8602599</t>
  </si>
  <si>
    <t>22 หมู่ 6</t>
  </si>
  <si>
    <t>ที่ อด 0028/1712 ลว. 30 ต.ค.66</t>
  </si>
  <si>
    <t>นายธวัช  เรณะสุระ</t>
  </si>
  <si>
    <t>083-6791309, 065-6923874</t>
  </si>
  <si>
    <t>ที่ อด 0028/1828 ลว. 14 พ.ย.66</t>
  </si>
  <si>
    <t>นายพีรชาติ  สีดารักษ์</t>
  </si>
  <si>
    <t>064-4456735</t>
  </si>
  <si>
    <t>12 หมู่ 13</t>
  </si>
  <si>
    <t>ที่ รง0210.2/8893 ลว. 9 พ.ย.66</t>
  </si>
  <si>
    <t>ที่ อด 0028/1827 ลว. 14 พ.ย.66</t>
  </si>
  <si>
    <t>นายยิ่งยง  ศรีประจักษ์</t>
  </si>
  <si>
    <t>080-03841999, 095-6463029</t>
  </si>
  <si>
    <t>320 หมู่ 5</t>
  </si>
  <si>
    <t>นายเอกชัย  มิ่งแก้ว</t>
  </si>
  <si>
    <t>064-3217383</t>
  </si>
  <si>
    <t xml:space="preserve">160 หมู่ 4 </t>
  </si>
  <si>
    <t>ปะคำ</t>
  </si>
  <si>
    <t xml:space="preserve">นายผจญ  ชัยดี </t>
  </si>
  <si>
    <t>093-5957651 , 065-4438859</t>
  </si>
  <si>
    <t>28 หมู่ 6</t>
  </si>
  <si>
    <t>ที่ อด 0028/1946 ลว. 20 พ.ย.66 เลขที่คำร้อง 67-01631 ลว. 19 พ.ย.66</t>
  </si>
  <si>
    <t>ที่ อด 0028/1943 ลว. 20 พ.ย.66 เลขที่คำร้อง 67-01628 ลว. 19 พ.ย.66</t>
  </si>
  <si>
    <t>ที่ อด 0028/1944 ลว. 20 พ.ย.66 เลขที่คำร้อง 67-01629 ลว. 19 พ.ย.66</t>
  </si>
  <si>
    <t>ที่ อด 0028/1945 ลว. 20 พ.ย.66 เลขที่คำร้อง 67-01630 ลว. 20 พ.ย.66</t>
  </si>
  <si>
    <t>นายรัตนา  เหล่าฝ้าย</t>
  </si>
  <si>
    <t>080-7677018, 080-4164158</t>
  </si>
  <si>
    <t>214 หมู่ 2</t>
  </si>
  <si>
    <t>ที่ อด 0028/1961 ลว. 21 พ.ย.66 เลขที่คำร้อง 67-01687 ลว. 20 พ.ย.66</t>
  </si>
  <si>
    <t>นายศราวุธ  ศิลาโน</t>
  </si>
  <si>
    <t>065-9722903, 099-1172397</t>
  </si>
  <si>
    <t>194 หมู่ 3</t>
  </si>
  <si>
    <t>นายทวีวุฒิ  ซาบรรทม</t>
  </si>
  <si>
    <t>นายณัฐวุฒิ  ซาบรรทม</t>
  </si>
  <si>
    <t>0822592391, 063-0765248</t>
  </si>
  <si>
    <t>44 หมู่ 2</t>
  </si>
  <si>
    <t>ขอให้ติดตาม นายณัฐวุฒิ ซาบรรทม เดินทางไปทำงานไต้หวัน ขาดการติดต่อกับครอบครัวเป็นระยะเวลานาน</t>
  </si>
  <si>
    <t>ที่ อด 0028/2013 ลว. 22 พ.ย.66 เลขที่คำร้อง 67-01845 ลว. 22 พ.ย.66</t>
  </si>
  <si>
    <t>นายมานพ  ใต้ชมภู</t>
  </si>
  <si>
    <t>59 หมู่ 7</t>
  </si>
  <si>
    <t>ที่ รง 0210.2/8867 ลว. 8 พ.ย.66</t>
  </si>
  <si>
    <t>ที่ อด 0028/1830 ลว. 14 พ.ย.66</t>
  </si>
  <si>
    <t>ส่งบัญชีธนาคาร ให้สำนักประสาน</t>
  </si>
  <si>
    <t>นายโฆษิต  แสนแหวิม</t>
  </si>
  <si>
    <t>061-4532552, 082-2498449</t>
  </si>
  <si>
    <t>ขอให้ติดตามเงินค่าจ้างค้างจ่ายและเงินชดเชยกรณี๔กยกเลิกสัญญาจ้างจากนายจ้างประเทศไนจิเรีย</t>
  </si>
  <si>
    <t>ที่ อด 0028/1942 ลว. 20 พฤศจิกายน 2566</t>
  </si>
  <si>
    <t>ที่ อด 0028/1833 ลว. 14 พ.ย.66</t>
  </si>
  <si>
    <t xml:space="preserve">ฝ่ายแรงงาน ประจำสถานเอกอัครราชทูต ณ กรุงโซล ได้ดำเนินการประสานกับธนาคาร IBK แล้ว ทราบว่า หากท่านมีความประสงค์ให้ฝ่ายแรงงานฯ ดำเนินการปิดบัญชีธนาคารดังกล่าว ขอให้ท่านจัดทำหนังสือมอบอำนาจตามแนวทางที่ธนาคารกำหนด โดยจำเป็นต้องเจาะจงบุคคล และระบุข้อมูลของชื่อ   ผู้รับมอบอำนาจ และนำไปแปลเป็นภาษาอังกฤษ พร้อมรับรองเอกสาร ณ ฝ่ายกงสุล กระทรวงการต่างประเทศ     และสถานเอกอัครราชทูตสาธารณรัฐเกาหลีประจำประเทศไทย ตามลำดับ </t>
  </si>
  <si>
    <t>แจ้งผลการตรวจสอบและปิดบัญชีธนาคาร IBK  จากสำนักประสานฯ</t>
  </si>
  <si>
    <t>แจ้งผลการตรวจสอบและปิดบัญชีธนาคาร IBK  ให้คนงาน</t>
  </si>
  <si>
    <t>ที่ รง 0210.2/8808 ลว. 7 พ.ย.66</t>
  </si>
  <si>
    <t>ที่ อด 0028/1832 ลว. 14 พ.ย.66</t>
  </si>
  <si>
    <t>ที่ รง 0210.2/8810ลว. 7 พ.ย.66</t>
  </si>
  <si>
    <t>ฝ่ายแรงงาน ประจำสถานเอกอัครราชทูต ณ กรุงโซล ได้ดำเนินการประสานกับธนาคาร IBK แล้ว ทราบว่า หากท่านมีความประสงค์ให้ฝ่ายแรงงานฯ ดำเนินการปิดบัญชีธนาคารดังกล่าว ขอให้ท่านจัดทำหนังสือมอบอำนาจตามแนวทางที่ธนาคารกำหนด โดยจำเป็นต้องเจาะจงบุคคลและระบุข้อมูลของชื่อผู้รับมอบอำนาจ และนำไปแปลเป็นภาษาอังกฤษ พร้อมรับรองเอกสาร ณ ฝ่ายกงสุล กระทรวงการต่างประเทศ     และสถานเอกอัครราชทูตสาธารณรัฐเกาหลีประจำประเทศไทย ตามลำดับ</t>
  </si>
  <si>
    <t>นางเจริญรัตน์  พิพัฒฌ์พล</t>
  </si>
  <si>
    <t>นางสาวนันน์ปพร  พิพัฒฌ์พล</t>
  </si>
  <si>
    <t>092-8459597, 093-4373725</t>
  </si>
  <si>
    <t>ขอให้ติดตามตัวนางสาวนันน์ปพร ขาดการติดต่อกับครอบครัว</t>
  </si>
  <si>
    <t>ที่ อด 0028/1987 ลว. 22 พ.ย.66</t>
  </si>
  <si>
    <t>ที่ รง 0210.2/8830 ลว. 7 พ.ย.66</t>
  </si>
  <si>
    <t>ที่ อด 0028/1831 ลว. 14 พ.ย.66</t>
  </si>
  <si>
    <t>โอนเงินเข้าบัญชีธนาคารแล้ว จำนวน 414,020 วอน วันที่ 17 ตุลาคม 2563</t>
  </si>
  <si>
    <t>โอนเงินเข้าบัญชีธนาคารแล้ว จำนวน 7,320,100 วอน วันที่ 17 ตุลาคม 2563</t>
  </si>
  <si>
    <t>ที่ รง 0210.2/9090 ลว. 13 พ.ย.66</t>
  </si>
  <si>
    <t>ที่ อด 0028/2018 ลว. 22 พ.ย.66</t>
  </si>
  <si>
    <t>บริษัทซัมซุงประกันภัย จำกัด ได้โอนเงินประกันเดินทางกลับ จำนวน  424,100 วอน เข้าบัญชีธนาคารฮานา เลขที่ 419******105 เมื่อวันที่ 27 มิถุนายน 2561</t>
  </si>
  <si>
    <t>บริษัทซัมซุงประกันภัย จำกัด เงินประกันการทำงานครบสัญญาจ้าง จำนวน 2,469,470 วอน เข้าบัญชีธนาคารฮานา เลขที่ 419******105 เมื่อวันที่ 28 มิถุนายน 2561 ของท่านเรียบร้อยแล้ว</t>
  </si>
  <si>
    <t>แจ้งรายงานความคืบหน้ากรณี นายกล้าหาญ ทองภู แรงงานไทยทำงานผิดกฎหมายเจ็บป้วย จากสำนักประสาน</t>
  </si>
  <si>
    <t>แจ้งรายงานความคืบหน้ากรณี นายกล้าหาญ ทองภู แรงงานไทยทำงานผิดกฎหมายเจ็บป้วย ให้ทายาท</t>
  </si>
  <si>
    <t>ที่ อด 0028/2016 ลว. 22 พ.ย.66</t>
  </si>
  <si>
    <t>ที่ รง 0210.2/9015 ลว. 10 พ.ย.66</t>
  </si>
  <si>
    <t>นายกล้าหาญ เดินทางกลับประเทศไทยแล้ว ปัจจุบันรักษาตัวในโรงพยาบาลในจังหวัดอุดรธานี</t>
  </si>
  <si>
    <t>ขอส่งคืนสมุดบัญชีธนาคาร ชินฮัน ในสาธารณรัฐเกาหลี จากสำนักประสานฯ</t>
  </si>
  <si>
    <t>ที่ รง 0210.2/9080 ลว. 13 พ.ย.66</t>
  </si>
  <si>
    <t>ที่ อด 0028/2017 ลว. 22 พ.ย.66</t>
  </si>
  <si>
    <t>ขอส่งคืนสมุดบัญชีธนาคาร ชินฮัน ในสาธารณรัฐเกาหลี ให้คนงาน</t>
  </si>
  <si>
    <t>คนงานเซ็นต์รับสมุดบัญชีธนาคาร ชินฮัน ด้วยตนเอง วันที่ 24/11/2566</t>
  </si>
  <si>
    <t>ที่ รง 0210.2/7647 ลว.29 ก.ย.66</t>
  </si>
  <si>
    <t>ที่ อด 0028/2073 ลว. 24 พ.ย.66</t>
  </si>
  <si>
    <t xml:space="preserve">ปี 2564 ผู้ร้องไม่มีเงินคืนภาษี ผู้ร้องมีรายได้เกินกว่าเกณฑ์ค่าลดหย่อนที่กรมสรรพกรกำหนด ต้องจ่ายภาษีเป็นเน 3,163 เหรียญไต้หวัน ซึ่งขณะทำงานในไต้หวันได้จ่ายไปแล้ว 2150 เหรียญไต้หวัน จึงควรจ่ายเพิ่ม 1013 เหรียญไตหวัน ทั้งนี้ นายจ้างได้จ่ายแทนให้คนงานแล้ว </t>
  </si>
  <si>
    <t>ที่ รง 0210.2/8252 ลว. 18 ต.ค.66</t>
  </si>
  <si>
    <t>ที่ อด 0028/2072 ลว. 24 พ.ย.66</t>
  </si>
  <si>
    <t>โอนเงินเข้าบัญชีธนาคารแล้ว วันที่ 21 ธันวาคม 2565 จำนวน 26,429.67 บาท</t>
  </si>
  <si>
    <t>ที่ รง 0210.2/7354 ลว. 25 ก.ย.66</t>
  </si>
  <si>
    <t>ที่ อด 0028/2071 ลว. 24 พ.ย.66</t>
  </si>
  <si>
    <t>โอนเข้าบัญชีธนาคารคนงานวันที่ 25 พ.ย.65</t>
  </si>
  <si>
    <t>ที่ รง 0210.2/7652 ลว. 29 ก.ย.66</t>
  </si>
  <si>
    <t>ที่ อด 0028/2070 ลว. 24 พ.ย.66</t>
  </si>
  <si>
    <t>ได้โอนเงินคืนภาษี ปี 2564 จำนวน 21,226.62 บาท เข้าบัญชีแล้ว เมื่อวันที่ 2 มิถุนายน 2566</t>
  </si>
  <si>
    <t>ที่ รง 0210.2/7648 ลว. 29 ก.ย.66</t>
  </si>
  <si>
    <t>ที่ อด 0028/2069 ลว. 24 พ.ย.66</t>
  </si>
  <si>
    <t>โอนเงินเข้าบัญชีแล้ว วันที่ 19/5/2566</t>
  </si>
  <si>
    <t>ที่ รง 0210.2/7640 ลว. 29 ก.ย.66</t>
  </si>
  <si>
    <t>ที่ อด 0028/2067 ลว. 24 พ.ย.66</t>
  </si>
  <si>
    <t>โอนเงินเข้าบัญชีธนาคารแล้ว วันที่ 14 เมษายน 2566</t>
  </si>
  <si>
    <t>ที่ รง 0210.2/6977 ลว. 8 ก.ย.66</t>
  </si>
  <si>
    <t>ที่ อด 0028/2066 ลว. 24 พ.ย.66</t>
  </si>
  <si>
    <t>โอนเงินเข้าบัญชีแล้ว วันที่ 2 มิถุนายน 2566</t>
  </si>
  <si>
    <t>ที่ รง 0210.2/7492 ลว. 27 ก.ย.66</t>
  </si>
  <si>
    <t>ที่ อด 0028/2065 ลว. 24 พ.ย.66</t>
  </si>
  <si>
    <t>โอนเงินเข้าบัญชีธนาคารแล้ว วันที่ 4 พฤษภาคม 2566</t>
  </si>
  <si>
    <t>โอนเงินเข้าบัญชีธนาคารแล้ว วันที่ 7 มีนาคม 2566</t>
  </si>
  <si>
    <t>ที่ รง 0210.2/7491 ลว. 27 ก.ย.66</t>
  </si>
  <si>
    <t>ที่ อด 0028/2076 ลว. 24 พ.ย.66</t>
  </si>
  <si>
    <t>แจ้งรายงานกรณี นายพิเชษฐ์ สุวรรณเทศ ประสบอุบัติเหตุเสียชีวิตในขณะทำงานในไต้หวัน และแจ้งผลการติดตามสิทธิประโยชน์ จากสำนักประสานฯ</t>
  </si>
  <si>
    <t>แจ้งรายงานกรณี นายพิเชษฐ์ สุวรรณเทศ ประสบอุบัติเหตุเสียชีวิตในขณะทำงานในไต้หวัน และแจ้งผลการติดตามสิทธิประโยชน์ ให้ทายาท</t>
  </si>
  <si>
    <t>ที่ รง 0210.2/7800 ลว. 4 ต.ค.66</t>
  </si>
  <si>
    <t>ที่ อด 0028/2074 ลว. 24 พ.ย.66</t>
  </si>
  <si>
    <t>ที่ รง 0210.2/7639 ลว. 29 ก.ย.66</t>
  </si>
  <si>
    <t>ที่ อด 0028/2064 ลว. 24 พ.ย.66</t>
  </si>
  <si>
    <t>โอนเงินเข้าบัญชีแล้ว วันที่ 5 /5/2566</t>
  </si>
  <si>
    <t>ที่ รง 0210.2/8773 ลว. 7 พ.ย.66</t>
  </si>
  <si>
    <t>ที่ อด 0028/2015 ลว. 22 พ.ย.66</t>
  </si>
  <si>
    <t>ขอส่งเอกสารประกอบการติดตามเงินสะสมเลี้ยงชีพ(กุ๊กมิน) จากสำนักประสาน</t>
  </si>
  <si>
    <t>แจ้งผลการติดตามสิทธิประโยชน์กรณีการเสียชีวิต (เงินสะสมเลี้ยงชีพ) ให้ทายาท</t>
  </si>
  <si>
    <t xml:space="preserve">ขอส่งเอกสารประกอบกรติดตามเงินกุ๊กมิน ของนายชัยวัฒน์  อาสนา </t>
  </si>
  <si>
    <t>ที่ อด 0028/1748 ลว. 3 พ.ย.66</t>
  </si>
  <si>
    <t>ด่วนที่สุด ที่ รง 0210.2/8798 ลว. 7 พ.ย.66</t>
  </si>
  <si>
    <t>ด่วที่สุด ที่ อด 0028/1776 ลว. 9 พ.ย.66</t>
  </si>
  <si>
    <t>แจ้งผลการเปิดเผยข้อมูลสิทธิประโยชน์กรณีเสียชีวิต ของนายอุดร  เสมอใจ จากสำนักประสานฯ</t>
  </si>
  <si>
    <t>แจ้งผลการเปิดเผยข้อมูลสิทธิประโยชน์กรณีเสียชีวิต ของนายอุดร  เสมอใจ ให้ทนาย</t>
  </si>
  <si>
    <t>ที่ รง 0210.2/2117 ลว. 27 พ.ย.66</t>
  </si>
  <si>
    <t>ที่ อด 0028/2217 ลว 27 พ.ย.66</t>
  </si>
  <si>
    <t>ได้โอนเงินเข้าบัญชีแล้ว วันที่ 5 /5/2566 จำนวน 8,640 เหรียญไตหวัน</t>
  </si>
  <si>
    <t>ที่ รง 0210.2/8398 ลว. 25 ต.ค.66</t>
  </si>
  <si>
    <t>ที่ อด 0028/ 2079 ลว. 24 พ.ย.66</t>
  </si>
  <si>
    <t xml:space="preserve">บริษัทซัมซุงประกันภัย จำกัด ได้โอนเงินประกันการทำงานครบสัญญาจ้างเป็นเงินจำนวน 4,019,050 วอน เข้าบัญชีธนาคารอูรี เลขที่บัญชี 110*******649 ชื่อบัญชี สำนักงานด่านตรวจคนเข้าเมืองยอซู เมื่อวันที่ 25 เมษายน 2566 ฝ่ายแรงงานฯ ได้ตรวจสอบกับสำนักงานด่านตรวจคนเข้าเมืองยูซู   และท่านแล้ว ได้รับแจ้งว่า ได้ชำระเบี้ยประกันดังกล่าวให้กับท่านโดยตรง เมื่อวันที่ 29 เมษายน 2566  </t>
  </si>
  <si>
    <t>ที่ รง 0210.2/25 ต.ค.66</t>
  </si>
  <si>
    <t>ที่ อด 0028/2078 ลว. 24 พ.ย.66</t>
  </si>
  <si>
    <t>แจ้งผลการติดตามเงินกุ๊กมิน จากสำนักประสาน</t>
  </si>
  <si>
    <t>แจ้งผลการติดตามเงินกุ๊กมิน ให้ทายาท</t>
  </si>
  <si>
    <t xml:space="preserve">ที่ รง 0210.2/8813 ลว.  7 พ.ย.66 </t>
  </si>
  <si>
    <t>ที่ อด 0028/2153 ลว. 28 พ.ย.66</t>
  </si>
  <si>
    <t>ได้รับแจ้งประสานจากสำนักประสานความร่วมมือระหว่างประเทศ กระทรวงแรงงาน ว่า ท่านได้รับการโอนเงินแล้ว โดยทายาทได้มีทนายดำเนินการขอติดตามให้ ซึ่งทายาทสามารถโทรสอบถามข้อมูลด้วยตนเองได้ที่โทรศัพท์ 00182221769970 สำนักเงินบำนาญ</t>
  </si>
  <si>
    <t>นายสุรีย์  ตุ่ยภูเขียว</t>
  </si>
  <si>
    <t>098-6630619, 091-7127756</t>
  </si>
  <si>
    <t>ภูกระดึง</t>
  </si>
  <si>
    <t>ที่ อด 0028/2155 ลว. 28 พ.ย.66</t>
  </si>
  <si>
    <t>ที่ อด 0028/2188 ลงวันที่ 29 พ.ย.66 เลขที่คำร้อง 67-02244 ลว 29 พ.ย.66</t>
  </si>
  <si>
    <t>ที่ อด 0028/2189 ลงวันที่ 29 พ.ย.66 เลขที่คำร้อง 67-02242 ลว 29 พ.ย.66</t>
  </si>
  <si>
    <t>ที่ อด 0028/2185 ลว. 29 พ.ย.66</t>
  </si>
  <si>
    <t>นายจิรศักดิ์  ไชยทักษิณ</t>
  </si>
  <si>
    <t>061-7095379</t>
  </si>
  <si>
    <t>120 หมู่ 12</t>
  </si>
  <si>
    <t>นายพงษ์ศักดดิ์  นารี</t>
  </si>
  <si>
    <t>081-8467318, 081-0484341</t>
  </si>
  <si>
    <t>ที่ อด 0028/2187 ลว. 29 พ.ย.66 เลขที่คำร้อง 67-02237 ลว. 29 พ.ย.66</t>
  </si>
  <si>
    <t>นายบัวจันทร์  ยงยืน</t>
  </si>
  <si>
    <t>097-3068239, 084-7758151</t>
  </si>
  <si>
    <t xml:space="preserve">80 หมู่ 2 </t>
  </si>
  <si>
    <t>ที่ อด 0028/2184 ลว. 29 พ.ย.66</t>
  </si>
  <si>
    <t>นายหนูตัน  มีทา</t>
  </si>
  <si>
    <t>นางสาวทองทรัพย์  มีทา</t>
  </si>
  <si>
    <t>092-424776, 092-4240776</t>
  </si>
  <si>
    <t xml:space="preserve">215 หมู่ 15 </t>
  </si>
  <si>
    <t>กุดดินจี่</t>
  </si>
  <si>
    <t xml:space="preserve">ขอให้ติดตามตัว นางทองทรัพย์ มีทา แรงงานที่เดินทางด้วยวีซ่านักท่องเที่ยวแล้วลักลอบทำงานแบบผิดดฎหมายในสาธารณรัฐเกาหลี ขาดการติดต่อกับครอบครัว </t>
  </si>
  <si>
    <t>ที่ อด 0028/2193 ลงวันที่ 29 พ.ย.66 เลขที่คำร้อง 67-02309 ลว 29 พ.ย.66</t>
  </si>
  <si>
    <t>ยุติเรื่อง เนื่องจาก วันที่ 29/11/2566 เวลา 18.12 น. ญาติได้แจ้งว่า สามารถติดต่อ นางสาวทองทรัพย์ มีทา ได้แล้ว (ได้บันทึกในระบบแล้ว) ม่ต้องส่งคำร้องไป สปร.</t>
  </si>
  <si>
    <t>นายธิวา ไชยวาน</t>
  </si>
  <si>
    <t>189 หมู่ 1</t>
  </si>
  <si>
    <t xml:space="preserve">ที่ รง 0210.2/9305 ลว. 20 พ.ย.66 </t>
  </si>
  <si>
    <t>ขอให้ช่วยเหลือติดต่อแรงงานไทยกรณีเงินคืนภาษี (นายธิวา  ไชยวาน) (ชื่อไม่ตรงกัน หนังสือกับเอกสารแนบ คือ บัตร ปชช.,พาส ) จากสำนักประสานฯ</t>
  </si>
  <si>
    <t xml:space="preserve">วันที่ 6/12/2566 สรจ.อด. ได้รับประสานจาก สปร. (ทางกลุ่มไลน์) แจ้งว่า ได้โอนเงินเข้าบัญชีธนาคารคนงานแล้ว </t>
  </si>
  <si>
    <t>นายเดชาธร  อินทศร</t>
  </si>
  <si>
    <t>ที่ อด 0028/2248 ลว. 4 ธ.ค.66</t>
  </si>
  <si>
    <t>ที่ รง 0210.2/9488 ลว. 4 ธ.ค.66</t>
  </si>
  <si>
    <t>ได้โอนเงินเข้าบัญชีในประเทศไทยของท่านแล้ว เมื่อวันที่ 18 ตุลาคม 2566 และขอส่งคืนสมุดบัญชีธนาคารพร้อมบัตรเอทีเอ็มของท่านด้วย</t>
  </si>
  <si>
    <t>แจ้งผลการติดตามอาการป่วย จากสำนักประสานฯ</t>
  </si>
  <si>
    <t>แจ้งผลการติดตามอาการป่วย ให้ทายาท</t>
  </si>
  <si>
    <t>ที่ รง 0210.2/9303 ลว. 20 พ.ย.66</t>
  </si>
  <si>
    <t>ที่ อด 0028/2249 ลว. 4 ธ.ค.66</t>
  </si>
  <si>
    <t>ขอส่งรายผลการติดตามอาการเจ็บป่วยของ นายทองคำ สิงห์ธร</t>
  </si>
  <si>
    <t>แจ้งผลการโอนเงินเข้าบัญชีธนาคาร จากสำนักประสาน</t>
  </si>
  <si>
    <t>แจ้งผลการโอนเงินเข้าบัญชีธนาคารและส่งคืนบัญชีธนาคารและเอทีเอ็ม ให้คนงาน</t>
  </si>
  <si>
    <t>ที่ รง 0210.2/9044 ลว. 13 พ.ย.66</t>
  </si>
  <si>
    <t>ที่ อด 0028/22497 ลว. 4 ธ.ค.66</t>
  </si>
  <si>
    <t xml:space="preserve">ธันวาคม </t>
  </si>
  <si>
    <t>ที่ รง 0210.2/9580 ลว. 27 พ.ย.66</t>
  </si>
  <si>
    <t>ที่ อด 0028/2262 ลว. 6 ธ.ค.66</t>
  </si>
  <si>
    <t>โอนเงินเข้าบัญชีแล้ว วันที่ 12 ก.ย.66</t>
  </si>
  <si>
    <t>แจ้งผลการติดตามตัว นายชัชวาล  เพิ่มพร จากสำนักประสานฯ</t>
  </si>
  <si>
    <t>แจ้งผลการติดตามตัว นายชัชวาล  เพิ่มพร ให้ทายาท</t>
  </si>
  <si>
    <t>ที่ รง 0210.2/9552 ลว. 27 พ.ย.66</t>
  </si>
  <si>
    <t>ที่ อด 0028/2266 ลว. 6 ธ.ค.66</t>
  </si>
  <si>
    <t>หนังสือจาก สปร. แจ้งให้คนงานส่งเลขที่บัญชีธนาคาร 2 ราย</t>
  </si>
  <si>
    <t>นายภาสกร  หีบทอง</t>
  </si>
  <si>
    <t xml:space="preserve">128 หมู่ 17 </t>
  </si>
  <si>
    <t>ที่ รง 0210.2/9334 ลว. 20 พ.ย.66</t>
  </si>
  <si>
    <t>ขอเลขที่ธนาคารที่ประเทศไทยเพื่อคืนเงินภาษี ปี 2565  ให้คนงาน</t>
  </si>
  <si>
    <t>ที่ อด 0028/2250, 2251 ลว. 4 ธ.ค.66</t>
  </si>
  <si>
    <t>นายอภิสิทธิ์  อินจงล้าน</t>
  </si>
  <si>
    <t>ที่ รง 0210.2/9295 ลว. 20 พ.ย.66</t>
  </si>
  <si>
    <t>ที่ อด 0028/2252, 2253, 2254, 2255 ลว. 4 ธ.ค.66</t>
  </si>
  <si>
    <t>นายวิชา  ฮวบเอี่ยม</t>
  </si>
  <si>
    <t>นายสันติ  แสงศิลา</t>
  </si>
  <si>
    <t>209 หมู่ 7</t>
  </si>
  <si>
    <t>นายนิรัน ทองบุตรดา</t>
  </si>
  <si>
    <t xml:space="preserve">137/1 หมู่ 12 </t>
  </si>
  <si>
    <t>นายอดิศักดิ์ นันทจร</t>
  </si>
  <si>
    <t>083-9123821</t>
  </si>
  <si>
    <t>34 หมู่ที่ 13</t>
  </si>
  <si>
    <t>ขอส่งเอกสารเพื่อติดตามเงินบำเหน็จชราภาพไต้หวันส่วนที่ยังไม่ได้รับ</t>
  </si>
  <si>
    <t>ที่ อด 0027/2039 ลว 23 พ.ย.66</t>
  </si>
  <si>
    <t>นายอาทิตย์ ศรีพะลาน</t>
  </si>
  <si>
    <t>082-2402526</t>
  </si>
  <si>
    <t>104/1 หมู่ 3</t>
  </si>
  <si>
    <t>ที่ อด  0028/1591 ลว 10 ต.ค.66
เลขที่คำร้อง 67-00069 ลว 9 ต.ค.66</t>
  </si>
  <si>
    <t>นายวันชนะ ทีระบุตร</t>
  </si>
  <si>
    <t>063-2398970</t>
  </si>
  <si>
    <t>ที่ อด 0028/1634 ลว 20 ต.ค.66</t>
  </si>
  <si>
    <t>นายฉลองชัย หวะสุวรรณ์</t>
  </si>
  <si>
    <t>093-0478252</t>
  </si>
  <si>
    <t>150 หมู่ 8</t>
  </si>
  <si>
    <t>ที่ อด  0028/1596 ลว 10 ต.ค.66
เลขที่คำร้อง 67-00082 ลว 10 ต.ค.66</t>
  </si>
  <si>
    <t>นางสาวนฤมล สิทธิโชติ</t>
  </si>
  <si>
    <t>064-9932568</t>
  </si>
  <si>
    <t>ที่ อด 0028/2062 ลว. 24 พ.ย.66</t>
  </si>
  <si>
    <t>นายสมพงษ์ แข็งฤทธิ์</t>
  </si>
  <si>
    <t>096-549985</t>
  </si>
  <si>
    <t>283 หมู่ 1</t>
  </si>
  <si>
    <t>ที่ อด 0027/2118 ลว 27 พ.ย.66</t>
  </si>
  <si>
    <t>นางสงวน  ทองสร้อย</t>
  </si>
  <si>
    <t>นายสุวัฒน์  ทองสร้อย</t>
  </si>
  <si>
    <t>0611269012, 0910504646</t>
  </si>
  <si>
    <t>66/1 หมู่ 8</t>
  </si>
  <si>
    <t>ขอให้ช่วยเหลือเบื้องต้นกรณี นายสุวัฒน์  ทองสร้อย เสียชีวิตในไต้หวัน และติดตามสิทธิประโยชน์อันพึงมีพึงได้</t>
  </si>
  <si>
    <t>ที่ อด 0028/2256 ลว. 4 ธ.ค.66 เลขที่คำร้อง 67-02508 ลว. 4 ธ.ค.66</t>
  </si>
  <si>
    <t xml:space="preserve">หนังสือจาก สปร. แจ้งให้คนงานส่งเลขที่บัญชีธนาคาร </t>
  </si>
  <si>
    <t>นายกิตติธร  เนตรกุล</t>
  </si>
  <si>
    <t xml:space="preserve">70 หมู่ 7 </t>
  </si>
  <si>
    <t xml:space="preserve">โคกสูง </t>
  </si>
  <si>
    <t>โคกสูง</t>
  </si>
  <si>
    <t>ที่ สก 0028/0947 ลว. 30 พ.ย.66</t>
  </si>
  <si>
    <t>ที่ อด 0028/2282 ลว. 7 ธ.ค.66</t>
  </si>
  <si>
    <t>ขอบัญชีธนาคารคนงาน จาก สรจ.สระแก้ว</t>
  </si>
  <si>
    <t>065-7431227, 0984942926, 0962245569</t>
  </si>
  <si>
    <t>นายธินกรณ์  สองพาลี</t>
  </si>
  <si>
    <t>098-7964972, 084-7522986</t>
  </si>
  <si>
    <t xml:space="preserve">42 หมู่ 9 </t>
  </si>
  <si>
    <t>นายนพดล  ลุนนิมิตร</t>
  </si>
  <si>
    <t>098-7283020, 0653135011</t>
  </si>
  <si>
    <t xml:space="preserve">92 หมู่ 17 </t>
  </si>
  <si>
    <t>นางสาวอาภาพร  มีบุญยา</t>
  </si>
  <si>
    <t>099-1172397, 0659722903</t>
  </si>
  <si>
    <t>ที่ อด 0028/2272 ลว. 6 ธ.ค.66 เลขที่คำร้อง 67-02582 ลว.6 ธ.ค.66</t>
  </si>
  <si>
    <t>ที่ อด 0028/2273 ลว. 6 ธ.ค.66 เลขที่คำร้อง 67-02583 ลว. 6 ธ.ค.66</t>
  </si>
  <si>
    <t>ที่ อด 0028/2274 ลว. 6 ธ.ค.66 เลขที่คำร้อง 67-02584 ลว.6 ธ.ค.66</t>
  </si>
  <si>
    <t>นายอินทุรัตน์  ชาอามาตย์</t>
  </si>
  <si>
    <t>061-5069352, 098-2543721</t>
  </si>
  <si>
    <t>280 หมู่ 1</t>
  </si>
  <si>
    <t>ที่ อด 0028/2259 ลว. 6 ธ.ค.66 เลขที่คำร้อง 67-02511 ลว.5 ธ.ค.66</t>
  </si>
  <si>
    <t>นายนิคม  เฮ้าจันทึก</t>
  </si>
  <si>
    <t>ที่ อด 0028/2258 ลว. 6 ธ.ค.66 เลขที่คำร้อง 67-02510 ลว.5 ธ.ค.66</t>
  </si>
  <si>
    <t>นายวีระยุทธ  สีอ่อนแสง</t>
  </si>
  <si>
    <t>0933329180, 0855981858</t>
  </si>
  <si>
    <t>130 หมู่ 2</t>
  </si>
  <si>
    <t>ที่ อด 0028/2278 ลว. 7 ธ.ค.66 เลขที่คำร้อง 67-02595 ลว.7 ธ.ค.66</t>
  </si>
  <si>
    <t>นายพิชัย  สีอ่อนแสง</t>
  </si>
  <si>
    <t>098-9953602, 0830085667</t>
  </si>
  <si>
    <t xml:space="preserve">45 หมู่ 8 </t>
  </si>
  <si>
    <t xml:space="preserve">สร้างแป้น  </t>
  </si>
  <si>
    <t>ที่ อด 0028/2277 ลว. 7 ธ.ค.66 เลขที่คำร้อง 67-02591 ลว.7 ธ.ค.66</t>
  </si>
  <si>
    <t>นายณัฐพงษ์  ศรีมูลเขียว</t>
  </si>
  <si>
    <t>061-6808733</t>
  </si>
  <si>
    <t>121 หมู่ 8</t>
  </si>
  <si>
    <t>ที่ อด 0028/2265 ลว. 6 ธ.ค.66</t>
  </si>
  <si>
    <t>หนังสือจาก สปร. แจ้งให้คนงานส่งเลขที่บัญชีธนาคาร 4 ราย</t>
  </si>
  <si>
    <t>063-5015292, 099-4703663,</t>
  </si>
  <si>
    <t>061-490760, 065-309528</t>
  </si>
  <si>
    <t>นายอภิสิทธิ์ อินจงล้าน นายสันติ แสงศิลา และนายนิรัน ทองบุตรดา</t>
  </si>
  <si>
    <t xml:space="preserve">ส่งบัญชีธนาคารไทยของแรงาน 3 ราย ดังนี นายอภิสิทธิ์ อินจงล้าน นายสันติ แสงศิลา และนายนิรัน ทองบุตรดา  ให้สำนักงานประสาน </t>
  </si>
  <si>
    <t>ที่ อด 0028/2300 ลว. 8 ธ.ค.66</t>
  </si>
  <si>
    <t>นายพัชพงศ์ ปานเหลือง</t>
  </si>
  <si>
    <t>061-402597, 063-3794120</t>
  </si>
  <si>
    <t>638/2 หมู่ 1</t>
  </si>
  <si>
    <t>ที่ อด 0028/2285 ลว. 8 ธ.ค.66 เลขที่คำร้อง 67-02641 ลว. 7 ธ.ค.66</t>
  </si>
  <si>
    <t>ที่ อด 0028/2287 ลว. 8 ธ.ค.66 เลขที่คำร้อง 67-02643 ลว. 7 ธ.ค.66</t>
  </si>
  <si>
    <t>ที่ อด 0028/2288 ลว. 8 ธ.ค.66 เลขที่คำร้อง 67-02644 ลว. 7 ธ.ค.66</t>
  </si>
  <si>
    <t>นายทรงศักดิ์ บุตรดี</t>
  </si>
  <si>
    <t>085-5981858, 0933329180</t>
  </si>
  <si>
    <t>26 หมู่ 13</t>
  </si>
  <si>
    <t>นายวุฒิพงษ์ หลักชัย</t>
  </si>
  <si>
    <t>085-8307683, 090-8894706</t>
  </si>
  <si>
    <t>120 หมู่ 11</t>
  </si>
  <si>
    <t>นางสุปราณี จันทร์ศรี</t>
  </si>
  <si>
    <t>064-3263168, 096-3740075</t>
  </si>
  <si>
    <t>211 หมู่ 5</t>
  </si>
  <si>
    <t>ที่ อด 0028/2289 ลว. 8 ธ.ค.66 เลขที่คำร้อง 67-02645 ลว. 7 ธ.ค.66</t>
  </si>
  <si>
    <t>ที่ อด 0028/2286 ลว. 8 ธ.ค.66 เลขที่คำร้อง 67-02642 ลว. 7 ธ.ค.66</t>
  </si>
  <si>
    <t>นางสาววรณิสา เพชรเมือง</t>
  </si>
  <si>
    <t>098-0200489, 082-3084032</t>
  </si>
  <si>
    <t>63 หมู่ 16</t>
  </si>
  <si>
    <t>แก้งคร้อ</t>
  </si>
  <si>
    <t>นางสาวมณีกานต์ ศรีชมทา</t>
  </si>
  <si>
    <t>095-6580398</t>
  </si>
  <si>
    <t>ที่ อด 0028/2299 ลว. 8 ธ.ค.66 เลขที่คำร้อง 67-02681 ลว. 8 ธ.ค.66</t>
  </si>
  <si>
    <t>ที่ อด 0028/2298 ลว. 8 ธ.ค.66 เลขที่คำร้อง 67-02676 ลว. 8 ธ.ค.66</t>
  </si>
  <si>
    <t>นายปิยะชาติ ถิ่นประสาท</t>
  </si>
  <si>
    <t>080-8130198, 0909809140</t>
  </si>
  <si>
    <t>32 หมู่ 9</t>
  </si>
  <si>
    <t>ที่ อด 0028/2291 ลว. 8 ธ.ค.66 เลขที่คำร้อง 67-02649 ลว. 8 ธ.ค.66</t>
  </si>
  <si>
    <t>ที่ อด 0028/2292 ลว. 8 ธ.ค.66 เลขที่คำร้อง 67-02653 ลว. 8 ธ.ค.66</t>
  </si>
  <si>
    <t>นายศักดิ์นรินทร์ ลีเบาะ</t>
  </si>
  <si>
    <t>081-2859313, 0933269395</t>
  </si>
  <si>
    <t>104 หมู่ 4</t>
  </si>
  <si>
    <t>นายสุจิตตรี ศรีเพชร</t>
  </si>
  <si>
    <t>065-3101140, 0622201932</t>
  </si>
  <si>
    <t xml:space="preserve">809 หมู่ 2 </t>
  </si>
  <si>
    <t>นางสาวสุพัตรา ประเสริฐวงศา</t>
  </si>
  <si>
    <t>093-5238489,081-0584579</t>
  </si>
  <si>
    <t>ที่ อด 0028/2294 ลงวันที่ 8 ธ.ค.66 เลขที่คำร้อง 67-02646 ลว 7 ธ.ค.66</t>
  </si>
  <si>
    <t>ที่ อด 0028/2295 ลงวันที่ 8 ธ.ค.66 เลขที่คำร้อง 67-02695 ลว 7 ธ.ค.66</t>
  </si>
  <si>
    <t>ที่ อด 0028/2284 ลว. 8 ธ.ค.66</t>
  </si>
  <si>
    <t>บริษัทซัมซุงประกันภัย จำกัด ได้โอนเงินประกันการทำงานครบสัญญาจ้างจากบริษัทแดอิลโดกึจำนวน 4,724,840 วอน และเงินจากบริษัทแดอิลกึมโซค จำนวน 5,111,280 วอน  รวมเป็นเงินทั้งสิ้น 9,836,120 วอน เข้าบัญชีธนาคาร Hana เลขที่บัญชี 122******605 ของท่านเรียบร้อยแล้ว เมื่อวันที่ 24 ตุลาคม 2565</t>
  </si>
  <si>
    <t>นางไพรัตน์  สุระดนัย</t>
  </si>
  <si>
    <t>086-1778462,0981840567, 063-7461019, 0935633600</t>
  </si>
  <si>
    <t>ส่งหนังสือรับรองบุคคลไม่มีรายได้และมีชีวิต (ผ่านการรับรอง) ของทายาท (นางไพรัตน์  สุระดนัย ภรรยา) เพื่อยื่นติดตามเงินทดแทนรายเดือนจากกองทุนประกันภัยแรงงานไต้หวัน</t>
  </si>
  <si>
    <t>นายอดิเทพ  รัตน์แสนสี</t>
  </si>
  <si>
    <t>062-3427639, 098-7598692</t>
  </si>
  <si>
    <t>65 หมู่ 4</t>
  </si>
  <si>
    <t>ที่ อด 0028/2306 ลว. 12 ธ.ค.66 เลขที่คำร้อง 67-02703 ลว. 9 ธ.ค.66</t>
  </si>
  <si>
    <t>ที่ อด 0028/2305 ลว. 12 ธ.ค.66 เลขที่คำร้อง 67-02702 ลว. 9 ธ.ค.66</t>
  </si>
  <si>
    <t>นายอภิวัฒน์  ราชชัย</t>
  </si>
  <si>
    <t>0935977791, 098-9053462</t>
  </si>
  <si>
    <t xml:space="preserve">92 หมู่ 9 </t>
  </si>
  <si>
    <t>นางสาวพัชราภรณ์  อินทร์ดา</t>
  </si>
  <si>
    <t>0828352041, 0610540725</t>
  </si>
  <si>
    <t>53 หมู่ 8</t>
  </si>
  <si>
    <t>ที่ อด 0028/2304 ลว. 12 ธ.ค.66 เลขที่คำร้อง 67-02701 ลว. 9 ธ.ค.66</t>
  </si>
  <si>
    <t>นายมนัส  นันทะแสง</t>
  </si>
  <si>
    <t>0989813517, 0624500251</t>
  </si>
  <si>
    <t>13/1 หมู่ 8</t>
  </si>
  <si>
    <t>ที่ อด 0028/2303 ลว. 12 ธ.ค.66 เลขที่คำร้อง 67-02700 ลว. 9 ธ.ค.66</t>
  </si>
  <si>
    <t>ที่ อด 0028/2302 ลว. 12 ธ.ค.66 เลขที่คำร้อง 67-02699 ลว. 9 ธ.ค.66</t>
  </si>
  <si>
    <t>นายกิตติพงษ์  ดวงใจ</t>
  </si>
  <si>
    <t>084-7948525, 084-7948525</t>
  </si>
  <si>
    <t>17 หมู่ 4</t>
  </si>
  <si>
    <t>นายน้อย  มงคลเคหา</t>
  </si>
  <si>
    <t>098-5860221, 0985860221</t>
  </si>
  <si>
    <t xml:space="preserve">63 หมู่ 3 </t>
  </si>
  <si>
    <t>ที่ อด 0228/2320 ลว.  13 ธ.ค.66</t>
  </si>
  <si>
    <t xml:space="preserve">ส่งบัญชีธนาคารไทยของแรงานของนายภาสกร  หีบทอง ให้สำนักงานประสาน </t>
  </si>
  <si>
    <t>ที่ อด 0028/2250 ลว. 2318 ลว. 13 ธ.ค.66</t>
  </si>
  <si>
    <t>ที่ อด 0028/2317 ลว. 13 ธ.ค.66</t>
  </si>
  <si>
    <t>2562-2563</t>
  </si>
  <si>
    <t>แจ้งผลการติดตามสิทธิประโยน์และคืนสมุดบัญชี 2 เล่ม และตราประทับชื่อ จากสำนักประสานฯ</t>
  </si>
  <si>
    <t>แจ้งผลการติดตามสิทธิประโยน์และคืนสมุดบัญชี 2 เล่ม และตราประทับชื่อ ให้คนงาน</t>
  </si>
  <si>
    <t>ที่ รง 0210.2/9753 ลว. 1 ธ.ค.66</t>
  </si>
  <si>
    <t>ที่ อด 0028/2338 ลว. 15 ธ.ค.66</t>
  </si>
  <si>
    <t>ที่ รง 0210.2/9756 ลว. 1 ธ.ค.66</t>
  </si>
  <si>
    <t>ที่ อด 0028/2329 ลว. 15 ธ.ค.66</t>
  </si>
  <si>
    <t>แจ้งผลการรับเงินค่าเลี้ยงชีพกรณีทุพพลภาพจากการทำงานของแรงงานไทย จากสำนักประสาน</t>
  </si>
  <si>
    <t>ที่ รง 0210.2/9646 ลว. 29 พ.ย.66</t>
  </si>
  <si>
    <t>ที่ อด 0028/2332 ลว. 15 ธ.ค.66</t>
  </si>
  <si>
    <t>อนุมัติเป็นปีที่ 2 เดือนละ 6,600 เหรียญไต้หวัน</t>
  </si>
  <si>
    <t>นายพูลชัย  วันที่สุด</t>
  </si>
  <si>
    <t>152 หมู่ 9</t>
  </si>
  <si>
    <t>ที่ รง 0210.2/9762 ลว. 1 ธ.ค.66</t>
  </si>
  <si>
    <t>ที่ อด 0028/2330 ลว. 15 ธ.ค.66</t>
  </si>
  <si>
    <t>ขอเลขที่ธนาคารที่ประเทศไทยเพื่อคืนเงินภาษี ปี 2565  จากสำนักประสานฯ</t>
  </si>
  <si>
    <t>ที่ รง 0210.2/9666 ลว.29 พ.ย.66</t>
  </si>
  <si>
    <t>ที่ อด 0028/2333-2337 ลว. 15 ธ.ค.66</t>
  </si>
  <si>
    <t>แจ้งผลการรับเงินค่าเลี้ยงชีพกรณีทุพพลภาพจากการทำงานของแรงงานไทย ของนายมาณพ  ปรึกษาสนิท จากสำนักประสาน</t>
  </si>
  <si>
    <t>แจ้งผลการรับเงินค่าเลี้ยงชีพกรณีทุพพลภาพจากการทำงานของแรงงานไทย  ของนายมาณพ  ปรึกษาสนิท ให้คนงาน</t>
  </si>
  <si>
    <t xml:space="preserve">แจ้งผลการรับเงินค่าเลี้ยงชีพกรณีทุพพลภาพจากการทำงานของแรงงานไทย 5 ราย ดังนี้ 1)นายนรินทร์ รัมณี 2) นายสวิสต้า  ศรีชัยมูล 3) นายสุธี ปิตตานัง 4) นายทองสี จัลกระบุตร และ 5) นายชานนท์  อุทัยพรม ให้สำนักประสานฯ </t>
  </si>
  <si>
    <t>แจ้งผลการรับเงินค่าเลี้ยงชีพกรณีทุพพลภาพจากการทำงานของแรงงานไทย 5 ราย ดังนี้ 1)นายนรินทร์ รัมณี 2) นายสวิสต้า  ศรีชัยมูล 3) นายสุธี ปิตตานัง 4) นายทองสี จัลกระบุตร และ 5) นายชานนท์  อุทัยพรม  ให้คนงาน</t>
  </si>
  <si>
    <t>รวม 5 คน /เดือน</t>
  </si>
  <si>
    <t>นายสุบิน  โยดี</t>
  </si>
  <si>
    <t>นายคำมี  พระนคร</t>
  </si>
  <si>
    <t>0821253792, 0822867699</t>
  </si>
  <si>
    <t>13 หมู่ 14</t>
  </si>
  <si>
    <t>ที่ อด 0028/2345 ลว. 18 ธ.ค.66 เลขที่คำร้อง 67-02973 ลว. 18 ธ.ค.66</t>
  </si>
  <si>
    <t>ที่ อด 0028/2341 ลว. 18 ธ.ค.66 เลขที่คำร้อง 67-02938 ลว. 15 ธ.ค.66</t>
  </si>
  <si>
    <t>ที่ อด 0028/2354 ลว. 18 ธ.ค.66 เลขที่คำร้อง 67-02938 ลว. 15 ธ.ค.66</t>
  </si>
  <si>
    <t>นายประนอม  ผิวผ่อง</t>
  </si>
  <si>
    <t>นายเทอดสุวรรณ  ศรีสุวรรณ</t>
  </si>
  <si>
    <t>080-0574133</t>
  </si>
  <si>
    <t>093-6065519</t>
  </si>
  <si>
    <t>080-1988278, 098-1856104</t>
  </si>
  <si>
    <t>098-6943675</t>
  </si>
  <si>
    <t>นายวิชา ฮวบเอี่ยม อยู่ไต้หวัน ไม่มีบัญชีธนาคารในประเทศไทย ให้ญาตินายวิชา  ติดต่อไปยัง สนร. ไทเป แล้ว</t>
  </si>
  <si>
    <t xml:space="preserve">ส่งบัญชีธนาคารไทยของแรงานของ นายสุบิน โยดี ให้สำนักงานประสาน </t>
  </si>
  <si>
    <t>ที่ อด 0028/2359 ลว. 20 ธ.ค. 66</t>
  </si>
  <si>
    <t>ที่ อด 0028/2377 ลว. 22 ธ.ค.66</t>
  </si>
  <si>
    <t>ขอเลขที่ธนาคารที่ประเทศไทยเพื่อคืนเงินภาษี ปี 2564  จากสำนักประสานฯ</t>
  </si>
  <si>
    <t>ที่ รง 0210.2/10071 ลว. 14 ธ.ค.66</t>
  </si>
  <si>
    <t>ส่งเลขที่ธนาคารที่ประเทศไทยเพื่อคืนเงินภาษี ปี 2565  ให้สำนักประสาน</t>
  </si>
  <si>
    <t>ส่งเลขที่ธนาคารที่ประเทศไทยเพื่อคืนเงินภาษี ปี 2564  ให้สำนักประสาน</t>
  </si>
  <si>
    <t>ที่ อด 0028/2406 ลว. 25 ธ.ค.66</t>
  </si>
  <si>
    <t>นายเกษร  สิทธิพันธ์</t>
  </si>
  <si>
    <t>098-2342402</t>
  </si>
  <si>
    <t xml:space="preserve">30 หมู่ 13 </t>
  </si>
  <si>
    <t>ที่ รง 0210.2/10056 ลว. 14 ธ.ค.66</t>
  </si>
  <si>
    <t>ที่ อด 0028/2383 ลว. 22 ธ.ค.66</t>
  </si>
  <si>
    <t>ขอเลขที่ธนาคารที่ประเทศไทยเพื่อคืนเงินภาษี ปี 2564  ให้คนงาน</t>
  </si>
  <si>
    <t>วันที่ 25/12/2566 นางทองใบ  อินทร์อำคา  เป็นภรรยา แจ้งว่า นายเกษร สิทธิพันธ์ ทำงานในไต้หวัน ไม่มีบัญชีธนาคารในประเทศ และนายเกษร มีความประสงค์ให้โอนเงินเข้าบัญชีธนาคารในไต้หวันของตนเอง โดยจะประสาน สนร. ต่อไป</t>
  </si>
  <si>
    <t>นายสำรอง  เครือแก้ว</t>
  </si>
  <si>
    <t>89 หมู่ 12</t>
  </si>
  <si>
    <t>ที่ รง 0210.2/10065 ลว. 14 ธ.ค.66</t>
  </si>
  <si>
    <t>ที่ อด 0028/2385 ลว. 22 ธ.ค.66</t>
  </si>
  <si>
    <t>วันที่ 26/12/2566 สรจ.ลพบุรี (คุณกาญ) โทรประสาน สรจ.อด. ว่า นายสำรอง เครือแก้ว ได้ยืนเอกสารบัญชีธนาคารไว้ให้ สรจ.ลพบุรี ส่งให้ สปร. แล้ว เนื่องจากเจ้าตัวอาศัยอยู่ที่ลพบุรี</t>
  </si>
  <si>
    <t>ที่ รง 0210.2/10069 ลว. 14 ธ.ค.66</t>
  </si>
  <si>
    <t>ที่ อด 0028/2387 ลว. 22 ธ.ค.66</t>
  </si>
  <si>
    <t>นายสมชาย  ทุยโพธิ์ชัย</t>
  </si>
  <si>
    <t>096-7285775</t>
  </si>
  <si>
    <t>142 หมู่ 3</t>
  </si>
  <si>
    <t>นายธนพงศ์  วงศ์สีชา</t>
  </si>
  <si>
    <t>086-6412782 (ญาติ)</t>
  </si>
  <si>
    <t>38 หมู่ 7</t>
  </si>
  <si>
    <t>ที่ รง 0210.25/10022 ลว. 13 ธ.ค.66</t>
  </si>
  <si>
    <t>ที่ อด 0028/2379 ลว. 22 ธ.ค.66</t>
  </si>
  <si>
    <t>วันที่ 26/12/2566 ได้คุยกับญาตินายธนพงศ์  วงศ์สีชา แจ้งว่า คนงานทำงานในไต้หวัน และได้ถ่ายรูปส่งหนังสือให้คนงานแล้ว สรจ.อด. จึงได้แจ้งให้ญาติแจ้งคนงานให้ประสาน สนร.ไทเป</t>
  </si>
  <si>
    <t>นางสาวจุ๊บแจง  ธนะบริหาร</t>
  </si>
  <si>
    <t>098-9476368</t>
  </si>
  <si>
    <t>98 หมู่ 20</t>
  </si>
  <si>
    <t>ที่ รง 0210.2/10020 ลว. 13 ธ.ค.66</t>
  </si>
  <si>
    <t>ที่ อด 0028/2378 ลว. 22 ธ.ค.66</t>
  </si>
  <si>
    <t>วันที่ 26/12/2566 สรจ.อด. ได้ประสานคนงานแล้ว คนงานแจ้งว่า ได้ประสานไปยัง สนร.และส่งเอกสารบัญชีธนาคารให้ สนร.ไทเปแล้ว เมื่อวันที่ 22 ธ.ค.66</t>
  </si>
  <si>
    <t>นายพีรพงษ์ ไชยวาน</t>
  </si>
  <si>
    <t>86 หมู่ 6</t>
  </si>
  <si>
    <t>ที่ รง 0210.2/10027 ลว. 13 ธ.ค.66</t>
  </si>
  <si>
    <t>ที่ อด 0028/2381 ลว. 22 ธ.ค.66</t>
  </si>
  <si>
    <t>นายเกียรติชัย  น้อยมณี</t>
  </si>
  <si>
    <t>107 หมู่ 7</t>
  </si>
  <si>
    <t>ที่ รง 0210.2/10028 ลว. 13 ธ.ค.66</t>
  </si>
  <si>
    <t>ที่ อด 0028/2382 ลว. 22 ธ.ค.66</t>
  </si>
  <si>
    <t>ที่ รง 0210.2/10024 ลว. 13 ธ.ค.66</t>
  </si>
  <si>
    <t>ที่ อด 0028/2380 ลว. 22 ธ.ค.66</t>
  </si>
  <si>
    <t>วันที่ 26/12/2566 ติดต่อไม่ได้</t>
  </si>
  <si>
    <t>นายลิขสิทธิ์  ศรีสองเมือง</t>
  </si>
  <si>
    <t>46 หมู่ 1</t>
  </si>
  <si>
    <t>ที่ รง 0210.2/9612 ลว. 28 พ.ย.66</t>
  </si>
  <si>
    <t>ที่ อด 0028/2398 ลว. 25 ธ.ค.66</t>
  </si>
  <si>
    <t>โอนเงินวันที่ 25 ส.ค.66 จำนวน 5,247,220 วอน</t>
  </si>
  <si>
    <t>ที่ รง 0210.2/9608 ลว.28 พ.ย.66</t>
  </si>
  <si>
    <t>ที่ อด 0028/2397 ลว. 25 ธ.ค.66</t>
  </si>
  <si>
    <t xml:space="preserve">ได้โอนเงินให้แล้ว วันที่ 22 ก.ย.66 จำนวน 10,727,120 วอน </t>
  </si>
  <si>
    <t>ที่ รง 0210.2/9632 ลว. 28 พ.ย.66</t>
  </si>
  <si>
    <t>ที่ อด 0028/2396 ลว. 25 ธ.ค.66</t>
  </si>
  <si>
    <t>ที่ รง 0210.2/9633 ลว. 28 พ.ย.66</t>
  </si>
  <si>
    <t>ที่ อด 0028/2395 ลว. 25 ธ.ค.66</t>
  </si>
  <si>
    <t>นายวีรภพ  สาแก้ว ได้รับการจ่ายเงินล้ว</t>
  </si>
  <si>
    <t>หนังสือจาก สปร. แจ้งให้คนงานส่งเลขที่บัญชีธนาคาร 8 ราย</t>
  </si>
  <si>
    <t xml:space="preserve">นายสุพันธ์  รัตนวรรณ </t>
  </si>
  <si>
    <t xml:space="preserve">นายประวิทย์  พืชสิงห์ </t>
  </si>
  <si>
    <t xml:space="preserve">นายทรงสิทธิ์  ศรีสร้อยพร้าว </t>
  </si>
  <si>
    <t xml:space="preserve">นายนัฐกร  ชำนิโลก </t>
  </si>
  <si>
    <t xml:space="preserve">นายวิวัฒน์  โคตรวิทย์ </t>
  </si>
  <si>
    <t>นายอิทธิพัทธ์  ศรีทนงาม</t>
  </si>
  <si>
    <t>นายสุภชัย  ลั่นทมเหลือ</t>
  </si>
  <si>
    <t>นายโสภา  โคตรหลงมา</t>
  </si>
  <si>
    <t>081-8597853</t>
  </si>
  <si>
    <t>061-3670911, 093-3867699</t>
  </si>
  <si>
    <t>097-0469421</t>
  </si>
  <si>
    <t>080-2873261, 094-7694129</t>
  </si>
  <si>
    <t>098-9973316, 065-3177861</t>
  </si>
  <si>
    <t>ขอเลขที่ธนาคารที่ประเทศไทยเพื่อคืนเงินภาษี ปี 2565   จำนวน 8 ราย จากสำนักประสานฯ</t>
  </si>
  <si>
    <t>ที่ รง 0210.10/10083 ลว. 14 ธ.ค.66</t>
  </si>
  <si>
    <t>70 หมู่ 4</t>
  </si>
  <si>
    <t>142 หมู่ 15</t>
  </si>
  <si>
    <t>139 หมู่ 8</t>
  </si>
  <si>
    <t>10 หมู่ 11</t>
  </si>
  <si>
    <t>ขอเลขที่ธนาคารที่ประเทศไทยเพื่อคืนเงินภาษี ปี 2565  จำนวน 5 รายให้คนงาน</t>
  </si>
  <si>
    <t>ที่ อด 0028/2386-2390 ลว. 22 ธ.ค.66</t>
  </si>
  <si>
    <t>ส่งเลขที่ธนาคารที่ประเทศไทยเพื่อคืนเงินภาษี ปี 2565 ของนายนัฐกร  ชำนิโลก ให้สำนักประสาน</t>
  </si>
  <si>
    <t>ที่ อด 0028/2405 ลว. 25 ธ.ค.66</t>
  </si>
  <si>
    <t>ที่ อด 0028/2417 ลว. 26 ธ.ค.66</t>
  </si>
  <si>
    <t>ส่งเลขที่ธนาคารที่ประเทศไทยเพื่อคืนเงินภาษี ปี 2565 จำนวน 4 ราย ดังนี้ 1) นายวิวัฒน์  โคตรวิทย์ 2) นายอิทธิพัทธ์  ศรีทนงม 3) นายสุภชัย  ลั่นทมเหลือง และ    4) นายโสภา  โคตรหลงมา ให้สำนักประสาน</t>
  </si>
  <si>
    <t>08-3576845,
061-2524162</t>
  </si>
  <si>
    <t>58/1 หมู่ที่ 1</t>
  </si>
  <si>
    <t>093-5585544,
099-4743887</t>
  </si>
  <si>
    <t>54/30 หมู่ที่ 3</t>
  </si>
  <si>
    <t>ที่ อด 0028/2319 ลว 13 ธ.ค.66
คำร้องเลขที่ 67-02753 ลว. 12 ธ.ค.66</t>
  </si>
  <si>
    <t>093-0609766</t>
  </si>
  <si>
    <t>ธ.ค.</t>
  </si>
  <si>
    <t>ที่ อด 0028/2280 ลว 17 ธ.ค.66</t>
  </si>
  <si>
    <t>นายนรินทร์ สุขบรม</t>
  </si>
  <si>
    <t>098-8561487,
093-0921237</t>
  </si>
  <si>
    <t>33 หมู่ที่ 5</t>
  </si>
  <si>
    <t>กาบเชิง</t>
  </si>
  <si>
    <t>สุรินทร์</t>
  </si>
  <si>
    <t>นางสาวชลธิชา ยอดจันทร์</t>
  </si>
  <si>
    <t>092-8040899,
063-0459967</t>
  </si>
  <si>
    <t>42 หมู่ 2</t>
  </si>
  <si>
    <t>ที่ อด 0028/2374 ลว 21 ธ.ค.66
เลขที่คำร้อง 67-03069 ลว 21 ธ.ค.66</t>
  </si>
  <si>
    <t>ที่ อด 0028/2375 ลว 21 ธ.ค.66
เลขที่คำร้อง 67-03073 ลว 21 ธ.ค.66</t>
  </si>
  <si>
    <t>นายประศาสน์ อ่อนบำรุง</t>
  </si>
  <si>
    <t>080-6159343,
098-2237436</t>
  </si>
  <si>
    <t>363 หมู่ที่ 1</t>
  </si>
  <si>
    <t>ที่ อด 0028/2403 ลว 25 ธ.ค.66
เลขที่คำร้อง 67-03168 ลว 25 ธ.ค.66</t>
  </si>
  <si>
    <t>นายรัชตะ สะไบ</t>
  </si>
  <si>
    <t>094-48896607</t>
  </si>
  <si>
    <t>61 หมู่ที่ 15</t>
  </si>
  <si>
    <t>ที่ อด 0028/2401 ลว 25 ธ.ค.66
เลขที่คำร้อง 67-03153 ลว 25 ธ.ค.66</t>
  </si>
  <si>
    <t>นายสุชาติ พรมแสน</t>
  </si>
  <si>
    <t>065-0722481,
065-6162638</t>
  </si>
  <si>
    <t>31 หมู่ที่ 6</t>
  </si>
  <si>
    <t>ที่ อด 0028/2400 ลว 25 ธ.ค.66
เลขที่คำร้อง 67-03132 ลว 25 ธ.ค.66</t>
  </si>
  <si>
    <t>นายกฤชพจน์ กองขุนทด</t>
  </si>
  <si>
    <t>098-1649921</t>
  </si>
  <si>
    <t>6 หมู่ที่ 13</t>
  </si>
  <si>
    <t>ที่ อด 0028/2402 ลว 25 ธ.ค.66
เลขที่คำร้อง 67-03167 ลว 25 ธ.ค.66</t>
  </si>
  <si>
    <t>ที่ รง 0210.2/10424 ลว. 20 ธ.ค.66</t>
  </si>
  <si>
    <t>ที่ อด 0028/2420 ลว. 27 ธ.ค.66</t>
  </si>
  <si>
    <t>โอนเงินแล้ว วันที่ 23 ตุลาคม 2566</t>
  </si>
  <si>
    <t>ที่ อด 0028/2419 ลว. 27 ธ.ค.66</t>
  </si>
  <si>
    <t>ที่ รง 0210.2/10423 ลว. 20 ธ.ค.66</t>
  </si>
  <si>
    <t>นายกมล  โพธิดอกไม้</t>
  </si>
  <si>
    <t>0841065250, 0981918562, 0801582302</t>
  </si>
  <si>
    <t>65 หมู่ 7</t>
  </si>
  <si>
    <t>ที่ อด 0028/2344 ลว. 18 ธ.ค.66</t>
  </si>
  <si>
    <t>0857492501, 0961100000</t>
  </si>
  <si>
    <t>ขอให้ตรวจสอบและปิดบัญชีธนาคาร Hana ในสาธารณรัฐเกาหลี</t>
  </si>
  <si>
    <t>ที่ อด 0028/2346 ลว. 18 ธ.ค.66 คำร้องเลขที่ 67-02974 ลว. 16 ธ.ค.66</t>
  </si>
  <si>
    <t>นายบุญไหล  เพียผือ</t>
  </si>
  <si>
    <t>098-5151829, 061-1734636</t>
  </si>
  <si>
    <t>318 หมู่ 2</t>
  </si>
  <si>
    <t>ที่ อด 0028/2342 ลว. 18 ธ.ค.66 คำร้องเลขที่ 67-02970 ลว. 15 ธ.ค.66</t>
  </si>
  <si>
    <t>ที่ อด 0028/2343 ลว. 18 ธ.ค.66 คำร้องเลขที่ 67-02971 ลว. 15 ธ.ค.66</t>
  </si>
  <si>
    <t>ที่ อด 0028/2404 ลว. 25 ธ.ค.66</t>
  </si>
  <si>
    <t>นายศิริวุฒิ  ศิริวัฒนชัย</t>
  </si>
  <si>
    <t>098-0214362, 0934539199</t>
  </si>
  <si>
    <t>109 หมู่ 10</t>
  </si>
  <si>
    <t>ที่ อด 0028/2413 ลว. 26 ธ.ค.66 คำร้องเลขที่ 67-03114 ลว.21 ธ.ค.66</t>
  </si>
  <si>
    <t>นายภาคิน  สีแดง</t>
  </si>
  <si>
    <t>080-7857460</t>
  </si>
  <si>
    <t>93 หมู่ 7</t>
  </si>
  <si>
    <t xml:space="preserve">ส่องดาว </t>
  </si>
  <si>
    <t>ที่ อด 0028/2427 ลว. 27 ธ.ค.66 คำร้องเลขที่ 67-03208 ลว. 27 ธ.ค.66</t>
  </si>
  <si>
    <t>ที่ อด 0028/2428 ลว. 27 ธ.ค.66 คำร้องเลขที่ 67-03216 ลว. 27 ธ.ค.66</t>
  </si>
  <si>
    <t xml:space="preserve">82 หมู่ 10 </t>
  </si>
  <si>
    <t>095-0402715, 0801960838</t>
  </si>
  <si>
    <t>นายธนกร  สุขษาเกตุ (เดิมชื่อ นายสงวน  สุขษาเกตุ</t>
  </si>
  <si>
    <t>099-0314449, 086-2355124</t>
  </si>
  <si>
    <t>57 หมู่ 7</t>
  </si>
  <si>
    <t>ที่ อด 0028/2360 ลว. 20 ธ.ค.66</t>
  </si>
  <si>
    <t>ที่ อด 0028/2361 ลว. 20 ธ.ค.66</t>
  </si>
  <si>
    <t>นางยุพดี  ไชยเพ็ง</t>
  </si>
  <si>
    <t>093-5214005, 080-1761565</t>
  </si>
  <si>
    <t xml:space="preserve">96/2 หมู่ 12 </t>
  </si>
  <si>
    <t>ที่ รง 0210.2/10134 ลว. 15 ธ.ค.66</t>
  </si>
  <si>
    <t>ที่ อด 0028/2423 ลว. 27 ธ.ค.66</t>
  </si>
  <si>
    <t>ที่ รง 0210.2/10175 ลว. 15 ธ.ค.66</t>
  </si>
  <si>
    <t>ที่ อด 0028/2422 ลว. 27 ธ.ค.66</t>
  </si>
  <si>
    <t>ที่ รง 0210.2/10130 ลว. 15 พ.ย.66</t>
  </si>
  <si>
    <t>ที่ อด 0028/2421 ลว. 27 ธ.ค.66</t>
  </si>
  <si>
    <t>098-4182439</t>
  </si>
  <si>
    <t>64 หมู่ 8</t>
  </si>
  <si>
    <t>แจ้งส่งเอกสารคืนเงินบำเหน็จชราภาพจากกองทุนประกันภัยแรงงานไต้หวัน จากสำนักประสาน</t>
  </si>
  <si>
    <t>แจ้งส่งเอกสารคืนเงินบำเหน็จชราภาพจากกองทุนประกันภัยแรงงานไต้หวัน ให้คนงาน</t>
  </si>
  <si>
    <t>ด่วนที่สุด ที่ รง 0210.2/10328 ลว. 18 ธ.ค.66</t>
  </si>
  <si>
    <t>ที่ อด 0028/2418 ลว. 27 ธ.ค.66</t>
  </si>
  <si>
    <t xml:space="preserve">หากมีความประสงค์ ยื่นคำร้องติดตามเงินบำเหน็จชราภาพ ขอให้จัดทำเอกสารประกอบการยื่นคำร้องฯ ตามสำเนาหนังสือที่แนบ </t>
  </si>
  <si>
    <t>แจ้งให้ปรับปรุงข้อมูลของแรงงานไทยที่มีสิทธิขอรับเงินสิทธิประโยชน์จาก บจก. Saudi Oge จากสำนักประสาน</t>
  </si>
  <si>
    <t>ที่ อด 0028/2430 ลว. 27 ธ.ค.66</t>
  </si>
  <si>
    <t>แจ้งให้ปรับปรุงข้อมูลของแรงงานไทยที่มีสิทธิขอรับเงินสิทธิประโยชน์จาก บจก. Saudi Oge ให้คนงาน</t>
  </si>
  <si>
    <t>ด่วนที่สุด ที่ รง 0210.2/2430 ลว. 27 ธ.ค.66</t>
  </si>
  <si>
    <t>นายวิโรจน์  แสนคำ</t>
  </si>
  <si>
    <t xml:space="preserve">102 หมู่ 13 </t>
  </si>
  <si>
    <t>065-6708278, 092-5480278</t>
  </si>
  <si>
    <t>ที่ อด 0028/2429 ลว. 27 ธ.ค.66</t>
  </si>
  <si>
    <t>ที่ อด 0028/2433 ลว. 27 ธ.ค.66</t>
  </si>
  <si>
    <t>062-1836808</t>
  </si>
  <si>
    <t>093-4407093, 093-5322680</t>
  </si>
  <si>
    <t>ส่งเลขที่ธนาคารที่ประเทศไทยเพื่อคืนเงินภาษี ปี 2565 จำนวน 2ราย ดังนี้ 1) นายทรงสิทธิ์  ศรีสร้อยพร้าว และ 2) นายประวิทย์  พืชสิงห์ ให้สำนักประสาน</t>
  </si>
  <si>
    <t>ที่ อด 0028/2431 ลว. 27 ธ.ค.66</t>
  </si>
  <si>
    <t>061-3670911, 0933867699</t>
  </si>
  <si>
    <t>นายอนุรักษ์ ฤทธิมาร (เดิมชื่อ นายสงวนรัก ฤทธิมาร)</t>
  </si>
  <si>
    <t>ที่ อด 0028/2435 ลว. 28 ธ.ค.66</t>
  </si>
  <si>
    <t>ที่ อด 0028/2436 ลว. 28 ธ.ค.66</t>
  </si>
  <si>
    <t>นายสมพร วัฒนะบุตร (เดิมชื่อ นายสมพร นาราษฎร์)</t>
  </si>
  <si>
    <t>087-2193852, 063-2561533</t>
  </si>
  <si>
    <t>088-2649404, 0887742478</t>
  </si>
  <si>
    <t>54 หมู่ 7</t>
  </si>
  <si>
    <t>นายสุรวุฒิ  นันทจันทร์</t>
  </si>
  <si>
    <t>063-0137714, 098-0636755</t>
  </si>
  <si>
    <t>173 หมู่ 3</t>
  </si>
  <si>
    <t>ที่ อด 0028/2437 ลว. 28 ธ.ค.66</t>
  </si>
  <si>
    <t>ที่ อด 0028/2443 ลว. 28 ธ.ค.66 คำร้องเลขที่ 67-03305 ลว. 28 ธ.ค.66</t>
  </si>
  <si>
    <t>นางพิกุล  ศรีสว่าง</t>
  </si>
  <si>
    <t>080-8047862, 083-37130256</t>
  </si>
  <si>
    <t>123 หมู่ 1</t>
  </si>
  <si>
    <t xml:space="preserve">บ้านชัย  </t>
  </si>
  <si>
    <t>ที่ อด 0028/2441 ลว 28 ธ.ค.66
เลขที่คำร้อง 67-03297 ลว 28 ธ.ค.66</t>
  </si>
  <si>
    <t>ที่ อด 0028/2442 ลว 28 ธ.ค.66
เลขที่คำร้อง 67-03301 ลว 28 ธ.ค.66</t>
  </si>
  <si>
    <t>นายอิศรา  สุคนชนากูล</t>
  </si>
  <si>
    <t>063-0431884, 0983515701</t>
  </si>
  <si>
    <t>ที่ อด 0028/14 ลว. 5 มกราคม 2567</t>
  </si>
  <si>
    <t>นายยุทธนา  ปากเจริญ</t>
  </si>
  <si>
    <t>0614121410, 0852820237</t>
  </si>
  <si>
    <t>35 หมู่ 11</t>
  </si>
  <si>
    <t>ที่ อด 0028/37ลว.9 ม.ค.67</t>
  </si>
  <si>
    <t>นางสาวจินตนา  เติบกายา</t>
  </si>
  <si>
    <t>094-2651920, 092-3363008</t>
  </si>
  <si>
    <t>11 หมู่ 17</t>
  </si>
  <si>
    <t>ที่ อด 0028/46 ลว. 10 ม.ค.67 คำร้องเลขที่ 67-03567 ลว. 9 ม.ค.67</t>
  </si>
  <si>
    <t>ที่ อด 0028/64 ลว.11 ม.ค.67</t>
  </si>
  <si>
    <t>นายสุดใจ  นันทะ</t>
  </si>
  <si>
    <t>098-1057348, 0820565202</t>
  </si>
  <si>
    <t xml:space="preserve">48 หมู่ 11 </t>
  </si>
  <si>
    <t>ที่ อด 0028/86 ลว. 12 ม.ค.67 คำร้องเลขที่ 67-03605 ลว. 11 ม.ค.67</t>
  </si>
  <si>
    <t>ที่ อด 0028/85 ลว. 12 ม.ค.67 คำร้องเลขที่ 67-03606 ลว. 11 ม.ค.67</t>
  </si>
  <si>
    <t>แจ้งผลการตรวจสอบบัญชีธนาคาร Hana ในสาธารณรัฐเกาหลี จากสำนักประสานฯ</t>
  </si>
  <si>
    <t>แจ้งผลการตรวจสอบบัญชีธนาคาร Hana ในสาธารณรัฐเกาหลี ให้คนงาน</t>
  </si>
  <si>
    <t>ที่ รง 0210.2/330 ลว. 11 ม.ค.67</t>
  </si>
  <si>
    <t>ที่ อด 0028/92 ลว. 12 ม.ค.67</t>
  </si>
  <si>
    <t xml:space="preserve">วันที่ 12/1/2567 นายอนุชา บุญพา ได้ประสานแจ้งทางโทรศัพท์ ว่าได้รับเงินแล้ว โดยเงินดังกล่าวโอนเข้าบัญชีธนาคารของภรรยา ตั้งแต่ วันที่ 24 ตุลาคม 2565 </t>
  </si>
  <si>
    <t>ที่ อด 0028/39 ลว. 9 ม.ค.67</t>
  </si>
  <si>
    <t>ส่งหนังสือมอบอำนาจผ่านการรับรองเอกสาร 2 แห่ง และเอกสารประกอบการปิดบัญชีธนาคาร IBK  ให้สำนักประสานฯ</t>
  </si>
  <si>
    <t>ที่ อด 0028/38 ลว. 9 ม.ค.67</t>
  </si>
  <si>
    <t>นายธวัชชัย  แสนปาง</t>
  </si>
  <si>
    <t>097-5566022, 080-4209159</t>
  </si>
  <si>
    <t>280 หมู่ 9</t>
  </si>
  <si>
    <t>ที่ อด 0028/78 ลว 11 ม.ค.67
เลขที่คำร้อง 67-03596 ลว 11 ม.ค.67</t>
  </si>
  <si>
    <t>ที่ อด 0028/100ลว 12 ม.ค.67
เลขที่คำร้อง 67-03635 ลว 12 ม.ค.67</t>
  </si>
  <si>
    <t>นายวีระยุทธ  จันทะแสน</t>
  </si>
  <si>
    <t>093-4381318, 093-4381318</t>
  </si>
  <si>
    <t>45 หมู่ 11</t>
  </si>
  <si>
    <t>นายทองคำ  สิงห์สาธร</t>
  </si>
  <si>
    <t>081-0151910, 096-7391352</t>
  </si>
  <si>
    <t>ขอให้ตรวจสอบเงินค่ารักษาพยาบาล จำนวน 70,000 บาท และขอให้ตรวจสอบและติดตามสิทธิประโยชน์กรณีเจ็บป่วยในขณะทำงานในไต้หวัน ให้สำนักประสาน</t>
  </si>
  <si>
    <t>ที่ อด 0028/54 ลว 10 ม.ค.67
เลขที่คำร้อง 67-03582 ลว 101 ม.ค.67</t>
  </si>
  <si>
    <t>นายคำจันทร์  ฤทธิ์ศรี</t>
  </si>
  <si>
    <t>099-9397679, 099-9853527</t>
  </si>
  <si>
    <t>45 หมู่ 9</t>
  </si>
  <si>
    <t>ที่ อด 0028/26 ลว. 8 ม.ค.66</t>
  </si>
  <si>
    <t>ที่ รง 0210.2/34 ลว. 4 ม.ค.67</t>
  </si>
  <si>
    <t>ที่ อด 0028/87 ลว. 12 ม.ค.67</t>
  </si>
  <si>
    <t xml:space="preserve">โอนเงินเข้าบัญชีธนาคารแล้ว </t>
  </si>
  <si>
    <t>ที่ รง 0210.2/35 ลว. 4 ม.ค.67</t>
  </si>
  <si>
    <t>ที่ อด 0028/88 ลว. 12 ม.ค.67</t>
  </si>
  <si>
    <t>โอนเงินเข้าบัญชีธนาคารแล้ว</t>
  </si>
  <si>
    <t>ส่งเลขที่ธนาคารที่ประเทศไทยเพื่อคืนเงินภาษี ปี 2565 ของนายสุพันธ์  รัตนวรรณ ให้สำนักประสาน</t>
  </si>
  <si>
    <t>ที่ อด 0028/01 ลว. 4 ม.ค.67</t>
  </si>
  <si>
    <t>ที่ อด 0028/63 ลว. 10 ม.ค.67</t>
  </si>
  <si>
    <t>ส่งหนังสือมอบอำนาจ (ฉบับแก้ไข) บันทึกในระบบแล้ว ให้สำนักประสานฯ</t>
  </si>
  <si>
    <t>นายณรงค์ฤทธิ์  ยอดจันทร์</t>
  </si>
  <si>
    <t>063-0459967, 092-2379895</t>
  </si>
  <si>
    <t>96 หมู่ 13</t>
  </si>
  <si>
    <t>ขอเลขที่ธนาคารที่ประเทศไทยเพื่อคืนเงินภาษีจากสำนักประสานฯ</t>
  </si>
  <si>
    <t>ส่งหนังสือขอบัญชีธนาคาร ให้คนงาน</t>
  </si>
  <si>
    <t>ที่ รง 0210.2/73 ลว. 4 ม.ค.67</t>
  </si>
  <si>
    <t>ที่ อด 0028/24 ลว. 8 ม.ค.67</t>
  </si>
  <si>
    <t>ที่ อด 0028/55 ลว. 10 ม.ค.67</t>
  </si>
  <si>
    <t>ส่งเลขที่ธนาคารที่ประเทศไทยเพื่อคืนเงินภาษี ให้สำนักประสานฯ</t>
  </si>
  <si>
    <t>นายอนุวัฒน์  แสงดารา</t>
  </si>
  <si>
    <t>083-1577476, 099-4702987</t>
  </si>
  <si>
    <t>50 หมู่ 6</t>
  </si>
  <si>
    <t>ที่ รง 0210.2/49 ลว. 4 ม.ค.67</t>
  </si>
  <si>
    <t>ที่ อด 0028/57 ลว. 10 ม.ค.67</t>
  </si>
  <si>
    <t>ที่ อด 0028/25 ลว. 8 ม.ค.67</t>
  </si>
  <si>
    <t>นายพิจิตร  ศรีจันพาน</t>
  </si>
  <si>
    <t xml:space="preserve">ขอเลขที่ธนาคารที่ประเทศไทยเพื่อคืนเงินภาษี จำนวน 6 ราย จากสำนักประสานฯ </t>
  </si>
  <si>
    <t>ที่ รง 0210.2/84 ลว. 5 ม.ค.67</t>
  </si>
  <si>
    <t>300 หมู่ 2</t>
  </si>
  <si>
    <t>นายประสิทธิ์  แก้วสังหาร</t>
  </si>
  <si>
    <t>119 หมู่ 11</t>
  </si>
  <si>
    <t xml:space="preserve">97 หมู่ 5 </t>
  </si>
  <si>
    <t>นายทินกร  โยชน์สุวรรณ</t>
  </si>
  <si>
    <t>198 หมู่ 6</t>
  </si>
  <si>
    <t xml:space="preserve">ส่งหนังสือขอบัญชีธนาคาร จำนวน 6 ราย ให้คนงาน </t>
  </si>
  <si>
    <t>ที่ อด 0028/ว 64 ลว. 11 ม.ค.67</t>
  </si>
  <si>
    <t>ส่งบัญชีธนาคารให้สำนักประสาน จำนวน 2 ราย 1. นายพิจิตร  ศรีจันพาน และ 2 นายทวีศักดิ์  แสนพงษ์</t>
  </si>
  <si>
    <t>ที่ อด 0028/106 ลว. 15 ม.ค.67</t>
  </si>
  <si>
    <t>นายทวีศักดิ์  แสนพงษ์</t>
  </si>
  <si>
    <t>0963087666, 0610322360</t>
  </si>
  <si>
    <t>ขอตรวจสอบบัญชีคงเหลือและบัญชีธนาคารสาธารณรัฐเกาหลี 5 บัญชี 4 ธนาคาร</t>
  </si>
  <si>
    <t>แจ้งผลการตรวจสอบเงินคงเหลือบัญชีเงินฝากธนาคารในสาธารณรัฐเกาหลี จากสำนักประสานฯ</t>
  </si>
  <si>
    <t>ที่ รง 0210.2/337 ลว. 11 ม.ค.67</t>
  </si>
  <si>
    <t>ที่ อด 0028/109 ลว. 16 ม.ค.67</t>
  </si>
  <si>
    <t>แจ้งผลการตรวจสอบเงินคงเหลือบัญชีเงินฝากธนาคารในสาธารณรัฐเกาหลี ให้คนงาน</t>
  </si>
  <si>
    <t xml:space="preserve">สำนักงานแรงงานจังหวัดอุดรธานี ได้รับแจ้งประสานจากสำนักประสานความร่วมมือระหว่างประเทศ กระทรวงแรงงาน ว่า ฝ่ายแรงงาน ประจำสถานเอกอัครราชทูต ณ กรุงโซล ได้ดำเนินการติดต่อธนาคาร IBK ธนาคาร Shinhan ธนาคาร Woori และธนาคาร Hana สาธารณรัฐเกาหลี แล้ว ขอรายงาน ดังนี้   1. ธนาคาร IBK ธนาคาร Shinhan ธนาคาร Woori และธนาคาร Hana ไม่เปิดเผยยอดเงินคงเหลือในบัญชีธนาคารของท่าน เนื่องจากเป็นการฝ่าฝืนกฎหมายการคุ้มครองข้อมูลส่วนบุคคล (PDPA) และแจ้งว่า ธนาคารมีบริการให้ตรวจสอบยอดเงินคงเหลือในบัญชีของตนเองผ่านทางโทรศัพท์ทางไกล รายละเอียดตามสิ่งที่ส่งมาด้วย
  2. ขอให้ท่านตรวจสอบยอดเงินคงเหลือในบัญชีธนาคารของตนเอง ตามข้อ 1 และหากมีเงินมากกว่าค่าธรรมเนียมการโอนเงินไปประเทศไทย (ประมาณ 50,000 วอน) ขอให้จัดส่งหนังสือมอบอำนาจตามตัวอย่างที่แนบ พร้อมสำเนาหนังสือเดินทางที่ยังไม่หมดอายุ จำนวน 4 ชุด (1 ธนาคารต่อหนังสือมอบอำนาจ 1 ฉบับ) และนำไปแปลเป็นภาษาอังกฤษ โดยต้องได้รับการรับรองจากกรมการกงสุล กระทรวงการต่างประเทศ และสถานเอกอัครราชทูตสาธารณรัฐเกาหลี ประจำประเทศไทย ทั้งนี้ หากมีข้อสงสัยประการใดสามารถสอบถามรายละเอียดเพิ่มเติมได้ที่สำนักงานแรงงานจังหวัดอุดรธานี ในวัน เวลา ราชกา
</t>
  </si>
  <si>
    <t xml:space="preserve">ส่งบัญชีธนาคารของ นายสายทอง  แสงแก้ว ให้สำนักประสาน </t>
  </si>
  <si>
    <t>ที่ อด 0028/108 ลว. 16 ม.ค.67</t>
  </si>
  <si>
    <t>ที่ อด 0028/107 ลว. 16 ม.ค.67</t>
  </si>
  <si>
    <t>นายแถม  ชุ่มจีน</t>
  </si>
  <si>
    <t>0916886123, 0916886021</t>
  </si>
  <si>
    <t>118 หมู่ 9</t>
  </si>
  <si>
    <t>กาตาร์</t>
  </si>
  <si>
    <t>นายตี๋ อินเหลา</t>
  </si>
  <si>
    <t>063-7677401</t>
  </si>
  <si>
    <t>เลขที่</t>
  </si>
  <si>
    <t>หมู่ที่</t>
  </si>
  <si>
    <t>ตรวจสอบสิทธิปรโยชน์จากกาตาร์</t>
  </si>
  <si>
    <t>ที่ อด 0028/06 ลงวันที่ 3 มกราคม 2567</t>
  </si>
  <si>
    <t>นายปัญญา ใจใส</t>
  </si>
  <si>
    <t>093-0951495</t>
  </si>
  <si>
    <t>ตรวจสอบสิทธิ์ได้รับบาดเจ็บถูกเพื่อนร่วมงานทำร้าย</t>
  </si>
  <si>
    <t>นายภูรินทร์ อามาตมนตรี</t>
  </si>
  <si>
    <t>081-8469262</t>
  </si>
  <si>
    <t>62 หมู่ 8</t>
  </si>
  <si>
    <t>ที่ อด 0028/41 ลว 9 ม.ค.67
เลขที่คำร้อง 67-03596 ลว 7 ม.ค.67</t>
  </si>
  <si>
    <t>นายสมคิด แสงกล้า</t>
  </si>
  <si>
    <t>065-6956131</t>
  </si>
  <si>
    <t>50/3 หมู่ 5</t>
  </si>
  <si>
    <t>ที่ อด 0028/42 ลว 9 ม.ค.67
เลขที่คำร้อง 67-03527 ลว 7 ม.ค.67</t>
  </si>
  <si>
    <t>นายประสิทธิ โคตรกะพี้</t>
  </si>
  <si>
    <t>080-0917625</t>
  </si>
  <si>
    <t>ที่ อด 0028/43 ลว 9 ม.ค.67
เลขที่คำร้อง 67-03528 ลว 7 ม.ค.67</t>
  </si>
  <si>
    <t>นายพัชรพล  ศรีมุงคุณ</t>
  </si>
  <si>
    <t>0623794114, 061-8963921</t>
  </si>
  <si>
    <t>216 หมู่ 9</t>
  </si>
  <si>
    <t>ที่ อด 0028/118 ลว 18 ม.ค.67
เลขที่คำร้อง 67-03716 ลว 17 ม.ค.67</t>
  </si>
  <si>
    <t>นายจักรกฤษณ์ กันทะหาญ</t>
  </si>
  <si>
    <t>0806577410, 0630237286</t>
  </si>
  <si>
    <t>284 หมู่ 4</t>
  </si>
  <si>
    <t>ที่ อด 0028/125 ลว 19 ม.ค.67
เลขที่คำร้อง 67-03749 ลว 19 ม.ค.67</t>
  </si>
  <si>
    <t>ที่ อด 0028/293 ลว 8 ธันวาคม 2566 เลขที่คำร้อง 67-02698 ลว 8 ธ.ค.66</t>
  </si>
  <si>
    <t>ฝ่ายแรงงาน ประจำสถานเอกอัครราชทูต ณ กรุงโซล ได้ประสานธนาคาร Hana สาธารณรัฐเกาหลี แล้ว แจ้งว่า เลขที่บัญชี 122-890019-91605 ชื่อบัญชี BUNPHAANUCHA เป็นบัญชีเฉพาะโอนเงินไปต่างประเทศโดยอัตโนมัติที่เชื่อมต่อกับบัญชีธนาคารในประเทศไทย ธนาค
ารกรุงเทพ เลขที่บัญชี 473-053986-5 ชื่อบัญชี APHITCHAYA BUNPHA ดังนั้น ท่านสามารถตรวจสอบการรับเงินประกันการทำงานครบสัญญาจ้างดังกล่าวกับบัญชีธนาคารกรุงเทพ เลขที่บัญชี 473-053986-5 ชื่อบัญชี APHITCHAYA BUNPHA ได้ ในการนี้ หากท่านมีข้อสอบถามรายละเอียดเพิ่มเติม ขอให้ท่านติดต่อเจ้าหน้าที่ธนาคาร Hana ผ่านทางโทรศัพท์ทางไกล หมายเลขโทรศัพท์ +66-10-9339-9041 (ภาษาไทย) ด้วยตนเอง</t>
  </si>
  <si>
    <t>นายสมเพชร  ฉายาพัฒน์</t>
  </si>
  <si>
    <t>063-8674468, 0982912653</t>
  </si>
  <si>
    <t>56 หมู่ 1</t>
  </si>
  <si>
    <t>ที่ อด 0028/151 ลว. 24 ม.ค.67</t>
  </si>
  <si>
    <t>นายคำพันธ์  ชินบาล</t>
  </si>
  <si>
    <t>0800482202, 0832040874</t>
  </si>
  <si>
    <t>253 หมู่ 9</t>
  </si>
  <si>
    <t>บุ้งแก้ว</t>
  </si>
  <si>
    <t>ที่ อด 0028/158 ลว 25 ม.ค.67
เลขที่คำร้อง 67-03812 ลว 24 ม.ค.67</t>
  </si>
  <si>
    <t>ที่ อด 0028/157 ลว 25 ม.ค.67
เลขที่คำร้อง 67-03811 ลว 24 ม.ค.67</t>
  </si>
  <si>
    <t>นายคมสันต์  ผานัดดี</t>
  </si>
  <si>
    <t>0623122490, 0610486130</t>
  </si>
  <si>
    <t>89 หมู่ 5</t>
  </si>
  <si>
    <t>0810151910, 0967391352</t>
  </si>
  <si>
    <t>ที่ อด 0028/160 ลว 25 ม.ค.67
เลขที่คำร้อง 67-03817 ลว 25 ม.ค.67</t>
  </si>
  <si>
    <t>นางพวงเพชร  แสงดี</t>
  </si>
  <si>
    <t>0872177799, 0611540493</t>
  </si>
  <si>
    <t>35 หมู่ 4</t>
  </si>
  <si>
    <t>ที่ อด 0028/168 ลว 26 ม.ค.67
เลขที่คำร้อง 67-03826 ลว 25 ม.ค.67</t>
  </si>
  <si>
    <t>นายสัตยา  สิงห์สีดา</t>
  </si>
  <si>
    <t>0989232983, 0847884017</t>
  </si>
  <si>
    <t xml:space="preserve">28 หมู่ 10 </t>
  </si>
  <si>
    <t>ที่ อด 0028/153 ลว. 24 ม.ค.67</t>
  </si>
  <si>
    <t>ที่ อด 0028/156 ลว. 25 ม.ค.67 คำร้องเลขที่ 67-03810 ลว. 25 ม.ค.67</t>
  </si>
  <si>
    <t>ที่ รง 0210.2/167 ลว. 8 ม.ค.67</t>
  </si>
  <si>
    <t>ที่ อด 0028/161 ลว. 25 ม.ค.67</t>
  </si>
  <si>
    <t>โอนเงินเข้าบัญชีแล้ว 50,148 เหรียญไตหวัน</t>
  </si>
  <si>
    <t>ที่ รง 0210.2/256 ลว. 9 ม.ค.67</t>
  </si>
  <si>
    <t>ที่ อด 0028/162 ลว. 25 ม.ค.67</t>
  </si>
  <si>
    <t>โอนเงินเข้าบัญชีผู้ร้องแล้ว 50,966 เหรียญไต้หวัน</t>
  </si>
  <si>
    <t>ส่งคืนสมุดบัญชีธนาคารเกาหลี ให้แรงงาน</t>
  </si>
  <si>
    <t>ที่ อด 0028/163 25 ม.ค.67</t>
  </si>
  <si>
    <t>ส่งคืนสมุดบัญชีธนาคารเกาหลี จากสำนักประสานฯ</t>
  </si>
  <si>
    <t>นายเฉลิม  สิงห์ตา</t>
  </si>
  <si>
    <t>ส่งหนังสือขอเลขที่ธนาคารที่ประเทศไทยเพื่อคืนเงินภาษี ให้คนงาน</t>
  </si>
  <si>
    <t>ที่ รง 0210.2/606 ลว. 17 ม.ค.67</t>
  </si>
  <si>
    <t>ที่ อด 0028/139,140 ลว. 23 ม.ค.67</t>
  </si>
  <si>
    <t>ที่ อด 0028/155 ลว. 24 ม.ค.67</t>
  </si>
  <si>
    <t>ส่งหนังสือขอเลขที่ธนาคารที่ประเทศไทยเพื่อคืนเงินภาษี  2 ราย ให้คนงาน</t>
  </si>
  <si>
    <t>ส่งบัญชีธนาคารของทายาท นายเฉลิม สิงห์ตา เนื่องจากคนงานเสียชีวิต ให้สำนักประสานให้สำนักประสาน</t>
  </si>
  <si>
    <t>ส่งบัญชีธนาคารของ นายประพนธ์ แสงดี ให้สำนักประสาน</t>
  </si>
  <si>
    <t>ที่ อด 0028165 ลว. 25 ม.ค.67</t>
  </si>
  <si>
    <t>ขอเลขที่ธนาคารที่ประเทศไทยเพื่อคืนเงินภาษี จากสำนักประสานฯ</t>
  </si>
  <si>
    <t>ที่ รง 0210.2/617 ลว. 17 ม.ค.67</t>
  </si>
  <si>
    <t>ที่ อด 0028/138 ลว. 23 ม.ค.67</t>
  </si>
  <si>
    <t>นายสมร  บุญพา</t>
  </si>
  <si>
    <t xml:space="preserve">154/5 </t>
  </si>
  <si>
    <t>ที่ อด 0028/159 ลว. 25 ม.ค.67</t>
  </si>
  <si>
    <t>ที่ รง 0210.2/611 ลว. 17 ม.ค.67</t>
  </si>
  <si>
    <t>ที่ อด 0028/137 ลว. 23 ม.ค.67</t>
  </si>
  <si>
    <t>นางสาววิจิตรา  ทองสีดำ</t>
  </si>
  <si>
    <t>ที่ อด รง 0210.2/460 ลว. 15 ม.ค.67</t>
  </si>
  <si>
    <t>ที่ อด 0028/141 ลว. 23 ม.ค.67</t>
  </si>
  <si>
    <t xml:space="preserve">นายชัยมงคล  (ทองปน) คุลิหา </t>
  </si>
  <si>
    <t>0931082167, 0986589602</t>
  </si>
  <si>
    <t>215 หมู่ 16</t>
  </si>
  <si>
    <t>สรจ.อด. ได้ประสานนายผัง 0615907840 บิดา แจ้งว่า นายทินกร ไปทำงานที่ชลบุรี ไม่มีเบอร์โทรคนงาน ไม่สามารถติดต่อคนงานได้</t>
  </si>
  <si>
    <t>นายอารมย์  จันทรเสนา</t>
  </si>
  <si>
    <t xml:space="preserve">81 หมู่ 13 </t>
  </si>
  <si>
    <t xml:space="preserve">ร้องขอให้ตรวจสอบและติดตามสิทธิประโยชน์  อันพึงมีพึงได้กรณี นายอารมย์  จันทรเสนา เสียชีวิตในประเทศอิสราเอล </t>
  </si>
  <si>
    <t xml:space="preserve">ที่ อด 0028/40  ลว 9 ม.ค.67 เลขที่คำร้อง 67-03557 ลว 9 ม.ค.2567
</t>
  </si>
  <si>
    <t xml:space="preserve">ที่ อด 0028/177  ลว 29 ม.ค.67 เลขที่คำร้อง 67-03847 ลว 29 ม.ค.2567
</t>
  </si>
  <si>
    <t>นายณัฐนนท์ ฉลูทอง</t>
  </si>
  <si>
    <t>0630484991, 0903677658</t>
  </si>
  <si>
    <t>96 หมู่ 2</t>
  </si>
  <si>
    <t>ที่ อด 0028/194 ลว 26 ม.ค.67
เลขที่คำร้อง 67-03850 ลว 30 ม.ค.67</t>
  </si>
  <si>
    <t>แจ้งผลการโอนเงินภาษีไต้หวันเข้าบัญชี จากสำนักประสาน</t>
  </si>
  <si>
    <t>แจ้งผลการโอนเงินภาษีไต้หวันเข้าบัญชี ให้คนงาน</t>
  </si>
  <si>
    <t>ที่ รง 0210.2/924 ลว. 26 ม.ค.67</t>
  </si>
  <si>
    <t>ที่ อด 0028/210 ลว. 1 ก.พ.67</t>
  </si>
  <si>
    <t>โอนเงินเข้าบัญชีแล้ว จำนวน 17,145 เหรียญไต้หวัน เมื่อวันที่17 พ.ย.66</t>
  </si>
  <si>
    <t>ที่ รง 0210.2/896 ลว. 25 ม.ค.67</t>
  </si>
  <si>
    <t>ที่ อด 0028/209 ลว. 1 ก.พ.67</t>
  </si>
  <si>
    <t>โอนเงินเข้าบัญชีแล้ว จำนวน 8,619 เหรียญไต้หวัน เมื่อวันที่ 7 ก.ย.66</t>
  </si>
  <si>
    <t>ที่ รง 0210.2/914 ลว. 26 ม.ค.67</t>
  </si>
  <si>
    <t>ที่ อด 0028/208 ลว. 1 ก.พ.67</t>
  </si>
  <si>
    <t>โอนเข้าบัญชีธนาคารคนงานแล้ว จำนวน 14,880 เหรียญไต้หวัน วันที่ 7 มีนาคม 2566</t>
  </si>
  <si>
    <t>ที่ รง 0210.2/860 ลว. 25 ม.ค.67</t>
  </si>
  <si>
    <t>ที่ อด 0028/207 ลว. 1 ก.พ.67</t>
  </si>
  <si>
    <t>ที่ รง 0210.2/917 ลว. 26 ม.ค.67</t>
  </si>
  <si>
    <t>ที่ อด 0028/206 ลว. 1 ก.พ.67</t>
  </si>
  <si>
    <t>โอนเงินเข้าบัญชีธนาคารแล้ว จำนวน 18,239 เหรียญไต้หวัน เมื่อวันที่ 15 พ.ย.66</t>
  </si>
  <si>
    <t>ที่ รง 0210.2/596 ลว. 16 ม.ค.66</t>
  </si>
  <si>
    <t>ที่ อด 0028/200 ลว. 31 ม.ค.67</t>
  </si>
  <si>
    <t>โอนเงินเข้าบัญชีคนงานแล้ว จำนวน 110,490 เหรียญไต้หวัน</t>
  </si>
  <si>
    <t>ที่ รง 0210.2/669 ลว. 18 ม.ค.67</t>
  </si>
  <si>
    <t>ที่ อด 0028/199 ลว. 31 ม.ค.67</t>
  </si>
  <si>
    <t xml:space="preserve">โอนเงินเข้าบัญชีธนาคารแล้ว จำนวน 47,220 เหรียญไต้หวัน </t>
  </si>
  <si>
    <t>ที่ รง 0210.2/841 ลว. 25 ม.ค.67</t>
  </si>
  <si>
    <t>ที่ อด 0028/198 ลว. 31 ม.ค.67</t>
  </si>
  <si>
    <t xml:space="preserve">โอนเงินเข้าบัญชีแล้ว จำนวน 49,200 เหรียญไต้หวัน </t>
  </si>
  <si>
    <t>ที่ รง 0210.2/827 ลว. 25 ม.ค.67</t>
  </si>
  <si>
    <t>ที่ อด 0028/197 ลว. 31 ม.ค.67</t>
  </si>
  <si>
    <t>โอนเงินเข้าบัญชีแล้ว 48,393 เหรียญไตหวัน</t>
  </si>
  <si>
    <t>ส่งเอกสารเพิ่มเติม สำเนาสมุดบัญชีธนาคารของคนงาน ให้สำนักประสาน</t>
  </si>
  <si>
    <t>ที่ อด 0028/216 ลว. 2 ก.พ.67</t>
  </si>
  <si>
    <t>ที่ รง 0210.2/716 ลว. 19 ม.ค.67</t>
  </si>
  <si>
    <t>ที่ อด 0028/211 ลว. 1 ก.พ.67</t>
  </si>
  <si>
    <t>โอนเงินเข้าบัญชีแล้ว 9,607,322 วอน เมื่อวันที่ 5 พ.ย.66</t>
  </si>
  <si>
    <t>นางวรรณี  พรมเภา</t>
  </si>
  <si>
    <t>นางสาวรพีพรรณ  พรมเภา</t>
  </si>
  <si>
    <t>084-8023937, 093-3987689</t>
  </si>
  <si>
    <t>ขอให้ช่วยเหลือ นางสาวรพีพรรณ พรมเผ่า เดินทางไปทำงานด้วยวีซ่านักท่องเที่ยว ประสบอุบัติเหตุได้รับบาดเจ็บ ขอให้ส่งตัวกลับมารักษาตัวประเทศไทย</t>
  </si>
  <si>
    <t>ที่ อด 0028/215 ลว. 2 ก.พ.67</t>
  </si>
  <si>
    <t>06 หมู่ 10</t>
  </si>
  <si>
    <t>นายพาที (สมนึก) พรมจันทร์</t>
  </si>
  <si>
    <t>86 หมู่ 2</t>
  </si>
  <si>
    <t>ที่ รง 0210.2/1111 ลว. 2 ก.พ.67</t>
  </si>
  <si>
    <t>ที่ อด 0028/243 ลว. 7 ก.พ.67</t>
  </si>
  <si>
    <t>ที่ อด 0028/244 ลว. 7 ก.พ.67</t>
  </si>
  <si>
    <t>ที่ รง 0210.2/1147 ลว. 2 ก.พ.67</t>
  </si>
  <si>
    <t>121 หมู่ 4</t>
  </si>
  <si>
    <t>ญาติ นายวีระวุฒิ  ทีตอ</t>
  </si>
  <si>
    <t>นายวีระวุฒิ  ทีตอ</t>
  </si>
  <si>
    <t>208 หมู่ 12</t>
  </si>
  <si>
    <t>แจ้งกรณี นายนายวีระวุฒิ  ทีตอ ประสบอุบัติเหตุจักรยานยนต์เสียหลักชนกับราวเหล็กได้รับบาดเจ็บหนักที่ศีรษะ ขณะนี้รักษาตัว ณ โรงพยาบาล Tel Hashomer จากสำนักประสานฯ</t>
  </si>
  <si>
    <t>ที่ รง 0210.2/317 ลว. 31 ม.ค.67</t>
  </si>
  <si>
    <t>ที่ อด 0028/242 ลว. 7 ก.พ.67</t>
  </si>
  <si>
    <t>นายทวี  พิมบล</t>
  </si>
  <si>
    <t>063937,1803, 064-9545177, 0984294200</t>
  </si>
  <si>
    <t>115 หมู่ 7</t>
  </si>
  <si>
    <t>0612414070, 0612303895, 065-6375027</t>
  </si>
  <si>
    <t>ส่งบัญชีธนาคารของคนงาน ให้สำนักประสานฯ</t>
  </si>
  <si>
    <t>ที่ อด 0028/278 ลว. 13 ก.พ.67</t>
  </si>
  <si>
    <t>ที่ อด 0028/284 ลว. 15 ก.พ.67</t>
  </si>
  <si>
    <t>นายสายชล  ท้าวบุปผา</t>
  </si>
  <si>
    <t>13 หมู่ 13</t>
  </si>
  <si>
    <t>ที่ รง 0210.2/1302 ลว. 8 ก.พ.67</t>
  </si>
  <si>
    <t>ที่ อด 0028/272 ลว. 13 ก.พ.67</t>
  </si>
  <si>
    <t>นายอิทธิพล  พืบขุนทด</t>
  </si>
  <si>
    <t>40 หมู่ 3</t>
  </si>
  <si>
    <t>ที่ รง 0210.2/1309 ลว. 8 ก.พ.67</t>
  </si>
  <si>
    <t>ที่ อด 0028/273 ลว. 13 ก.พ.67</t>
  </si>
  <si>
    <t>นายสายฝน  ราชธร</t>
  </si>
  <si>
    <t>ที่ รง 0210.2/1311 ลว. 8 ก.พ.67</t>
  </si>
  <si>
    <t>ที่ อด 0028/275 ลว. 13 ก.พ.67</t>
  </si>
  <si>
    <t>ที่ อด 0028/297 ลว. 15 ก.พ.67</t>
  </si>
  <si>
    <t>ที่ อด 0028/287 ลว. 15 ก.พ.67</t>
  </si>
  <si>
    <t xml:space="preserve">นายสุพจน์  เกิดบ้านเป้า </t>
  </si>
  <si>
    <t>215 หมู่ 13</t>
  </si>
  <si>
    <t>ขอเลขที่ธนาคารที่ประเทศไทยเพื่อคืนเงินภาษี 2 ราย จากสำนักประสานฯ</t>
  </si>
  <si>
    <t>ส่งหนังสือขอเลขที่ธนาคารที่ประเทศไทยเพื่อคืนเงินภาษีของ นายสายชล  ท้าวบุปผา ให้คนงาน</t>
  </si>
  <si>
    <t>ส่งบัญชีธนาคารของคนงานนายสายชล  ท้าวบุปผา ให้สำนักประสานฯ</t>
  </si>
  <si>
    <t>ได้รับประสานจาก จังหวัดศรีสะเกษ ให้รับเอกสารบัญชีธนาคารของคนงาน เนื่องจากคนงานอยู่อุดรธานี</t>
  </si>
  <si>
    <t>ที่ รง 0210.2/1103 ลว. 1 ก.พ.67</t>
  </si>
  <si>
    <t>ที่ อด 0028/299 ลว. 15 ก.พ.67</t>
  </si>
  <si>
    <t>ที่ อด 0028/262 ลว. 9 ก.พ.67</t>
  </si>
  <si>
    <t>นายกำธร  ชาติทุ่ง</t>
  </si>
  <si>
    <t>082-1053349, 098-3325856</t>
  </si>
  <si>
    <t>อุดรธนี</t>
  </si>
  <si>
    <t>ร้องขอให้ดำเนินการตรวจสอบว่า ข้าพเจ้ามีสิทธิ์ยื่นขอรับเงินทายาทสายเลือดตรงเสียชีวิตจากกองทุนประกันภัยแรงงานไต้หวันหรือไม่ และขอให้ตรวจสอบและติดตามเอกสารที่เคยยื่นขอรับเงินดังกล่าวจากจัดหางานฯ และหากข้าพเจ้ามีสิทธิ์ที่สามารถยื่นคำร้องได้ จะต้องดำเนินการอย่างไร</t>
  </si>
  <si>
    <t>ที่ อด. 0028/306 ลว. 16 ก.พ.67 เลขที่คำร้อง 67-04018 ลว. 16 ก.พ.67</t>
  </si>
  <si>
    <t>นางสาววารุณี  แสงเพ็ชร</t>
  </si>
  <si>
    <t>061-8742227, 082-7037489</t>
  </si>
  <si>
    <t xml:space="preserve">62 หมู่ 9 </t>
  </si>
  <si>
    <t xml:space="preserve">ต.โคกสะอาด </t>
  </si>
  <si>
    <t>ขอรับเงินสงเคราะห์บุตรจากกองทุนประกันภัยแรงงานไต้หวัน</t>
  </si>
  <si>
    <t>ที่ อด 0028/300 ลว. 15 ก.พ.67</t>
  </si>
  <si>
    <t>ที่ อด 0028/310 ลว. 16 ก.พ.67 เลขที่คำร้อง 67-04022 ลว. 16 ก.พ.67</t>
  </si>
  <si>
    <t>ที่ อด 0028/307 ลว. 16 ก.พ.67 เลขที่คำร้อง 67-04019 ลว. 16 ก.พ.67</t>
  </si>
  <si>
    <t>ที่ รง 0210.2/1202 ลว. 7 ก.พ.67</t>
  </si>
  <si>
    <t>ที่ อด. 0028/276 ลว. 13 ก.พ.67</t>
  </si>
  <si>
    <t xml:space="preserve">หนังสือจาก สปร. </t>
  </si>
  <si>
    <t>โอนเงินเข้าบัญชีคนงานแล้ว วันที่ 20 ตุลาคม 2566 จำนวน 25776 เหรียญไต้หวัน</t>
  </si>
  <si>
    <t>แจ้งผลการติดตามสิทธิประโยชน์แก่คนงาน หนังสือที่ รง 0210.2/1547 ลว. 15 ก.พ.67 และหนังสือที่ อด 0028/392 ลว. 22 ก.พ.67</t>
  </si>
  <si>
    <t>ส่งบัญชีธนาคารของคนงาน นายสุพจน์  เกิดบ้านเป้า ให้สำนักประสานฯ</t>
  </si>
  <si>
    <t>ที่ อด 0028/382 ลว. 22 ก.พ.67</t>
  </si>
  <si>
    <t>ที่ รง 0210.2/1628 ลว. 16 ก.พ.67</t>
  </si>
  <si>
    <t>ที่ อด 0028/383 ลว. 22 ก.พ.67</t>
  </si>
  <si>
    <t>ที่ รง 0210.2/1615 ลว. 16 ก.พ.67</t>
  </si>
  <si>
    <t>ที่ อด 0028/384 ลว. 22 ก.พ.67</t>
  </si>
  <si>
    <t>ที่ รง 0210.2/1538 ลว.15 พ.ย.67</t>
  </si>
  <si>
    <t>ที่ อด 0028/3857 ลว. 22 ก.พ.67</t>
  </si>
  <si>
    <t>คนงานได้มอบหมายให้เพื่อนร่วมงาน (นายธีรวัฒน์ ศรีเรือน) เป็นผู้จัดการเงินคืนภาษี</t>
  </si>
  <si>
    <t>ไดรับเงินแล้วขณะทำงาน</t>
  </si>
  <si>
    <t>กุมพาพันธ์</t>
  </si>
  <si>
    <t>ที่ รง 0210.2/1597 ลว. 15 ก.พ.67</t>
  </si>
  <si>
    <t>ที่ อด 0028/386 ลว. 22 ก.พ.67</t>
  </si>
  <si>
    <t>ที่ รง 0210.2/1613 ลว. 16 ก.พ.67</t>
  </si>
  <si>
    <t>ที่ อด 0028/387 ลว. 22 ก.พ.67</t>
  </si>
  <si>
    <t>โอนเงินเข้าบัญชีธนาคารแล้ว ปี 2564 จำนวน 18,663 เหรียญไต้หวัน และ ปี 2565 19,854 เหรียญไต้หวัน</t>
  </si>
  <si>
    <t>ที่ รง 0210.2/1544 ลว. 15 ก.พ.67</t>
  </si>
  <si>
    <t>ที่ อด 0028/388 ลว. 22 ก.พ.67</t>
  </si>
  <si>
    <t>นายจีระศักดิ์ ขวัญยืน</t>
  </si>
  <si>
    <t>ที่ รง 0210.2/1614 ลว. 16 ก.พ.67</t>
  </si>
  <si>
    <t>ที่ อด 0028/389 ลว. 22 ก.พ.67</t>
  </si>
  <si>
    <t>ที่ รง 0210.2/1619 ลว. 16 ก.พ.67</t>
  </si>
  <si>
    <t>ที่ อด 0028/391 ลว. 22 ก.พ.67</t>
  </si>
  <si>
    <t>ที่ รง 0210.2/1617 ลว. 15 ก.พ.67</t>
  </si>
  <si>
    <t>ที่ อด 0028/390 ลว. 22 ก.พ.67</t>
  </si>
  <si>
    <t>แจ้งรายงานติดตามสิทธิประโยชน์ ให้ทายาท</t>
  </si>
  <si>
    <t>ที่ รง 0210.2/1402 ลว. 9 ก.พ.67</t>
  </si>
  <si>
    <t>ที่ อด 0028/381 ลว. 22 ก.พ.67</t>
  </si>
  <si>
    <t>บริษัทประกันภัยได้อนุมัติเงินสินไหมประกันอุบัติเหตุ จำนวน 1 ล้านเหรียญไต้หวัน และได้โอนเงินเข้าบัญชีธนาคารเมื่อวันที่ 18 ม.ค.67 ให้ทายาทแล้ว</t>
  </si>
  <si>
    <t>โอนเงินทดแทนกรณีเสียชีวิตจากกองทุนประกันภัยแรงงานไต้หวัน จำนวน 1,162,125 เหรียญไต้หวัน และเงินปลอบขวัญ จำนวน 837, 875 เหรียญไต้หวัน โฮนเข้าบัญชีทายาทแล้ว</t>
  </si>
  <si>
    <t>คนงานได้มอบหมายให้เพื่อนร่วมงาน (นายปุรินทร์ ปักกะทานัง) เป็นผู้รับแทน</t>
  </si>
  <si>
    <t>ที่ รง 0210.2/1475 ลว. 12 ก.พ.67</t>
  </si>
  <si>
    <t>ที่ อด 0028/396 ลว. 23 ก.พ.67</t>
  </si>
  <si>
    <t>โอนเงินแล้ว วันที่ 15 พ.ย.66 จำนวน 5,810,170 วอน</t>
  </si>
  <si>
    <t>ที่ รง 0210.2/1467 ลว. 12 ก.พ.67</t>
  </si>
  <si>
    <t>ที่ อด 0028/397ลว. 23 ก.พ.67</t>
  </si>
  <si>
    <t>โอนเงินแล้ว วันที่ 23 ม.ค.67จำนวน 6,594,740 วอน</t>
  </si>
  <si>
    <t>ที่ รง 0210.2/1473 ลว. 12 ก.พ.67</t>
  </si>
  <si>
    <t>ที่ อด 0028/395 ลว. 23 ก.พ.67</t>
  </si>
  <si>
    <t>โอนเงินแล้ว วันที่ 15 พ.ย.66 จำนวน 14,607,390 วอน</t>
  </si>
  <si>
    <t>ที่ รง 0210.2/1358 ลว. 9 ก.พ.67</t>
  </si>
  <si>
    <t>ที่ อด 0028/394 ลว. 23 ก.พ.67</t>
  </si>
  <si>
    <t>ที่ รง 0210.2/1392 ลว. 9 ก.พ.67</t>
  </si>
  <si>
    <t>ที่ อด 0028/400 ลว. 23 ก.พ.67</t>
  </si>
  <si>
    <t>ที่ รง 0210.2/1400 ลว. 9 ก.พ.67</t>
  </si>
  <si>
    <t>ที่ อด 0028/399 ลว. 23 ก.พ.67</t>
  </si>
  <si>
    <t>ที่ รง 0210.2/1395 ลว. 9 ก.พ.67</t>
  </si>
  <si>
    <t>ที่ อด 0028/398 ลว. 23 ก.พ.67</t>
  </si>
  <si>
    <t>บริษัทซัมซุงประกันภัย จำกัด ได้โอนไปยังศูนย์กักกันคนต่างชาติ เมืองฮวาซองแล้ว ซึ่งได้ติดต่อศูนย์กักกันคนต่างชาติ เมืองฮวาซอง ทราบว่า เงินประกันการเดินทางกลับ และเงินประกันการทำงานครบสัญญาจ้าง (แทจิกึม) ถูกโอนเข้ามายังศูนย์กักกันฯ แล้ว ซึ่งวันที่ นายสุดใจ ออกจากศูนย์กักกันฯ   ทางศูนย์กักกัน ได้จ่ายเงินประกันทั้งหมดเป็นเงินสดหลังหักค่าตั๋วเครื่องบินให้กับท่านแล้ว</t>
  </si>
  <si>
    <t>ที่ อด 0028/364 ลว. 22 ก.พ.67</t>
  </si>
  <si>
    <t>ส่งเอกสารเพิ่มเติม หนังสือมอยอำนาจ (แนบในระบบแล้ว)ให้สำนักประสานฯ</t>
  </si>
  <si>
    <t>นายอนันต์ ยะฮาด</t>
  </si>
  <si>
    <t>นางสาวประกายทิพย์ มูลอาษา</t>
  </si>
  <si>
    <t>นายสัมพันธ์ อย่างสวย</t>
  </si>
  <si>
    <t xml:space="preserve">127 หมู่ 2 </t>
  </si>
  <si>
    <t>094-374865, 080-6069630</t>
  </si>
  <si>
    <t>ที่ อด 0028/365 ลว. 22 ก.พ.67 เลขที่คำร้อง 67-04103 ลว. 22 ก.พ.67</t>
  </si>
  <si>
    <t>ที่ อด 0028/366 ลว. 22 ก.พ.67 เลขที่คำร้อง 67-04104 ลว. 22 ก.พ.67</t>
  </si>
  <si>
    <t>ที่ อด 0028/365 ลว. 22 ก.พ.67 เลขที่คำร้อง 67-04113 ลว. 22 ก.พ.67</t>
  </si>
  <si>
    <t>061-2223101, 0616628328</t>
  </si>
  <si>
    <t>14 หมู่ 6</t>
  </si>
  <si>
    <t>นายวิเลิศ  จันทะพา</t>
  </si>
  <si>
    <t>092-6723431, 0862338862</t>
  </si>
  <si>
    <t>7 หมู่ 6</t>
  </si>
  <si>
    <t>นางสาวศิวิไล  พลหาญ</t>
  </si>
  <si>
    <t>063-6180427, 0649686860</t>
  </si>
  <si>
    <t>110 หมู่ 8</t>
  </si>
  <si>
    <t>ที่ อด 0028/353 ลว. 22 ก.พ.67 คำร้องเลขที่ 67-04098 ลว. 21 กพ.67</t>
  </si>
  <si>
    <t>ที่ อด 0028/233 ลว. 6 ก.พ.67 คำร้องเลขที่ 67-03930 ลว. 6 กพ.67</t>
  </si>
  <si>
    <t>ที่ อด 0028/232 ลว. 6 ก.พ.67 คำร้องเลขที่ 67-03929 ลว. 6 กพ.67</t>
  </si>
  <si>
    <t>ที่ อด 0028/354 ลว. 22 ก.พ.67 คำร้องเลขที่ 67-04099 ลว. 21 กพ.67</t>
  </si>
  <si>
    <t>ที่ อด 0028/358 ลว. 22 ก.พ.67</t>
  </si>
  <si>
    <t>นายสุนทร  คนบุญ</t>
  </si>
  <si>
    <t>202 หมู่ 4</t>
  </si>
  <si>
    <t>093-7734695, 086-1485229</t>
  </si>
  <si>
    <t>ที่ อด 0028/357 ลว. 22 ก.พ.67</t>
  </si>
  <si>
    <t>นายสันติพงษ์  กลิ่นหอมอ่อน</t>
  </si>
  <si>
    <t>090-8948123, 082-3851943</t>
  </si>
  <si>
    <t xml:space="preserve">70 หมู่ 12 </t>
  </si>
  <si>
    <t>ที่ อด 0028/356 ลว. 22 ก.พ.67</t>
  </si>
  <si>
    <t>ที่ อด 0028/355 ลว. 22 ก.พ.67</t>
  </si>
  <si>
    <t>นายวารินทร์  ชินโพธิ์คลัง</t>
  </si>
  <si>
    <t>064-1780924, 087-2154791</t>
  </si>
  <si>
    <t>69 หมู่ 4</t>
  </si>
  <si>
    <t>นายปริญญา  นามวิเศษ</t>
  </si>
  <si>
    <t>062-1181204, 083-3292774</t>
  </si>
  <si>
    <t>47 หมู่ 2</t>
  </si>
  <si>
    <t>ที่ อด 0028/362 ลว. 22 ก.พ.67 คำร้องเลขที่ 67-04101 ลว. 22 กพ.67</t>
  </si>
  <si>
    <t>ที่ อด 0028/361 ลว. 22 ก.พ.67 คำร้องเลขที่ 67-04100 ลว. 22 กพ.67</t>
  </si>
  <si>
    <t>ที่ อด 0028/359 ลว. 22 ก.พ.67</t>
  </si>
  <si>
    <t xml:space="preserve">ทะเบียนรายชื่อแรงงานไทย/แรงงานไทยที่มายื่นคำร้องขอรับเงินค่าจ้างค้างจ้างและเงินปิซูอิมที่เดินทางกลับประเทศไทยเนื่องจากสถานการณ์ความไม่สงบในอิสราเอล </t>
  </si>
  <si>
    <t>ศูนย์ช่วยเหลือแรงงานและติดตามสถานการณ์ความไม่สงบในประเทศอิสราเอล จังหวัด</t>
  </si>
  <si>
    <t>ที่</t>
  </si>
  <si>
    <t>ชื่อ - สกุล (ผู้ยื่นคำร้อง)</t>
  </si>
  <si>
    <t>ชื่อ - สกุล (แรงงาน)</t>
  </si>
  <si>
    <t>เลขบัตร ปชช.(แรงงาน)</t>
  </si>
  <si>
    <t>เบอร์โทรศัพท์</t>
  </si>
  <si>
    <t>เรื่องขอรับบริการ</t>
  </si>
  <si>
    <t>เลขที่คำร้อง/</t>
  </si>
  <si>
    <t>เลขหนังสือส่ง</t>
  </si>
  <si>
    <t>ว.ด.ปี รับคำร้อง</t>
  </si>
  <si>
    <t>(โปรดระบุคำนำหน้านามด้วย)</t>
  </si>
  <si>
    <t>บ้านเลขที่</t>
  </si>
  <si>
    <t xml:space="preserve">ว.ด.ปี </t>
  </si>
  <si>
    <t>นายจิรานุวัฒน์  ไกยราช</t>
  </si>
  <si>
    <t>0885992334, 061-1525261</t>
  </si>
  <si>
    <t>ติดตามเงินค่าจ้างเดือนตุลาคม 2566</t>
  </si>
  <si>
    <t>67-01550 วันที่  17/11/2566</t>
  </si>
  <si>
    <t>อด 0028/1914 ลงวันที่ 17 พ.ย.66</t>
  </si>
  <si>
    <t>นายพิทยา คุณาวัตร</t>
  </si>
  <si>
    <t>0827636612, 0957120316</t>
  </si>
  <si>
    <t>ติดตามเงินค่าจ้างเดือนตุลาคม 2566 และเงินค่าชดเชยกรณีถูกเลิกจ้าง</t>
  </si>
  <si>
    <t>67-01552และ67-01553 วันที่ 17/11/2566</t>
  </si>
  <si>
    <t>อด 0028/1915 ลงวันที่ 17 พ.ย.66</t>
  </si>
  <si>
    <t>นายธงสิน พร้อมไชยสงค์</t>
  </si>
  <si>
    <t>0631947559, 0980080681</t>
  </si>
  <si>
    <t>67-01560 วันที่ 17/11/2566</t>
  </si>
  <si>
    <t>อด 0028/1917 ลงวันที่ 17 พ.ย.66</t>
  </si>
  <si>
    <t>31/11/2566</t>
  </si>
  <si>
    <t>นายหัสดี ศรีจันทร์</t>
  </si>
  <si>
    <t>0982230991 ,0810767270</t>
  </si>
  <si>
    <t>67-01557และ67-01556 วันที่17/11/2566</t>
  </si>
  <si>
    <t>อด 0028/1916ลงวันที่ 17 พ.ย.66</t>
  </si>
  <si>
    <t>นายนิรัตน์ การเพียร</t>
  </si>
  <si>
    <t>0928018304, 0986170552</t>
  </si>
  <si>
    <t>67-01562 และ67-01564วันที่17/11/2566</t>
  </si>
  <si>
    <t>อด 0028/1918ลงวันที่ 17 พ.ย.66</t>
  </si>
  <si>
    <t>นายหัตตะพงษ์ นามจันโท</t>
  </si>
  <si>
    <t>เชียงยีน</t>
  </si>
  <si>
    <t>0837835822, 0935588621</t>
  </si>
  <si>
    <t>67-01576 วันที่17/11/2566</t>
  </si>
  <si>
    <t>อด 0028/1913ลงวันที่ 17 พ.ย.66</t>
  </si>
  <si>
    <t>นายคมศักดิ์ พิมพ์บุญ</t>
  </si>
  <si>
    <t>0988037990, 0617502389</t>
  </si>
  <si>
    <t>67-01574 และ67-01575วันที่17/11/2566</t>
  </si>
  <si>
    <t>อด 0028/1912ลงวันที่ 17 พ.ย 66</t>
  </si>
  <si>
    <t>นายยงยุทธ สุไชยะ</t>
  </si>
  <si>
    <t>0962984494, 0857536992</t>
  </si>
  <si>
    <t>67-01486และ67-01487 วันที่16/11/2566</t>
  </si>
  <si>
    <t>อด 0028/1886 ลงวันที่ 16 พ.ย 66</t>
  </si>
  <si>
    <t>นายชัยมงคล เรียงภวา</t>
  </si>
  <si>
    <t>0828521781</t>
  </si>
  <si>
    <t>67-01484และ67-01485 วันที่16/11/2566</t>
  </si>
  <si>
    <t>อด 0028/1885 ลงวันที่ 16 พ.ย 66</t>
  </si>
  <si>
    <t>นายจักกริซ ชัยมี</t>
  </si>
  <si>
    <t>0654494519, 0823159452</t>
  </si>
  <si>
    <t>67-01480 วันที่ 15/11/2566</t>
  </si>
  <si>
    <t>อด 0028/1863 ลงวันที่ 15 พ.ย 66</t>
  </si>
  <si>
    <t>นายพีรภัทร พันตรี</t>
  </si>
  <si>
    <t>0962982440, 0828490500</t>
  </si>
  <si>
    <t>67-01482และ67-01483 วันที่15/11/2566</t>
  </si>
  <si>
    <t>อด 0028/1864 ลงวันที่ 15 พ.ย 66</t>
  </si>
  <si>
    <t>นายสุรศักดิ์ ป้องศรี</t>
  </si>
  <si>
    <t>0625598856, 0863615061</t>
  </si>
  <si>
    <t>67-01481 วันที่15/11/2566</t>
  </si>
  <si>
    <t>อด 0028/1862 ลงวันที่ 15 พ.ย 66</t>
  </si>
  <si>
    <t>นายสุรเชษฐ์ สมคิด</t>
  </si>
  <si>
    <t>0822248319, 0970310642</t>
  </si>
  <si>
    <t>ติดตามความคืบหน้ากรณียื่นติดตามสิทธิประโยชน์จากสำนักงานประกันสังคมอิสราเอล</t>
  </si>
  <si>
    <t>67-01429 วันที่15/11/2566</t>
  </si>
  <si>
    <t>อด 0028/1848 ลงวันที่ 15 พ.ย 66</t>
  </si>
  <si>
    <t>นายอธิวัฒน์ ดวงดีทิพย์</t>
  </si>
  <si>
    <t>0948423472, 0823675412</t>
  </si>
  <si>
    <t>67-01363 วันที่15/11/2566</t>
  </si>
  <si>
    <t>อด 0028/1834 ลงวันที่ 15 พ.ย 66</t>
  </si>
  <si>
    <t>นายนัทพงศ์ เสวัณนา</t>
  </si>
  <si>
    <t>0927179021, 0895778096</t>
  </si>
  <si>
    <t>67-01366 วันที่15/11/2566</t>
  </si>
  <si>
    <t>อด 0028/1835 ลงวันที่ 15 พ.ย 66</t>
  </si>
  <si>
    <t>นายพุฒธรรม เรืองจันทร์</t>
  </si>
  <si>
    <t>0641803745, 0610182854</t>
  </si>
  <si>
    <t>67-01367วันที่15/11/2566</t>
  </si>
  <si>
    <t>อด 0028/1836 ลงวันที่ 15 พ.ย 66</t>
  </si>
  <si>
    <t>นายพิจิตร บุญหาตา</t>
  </si>
  <si>
    <t>0623911807, 0981722109</t>
  </si>
  <si>
    <t>67-01371และ67-01374วันที่15/11/2566</t>
  </si>
  <si>
    <t>อด 0028/1837ลงวันที่ 15 พ.ย 66</t>
  </si>
  <si>
    <t>นายจิรายุทธ สิงห์บุญมี</t>
  </si>
  <si>
    <t>0637840429, 0828535988</t>
  </si>
  <si>
    <t>67-01350และ67-01351วันที่14/11/2566</t>
  </si>
  <si>
    <t>อด 0028/1826ลงวันที่ 14 พ.ย 66</t>
  </si>
  <si>
    <t>นายเรวัต ลาล้ำ</t>
  </si>
  <si>
    <t>0807309206, 0806855738</t>
  </si>
  <si>
    <t>67-01348และ67-01349วันที่14/11/2566</t>
  </si>
  <si>
    <t>อด 0028/1825ลงวันที่ 14 พ.ย 66</t>
  </si>
  <si>
    <t>นายวิชาญ ฤทธิ์มหา</t>
  </si>
  <si>
    <t>0960825993, 0652908306</t>
  </si>
  <si>
    <t>67-01302และ67-01303วันที่14/11/2566</t>
  </si>
  <si>
    <t>อด 0028/1823ลงวันที่ 14 พ.ย 66</t>
  </si>
  <si>
    <t>นายอิทธิพล น้อยนิล</t>
  </si>
  <si>
    <t>0621329452, 0653476753</t>
  </si>
  <si>
    <t>67-01304และ67-01305วันที่14/11/2566</t>
  </si>
  <si>
    <t>อด 0028/1824ลงวันที่ 14 พ.ย 66</t>
  </si>
  <si>
    <t>นายฤทธิเดช ธิปมวล</t>
  </si>
  <si>
    <t>0623128349, 0987462951</t>
  </si>
  <si>
    <t>67-01300และ67-01301วันที่14/11/2566</t>
  </si>
  <si>
    <t>อด 0028/1822ลงวันที่ 14 พ.ย 66</t>
  </si>
  <si>
    <t>นายสุริยันต์ โยธาแสง</t>
  </si>
  <si>
    <t>0822870155, 0808680421</t>
  </si>
  <si>
    <t>67-01226วันที่13/11/2566</t>
  </si>
  <si>
    <t>อด 0028/1818ลงวันที่ 13 พ.ย 66</t>
  </si>
  <si>
    <t>นายวิทวัส กุลวงศ์</t>
  </si>
  <si>
    <t>0621640057, 0878566231</t>
  </si>
  <si>
    <t>ติดตามเงินชดเชยกรณีถูกเลิกจ้างเดือนตุลาคม 2566</t>
  </si>
  <si>
    <t>67-01224วันที่13/11/2566</t>
  </si>
  <si>
    <t>นายอนุพล ศรีหาวงค์</t>
  </si>
  <si>
    <t>09687001729, 0933864104</t>
  </si>
  <si>
    <t>67-01217วันที่13/11/2566</t>
  </si>
  <si>
    <t>อด 0028/1816ลงวันที่ 13 พ.ย 66</t>
  </si>
  <si>
    <t>นายภควัตร บุตรแก้ว</t>
  </si>
  <si>
    <t>0984719681, 0943046550</t>
  </si>
  <si>
    <t>67-01276และ67-01277วันที่13/11/2566</t>
  </si>
  <si>
    <t>อด 0028/1821ลงวันที่ 13 พ.ย 66</t>
  </si>
  <si>
    <t>นายพินิจ ดวงมณี</t>
  </si>
  <si>
    <t>0632412149, 0821006855</t>
  </si>
  <si>
    <t>67-01270และ67-01273วันที่13/11/2566</t>
  </si>
  <si>
    <t>อด 0028/1820ลงวันที่ 13 พ.ย 66</t>
  </si>
  <si>
    <t>นายธนากร ดงแสนสุข</t>
  </si>
  <si>
    <t>0829284960, 0828536982</t>
  </si>
  <si>
    <t>67-01265วันที่13/11/2566</t>
  </si>
  <si>
    <t>อด 0028/1819ลงวันที่ 13 พ.ย 66</t>
  </si>
  <si>
    <t>นายอภิชาติ ไกรมะณี</t>
  </si>
  <si>
    <t>สิ่งดาว</t>
  </si>
  <si>
    <t>0815053382, 0810616281</t>
  </si>
  <si>
    <t>67-01292และ 67-01293วันที่13/11/2566</t>
  </si>
  <si>
    <t>อด 0028/1815ลงวันที่ 13 พ.ย 66</t>
  </si>
  <si>
    <t>นายอนุชา ทิมเทศ</t>
  </si>
  <si>
    <t>บ้านดง</t>
  </si>
  <si>
    <t>ชาติตระการ</t>
  </si>
  <si>
    <t>0808931260, 0848153249</t>
  </si>
  <si>
    <t>67-01290และ67-01291วันที่13/11/2566</t>
  </si>
  <si>
    <t>อด 0028/1814ลงวันที่ 13 พ.ย 66</t>
  </si>
  <si>
    <t>นายอนุชา มาตวิเศษ</t>
  </si>
  <si>
    <t>0810632823, 0621720915</t>
  </si>
  <si>
    <t>67-01288และ 67-01289วันที่13/11/2566</t>
  </si>
  <si>
    <t>อด 0028/1813ลงวันที่ 13 พ.ย 66</t>
  </si>
  <si>
    <t>นายสุพัฒน์ ลือสะท้าน</t>
  </si>
  <si>
    <t>0807933797, 0816904625</t>
  </si>
  <si>
    <t>67-01297วันที่13/11/2566</t>
  </si>
  <si>
    <t>อด 0028/1812ลงวันที่ 13 พ.ย 66</t>
  </si>
  <si>
    <t>นายตะวัน เดชน้อย</t>
  </si>
  <si>
    <t>0943640657, 0872206306</t>
  </si>
  <si>
    <t>67-01296วันที่13/11/2566</t>
  </si>
  <si>
    <t>อด 0028/1811ลงวันที่ 13 พ.ย 66</t>
  </si>
  <si>
    <t>นายสุริยันต์ จะตุเทน</t>
  </si>
  <si>
    <t>0631599150, 0988717928</t>
  </si>
  <si>
    <t>67-01295วันที่13/11/2566</t>
  </si>
  <si>
    <t>อด 0028/1810ลงวันที่ 13 พ.ย 66</t>
  </si>
  <si>
    <t>นายอัครพงษ์ จันรัญ</t>
  </si>
  <si>
    <t>4/2</t>
  </si>
  <si>
    <t>0654593507, 0930312757</t>
  </si>
  <si>
    <t>67-01294วันที่13/11/2566</t>
  </si>
  <si>
    <t>อด 0028/1809ลงวันที่ 13 พ.ย 66</t>
  </si>
  <si>
    <t>นายอัศวิน มาลาแสง</t>
  </si>
  <si>
    <t>124</t>
  </si>
  <si>
    <t>0611977115, 0935692745</t>
  </si>
  <si>
    <t>67-00922วันที่08/11/2566</t>
  </si>
  <si>
    <t>อด 0028/1756ลงวันที่ 08 พ.ย 66</t>
  </si>
  <si>
    <t>นายณัฐภูมิ อุปนัน</t>
  </si>
  <si>
    <t>17</t>
  </si>
  <si>
    <t>0961695745, 0801156869</t>
  </si>
  <si>
    <t>67-00925วันที่08/11/2566</t>
  </si>
  <si>
    <t>อด 0028/1757ลงวันที่ 08 พ.ย 66</t>
  </si>
  <si>
    <t>นายบุญเลิศ ชอนอินทร์</t>
  </si>
  <si>
    <t>6</t>
  </si>
  <si>
    <t>0802938670, 0807394266</t>
  </si>
  <si>
    <t>67-00929วันที่08/11/2566</t>
  </si>
  <si>
    <t>อด 0028/1758ลงวันที่ 08 พ.ย 66</t>
  </si>
  <si>
    <t>นายศักดิ์ดา ปราบคนชั่ว</t>
  </si>
  <si>
    <t>15</t>
  </si>
  <si>
    <t>0886960803, 0611022413</t>
  </si>
  <si>
    <t>67-00559วันที่28/10/2566</t>
  </si>
  <si>
    <t>อด 0028/1753ลงวันที่ 28 ต.ค 66</t>
  </si>
  <si>
    <t>นายธวัชชัย พรมลาย</t>
  </si>
  <si>
    <t>117</t>
  </si>
  <si>
    <t>0967196008, 0809948911</t>
  </si>
  <si>
    <t>เงินค่าชดเชยกรณีถูกเลิกจ้างเดือนตุลาคม 2566</t>
  </si>
  <si>
    <t>67-01003วันที่09/11/2566</t>
  </si>
  <si>
    <t>อด 0028/1779ลงวันที่ 09 พ.ย 66</t>
  </si>
  <si>
    <t>นายสุเมธ อุ้ยโสภา</t>
  </si>
  <si>
    <t>156</t>
  </si>
  <si>
    <t>0900239230, 0833680814</t>
  </si>
  <si>
    <t>67-01002วันที่09/11/2566</t>
  </si>
  <si>
    <t>อด 0028/1778ลงวันที่ 09 พ.ย 66</t>
  </si>
  <si>
    <t>นายสงกรานต์ ดุสิรัตน์</t>
  </si>
  <si>
    <t>146</t>
  </si>
  <si>
    <t>0933604022, 0988762058</t>
  </si>
  <si>
    <t>67-01001วันที่09/11/2566</t>
  </si>
  <si>
    <t>อด 0028/1777ลงวันที่ 09 พ.ย 66</t>
  </si>
  <si>
    <t>นายจิรายุส ผาบชมภู</t>
  </si>
  <si>
    <t>216</t>
  </si>
  <si>
    <t>0802980192</t>
  </si>
  <si>
    <t>67-01004วันที่09/11/2566</t>
  </si>
  <si>
    <t>อด 0028/1780ลงวันที่ 09 พ.ย 66</t>
  </si>
  <si>
    <t>นายแรม พรหมแก้ว</t>
  </si>
  <si>
    <t>35/98</t>
  </si>
  <si>
    <t>คลองสาม</t>
  </si>
  <si>
    <t>คลองหลวง</t>
  </si>
  <si>
    <t>ปทุมธานี</t>
  </si>
  <si>
    <t>0982352459, 0971209887</t>
  </si>
  <si>
    <t>67-00988วันที่08/11/2566</t>
  </si>
  <si>
    <t>อด 0028/1766ลงวันที่ 08 พ.ย 66</t>
  </si>
  <si>
    <t>นายอาทิตย์ เสมามิ่ง</t>
  </si>
  <si>
    <t>282</t>
  </si>
  <si>
    <t>0910107387, 0825580504</t>
  </si>
  <si>
    <t>67-01158และ67-01159วันที่10/11/2566</t>
  </si>
  <si>
    <t>อด 0028/1788ลงวันที่ 10 พ.ย 66</t>
  </si>
  <si>
    <t>นายสิทธิชัย ฟุจันทร์</t>
  </si>
  <si>
    <t>988/125</t>
  </si>
  <si>
    <t>0933931013, 0883377722</t>
  </si>
  <si>
    <t>ติดตามเงินค่าจ้างเดือนกันยายน-ตุลาคม 2566 และเงินค่าชดเชยกรณีถูกเลิกจ้าง</t>
  </si>
  <si>
    <t>67-01708และ67-01707วันที่20/11/2566</t>
  </si>
  <si>
    <t>อด 0028/1988ลงวันที่ 20 พ.ย 66</t>
  </si>
  <si>
    <t>นายศุภักษร เต็มตาวงษ์</t>
  </si>
  <si>
    <t>126</t>
  </si>
  <si>
    <t>0966903485, 0981060589</t>
  </si>
  <si>
    <t>67-01706วันที่20/11/2566</t>
  </si>
  <si>
    <t>อด 0028/1975ลงวันที่ 20 พ.ย 66</t>
  </si>
  <si>
    <t>นายศักสกรณ์ ชื่นตา</t>
  </si>
  <si>
    <t>77/2</t>
  </si>
  <si>
    <t>0966747796, 0813023035</t>
  </si>
  <si>
    <t>67-01705วันที่20/11/2566</t>
  </si>
  <si>
    <t>อด 0028/1974ลงวันที่ 20 พ.ย 66</t>
  </si>
  <si>
    <t>นายยุทธนากร ใจน่าน</t>
  </si>
  <si>
    <t>79</t>
  </si>
  <si>
    <t>0936176876, 0807293052</t>
  </si>
  <si>
    <t xml:space="preserve">ติดตามเงินค่าจ้างเดือนกันยายน-ตุลาคม 2566 </t>
  </si>
  <si>
    <t>67-01704วันที่20/11/2566</t>
  </si>
  <si>
    <t>อด 0028/1973ลงวันที่ 20 พ.ย 66</t>
  </si>
  <si>
    <t>นายภานุวัฒน์ อินทร์ดี</t>
  </si>
  <si>
    <t>159/16</t>
  </si>
  <si>
    <t>0877755327</t>
  </si>
  <si>
    <t>67-01702และ67-01703วันที่20/11/2566</t>
  </si>
  <si>
    <t>อด 0028/1972ลงวันที่ 20 พ.ย 66</t>
  </si>
  <si>
    <t>นายพนอม สิงคำวงศ์</t>
  </si>
  <si>
    <t>68</t>
  </si>
  <si>
    <t>0930043234, 0984104044</t>
  </si>
  <si>
    <t>67-01701และ67-01700วันที่20/11/2566</t>
  </si>
  <si>
    <t>อด 0028/1971ลงวันที่ 20 พ.ย 66</t>
  </si>
  <si>
    <t>นายประสิทธิ์ชัย หล้าทำทาน</t>
  </si>
  <si>
    <t>66</t>
  </si>
  <si>
    <t>0826145230, 0616239460</t>
  </si>
  <si>
    <t>67-01699วันที่20/11/2566</t>
  </si>
  <si>
    <t>อด 0028/1960ลงวันที่ 20 พ.ย 66</t>
  </si>
  <si>
    <t>นายบุญมาก จันทรมุข</t>
  </si>
  <si>
    <t>173</t>
  </si>
  <si>
    <t>0811156305, 0644597607</t>
  </si>
  <si>
    <t>67-01697วันที่20/11/2566</t>
  </si>
  <si>
    <t>อด 0028/1970ลงวันที่ 20 พ.ย 66</t>
  </si>
  <si>
    <t>นายอภิวัฒน์ ภูนาอิน</t>
  </si>
  <si>
    <t>7</t>
  </si>
  <si>
    <t>ตาด</t>
  </si>
  <si>
    <t>0962094097, 0934100337</t>
  </si>
  <si>
    <t>67-01170และ67-01171วันที่11/11/2566</t>
  </si>
  <si>
    <t>อด 0028/1794ลงวันที่ 11 พ.ย 66</t>
  </si>
  <si>
    <t>นายบรรจง ระดาดาษ</t>
  </si>
  <si>
    <t>42</t>
  </si>
  <si>
    <t>0989064002, 062152461</t>
  </si>
  <si>
    <t>ติดตามเงินค่าจ้างเดือนกันยายน-ตุลาคม 2566</t>
  </si>
  <si>
    <t>67-01696วันที่20/11/2566</t>
  </si>
  <si>
    <t>อด 0028/1969ลงวันที่ 20 พ.ย 66</t>
  </si>
  <si>
    <t>นายนิพนธ์ นาคมะเริง</t>
  </si>
  <si>
    <t>104</t>
  </si>
  <si>
    <t>0904175204, 0904175204</t>
  </si>
  <si>
    <t>67-01694และ67-01693วันที่20/11/2566</t>
  </si>
  <si>
    <t>อด 0028/1968ลงวันที่ 20 พ.ย 66</t>
  </si>
  <si>
    <t>นายธินณะกร มาจอมศรี</t>
  </si>
  <si>
    <t>72</t>
  </si>
  <si>
    <t>0987522349, 0621410949</t>
  </si>
  <si>
    <t>67-01691และ67-01690วันที่20/11/2566</t>
  </si>
  <si>
    <t>อด 0028/1967ลงวันที่ 20 พ.ย 66</t>
  </si>
  <si>
    <t>นายเฉลิมพล เพชรจันทร์</t>
  </si>
  <si>
    <t>217</t>
  </si>
  <si>
    <t>0655329685, 0986905414</t>
  </si>
  <si>
    <t>67-01681และ67-01680วันที่20/11/2566</t>
  </si>
  <si>
    <t>อด 0028/1966ลงวันที่ 20 พ.ย 66</t>
  </si>
  <si>
    <t>นายชลธิศ อุณวงศ์</t>
  </si>
  <si>
    <t>44</t>
  </si>
  <si>
    <t>0981490134, 0815180189</t>
  </si>
  <si>
    <t>67-01682และ67-01683วันที่20/11/2566</t>
  </si>
  <si>
    <t>อด 0028/1965ลงวันที่ 20 พ.ย 66</t>
  </si>
  <si>
    <t>นายชาตรี เมืองนาง</t>
  </si>
  <si>
    <t>304</t>
  </si>
  <si>
    <t>กุดจิก</t>
  </si>
  <si>
    <t>0924697180, 0861497754</t>
  </si>
  <si>
    <t>67-01684วันที่20/11/2566</t>
  </si>
  <si>
    <t>อด 0028/1964ลงวันที่ 20 พ.ย 66</t>
  </si>
  <si>
    <t>นายชิษณุพงศ์ ผิวเหลือง</t>
  </si>
  <si>
    <t>127</t>
  </si>
  <si>
    <t>0889124213, 0861723576</t>
  </si>
  <si>
    <t>67-01685วันที่20/11/2566</t>
  </si>
  <si>
    <t>อด 0028/1963ลงวันที่ 20 พ.ย 66</t>
  </si>
  <si>
    <t>นายจารุวัฒน์ วรรณศรี</t>
  </si>
  <si>
    <t>97</t>
  </si>
  <si>
    <t>0967071963, 0988517429</t>
  </si>
  <si>
    <t>67-01678และ67-01676วันที่20/11/2566</t>
  </si>
  <si>
    <t>อด 0028/1962ลงวันที่ 20 พ.ย 66</t>
  </si>
  <si>
    <t>นายอรรถพล หาผลดี</t>
  </si>
  <si>
    <t>323</t>
  </si>
  <si>
    <t>0909627212, 0800475377</t>
  </si>
  <si>
    <t>67-01712วันที่20/11/2566</t>
  </si>
  <si>
    <t>อด 0028/1959ลงวันที่ 20 พ.ย 66</t>
  </si>
  <si>
    <t>นายอภิศักดิ์ เศษท้าว</t>
  </si>
  <si>
    <t>197</t>
  </si>
  <si>
    <t>0621142514, 0862254419</t>
  </si>
  <si>
    <t>67-01711วันที่20/11/2566</t>
  </si>
  <si>
    <t>อด 0028/1958ลงวันที่ 20 พ.ย 66</t>
  </si>
  <si>
    <t>นายอดิศักดิ์ วงษ์จันทร์</t>
  </si>
  <si>
    <t>2</t>
  </si>
  <si>
    <t>0632468406, 0656024211</t>
  </si>
  <si>
    <t>ติดตามเงินค่าจ้างเดือนกันยายน 2566</t>
  </si>
  <si>
    <t>67-01710วันที่20/11/2566</t>
  </si>
  <si>
    <t>อด 0028/1957ลงวันที่ 20 พ.ย 66</t>
  </si>
  <si>
    <t>107</t>
  </si>
  <si>
    <t>67-01709วันที่20/11/2566</t>
  </si>
  <si>
    <t>อด 0028/1956ลงวันที่ 20 พ.ย 66</t>
  </si>
  <si>
    <t>นายมนัส สัตตะโส</t>
  </si>
  <si>
    <t>37</t>
  </si>
  <si>
    <t>0901502806, 0636204562</t>
  </si>
  <si>
    <t>67-01577และ67-01578วันที่17/11/2566</t>
  </si>
  <si>
    <t>อด 0028/1701ลงวันที่ 17 พ.ย 66</t>
  </si>
  <si>
    <t>นายไพรวัลย์ หวานพร้อม</t>
  </si>
  <si>
    <t>111</t>
  </si>
  <si>
    <t>0623866169, 0843735121</t>
  </si>
  <si>
    <t>67-01590และ67-01591วันที่17/11/2566</t>
  </si>
  <si>
    <t>อด 0028/1981ลงวันที่ 17 พ.ย 66</t>
  </si>
  <si>
    <t>นายประภา ชาสงวน</t>
  </si>
  <si>
    <t>36</t>
  </si>
  <si>
    <t>0997915761, 0929292608</t>
  </si>
  <si>
    <t>67-01587และ67-01588วันที่17/11/2566</t>
  </si>
  <si>
    <t>อด 0028/1980ลงวันที่ 17 พ.ย 66</t>
  </si>
  <si>
    <t>นายสุจินต์ อุ่นศิริ</t>
  </si>
  <si>
    <t>84</t>
  </si>
  <si>
    <t>0934124035, 0935484241</t>
  </si>
  <si>
    <t>67-01584และ67-01586วันที่17/11/2566</t>
  </si>
  <si>
    <t>อด 0028/1979ลงวันที่ 17 พ.ย 66</t>
  </si>
  <si>
    <t>นายวีรพงษ์ เม้าราษ๊</t>
  </si>
  <si>
    <t>259</t>
  </si>
  <si>
    <t>0637325896, 0872662112</t>
  </si>
  <si>
    <t>67-01614วันที่18/11/2566</t>
  </si>
  <si>
    <t>อด 0028/1921ลงวันที่ 18 พ.ย 66</t>
  </si>
  <si>
    <t>นายสุพจน์ หอมคำ</t>
  </si>
  <si>
    <t>209</t>
  </si>
  <si>
    <t>0612230709, 0988619002</t>
  </si>
  <si>
    <t>67-01615วันที่18/11/2566</t>
  </si>
  <si>
    <t>อด 0028/1922ลงวันที่ 18 พ.ย 66</t>
  </si>
  <si>
    <t>นายวิศิษฎ์ ผิวผ่อง</t>
  </si>
  <si>
    <t>64</t>
  </si>
  <si>
    <t xml:space="preserve">อูบมุง </t>
  </si>
  <si>
    <t>0664653050</t>
  </si>
  <si>
    <t>67-01637วันที่19/11/2566</t>
  </si>
  <si>
    <t>อด 0028/1935ลงวันที่ 19 พ.ย 66</t>
  </si>
  <si>
    <t>นายธีระยุทธ วิเศษศรี</t>
  </si>
  <si>
    <t>113</t>
  </si>
  <si>
    <t>0945172888</t>
  </si>
  <si>
    <t>67-01638และ67-01639วันที่19/11/2566</t>
  </si>
  <si>
    <t>อด 0028/1947ลงวันที่ 19 พ.ย 66</t>
  </si>
  <si>
    <t>นายฉันทพล กิจวิถี</t>
  </si>
  <si>
    <t>162</t>
  </si>
  <si>
    <t xml:space="preserve"> หายโศก</t>
  </si>
  <si>
    <t>0941103408, 0839359047</t>
  </si>
  <si>
    <t>เงินค่าชดเชยกรณีถูกเลิกจ้างเดือนกันยายน-ตุลาคม 2566</t>
  </si>
  <si>
    <t>67-01640วันที่19/11/2566</t>
  </si>
  <si>
    <t>อด 0028/1948ลงวันที่ 19 พ.ย 66</t>
  </si>
  <si>
    <t>นายเจษฎา ภูดวง</t>
  </si>
  <si>
    <t>0935233221, 0925502045</t>
  </si>
  <si>
    <t>67-01635วันที่19/11/2566</t>
  </si>
  <si>
    <t>อด 0028/1933ลงวันที่ 19 พ.ย 66</t>
  </si>
  <si>
    <t>นายชำนาญ โปรดปราน</t>
  </si>
  <si>
    <t>140</t>
  </si>
  <si>
    <t>0926322501, 0826162770</t>
  </si>
  <si>
    <t>67-01634วันที่19/11/2566</t>
  </si>
  <si>
    <t>อด 0028/1932ลงวันที่ 19 พ.ย 66</t>
  </si>
  <si>
    <t>นายชัชวาลย์ วงษ์คำ</t>
  </si>
  <si>
    <t>76</t>
  </si>
  <si>
    <t>0960350006, 0917475460</t>
  </si>
  <si>
    <t>67-01633วันที่19/11/2566</t>
  </si>
  <si>
    <t>อด 0028/1930ลงวันที่ 19 พ.ย 66</t>
  </si>
  <si>
    <t>นายวินัย ละดาดาษ</t>
  </si>
  <si>
    <t>123</t>
  </si>
  <si>
    <t>กุ่แก้ว</t>
  </si>
  <si>
    <t>0611185196, 0653580696</t>
  </si>
  <si>
    <t>67-01632วันที่19/11/2566</t>
  </si>
  <si>
    <t>อด 0028/1929ลงวันที่ 19 พ.ย 66</t>
  </si>
  <si>
    <t>นายสมพงษ์ ปาวะศรี</t>
  </si>
  <si>
    <t>178</t>
  </si>
  <si>
    <t>0869851219, 0869851219</t>
  </si>
  <si>
    <t>67-01636วันที่19/11/2566</t>
  </si>
  <si>
    <t>อด 0028/1934ลงวันที่ 19 พ.ย 66</t>
  </si>
  <si>
    <t>นางนิภารัตน์ ทานนพิมพ์</t>
  </si>
  <si>
    <t>นายพิรุฬห์ ทานนพิมพ์</t>
  </si>
  <si>
    <t>0984020241, 0631781341</t>
  </si>
  <si>
    <t>ติดตามสิทธิประโยชน์อันพึงมีพึงได้กรณี เสียชีวิตจากภัยสงครามในประเทศอิสราเอล</t>
  </si>
  <si>
    <t>67-00911วันที่07/11/2566</t>
  </si>
  <si>
    <t>อด 0028/1755ลงวันที่ 07 พ.ย 66</t>
  </si>
  <si>
    <t>นางสาวเอื้อนจิตร รักชาติ</t>
  </si>
  <si>
    <t>นายชัยรัตน์ สานุสันต์</t>
  </si>
  <si>
    <t>171</t>
  </si>
  <si>
    <t>0861527986, 0933706045</t>
  </si>
  <si>
    <t>67-0037วันที่25/10/2566</t>
  </si>
  <si>
    <t>อด 0028/1654ลงวันที่ 25 ต.ค 66</t>
  </si>
  <si>
    <t>นางดาวใส จันทรเสนา</t>
  </si>
  <si>
    <t>นายจักรพงษ์ จันทรเสนา</t>
  </si>
  <si>
    <t>93</t>
  </si>
  <si>
    <t>0842978679, 0947846889</t>
  </si>
  <si>
    <t>67-01347วันที่14/11/2566</t>
  </si>
  <si>
    <t>อด 0028/1429ลงวันที่ 14 พ.ย 66</t>
  </si>
  <si>
    <t>นายสำราญ ธุระธรรม</t>
  </si>
  <si>
    <t>0960505972, 0807964927</t>
  </si>
  <si>
    <t>67-01622และ67-01623วันที่19/11/2566</t>
  </si>
  <si>
    <t>อด 0028/1939ลงวันที่ 19 พ.ย 66</t>
  </si>
  <si>
    <t>นายตะวัน จันทเข้</t>
  </si>
  <si>
    <t>254</t>
  </si>
  <si>
    <t>0689060858, 0923980164</t>
  </si>
  <si>
    <t>67-01620และ67-01621วันที่19/11/2566</t>
  </si>
  <si>
    <t>อด 0028/1938ลงวันที่ 19 พ.ย 66</t>
  </si>
  <si>
    <t>นายวีระพล สอนสกุล</t>
  </si>
  <si>
    <t>20</t>
  </si>
  <si>
    <t>0963263775, 0844666025</t>
  </si>
  <si>
    <t>67-01618และ67-01619วันที่19/11/2566</t>
  </si>
  <si>
    <t>อด 0028/1937ลงวันที่ 19 พ.ย 66</t>
  </si>
  <si>
    <t>นายวีระศักดิ์ แก้วคำสอน</t>
  </si>
  <si>
    <t>แร่</t>
  </si>
  <si>
    <t>พังโคน</t>
  </si>
  <si>
    <t>0808907933, 0989574009</t>
  </si>
  <si>
    <t>67-01616และ67-01617วันที่19/11/2566</t>
  </si>
  <si>
    <t>อด 0028/1936ลงวันที่ 19 พ.ย 66</t>
  </si>
  <si>
    <t>นายปราโมทย์ วารี</t>
  </si>
  <si>
    <t>175</t>
  </si>
  <si>
    <t>ช้าวสาร</t>
  </si>
  <si>
    <t xml:space="preserve"> บ้านผือ</t>
  </si>
  <si>
    <t>0843687307, 0631055412</t>
  </si>
  <si>
    <t>67-01624และ67-01625วันที่19/11/2566</t>
  </si>
  <si>
    <t>อด 0028/1940ลงวันที่ 19 พ.ย 66</t>
  </si>
  <si>
    <t>นายธวัชชัย แก้วพงษา</t>
  </si>
  <si>
    <t>39</t>
  </si>
  <si>
    <t>0828199907, 0946439276</t>
  </si>
  <si>
    <t>67-01626และ67-01627วันที่19/11/2566</t>
  </si>
  <si>
    <t>อด 0028/1941ลงวันที่ 19 พ.ย 66</t>
  </si>
  <si>
    <t>34</t>
  </si>
  <si>
    <t>0918588259</t>
  </si>
  <si>
    <t>ตรวจสอบเงินคงเหลือและปิดบัญชี</t>
  </si>
  <si>
    <t>67-01613วันที่18/11/2566</t>
  </si>
  <si>
    <t>อด 0028/1928ลงวันที่ 18 พ.ย 66</t>
  </si>
  <si>
    <t>นายสมเกียรติ น้อยเมือง</t>
  </si>
  <si>
    <t>166</t>
  </si>
  <si>
    <t>0614414732, 0870165598</t>
  </si>
  <si>
    <t>67-01612และ67-01611วันที่18/11/2566</t>
  </si>
  <si>
    <t>นายพีรศักดิ์ วิชาทา</t>
  </si>
  <si>
    <t>108</t>
  </si>
  <si>
    <t>0918243225, 0923850020</t>
  </si>
  <si>
    <t>67-01609และ67-01610วันที่18/11/2566</t>
  </si>
  <si>
    <t>อด 0028/1926ลงวันที่ 18 พ.ย 66</t>
  </si>
  <si>
    <t>นายอรงค์กร คำพิฑูรย์</t>
  </si>
  <si>
    <t>55</t>
  </si>
  <si>
    <t>0821266450, 0621081016</t>
  </si>
  <si>
    <t>67-01607และ67-01608วันที่18/11/2566</t>
  </si>
  <si>
    <t>อด 0028/1925ลงวันที่ 18 พ.ย 66</t>
  </si>
  <si>
    <t>นายอนุพงศ์ คำวันดี</t>
  </si>
  <si>
    <t>83</t>
  </si>
  <si>
    <t>0642914886, 0639518028</t>
  </si>
  <si>
    <t>67-01605และ67-01606วันที่18/11/2566</t>
  </si>
  <si>
    <t>อด 0028/1924ลงวันที่ 18 พ.ย 66</t>
  </si>
  <si>
    <t>นางสาวจุฑารัตน์ อ่อนบุญ</t>
  </si>
  <si>
    <t>385</t>
  </si>
  <si>
    <t>0944917910, 0661342540</t>
  </si>
  <si>
    <t>67-01603และ67-01604วันที่18/11/2566</t>
  </si>
  <si>
    <t>อด 0028/1923ลงวันที่ 18 พ.ย 66</t>
  </si>
  <si>
    <t>นายสรชวน สุระวิชัย</t>
  </si>
  <si>
    <t>219</t>
  </si>
  <si>
    <t>0928176941, 0621253889</t>
  </si>
  <si>
    <t>67-01572และ67-01573วันที่17/11/2566</t>
  </si>
  <si>
    <t>อด 0028/1911ลงวันที่ 17 พ.ย 66</t>
  </si>
  <si>
    <t>นายพรชัย ไชยเคน</t>
  </si>
  <si>
    <t>114</t>
  </si>
  <si>
    <t>0810552990</t>
  </si>
  <si>
    <t>67-01565วันที่17/11/2566</t>
  </si>
  <si>
    <t>อด 0028/1909ลงวันที่ 17 พ.ย 66</t>
  </si>
  <si>
    <t>นายสมพร สุวรรรณดี</t>
  </si>
  <si>
    <t>13</t>
  </si>
  <si>
    <t>0648914083, 0988615835</t>
  </si>
  <si>
    <t>67-01568และ67-01569วันที่17/11/2566</t>
  </si>
  <si>
    <t>อด 0028/1910ลงวันที่ 17 พ.ย 66</t>
  </si>
  <si>
    <t>นายธนวัตร มีชัยเจริญยิ่ง</t>
  </si>
  <si>
    <t>199/667</t>
  </si>
  <si>
    <t>0984849688, 0934381333</t>
  </si>
  <si>
    <t>67-01548และ67-01546วันที่17/11/2566</t>
  </si>
  <si>
    <t>อด 0028/1908ลงวันที่ 17 พ.ย 66</t>
  </si>
  <si>
    <t>0987869270, 0626080319</t>
  </si>
  <si>
    <t>67-01541และ67-01535วันที่17/11/2566</t>
  </si>
  <si>
    <t>อด 0028/1907ลงวันที่ 17 พ.ย 66</t>
  </si>
  <si>
    <t>นายสุวิท เพชรนาดี</t>
  </si>
  <si>
    <t>0654591975, 0856423761</t>
  </si>
  <si>
    <t>67-01532วันที่17/11/2566</t>
  </si>
  <si>
    <t>นายธวัชชัย หอมคำ</t>
  </si>
  <si>
    <t>0951699925, 0631547738</t>
  </si>
  <si>
    <t>67-01531วันที่17/11/2566</t>
  </si>
  <si>
    <t>อด 0028/1905ลงวันที่ 17 พ.ย 66</t>
  </si>
  <si>
    <t>นายสมศักดิ์ สลับแก้ว</t>
  </si>
  <si>
    <t>132</t>
  </si>
  <si>
    <t>โนนทองอิน</t>
  </si>
  <si>
    <t>06104724471, 0625639841</t>
  </si>
  <si>
    <t>67-01529วันที่17/11/2566</t>
  </si>
  <si>
    <t>อด 0028/1904ลงวันที่ 17 พ.ย 66</t>
  </si>
  <si>
    <t>นายจิตติพงษ์ รังไชย</t>
  </si>
  <si>
    <t>1411700237777</t>
  </si>
  <si>
    <t>148</t>
  </si>
  <si>
    <t>0847858402, 0806544117</t>
  </si>
  <si>
    <t>67-01533และ67-01536วันที่17/11/2566</t>
  </si>
  <si>
    <t>อด 0028/1903 ลงวันที่ 17 พ.ย 66</t>
  </si>
  <si>
    <t>ส่งหนังสือการติดตามสิทธิประโยชน์ ภาษาอังกฤษ ฉบับแก้ไข</t>
  </si>
  <si>
    <t>อด 0028/65 ลงวันที่  11 ม.ค. 67</t>
  </si>
  <si>
    <t>142</t>
  </si>
  <si>
    <t>0988609859, 0923215995</t>
  </si>
  <si>
    <t>67-01528และ67-01530วันที่17/11/2566</t>
  </si>
  <si>
    <t>อด 0028/1902ลงวันที่ 17 พ.ย 66</t>
  </si>
  <si>
    <t>นายอนุชิต บอกบุญ</t>
  </si>
  <si>
    <t>180</t>
  </si>
  <si>
    <t>0654827379, 0807955605</t>
  </si>
  <si>
    <t>67-01582และ67-01583วันที่17/11/2566</t>
  </si>
  <si>
    <t>อด 0028/1900ลงวันที่ 17 พ.ย 66</t>
  </si>
  <si>
    <t>นายไชยา อุนาสิงห์</t>
  </si>
  <si>
    <t>94</t>
  </si>
  <si>
    <t>0980880331, 0810583151</t>
  </si>
  <si>
    <t>67-01580และ67-01581วันที่17/11/2566</t>
  </si>
  <si>
    <t>อด 0028/1899ลงวันที่ 17 พ.ย 66</t>
  </si>
  <si>
    <t>นายบำรุง พิมพา</t>
  </si>
  <si>
    <t>266</t>
  </si>
  <si>
    <t>0832213925, 0807595998</t>
  </si>
  <si>
    <t>67-01579วันที่17/11/2566</t>
  </si>
  <si>
    <t>อด 0028/1898ลงวันที่ 17 พ.ย 66</t>
  </si>
  <si>
    <t>นายพัชรพล ประเสริฐ</t>
  </si>
  <si>
    <t>183</t>
  </si>
  <si>
    <t>0936900540, 0935731939</t>
  </si>
  <si>
    <t>67-01442และ67-01443วันที่15/11/2566</t>
  </si>
  <si>
    <t>อด 0028/1855ลงวันที่ 15 พ.ย 66</t>
  </si>
  <si>
    <t>นายธนกฤษ ศรีดาวงค์</t>
  </si>
  <si>
    <t>0870329502, 082618452</t>
  </si>
  <si>
    <t>67-01438และ67-01440วันที่15/11/2566</t>
  </si>
  <si>
    <t>อด 0028/1854ลงวันที่ 15 พ.ย 66</t>
  </si>
  <si>
    <t>นายนุกุล รากพุฒ</t>
  </si>
  <si>
    <t>0983903191, 0614643545</t>
  </si>
  <si>
    <t>67-01435และ67-01437วันที่15/11/2566</t>
  </si>
  <si>
    <t>อด 0028/1853ลงวันที่ 15 พ.ย 66</t>
  </si>
  <si>
    <t>นายณัฐพงษ์ ส่อนหา</t>
  </si>
  <si>
    <t>48</t>
  </si>
  <si>
    <t>0614329415, 0636094696</t>
  </si>
  <si>
    <t>67-01422และ67-01424วันที่15/11/2566</t>
  </si>
  <si>
    <t>อด 0028/1852ลงวันที่ 15 พ.ย 66</t>
  </si>
  <si>
    <t>นายสมพร พลแสนเมือง</t>
  </si>
  <si>
    <t>22</t>
  </si>
  <si>
    <t>0810642781, 0848821437</t>
  </si>
  <si>
    <t>67-01418และ67-01420วันที่15/11/2566</t>
  </si>
  <si>
    <t>อด 0028/1851ลงวันที่ 15 พ.ย 66</t>
  </si>
  <si>
    <t>นายชัยณรงค์ แสนมนตรี</t>
  </si>
  <si>
    <t>28/1</t>
  </si>
  <si>
    <t>0956023551, 0957570118</t>
  </si>
  <si>
    <t>67-01471วันที่15/11/2566</t>
  </si>
  <si>
    <t>อด 0028/1867ลงวันที่ 15 พ.ย 66</t>
  </si>
  <si>
    <t>นายพินิจ พิลัยพงษ์</t>
  </si>
  <si>
    <t>246</t>
  </si>
  <si>
    <t>0988828141, 0943900042</t>
  </si>
  <si>
    <t>67-01465และ67-01468วันที่15/11/2566</t>
  </si>
  <si>
    <t>อด 0028/1866ลงวันที่ 15 พ.ย 66</t>
  </si>
  <si>
    <t>นายกฤษฎา กุลมา</t>
  </si>
  <si>
    <t>200</t>
  </si>
  <si>
    <t>0861137381, 0935311873</t>
  </si>
  <si>
    <t>67-01463วันที่15/11/2566</t>
  </si>
  <si>
    <t>อด 0028/1865ลงวันที่ 15 พ.ย 66</t>
  </si>
  <si>
    <t>นายพงศกร อินทร์ถาวร</t>
  </si>
  <si>
    <t>0828482786, 0984784721</t>
  </si>
  <si>
    <t>67-01384วันที่15/11/2566</t>
  </si>
  <si>
    <t>อด 0028/1872ลงวันที่ 15 พ.ย 66</t>
  </si>
  <si>
    <t>นายธวัชชัย ศรีวงษา</t>
  </si>
  <si>
    <t xml:space="preserve">0837836288, 0982505259  </t>
  </si>
  <si>
    <t>ติดตามเงินค่าจ้างเดือนกันยายน 2566 และเงินค่าชดเชยกรณีถูกเลิกจ้าง</t>
  </si>
  <si>
    <t>67-01380และ67-01381วันที่15/11/2566</t>
  </si>
  <si>
    <t>อด 0028/1871ลงวันที่ 15 พ.ย 66</t>
  </si>
  <si>
    <t>นายณรงค์ชัย สิงห์พิลา</t>
  </si>
  <si>
    <t>56</t>
  </si>
  <si>
    <t>0986056826, 0616380032</t>
  </si>
  <si>
    <t>67-01364วันที่15/11/2566</t>
  </si>
  <si>
    <t>อด 0028/1869ลงวันที่ 15 พ.ย 66</t>
  </si>
  <si>
    <t>นายอุทัย กอไหล</t>
  </si>
  <si>
    <t>206</t>
  </si>
  <si>
    <t>0933189226, 0925953617</t>
  </si>
  <si>
    <t>67-01375วันที่15/11/2566</t>
  </si>
  <si>
    <t>อด 0028/1870ลงวันที่ 15 พ.ย 66</t>
  </si>
  <si>
    <t>นายธนภัทร์ เอมตี่</t>
  </si>
  <si>
    <t>120/1</t>
  </si>
  <si>
    <t>หนองกุลา</t>
  </si>
  <si>
    <t>บางระกำ</t>
  </si>
  <si>
    <t>0808907839, 0817277031</t>
  </si>
  <si>
    <t>67-01369วันที่15/11/2566</t>
  </si>
  <si>
    <t>อด 0028/1868ลงวันที่ 15 พ.ย 66</t>
  </si>
  <si>
    <t>นายพีระพงษ์ พงษ์ประสิทธิ์</t>
  </si>
  <si>
    <t>89</t>
  </si>
  <si>
    <t>0913272160, 0825041895</t>
  </si>
  <si>
    <t>67-01415และ67-01416วันที่15/11/2566</t>
  </si>
  <si>
    <t>อด 0028/1882ลงวันที่ 15 พ.ย 66</t>
  </si>
  <si>
    <t>นายกฤษฎา บุดดีคำ</t>
  </si>
  <si>
    <t>208</t>
  </si>
  <si>
    <t>0991174769, 0921528416</t>
  </si>
  <si>
    <t>67-01412และ67-01413วันที่15/11/2566</t>
  </si>
  <si>
    <t>อด 0028/1881ลงวันที่ 15 พ.ย 66</t>
  </si>
  <si>
    <t>นายฉัตรชัย ขุนแก้ว</t>
  </si>
  <si>
    <t>108/1</t>
  </si>
  <si>
    <t>0958291185, 0860334336</t>
  </si>
  <si>
    <t>67-01402และ67-01405วันที่15/11/2566</t>
  </si>
  <si>
    <t>อด 0028/1880ลงวันที่ 15 พ.ย 66</t>
  </si>
  <si>
    <t>นายอภิสิทธิ์ คนกลาง</t>
  </si>
  <si>
    <t>38</t>
  </si>
  <si>
    <t>0612124658ม 0815153183</t>
  </si>
  <si>
    <t>ติดตามเงินค่าจ้างเดือนเมษายน เดือนตุลาคม 2566 และเงินค่าชดเชยกรณีถูกเลิกจ้าง</t>
  </si>
  <si>
    <t>67-01397และ67-01401วันที่15/11/2566</t>
  </si>
  <si>
    <t>อด 0028/1879ลงวันที่ 15 พ.ย 66</t>
  </si>
  <si>
    <t>นายนัฐพง ดวงจันทร์</t>
  </si>
  <si>
    <t>221</t>
  </si>
  <si>
    <t>0614743877, 614811367</t>
  </si>
  <si>
    <t>67-01391และ67-01393วันที่15/11/2566</t>
  </si>
  <si>
    <t>อด 0028/1878ลงวันที่ 15 พ.ย 66</t>
  </si>
  <si>
    <t>นางสาวพรทิพย์ แก้วสีขาว</t>
  </si>
  <si>
    <t>1</t>
  </si>
  <si>
    <t>.</t>
  </si>
  <si>
    <t>0632513392, 0625826452</t>
  </si>
  <si>
    <t>67-01461วันที่15/11/2566</t>
  </si>
  <si>
    <t>อด 0028/1877ลงวันที่ 15 พ.ย 66</t>
  </si>
  <si>
    <t>นายนิกร อันมา</t>
  </si>
  <si>
    <t>62</t>
  </si>
  <si>
    <t>บ้านกลาง</t>
  </si>
  <si>
    <t>เมืองนครพนม</t>
  </si>
  <si>
    <t>0632400507, 0625826452</t>
  </si>
  <si>
    <t>67-01457วันที่15/11/2566</t>
  </si>
  <si>
    <t>อด 0028/1876ลงวันที่ 15 พ.ย 66</t>
  </si>
  <si>
    <t>นายอรุณ แก้วอินทร์</t>
  </si>
  <si>
    <t>24</t>
  </si>
  <si>
    <t>0647102842, 0642431743</t>
  </si>
  <si>
    <t>67-01454วันที่15/11/2566</t>
  </si>
  <si>
    <t>อด 0028/1875ลงวันที่ 15 พ.ย 66</t>
  </si>
  <si>
    <t>นายไพรฑูรย์ รักชาติ</t>
  </si>
  <si>
    <t>465/103</t>
  </si>
  <si>
    <t>0834876866, 0811389165</t>
  </si>
  <si>
    <t>67-01446และ67-01447วันที่15/11/2566</t>
  </si>
  <si>
    <t>อด 0028/1873ลงวันที่ 15 พ.ย 66</t>
  </si>
  <si>
    <t>นายเวียง สุวรรณศรี</t>
  </si>
  <si>
    <t>134</t>
  </si>
  <si>
    <t>แวงน้อย</t>
  </si>
  <si>
    <t>0845852873, 0807503790</t>
  </si>
  <si>
    <t>67-01449และ67-01451วันที่15/11/2566</t>
  </si>
  <si>
    <t>อด 0028/1874ลงวันที่ 15 พ.ย 66</t>
  </si>
  <si>
    <t>นายบรรจบ พิมพ์โคต</t>
  </si>
  <si>
    <t>319</t>
  </si>
  <si>
    <t>0821322084ม 0847989468</t>
  </si>
  <si>
    <t>67-01430วันที่15/11/2566</t>
  </si>
  <si>
    <t>อด 0028/1847ลงวันที่ 15 พ.ย 66</t>
  </si>
  <si>
    <t>นายเทียนชัย ผาสม</t>
  </si>
  <si>
    <t>176</t>
  </si>
  <si>
    <t>0886411300, 0898850673</t>
  </si>
  <si>
    <t>67-01426วันที่15/11/2566</t>
  </si>
  <si>
    <t>อด 0028/1846ลงวันที่ 15 พ.ย 66</t>
  </si>
  <si>
    <t>นายจักรกฤษณ์ สุทธิรักษา</t>
  </si>
  <si>
    <t>95</t>
  </si>
  <si>
    <t>0653679358, 0610505214</t>
  </si>
  <si>
    <t>67-01408วันที่15/11/2566</t>
  </si>
  <si>
    <t>อด 0028/1843ลงวันที่ 15 พ.ย 66</t>
  </si>
  <si>
    <t>นายอัสนี โสดา</t>
  </si>
  <si>
    <t>43</t>
  </si>
  <si>
    <t>0948825806, 0990512082</t>
  </si>
  <si>
    <t>67-01411วันที่15/11/2566</t>
  </si>
  <si>
    <t>อด 0028/1844ลงวันที่ 15 พ.ย 66</t>
  </si>
  <si>
    <t>นายโยธี  พาภักดี</t>
  </si>
  <si>
    <t>100</t>
  </si>
  <si>
    <t>0972758110, 0823081650</t>
  </si>
  <si>
    <t>67-01377นที่15/11/2566</t>
  </si>
  <si>
    <t>อด 0028/1840ลงวันที่ 15 พ.ย 66</t>
  </si>
  <si>
    <t>นายวานุพงษ์ วงศ์กลาง</t>
  </si>
  <si>
    <t>12</t>
  </si>
  <si>
    <t>0932699739, 0847994173</t>
  </si>
  <si>
    <t>67-01194และ67-01196วันที่11/11/2566</t>
  </si>
  <si>
    <t>อด 0028/1839ลงวันที่ 15 พ.ย 66</t>
  </si>
  <si>
    <t>นางสาวรัชนู ขุนทอง</t>
  </si>
  <si>
    <t>นายอัมพร ขุนทอง</t>
  </si>
  <si>
    <t>141</t>
  </si>
  <si>
    <t>0886304260, 0935606583</t>
  </si>
  <si>
    <t>แรงงานที่เดินทางไปทำในงานในประเทศอิสราเอลแล้วขาดการติดต่อกับครอบครัว</t>
  </si>
  <si>
    <t>67-01190ที่11/11/2566</t>
  </si>
  <si>
    <t>อด 0028/1838ลงวันที่ 15 พ.ย 66</t>
  </si>
  <si>
    <t>นายทองสุก สมนาม</t>
  </si>
  <si>
    <t>54</t>
  </si>
  <si>
    <t>0807202254, 0935672491</t>
  </si>
  <si>
    <t>ติดตามเงินค่าจ้าง และเงินค่าชดเชยกรณีถูกเลิกจ้าง</t>
  </si>
  <si>
    <t>67-01464ที่15/11/2566</t>
  </si>
  <si>
    <t>อด 0028/1850ลงวันที่ 15 พ.ย 66</t>
  </si>
  <si>
    <t>นายปรีชา สีลานาค</t>
  </si>
  <si>
    <t>98</t>
  </si>
  <si>
    <t>0619717881, 0626070958</t>
  </si>
  <si>
    <t>67-01453และ67-01456ที่15/11/2566</t>
  </si>
  <si>
    <t>อด 0028/1849ลงวันที่ 15 พ.ย 66</t>
  </si>
  <si>
    <t>นางมณเทียร สีทอง</t>
  </si>
  <si>
    <t>นายมาโนช สีทอง</t>
  </si>
  <si>
    <t>291/1</t>
  </si>
  <si>
    <t>0611643707, 0640461577</t>
  </si>
  <si>
    <t>ติตตามความคืบหน้าอาการบาดเจ็บในประเทศอิสราเอล</t>
  </si>
  <si>
    <t>67-01494วันที่16 /11/2566</t>
  </si>
  <si>
    <t>อด 0028/1887ลงวันที่ 16 พ.ย 66</t>
  </si>
  <si>
    <t>นายสมคิด เดิ้มเหมือนบุญ</t>
  </si>
  <si>
    <t>0970513200 0981616713</t>
  </si>
  <si>
    <t>67-01801และ67-01799วันที่ 21/11/2566</t>
  </si>
  <si>
    <t>อด 0028/1998ลงวันที่ 21 พ.ย 66</t>
  </si>
  <si>
    <t>นายวรวุฒิ วงกันหา</t>
  </si>
  <si>
    <t>32</t>
  </si>
  <si>
    <t>0810507074, 0613265159</t>
  </si>
  <si>
    <t>67-01798วันที่ 21/11/2566</t>
  </si>
  <si>
    <t>อด 0028/1997ลงวันที่ 21 พ.ย 66</t>
  </si>
  <si>
    <t>นายปรีชา อาจบำรุง</t>
  </si>
  <si>
    <t>106</t>
  </si>
  <si>
    <t>0822860230, 0972108832</t>
  </si>
  <si>
    <t>67-01797และ67-01796วันที่ 21/11/2566</t>
  </si>
  <si>
    <t>อด 0028/1776ลงวันที่ 21 พ.ย 66</t>
  </si>
  <si>
    <t>นายทศพล ขำดี</t>
  </si>
  <si>
    <t>92</t>
  </si>
  <si>
    <t>0833539686</t>
  </si>
  <si>
    <t>67-01794วันที่ 21/11/2566</t>
  </si>
  <si>
    <t>อด 0028/1994ลงวันที่ 21 พ.ย 66</t>
  </si>
  <si>
    <t>นายเดชา ขันอาษา</t>
  </si>
  <si>
    <t>0937274427</t>
  </si>
  <si>
    <t>67-01793และ67-01792วันที่ 21/11/2566</t>
  </si>
  <si>
    <t>อด 0028/1993ลงวันที่ 21 พ.ย 66</t>
  </si>
  <si>
    <t>นายณัฐพล สิงห์สาธร</t>
  </si>
  <si>
    <t>7/1032</t>
  </si>
  <si>
    <t>0987944678, 0862234268</t>
  </si>
  <si>
    <t>ติดตามเงินค่าจ้างเดือนพฤศจิกายน 2566</t>
  </si>
  <si>
    <t>67-01791วันที่ 21/11/2566</t>
  </si>
  <si>
    <t>อด 0028/1992ลงวันที่ 21 พ.ย 66</t>
  </si>
  <si>
    <t>นายจักรเพชร แคนสี</t>
  </si>
  <si>
    <t>154</t>
  </si>
  <si>
    <t>0933954299</t>
  </si>
  <si>
    <t>67-01789วันที่ 21/11/2566</t>
  </si>
  <si>
    <t>อด 0028/1991ลงวันที่ 21 พ.ย 66</t>
  </si>
  <si>
    <t xml:space="preserve">นายอาทิตย์ ทองเบ้า </t>
  </si>
  <si>
    <t>40</t>
  </si>
  <si>
    <t>0936638604, 0621691280</t>
  </si>
  <si>
    <t>67-01814และ67-01813วันที่ 21/11/2566</t>
  </si>
  <si>
    <t>อด 0028/2006ลงวันที่ 21 พ.ย 66</t>
  </si>
  <si>
    <t xml:space="preserve">นายอาทร สิงห์บุญมา </t>
  </si>
  <si>
    <t>96</t>
  </si>
  <si>
    <t xml:space="preserve">      0821509837, 0981095734</t>
  </si>
  <si>
    <t>67-01812และ67-01838วันที่ 21/11/2566</t>
  </si>
  <si>
    <t>อด 0028/2005ลงวันที่ 21 พ.ย 66</t>
  </si>
  <si>
    <t>41</t>
  </si>
  <si>
    <t>0927708990, 0950671241</t>
  </si>
  <si>
    <t>67-01811และ67-01810วันที่ 21/11/2566</t>
  </si>
  <si>
    <t>อด 0028/2004ลงวันที่ 21 พ.ย 66</t>
  </si>
  <si>
    <t>นายอดิศร สุขรมย์</t>
  </si>
  <si>
    <t>0625560107, 0852235415</t>
  </si>
  <si>
    <t>67-01809วันที่ 21/11/2566</t>
  </si>
  <si>
    <t>อด 0028/2003ลงวันที่ 21 พ.ย 66</t>
  </si>
  <si>
    <t>นายสุนิพล บัวระพา</t>
  </si>
  <si>
    <t>234</t>
  </si>
  <si>
    <t>0800362541, 0611130415</t>
  </si>
  <si>
    <t>67-01808วันที่ 21/11/2566</t>
  </si>
  <si>
    <t>อด 0028/2002ลงวันที่ 21 พ.ย 66</t>
  </si>
  <si>
    <t>นายสุทธิพงษ์ ศุภศร</t>
  </si>
  <si>
    <t>224</t>
  </si>
  <si>
    <t>0636637027, 0930806318</t>
  </si>
  <si>
    <t>67-01807และ67-01806วันที่ 21/11/2566</t>
  </si>
  <si>
    <t>อด 0028/2001ลงวันที่ 21 พ.ย 66</t>
  </si>
  <si>
    <t>นายสมศักดิ์ ทุมพุทธา</t>
  </si>
  <si>
    <t>9</t>
  </si>
  <si>
    <t>0959385424, 0842988490</t>
  </si>
  <si>
    <t>67-01805และ67-01804วันที่ 21/11/2566</t>
  </si>
  <si>
    <t>อด 0028/2000ลงวันที่ 21 พ.ย 66</t>
  </si>
  <si>
    <t>นายสมพร ชนิด</t>
  </si>
  <si>
    <t>137</t>
  </si>
  <si>
    <t xml:space="preserve"> 0655534218, 0650823049</t>
  </si>
  <si>
    <t>67-01803และ67-01802วันที่ 21/11/2566</t>
  </si>
  <si>
    <t>อด 0028/1999ลงวันที่ 21 พ.ย 66</t>
  </si>
  <si>
    <t>นายเกษม โชติมนทิป</t>
  </si>
  <si>
    <t>35</t>
  </si>
  <si>
    <t>0623387613, 0937865257</t>
  </si>
  <si>
    <t>67-01160และ67-01161วันที่ 10/11/2566</t>
  </si>
  <si>
    <t>อด 0028/1989ลงวันที่ 10 พ.ย 66</t>
  </si>
  <si>
    <t xml:space="preserve">นายอิสระ ศรีลาศักดิ์ </t>
  </si>
  <si>
    <t>0952532680</t>
  </si>
  <si>
    <t>ติดตามเงินค่าจ้างเดือนกรกฎาคม-สิงหาคม 2565เดือนตุลาคม 2566 และเงินค่าชดเชยกรณีถูกเลิกจ้าง</t>
  </si>
  <si>
    <t>67-01771และ67-01773วันที่ 21/11/2566</t>
  </si>
  <si>
    <t>อด 0028/1988ลงวันที่ 21 พ.ย 66</t>
  </si>
  <si>
    <t>นายจักรพันธ์ ศรีโสดา</t>
  </si>
  <si>
    <t>0624540076, 0828068877</t>
  </si>
  <si>
    <t>67-01168และ67-01169วันที่ 11/11/2566</t>
  </si>
  <si>
    <t>อด 0028/1793ลงวันที่ 11พ.ย 66</t>
  </si>
  <si>
    <t xml:space="preserve"> 19/10/2566</t>
  </si>
  <si>
    <t xml:space="preserve">นายณัฐพล บุตรจรัญ </t>
  </si>
  <si>
    <t>0636709265, 0848873277</t>
  </si>
  <si>
    <t>67-01166และ67-01167วันที่ 11/11/2566</t>
  </si>
  <si>
    <t>อด 0028/1792ลงวันที่ 11พ.ย 66</t>
  </si>
  <si>
    <t>นายศราวุธ คำพิษงู</t>
  </si>
  <si>
    <t>147</t>
  </si>
  <si>
    <t>เชียงเครือ</t>
  </si>
  <si>
    <t>เมทองสกลนคร</t>
  </si>
  <si>
    <t>0810539091</t>
  </si>
  <si>
    <t>67-01164และ67-01165วันที่ 11/11/2566</t>
  </si>
  <si>
    <t>อด 0028/1791ลงวันที่ 11พ.ย 66</t>
  </si>
  <si>
    <t>นายชาญชัย มานะดี</t>
  </si>
  <si>
    <t>11</t>
  </si>
  <si>
    <t>0943357500, 0981720090</t>
  </si>
  <si>
    <t>67-01162และ01163วันที่ 11/11/2566</t>
  </si>
  <si>
    <t>อด 0028/1790ลงวันที่ 11พ.ย 66</t>
  </si>
  <si>
    <t>นายมานะ ป้อมพันธ์</t>
  </si>
  <si>
    <t>70</t>
  </si>
  <si>
    <t xml:space="preserve"> 0649875781, 0653411608</t>
  </si>
  <si>
    <t>67-01191และ67-01192วันที่ 11/11/2566</t>
  </si>
  <si>
    <t>อด 0028/1799ลงวันที่ 11พ.ย 66</t>
  </si>
  <si>
    <t>นายกำชัย แย้มสรวล</t>
  </si>
  <si>
    <t>สลกบาตร</t>
  </si>
  <si>
    <t>ชาณุวรลักษบุรี</t>
  </si>
  <si>
    <t>0652497973 092872737</t>
  </si>
  <si>
    <t>67-01187และ67-01189วันที่ 11/11/2566</t>
  </si>
  <si>
    <t>อด 0028/1798ลงวันที่ 11พ.ย 66</t>
  </si>
  <si>
    <t>นายฉัตรชัย ศิริโนนรัง</t>
  </si>
  <si>
    <t>0822962981, 0828519003</t>
  </si>
  <si>
    <t>67-01182และ67-01183วันที่ 11/11/2566</t>
  </si>
  <si>
    <t>อด 0028/1797ลงวันที่ 11พ.ย 66</t>
  </si>
  <si>
    <t>นายทัตเทวา อรัญเสน</t>
  </si>
  <si>
    <t>1419900474931</t>
  </si>
  <si>
    <t>ซับสนุ่น</t>
  </si>
  <si>
    <t>มวกเหล็ก</t>
  </si>
  <si>
    <t>0852598456</t>
  </si>
  <si>
    <t>67-01180และ67-01181วันที่ 11/11/2566</t>
  </si>
  <si>
    <t>อด 0028/1796ลงวันที่ 11พ.ย 66</t>
  </si>
  <si>
    <t>อด 0028/66 ลงวันที่ 11 ม.ค.67</t>
  </si>
  <si>
    <t>นายสำเภา ราชวงษา</t>
  </si>
  <si>
    <t>33/1</t>
  </si>
  <si>
    <t>0910568019, 08427185061</t>
  </si>
  <si>
    <t>67-01176และ67-01178วันที่ 11/11/2566</t>
  </si>
  <si>
    <t>อด 0028/1795ลงวันที่ 11พ.ย 66</t>
  </si>
  <si>
    <t>นายประพัฒน์พงษ์ ฤทธิศร</t>
  </si>
  <si>
    <t>233</t>
  </si>
  <si>
    <t>ตำบง</t>
  </si>
  <si>
    <t>0801236987, 0857503281</t>
  </si>
  <si>
    <t>67-01211และ67-01212วันที่ 12/11/2566</t>
  </si>
  <si>
    <t>อด 0028/1808ลงวันที่ 12พ.ย 66</t>
  </si>
  <si>
    <t>นานนรากร ภูสี</t>
  </si>
  <si>
    <t>5</t>
  </si>
  <si>
    <t>0812617347, 0934165952</t>
  </si>
  <si>
    <t>67-01209และ67-01210วันที่ 12/11/2566</t>
  </si>
  <si>
    <t>อด 0028/1807ลงวันที่ 12พ.ย 66</t>
  </si>
  <si>
    <t>นายพีระพงษ์ รักภักดี</t>
  </si>
  <si>
    <t>57</t>
  </si>
  <si>
    <t>0944932920, 092690715</t>
  </si>
  <si>
    <t>67-01207และ67-01208วันที่ 12/11/2566</t>
  </si>
  <si>
    <t>อด 0028/1806ลงวันที่ 12พ.ย 66</t>
  </si>
  <si>
    <t>นายสมพงษ์ ยงยืน</t>
  </si>
  <si>
    <t>9849</t>
  </si>
  <si>
    <t>0646212550, 0984985631</t>
  </si>
  <si>
    <t>67-01205และ67-01206วันที่ 12/11/2566</t>
  </si>
  <si>
    <t>อด 0028/1805ลงวันที่ 12พ.ย 66</t>
  </si>
  <si>
    <t>นายนพพง จั่นกลาง</t>
  </si>
  <si>
    <t>125</t>
  </si>
  <si>
    <t>0991157215, 0956511745</t>
  </si>
  <si>
    <t>67-01203และ67-01204วันที่ 12/11/2566</t>
  </si>
  <si>
    <t>อด 0028/1804ลงวันที่ 12พ.ย 66</t>
  </si>
  <si>
    <t>นายกฤษดา น้อยคูณ</t>
  </si>
  <si>
    <t>168</t>
  </si>
  <si>
    <t>0639723433, 0909212187</t>
  </si>
  <si>
    <t>67-01201ละ67-01202วันที่ 12/11/2566</t>
  </si>
  <si>
    <t>อด 0028/1803ลงวันที่ 12พ.ย 66</t>
  </si>
  <si>
    <t>นายธวัช ทองวิเศษ</t>
  </si>
  <si>
    <t>81</t>
  </si>
  <si>
    <t>0882552756, 0632743771</t>
  </si>
  <si>
    <t>67-01199และ67-01200วันที่ 12/11/2566</t>
  </si>
  <si>
    <t>อด 0028/1802ลงวันที่ 12พ.ย 66</t>
  </si>
  <si>
    <t>นายนุกูล ศรีจันทร์แก้ว</t>
  </si>
  <si>
    <t>19</t>
  </si>
  <si>
    <t>0649876713, 0917465624</t>
  </si>
  <si>
    <t>67-01193และ67-01195วันที่ 11/11/2566</t>
  </si>
  <si>
    <t>อด 0028/1800ลงวันที่ 11พ.ย 66</t>
  </si>
  <si>
    <t>นายธวัชชัย ลอยนอก</t>
  </si>
  <si>
    <t>90</t>
  </si>
  <si>
    <t>0862381147, 0847936990</t>
  </si>
  <si>
    <t>67-01197และ67-01198วันที่ 11/11/2566</t>
  </si>
  <si>
    <t>อด 0028/1801ลงวันที่ 11พ.ย 66</t>
  </si>
  <si>
    <t>นายกิตติศักดิ์ โพธิสาร</t>
  </si>
  <si>
    <t>0612124337, 0652506157</t>
  </si>
  <si>
    <t>67-01851และ67-01850วันที่ 22/11/2566</t>
  </si>
  <si>
    <t>อด 0028/2030ลงวันที่ 22พ.ย 66</t>
  </si>
  <si>
    <t>นายทวีศักดิ์ คงดี</t>
  </si>
  <si>
    <t>เกาะตะเภา</t>
  </si>
  <si>
    <t>บ้านตาก</t>
  </si>
  <si>
    <t>ตาก</t>
  </si>
  <si>
    <t>0828385780, 0625304396</t>
  </si>
  <si>
    <t>67-01853และ67-01852วันที่ 22/11/2566</t>
  </si>
  <si>
    <t>อด 0028/2029ลงวันที่ 22พ.ย 66</t>
  </si>
  <si>
    <t>นายธวัชชัย มะปะเข</t>
  </si>
  <si>
    <t>0959890676, 0967923233</t>
  </si>
  <si>
    <t>67-01855และ67-01854วันที่ 22/11/2566</t>
  </si>
  <si>
    <t>อด 0028/2028ลงวันที่ 22พ.ย 66</t>
  </si>
  <si>
    <t>นางสาวกมลชนก บุญสิทธิ์</t>
  </si>
  <si>
    <t>145</t>
  </si>
  <si>
    <t>0808913512, 0800136717</t>
  </si>
  <si>
    <t>67-01857และ67-01856วันที่ 22/11/2566</t>
  </si>
  <si>
    <t>อด 0028/2027ลงวันที่ 22พ.ย 66</t>
  </si>
  <si>
    <t>นายปิยะ ไชยเลิศ</t>
  </si>
  <si>
    <t>0988816039, 0624516985</t>
  </si>
  <si>
    <t>67-01860และ67-01859วันที่ 22/11/2566</t>
  </si>
  <si>
    <t>อด 0028/2026ลงวันที่ 22พ.ย 66</t>
  </si>
  <si>
    <t>นายพงษ์ศิริ รสดี</t>
  </si>
  <si>
    <t>21</t>
  </si>
  <si>
    <t>0623754201, 0982151927</t>
  </si>
  <si>
    <t>ติดตามเงินค่าจ้างเดือนมิถุนายน 2562และเดือนตุลาคม 2566 และเงินค่าชดเชยกรณีถูกเลิกจ้าง</t>
  </si>
  <si>
    <t>67-01864และ67-01862วันที่ 22/11/2566</t>
  </si>
  <si>
    <t>อด 0028/2025ลงวันที่ 22พ.ย 66</t>
  </si>
  <si>
    <t>0622688144 0971596046</t>
  </si>
  <si>
    <t>67-01866และ67-01865วันที่ 22/11/2566</t>
  </si>
  <si>
    <t>อด 0028/2024ลงวันที่ 22พ.ย 66</t>
  </si>
  <si>
    <t>นายเมธี จันทร์สุข</t>
  </si>
  <si>
    <t>0933586459, 0982250992</t>
  </si>
  <si>
    <t>67-01867วันที่ 22/11/2566</t>
  </si>
  <si>
    <t>อด 0028/2023ลงวันที่ 22พ.ย 66</t>
  </si>
  <si>
    <t>นายไมตรี สีดารักษ์</t>
  </si>
  <si>
    <t>0807036110, 0822386613</t>
  </si>
  <si>
    <t>67-01869และ67-01868วันที่ 22/11/2566</t>
  </si>
  <si>
    <t>อด 0028/2022ลงวันที่ 22พ.ย 66</t>
  </si>
  <si>
    <t>นายรังสรรค์ ธงชัย</t>
  </si>
  <si>
    <t>168/1</t>
  </si>
  <si>
    <t>0652120560, 0935910753</t>
  </si>
  <si>
    <t>ติดตามเงินค่าจ้างเดือนสิงหาคม-ตุลาคม 2566 และเงินค่าชดเชยกรณีถูกเลิกจ้าง</t>
  </si>
  <si>
    <t>67-01871และ67-01870วันที่ 22/11/2566</t>
  </si>
  <si>
    <t>อด 0028/2034ลงวันที่ 22พ.ย 66</t>
  </si>
  <si>
    <t>นายวัชชิระ ไชยเชียงพิน</t>
  </si>
  <si>
    <t>45</t>
  </si>
  <si>
    <t>0660643956, 0621104756</t>
  </si>
  <si>
    <t>67-01873วันที่ 22/11/2566</t>
  </si>
  <si>
    <t>อด 0028/2037ลงวันที่ 22พ.ย 66</t>
  </si>
  <si>
    <t>นายวิชิต พังราช</t>
  </si>
  <si>
    <t>239</t>
  </si>
  <si>
    <t>0624826024, 0650944937</t>
  </si>
  <si>
    <t>67-01876และ67-01875วันที่ 22/11/2566</t>
  </si>
  <si>
    <t>อด 0028/2036ลงวันที่ 22พ.ย 66</t>
  </si>
  <si>
    <t>นายวิทูล คนดี</t>
  </si>
  <si>
    <t>09224140902, 0806074238</t>
  </si>
  <si>
    <t>67-01877วันที่ 22/11/2566</t>
  </si>
  <si>
    <t>อด 0028/2035ลงวันที่ 22พ.ย 66</t>
  </si>
  <si>
    <t>นายวีระวัฒน์ แสงศาลา</t>
  </si>
  <si>
    <t>185</t>
  </si>
  <si>
    <t>0925153531, 0878151179</t>
  </si>
  <si>
    <t>67-01880และ67-01879วันที่ 22/11/2566</t>
  </si>
  <si>
    <t>นายศักดิ์ณรงค์ โยธะการี</t>
  </si>
  <si>
    <t>195</t>
  </si>
  <si>
    <t>0899647158, 0872222172</t>
  </si>
  <si>
    <t>67-01882และ67-01881วันที่ 22/11/2566</t>
  </si>
  <si>
    <t>อด 0028/2033ลงวันที่ 22พ.ย 66</t>
  </si>
  <si>
    <t>นายศิริวัฒน์ จันสอนจักร์</t>
  </si>
  <si>
    <t>0656024211, 0925399115</t>
  </si>
  <si>
    <t>67-01884และ67-01883วันที่ 22/11/2566</t>
  </si>
  <si>
    <t>อด 0028/2032ลงวันที่ 22พ.ย 66</t>
  </si>
  <si>
    <t>นายสถิตย์ มีทรัพย์</t>
  </si>
  <si>
    <t>77</t>
  </si>
  <si>
    <t>0990065986, 0844007568</t>
  </si>
  <si>
    <t>67-01886และ67-01885วันที่ 22/11/2566</t>
  </si>
  <si>
    <t>อด 0028/2031ลงวันที่ 22พ.ย 66</t>
  </si>
  <si>
    <t>นายโฆษิต แสนเหวิม</t>
  </si>
  <si>
    <t>29</t>
  </si>
  <si>
    <t>0614592552, 0822498449</t>
  </si>
  <si>
    <t>ติดตามค่าจ้างค้างจ่ายและเงินชดเชยกรณีถูกยกเลิกสัญญาจ้างประเทศไนจีเรีย</t>
  </si>
  <si>
    <t>อด 0028/1942</t>
  </si>
  <si>
    <t>นางสาวรัตนา เหล่าฝ้าย</t>
  </si>
  <si>
    <t>214</t>
  </si>
  <si>
    <t>0807677018</t>
  </si>
  <si>
    <t>ติดตามเงินค่าภาษีไต้หวันส่วนที่จ่ายไว้เกิน</t>
  </si>
  <si>
    <t>67-01630วันที่ 19/11/2566</t>
  </si>
  <si>
    <t>อด 0028/1945ลงวันที่ 19 พ.ย 66</t>
  </si>
  <si>
    <t>นายผจญ ชัยดี</t>
  </si>
  <si>
    <t>28</t>
  </si>
  <si>
    <t>0935957651</t>
  </si>
  <si>
    <t>67-01631วันที่ 19/11/2566</t>
  </si>
  <si>
    <t>อด 0028/1942ลงวันที่ 19 พ.ย 66</t>
  </si>
  <si>
    <t>นายเอกชัย มิ่งแก้ว</t>
  </si>
  <si>
    <t>160</t>
  </si>
  <si>
    <t>0643217383</t>
  </si>
  <si>
    <t>67-01629วันที่ 19/11/2566</t>
  </si>
  <si>
    <t>อด 0028/1944ลงวันที่ 19 พ.ย 66</t>
  </si>
  <si>
    <t>นายยิ่งยง ศรีประจักษ์</t>
  </si>
  <si>
    <t>320</t>
  </si>
  <si>
    <t>0803841999</t>
  </si>
  <si>
    <t>67-01628วันที่ 19/11/2566</t>
  </si>
  <si>
    <t>อด 0028/1943ลงวันที่ 19 พ.ย 66</t>
  </si>
  <si>
    <t>นางเจริญรัตน์ พิพัฒถ์พล</t>
  </si>
  <si>
    <t>นางสาวนัยน์ปพร พิพัฒฌ์พล</t>
  </si>
  <si>
    <t>75</t>
  </si>
  <si>
    <t>0928459597, 0934373725</t>
  </si>
  <si>
    <t>ติดตามตัวแรงงาน/ขาดการติดต่อที่ประเทศฮ่องกง</t>
  </si>
  <si>
    <t>67-01800วันที่ 21/11/2566</t>
  </si>
  <si>
    <t>อด 0028/1947ลงวันที่ 21 พ.ย 66</t>
  </si>
  <si>
    <t>นายอนุชัย แสงศาลา</t>
  </si>
  <si>
    <t>0630091598ม 0878151179</t>
  </si>
  <si>
    <t>67-01931วันที่ 23/11/2566</t>
  </si>
  <si>
    <t>อด 0028/2042ลงวันที่ 23 พ.ย 66</t>
  </si>
  <si>
    <t>นายองอาจ ทนทาน</t>
  </si>
  <si>
    <t>58</t>
  </si>
  <si>
    <t>0927343324, 0802920371</t>
  </si>
  <si>
    <t>67-01930วันที่ 23/11/2566</t>
  </si>
  <si>
    <t>อด 0028/2043ลงวันที่ 23 พ.ย 66</t>
  </si>
  <si>
    <t>นายสายัณ พิเนตร</t>
  </si>
  <si>
    <t>133</t>
  </si>
  <si>
    <t>063667046, 0612124337</t>
  </si>
  <si>
    <t>67-01929และ67-01927วันที่ 23/11/2566</t>
  </si>
  <si>
    <t>อด 0028/2044ลงวันที่ 23 พ.ย 66</t>
  </si>
  <si>
    <t>นายสมหมาย สาธร</t>
  </si>
  <si>
    <t>ห้วยแถลง</t>
  </si>
  <si>
    <t>0659572195, 0659572195</t>
  </si>
  <si>
    <t>67-01925และ67-01924วันที่ 23/11/2566</t>
  </si>
  <si>
    <t>อด 0028/2045ลงวันที่ 23 พ.ย 66</t>
  </si>
  <si>
    <t>นายสมภาร แสงใส</t>
  </si>
  <si>
    <t>0616031327</t>
  </si>
  <si>
    <t>67-01923และ67-01922วันที่ 23/11/2566</t>
  </si>
  <si>
    <t>อด 0028/2046ลงวันที่ 23 พ.ย 66</t>
  </si>
  <si>
    <t>นายศักนรินทร์ จูทะรัตน์</t>
  </si>
  <si>
    <t>228</t>
  </si>
  <si>
    <t>0927546547, 0828508926</t>
  </si>
  <si>
    <t>67-01921วันที่ 23/11/2566</t>
  </si>
  <si>
    <t>อด 0028/2047ลงวันที่ 23 พ.ย 66</t>
  </si>
  <si>
    <t>นายศักดิ์สิทธิ์ บุญสูง</t>
  </si>
  <si>
    <t>211</t>
  </si>
  <si>
    <t>ป่าไร่</t>
  </si>
  <si>
    <t>อรัญประเทศ</t>
  </si>
  <si>
    <t>0610951017, 0953954336</t>
  </si>
  <si>
    <t>67-01919วันที่ 23/11/2566</t>
  </si>
  <si>
    <t>อด 0028/2048ลงวันที่ 23 พ.ย 66</t>
  </si>
  <si>
    <t>0811718324</t>
  </si>
  <si>
    <t>67-01917วันที่ 23/11/2566</t>
  </si>
  <si>
    <t>อด 0028/2049ลงวันที่ 23 พ.ย 66</t>
  </si>
  <si>
    <t>นายศรีนคร พินธุนิบาต</t>
  </si>
  <si>
    <t>215</t>
  </si>
  <si>
    <t>0935568502, 0878128330</t>
  </si>
  <si>
    <t>67-01915วันที่ 23/11/2566</t>
  </si>
  <si>
    <t>อด 0028/2050ลงวันที่ 23 พ.ย 66</t>
  </si>
  <si>
    <t>นายวุฒิชัย อระภาพ</t>
  </si>
  <si>
    <t>194</t>
  </si>
  <si>
    <t>0943924557</t>
  </si>
  <si>
    <t>67-01914วันที่ 23/11/2566</t>
  </si>
  <si>
    <t>อด 0028/2051ลงวันที่ 23 พ.ย 66</t>
  </si>
  <si>
    <t>นายวุฒิชัย จานเหนือ</t>
  </si>
  <si>
    <t>3</t>
  </si>
  <si>
    <t>ด่านจาก</t>
  </si>
  <si>
    <t>โนนไทย</t>
  </si>
  <si>
    <t>0627919765, 0634954168</t>
  </si>
  <si>
    <t>67-01913วันที่ 23/11/2566</t>
  </si>
  <si>
    <t>อด 0028/2052ลงวันที่ 23 พ.ย 66</t>
  </si>
  <si>
    <t>นายภาณุเดช อำนาจเจริญ</t>
  </si>
  <si>
    <t>0656314257, 0653816382</t>
  </si>
  <si>
    <t>67-01912และ67-01911วันที่ 23/11/2566</t>
  </si>
  <si>
    <t>อด 0028/2053ลงวันที่ 23 พ.ย 66</t>
  </si>
  <si>
    <t>นายประพันธ์ โง่นชาลี</t>
  </si>
  <si>
    <t>0890358525, 0872173050</t>
  </si>
  <si>
    <t>67-01910วันที่ 23/11/2566</t>
  </si>
  <si>
    <t>อด 0028/2054ลงวันที่ 23 พ.ย 66</t>
  </si>
  <si>
    <t>นายนเรศ ศรีอุดม</t>
  </si>
  <si>
    <t>51</t>
  </si>
  <si>
    <t>0969014934, 0808025564</t>
  </si>
  <si>
    <t>67-01908วันที่ 23/11/2566</t>
  </si>
  <si>
    <t>อด 0028/2055ลงวันที่ 23 พ.ย 66</t>
  </si>
  <si>
    <t>นายธนากร สาคุณ</t>
  </si>
  <si>
    <t>0986925327, 0928594569</t>
  </si>
  <si>
    <t>67-01907วันที่ 23/11/2566</t>
  </si>
  <si>
    <t>อด 0028/2056ลงวันที่ 23 พ.ย 66</t>
  </si>
  <si>
    <t>นายธงชัย ศรีชัยมูล</t>
  </si>
  <si>
    <t>227</t>
  </si>
  <si>
    <t>0929737859, 0810392335</t>
  </si>
  <si>
    <t>67-01905วันที่ 23/11/2566</t>
  </si>
  <si>
    <t>อด 0028/2057ลงวันที่ 23 พ.ย 66</t>
  </si>
  <si>
    <t>นายทองใบ ดวงภักดี</t>
  </si>
  <si>
    <t>49</t>
  </si>
  <si>
    <t>0887786823, 0933652377</t>
  </si>
  <si>
    <t>67-01904และ67-01902วันที่ 23/11/2566</t>
  </si>
  <si>
    <t>อด 0028/2058ลงวันที่ 23 พ.ย 66</t>
  </si>
  <si>
    <t>นายณรงค์ ศรีอุดม</t>
  </si>
  <si>
    <t>0808025564, 0828508926</t>
  </si>
  <si>
    <t>67-01901วันที่ 23/11/2566</t>
  </si>
  <si>
    <t>อด 0028/2059ลงวันที่ 23 พ.ย 66</t>
  </si>
  <si>
    <t>นายจักรกริช พิรักษา</t>
  </si>
  <si>
    <t>0812611605, 0643065353</t>
  </si>
  <si>
    <t>67-01900และ67-01899วันที่ 23/11/2566</t>
  </si>
  <si>
    <t>อด 0028/2060ลงวันที่ 23 พ.ย 66</t>
  </si>
  <si>
    <t>นางสาวภรณ์ทิพย์ จูมพลมา</t>
  </si>
  <si>
    <t xml:space="preserve">นายพิรุฬ ทานนท์พิมพ์ </t>
  </si>
  <si>
    <t>0611781341</t>
  </si>
  <si>
    <t>ติดตามสิทธิประโยชน์จากสำนักงานประกันสังคมอิสราเอล กรณีเสียชีวิตจากภัยสงครามประเทศอิสราเอล</t>
  </si>
  <si>
    <t>อด 0028/2077ลงวันที่ 10 พ.ย 66</t>
  </si>
  <si>
    <t>นางทองยิ้ม รักษานนท์</t>
  </si>
  <si>
    <t>นายไชยา รักษานนท์</t>
  </si>
  <si>
    <t>25/1</t>
  </si>
  <si>
    <t>0981436998, 0933868920</t>
  </si>
  <si>
    <t>67-02025วันที่ 25/11/2566</t>
  </si>
  <si>
    <t>อด 0028/2081ลงวันที่ 25 พ.ย 66</t>
  </si>
  <si>
    <t>นางสาวอรวรรณ เวียงสิมมา</t>
  </si>
  <si>
    <t>นายศักดิ์สิทธิ์ จำปาสิม</t>
  </si>
  <si>
    <t>152</t>
  </si>
  <si>
    <t>0619468188, 0993320305</t>
  </si>
  <si>
    <t>67-02026วันที่ 25/11/2566</t>
  </si>
  <si>
    <t>อด 0028/2082ลงวันที่ 25 พ.ย 66</t>
  </si>
  <si>
    <t>นายทองอินทร์ เอี่ยมศรี</t>
  </si>
  <si>
    <t>74</t>
  </si>
  <si>
    <t>0980880210, 0628945262</t>
  </si>
  <si>
    <t xml:space="preserve">ติดตามเงินค่าจ้างเดือนตุลาคม 2566 </t>
  </si>
  <si>
    <t>67-02060วันที่ 26/11/2566</t>
  </si>
  <si>
    <t>อด 0028/2083ลงวันที่ 26 พ.ย 66</t>
  </si>
  <si>
    <t>นายสราวุฒิ สุมงคล</t>
  </si>
  <si>
    <t>0930175915, 08742860423</t>
  </si>
  <si>
    <t>67-02061วันที่ 26/11/2566</t>
  </si>
  <si>
    <t>อด 0028/2084ลงวันที่ 26 พ.ย 66</t>
  </si>
  <si>
    <t>นายอภิสิทธิ์ คำภาศรี</t>
  </si>
  <si>
    <t>177</t>
  </si>
  <si>
    <t>0650378194, 0810482153</t>
  </si>
  <si>
    <t>67-02062วันที่ 26/11/2566</t>
  </si>
  <si>
    <t>อด 0028/2085ลงวันที่ 26 พ.ย 66</t>
  </si>
  <si>
    <t>นายวิชัย มาสุ่ม</t>
  </si>
  <si>
    <t>86</t>
  </si>
  <si>
    <t xml:space="preserve">บริบูรณ์ </t>
  </si>
  <si>
    <t>สีชมพู</t>
  </si>
  <si>
    <t>67-02063วันที่ 26/11/2566</t>
  </si>
  <si>
    <t>อด 0028/2086ลงวันที่ 26 พ.ย 66</t>
  </si>
  <si>
    <t>นายสมศักดิ์ สิทธิพันธ์</t>
  </si>
  <si>
    <t>120</t>
  </si>
  <si>
    <t>0986025421, 0852512806</t>
  </si>
  <si>
    <t>67-02064วันที่ 26/11/2566</t>
  </si>
  <si>
    <t>อด 0028/2087ลงวันที่ 26 พ.ย 66</t>
  </si>
  <si>
    <t>นายอาทิตย์ ราชพลแสน</t>
  </si>
  <si>
    <t>47</t>
  </si>
  <si>
    <t>0984163739, 0883356288</t>
  </si>
  <si>
    <t>67-02065และ67-02066วันที่ 26/11/2566</t>
  </si>
  <si>
    <t>อด 0028/2088ลงวันที่ 26 พ.ย 66</t>
  </si>
  <si>
    <t>นายวิจิต ศิริเฮือง</t>
  </si>
  <si>
    <t>0967565132, 0820176563</t>
  </si>
  <si>
    <t>67-02067และ67-02068วันที่ 26/11/2566</t>
  </si>
  <si>
    <t>อด 0028/2089ลงวันที่ 26 พ.ย 66</t>
  </si>
  <si>
    <t>นายชาตรี เตระทัด</t>
  </si>
  <si>
    <t>174</t>
  </si>
  <si>
    <t>0654596757, 0846397394</t>
  </si>
  <si>
    <t>67-02069และ67-02070วันที่ 26/11/2566</t>
  </si>
  <si>
    <t>อด 0028/2090ลงวันที่ 26 พ.ย 66</t>
  </si>
  <si>
    <t>นายดอกรัก คำลุน</t>
  </si>
  <si>
    <t>157</t>
  </si>
  <si>
    <t>0627417716</t>
  </si>
  <si>
    <t>67-02071และ67-02072วันที่ 26/11/2566</t>
  </si>
  <si>
    <t>อด 0028/2091ลงวันที่ 26 พ.ย 66</t>
  </si>
  <si>
    <t>นายจันทร์ศรี งามลุน</t>
  </si>
  <si>
    <t>223</t>
  </si>
  <si>
    <t>0630242204</t>
  </si>
  <si>
    <t>67-02073และ67-02074วันที่ 26/11/2566</t>
  </si>
  <si>
    <t>อด 0028/2092ลงวันที่ 26 พ.ย 66</t>
  </si>
  <si>
    <t>นายเบญจพล คำพิพจน์</t>
  </si>
  <si>
    <t>268</t>
  </si>
  <si>
    <t>0636094338, 0807304529</t>
  </si>
  <si>
    <t>67-02056วันที่ 26/11/2566</t>
  </si>
  <si>
    <t>อด 0028/2093ลงวันที่ 26 พ.ย 66</t>
  </si>
  <si>
    <t>นายชัชวาล ศรีภักดี</t>
  </si>
  <si>
    <t>0616546503, 0633917272</t>
  </si>
  <si>
    <t>67-02057วันที่ 26/11/2566</t>
  </si>
  <si>
    <t>อด 0028/2094ลงวันที่ 26 พ.ย 66</t>
  </si>
  <si>
    <t>นายสรศักดิ์ กัลยาบุตร</t>
  </si>
  <si>
    <t>167</t>
  </si>
  <si>
    <t>0885725119, 0863541457</t>
  </si>
  <si>
    <t>67-02058วันที่ 26/11/2566</t>
  </si>
  <si>
    <t>อด 0028/2095ลงวันที่ 26 พ.ย 66</t>
  </si>
  <si>
    <t>0616120311, 0879452130</t>
  </si>
  <si>
    <t>67-02059วันที่ 26/11/2566</t>
  </si>
  <si>
    <t>อด 0028/2096ลงวันที่ 26 พ.ย 66</t>
  </si>
  <si>
    <t>นางบัวแพ แตงอ่อน</t>
  </si>
  <si>
    <t>นายศักดิ์สิทธิ์ โคตมี</t>
  </si>
  <si>
    <t>0633037751, 0882967610</t>
  </si>
  <si>
    <t>อด 0028/2097ลงวันที่ 26พ.ย 66</t>
  </si>
  <si>
    <t>นายชัชชัย นามอาษา</t>
  </si>
  <si>
    <t>99</t>
  </si>
  <si>
    <t>0801360184, 0872189445</t>
  </si>
  <si>
    <t>67-02039วันที่ 25/11/2566</t>
  </si>
  <si>
    <t>อด 0028/2100ลงวันที่ 25พ.ย 66</t>
  </si>
  <si>
    <t>นายปิยะนัส พัทมี</t>
  </si>
  <si>
    <t>0828058511, 0828058511</t>
  </si>
  <si>
    <t>67-02038วันที่ 25/11/2566</t>
  </si>
  <si>
    <t>อด 0028/2101ลงวันที่ 25พ.ย 66</t>
  </si>
  <si>
    <t>นายสุรศักดิ์ โคตรมณี</t>
  </si>
  <si>
    <t>0946604191, 0908452579</t>
  </si>
  <si>
    <t>67-02036และ67-02037วันที่ 25/11/2566</t>
  </si>
  <si>
    <t>อด 0028/2102ลงวันที่ 25พ.ย 66</t>
  </si>
  <si>
    <t>นายยุทธนา ยศตีนเทียน</t>
  </si>
  <si>
    <t>0928050832, 0615400577</t>
  </si>
  <si>
    <t>67-02034และ67-02035วันที่ 25/11/2566</t>
  </si>
  <si>
    <t>อด 0028/2103ลงวันที่ 25พ.ย 66</t>
  </si>
  <si>
    <t>นายทนงศักดิ์ ศรีเทา</t>
  </si>
  <si>
    <t>80</t>
  </si>
  <si>
    <t>0610940087, 0988945384</t>
  </si>
  <si>
    <t>67-02032และ67-02033วันที่ 25/11/2566</t>
  </si>
  <si>
    <t>อด 0028/2104ลงวันที่ 25พ.ย 66</t>
  </si>
  <si>
    <t>นายสามารถ โคตะมี</t>
  </si>
  <si>
    <t>0970603919, 0800954279</t>
  </si>
  <si>
    <t>67-02030และ67-02031วันที่ 25/11/2566</t>
  </si>
  <si>
    <t>อด 0028/2105ลงวันที่ 25พ.ย 66</t>
  </si>
  <si>
    <t>นายเรืองวิทย์ ลือเลื่อง</t>
  </si>
  <si>
    <t>346</t>
  </si>
  <si>
    <t>0840276688, 0925128263</t>
  </si>
  <si>
    <t>67-02028และ67-02029วันที่ 25/11/2566</t>
  </si>
  <si>
    <t>อด 0028/2106ลงวันที่ 25พ.ย 66</t>
  </si>
  <si>
    <t>นางสาวเพ็ญพิชญา พันธ์พรม</t>
  </si>
  <si>
    <t>0987957580, 0934180157</t>
  </si>
  <si>
    <t>67-02027วันที่ 25/11/2566</t>
  </si>
  <si>
    <t>อด 0028/2107ลงวันที่ 25พ.ย 66</t>
  </si>
  <si>
    <t>นายอาทิตย์ สารักษ์</t>
  </si>
  <si>
    <t>1/1</t>
  </si>
  <si>
    <t>0654594029, 0933986760</t>
  </si>
  <si>
    <t>67-02054และ67-02055วันที่ 26/11/2566</t>
  </si>
  <si>
    <t>อด 0028/2108ลงวันที่ 26 พ.ย 66</t>
  </si>
  <si>
    <t>นายอดิศร แสงดา</t>
  </si>
  <si>
    <t>0934183979, 0926584992</t>
  </si>
  <si>
    <t>67-02052และ67-02053วันที่ 26/11/2566</t>
  </si>
  <si>
    <t>อด 0028/2109ลงวันที่ 26 พ.ย 66</t>
  </si>
  <si>
    <t>นายหยก พรมนิล</t>
  </si>
  <si>
    <t>0986540570, 0931037068</t>
  </si>
  <si>
    <t>67-02050และ67-02051วันที่ 26/11/2566</t>
  </si>
  <si>
    <t>อด 0028/2110ลงวันที่ 26 พ.ย 66</t>
  </si>
  <si>
    <t>นายสุริยา ภูชะหาร</t>
  </si>
  <si>
    <t>225</t>
  </si>
  <si>
    <t>0611079055, 0828925773</t>
  </si>
  <si>
    <t>67-02048และ67-02049วันที่ 26/11/2566</t>
  </si>
  <si>
    <t>อด 0028/2111ลงวันที่ 26 พ.ย 66</t>
  </si>
  <si>
    <t>นายสุรพงษ์ เมืองศรี</t>
  </si>
  <si>
    <t>165</t>
  </si>
  <si>
    <t>0934123035, 0987031511</t>
  </si>
  <si>
    <t>67-02046และ67-02047วันที่ 26/11/2566</t>
  </si>
  <si>
    <t>อด 0028/2112ลงวันที่ 26 พ.ย 66</t>
  </si>
  <si>
    <t>นายอดิศักดิ๋ ไชยอาสา</t>
  </si>
  <si>
    <t>298</t>
  </si>
  <si>
    <t>0983535401, 0989184581</t>
  </si>
  <si>
    <t>67-02044และ67-02045วันที่ 26/11/2566</t>
  </si>
  <si>
    <t>อด 0028/2113ลงวันที่ 26 พ.ย 66</t>
  </si>
  <si>
    <t>นายไพโรจน์ ปั้นนอก</t>
  </si>
  <si>
    <t>139</t>
  </si>
  <si>
    <t>0941987562, 0987426497</t>
  </si>
  <si>
    <t>67-02043วันที่ 26/11/2566</t>
  </si>
  <si>
    <t>อด 0028/2114ลงวันที่ 26 พ.ย 66</t>
  </si>
  <si>
    <t>นางสาวหนูกัน ดวงสุราช</t>
  </si>
  <si>
    <t>67</t>
  </si>
  <si>
    <t>0934123173, 089275970</t>
  </si>
  <si>
    <t>67-02041และ67-02042วันที่ 25/11/2566</t>
  </si>
  <si>
    <t>อด 0028/2115ลงวันที่ 25 พ.ย 66</t>
  </si>
  <si>
    <t>นายวินัย อินทร์มา</t>
  </si>
  <si>
    <t>0623043095, 0802100613</t>
  </si>
  <si>
    <t>67-02040วันที่ 25/11/2566</t>
  </si>
  <si>
    <t>อด 0028/2116ลงวันที่ 25 พ.ย 66</t>
  </si>
  <si>
    <t>นางสาวพัดสลี ทอนเทพ</t>
  </si>
  <si>
    <t>280</t>
  </si>
  <si>
    <t>0982207087</t>
  </si>
  <si>
    <t>67-02079วันที่ 27/11/2566</t>
  </si>
  <si>
    <t>อด 0028/2121ลงวันที่ 27 พ.ย 66</t>
  </si>
  <si>
    <t>นายโทน มูลหาร</t>
  </si>
  <si>
    <t>0630394467, 0628944512</t>
  </si>
  <si>
    <t>67-02080วันที่ 27/11/2566</t>
  </si>
  <si>
    <t>อด 0028/2122ลงวันที่ 27 พ.ย 66</t>
  </si>
  <si>
    <t>นายอาทิตย์ จันทร์เสนา</t>
  </si>
  <si>
    <t>0885183755</t>
  </si>
  <si>
    <t>67-02083วันที่ 27/11/2566</t>
  </si>
  <si>
    <t>อด 0028/2123ลงวันที่ 27 พ.ย 66</t>
  </si>
  <si>
    <t>นายศักดิ์ชัย พลศรี</t>
  </si>
  <si>
    <t>0632078916, 0614350561</t>
  </si>
  <si>
    <t>67-02084วันที่ 27/11/2566</t>
  </si>
  <si>
    <t>อด 0028/2124ลงวันที่ 27 พ.ย 66</t>
  </si>
  <si>
    <t>นางลักษมี วิวาจารย์</t>
  </si>
  <si>
    <t>0934123200, 0943689975</t>
  </si>
  <si>
    <t>67-02097และ67-02099วันที่ 27/11/2566</t>
  </si>
  <si>
    <t>อด 0028/2126ลงวันที่ 27 พ.ย 66</t>
  </si>
  <si>
    <t>นายมนตรี โพธิวงษ์</t>
  </si>
  <si>
    <t>0632505765, 0982216902</t>
  </si>
  <si>
    <t>67-02100และ67-02101วันที่ 27/11/2566</t>
  </si>
  <si>
    <t>อด 0028/2127ลงวันที่ 27 พ.ย 66</t>
  </si>
  <si>
    <t>นายบัวทอง กงวิลัย</t>
  </si>
  <si>
    <t>0931280326, 0935175640</t>
  </si>
  <si>
    <t>67-02104และ67-02105วันที่ 27/11/2566</t>
  </si>
  <si>
    <t>อด 0028/2128ลงวันที่ 27 พ.ย 66</t>
  </si>
  <si>
    <t>นายตะวัน บุญมี</t>
  </si>
  <si>
    <t>199</t>
  </si>
  <si>
    <t>0990121512, 0652802676</t>
  </si>
  <si>
    <t>67-02138วันที่ 27/11/2566</t>
  </si>
  <si>
    <t>อด 0028/2142ลงวันที่ 27 พ.ย 66</t>
  </si>
  <si>
    <t>นายสุทิน เลิศกลาง</t>
  </si>
  <si>
    <t>130</t>
  </si>
  <si>
    <t>0927705440, 0945435525</t>
  </si>
  <si>
    <t>67-02137วันที่ 27/11/2566</t>
  </si>
  <si>
    <t>อด 0028/2143ลงวันที่ 27 พ.ย 66</t>
  </si>
  <si>
    <t>นายประสิทธิ์ สีหาญ</t>
  </si>
  <si>
    <t>186</t>
  </si>
  <si>
    <t>0952354475, 0837127123</t>
  </si>
  <si>
    <t>67-02136วันที่ 27/11/2566</t>
  </si>
  <si>
    <t>อด 0028/2144ลงวันที่ 27 พ.ย 66</t>
  </si>
  <si>
    <t>นายนิคม ใจอุ่น</t>
  </si>
  <si>
    <t>218</t>
  </si>
  <si>
    <t>0623396379, 0952322091</t>
  </si>
  <si>
    <t>67-02135วันที่ 27/11/2566</t>
  </si>
  <si>
    <t>อด 0028/2145ลงวันที่ 27 พ.ย 66</t>
  </si>
  <si>
    <t>นายสวัสดิ์ รอดบุญมา</t>
  </si>
  <si>
    <t>0810063251, 0898430915</t>
  </si>
  <si>
    <t>67-02134วันที่ 27/11/2566</t>
  </si>
  <si>
    <t>อด 0028/2146ลงวันที่ 27 พ.ย 66</t>
  </si>
  <si>
    <t>นายศรราม ทักษิณ</t>
  </si>
  <si>
    <t>0936265015, 0829139043</t>
  </si>
  <si>
    <t>67-02133วันที่ 27/11/2566</t>
  </si>
  <si>
    <t>อด 0028/2147ลงวันที่ 27 พ.ย 66</t>
  </si>
  <si>
    <t>นายนิพล ภาอ่อนตา</t>
  </si>
  <si>
    <t>0616607012, 0638756160</t>
  </si>
  <si>
    <t>67-02131และ67-02132วันที่ 27/11/2566</t>
  </si>
  <si>
    <t>อด 0028/2148ลงวันที่ 27 พ.ย 66</t>
  </si>
  <si>
    <t>นายสราวุธ แสงแก้ว</t>
  </si>
  <si>
    <t>0969917519, 0630530093</t>
  </si>
  <si>
    <t>67-02129และ67-02130วันที่ 27/11/2566</t>
  </si>
  <si>
    <t>อด 0028/2149ลงวันที่ 27 พ.ย 66</t>
  </si>
  <si>
    <t>นายจิรศักดิ์ ไชยสิทธิ์</t>
  </si>
  <si>
    <t>207</t>
  </si>
  <si>
    <t>0980618670, 0878593870</t>
  </si>
  <si>
    <t>67-02127และ67-02128วันที่ 27/11/2566</t>
  </si>
  <si>
    <t>อด 0028/2150ลงวันที่ 27 พ.ย 66</t>
  </si>
  <si>
    <t>นายสุพจน์ บุญคง</t>
  </si>
  <si>
    <t>275</t>
  </si>
  <si>
    <t>0925218070, 0963047551</t>
  </si>
  <si>
    <t>67-02125และ67-02126วันที่ 27/11/2566</t>
  </si>
  <si>
    <t>อด 0028/2131ลงวันที่ 27 พ.ย 66</t>
  </si>
  <si>
    <t>นายปราโมทย์ พืชผักหวาน</t>
  </si>
  <si>
    <t>0980880245, 0621508024</t>
  </si>
  <si>
    <t>67-02124วันที่ 27/11/2566</t>
  </si>
  <si>
    <t>อด 0028/2132ลงวันที่ 27 พ.ย 66</t>
  </si>
  <si>
    <t>นายธนชัย คำมูล</t>
  </si>
  <si>
    <t>112</t>
  </si>
  <si>
    <t>0621410949, 0928875379</t>
  </si>
  <si>
    <t>67-02120ละ67-02121วันที่ 27/11/2566</t>
  </si>
  <si>
    <t>อด 0028/2133ลงวันที่ 27 พ.ย 66</t>
  </si>
  <si>
    <t>นายวีรยุทธ โสภากุล</t>
  </si>
  <si>
    <t>0812606934, 0936933878</t>
  </si>
  <si>
    <t>67-02118และ67-02119วันที่ 27/11/2566</t>
  </si>
  <si>
    <t>อด 0028/2134ลงวันที่ 27 พ.ย 66</t>
  </si>
  <si>
    <t>นางสาวหนูระไมล์ เจริญชนม</t>
  </si>
  <si>
    <t>09675675617, 0807311922</t>
  </si>
  <si>
    <t>67-02117วันที่ 27/11/2566</t>
  </si>
  <si>
    <t>อด 0028/2135ลงวันที่ 27 พ.ย 66</t>
  </si>
  <si>
    <t>นายเกรียงทอง ปะนาโก</t>
  </si>
  <si>
    <t>หนองกี่</t>
  </si>
  <si>
    <t>0822388477, 0652855676</t>
  </si>
  <si>
    <t>67-02115และ67-02116วันที่ 27/11/2566</t>
  </si>
  <si>
    <t>อด 0028/2136ลงวันที่ 27 พ.ย 66</t>
  </si>
  <si>
    <t>นายบุญมา เสาทอง</t>
  </si>
  <si>
    <t>0612954270, 0649981310</t>
  </si>
  <si>
    <t>67-02114วันที่ 27/11/2566</t>
  </si>
  <si>
    <t>อด 0028/2137ลงวันที่ 27 พ.ย 66</t>
  </si>
  <si>
    <t>นางสาวเสาวณี สมฆ้อง</t>
  </si>
  <si>
    <t>0917191902, 0868558185</t>
  </si>
  <si>
    <t>67-02113วันที่ 27/11/2566</t>
  </si>
  <si>
    <t>อด 0028/2138ลงวันที่ 27 พ.ย 66</t>
  </si>
  <si>
    <t>นายภิรมย์ บุญช่วย</t>
  </si>
  <si>
    <t>0612253361, 0629957704</t>
  </si>
  <si>
    <t>67-02110วันที่ 27/11/2566</t>
  </si>
  <si>
    <t>อด 0028/2139ลงวันที่ 27 พ.ย 66</t>
  </si>
  <si>
    <t>นายศุภฦกษ์ ต้นไทร</t>
  </si>
  <si>
    <t>45/1</t>
  </si>
  <si>
    <t>ขอนสูง</t>
  </si>
  <si>
    <t>0936412957, 0828769819</t>
  </si>
  <si>
    <t>ติดตามเงินค่าจ้างเดือนกรกฎา-ตุลาคม 2566 และเงินค่าชดเชยกรณีถูกเลิกจ้าง</t>
  </si>
  <si>
    <t>67-02108และ67-02109วันที่ 27/11/2566</t>
  </si>
  <si>
    <t>อด 0028/2140ลงวันที่ 27 พ.ย 66</t>
  </si>
  <si>
    <t>นายรณชัย เตนาวงศ์</t>
  </si>
  <si>
    <t>0821943700, 0982075975</t>
  </si>
  <si>
    <t>67-02107วันที่ 27/11/2566</t>
  </si>
  <si>
    <t>อด 0028/2141ลงวันที่ 27 พ.ย 66</t>
  </si>
  <si>
    <t>นายนันทชัย ผาใส</t>
  </si>
  <si>
    <t>14</t>
  </si>
  <si>
    <t>0821266486ม 0861092278</t>
  </si>
  <si>
    <t>67-02229วันที่ 28/11/2566</t>
  </si>
  <si>
    <t>อด 0028/2163ลงวันที่ 28 พ.ย 66</t>
  </si>
  <si>
    <t>นายวิทยา ทาเนตร</t>
  </si>
  <si>
    <t>181</t>
  </si>
  <si>
    <t>0918625093, 0623468790</t>
  </si>
  <si>
    <t>67-02227และ67-02228วันที่ 28/11/2566</t>
  </si>
  <si>
    <t>อด 0028/2164ลงวันที่ 28 พ.ย 66</t>
  </si>
  <si>
    <t>นายวสันต์ เกตุเสาะ</t>
  </si>
  <si>
    <t>73/2</t>
  </si>
  <si>
    <t>ทุ่งกระเซาะ</t>
  </si>
  <si>
    <t>0962053857</t>
  </si>
  <si>
    <t>67-02226วันที่ 28/11/2566</t>
  </si>
  <si>
    <t>อด 0028/2165ลงวันที่ 28 พ.ย 66</t>
  </si>
  <si>
    <t>นายวินัย แสงชนิก</t>
  </si>
  <si>
    <t>18</t>
  </si>
  <si>
    <t>0931853667, 0930281267</t>
  </si>
  <si>
    <t>67-02224วันที่ 28/11/2566</t>
  </si>
  <si>
    <t>อด 0028/2166ลงวันที่ 28 พ.ย 66</t>
  </si>
  <si>
    <t>นายอำนาจ สนั่นเอื้อ</t>
  </si>
  <si>
    <t>สำราญใต้</t>
  </si>
  <si>
    <t>สามชัย</t>
  </si>
  <si>
    <t>กาฬสินธุ์</t>
  </si>
  <si>
    <t>0883881733, 0661243222</t>
  </si>
  <si>
    <t>67-02222วันที่ 28/11/2566</t>
  </si>
  <si>
    <t>อด 0028/2167ลงวันที่ 28 พ.ย 66</t>
  </si>
  <si>
    <t>นายกีระติ โพธิ์แก้ว</t>
  </si>
  <si>
    <t>0812601461, 0648426913</t>
  </si>
  <si>
    <t>67-02218วันที่ 28/11/2566</t>
  </si>
  <si>
    <t>อด 0028/2168ลงวันที่ 28 พ.ย 66</t>
  </si>
  <si>
    <t>นายศักดิ์ชัย สีดำ</t>
  </si>
  <si>
    <t>0936716980, 0840842236</t>
  </si>
  <si>
    <t>67-02215และ67-02216วันที่ 28/11/2566</t>
  </si>
  <si>
    <t>อด 0028/2169ลงวันที่ 28 พ.ย 66</t>
  </si>
  <si>
    <t>นายทรงศักดิ์ ยางชุม</t>
  </si>
  <si>
    <t>0981425244, 0982651833</t>
  </si>
  <si>
    <t>67-02211และ67-02213วันที่ 28/11/2566</t>
  </si>
  <si>
    <t>อด 0028/2170ลงวันที่ 28 พ.ย 66</t>
  </si>
  <si>
    <t>นายวรเชษฐ์ ลีกุล</t>
  </si>
  <si>
    <t>50</t>
  </si>
  <si>
    <t>0935950749ม 093064124</t>
  </si>
  <si>
    <t>67-02209วันที่ 28/11/2566</t>
  </si>
  <si>
    <t>อด 0028/2171ลงวันที่ 28 พ.ย 66</t>
  </si>
  <si>
    <t>นายชูชาติ พิมลมาศ</t>
  </si>
  <si>
    <t>0980817260, 0616974249</t>
  </si>
  <si>
    <t>67-02206วันที่ 28/11/2566</t>
  </si>
  <si>
    <t>อด 0028/2172ลงวันที่ 28 พ.ย 66</t>
  </si>
  <si>
    <t>นายธวิทย์ ศรีสุข</t>
  </si>
  <si>
    <t>0828162895, 0935055167</t>
  </si>
  <si>
    <t>67-02203และ67-02205วันที่ 28/11/2566</t>
  </si>
  <si>
    <t>อด 0028/2173ลงวันที่ 28 พ.ย 66</t>
  </si>
  <si>
    <t>นายธีระพงษ์ โคตวิทย์</t>
  </si>
  <si>
    <t>0612537678, 093512126</t>
  </si>
  <si>
    <t>67-02200และ67-02202วันที่ 28/11/2566</t>
  </si>
  <si>
    <t>อด 0028/2174ลงวันที่ 28 พ.ย 66</t>
  </si>
  <si>
    <t>นายวิรัตน์ สนทาธร</t>
  </si>
  <si>
    <t>102</t>
  </si>
  <si>
    <t>0927340805, 0930549099</t>
  </si>
  <si>
    <t>67-02246วันที่ 28/11/2566</t>
  </si>
  <si>
    <t>อด 0028/2175ลงวันที่ 28 พ.ย 66</t>
  </si>
  <si>
    <t>นายสุขสันต์ อุปรัฐถา</t>
  </si>
  <si>
    <t>0984059786, 0611576164</t>
  </si>
  <si>
    <t>67-02238และ67-02239วันที่ 28/11/2566</t>
  </si>
  <si>
    <t>อด 0028/2178ลงวันที่ 28 พ.ย 66</t>
  </si>
  <si>
    <t>นายเกียรติศักดิ์ แก้วอาสา</t>
  </si>
  <si>
    <t>91</t>
  </si>
  <si>
    <t>โคกสี</t>
  </si>
  <si>
    <t>0613496866, 0918756525</t>
  </si>
  <si>
    <t>67-02240และ67-02241วันที่ 28/11/2566</t>
  </si>
  <si>
    <t>อด 0028/2177ลงวันที่ 28 พ.ย 66</t>
  </si>
  <si>
    <t>นายจักรกฤษ พิลาเทศ</t>
  </si>
  <si>
    <t>205</t>
  </si>
  <si>
    <t>0828090316, 0986108683</t>
  </si>
  <si>
    <t>67-02243และ67-02245วันที่ 28/11/2566</t>
  </si>
  <si>
    <t>อด 0028/2176ลงวันที่ 28 พ.ย 66</t>
  </si>
  <si>
    <t>นายฤทธิเดช เชียงพฤกษ์</t>
  </si>
  <si>
    <t>0992277244, 0856463779</t>
  </si>
  <si>
    <t>67-02236วันที่ 28/11/2566</t>
  </si>
  <si>
    <t>อด 0028/2179ลงวันที่ 28 พ.ย 66</t>
  </si>
  <si>
    <t>นายอนุวัตร โคตรแสวง</t>
  </si>
  <si>
    <t>374</t>
  </si>
  <si>
    <t>0817084253, 0988394912</t>
  </si>
  <si>
    <t>67-02235วันที่ 28/11/2566</t>
  </si>
  <si>
    <t>อด 0028/2180ลงวันที่ 28 พ.ย 66</t>
  </si>
  <si>
    <t>นายปราโมทย์ เทพเสนา</t>
  </si>
  <si>
    <t>1410600272294</t>
  </si>
  <si>
    <t>0895901865, 0653566424</t>
  </si>
  <si>
    <t>67-02233และ67-02234วันที่ 28/11/2566</t>
  </si>
  <si>
    <t>อด 0028/2181ลงวันที่ 28 พ.ย 66</t>
  </si>
  <si>
    <t>อด 0028/67 ลงวันที่ 11 ม.ค.67</t>
  </si>
  <si>
    <t>นายนที โชคกลาง</t>
  </si>
  <si>
    <t>0980207989, 0981403774</t>
  </si>
  <si>
    <t>67-02231และ67-02232วันที่ 28/11/2566</t>
  </si>
  <si>
    <t>อด 0028/2182ลงวันที่ 28 พ.ย 66</t>
  </si>
  <si>
    <t>นายอภิรักษ์ เขียวรักษา</t>
  </si>
  <si>
    <t>354</t>
  </si>
  <si>
    <t>0858813843, 0908536170</t>
  </si>
  <si>
    <t>67-02230วันที่ 28/11/2566</t>
  </si>
  <si>
    <t>อด 0028/2183ลงวันที่ 28 พ.ย 66</t>
  </si>
  <si>
    <t>นายคำสี พาที</t>
  </si>
  <si>
    <t>นายเกียรติศักดิ์ พาที</t>
  </si>
  <si>
    <t>63</t>
  </si>
  <si>
    <t>0935349667, 0845063973</t>
  </si>
  <si>
    <t>67-02308วันที่ 29/11/2566</t>
  </si>
  <si>
    <t>อด 0028/2192ลงวันทื่ 29 พ.ย 66</t>
  </si>
  <si>
    <t>นายหนูตัน มีทา</t>
  </si>
  <si>
    <t>นางสาวทองทรัพย์ มีทา</t>
  </si>
  <si>
    <t>0634616862, 0924240776</t>
  </si>
  <si>
    <t>ติดตามแรงงานที่เดินทางไปสาธารณรัฐเกาหลีด้วยวีซ่านักท่องเที่ยวแล้วลักลอบทำงานแบบผิดกฎหมายซึ่งขาดการติดต่อกับครอบครัว</t>
  </si>
  <si>
    <t>67-02309วันที่ 29/11/2566</t>
  </si>
  <si>
    <t>อด 0028/2193ลงวันทื่ 29 พ.ย 66</t>
  </si>
  <si>
    <t>นายธีรพล ประทุมวัน</t>
  </si>
  <si>
    <t>53</t>
  </si>
  <si>
    <t>0801233798, 0936320740</t>
  </si>
  <si>
    <t>67-02287และ67-02288วันที่ 29/11/2566</t>
  </si>
  <si>
    <t>อด 0028/2203ลงวันที่ 29 พ.ย 66</t>
  </si>
  <si>
    <t>นายศราวุธ ติ่งรุ่งเรือง</t>
  </si>
  <si>
    <t>317</t>
  </si>
  <si>
    <t>0989273933, 0956688841</t>
  </si>
  <si>
    <t>67-02284และ67-02285วันที่ 29/11/2566</t>
  </si>
  <si>
    <t>อด 0028/2204ลงวันที่ 29 พ.ย 66</t>
  </si>
  <si>
    <t>นายวีระชัย ประเสิรฐสังข์</t>
  </si>
  <si>
    <t>429</t>
  </si>
  <si>
    <t>0936634960, 0935494475</t>
  </si>
  <si>
    <t>67-02281และ67-02282วันที่ 29/11/2566</t>
  </si>
  <si>
    <t>อด 0028/2205ลงวันที่ 29 พ.ย 66</t>
  </si>
  <si>
    <t>นายนคร หล้าจางวาง</t>
  </si>
  <si>
    <t>0927871909, 0984398647</t>
  </si>
  <si>
    <t>67-02279และ67-02280วันที่ 29/11/2566</t>
  </si>
  <si>
    <t>อด 0028/2206ลงวันที่ 29 พ.ย 66</t>
  </si>
  <si>
    <t>นายสุกรี แก้วหาดี</t>
  </si>
  <si>
    <t>0821575532, 0637747840</t>
  </si>
  <si>
    <t>ติดตามเงินค่าจ้างเดือนพฤศจิกายน 2566 และเงินค่าชดเชยกรณีถูกเลิกจ้าง</t>
  </si>
  <si>
    <t>67-02277และ67-02278วันที่ 29/11/2566</t>
  </si>
  <si>
    <t>อด 0028/2207ลงวันที่ 29 พ.ย 66</t>
  </si>
  <si>
    <t>นายพิชัย แก้วภักดี</t>
  </si>
  <si>
    <t>164</t>
  </si>
  <si>
    <t>0810609897, 0830400807</t>
  </si>
  <si>
    <t>67-02275และ67-02276วันที่ 29/11/2566</t>
  </si>
  <si>
    <t>อด 0028/2208ลงวันที่ 29 พ.ย 66</t>
  </si>
  <si>
    <t>นายคมสัน อุดมศักดิ์</t>
  </si>
  <si>
    <t>0654517808, 0820029618</t>
  </si>
  <si>
    <t>67-02273และ67-02274วันที่ 29/11/2566</t>
  </si>
  <si>
    <t>อด 0028/2209ลงวันที่ 29 พ.ย 66</t>
  </si>
  <si>
    <t>นายสุริยา ค่าม่วง</t>
  </si>
  <si>
    <t>245</t>
  </si>
  <si>
    <t>0812705479, 0857599503</t>
  </si>
  <si>
    <t>67-02272วันที่ 29/11/2566</t>
  </si>
  <si>
    <t>อด 0028/2210ลงวันที่ 29 พ.ย 66</t>
  </si>
  <si>
    <t>นายอนุชา บุรีงาม</t>
  </si>
  <si>
    <t>23</t>
  </si>
  <si>
    <t>0640059238, 0878645280</t>
  </si>
  <si>
    <t>67-02271วันที่ 29/11/2566</t>
  </si>
  <si>
    <t>อด 0028/2211ลงวันที่ 29 พ.ย 66</t>
  </si>
  <si>
    <t>นายวรวิทย์ ยศอ่อน</t>
  </si>
  <si>
    <t>0653581301, 0980098646</t>
  </si>
  <si>
    <t>ติดตามเงินค่าจ้างเดือนมกราคม-กุมภาพันธ์ 2566และเดือนกันยายน-ตุลาคม 2566 และเงินค่าชดเชยกรณีถูกเลิกจ้าง</t>
  </si>
  <si>
    <t>67-02268และ67-02270วันที่ 29/11/2566</t>
  </si>
  <si>
    <t>อด 0028/2212ลงวันที่ 29 พ.ย 66</t>
  </si>
  <si>
    <t>นายนัฐพล อืดผา</t>
  </si>
  <si>
    <t>0983155835</t>
  </si>
  <si>
    <t>67-02266และ67-02267วันที่ 29/11/2566</t>
  </si>
  <si>
    <t>อด 0028/2213ลงวันที่ 29 พ.ย 66</t>
  </si>
  <si>
    <t>นายชินณรงค์ วันนา</t>
  </si>
  <si>
    <t>213</t>
  </si>
  <si>
    <t>0612042972, 0981365560</t>
  </si>
  <si>
    <t>67-02264และ67-02265วันที่ 29/11/2566</t>
  </si>
  <si>
    <t>อด 0028/2214ลงวันที่ 29 พ.ย 66</t>
  </si>
  <si>
    <t>นายยงยุทธ กำลังแสง</t>
  </si>
  <si>
    <t>0967860122, 088603282</t>
  </si>
  <si>
    <t>67-02366และ67-02367วันที่ 30/11/2566</t>
  </si>
  <si>
    <t>อด 0028/2224ลงวันที่ 30 พ.ย 66</t>
  </si>
  <si>
    <t>นายธีระชัย ผุดผ่อง</t>
  </si>
  <si>
    <t>0810052815, 0636079772</t>
  </si>
  <si>
    <t>67-02364วันที่ 30/11/2566</t>
  </si>
  <si>
    <t>อด 0028/2225ลงวันที่ 30 พ.ย 66</t>
  </si>
  <si>
    <t>นายสันติ แก้วเกิด</t>
  </si>
  <si>
    <t>0631294216, 0630015307</t>
  </si>
  <si>
    <t xml:space="preserve">ติดตามเงินค่าจ้างเดือนตุลาคม-ธันวาคม 2565 </t>
  </si>
  <si>
    <t>67-02362วันที่ 30/11/2566</t>
  </si>
  <si>
    <t>อด 0028/2226ลงวันที่ 30 พ.ย 66</t>
  </si>
  <si>
    <t>นายสมัคร อารีวงษ์</t>
  </si>
  <si>
    <t>โอโล</t>
  </si>
  <si>
    <t>ภูเขียว</t>
  </si>
  <si>
    <t>0616678612, 0917191902</t>
  </si>
  <si>
    <t>67-02363วันที่ 30/11/2566</t>
  </si>
  <si>
    <t>อด 0028/2227ลงวันที่ 30 พ.ย 66</t>
  </si>
  <si>
    <t>67-02361วันที่ 30/11/2566</t>
  </si>
  <si>
    <t>นายสุมิต โพธิ์ชัยยา</t>
  </si>
  <si>
    <t>52/1</t>
  </si>
  <si>
    <t>0807034092, 0983032329</t>
  </si>
  <si>
    <t>67-02359และ67-02360วันที่ 30/11/2566</t>
  </si>
  <si>
    <t>อด 0028/2229ลงวันที่ 30 พ.ย 66</t>
  </si>
  <si>
    <t>นายพุทธิชัย หลักชัย</t>
  </si>
  <si>
    <t>0910537638, 0843640467</t>
  </si>
  <si>
    <t>67-02357และ67-02358วันที่ 30/11/2566</t>
  </si>
  <si>
    <t>อด 0028/2230ลงวันที่ 30 พ.ย 66</t>
  </si>
  <si>
    <t>นายปิยพงค์ วรรณทอง</t>
  </si>
  <si>
    <t>20/5</t>
  </si>
  <si>
    <t>ทมอ</t>
  </si>
  <si>
    <t>ปราสาท</t>
  </si>
  <si>
    <t>0980880162, 0807975614</t>
  </si>
  <si>
    <t>67-02356วันที่ 30/11/2566</t>
  </si>
  <si>
    <t>อด 0028/2231ลงวันที่ 30 พ.ย 66</t>
  </si>
  <si>
    <t>นายวุฒิชัย มั่งมูล</t>
  </si>
  <si>
    <t>110</t>
  </si>
  <si>
    <t>67-02354และ67-02355วันที่ 30/11/2566</t>
  </si>
  <si>
    <t>อด 0028/2232ลงวันที่ 30 พ.ย 66</t>
  </si>
  <si>
    <t>นายพิกุลวรา เกษแก้ว</t>
  </si>
  <si>
    <t>155</t>
  </si>
  <si>
    <t>0935950749, 0930641484</t>
  </si>
  <si>
    <t>67-02353วันที่ 30/11/2566</t>
  </si>
  <si>
    <t>อด 0028/2233ลงวันที่ 30 พ.ย 66</t>
  </si>
  <si>
    <t>นายไกรสร บัวทอง</t>
  </si>
  <si>
    <t>0807865771, 0899693357</t>
  </si>
  <si>
    <t>67-02352วันที่ 30/11/2566</t>
  </si>
  <si>
    <t>อด 0028/2234ลงวันที่ 30 พ.ย 66</t>
  </si>
  <si>
    <t>นายวิชัย วัฒโน</t>
  </si>
  <si>
    <t>0916326960, 0802517440</t>
  </si>
  <si>
    <t>67-02350และ67-02351วันที่ 30/11/2566</t>
  </si>
  <si>
    <t>อด 0028/2235ลงวันที่ 30 พ.ย 66</t>
  </si>
  <si>
    <t>นายมานะศักดิ์ ศรีสร้างคอม</t>
  </si>
  <si>
    <t>0623486423, 0943915164</t>
  </si>
  <si>
    <t>67-02348และ67-02349วันที่ 30/11/2566</t>
  </si>
  <si>
    <t>อด 0028/2236ลงวันที่ 30 พ.ย 66</t>
  </si>
  <si>
    <t>นายปิยะพงษ์ ชนะมาร</t>
  </si>
  <si>
    <t>น้ำพุ่น</t>
  </si>
  <si>
    <t>0801752390, 0933456761</t>
  </si>
  <si>
    <t>67-02347วันที่ 30/11/2566</t>
  </si>
  <si>
    <t>อด 0028/2237ลงวันที่ 30 พ.ย 66</t>
  </si>
  <si>
    <t>นายบรรพต อินทรบุตร</t>
  </si>
  <si>
    <t>0962091872, 0872221969</t>
  </si>
  <si>
    <t>67-02365วันที่ 30/11/2566</t>
  </si>
  <si>
    <t>อด 0028/2238ลงวันที่ 30 พ.ย 66</t>
  </si>
  <si>
    <t>นายปิติ คำดี</t>
  </si>
  <si>
    <t>061285417, 0834690224</t>
  </si>
  <si>
    <t>67-02404และ67-02406วันที่ 01/12/2566</t>
  </si>
  <si>
    <t>อด 0028/2239ลงวันที่ 1 ธ.ค  66</t>
  </si>
  <si>
    <t>นายสุขสรร ป้องศรี</t>
  </si>
  <si>
    <t>0656022911, 0981356641</t>
  </si>
  <si>
    <t>67-02509วันที่ 05/12/2566</t>
  </si>
  <si>
    <t>อด 0028/2257ลงวันที่ 5 ธ.ค 66</t>
  </si>
  <si>
    <t>นายนิคม เฮ้าจันทึก</t>
  </si>
  <si>
    <t>0625456466</t>
  </si>
  <si>
    <t>ติดตามเงินภาษีไต้หวันส่วนที่จ่ายไว้เกิน</t>
  </si>
  <si>
    <t>67-02510วันที่ 05/12/2566</t>
  </si>
  <si>
    <t>อด 0028/2258ลงวันที่ 5 ธ.ค 66</t>
  </si>
  <si>
    <t>นายอินทุรัตน์ ชาอามาตย์</t>
  </si>
  <si>
    <t>0615069352</t>
  </si>
  <si>
    <t>67-02511วันที่ 05/12/2566</t>
  </si>
  <si>
    <t>อด 0028/2259ลงวันที่ 5 ธ.ค 66</t>
  </si>
  <si>
    <t>นางสงวน ทองสร้อย</t>
  </si>
  <si>
    <t>นายสุวัฒน์ ทองสร้อย</t>
  </si>
  <si>
    <t>66/1</t>
  </si>
  <si>
    <t>67-02508วันที่ 04/12/2566</t>
  </si>
  <si>
    <t>อด 0028/2258ลงวันที่ 4 ธ.ค 66</t>
  </si>
  <si>
    <t>นายชารี จันทะม่วง</t>
  </si>
  <si>
    <t>0924602432, 0852105240</t>
  </si>
  <si>
    <t>67-02516วันที่ 06/12/2566</t>
  </si>
  <si>
    <t>อด 0028/2263ลงวันที่ 6 ธ.ค 66</t>
  </si>
  <si>
    <t>นายนันทพงศ์ ลิสอน</t>
  </si>
  <si>
    <t>0621624702, 0857662380</t>
  </si>
  <si>
    <t>67-02518วันที่ 06/12/2566</t>
  </si>
  <si>
    <t>อด 0028/2264ลงวันที่ 6 ธ.ค 66</t>
  </si>
  <si>
    <t>นายณัฐพงษ์ ศรีมูลเขียว</t>
  </si>
  <si>
    <t>121</t>
  </si>
  <si>
    <t>0616808733</t>
  </si>
  <si>
    <t>ขอส่งใบคำร้องขอรับเงินบำนาญ กรณีจ่ายคืน(กุ๊กมิน)</t>
  </si>
  <si>
    <t>อด 0028/2265ลงวันที่ 6 ธ.ค 66</t>
  </si>
  <si>
    <t>นายอรรถพล โชตะวัน</t>
  </si>
  <si>
    <t>0821743288, 0951629577</t>
  </si>
  <si>
    <t>67-02581วันที่ 06/12/2566</t>
  </si>
  <si>
    <t>อด 0028/2271ลงวันที่ 6 ธ.ค 66</t>
  </si>
  <si>
    <t>นายชาญยุทธ ชวนลคร</t>
  </si>
  <si>
    <t>0937503847,0810871445</t>
  </si>
  <si>
    <t>67-02704วันที่ 09/12/2566</t>
  </si>
  <si>
    <t>อด 0028/2307ลงวันที่  12 ธ.ค. 66</t>
  </si>
  <si>
    <t>นายอภินันท์ สุขรมย์</t>
  </si>
  <si>
    <t>0812748418,0854501389</t>
  </si>
  <si>
    <t>67-02705วันที่ 09/12/2566</t>
  </si>
  <si>
    <t>อด 0028/2308ลงวันที่ 12 ธ.ค. 66</t>
  </si>
  <si>
    <t>นายพิทักษ์ เหล่าโสด</t>
  </si>
  <si>
    <t>0638570053,0843927217</t>
  </si>
  <si>
    <t>67-02706 วันที่ 09/12/2566</t>
  </si>
  <si>
    <t>อด 0028/2309ลงวันที่ 12 ธ.ค. 66</t>
  </si>
  <si>
    <t>นายสุภิสิทธิ์ พลกะชา</t>
  </si>
  <si>
    <t>115</t>
  </si>
  <si>
    <t>0987682081,0621410949</t>
  </si>
  <si>
    <t>ติดตามเงินค่าจ้างค้างจ่ายเดือนตุลาคม 2566 และติดตามเงินชดเชยกรณีถูกเลิกจ้าง</t>
  </si>
  <si>
    <t>67-02707วันที่ 09/12/2566</t>
  </si>
  <si>
    <t>อด 0028/2310ลงวันที่ 12 ธ.ค. 66</t>
  </si>
  <si>
    <t>นายคมกริช สิทธิมณี</t>
  </si>
  <si>
    <t>0937875749,0611934630</t>
  </si>
  <si>
    <t>ตรวจสอบเงินคงเหลือและปิดบัญชีธนาคารไปรษณีย์อิสราเอล และโอนเงินเข้าบัญชีธนาคารประเทศไทย</t>
  </si>
  <si>
    <t>67-2709 วันที่ 09/12/2566</t>
  </si>
  <si>
    <t>อด 0028/2311ลงวันที่ 12 ธ.ค. 66</t>
  </si>
  <si>
    <t>นางสาวนันทพร พิงทัยสง</t>
  </si>
  <si>
    <t>นายพิชิต พิงทัยสง</t>
  </si>
  <si>
    <t>0621866505,0829625072</t>
  </si>
  <si>
    <t xml:space="preserve">ติดตามนายพิชิต พิงทัยสง ซึ่งขาดการติดต่อกับครอบครัว </t>
  </si>
  <si>
    <t>67-02764 วันที่ 13/12/2566</t>
  </si>
  <si>
    <t>อด 0028/2321ลงวันที่ 13 ธ.ค. 66</t>
  </si>
  <si>
    <t>นายสรรเพชร แดงน้อย</t>
  </si>
  <si>
    <t>158/1</t>
  </si>
  <si>
    <t>0810762022,0933944046</t>
  </si>
  <si>
    <t>ติดตามเงินค่าจ้างค้างจ่ายเดือนมิถุนายน 2566</t>
  </si>
  <si>
    <t>67-02794วันที่ 13/12/2566</t>
  </si>
  <si>
    <t>อด 0028/2324ลงวันที่ 13 ธ.ค. 66</t>
  </si>
  <si>
    <t>นายวรจักร  ขันทะแพทย์</t>
  </si>
  <si>
    <t xml:space="preserve">118 </t>
  </si>
  <si>
    <t>0821104320, 0928834338</t>
  </si>
  <si>
    <t>67-0029080 และ 67-02981 วันที่ 17/12/2566</t>
  </si>
  <si>
    <t>อด 0028/2349 ลงวันที่ 18 ธ.ค.66</t>
  </si>
  <si>
    <t>นายดอกดิน  กุลเสนา</t>
  </si>
  <si>
    <t>338</t>
  </si>
  <si>
    <t>061-0704050, 0970728886</t>
  </si>
  <si>
    <t>เงินค่าชดเชยกรณีถูกเลิกจ้าง</t>
  </si>
  <si>
    <t xml:space="preserve">67-02979 วันที่  17/12/2566 </t>
  </si>
  <si>
    <t>อด 0028/2348 ลงวันที่ 18 ธ.ค.66</t>
  </si>
  <si>
    <t>นายทรงศักดิ์  มะโนศิลป์</t>
  </si>
  <si>
    <t>0924137423, 0807607025</t>
  </si>
  <si>
    <t>67-02978 วันที่ 17/12/2566</t>
  </si>
  <si>
    <t>อด 0028/2347 ลงวันที่ 18 ธ.ค.66</t>
  </si>
  <si>
    <t>นายโอภาส  โสพุ้ย</t>
  </si>
  <si>
    <t>30</t>
  </si>
  <si>
    <t>0659932835, 0825038009</t>
  </si>
  <si>
    <t>67-03115 วันที่ 21/12/2566</t>
  </si>
  <si>
    <t>อด 0028/2376 ลงวันที่ 21 ธ.ค.66</t>
  </si>
  <si>
    <t>นายทินกร  จระคร</t>
  </si>
  <si>
    <t>0622909287, 0800501553</t>
  </si>
  <si>
    <t>67-03612 และ 67-03613 วันที่ 11/1/2567</t>
  </si>
  <si>
    <t>อด 0028/82 ลงวันที่ 11 ม.ค.67</t>
  </si>
  <si>
    <t>นายสุรศักดิ์  กองใหญ่กลาง</t>
  </si>
  <si>
    <t>ก้านเหลือง</t>
  </si>
  <si>
    <t>0968717599, 0935268350</t>
  </si>
  <si>
    <t>67-03617 และ 67-03618 วันที่ 11 /1/2567</t>
  </si>
  <si>
    <t>อด 0028/84 ลงวันที่ 11 ม.ค.67</t>
  </si>
  <si>
    <t>นายธราดล  ด้วงสะดี</t>
  </si>
  <si>
    <t xml:space="preserve">127 </t>
  </si>
  <si>
    <t>0836893651, 0649595285</t>
  </si>
  <si>
    <t>67-03614 และ 67-03615 วันที่ 11/1/2567</t>
  </si>
  <si>
    <t>อด 0028/83 ลงวันที่ 11 ม.ค.67</t>
  </si>
  <si>
    <t>นายทศพล  คำเกิด</t>
  </si>
  <si>
    <t>0620703173, 0822251191</t>
  </si>
  <si>
    <t xml:space="preserve">ติดตามเงินค่าจ้างเดือนเมษายน 2566 </t>
  </si>
  <si>
    <t>67-03631 วันที่ 12/1/2567</t>
  </si>
  <si>
    <t>อด 0028/97 ลงวันที่ 12 ม.ค.67</t>
  </si>
  <si>
    <t>นายคมกริช  สิทธิมณี</t>
  </si>
  <si>
    <t>0937875749, 0611934163</t>
  </si>
  <si>
    <t>67-03634 วันที่ 12/1/2567</t>
  </si>
  <si>
    <t>อด 0028/99 ลงวันที่ 12 ม.ค.67</t>
  </si>
  <si>
    <t>นายมนูญ  อิ่นอ้อย</t>
  </si>
  <si>
    <t>82</t>
  </si>
  <si>
    <t>0936901518, 0862423730</t>
  </si>
  <si>
    <t>67-03633 วันที่ 12/1/2567</t>
  </si>
  <si>
    <t>อด 0028/98 ลงวันที่ 12 ม.ค.67</t>
  </si>
  <si>
    <t>นายอภิรักษ์  คำโต</t>
  </si>
  <si>
    <t xml:space="preserve">165 </t>
  </si>
  <si>
    <t>0812748621, 0942295841</t>
  </si>
  <si>
    <t>67-03637 และ 67-03638 วันที่ 13/1/2567</t>
  </si>
  <si>
    <t>อด 0028/102 ลงวันที่ 15 ม.ค.67</t>
  </si>
  <si>
    <t>นายเชาวลิต  บำรุงทรัพย์</t>
  </si>
  <si>
    <t xml:space="preserve">73 </t>
  </si>
  <si>
    <t>0818919138, 0981269866</t>
  </si>
  <si>
    <t>67-03636 วันที่ 15/1/2567</t>
  </si>
  <si>
    <t>อด 0028/101 ลงวันที่ 15 ม.ค.67</t>
  </si>
  <si>
    <t>นายบุญธรรม  จอมคำสิงห์</t>
  </si>
  <si>
    <t>0613125266, 0659147577</t>
  </si>
  <si>
    <t>67-003754 และ 67-03755 วันที่ 19/1/2567</t>
  </si>
  <si>
    <t>อด 0028/130 ลงวันที่ 22 ม.ค.67</t>
  </si>
  <si>
    <t>นายนิกร  บุญอภัย</t>
  </si>
  <si>
    <t xml:space="preserve">48 </t>
  </si>
  <si>
    <t>093-6342760, 089-0495070, 084-7910755</t>
  </si>
  <si>
    <t>67-03856 วันที่ 31/1/2567</t>
  </si>
  <si>
    <t>อด 0028/203 ลงวันที่ 31 ม.ค.67</t>
  </si>
  <si>
    <t>นายพิษณุ  ใจกระเสริม</t>
  </si>
  <si>
    <t>59</t>
  </si>
  <si>
    <t>065-3581996, 064-4130478</t>
  </si>
  <si>
    <t>67-3861 วันที่ 1/2/2567</t>
  </si>
  <si>
    <t>อด 0028/220 ลงวันที่ 2 ก.พ.67</t>
  </si>
  <si>
    <t>นายอัศดม  พรมมินทร์</t>
  </si>
  <si>
    <t>ไม้ยา</t>
  </si>
  <si>
    <t>พญาเม็งราย</t>
  </si>
  <si>
    <t>063-7345947, 093-6593702</t>
  </si>
  <si>
    <t>67-03963 วันที่ 7/2/2567</t>
  </si>
  <si>
    <t>อด 0028/239 ลงวันที่ 7 ก.พ.67</t>
  </si>
  <si>
    <t>096-5205719, 092-6930715</t>
  </si>
  <si>
    <t>67-03964 วันที่ 7/2/2567</t>
  </si>
  <si>
    <t>อด 0028/240 ลงวันที่ 7 ก.พ.67</t>
  </si>
  <si>
    <t>นายวันชัย  ไทยเสถียร</t>
  </si>
  <si>
    <t>061-4924408, 080-7323288, 062-2075481</t>
  </si>
  <si>
    <t>67-4112 วันที่ 22/2/2567</t>
  </si>
  <si>
    <t>อด 0028/376  ลงวันที่ 22 ก.พ.67</t>
  </si>
  <si>
    <t>วันที่ยื่น</t>
  </si>
  <si>
    <t>คำร้อง</t>
  </si>
  <si>
    <t>นายองอาจ โสนางาม</t>
  </si>
  <si>
    <t>0657372411 ,0812523192</t>
  </si>
  <si>
    <t>ที่ อด 0028/414 ลว.27 ก.พ.67 เลขที่คำร้อง 67-04121 ลว.27 ก.พ.67</t>
  </si>
  <si>
    <t>นางวริศรา อันกอง</t>
  </si>
  <si>
    <t xml:space="preserve"> 0954476408 ,0817411070</t>
  </si>
  <si>
    <t>20 หมู่ 2</t>
  </si>
  <si>
    <t>ที่ อด 0028/413 ลว.27 ก.พ.67 เลขที่คำร้อง 67-04122 ลว.27 ก.พ.67</t>
  </si>
  <si>
    <t>นางสาวจรุณี  จันทรเสนา</t>
  </si>
  <si>
    <t>นายมนูญ  ขุนแก้ว</t>
  </si>
  <si>
    <t xml:space="preserve">120 หมู่ 5 </t>
  </si>
  <si>
    <t>061-2236371, 0981284887</t>
  </si>
  <si>
    <t>ที่ อด 0028/451 ลว. 4 มี.ค.67 คำร้องเลขที่ 67-04159 ลว. 2 มี.ค.67</t>
  </si>
  <si>
    <t>ที่ อด 0028/452 ลว. 4 มี.ค.67 คำร้องเลขที่ 67-04160 ลว. 2 มี.ค.67</t>
  </si>
  <si>
    <t>ที่ อด 0028/450 ลว. 4 มี.ค.67</t>
  </si>
  <si>
    <t>นายเสกสรร  สีเหลือง</t>
  </si>
  <si>
    <t>0932968483062-9955275</t>
  </si>
  <si>
    <t>89 หมู่ 11</t>
  </si>
  <si>
    <t>ที่ อด 0028/527 ลว. 6 มี.ค.67 คำร้องเลขที่ 67-04183 ลว. 6 มี.ค.67</t>
  </si>
  <si>
    <t>ที่ อด 0028/528ลว. 6 มี.ค.67 คำร้องเลขที่ 67-04184 ลว. 6 มี.ค.67</t>
  </si>
  <si>
    <t>ที่ อด 0028/529 ลว. 6 มี.ค.67</t>
  </si>
  <si>
    <t>ที่ รง 0210.2/1901 ลว. 23 ก.พ.67</t>
  </si>
  <si>
    <t>ที่ อด 0028/459 ลว. 4 มี.ค.67</t>
  </si>
  <si>
    <t xml:space="preserve">บริษัทซัมซุงประกันภัย จำกัด แจ้งว่า ท่านเดินทางเข้ามาทำงาน 2 ครั้ง โดยครั้งที่ 1 (ช่วงปี 2548 – 2551) เมื่อวันที่ 20 สิงหาคม 2551 ทางบริษัทซัมซุงฯ ได้โอนเงินประกันการเดินทางกลับ และเงินประกันการทำงานครบสัญญาจ้าง เข้าบัญชีธนาคาร Nonghyup ในสาธารณรัฐเกาหลีของท่านแล้ว (เนื่องจากเป็นข้อมูลเก่า ทางบริษัทซัมซุงฯ สามารถเช็คได้แต่ข้อมูล แต่จะไม่สามารถออกเอกสารได้)         และการทำงานครั้งที่ 2 (ช่วงปี 2551 – 2554) สำหรับเงินประกันการทำงานครบสัญญาจ้างนั้น เมื่อวันที่ 15 กรกฎาคม 2554 ทางบริษัทซัมซุงฯ ได้โอนเงินประกันดังกล่าวเข้าบัญชีธนาคาร KEB Hana ในสาธารณรัฐเกาหลีของท่านแล้ว ส่วนเงินประกันการเดินทางกลับ เนื่องจากระยะเวลาการเก็บเงินประกันเกิน 3 ปี เงินดังกล่าว  จึงถูกโอนไปให้กับ HRDK แล้ว ซึ่งจากการติดต่อ HRDK ประจำประเทศไทย พบว่า ท่านมีสิทธิ์รับเงินประกันการเดินทางกลับ โดยสามารถยื่นเรื่องได้ที่ศูนย์ HRDK ที่ประเทศไทย หรือยื่นเรื่องออนไลน์ผ่านลิ้งค์ https://forms.gle/nFaWM8EidYevZZCNA </t>
  </si>
  <si>
    <t>ที่ รง 0210.2/1893 ลว. 23 ก.พ.67</t>
  </si>
  <si>
    <t>ที่ อด 0028/457 ลว. 4 มี.ค.67</t>
  </si>
  <si>
    <t>ที่ รง 0210.2/1902 ลว. 23 ก.พ.67</t>
  </si>
  <si>
    <t>ที่ อด 0028/458 ลว. 4 มี.ค.67</t>
  </si>
  <si>
    <t>โอนเข้าบัญชีแล้ว 429,760 วอน เมื่อวันที่ 28 ธ.ค.66</t>
  </si>
  <si>
    <t>โอนเข้าบัญชีแล้ว 8,195,450 วอน เมื่อวันที่ 28 ธ.ค.66</t>
  </si>
  <si>
    <t>แจ้งผลการตรวจสอบและปิดบัญชีธนาคาร IBK ในเกาหลี จากสำนักประสาน</t>
  </si>
  <si>
    <t>แจ้งผลการตรวจสอบและปิดบัญชีธนาคาร IBK ในเกาหลี ให้คนงาน</t>
  </si>
  <si>
    <t>ที่ รง 0210.2/2206 ลว. 4 มี.ค.67</t>
  </si>
  <si>
    <t>ที่ อด 0028/532 ลว. 7 มี.ค.67</t>
  </si>
  <si>
    <t>ฝ่ายแรงงาน ประจำสถานเอกอัครราชทูต ณ กรุงโซล ได้ดำเนินการประสานกับธนาคาร IBK แล้ว แจ้งว่า ธนาคาร IBK ไม่เปิดเผยยอดเงินคงเหลือในบัญชี ต้องให้เจ้าของบัญชีดำเนินการด้วยตนเอง โดยท่านสามารถติดต่อสอบถามทางหมายเลขโทรศัพท์ : (82) 1566-2566 ต่อ 576 ภาษาไทย และหากท่าน มีความประสงค์ให้ฝ่ายแรงงานฯ ดำเนินการปิดบัญชีธนาคารดังกล่าว ขอให้ท่านจัดทำหนังสือมอบอำนาจตามแนวทางที่ธนาคารกำหนด โดยจำเป็นต้องเจาะจงบุคคล และระบุข้อมูลของชื่อผู้รับมอบอำนาจ และนำไปแปลเป็นภาษาอังกฤษ พร้อมรับรองเอกสาร ณ ฝ่ายกงสุล กระทรวงการต่างประเทศ และสถานเอกอัครราชทูตสาธารณรัฐเกาหลีประจำประเทศไทยตามลำดับ รายละเอียดดังตัวอย่างที่แนบมาพร้อมนี้</t>
  </si>
  <si>
    <t>แจ้งผลการติดตามสิทธิประโยชน์ จให้ทายาท</t>
  </si>
  <si>
    <t>ที่ รง 0210.2/2205 ลว. 4 มี.ค.67</t>
  </si>
  <si>
    <t>ที่ อด 0028/531 ลว. 7 มี.ค.67</t>
  </si>
  <si>
    <t>บริษัทซัมซุง ได้โอนเงินเข้าบัญชีธนาคารทายาทแล้ว ดังนี้ 1) เงินประกันทำงานครบสัญญาจ้าง จำนวน 7,672,560 วอน 2) เงินประกันการเดินทางกลับ จำนวน 433,000 วอน และ 3) เงินประกันอุบัติเหตุนอกเวลาทำงาน จำนวน 30,000,000 วอน</t>
  </si>
  <si>
    <t>แจ้งผลการให้ความช่วยเหลือ นายงสาวนัยน์ปพร พิพัฒฌ์พล จากสำนักประสาน</t>
  </si>
  <si>
    <t>ที่ รง 0210.2/467 ลว. 22 ก.พ.67</t>
  </si>
  <si>
    <t>ที่ อด 0028/469 ลว. 4 มี.ค.67</t>
  </si>
  <si>
    <t>นายอุดม  นาคนทน</t>
  </si>
  <si>
    <t>นายวิษณุ สาครเจริญ</t>
  </si>
  <si>
    <t>135 หมู่ 5</t>
  </si>
  <si>
    <t>ที่ รง 0210.2/1880 ลว. 22 ก.พ.67</t>
  </si>
  <si>
    <t>14 หมู่ 2</t>
  </si>
  <si>
    <t>ส่งบัญชีธนาคาร นายวิษณุ สาครเจริญ ให้สำนักประสาน</t>
  </si>
  <si>
    <t xml:space="preserve">แจ้งขอบัญชีธนาคาร แรงงาน 2 ราย </t>
  </si>
  <si>
    <t>ที่ อด 0028/467-468 ลว. 4 มี.ค.67</t>
  </si>
  <si>
    <t>หนังสือจาก สปร. แจ้งให้คนงานส่งเลขที่บัญชีธนาคาร 3 ราย</t>
  </si>
  <si>
    <t>นายอนันต์ ภูแช่มโชติ</t>
  </si>
  <si>
    <t>230 หมู่ 5</t>
  </si>
  <si>
    <t>ที่ รง 0210.2/1879 ลว. 22 ก.พ.67</t>
  </si>
  <si>
    <t>นายชลากร  บุญพา</t>
  </si>
  <si>
    <t>นายสายันต์  เบ้าทองจันทร์</t>
  </si>
  <si>
    <t>ที่ อด 0028/464-466 ลว. 4 มี.ค.67</t>
  </si>
  <si>
    <t>นายอภิเดช  ร่มเกษ</t>
  </si>
  <si>
    <t>150 หมู่ 3</t>
  </si>
  <si>
    <t>ด่วนที่สุด ที่ รง 0210.2/522 ลว. 6 มี.ค.67</t>
  </si>
  <si>
    <t>ที่ อด 0028/522 ลว. 6 มี.ค.67</t>
  </si>
  <si>
    <t>แจ้งขอบัญชีธนาคาร คนงาน</t>
  </si>
  <si>
    <t>นางสาวละอองดาว บุญทัน</t>
  </si>
  <si>
    <t xml:space="preserve">58 หมู่ 3 </t>
  </si>
  <si>
    <t>ด่วนที่สุด ที่ รง 0210.2/523 ลว. 6 มี.ค.67</t>
  </si>
  <si>
    <t>ที่ อด 0028/523 ลว. 6 มี.ค.67</t>
  </si>
  <si>
    <t>นายมะนูล เหมุทัย</t>
  </si>
  <si>
    <t>9 หมู่ 15</t>
  </si>
  <si>
    <t>ด่วนที่สุด ที่ รง 0210.2/2118 ลว. 6 มี.ค.67</t>
  </si>
  <si>
    <t>ที่ อด 0028/524 ลว. 6 มี.ค.67</t>
  </si>
  <si>
    <t>นายยอด เชิดทอง</t>
  </si>
  <si>
    <t>ด่วนที่สุด ที่ รง 0210.2/2087 ลว. 29 ก.พ.67</t>
  </si>
  <si>
    <t>ที่ อด 0028/525-526 ลว. 6 มี.ค.67</t>
  </si>
  <si>
    <t>แจ้งขอบัญชีธนาคาร คนงาน 2 ราย</t>
  </si>
  <si>
    <t>นายธนภัทร  บุตรศรีภูมิ</t>
  </si>
  <si>
    <t xml:space="preserve">115 หมู่ 10 </t>
  </si>
  <si>
    <t>นายประมวล  อุ่นพรมมี</t>
  </si>
  <si>
    <t>063-1194744, 0983436367</t>
  </si>
  <si>
    <t>212 หมู่ 11</t>
  </si>
  <si>
    <t>นายเอกชัย  วิเศษโวหาร</t>
  </si>
  <si>
    <t>082-0351243, 0640648134</t>
  </si>
  <si>
    <t>83 หมู่ 4</t>
  </si>
  <si>
    <t xml:space="preserve">นายฉัตรยา  นันทพา  </t>
  </si>
  <si>
    <t>080-2874918, 0927999117</t>
  </si>
  <si>
    <t>ที่ อด 0028/472 ลว. 4 มี.ค.67 เลขที่คำร้อง 67-04162 ลว. 3 มี.ค.67</t>
  </si>
  <si>
    <t>ที่ อด 0028/474 ลว. 4 มี.ค.67  เลขที่คำร้อง 67-04164 ลว. 3 มี.ค.67</t>
  </si>
  <si>
    <t>ที่ อด 0028/473 ลว. 4 มี.ค.67  เลขที่คำร้อง 67-04163 ลว. 3 มี.ค.67</t>
  </si>
  <si>
    <t>นายสมประสงค์  (ประสงค์) ทุมแก้ม</t>
  </si>
  <si>
    <t>085-2598456</t>
  </si>
  <si>
    <t>69 หมู่ 1</t>
  </si>
  <si>
    <t>ที่ อด 0028/490 ลว. 5 มี.ค.67</t>
  </si>
  <si>
    <t>ที่ อด 0028/507 ลว. 5 มี.ค.67  เลขที่คำร้อง 67-04179 ลว. 5 มี.ค.67</t>
  </si>
  <si>
    <t>ขอให้ตรวจสอบและปิดบัญชีธนาคารในไต้หวัน</t>
  </si>
  <si>
    <t>นายชาญวุฒิ  เรือนเครือ</t>
  </si>
  <si>
    <t>183 หมู่ 3</t>
  </si>
  <si>
    <t>063-2584373, 062-1567420</t>
  </si>
  <si>
    <t>062-2385855, 093-3659570</t>
  </si>
  <si>
    <t>นายศักดิ์ชัย  บุตรม่วง</t>
  </si>
  <si>
    <t>204 หมู่ 13</t>
  </si>
  <si>
    <t>ที่ อด 0028/511 ลว. 6 มี.ค.67</t>
  </si>
  <si>
    <t>ที่ อด 0028/550 ลว. 8 มี.ค.67</t>
  </si>
  <si>
    <t>ที่ รง 0210.2/1939 ลว.27 ก.พ.67</t>
  </si>
  <si>
    <t>ที่ อด 0028/536 ลว. 7 มี.ค.67</t>
  </si>
  <si>
    <t>นายธีระพงษ์  ขัดทรายขาว</t>
  </si>
  <si>
    <t>093-5397453</t>
  </si>
  <si>
    <t xml:space="preserve">98 หมู่ 2 </t>
  </si>
  <si>
    <t>ที่ อด 0028/551 ลว. 8 มี.ค.67</t>
  </si>
  <si>
    <t>ที่ รง 0210.2/1943 ลว. 27 ก.พ.67</t>
  </si>
  <si>
    <t>ที่ อด 0028/535 ลว. 7 มี.ค.67</t>
  </si>
  <si>
    <t>ที่ รง 0210.2/1677 ลว. 19 ก.พ.67</t>
  </si>
  <si>
    <t>ที่ อด 0028/455 ลว. 4 มี.ค.67</t>
  </si>
  <si>
    <t>ที่ รง 0210.2/1607 ลว. 15 ก.พ.67</t>
  </si>
  <si>
    <t>ที่ อด 0028/456 ลว. 4 มี.ค.67</t>
  </si>
  <si>
    <t>ที่ รง 0210.2/1678 ลว. 19 ก.พ.67</t>
  </si>
  <si>
    <t>ส่งบัญชีธนาคาร นายอุดม  นาคนทรง ให้สำนักประสาน</t>
  </si>
  <si>
    <t>ที่ อด 0028/556 ลว. 11 มี.ค.67</t>
  </si>
  <si>
    <t>ส่งสำเนาบัญชีธนาคารให้สำนักประสานฯ</t>
  </si>
  <si>
    <t>ที่ อด 0028/555 ลว. 11 มี.ค.67</t>
  </si>
  <si>
    <t>ที่ อด 0028/554 ลว. 11 มี.ค.67</t>
  </si>
  <si>
    <t>063-4627509</t>
  </si>
  <si>
    <t>ที่ อด 0028/557 ลว. 11 มี.ค.67</t>
  </si>
  <si>
    <t>098-3084412</t>
  </si>
  <si>
    <t>แจ้งขอบัญชีธนาคาร แรงงาน 3 ราย ให้คนงาน</t>
  </si>
  <si>
    <t>ที่ อด 0028/552 ลว. 8 มี.ค.67</t>
  </si>
  <si>
    <t>ที่ อด 0028/553 ลว. 8 มี.ค.67</t>
  </si>
  <si>
    <t>ส่งสำเนาบัญชีธนาคารของนายชลากร บุญพา ให้สำนักประสานฯ</t>
  </si>
  <si>
    <t>ส่งสำเนาบัญชีธนาคารของ นายอนันต์ ภูแช่มโชติ ให้สำนักประสานฯ</t>
  </si>
  <si>
    <t>ขอให้ตรวจสอบเงินคงเหลือในบัญชีธนาคาร Shinhan ในสาธารณรัฐเกาหลี ของนายชัยวัฒน์ อาสนา และมีความประสงค์จะปิดบัญชีธนาคาร</t>
  </si>
  <si>
    <t>ที่ อด 0028/559 ลว. 11 มี.ค.67</t>
  </si>
  <si>
    <t>แจ้งผลการติดตามสิทธิประโยชน์แก่คนงาน ปี 2565</t>
  </si>
  <si>
    <t>ที่ อด 0028/480 ลว. 4 มี.ค.67</t>
  </si>
  <si>
    <t xml:space="preserve">โอนเงินเข้าบัญชีแล้ว วันที่ 12 ธันวาคม 2566 (ภาษีปี 2565) </t>
  </si>
  <si>
    <t>ที่ รง 0210.2/1777 ลว. 21 ก.พ. 67</t>
  </si>
  <si>
    <t>ที่ อด 0028/479 ลว. 4 มี.ค.67</t>
  </si>
  <si>
    <t>ที่ รง 0210.2/1737 ลว. 20 ก.พ.67</t>
  </si>
  <si>
    <t>แจ้งผลการติดตามสิทธิประโยชน์ ปี 2565 จากสำนักประสาน</t>
  </si>
  <si>
    <t>แจ้งผลการติดตามสิทธิประโยชน์ ปี 2564 จากสำนักประสาน</t>
  </si>
  <si>
    <t>แจ้งผลการติดตามสิทธิประโยชน์แก่คนงาน ปี 2564</t>
  </si>
  <si>
    <t>ที่ อด 0028/71 ลว. 11 ม.ค.67</t>
  </si>
  <si>
    <t>ที่ รง 0210.2/10562 ลว. 23 ธ.ค.67</t>
  </si>
  <si>
    <t xml:space="preserve">โอนเงินเข้าบัญชีแล้ว วันที่ 26 ตุลาคม 2566 (ภาษีปี 2564) </t>
  </si>
  <si>
    <t>ที่ รง 0210.2/1761 ลว. 20 ก.พ.67</t>
  </si>
  <si>
    <t>ที่ อด 0028/478 ลว. 4 มี.ค.67</t>
  </si>
  <si>
    <t>ที่ อด 0028/477 ลว. 4 มี.ค.67</t>
  </si>
  <si>
    <t>ที่ รง 0210.2/1753 ลว. 20 ก.พ.67</t>
  </si>
  <si>
    <t>ที่ รง0210.2/1754 ลว. 20 ก.พ.67</t>
  </si>
  <si>
    <t>ที่ อด 0028/476 ลว. 4 มี.ค.67</t>
  </si>
  <si>
    <t>โอนเงินคืนภาษี ปี 2565 เข้าบัญชี งันที่ 22 พ.ย.2566 จำนวน 14,288 เหรียญไต้หวัน</t>
  </si>
  <si>
    <t>ปี 2562-2563 คนงานได้รับแล้ว ขณะทำงานในไต้หวัน ส่วน ปี 2564 โอนเงินเข้าบัญชีธนาคารแล้ว วันที่ 22,622 เหรียญไต้หวัน วันที่ 21 ธ.ค.2565 ส่วนปี 2565 นายจ้างจะยื่นต่อกรมสรรพกร ภายในพฤษภาคม 2566</t>
  </si>
  <si>
    <t>ที่ รง 0210.2/1752 ลว. 20 ก.พ.67</t>
  </si>
  <si>
    <t>ที่ อด 0028/475 ลว. 4 มี.ค.67</t>
  </si>
  <si>
    <t>ปี 2565/2566 นายจ้างไม่ได้หักภาษีจากท่าน เนื่องจากนายจ้างอยู่ในช่วงใกล้เลิกกิจการและเมื่อตรวจสอบกับกรมสรรพกร ได้รับแจ้งว่าไม่พบข้อมูลการจ่ายภาษีของท่าน</t>
  </si>
  <si>
    <t>ที่ รง 0210.2/1649 ลว. 19 ก.พ.67</t>
  </si>
  <si>
    <t>ที่ อด 0028/483 ลว. 4 มี.ค.67</t>
  </si>
  <si>
    <t>ปี 2564 ท่านได้รับเงินคืนภาษีไปแล้วขณอยู่ในไต้หวัน และ ปี 2565 โอนเงินเข้าบัญชีแล้ว วันที่ 28 ธันนวาคม 2566 จำนวน 23,912 เหรียญไต้หวัน</t>
  </si>
  <si>
    <t>ที่ รง 0210.2/1646 ลว. 19 ก.พ.67</t>
  </si>
  <si>
    <t>ที่ อด 0028/482 ลว. 4 มี.ค.67</t>
  </si>
  <si>
    <t>ที่ รง 0210.2/1735 ลว. 20 ก.พ.67</t>
  </si>
  <si>
    <t>ที่ อด 0028/486 ลว. 4 มี.ค.67</t>
  </si>
  <si>
    <t xml:space="preserve">โอนเงินเข้าบัญชีแล้ว ปี 2564 วันที่ 12 มิถุนายน 2566 จำนวน 22,183 เหรียญไต้หวัน และปี 2565 โอนเข้าบัญชี วันที่ 1 ธันวาคม 2566 จำนวน 17,193 เหรียญไต้หวัน </t>
  </si>
  <si>
    <t>ที่ รง 0210.2/1698 ลว. 19 ก.พ.67</t>
  </si>
  <si>
    <t>ที่ อด 0028/484 ลว. 4 มี.ค.67</t>
  </si>
  <si>
    <t>โอนเงินเข้าบัญชีแล้ว จำนวน 13,154 เหรียญไต้หวัน เมื่อวันที่ 22 กุมภาพันธ์ 2566</t>
  </si>
  <si>
    <t>ที่ รง 0210.2/1739 ลว. 20 ก.พ.67</t>
  </si>
  <si>
    <t>ที่ อด 0028/445 ลว. 4 มี.ค.67</t>
  </si>
  <si>
    <t xml:space="preserve">โอนเงินเข้บัญชีแล้ว วันที่ 23 พ.ย.2566 จำนวน 47,233 เหรียญไต้หวัน </t>
  </si>
  <si>
    <t>ที่ รง 0210.2/1636 ลว. 19 ก.พ.67</t>
  </si>
  <si>
    <t>ที่ อด 0028/481 ลว. 4 มี.ค.67</t>
  </si>
  <si>
    <t>โอนเงินเข้าบัญชีแล้ว วันที่ 27 ธ.ค.66 จำนวน  44,535 เหรียญไต้หวัน</t>
  </si>
  <si>
    <t>ที่ รง 0210.2/1748 ลว. 20 ก.พ.67</t>
  </si>
  <si>
    <t>ที่ อด 0028/460 ลว. 4 มี.ค.67</t>
  </si>
  <si>
    <t>โอนเงินเข้าบัญชีแล้ว วันที่ 24 พ.ย.66 จำนวน 22,097 เหรียญไต้หวัน</t>
  </si>
  <si>
    <t>นางสาวสายใจ  จันทรเสนา</t>
  </si>
  <si>
    <t>096-2506261</t>
  </si>
  <si>
    <t xml:space="preserve">อุ่มจาน </t>
  </si>
  <si>
    <t>ที่ รง 0210.2/10620 ลว. 25 ธ.ค.66</t>
  </si>
  <si>
    <t>ด่วนที่สุด ที่ อด 0028/61 ลว. 10 ม.ค.67</t>
  </si>
  <si>
    <t>ขอเลขที่ธนาคารที่ประเทศไทยเพื่อคืนเงินภาษี ให้คนงาน</t>
  </si>
  <si>
    <t>ที่ รง 0210.2/1639 ลว. 19 ก.พ.67</t>
  </si>
  <si>
    <t>ที่ อด 0028/462 ลว. 4 มี.ค.67</t>
  </si>
  <si>
    <t>โอนเงินเข้าบัญชีแล้ว วันที่ 22 ธ.ค.66 จำนวน 17,563 เหรียญไต้หวัน</t>
  </si>
  <si>
    <t>กุมภพันธ์</t>
  </si>
  <si>
    <t>ที่ รง0210.2/1643 ลว. 19 ก.พ.67</t>
  </si>
  <si>
    <t>แจ้งผลการโอนเงินภาษีไต้หวันเข้าบัญชี จำนวน 2 ราย นายสถรชัย ภูไว และ นายขจรศักดิ์ เพื่อบุญมาก จากสำนักประสาน</t>
  </si>
  <si>
    <t>แจ้งผลการโอนเงินภาษีไต้หวันเข้าบัญชี จำนวน 2 ราย นายสถรชัย ภูไว และ นายขจรศักดิ์ เพื่อบุญมากให้คนงาน</t>
  </si>
  <si>
    <t>ที่ อด 0028/461,463 ลว. 4 มี.ค.67</t>
  </si>
  <si>
    <t xml:space="preserve">โอนเงินเข้าบัญชีธนาคารคนงาน ทั้ง 2 ราย แล้ว </t>
  </si>
  <si>
    <t>โอนเงินเข้าบัญชีธนาคารแล้ว วันที่ 6 กันยายน 2566 จำนวน 11,112 เหรียญไต้หวัน</t>
  </si>
  <si>
    <t>หนังสือที่ รง 0210.2/10580 ลว. 23 ธ.ค.66 และ หนังสือ ที่ อด 0028/35 ลว. 11 ม.ค.67</t>
  </si>
  <si>
    <t>นางสุระการ  นาแก้ว</t>
  </si>
  <si>
    <t>นายณัฐพล  ไตรภู่</t>
  </si>
  <si>
    <t>093-3694041</t>
  </si>
  <si>
    <t>193 หมู่ 5</t>
  </si>
  <si>
    <t>ขอให้ช่วยเหลือเบื้องต้นกรณี นายณัฐพล ไตรภู่ ถูกจับ ในไต้หวัน</t>
  </si>
  <si>
    <t>ที่ อด 0028/607 ลว. 18 มี.ค.67 เลขที่คำร้อง 67-04263 ลว. 18 มี.ค.67</t>
  </si>
  <si>
    <t>หนังสือจาก สปร.  จากทายาทคนงาน (ไม่มีต้นเรื่อง)</t>
  </si>
  <si>
    <t>นายสุรชัย  สีม่วง</t>
  </si>
  <si>
    <t>097-9717241</t>
  </si>
  <si>
    <t>70 หมู่ 1</t>
  </si>
  <si>
    <t>แจ้งรายงานกรณี นายสุชัย สีม่วง เสียชีวิต จากสำนักประสานฯ</t>
  </si>
  <si>
    <t>แจ้งรายงานกรณี นายสุชัย สีม่วง เสียชีวิต จให้ทายาท</t>
  </si>
  <si>
    <t>ที่ รง 0210.2/770 ลว. 21 ก.พ.67</t>
  </si>
  <si>
    <t>ที่ อด 0028/471 ลว. 4 มี.ค.67</t>
  </si>
  <si>
    <t>นายสมร ธุระทำ</t>
  </si>
  <si>
    <t>066-0859746</t>
  </si>
  <si>
    <t>83 หมู่ 11</t>
  </si>
  <si>
    <t>ที่ รง 0210.2/766 ลว. 21 ก.พ.67</t>
  </si>
  <si>
    <t>ที่ อด 0028/470 ลว. 4 มี.ค.67</t>
  </si>
  <si>
    <t>เงินค่าทำศพ จำนวน 132,000 เหรียญไต้หวัน และเงินทดแทนรายเดือน เดือนละ 3,000 เหรียญไต้หวัน ให้บุตร สาวชื่อ ด.ญ.วราภรณ์ ธุระทำ (สามารถยื่นขอได้จนถึงอายุครบ 18 ปี บริบูรณ์</t>
  </si>
  <si>
    <t>นายพัทยา  อุนาสิงห์</t>
  </si>
  <si>
    <t>119</t>
  </si>
  <si>
    <t>082-0052236, 080-8093807</t>
  </si>
  <si>
    <t>67-04161 วันที่ 2/3/2567</t>
  </si>
  <si>
    <t>29/2/2567</t>
  </si>
  <si>
    <t>อด 0028/453 ลงวันที่ 4 มี.ค.67</t>
  </si>
  <si>
    <t>ขอส่งเอกสาร หนังสือมอบอำนาจ หนังสือรับรองความสัมพันธ์ทางครอบครัว และหนังสือยินยอม และเอกสารประกอบการติดตามสิทธิประโยชน์กรณี นายอารมย์ จันทรเสนา ให้สำนักประสาน</t>
  </si>
  <si>
    <t>ที่ อด 0028/412 ลว. 27 ก.พ.67</t>
  </si>
  <si>
    <t>นางสาวชรินยา  คำชาลี</t>
  </si>
  <si>
    <t>นายวิพัฒน์ ศรีไชยมูล</t>
  </si>
  <si>
    <t>122 หมู่ 6</t>
  </si>
  <si>
    <t>ร้องขอให้ตรวจสอบและติดตามสิทธิประโยชน์กรณี นายวิพัฒน์ ศรีไชยมูล เสียชีวิตในอิสราเอล ให้สำนักประสานฯ</t>
  </si>
  <si>
    <t>นางเพ็ญ อินทนู</t>
  </si>
  <si>
    <t>นายไกรสร อรัญถิตย์</t>
  </si>
  <si>
    <t>098-9384796, 0854225437</t>
  </si>
  <si>
    <t>ร้องขอให้ตรวจสอบเงินคงเหลือในบัญชีธนาคารอิสราเอล ของนายไกรสร อรัญถิตย์ ที่สียชีวิตจากภัยสงครา ให้สำนักประสาน</t>
  </si>
  <si>
    <t>ที่ อด 0028/533 ลว. 7 มี.ค.67 เลขที่คำร้อง 67-04186 ลว. 7 มี.ค.67</t>
  </si>
  <si>
    <t>ที่ อด 0028/489 ลว. 5 มี.ค.67 เลขที่คำร้อง 67-04173 ลว. 5 มี.ค.67</t>
  </si>
  <si>
    <t>อด 0210.2/2106 ลว. 29 ก.พ.67</t>
  </si>
  <si>
    <t>อด 0028/538 ลว. 7 มี.ค.67</t>
  </si>
  <si>
    <t>รง 0210.2/2059 ลว. 29 ก.พ.67</t>
  </si>
  <si>
    <t>อด 0028/537 ลว. 7 มี.ค.67</t>
  </si>
  <si>
    <t>แจ้งผลการติดตามตัว นายอัมพร  ขุนทอง จากสำนักประสานฯ</t>
  </si>
  <si>
    <t>รง 0210.2/1819 ลว. 12 ก.พ.67</t>
  </si>
  <si>
    <t>อด 0028/380 ลว. 22 ก.พ.67</t>
  </si>
  <si>
    <t>แจ้งผลการติดตามตัว นายอัมพร  ขุนทอง ให้ญาติ</t>
  </si>
  <si>
    <t>สนร. ไทเป ได้ประสานญาติชื่อ นางสายฝน ขารบ เกี่ยวข้องเป็นพี่สาวของ นายธนกฤติ ซึ่งได้รับแจ้งว่า นายธนกฤติ ไม่มีครอบครัว บิดามารดาเสียชีวิตแล้ว ซึ่งสนร. ไทเป ได้ใหคำปรึกษาเรื่องการทำหนังสือเดินทางการคัดประวัติครอบครัว และขั้นตอนการจัดทำหนังสือมอบอำนาจจัดการศพและสิทธิประโยชน์จากกองทุนประกันภัยแรงงานไต้หวัน ทราบเบื้องต้นแล้ว</t>
  </si>
  <si>
    <t>หนังสือแจ้งจาก สปร. (ไม่มีต้นเรื่อง)</t>
  </si>
  <si>
    <t>นายธนกฤติ หารินไสล</t>
  </si>
  <si>
    <t>36 หมู่ 4</t>
  </si>
  <si>
    <t>แจ้ง กรณี นายธนกฤติ เสียชีวิต ในไต้หวัน จากสำนักประสาน</t>
  </si>
  <si>
    <t>แจ้ง กรณี นายธนกฤติ เสียชีวิต ในไต้หวัน ให้ทายาท</t>
  </si>
  <si>
    <t>ที่ รง 0210.2/1054 ลว. 11 มี.ค.67</t>
  </si>
  <si>
    <t>ที่ อด 0028/630 ลว. 20 มี.ค.67</t>
  </si>
  <si>
    <t>ที่ รง 0210.2/2351 ลว. 7 มี.ค.67</t>
  </si>
  <si>
    <t>ที่ อด 0028/631 ลว. 20 มี.ค.67</t>
  </si>
  <si>
    <t>โอนเงินแล้ว 30 ม.ค.67 จำนวน 9,512 เหรียญไต้หวัน</t>
  </si>
  <si>
    <t>ที่ รง 0210.2/2763 ลว. 14 มี.ค.67</t>
  </si>
  <si>
    <t>ที่ อด 0028/632 ลว. 20 มี.ค.67</t>
  </si>
  <si>
    <t>ปี 2565 โอนเงินเข้าบัญชีแล้ว จำนวน 5,304 เหรียญไต้หวัน วันที่ 9 ม.ค.67</t>
  </si>
  <si>
    <t>ที่ รง 0210.2/2768 ลว. 14 มี.ค.67</t>
  </si>
  <si>
    <t>ที่ อด 0028/633 ลว. 20 มี.ค.67</t>
  </si>
  <si>
    <t>โอนเงินเข้าบัญชีธนาคารแล้ว จำนวน 8,423 เหรียญไต้หวัน เมื่อวันที่ 12 ธันวาคม 2565</t>
  </si>
  <si>
    <t>ที่ รง 0210.2/2730 ลว. 13 มี.ค.67</t>
  </si>
  <si>
    <t>ที่ อด 0028/634 ลว. 20 มี.ค.67</t>
  </si>
  <si>
    <t>สำนักงานแรงงาน ณ กรุงมะนิลา (ส่วนที่ 2) ไทเป แจ้งว่า ปี 2565 กรมสรรพกรโอนเงินคืนภาษีเข้าบัญชีธนาคารที่ไต้หวันของท่านโดยตรง นายจ้างไม่ทราบจำนวนเงิน เนื่องจากสมุดบัญชี และบัตร ATM อยู่ที่ท่าน หากท่านประสงค์ให้ช่วยถอนเงินในบัญชีฯ และโอนไปให้ ขอให้จัดส่ง 1) สมุดบัญชี (พร้อมตราประทับชื่อ/รหัสตราประทับชื่อ/รหัสถอนเงินที่ใช้คู่กับสมุดบัญชี) และ 2) บัตร ATM (พร้อมรหัสกดเงิน) ให้ สนร. ไทเปด้วย</t>
  </si>
  <si>
    <t xml:space="preserve">สำนักงานแรงงาน ณ กรุงมะนิลา (ส่วนที่ 2) ไทเป แจ้งว่า ปี 2565 นายจ้างทำรายชื่อตกหล่น ปัจจุบันยังไม่ได้ยื่นเรื่องต่อกรมสรรพกร ในการนี้ เพื่อให้สามารถดำเนินการต่อได้ ขอให้ท่าน      ลงนามในแบบฟอร์ม จำนวน 2 แบบฟอร์ม ที่แนบ โดยลงลายมือชื่อต้องเหมือนกับในหนังสือเดินทาง ดังนี้     1) แบบฟอร์มใบมอบอำนาจยื่นขอเงินคืนภาษี จีน-อังกฤษ ลงนาม 1 แห่ง (3 ใบ) และ 2) แบบฟอร์มใบมอบอำนาจฉันทะรับเงินคืนภาษี ไทย-จีน ลงนาม 2 แห่ง (3ใบ) </t>
  </si>
  <si>
    <t>แจ้งผลการติดตามสิทธิประโยชน์และให้ลงลายมือชื่อในเอกสาร 2 ฉบับ ๆ ละ ใบ จากสำนักประสาน</t>
  </si>
  <si>
    <t>แจ้งผลการติดตามสิทธิประโยชน์และให้ลงลายมือชื่อในเอกสาร 2 ฉบับ ๆ ละ ใบ แก่คนงาน</t>
  </si>
  <si>
    <t>ที่ รง 0210.2/2606 ลว. 11 มี.ค.67</t>
  </si>
  <si>
    <t>ที่ อด 0028/635 ลว. 20 มี.ค.67</t>
  </si>
  <si>
    <t>063-6345800, 093-5453985</t>
  </si>
  <si>
    <t>ขาดการติดต่อครอบครัว (ภัยสงคราม)</t>
  </si>
  <si>
    <t>อด 0028/612 ลงวันที่ 19 มี.ค.67</t>
  </si>
  <si>
    <t>รง 0210.2/2711 ลงวันที 13 มี.ค.67</t>
  </si>
  <si>
    <t xml:space="preserve">67-0922 </t>
  </si>
  <si>
    <t>67-0922</t>
  </si>
  <si>
    <t>อด 0028/597 ลงวันที่ 15 มี.ค.67</t>
  </si>
  <si>
    <t>นายจ้างจ่ายแล้ว</t>
  </si>
  <si>
    <t>67-01294</t>
  </si>
  <si>
    <t>รง 0210.2/2710 ลงวันที่ 13 มี.ค.67</t>
  </si>
  <si>
    <t>อด 0028/598 ลงวันที่ 15 มี.ค.67</t>
  </si>
  <si>
    <t>นายศรายุทธ โพนเบ้า</t>
  </si>
  <si>
    <t>0980359819-0943103002</t>
  </si>
  <si>
    <t>ขอให้ตรวจสอบยอดเงินคงเหลือในบัญชีธนาคาร และขอปิดบัญชี พร้อมโอนเงินมายังบัญชีในประเทศไทย</t>
  </si>
  <si>
    <t>ที่ อด 0028/577 ลว. 13 มี.ค.67</t>
  </si>
  <si>
    <t>นายเชิดชาย โพสาวัง</t>
  </si>
  <si>
    <t>0983160234-0849491647</t>
  </si>
  <si>
    <t>65 หมู่ 1</t>
  </si>
  <si>
    <t>ที่ รง 0210.2/ 2402 ลว. 20 มี.ค.67</t>
  </si>
  <si>
    <t>ที่ อด 0028/638 ลว. 20 มี.ค.67</t>
  </si>
  <si>
    <t>โอนเงินเข้าบัญชีแล้ว จำนวน 23,977,090 วอน วันที่ 30 ม.ค.67</t>
  </si>
  <si>
    <t>ที่ รง 0210.2/967 ลว. 7 มี.ค.67</t>
  </si>
  <si>
    <t>ที่ อด 0028/639 ลว. 20 มี.ค.67</t>
  </si>
  <si>
    <t>โอนเงินเข้าบัญชีแล้ว จำนวน 10,829,230 วอน วันที่ 30 ม.ค.67</t>
  </si>
  <si>
    <t>ที่ รง 0210.2/2408 ลว. 7 มี.ค.67</t>
  </si>
  <si>
    <t>ที่ อด 0028/640 ลว. 20 มี.ค.67</t>
  </si>
  <si>
    <t>โอนเงินเข้าบัญชีแล้ว จำนวน 15,422,910 วอน วันที่ 29 ม.ค.67</t>
  </si>
  <si>
    <t>ที่ รง 0210.2/2409 ลว. 7 มี.ค.67</t>
  </si>
  <si>
    <t>ที่ อด 0028/641 ลว. 20 มี.ค.67</t>
  </si>
  <si>
    <t>โอนเงินเข้าบัญชธนาคาร จำนวน 8,780,970 วอน วันที่ 1 ก.พ.67</t>
  </si>
  <si>
    <t>ที่ รง 0210.2/2758 ลว. 14 มี.ค.67</t>
  </si>
  <si>
    <t>ที่ อด 0028/642 ลว. 20 มี.ค.67</t>
  </si>
  <si>
    <t>ที่ รง 0210.2/2751 ลว. 14 มี.ค.67</t>
  </si>
  <si>
    <t>ที่ อด 0028/643 ลว. 20 มี.ค.67</t>
  </si>
  <si>
    <t>โอนเงินเข้าบัญชีแล้ว จำนวน 424,330 วอน วันที่ 5 มีนาคม 2567</t>
  </si>
  <si>
    <t>โอนเงินเข้าบัญชีแล้ว จำนวน 7,683,580 วอน วันที่ 5 มีนาคม 2567</t>
  </si>
  <si>
    <t>โอนเงินเข้าบัญชีแล้ว จำนวน 424,310 วอน เมื่อวันที่ 5 มีนาคม 2567</t>
  </si>
  <si>
    <t>โอนเงินเข้าบัญชีแล้ว จำนวน 9,346,530 วอน เมื่อวันที่ 5 มีนาคม 2567</t>
  </si>
  <si>
    <t>ที่ รง 0210.2/2761 ลว. 14 มี.ค.67</t>
  </si>
  <si>
    <t>ที่ อด 0028/644 ลว. 20 มี.ค.67</t>
  </si>
  <si>
    <t>บริษัทซัมซุงประกันภัย จำกัด ได้โอนเงินประกันเดินทางกลับ จำนวน 443,370 วอน ได้ถูกโอนไปยังสถาบันพัฒนาทรัพยากรมนุษย์แห่งเกาหลี (HRD Korea) เมื่อวันที่ 9 สิงหาคม 2566 ซึ่งท่านต้องยื่นเรื่องขอรับกับ HRD Korea in Thailand เท่านั้น จึงขอให้ท่านยื่นเรื่องกับทาง HRD Korea in Thailand ด้วยตนเอง</t>
  </si>
  <si>
    <t>ที่ รง 0210.2/2755 ลว. 14 มี.ค.67</t>
  </si>
  <si>
    <t>ที่ อด 0028/654 ลว. 20 มี.ค.67</t>
  </si>
  <si>
    <t xml:space="preserve">บริษัทซัมซุงประกันภัย จำกัด พบว่า เงินประกันการเดินทางกลับและเงินประกันการทำงานครบสัญญาจ้างของท่าน เกินระยะเวลาการเก็บรักษาเงินประกัน (3 ปี) เงินประกันดังกล่าว         จึงถูกโอนไปยัง HRDK แล้ว โดยท่านสามารถยื่นเรื่องได้ที่ศูนย์ HRDK ที่ประเทศไทย หรือยื่นเรื่องออนไลน์ผ่านลิ้งค์ https//:forms.gle/nFaWM8EidYevZZCNA </t>
  </si>
  <si>
    <t>นายณัฐวุฒิ ว่องไว</t>
  </si>
  <si>
    <t>ที่ รง 0210.2/2671 ลว. 12 มี.ค.67</t>
  </si>
  <si>
    <t>ที่ อด 0028/646 ลว. 20 มี.ค.67</t>
  </si>
  <si>
    <t>โอนเงินค่าจ้างค้างจ่ายและเงินค่ารักษาพยาบาบจากนายจ้างเกาหลี จำนวน 954,332 วอน วันที่ 31 ม.ค.67</t>
  </si>
  <si>
    <t>ขอให้ติดตามเงินค่าจ้างค้างจ่าย และเงินค่ารักษาพยาบาล</t>
  </si>
  <si>
    <t>ที่ รง 0210.2/2391 ลว. 7 มี.ค.67</t>
  </si>
  <si>
    <t>ที่ อด 0028/637 ลว. 20 มี.ค.67</t>
  </si>
  <si>
    <t>โอนเงินเข้าบัญชีแล้ว จำนวน 3,031,150 วอน วันที่ 20 ธ.ค.66</t>
  </si>
  <si>
    <t>นายธีรพงษ์  สมแวง</t>
  </si>
  <si>
    <t>096-2031422, 065-2708105</t>
  </si>
  <si>
    <t xml:space="preserve">128 หมู่ 3 </t>
  </si>
  <si>
    <t>ที่ อด 0028/636 ลว. 20 มี.ค.67</t>
  </si>
  <si>
    <t>ที่ อด 0028/560 ลว. 11 มี.ค.67</t>
  </si>
  <si>
    <t xml:space="preserve">ที่ อด 0028/559 ลว. 11 มี.ค.67 </t>
  </si>
  <si>
    <t>ที่ อด 0028/566 ลว. 12 มี.ค.68</t>
  </si>
  <si>
    <t>ขอให้ติดตามเงินบำนาญ กรณีจ่ายคืน (กุ๊กมิน)</t>
  </si>
  <si>
    <t>ขอรับเงินประกันการเดินทางกลับ (ค่าตั๋วเครื่องบิน)</t>
  </si>
  <si>
    <t>ของินบำนาญกรณีจ่ายคืน (กุ๊กมิน)</t>
  </si>
  <si>
    <t>ที่ อด 0028/629 ลว.20 มี.ค.68</t>
  </si>
  <si>
    <t xml:space="preserve">ที่ อด 0028/627 ลว. 20 มี.ค.67 </t>
  </si>
  <si>
    <t>นางสาวเยาวลักษณ์  คำเรืองศรี</t>
  </si>
  <si>
    <t>098-0988332, 065-3146671</t>
  </si>
  <si>
    <t>144 หมู่ 7</t>
  </si>
  <si>
    <t>ติดตามเงินสงเคราะห์บุตรจากกองทุนประกันภัยแรงงานไต้หวัน</t>
  </si>
  <si>
    <t>ที่ อด 0028/658 ลว. 22 มี.ค.67</t>
  </si>
  <si>
    <t>แจ้งรายงานกรณี นายสมร ธุระทำ เสียชีวิต และสิทธิประโยชน์จากองทุนประกันภัยแรงงานไต้หวัน ให้ทายาท</t>
  </si>
  <si>
    <t>แจ้งรายงานกรณี นายสมร ธุระทำ เสียชีวิต และสิทธิประโยชน์จากองทุนประกันภัยแรงงานไต้หวัน จากสำนักประสานฯ</t>
  </si>
  <si>
    <t>นายเจริญชัย  ชายฉลาด</t>
  </si>
  <si>
    <t>062-1304529</t>
  </si>
  <si>
    <t>ที่ อด 0028/652 ลว. 21 มี.ค.67</t>
  </si>
  <si>
    <t>ที่ รง 0210.2/2889 ลว. 18 มี.ค.67</t>
  </si>
  <si>
    <t>ที่ อด 0028/693 ลว. 26 มี.ค.67</t>
  </si>
  <si>
    <t>โอนเงินเข้าบัญชีแล้ว วันที่ 22 พ.ย.66</t>
  </si>
  <si>
    <t xml:space="preserve">นางสาวนิตยาพร  โพธิ์ศรี </t>
  </si>
  <si>
    <t>นายสมนึก  แฝงวงคำ</t>
  </si>
  <si>
    <t>244 หมู่ 13</t>
  </si>
  <si>
    <t>ด่วนมาก ที่ อด 0028/672 ลว. 26 มี.ค.67</t>
  </si>
  <si>
    <t>ด่วนมากที่ รง 0210.2/3028 ลว. 20 มี.ค.67</t>
  </si>
  <si>
    <t>ด่วนมาก ที่ อด 0028/671 ลว. 26 มี.ค.67</t>
  </si>
  <si>
    <t>ด่วนมาก ที่ รง 0210.2/671 ลว. 26 มี.ค.67</t>
  </si>
  <si>
    <t xml:space="preserve">204 หมู่ 7 </t>
  </si>
  <si>
    <t>นายสมัย  อินทวงค์</t>
  </si>
  <si>
    <t>0630517261, 0959466774</t>
  </si>
  <si>
    <t xml:space="preserve">75 หมู่ 4 </t>
  </si>
  <si>
    <t>ที่ อด 0028/666 ลว. 25 เม.ย. 67</t>
  </si>
  <si>
    <t>082-2904066, 082-1252468</t>
  </si>
  <si>
    <t>ส่งสำเนาบัญชีธนาคาร ให้สำนักประสาน</t>
  </si>
  <si>
    <t>ที่ อด 0028/687 ลว. 29 มี.ค.67</t>
  </si>
  <si>
    <t>หนังสือจาก สปร. แจ้งกรณีแรงงานได้รับบาดเจ็บ (ไม่มีต้นเรื่อง)</t>
  </si>
  <si>
    <t>06-5914-7475</t>
  </si>
  <si>
    <t>นายสมพงษ์  พวงพันธ์</t>
  </si>
  <si>
    <t>57 หมู่ 3</t>
  </si>
  <si>
    <t>บ้านดถง</t>
  </si>
  <si>
    <t>แจ้งกรณี นายสมพงษ์ พวงพันธ์ ได้รับบาดเจ็บจากแก๊สระเบิดในไต้หวัน ให้ญาติ</t>
  </si>
  <si>
    <t>แจ้งกรณี นายสมพงษ์ พวงพันธ์ ได้รับบาดเจ็บจากแก๊สระเบิดในไต้หวัน จากสำนักประสานฯ</t>
  </si>
  <si>
    <t>ที่ รง 0210.2/3357 ลว. 27 ม.ค.67</t>
  </si>
  <si>
    <t>ที่ อด 0028/684 ลว. 29 มี.ค.67</t>
  </si>
  <si>
    <t>นางสาวศันสนีย์  ศีอุทา</t>
  </si>
  <si>
    <t>065-5861327, 062-1944839, 094-0910675</t>
  </si>
  <si>
    <t>ต.จำปี</t>
  </si>
  <si>
    <t>ที่ อด 0028/683 ลว. 29 มี.ค.67</t>
  </si>
  <si>
    <t>แจ้งการตรวจสอบและปิดบัญชีธนาคาร Shinhan ในสาธารณรัฐเกาหลี จากสำนักประสาน</t>
  </si>
  <si>
    <t>แจ้งการตรวจสอบและปิดบัญชีธนาคาร Shinhan ในสาธารณรัฐเกาหลี ให้ทายาท</t>
  </si>
  <si>
    <t>ที่ อด 0028/685 ลว. 29 มี.ค.67</t>
  </si>
  <si>
    <t>ที่ รง 0210.2/3361 ลว. 27 มี.ค.67</t>
  </si>
  <si>
    <t>061-3271807, 098-1493039</t>
  </si>
  <si>
    <t>นายอภิสิทธิ์ จันทจร</t>
  </si>
  <si>
    <t>ส่งสำเนาบัญชีธนาคาร นายธนภัทร บุตรศรีภูมิ ให้สำนักประสานฯ</t>
  </si>
  <si>
    <t>ที่ อด 0028/695 ลว. 1 เม.ย.67</t>
  </si>
  <si>
    <t>แจ้งกรณี นายสมพงษ์ พวงพันธ์ ได้รับบาดเจ็บจากแก๊สระเบิดในไต้หวัน เพิ่มเติม จากสำนักประสานฯ</t>
  </si>
  <si>
    <t>แจ้งกรณี นายสมพงษ์ พวงพันธ์ ได้รับบาดเจ็บจากแก๊สระเบิดในไต้หวัน เพิ่มเติม ให้ญาติ</t>
  </si>
  <si>
    <t>ที่ รง 0210.2/3440 ลว. 29 มีนาคม 2567</t>
  </si>
  <si>
    <t>ที่ อด 0028/690 ลว. 1 เม.ย.67</t>
  </si>
  <si>
    <t>ที่ อด 0028/691 ลว. 1 เม.ย.67</t>
  </si>
  <si>
    <t>นายกิตติศักดิ์  บุญเกิด</t>
  </si>
  <si>
    <t>061-2839341, 0857582875</t>
  </si>
  <si>
    <t>254 หมู่ 8</t>
  </si>
  <si>
    <t>ที่ อด 0028/689 ลว. 1 เม.ย.67 เลขที่คำร้อง 67-04337 ลว. 30 มี.ค.67</t>
  </si>
  <si>
    <t>1411100164019</t>
  </si>
  <si>
    <t>ที่ รง 0210.2/2676 ลว. 12 มี.ค.67</t>
  </si>
  <si>
    <t>ที่ อด 0028/693 ลว. 1 เม.ย.67</t>
  </si>
  <si>
    <t>นายภัคพล  สิงห์สาธร</t>
  </si>
  <si>
    <t>092-3460930, 095-1904020</t>
  </si>
  <si>
    <t>ที่ อด 0028/402 ลว. 2 เม.ย.67 เลขที่คำร้อง 67-04366 ลว. 2 มี.ค.67</t>
  </si>
  <si>
    <t>ที่ รง 0210.2/3215 ลว. 25 มี.ค.67</t>
  </si>
  <si>
    <t>ที่ อด 0028/403 ลว. 2 เม.ย.67</t>
  </si>
  <si>
    <t>โอนเงินเข้าบัญชีแล้ว 34,584 เหรียญไต้หวัน</t>
  </si>
  <si>
    <t>ที่ อด 0028/404 ลว. 2 เม.ย.67</t>
  </si>
  <si>
    <t>ที่ รง 0210.2/3155 ลว. 25 มี.ค.67</t>
  </si>
  <si>
    <t>โอนเงินเข้าบัญชีแล้ว 50,200 เหรียญไต้หวัน</t>
  </si>
  <si>
    <t>ที่ รง 0210.2/3119 ลว. 22 มี.ค.67</t>
  </si>
  <si>
    <t>ที่ อด 0028/405 ลว. 2 เม.ย.67</t>
  </si>
  <si>
    <t>โอนเงินภาษีปี 2564,2565 เข้าบัญชีแล้ว จำนวน 17,103, 21220 เหรียญไต้หวัน ตามลำดับ</t>
  </si>
  <si>
    <t>โอนเงินเข้าบัญชีแล้ว 17,976 เหรียญไต้หวัน</t>
  </si>
  <si>
    <t>โอนเงินเข้าบัญชีแล้ว 10,277 เหรียญไต้หวัน</t>
  </si>
  <si>
    <t>โอนเงินเข้าบัญชีแล้ว 23,926.25 เหรียญไต้หวัน</t>
  </si>
  <si>
    <t>096-2576541, 094-3951936</t>
  </si>
  <si>
    <t>219 หมู่ 1</t>
  </si>
  <si>
    <t>ที่ อด 0028/706 ลว. 4 เม.ย.67</t>
  </si>
  <si>
    <t>นายบุญเคน  ไชคำจันทร์ (สุวรรณสิงห์)</t>
  </si>
  <si>
    <t>ที่ อด 0028/714 ลว. 9 เม.ย.67 คำร้องเลขที่ 67-04383 ลว. 9 เม.ย.67</t>
  </si>
  <si>
    <t>ที่ อด 0028/715 ลว. 9 เม.ย.67 คำร้องเลขที่ 67-04385 ลว. 9 เม.ย.67</t>
  </si>
  <si>
    <t>นางสำอาง ขันขจร</t>
  </si>
  <si>
    <t>094-3647633, 083-5604985</t>
  </si>
  <si>
    <t>113 หมู่  3</t>
  </si>
  <si>
    <t>ขอให้ช่วยเหลือกรณี นายวิรัตน์ นามมนตรี น้องชาย ที่เจ็บป่วยในไต้หวัน ขอให้ส่งตัวกลับมารักษาตัวประเทศไทยและติดตามสิทธิประโยชน์อันพึงมีพึงได้</t>
  </si>
  <si>
    <t>ที่ อด 0028/713 ลว. 5 เม.ย.67 เลขที่คำร้อง 67-04382 ลว. 5 เม.ย.67</t>
  </si>
  <si>
    <t>นายธีรพล  ศรีมูลเขียว</t>
  </si>
  <si>
    <t xml:space="preserve">293 หมู่ 6 </t>
  </si>
  <si>
    <t>ขอเลขที่ธนาคารที่ประเทศไทยเพื่อคืนเงินภาษีให้สำนักประสานฯ</t>
  </si>
  <si>
    <t>สปร. ประสานแจ้งมาทางไลน์ แจ้งให้คนงานส่งเลขที่บัญชีธนาคาร (หนังสือยังไม่ส่งมา)</t>
  </si>
  <si>
    <t>ที่ อด 0028/708 ลว. 5 เม.ย.67</t>
  </si>
  <si>
    <t>นายอำนาจ  จันทร์สุข</t>
  </si>
  <si>
    <t>0923997226, 082-8459140</t>
  </si>
  <si>
    <t>131 หมู่ 5</t>
  </si>
  <si>
    <t>ที่ อด 0028/720 ลว. 9 เม.ย.67 เลขที่คำร้อง 67-04392 ลว.9 เม.ย.67</t>
  </si>
  <si>
    <t>ที่ อด 0028/721 ลว. 9 เม.ย.67 เลขที่คำร้อง 67-04393 ลว.9 เม.ย.67</t>
  </si>
  <si>
    <t>นายสุรวุฒิ  ชูเลิศ</t>
  </si>
  <si>
    <t>092-7907916, 080-9542300</t>
  </si>
  <si>
    <t>127 หมู่ 4</t>
  </si>
  <si>
    <t>ที่ อด 0028/724 ลว. 9 เม.ย.67</t>
  </si>
  <si>
    <t>ที่ รง 0210.2/3399 ลว.28 มี.ค.67</t>
  </si>
  <si>
    <t>โอนเงินเข้าบัญชีแล้ว 9,397,040 วอน เมื่อวันที่ 5 ก.พ.67</t>
  </si>
  <si>
    <t>ที่ รง 0210.2/3388 ลว. 28 มี.ค.64</t>
  </si>
  <si>
    <t>ที่ อด 0028/725 ลว. 9 เม.ย.67</t>
  </si>
  <si>
    <t>โอนเงินเข้าบัญชีธนาคารแล้ว 3,611,470 วอน</t>
  </si>
  <si>
    <t>ที่ รง 0210.2/1532 ลว. 28 ก.ย.67</t>
  </si>
  <si>
    <t>ที่ อด 0028/726 ลว. 9 เม.ย.67</t>
  </si>
  <si>
    <t>โอนเงินเข้าบัญชีธนาคารแล้ว 4,775,330 วอน วันที่ 28 ก.พ.67</t>
  </si>
  <si>
    <t>ที่ รง 0210.2/3423 ลว.28 มี.ค.67</t>
  </si>
  <si>
    <t>ที่ อด 0028/727 ลว. 9 เม.ย.67</t>
  </si>
  <si>
    <t>โอนเงินเข้าบัญชีแล้ว 4,648,460 วอน เมื่อวันที่ 17 ต.ค.65</t>
  </si>
  <si>
    <t>ที่ รง 0210.2/3369 ลว. 27 มี.ค.67</t>
  </si>
  <si>
    <t>ที่ อด 0028/723 ลว. 9 เม.ย.67</t>
  </si>
  <si>
    <t>โอนเงินเข้าบัญชีแล้ว 409,450 วอน วันที่ 19 มี.ค.67</t>
  </si>
  <si>
    <t>โอนเงินเข้าบัญชีแล้ว 3,184,940 วอน วันที่ 19 มี.ค.67</t>
  </si>
  <si>
    <t>ที่ อด 0028/808 ลว. 7 มิ.ย.66</t>
  </si>
  <si>
    <t>ที่ รง 0210.2/3513 ลว. 3 เม.ย.67</t>
  </si>
  <si>
    <t>ที่ อด 0028/729 ลว. 9 เม.ย.67</t>
  </si>
  <si>
    <t>สำนักงานแรงงาน ณ กรุงมะนิลา (ส่วนที่ 2) ไทเป ได้ประสานนายจ้างแล้ว แจ้งว่า  ท่านไม่มีเงินคืนภาษี เนื่องจากบริษัทฯ หักภาษีตามที่ต้องจ่ายจริงตลอดระยะเวลาที่ท่านทำงานในระหว่างปี 2559-2565</t>
  </si>
  <si>
    <t>นายวิรัตน์   นามมนตรี</t>
  </si>
  <si>
    <t>นายศิริศักดิ์  โคตะวงศ์</t>
  </si>
  <si>
    <t>065-0427988, 081-2610269</t>
  </si>
  <si>
    <t>122 หมู่ 5</t>
  </si>
  <si>
    <t>ที่ อด 0028/730 ลว. 10 เม.ย.67 คำร้องเลขที่ 67-04395 ลว.10 เม.ย.67</t>
  </si>
  <si>
    <t>ที่ อด 0028/732 ลว. 10 เม.ย.67</t>
  </si>
  <si>
    <t>ที่ อด 0028/731ลว. 10 เม.ย.67 คำร้องเลขที่ 67-04396 ลว.10 เม.ย.67</t>
  </si>
  <si>
    <t>0801593281, 0917416621</t>
  </si>
  <si>
    <t xml:space="preserve">18 หมู่ 2 </t>
  </si>
  <si>
    <t>นายวรวิทย์  ชุมชิต</t>
  </si>
  <si>
    <t>080-6168578,0812610000</t>
  </si>
  <si>
    <t>38/1 หมู่ 5</t>
  </si>
  <si>
    <t>ที่ อด 0028/733 ลว. 10 เม.ย.67</t>
  </si>
  <si>
    <t>ที่ อด 0028/734 ลว. 10 เม.ย.67 คำร้องเลขที่ 67-04400 ลว. 10 เม.ย.67</t>
  </si>
  <si>
    <t>ที่ อด 0028/735 ลว. 10 เม.ย.67 คำร้องเลขที่ 67-04401 ลว. 10 เม.ย.67</t>
  </si>
  <si>
    <t>นายทวีศักดิ์ อินทรโสภา</t>
  </si>
  <si>
    <t>246 หมู่ 2</t>
  </si>
  <si>
    <t>วัฒนา</t>
  </si>
  <si>
    <t>ที่ อด 0028/740 ลว. 11 เม.ย.67   คำร้องเลขที่ 67-04429 ลว. 11 เม.ย.67</t>
  </si>
  <si>
    <t>ที่ อด 0028/741 ลว. 11 เม.ย.67   คำร้องเลขที่ 67-04430 ลว. 11 เม.ย.67</t>
  </si>
  <si>
    <t>ที่ อด 0028/739 ลว. 11 เ.ย.67</t>
  </si>
  <si>
    <t>081-3385536,092-4074486</t>
  </si>
  <si>
    <t>นางสาววาสนา แสนอินทร์</t>
  </si>
  <si>
    <t>นายสุชาติ อุทัยพรม</t>
  </si>
  <si>
    <t>2 หมู่ 15</t>
  </si>
  <si>
    <t>ขาดการติดต่อครอบครัว ตั้งแต่ปี 2564</t>
  </si>
  <si>
    <t>ที่ อด 0028/773 ลว.22 เม.ย.67 เลขที่คำร้อง 67-04460 ลว.22 เม.ย.67</t>
  </si>
  <si>
    <t>นายสุริยันต์ อินโสม</t>
  </si>
  <si>
    <t>บ้านใหม่</t>
  </si>
  <si>
    <t>ที่ อด 0028/697 ลว.1 เม.ย.67</t>
  </si>
  <si>
    <t>นายสงวน ทองสร้อย</t>
  </si>
  <si>
    <t>061-1269012,091-0504646</t>
  </si>
  <si>
    <t>ขอติดตามใบมรณบัตร</t>
  </si>
  <si>
    <t>นายสุชาติ ทองสร้อย</t>
  </si>
  <si>
    <t>ที่ อด 0028/696 ลว.1 เม.ย.67 เลขที่คำร้อง 67-04335 ลว.1 เม.ย.67</t>
  </si>
  <si>
    <t>081-3768550,096-3379094</t>
  </si>
  <si>
    <t>082-0073469,093-9134517</t>
  </si>
  <si>
    <t>นายประกาย โพธิ์วงษ์</t>
  </si>
  <si>
    <t>082-1864906,093-6848144</t>
  </si>
  <si>
    <t>102 ม.5</t>
  </si>
  <si>
    <t>ขอรับเงินบำเหน็จชราภาพใต้หวัน</t>
  </si>
  <si>
    <t xml:space="preserve">ที่ อด 0028/426 ลว.27 ก.พ.67 </t>
  </si>
  <si>
    <t>นายืนยง  ชมพูโคตร์</t>
  </si>
  <si>
    <t>093-5724320, 089-6629047</t>
  </si>
  <si>
    <t>52 หมู่ 11</t>
  </si>
  <si>
    <t>ที่ อด 0028/775 ลว. 22 เม.ย.67</t>
  </si>
  <si>
    <t>ที่ อด 0028/778 ลว. 23 เม.ย.67   คำร้องเลขที่ 67-04469 ลว.23 เม.ย.67</t>
  </si>
  <si>
    <t>นายพิทักษ์  แสงจันทร์</t>
  </si>
  <si>
    <t>นายมนูญ  เอกวงษา</t>
  </si>
  <si>
    <t>098-7140698, 063-1525731</t>
  </si>
  <si>
    <t xml:space="preserve">โพนงาม </t>
  </si>
  <si>
    <t>ที่ อด 0028/777 ลว. 22 เม.ย.67</t>
  </si>
  <si>
    <t>ที่ อด 0028/776 ลว. 22 เม.ย.67</t>
  </si>
  <si>
    <t>098-4029263, 091-0614707</t>
  </si>
  <si>
    <t>29 หมู่ 12</t>
  </si>
  <si>
    <t>ที่ รง 0210.2/3672 ลว. 9 เม.ย.67</t>
  </si>
  <si>
    <t xml:space="preserve">ที่ อด 0028/772 ลว. 22 เม.ย.67 </t>
  </si>
  <si>
    <t>ฝ่ายแรงงาน ประจำสถานเอกอัครราชทูต ณ กรุงโซล ได้ดำเนินการประสานกับธนาคาร IBK แล้ว ทราบว่า บัญชีธนาคาร IBK ของท่าน มีการเชื่อมกับบัตรเครดิต และการธนาคารทางอินเตอร์เน็ต (Internet Banking) จากหนังสือมอบอำนาจข้างต้น ไม่มีการระบุมอบอำนาจให้ฝ่ายแรงงานฯ แจ้งระงับบัตรเครดิต และการธนาคารทางอินเตอร์เน็ต ได้ ดังนั้น หากท่านมีความประสงค์ให้ฝ่ายแรงงานฯ ดำเนินการ     ปิดบัญชีธนาคารดังกล่าว ขอให้ท่านจัดทำหนังสือมอบอำนาจใหม่ตามแนวทางที่ธนาคาร IBK กำหนด         โดยจำเป็นต้องมีการเพิ่มเติมสาระสำคัญในการมอบอำนาจอีกประมาณ 2 ประการ ดังนี้ 1) ระงับการใช้บัตรเครดิต ที่เชื่อมกับบัญชีธนาคารดังกล่าว และ 2) ระงับการใช้การธนาคารทางอินเตอร์เน็ต (Internet Banking) ที่เชื่อมกับบัญชีธนาคารดังกล่าว โดยจำเป็นต้องเจาะจงบุคคล และระบุข้อมูลของชื่อผู้รับมอบอำนาจ และนำไปแปลเป็นภาษาอังกฤษ พร้อมรับรองเอกสาร ณ ฝ่ายกงสุล กระทรวงการต่างประเทศ และสถานเอกอัครราชทูตสาธารณรัฐเกาหลีประจำประเทศไทยตามลำดับ</t>
  </si>
  <si>
    <t>ที่ รง 0210.2/3673 ลว. 9 เม.ย.67</t>
  </si>
  <si>
    <t xml:space="preserve">ที่ อด 0028/771 ลว. 22 เม.ย.67 </t>
  </si>
  <si>
    <t>นายประสาร รักโคตร</t>
  </si>
  <si>
    <t xml:space="preserve">นายสมจิต  วงพิมนต์ </t>
  </si>
  <si>
    <t xml:space="preserve">72/1 หมู่ 8 </t>
  </si>
  <si>
    <t xml:space="preserve">หนองวัวซอ </t>
  </si>
  <si>
    <t xml:space="preserve">17 หมู่ 10 </t>
  </si>
  <si>
    <t xml:space="preserve">หนองไฮ </t>
  </si>
  <si>
    <t>นางรำพึง  แก้วศรีจันทร์</t>
  </si>
  <si>
    <t>นางสาวนันทนา อุตรี</t>
  </si>
  <si>
    <t>096-9021494, 065-7293464</t>
  </si>
  <si>
    <t>ขอให้ช่วยเหลือ นางสาวนันทนา อุตรี ถูกจับกุมในประเทศซาอุดิอาระเบีย ส่งกลับประเทศไทย</t>
  </si>
  <si>
    <t>ขอให้ช่วยเหลือ นางสาวทรงลักษณ์ ชะตา ถูกจับกุมในประเทศซาอุดิอาระเบีย ส่งกลับประเทศไทย</t>
  </si>
  <si>
    <t>ที่ อด 0028/784 ลว. 23 เม.ย.67 เลขที่คำร้อง 67-04477 ลว. 23 เ.ย.67</t>
  </si>
  <si>
    <t>ที่ อด 0028/783 ลว. 23 เม.ย.67 เลขที่คำร้อง 67-04476 ลว. 23 เ.ย.67</t>
  </si>
  <si>
    <t>นางชนม์ชนก เสียงล้ำ</t>
  </si>
  <si>
    <t>084-8874852, 080-5901035</t>
  </si>
  <si>
    <t>218 หมู่ 1</t>
  </si>
  <si>
    <t>นายนาวา อินทร์ลา</t>
  </si>
  <si>
    <t>064-2597015,093-5315486</t>
  </si>
  <si>
    <t>132 หมู่ 4</t>
  </si>
  <si>
    <t>นายพิภพ วรรณคีรี</t>
  </si>
  <si>
    <t>0969384295, 0884981499</t>
  </si>
  <si>
    <t>66 หมู่ 11</t>
  </si>
  <si>
    <t>ที่ อด 0028/790 ลว. 23 เม.ย.66</t>
  </si>
  <si>
    <t>นายยุทธพงษ์ สียางนอก</t>
  </si>
  <si>
    <t>0839058160, 089-2767446</t>
  </si>
  <si>
    <t>123 หมู่ 8</t>
  </si>
  <si>
    <t>บะฮี</t>
  </si>
  <si>
    <t>พรรณนิคม</t>
  </si>
  <si>
    <t>ที่ อด 0028/797 ลว. 24 เม.ย.67 เลขที่คำร้อง 67-04484 ลว. 24 เ.ย.67</t>
  </si>
  <si>
    <t>นายคณากร พิมหา</t>
  </si>
  <si>
    <t>0986057079, 0844859457</t>
  </si>
  <si>
    <t>นายสุชาติ สิทธพล (นายธนารักษ์ วงค์ภักดี</t>
  </si>
  <si>
    <t>098-5708794, 0610612085</t>
  </si>
  <si>
    <t>131 หมู่ 9</t>
  </si>
  <si>
    <t>ที่ อด 0028/799 ลว. 24 เม.ย.67 เลขที่คำร้อง 67-04485 ลว. 24 เ.ย.67</t>
  </si>
  <si>
    <t>ที่ อด 0028/798 ลว. 24 เม.ย.67 เลขที่คำร้อง 67-04488 ลว. 24 เ.ย.67</t>
  </si>
  <si>
    <t>ที่ รง 0210.2/3649 ลว. 9 เม.ย.67</t>
  </si>
  <si>
    <t>ที่ อด 0028/791 ลว. 24 เม.ย.67</t>
  </si>
  <si>
    <t>โอนเงินเข้าบัญชีแล้ว 110,684 เหรียญไต้หวัน</t>
  </si>
  <si>
    <t>ที่ รง 0210.2/3545 ลว. 4 เม.ย.67</t>
  </si>
  <si>
    <t>ที่ อด 0028/792 ลว. 24 เม.ย.67</t>
  </si>
  <si>
    <t xml:space="preserve">โอนเงินเข้าบัญชีแล้ว 49,171 เหรียญไต้หวัน </t>
  </si>
  <si>
    <t>ที่ รง 0210.2/3740 ลว. 10 เม.ย.67</t>
  </si>
  <si>
    <t>ที่ อด 0028/7913 ลว. 24 เม.ย.67</t>
  </si>
  <si>
    <t xml:space="preserve">สำนักงานแรงงาน ณ กรุงมะนิลา (ส่วนที่ 2) ไทเป ได้ประสานนายจ้างแล้ว แจ้งว่า ปี 2564 ท่านได้รับเงินคืนภาษีไปแล้วขณะอยู่ในไต้หวัน และปี 2565 นายจ้างได้โอนเงินคืนภาษี จำนวน 26,872 เหรียญไต้หวัน เข้าบัญชีธนาคาร CTBC BANK ที่ไต้หวันท่านแล้ว เมื่อวันที่ 27 ธันวาคม 2566 </t>
  </si>
  <si>
    <t>แจ้งผลตรวจสอบข้อเท็จจริงเกี่ยวกับเงินค่ารักษาพยาบาลและสิทธิประโยชน์กรณีเจ็บป่วยในไต้หวัน จากสำนักประสานฯ</t>
  </si>
  <si>
    <t>แจ้งผลตรวจสอบข้อเท็จจริงเกี่ยวกับเงินค่ารักษาพยาบาลและสิทธิประโยชน์กรณีเจ็บป่วยในไต้หวัน ให้คนงาน</t>
  </si>
  <si>
    <t>ที่ รง 0210.2/3690 ลว. 9 เม.ย.67</t>
  </si>
  <si>
    <t>ที่ อด 0028/794 ลว. 24 เม.ย.67</t>
  </si>
  <si>
    <t>สำนักงานแรงงาน ณ กรุงมมนิลา (ส่วนที่ 2) สาขาเมืองเกาสง ได้ประสานหน่วยงานที่เกี่ยวข้องในการตรวจสอบข้อเท็จจริงดังกล่าวพร้อมเอกสารประกอบการรักษาพยาบาลแล้ว พบว่า เป็นไปตามสิทธิที่กำหนดไว้ภายใต้กฎหมายแรงงานของไต้หวัน และได้ตรวจสอบสิทธิประโยชน์กรณีเจ็บป่วยขณะทำงานในไต้หวันของท่านแล้ว พบว่า ท่านได้รับสิทธิประโยชน์ต่างๆ ครบถ้วนแล้ว จึงขอส่งรายงานผลการตรวจสอบข้อเท็จจริงเกี่ยวกับเงินค่ารักษาพยาบาลและสิทธิประโยชน์กรณีเจ็บป่วยในขณะทำงานในไต้หวัน</t>
  </si>
  <si>
    <t>ที่ รง 0210.2/3847 ลว. 22 เม.ย.67</t>
  </si>
  <si>
    <t>ที่ รง 0210.2/3856 ลว. 22 เม.ย.67</t>
  </si>
  <si>
    <t>ที่ อด 0028/781 ลว. 23 เม.ย.67</t>
  </si>
  <si>
    <t>ที่ อด 0028/782 ลว. 23 เม.ย.67</t>
  </si>
  <si>
    <t>ส่งสำเนาบัญชีธนาคารของคนงาน ให้สำนักประสานฯ</t>
  </si>
  <si>
    <t>ที่ อด 0028/809 ลว. 25 เม.ย.67</t>
  </si>
  <si>
    <t>นายวิชัย พันธ์ลา</t>
  </si>
  <si>
    <t>8</t>
  </si>
  <si>
    <t>080-1638629, 063-5792807</t>
  </si>
  <si>
    <t>67-04497 วันที่ 25 /4/2567</t>
  </si>
  <si>
    <t>67-04269 วันที่ 18/3/2567</t>
  </si>
  <si>
    <t>อด 0028/808 ลงวันที่ 25 เม.ย.67</t>
  </si>
  <si>
    <t>ที่ อด 0028/815 ลว. 25 เม.ย.67   คำร้องเลขที่ 67-04500 ลว.25 เม.ย.67</t>
  </si>
  <si>
    <t>ที่ อด 0028/816 ลว. 25 เม.ย.67   คำร้องเลขที่ 67-04501 ลว.25 เม.ย.67</t>
  </si>
  <si>
    <t>นายโตมร  โยตะนันท์</t>
  </si>
  <si>
    <t>082-8875546, 0802241241</t>
  </si>
  <si>
    <t>43 หมู่ 1</t>
  </si>
  <si>
    <t xml:space="preserve">ขอส่งแบบใบขอรับเงินบำนาญ ฉบับแก้ไข เนื่องจากคนงานลงนามไม่ตรงกับหนังสือเดินทางฉบับล่าสุด </t>
  </si>
  <si>
    <t>ที่ อด 0028/814 ลว. 25 เม.ย.67</t>
  </si>
  <si>
    <t>ที่ อด 0028/822 ลว. 26 เม.ย.67</t>
  </si>
  <si>
    <t>นายทินกร โคตรประจิม (นายสุทิน โคตรประจิม)</t>
  </si>
  <si>
    <t>0970290413, 0985864893</t>
  </si>
  <si>
    <t xml:space="preserve">19 หมู่ 7 </t>
  </si>
  <si>
    <t>นายประจญ ศรีระวงศ์</t>
  </si>
  <si>
    <t>098-3938133,0813257684</t>
  </si>
  <si>
    <t xml:space="preserve">62/1 หมู่ 8 </t>
  </si>
  <si>
    <t>ที่ อด 0028/423 ลว.29 เม.ย. 67</t>
  </si>
  <si>
    <t>นายภานุวัตร รวยทรัพย์มณี</t>
  </si>
  <si>
    <t>0943046550,0984719681, 0981044672</t>
  </si>
  <si>
    <t xml:space="preserve">166 หมู่ 7 </t>
  </si>
  <si>
    <t>ขอให้ช่วยเหลือเบื้องต้นกรณี นายภานุวัตร รวยทรัพย์มณี เสียชีวิตในไต้หวัน และติดตามสิทธิประโยชน์อันพึงมีพึงได้</t>
  </si>
  <si>
    <t>ที่ อด 0028/825 ลว. 30 เม.ย.67 เลขที่คำร้อง 67-04518 ลว. 30 เม.ย.67</t>
  </si>
  <si>
    <t>แจ้งผลการติดตามเงินบำนาญ กรณีจ่ายคืน (กุ๊กมิน)</t>
  </si>
  <si>
    <t>ที่ อด 0028/49 ลว.10 ม.ค.67</t>
  </si>
  <si>
    <t>นายธนพนธ์ ชาภิรมย์</t>
  </si>
  <si>
    <t>093-4794115</t>
  </si>
  <si>
    <t>63 หมู่ 6</t>
  </si>
  <si>
    <t xml:space="preserve">อุดรธานี </t>
  </si>
  <si>
    <t xml:space="preserve">ขอบัญชีธนาคาร </t>
  </si>
  <si>
    <t>ขณะนี้ทำงานอยู่ไต้หวัน</t>
  </si>
  <si>
    <t>ที่ อด 0028/59 ลว.10 ม.ค.67</t>
  </si>
  <si>
    <t>นายอำพร ลำอาสา</t>
  </si>
  <si>
    <t>092-8632799</t>
  </si>
  <si>
    <t>149 หมู่ 5</t>
  </si>
  <si>
    <t>ที่ อด 0028/58 ลว.10 ม.ค.67</t>
  </si>
  <si>
    <t>นางสาวภัสฏาภรณ์ ลุนชนะ</t>
  </si>
  <si>
    <t xml:space="preserve">155 หมู่ 3 </t>
  </si>
  <si>
    <t>แจ้งผลการติดตามเงินค่าจ้างค้างจ่าย</t>
  </si>
  <si>
    <t>ที่ อด 0028/62 ลว. 10 ม.ค.67</t>
  </si>
  <si>
    <t>ใม่มีเงินค่าจ้างค้างจ่าย</t>
  </si>
  <si>
    <t>093-4146065,094-3825597</t>
  </si>
  <si>
    <t>แจ้งผลการติดตามเงินภาษี ปี 2565</t>
  </si>
  <si>
    <t>ที่ อด 0028/69 ลว.11 ม.ค.67</t>
  </si>
  <si>
    <t>โอนเงินเมื่อวันที่ 18 ก.ย.66</t>
  </si>
  <si>
    <t>แจ้งผลการติดตามเงินภาษี ปี 2564</t>
  </si>
  <si>
    <t>ที่ อด 0028/70 ลว.11 ม.ค.67</t>
  </si>
  <si>
    <t>โอนเงินเมื่อวันที่ 6 ก.ย.66</t>
  </si>
  <si>
    <t>แจ้งผลการติดตามเงินภาษี ปี 2564 ,2565</t>
  </si>
  <si>
    <t>ที่ อด 0028/72 ลว.11 ม.ค.67</t>
  </si>
  <si>
    <t>ปี 2564 นายจ้างโอนแล้ว และปี 2565 ไม่มีเงินคืนภาษี</t>
  </si>
  <si>
    <t>ที่ อด 0028/73 ลว.11 ม.ค.67</t>
  </si>
  <si>
    <t>ที่ อด 0028/76 ลว.11 ม.ค.67</t>
  </si>
  <si>
    <t>นายณัฐพล  โคกสูงชัยโย</t>
  </si>
  <si>
    <t>ที่ อด 0028/74 ลว.11 ม.ค.66</t>
  </si>
  <si>
    <t>ที่ อด 0028/77 ลว.11 ม.ค.67</t>
  </si>
  <si>
    <t>18 หมู่ 12</t>
  </si>
  <si>
    <t>ขาดการติดต่อครอบครัว ตั้งแต่ปี 3 ธ.ค.2566</t>
  </si>
  <si>
    <t>ที่ อด 0028/20 ลว.8 ม.ค.67</t>
  </si>
  <si>
    <t>นายศราวุฒิ ถานะ</t>
  </si>
  <si>
    <t>093-5252647</t>
  </si>
  <si>
    <t>16 หมู่ 17</t>
  </si>
  <si>
    <t>ส่งหมายเลขบัญชีธนาคารให้ สปร.</t>
  </si>
  <si>
    <t>ที่ อด 0028/79 ลว.11 ม.ค.67</t>
  </si>
  <si>
    <t>ด่วนที่สุด ที่ อด 0028/60 ลว.10 ม.ค.67</t>
  </si>
  <si>
    <t>นางสาววิระดา อินธิราช</t>
  </si>
  <si>
    <t>080-6671322,065-0380721</t>
  </si>
  <si>
    <t>78 หมู่ 2</t>
  </si>
  <si>
    <t>ที่ อด 0028/116 ลว.17 ม.ค.67</t>
  </si>
  <si>
    <t>นายวัฒนา พละกุล</t>
  </si>
  <si>
    <t>063-0741004,061-0825427</t>
  </si>
  <si>
    <t>32 หมู่ 8</t>
  </si>
  <si>
    <t>นายวิชัช เย็นวัฒนา</t>
  </si>
  <si>
    <t>ที่ รง 0210.2/3808 ลว. 11 เม.ย.67</t>
  </si>
  <si>
    <t>ที่ อด 0028/831 ลว. 1 พ.ค.67</t>
  </si>
  <si>
    <t xml:space="preserve">โอนเงินเข้าบัญชีแล้ว จำนวน 48,252 เหรียญไต้หวัน </t>
  </si>
  <si>
    <t>ที่ รง 0210.2/3834 ลว. 18 เม.ย.67</t>
  </si>
  <si>
    <t>ที่ อด 0028/833 ลว. 1 พ.ค.67</t>
  </si>
  <si>
    <t>โอนเงินเข้าบัญชีแล้ว จำนวน 31,487 เหรียญไต้หวัน เมื่อวันที่ 1 มีนาคม 2567</t>
  </si>
  <si>
    <t>ที่ รง 0210.2/3830 ลว. 18 เม.ย.67</t>
  </si>
  <si>
    <t>ที่ อด 0028/832 ลว. 1 พ.ค.67</t>
  </si>
  <si>
    <t>โอนเงินเข้าบัญชีแล้ว จำนวน 25519 เหรียญไต้หวัน เมื่อวันที่ 26 มกราคม 2567</t>
  </si>
  <si>
    <t>ที่ รง 0210.2/3828 ลว. 18 เม.ย.67</t>
  </si>
  <si>
    <t>ที่ อด 0028/834 ลว. 1 พ.ค.67</t>
  </si>
  <si>
    <t>1. เงินค่าจ้างค้างจ่าย จำนวน 13,252 เหรียญไต้หวัน นายจ้างได้โอนเงินเข้าบัญชีธนาคาร ชื่อ Nipawan Wongbang จำนวน 14,049.52 บาทเมื่อวันที่ 10 ส.ค.66 2. เงินฝาก จำนวน 16,800 เหรียญไต้หวัน เข้าบัญชีธนาคารคนงาน เมื่อวันที่ 7 กุมภาพันธ์ 2567 และ 3. นายจ้างโอนเงินคืนภาษีไต้หวัน ปี 2565 จำนวน 26,053 เหรียญไต้หวัน เข้าบัญชีธนาคาร 22 ธ.ค.66</t>
  </si>
  <si>
    <t>นางวงเดือน อุประโคตร (มารดา)</t>
  </si>
  <si>
    <t>นายโกสิต บุญมาตุ่น</t>
  </si>
  <si>
    <t>0943701554, 0986635654</t>
  </si>
  <si>
    <t>457 หมู่ 1</t>
  </si>
  <si>
    <t>ขอให้ติดตามแรงงานที่เจ็บป่วยขณะทำงานในไต้หวัน ส่งให้สำนักประสานฯ</t>
  </si>
  <si>
    <t>แจ้งผลการติดตามอาการป่วย นายโกสิต บุญมาตุ่น จากสำนักประสานฯ</t>
  </si>
  <si>
    <t>แจ้งผลการติดตามอาการป่วย นายโกสิต บุญมาตุ่น ให้ผู้ร้อง</t>
  </si>
  <si>
    <t xml:space="preserve">ด่วนที่สุด ที่ อด 0028/127 ลว. 19 ม.ค.67 เลขที่คำร้อง 67-03753 ลว. 19 ม.ค.67 </t>
  </si>
  <si>
    <t>ที่ รง 0210.2/3980 ลว. 24 เม.ย.67</t>
  </si>
  <si>
    <t>ที่ อด 0028/835 ลว. 1 พ.ค.67</t>
  </si>
  <si>
    <t>ที่ อด 0028/836 ลว. 1 พ.ค.67</t>
  </si>
  <si>
    <t>ที่ รง 0210.2/3934 ลว. 22 เม.ย.67</t>
  </si>
  <si>
    <t>ให้จัดทำหนังสือมอบอำนาจฉบับใหม่ ตามตัวอย่างที่แนบ</t>
  </si>
  <si>
    <t>นางศรีวลัย ศิลาพัฒน์</t>
  </si>
  <si>
    <t>นายกษิดิศ ศิลาพัฒน์</t>
  </si>
  <si>
    <t>นายสำรอง คอยพุฒ</t>
  </si>
  <si>
    <t>0996267485, 0655909055</t>
  </si>
  <si>
    <t>นายวรรณรงณ์ คอยพุฒ</t>
  </si>
  <si>
    <t xml:space="preserve">ขอให้ช่วยเหลือเบื้องต้นกรณี นายวรรณรงณ์ คอยพุฒ ถูกจับกุมในไต้หวัน </t>
  </si>
  <si>
    <t>ที่ อด 0028/845 ลว. 2 พ.ค.67 เลขที่คำร้อง 67-04530 ลว. 2 พ.ค.67</t>
  </si>
  <si>
    <t>นายโรจน์  คำสอนหา</t>
  </si>
  <si>
    <t>087-2272248, 081-7593659</t>
  </si>
  <si>
    <t xml:space="preserve">1 หมู่ 8 </t>
  </si>
  <si>
    <t>ห้วยแอ่ง</t>
  </si>
  <si>
    <t>เมืองมหาสารคาม</t>
  </si>
  <si>
    <t>ที่ อด 0028/849 ลว. 3 พ.ค.67</t>
  </si>
  <si>
    <t>ที่ อด 0028/850 ลว. 3 พ.ค.67</t>
  </si>
  <si>
    <t>128 หมู่ 7</t>
  </si>
  <si>
    <t>นายกิตติกานต์ (ทรงศักดิ์) ประจิมทิศ</t>
  </si>
  <si>
    <t>082-6151780, 093-3936779</t>
  </si>
  <si>
    <t>นายสรวิชญ์ กองทองนอก</t>
  </si>
  <si>
    <t>080-7562614</t>
  </si>
  <si>
    <t>ที่ อด 0028/852 ลว. 3 พ.ค.67</t>
  </si>
  <si>
    <t>นายศราวุธ  ชมภูแก้ว</t>
  </si>
  <si>
    <t>0800872155, 0928539805</t>
  </si>
  <si>
    <t>164 หมู่ 12</t>
  </si>
  <si>
    <t>ที่ อด 0028/857 ลว.7 พ.ค.67  เลขที่คำร้อง 66-04539 ลว. 5 พ.ค.67</t>
  </si>
  <si>
    <t>นายณัฐพงศ์  เสนาภักดี</t>
  </si>
  <si>
    <t>0800256016, 0810514603</t>
  </si>
  <si>
    <t xml:space="preserve">347 หมู่ 10 </t>
  </si>
  <si>
    <t>นายธีระศักดิ์  แก้วศิริ</t>
  </si>
  <si>
    <t>0983866403, 0994149770</t>
  </si>
  <si>
    <t>ที่ อด 0028/867 ลว.7 พ.ค.67  เลขที่คำร้อง 66-04548 ลว. 7 พ.ค.67</t>
  </si>
  <si>
    <t>ที่ อด 0028/868 ลว.7 พ.ค.67  เลขที่คำร้อง 66-04549 ลว. 7 พ.ค.67</t>
  </si>
  <si>
    <t>0825311852, 080-3486337</t>
  </si>
  <si>
    <t>นางยุวดี จันทร์สมคอย</t>
  </si>
  <si>
    <t>นายเกียรติศักดิ์ จันทร์สมคอย</t>
  </si>
  <si>
    <t>นางสาวสุภี วัณธุวัฒน์</t>
  </si>
  <si>
    <t>นายวีระชัย ศรีสร้อย</t>
  </si>
  <si>
    <t>099-2162381,094-8180150</t>
  </si>
  <si>
    <t>91 ม.9</t>
  </si>
  <si>
    <t>ขาดการติดต่อครอบครัว ตั้งแต่ปี 2663</t>
  </si>
  <si>
    <t>นางสาวจิตติยา  บุญสิทธิ์</t>
  </si>
  <si>
    <t>094-7903743, 092-6862773</t>
  </si>
  <si>
    <t>69 หมู่ 14</t>
  </si>
  <si>
    <t>ที่ อด 0028/903 ลว. 14 พ.ค.67</t>
  </si>
  <si>
    <t>นายพุทธิพงษ์  บาริศรี</t>
  </si>
  <si>
    <t>0925292836, 0933583149</t>
  </si>
  <si>
    <t>168 หมู่ 12</t>
  </si>
  <si>
    <t>ที่ อด 0028/913 ลว.15 พ.ค.67  เลขที่คำร้อง 66-04604 ลว. 15 พ.ค.67</t>
  </si>
  <si>
    <t>ที่ อด 0028/914 ลว.15 พ.ค.67  เลขที่คำร้อง 66-04607 ลว. 15 พ.ค.67</t>
  </si>
  <si>
    <t>นายปัญญา  ปะนาทัง</t>
  </si>
  <si>
    <t>0989317639, 0979940195</t>
  </si>
  <si>
    <t>141 หมู่ 5</t>
  </si>
  <si>
    <t>นายอาทิตย์ (นเรศร์) ศรีประไหม</t>
  </si>
  <si>
    <t>098-7748865</t>
  </si>
  <si>
    <t xml:space="preserve">116 หมู่ 8 </t>
  </si>
  <si>
    <t>ที่ อด 0028/910 ลว. 15 พ.ค.67</t>
  </si>
  <si>
    <t>นายธนวิชญ์ (ชนาธิป เสถียร) สร้อยคำ</t>
  </si>
  <si>
    <t>087-4384291, 088-0537396</t>
  </si>
  <si>
    <t>123 หมู่ 7</t>
  </si>
  <si>
    <t>ที่ อด 0028/688 ลว. 29 มี.ค.67</t>
  </si>
  <si>
    <t>ขอให้ส่งแบบฟอร์มเพิ่ม ลงลายมือชื่อ ธนวิชญ์ สร้อยคำ จากสำนักประสานฯ</t>
  </si>
  <si>
    <t>ส่งแบบแบบฟอร์มเพิ่ม ลงลายมือชื่อ ธนวิชญ์ สร้อยคำ ให้สำนักประสานฯ</t>
  </si>
  <si>
    <t>ด่วนที่สุด ที่ รง 0210.2/4156 ลว. 29 เม.ย.67</t>
  </si>
  <si>
    <t>ด่วนที่สุด ที่ อด 0028/902 ลว. 14 พ.ค.67</t>
  </si>
  <si>
    <t>ที่ รง 0210.2/4057 ลว. 26 เม.ย.67</t>
  </si>
  <si>
    <t>ที่ อด 0028/889 ลว. 13 พ.ค.67</t>
  </si>
  <si>
    <t>โอนเงินเข้าบัญชีแล้ว จำนวน 386,136 เหรียญไต้หวัน</t>
  </si>
  <si>
    <t>ที่ รง 0210.2/4234 ลว. 1 พ.ค.67</t>
  </si>
  <si>
    <t>ที่ อด 0028/891 ลว. 13 พ.ค.67</t>
  </si>
  <si>
    <t>ปี 2564 โอนเงินแล้ว 12/9/2565 จำนวน 6,500 เหรียญไต้หวัน และ ปี 2565 โอนเงินเข้าบัญชีแล้ว วันที่ 8 มีนาคม 2567 จำนวน 14,000 เหรียญไต้หวัน</t>
  </si>
  <si>
    <t>ที่ รง 0210.2/4271 ลว. 3 พ.ค.67</t>
  </si>
  <si>
    <t>ที่ อด 0028/893 ลว. 13 พ.ค.67</t>
  </si>
  <si>
    <t xml:space="preserve">โอนเงินเข้าบัญชีแล้ว 16,631 เหรียญไต้หวัน </t>
  </si>
  <si>
    <t>ที่ รง 0210.2/4233 ลว. 1 พ.ค.67</t>
  </si>
  <si>
    <t>ที่ อด 0028/890 ลว. 13 พ.ค.67</t>
  </si>
  <si>
    <t xml:space="preserve">โอนเงินเข้าบัญชีธนาคารแล้ว วันที่ 6 มีนาคม 2567 จำนวน 12,120 เหรียญไต้หวัน </t>
  </si>
  <si>
    <t>ที่ รง 0210.2/4229 ลว. 9 พ.ค.67</t>
  </si>
  <si>
    <t>ที่ อด 0028/888 ลว. 13 พ.ค.67</t>
  </si>
  <si>
    <t xml:space="preserve">โอนเงินเข้าบัญชีธนาคารแล้ว วันที่ 8 มกราคม 2567 จำนวน 20,377 เหรียญไต้หวัน </t>
  </si>
  <si>
    <t>ที่ รง 0210.2/887 ลว. 13 พ.ค.67</t>
  </si>
  <si>
    <t>ที่ อด 0028/887 ลว. 13 พ.ค.67</t>
  </si>
  <si>
    <t xml:space="preserve">โอนเงินเข้าบัญชีแล้ว เมื่อวันที่ 15 ธันวาคม 2566 จำนวน 70,678 เหรียญไต้หวัน </t>
  </si>
  <si>
    <t>นายวรุตม์ ไชยคุณ</t>
  </si>
  <si>
    <t>0939183936, 062-3152444</t>
  </si>
  <si>
    <t xml:space="preserve">16 หมู่ 13 </t>
  </si>
  <si>
    <t>ที่ อด 0028/911 ลว. 15 พ.ค.67   คำร้องเลขที่ 67-04602 ลว.15 พ.ค.67</t>
  </si>
  <si>
    <t>ที่ อด 0028/912 ลว. 15 พ.ค.67   คำร้องเลขที่ 67-04603 ลว.15 พ.ค.67</t>
  </si>
  <si>
    <t>ที่ อด 0028/917 ลว. 15 พ.ค.67</t>
  </si>
  <si>
    <t>ที่ อด 0028/858 ลว. 7 พ.ค.67   คำร้องเลขที่ 67-04540 ลว. 5 พ.ค.67</t>
  </si>
  <si>
    <t>ที่ อด 0028/859 ลว. 7 พ.ค.67   คำร้องเลขที่ 67-04541 ลว. 5 พ.ค.67</t>
  </si>
  <si>
    <t>ที่ อด 0028/915 ลว. 15 พ.ค.67</t>
  </si>
  <si>
    <t>ส่งแบบคำร้อง เพิ่มเติม ให้สำนักประสานฯ</t>
  </si>
  <si>
    <t>ส่งคำร้องฯ เพิ่มเติม ให้สำนักประสานฯ</t>
  </si>
  <si>
    <t>ที่ อด 0028/904 ลว. 14 พ.ค.67</t>
  </si>
  <si>
    <t>ที่ อด 0028/905 ลว. 14 พ.ค.67</t>
  </si>
  <si>
    <t xml:space="preserve">แจ้งให้จัดทำหนังสือมอบอำนาจ ฉบับใหม่ </t>
  </si>
  <si>
    <t>แจ้งให้จัดทำหนังสือมอบอำนาจ ฉบับใหม่ ให้คนงาน</t>
  </si>
  <si>
    <t>ส่งหนังสือมอบอำนาจผ่านการรับรองเอกสาร 2 แห่ง และเอกสารประกอบการปิดบัญชีธนาคาร IBK (ฉบับใหม่) ให้สำนักประสานฯ</t>
  </si>
  <si>
    <t>ที่ อด 0028/919 ลว. 15 พ.ค.67</t>
  </si>
  <si>
    <t>ที่ รง 0210.2/4175 ลว. 29 เม.ย.67</t>
  </si>
  <si>
    <t>ที่ อด 0028/895 ลว. 13 พ.ค.67</t>
  </si>
  <si>
    <t>บริษัทซัมซุงประกันภัย จำกัด ทราบว่า เงินประกันการเดินทางกลับ จำนวน 400,000 วอน ถูกโอนไปยังสำนักบริการพัฒนาบุคลากรแห่งเกาหลีแล้ว โดยท่านสามารถยื่นเรื่องได้ที่ศูนย์ HRDK ที่ประเทศไทย หรือยื่นเรื่องออนไลน์ผ่านลิ้งค์ https://forms.gle/nFaWM8EidYevZZCNA</t>
  </si>
  <si>
    <t>เงินประกันการทำงานครบสัญญาจ้าง (แทจิกึม) จำนวน 6,301,990 วอน ทางบริษัทซัมซุงฯ ได้โอนไปยังศูนย์กักกันชาวต่างชาติฮวาซองแล้ว ซึ่งได้ติดต่อศูนย์กักกันต่างชาติฮวาซองแล้ว ทราบว่า ในวันที่ท่านเดินทางกลับประเทศไทย ทางศูนย์กักกันฯ ได้ให้เงินประกันการทำงานครบสัญญาจ้างเป็นเงินสดแก่ท่านแล้ว แต่ทางศูนย์กักกันฯ ไม่ได้เก็บเอกสารยืนยันการรับเงินสดของท่านไว้ จึงไม่สามารถออกเอกสารดังกล่าวได้</t>
  </si>
  <si>
    <t>ที่ รง 0210.2/4202 ลว. 30 เม.ย.67</t>
  </si>
  <si>
    <t xml:space="preserve">บริษัทซัมซุงประกันภัย จำกัด ได้โอนเงินประกันการทำงานครบสัญญาจ้าง      (แทจิกึม) จำนวน 3,408,360 วอน เข้าบัญชีธนาคารของท่านแล้ว เมื่อวันที่ 15 เมษายน 2567 ส่วนเงินประกันการเดินทางกลับ ท่านได้ดำเนินการขอยื่นรับไปด้วยตนเอง </t>
  </si>
  <si>
    <t>นางสาวปัทมา วรรณกุล บุตรสาว สปร.ส่งหนังสือแจ้ง</t>
  </si>
  <si>
    <t>นายคำตัน  วรรณกุล</t>
  </si>
  <si>
    <t>080-7503579</t>
  </si>
  <si>
    <t>ที่ รง 0210.2/1792 ลว. 30 เม.ย.67</t>
  </si>
  <si>
    <t>ที่ อด 0028/883 ลว. 13 พ.ค.67</t>
  </si>
  <si>
    <t>แจ้งกรณี นายคำตัน  วรรณกุล แรงงานไทยเสียชีวิตในประเทศสิงคโปร์ จากสำนักประสานฯ</t>
  </si>
  <si>
    <t>แจ้งกรณี นายคำตัน  วรรณกุล แรงงานไทยเสียชีวิตในประเทศสิงคโปร์ ให้คนงาน</t>
  </si>
  <si>
    <t>3411100630784</t>
  </si>
  <si>
    <t xml:space="preserve">แจ้งผลการติดตาม นายเกียรติศักดิ์ จันทร์สมคอย  สปร. ได้มีหนังสือแจ้งกระทรวงการต่างประเทศและฝาสยแรงงานประจำสถานเอกอัครราชทูต ณ กรุงเทลอาวีฟ แล้ว หากมีความหน้าจะแจ้งให้ทราบต่อไป จากสำนักประสานฯ </t>
  </si>
  <si>
    <t>แจ้งผลการติดตาม นายเกียรติศักดิ์ จันทร์สมคอย  สปร. ได้มีหนังสือแจ้งกระทรวงการต่างประเทศและฝาสยแรงงานประจำสถานเอกอัครราชทูต ณ กรุงเทลอาวีฟ แล้ว หากมีความหน้าจะแจ้งให้ทราบต่อไป ให้ผู้ร้อง</t>
  </si>
  <si>
    <t>นายรัตนะพล สิงห์ทุย</t>
  </si>
  <si>
    <t>0638230832, 0963286743</t>
  </si>
  <si>
    <t>67-04610 วันที่ 15/5/2567</t>
  </si>
  <si>
    <t>รง 0210.2/4176 ลงวันที่ 29 เม.ย.67</t>
  </si>
  <si>
    <t>อด 0028/918 ลงวันที่ 15 พ.ค.67</t>
  </si>
  <si>
    <t>อด 0028/884 ลงวันที่ 13 พ.ค.67</t>
  </si>
  <si>
    <t>นางยุพิน ดวงปัดสี (ภรรยา)</t>
  </si>
  <si>
    <t>นายเกียรติศักดิ์  ดวงปัดสี</t>
  </si>
  <si>
    <t>แจ้งกรณี นายกิตติศักดิ์ ดวงปัดสี เสียชีวิตในประเทศบรูไน จากสำนักประสานฯ</t>
  </si>
  <si>
    <t>แจ้งกำหนดการส่งร่าง นายกิตติศักดิ์ ดวงปัดสี กลับประเทศไทยจากสำนักประสานฯ</t>
  </si>
  <si>
    <t>แจ้งกำหนดการส่งร่าง นายกิตติศักดิ์ ดวงปัดสี กลับประเทศไทย ให้ทายาท</t>
  </si>
  <si>
    <t>ด่วนที่สุด ที่ รง 0210.2/1795 ลว. 30 เม.ย.67</t>
  </si>
  <si>
    <t>ที่ รง 0210.2/4427 ลว. 14 พ.ค.67</t>
  </si>
  <si>
    <t>ที่ อด 0028/916 ลว. 15 พ.ค.67</t>
  </si>
  <si>
    <t>ทายาทไปรับศพแล้ว</t>
  </si>
  <si>
    <t>ที่ อด 0028/972 ลว. 22 เม.ย.67</t>
  </si>
  <si>
    <t>รับตั๋วแลกเงินคืนภาษีปี 65จากสำนักประสานฯ T024-008 ลว 3/4/67</t>
  </si>
  <si>
    <t>ที่ รง 0210.2/4513 16 พค 67</t>
  </si>
  <si>
    <t>ทำหนังสือแจ้งคนงานให้มารับตั๋วแลกเงินคืนภาษีปี 65</t>
  </si>
  <si>
    <t>ที่ อด 0027/949 23 พค 67</t>
  </si>
  <si>
    <t>นายบุญมี ดวงภักดี</t>
  </si>
  <si>
    <t>080-9518939</t>
  </si>
  <si>
    <t>83 หมู่ 10</t>
  </si>
  <si>
    <t>ที่ อด 0028/950 ลว. 23 พ.ค.67</t>
  </si>
  <si>
    <t>ขอให้ตรวจสอบ กรณีเสียชีวิตขณะทำงาน</t>
  </si>
  <si>
    <t>ที่ อด 0028/952 ลว. 23 พ.ค.67</t>
  </si>
  <si>
    <t>098-1285340, 0956805964, 0930241465</t>
  </si>
  <si>
    <t xml:space="preserve">ส่งเอกสารหนังสือข้อตกลงของทายาท นายพงษ์พิทักษ์ ทิพหะ เพื่อขอรับเงินสิทธิประโยชน์ตามกฎหมายไต้หวัน รวมเงินเยียวยาต่างๆ อันพึงมีพึงได้ </t>
  </si>
  <si>
    <t>แจ้งกรณี นายพงษ์พิทักษ์ ทิพหะ แรงงานไทยประสบอุบัติเหตุเสียชีวิตในไต้หวัน</t>
  </si>
  <si>
    <t xml:space="preserve"> 065-9268846 , 0949058327</t>
  </si>
  <si>
    <t>นายณัฐพงษ์  ภูมีคำ</t>
  </si>
  <si>
    <t>นายธีระ  พิลาวัน</t>
  </si>
  <si>
    <t>0934297444, 0956496547</t>
  </si>
  <si>
    <t xml:space="preserve">37/27 หมู่ 4 </t>
  </si>
  <si>
    <t>ที่ อด 0028/968 ลว. 27 พ.ค.67 คำร้องเลขที่ 67-04670 ลว. 26 พ.ค.67</t>
  </si>
  <si>
    <t>ที่ อด 0028/969 ลว. 27 พ.ค.67 คำร้องเลขที่ 67-04671 ลว. 26 พ.ค.67</t>
  </si>
  <si>
    <t>ที่ อด 0028/967 ลว. 27 พ.ค.67</t>
  </si>
  <si>
    <t>ที่ อด 0028/997 ลว. 27 พ.ค.67</t>
  </si>
  <si>
    <t>081-1934623, 0886649662</t>
  </si>
  <si>
    <t>161 หมู่ 5</t>
  </si>
  <si>
    <t>นายรุ่งโจน์ จันดีเทพ</t>
  </si>
  <si>
    <t>099-3835734</t>
  </si>
  <si>
    <t xml:space="preserve">145 หมู่ 10 </t>
  </si>
  <si>
    <t>หนังสือแจ้งจาก สปร. (ไม่มีต้นเรื่อง) ส่งให้ นางสาวปิ่นทอง ภาระกุล (ภรรยา)</t>
  </si>
  <si>
    <t>แจ้งกรณี นายรุ่งโรจน์ จันดีเทพ แรงงานไทยเสียชีวิตในไต้หวัน จากสำนักประสาน</t>
  </si>
  <si>
    <t>ที่ รง 0210.2/2032 ลว. 20 พ.ค.67</t>
  </si>
  <si>
    <t>ที่ อด 0028/998 ลว. 29 พ.ค.67</t>
  </si>
  <si>
    <t>สำนักงานแรงงานจังหวัดอุดรธานี ได้รับการประสานแจ้งจากสำนักประสานความร่วมมือระหว่างประเทศ กระทรวงแรงงาน ว่า นายรุ่งโรจน์ จันดีเทพ แรงงานไทยที่เดินทางไปทำงานในไต้หวันได้เสียชีวิต เมื่อวันที่ 4 พฤษภาคม 2567 โดยสำนักงานแรงงาน ณ กรุงมะนิลา (ส่วนที่ 2) ไทเป ได้ประสานครอบครัว นายรุ่งโรจน์ ชื่อ นางสาวปิ่นทอง ภาระกุล ผู้เป็นภรรยา ผ่านหมายเลขโทรศัพท์ 09 9383 5734 เพื่อให้คำปรึกษาขั้นตอนในการจัดทำหนังสือมอบอำนาจของทายาทเรื่องการจัดการศพและสิทธิประโยชน์จากกองทุนประกันภัยแรงงานไต้หวันทราบเบื้องต้นแล้ว ปัจจุบันศพของ นายรุ่งโรจน์ ถูกเก็บไว้ที่โรงพยาบาล Losheng Sanatorium สำหรับสาเหตุการเสียชีวิตอยู่ระหว่างการชันสูตรศพของอัยการ ซึ่ง นางสาวปิ่นทอง ได้แจ้งความประสงค์จะเดินทางมาร่วมพิธีฌาปนกิจที่ไต้หวัน พร้อมนำอัฐิของสามีกลับประเทศไทยเพื่อประกอบพิธีทางศาสนาต่อไป</t>
  </si>
  <si>
    <t>แจ้งกรณี นายรุ่งโรจน์ จันดีเทพ แรงงานไทยเสียชีวิตในไต้หวัน ให้ทายาท</t>
  </si>
  <si>
    <t>065-9268846  , 0949058327</t>
  </si>
  <si>
    <t>ส่งแบบคำร้องขอรับบริการของ นางสาวรัตรดา ขันดี ผู้เป็นภรรยา นายสุริยา รูปโสม และเอกสารประกอบขอรับเงินคืนภาษีไต้หวัน ดังนี้ 1) สำเนาบัญชีธนาคาร 2) สำเนาทะเบียนสมรส  3) สำเนาใบมรณบัตร และ 4) สำเนาบัตรประชาชน เนื่องจาก นายสุริยา รูปโสม เสียชีวิต ให้ สปร.</t>
  </si>
  <si>
    <t>ด่วนที่สุด ที่ อด 0028/1007 ลว. 30 พ.ค.67</t>
  </si>
  <si>
    <t>สปร.ประสานทางไลน์ ยังไม่มีหนังสือจาก สปร. ขอเอกสาร</t>
  </si>
  <si>
    <t>นายพินิจ สิริไพศาลนุกูล</t>
  </si>
  <si>
    <t>064-6695677, 098-1249687</t>
  </si>
  <si>
    <t>20 หมู่ 10</t>
  </si>
  <si>
    <t>ที่ อด 0028/996 ลว. 29 พ.ค. 67</t>
  </si>
  <si>
    <t>นายต้องตา กองทอง</t>
  </si>
  <si>
    <t>080-7804608, 093-3242097</t>
  </si>
  <si>
    <t>2563 - 2565</t>
  </si>
  <si>
    <t>ที่ อด 0028/995 ลว. 29 พ.ค.67 เลขที่คำร้อง 67-04677 ลว.29 พ.ค.67</t>
  </si>
  <si>
    <t>นางสาวพรพิมล ณรงรักษาเขต</t>
  </si>
  <si>
    <t>086-4582149 ,0864562541</t>
  </si>
  <si>
    <t>326 หมู่ 11</t>
  </si>
  <si>
    <t>ที่ อด 0028/994 ลว. 29 พ.ค.67 เลขที่คำร้อง 67-04676 ลว.29 พ.ค.67</t>
  </si>
  <si>
    <t>086-4582149 ,0864562542</t>
  </si>
  <si>
    <t>327 หมู่ 11</t>
  </si>
  <si>
    <t xml:space="preserve">ที่ อด 0028/980 ลว. 29 พ.ค.67 </t>
  </si>
  <si>
    <t>นายปฏิณญา บอกบุญ</t>
  </si>
  <si>
    <t>099-1507166,082-5847362</t>
  </si>
  <si>
    <t>21 หมู่ 7</t>
  </si>
  <si>
    <t xml:space="preserve">ที่ อด 0028/979 ลว. 28 พ.ค.67 </t>
  </si>
  <si>
    <t>แจ้งผลการติดตามเงินภาษีไต้หวัน</t>
  </si>
  <si>
    <t>ที่ อด 0028/988 ลว. 29 พ.ค.67</t>
  </si>
  <si>
    <t>เดินทางกลับไปไต้หวันและได้รับเงิน 36,337 เหรียญไต้หวัน แล้ว</t>
  </si>
  <si>
    <t>แจ้งผลการติดตามเงินบำเหน็จชราภาพใต้หวัน</t>
  </si>
  <si>
    <t>ที่ อด 0028/990 ลว. 29 พ.ค.67</t>
  </si>
  <si>
    <t>โอนเงินเข้าบัญชีแล้ว เมื่อวันที่ 27 มี.ค.67</t>
  </si>
  <si>
    <t>ที่ อด 0028/989 ลว. 29 พ.ค.67</t>
  </si>
  <si>
    <t>โอนเงินเข้าบัญชีแล้ว เมื่อวันที่ 15 ธ.ค. 67</t>
  </si>
  <si>
    <t>แจ้งผลการตรวจสอบและปิดบัญชีในไต้หวัน</t>
  </si>
  <si>
    <t>ที่ อด 0028/987 ลว. 29 พ.ค.67</t>
  </si>
  <si>
    <t>มีเงินคงเหลือในบัญชี 13,549 เหรียญไต้หวัน แต่ไม่สามารถปิดบัญชีได้ เนื่องจากไม่มีรหัสเอทีเอ็ม และคนงานต้องดำเนินการด้วยตนเอง</t>
  </si>
  <si>
    <t>แจ้งผลการติดตามเงินประกันการเดินทางกลับ และเงินประกันการทำงานครบสัญญาจ้าง</t>
  </si>
  <si>
    <t>ที่ อด 0028/1002 ลว. 29 พ.ค.67</t>
  </si>
  <si>
    <t>แจ้งผลการจ่ายเงินช่วยเหลือ กรณีเสียชีวิต</t>
  </si>
  <si>
    <t>ที่ อด 0028/1004 ลว.29 พ.ค.67</t>
  </si>
  <si>
    <t>1. ไม่ได้เสียชีวิตจากการทำงาน 2. นายจ้างโอนเงินให้นางอุไรฯ แล้ว</t>
  </si>
  <si>
    <t>นายวัลลภ  ทัพซ้ายชวา</t>
  </si>
  <si>
    <t>แจ้งผลการติดตามเงินค่าตั๋วเครื่องบิน</t>
  </si>
  <si>
    <t xml:space="preserve">ที่ อด 0028/1003 ลว. 29 พ.ค.67 </t>
  </si>
  <si>
    <t xml:space="preserve">บ.ซัมซุง โอนเงินประกันการเดินทางกลับ และเงินประกันการทำงานครับสัญญาจ้าง ให้เมื่อวันที่ 27 มี.ค.63 </t>
  </si>
  <si>
    <t>เงินประกันการเดินทางกลับ 416,750 วอน เงินประกันการทำงานครบสัญญาจ้าง 5,806,330 วอน</t>
  </si>
  <si>
    <t>นายกมล วีระบุรุษ</t>
  </si>
  <si>
    <t>094-0463593</t>
  </si>
  <si>
    <t>187 หมู่ 10</t>
  </si>
  <si>
    <t>ที่ อด 0028/570 ลว. 12 มี.ค.67</t>
  </si>
  <si>
    <t>นายศุภกิจ  เศษชมภู</t>
  </si>
  <si>
    <t>093-4738869, 080-9057640</t>
  </si>
  <si>
    <t>175  หมู่ 8</t>
  </si>
  <si>
    <t>2564-2566</t>
  </si>
  <si>
    <t>ที่ อด 0028/1022 ลว. 4 มิ.ย.67 เลขที่คำร้อง 67-04704 ลงวันที่ 4 มิถุนายน 2567</t>
  </si>
  <si>
    <t>นายสมพงษ์  ศาลาจันทร์</t>
  </si>
  <si>
    <t>064-9953133</t>
  </si>
  <si>
    <t>ที่ อด 0028/1023 ลว. 4 มิ.ย.67</t>
  </si>
  <si>
    <t>ที่ อด 0028/1029 ลว. 4 มิ.ย.67</t>
  </si>
  <si>
    <t>นายศิริโชค (วิชัย) คลังแก้ว</t>
  </si>
  <si>
    <t>062-5696175, 065-1093645</t>
  </si>
  <si>
    <t>201 หมู่ 9</t>
  </si>
  <si>
    <t>นายสำรวย ทิ้งโคตร</t>
  </si>
  <si>
    <t>093-5102454, 0936716796</t>
  </si>
  <si>
    <t xml:space="preserve">163 หมู่ 4 </t>
  </si>
  <si>
    <t>ที่ อด 0028/1028 ลว. 4 มิ.ย.67</t>
  </si>
  <si>
    <t>ที่ อด 0028/1030 ลว. 4 มิ.ย.67</t>
  </si>
  <si>
    <t>นายจันเที่ยง อภัยโคตร</t>
  </si>
  <si>
    <t>084-5293884, 081-2782603</t>
  </si>
  <si>
    <t>214 หมู่ 17</t>
  </si>
  <si>
    <t>ที่ รง 0210.2/4811 ลว. 28 พ.ค.67</t>
  </si>
  <si>
    <t>ที่ อด 0028/1033 ลว. 4 มิ.ย.67</t>
  </si>
  <si>
    <t>โอนเงินเข้าบัญชีแล้ว 24,450 เหรียญไต้หวัน</t>
  </si>
  <si>
    <t>ที่ รง 0210.2/4862 ลว. 29 พ.ค.67</t>
  </si>
  <si>
    <t>ที่ อด 0028/1034 ลว. 4 มิ.ย.67</t>
  </si>
  <si>
    <t>โอนเงินเข้าบัญชีแล้ว จำนวน 9,807 เหรียญไต้หวัน วันที่ 2 เม.ย.67</t>
  </si>
  <si>
    <t>ที่ อด 0028/1035 ลว. 4 มิ.ย.67</t>
  </si>
  <si>
    <t>ที่ รง 0210.2/4838  ลว. 4 มิ.ย.67</t>
  </si>
  <si>
    <t>โอนเงินเข้าบัญชีแล้ว จำนวน 9,470,020 วอน เมื่อวันที่ 10 พ.ค.67</t>
  </si>
  <si>
    <t>091-0142833</t>
  </si>
  <si>
    <t>แจ้งผลการเจรจาไกล่เกลี่ยของเจ้าหน้าที่แรงงานรัฐมะละกา และขอส่ง Banker’s cheque สำหรับค่าจ้างค้างจ่าย ให้คนงาน</t>
  </si>
  <si>
    <t>ที่ อด 0028/1037 ลว. 4 มิ.ย.67</t>
  </si>
  <si>
    <t>092-3624737, 089-5751849, 0895773921</t>
  </si>
  <si>
    <t>0932425852, 098-7246489</t>
  </si>
  <si>
    <t>49/2 หมู่ 7</t>
  </si>
  <si>
    <t>ที่ อด 0028/1051 ลว. 5 มิ.ย.67</t>
  </si>
  <si>
    <t>ที่ อด 0028/1050 ลว. 5 มิ.ย.67</t>
  </si>
  <si>
    <t>นายวิรัตน์ ล้านภูเขียว</t>
  </si>
  <si>
    <t>093-7706025, 093-4213245</t>
  </si>
  <si>
    <t>53 หมู่ 10</t>
  </si>
  <si>
    <t>ที่ อด 0028/1063 ลว. 6 มิ.ย.67</t>
  </si>
  <si>
    <t>นายธนวัฒน์ พาพินิจ</t>
  </si>
  <si>
    <t>062-2374655, 081-1894285</t>
  </si>
  <si>
    <t>84 หมู่ 1</t>
  </si>
  <si>
    <t>นายวิชิต  สาลีรูป</t>
  </si>
  <si>
    <t>252 หมู่ 9</t>
  </si>
  <si>
    <t>ที่ อด 0028/1039 ลว. 4 มิ.ย.67  เลขที่คำร้อง 67-04710 ลงวันที่ 4 มิถุนายน 2567</t>
  </si>
  <si>
    <t>ที่ อด 0028/1038 ลว. 4 มิ.ย.67  เลขที่คำร้อง 67-04709 ลงวันที่ 4 มิถุนายน 2567</t>
  </si>
  <si>
    <t>098-6194439, 092-6652041</t>
  </si>
  <si>
    <t>นายธีระพงษ์  แสนสระดี</t>
  </si>
  <si>
    <t>081-1835539, 061-1198117</t>
  </si>
  <si>
    <t>ที่ อด 0028/1059 ลว. 5 มิ.ย.67  เลขที่คำร้อง 67-04722 ลงวันที่ 5 มิถุนายน 2567</t>
  </si>
  <si>
    <t>093-6357573, 0811565745</t>
  </si>
  <si>
    <t>ที่ อด 0028/1060 ลว. 5 มิ.ย.67  เลขที่คำร้อง 67-04723 ลงวันที่ 5 มิถุนายน 2567</t>
  </si>
  <si>
    <t>ที่ อด 0028/1058 ลว. 5 มิ.ย.67  เลขที่คำร้อง 67-04721 ลงวันที่ 5 มิถุนายน 2567</t>
  </si>
  <si>
    <t>ที่ อด 0028/1057 ลว. 5 มิ.ย.67  เลขที่คำร้อง 67-04720  ลงวันที่ 5 มิถุนายน 2567</t>
  </si>
  <si>
    <t>นายสุรเดช เวชพันธ์</t>
  </si>
  <si>
    <t>093-0836399, 098-9188513</t>
  </si>
  <si>
    <t>194 หมู่ 9</t>
  </si>
  <si>
    <t>23 หมู่ 3</t>
  </si>
  <si>
    <t>ที่ อด 0028/1054 ลว. 5 มิ.ย.67  เลขที่คำร้อง 67-04724  ลงวันที่ 5 มิถุนายน 2567</t>
  </si>
  <si>
    <t>นายเรวัต สงกา</t>
  </si>
  <si>
    <t>0934129102, 0808297188</t>
  </si>
  <si>
    <t>087-2142247, 095-9349258</t>
  </si>
  <si>
    <t>ที่ อด 0028/1055 ลว. 5 มิ.ย.67  เลขที่คำร้อง 67-04725  ลงวันที่ 5 มิถุนายน 2567</t>
  </si>
  <si>
    <t>ที่ อด 0028/1048 ลว. 5 มิ.ย.67  เลขที่คำร้อง 67-04713  ลงวันที่ 5 มิถุนายน 2567</t>
  </si>
  <si>
    <t>084-7910177, 0985595065</t>
  </si>
  <si>
    <t>นายกิตติพล ทรงวิสิทธิ์</t>
  </si>
  <si>
    <t>นายอิสระ บุญยวด</t>
  </si>
  <si>
    <t>081-1864269, 098-0928096</t>
  </si>
  <si>
    <t>ที่ อด 0028/1047 ลว. 5 มิ.ย.67  เลขที่คำร้อง 67-04712  ลงวันที่ 5 มิถุนายน 2567</t>
  </si>
  <si>
    <t>ที่ อด 0028/1046 ลว. 5 มิ.ย.67  เลขที่คำร้อง 67-04711  ลงวันที่ 5 มิถุนายน 2567</t>
  </si>
  <si>
    <t>083-6518583</t>
  </si>
  <si>
    <t>นายสุกัน ทิมินกุล</t>
  </si>
  <si>
    <t>นายจันทร์ทร เข็มราช</t>
  </si>
  <si>
    <t>098-0279644, 092-4672238</t>
  </si>
  <si>
    <t>8 หมู่ 4</t>
  </si>
  <si>
    <t>ที่ อด 0028/1072 ลว. 6 มิ.ย.67  เลขที่คำร้อง 67-04743 ลงวันที่ 6 มิถุนายน 2567</t>
  </si>
  <si>
    <t>ที่ อด 0028/1070 ลว. 6 มิ.ย.67  เลขที่คำร้อง 67-04742 ลงวันที่ 6 มิถุนายน 2567</t>
  </si>
  <si>
    <t>นายสุชาติ แดงบุญเรือง</t>
  </si>
  <si>
    <t>081-8600395, 0938942021</t>
  </si>
  <si>
    <t>นายคฑาวุฒิ สมภาร</t>
  </si>
  <si>
    <t>093-7832997, 0806831162</t>
  </si>
  <si>
    <t>256 หมู่ 15</t>
  </si>
  <si>
    <t>ที่ อด 0028/1064 ลว. 6 มิ.ย.67  เลขที่คำร้อง 67-04726 ลงวันที่ 6 มิถุนายน 2567</t>
  </si>
  <si>
    <t>093-5957651, 065-4438859</t>
  </si>
  <si>
    <t>ที่ อด 0028/1065 ลว. 6 มิ.ย.67  เลขที่คำร้อง 67-04728 ลงวันที่ 6 มิถุนายน 2567</t>
  </si>
  <si>
    <t>ที่ อด 0028/1066 ลว. 6 มิ.ย.67  เลขที่คำร้อง 67-04738 ลงวันที่ 6 มิถุนายน 2567</t>
  </si>
  <si>
    <t>081-0206181, 0860293564</t>
  </si>
  <si>
    <t>นายประสาร ไชยบุตร</t>
  </si>
  <si>
    <t>นายเทวัลย์  ศรีจันทร์</t>
  </si>
  <si>
    <t>080-5687799, 090-8420072</t>
  </si>
  <si>
    <t>216 หมู่ 5</t>
  </si>
  <si>
    <t>ที่ อด 0028/1067 ลว. 6 มิ.ย.67  เลขที่คำร้อง 67-04740 ลงวันที่ 6 มิถุนายน 2567</t>
  </si>
  <si>
    <t>065-58445771</t>
  </si>
  <si>
    <t>ที่ อด 0028/1073 ลว. 6 มิ.ย.67  เลขที่คำร้อง 67-04744 ลงวันที่ 6 มิถุนายน 2567</t>
  </si>
  <si>
    <t>ขอให้ส่งแบบฟอร์มเพิ่ม ลงลายมือชื่อ นายกิตติกานต์ ประจิมทิศ จากสำนักประสานฯ</t>
  </si>
  <si>
    <t>ส่งแบบแบบฟอร์มเพิ่ม ลงลายมือชื่อ นายกิตติกานต์ ประจิมทิศ ให้สำนักประสานฯ</t>
  </si>
  <si>
    <t>ด่วนที่สุด ที่ รง 0210.2/4957 ลว. 31 พ.ค.67</t>
  </si>
  <si>
    <t>ด่วนที่สุด ที่ อด 0028/1056 ลว. 5 มิ.ย.67</t>
  </si>
  <si>
    <t>นายสมลักษณ์ ปัญญสูง</t>
  </si>
  <si>
    <t>065-0151807, 097-5241918</t>
  </si>
  <si>
    <t>61 หมู่ 12</t>
  </si>
  <si>
    <t>ที่ อด 0028/1085 ลว. 7 มิ.ย.67  เลขที่คำร้อง 67-04762 ลงวันที่ 7 มิถุนายน 2567</t>
  </si>
  <si>
    <t>ที่ อด 0028/1115 ลว.10 มิ.ย.67  เลขที่คำร้อง 67-04755 ลงวันที่ 7 มิถุนายน 2567</t>
  </si>
  <si>
    <t>6 หมู่ 13</t>
  </si>
  <si>
    <t>0981649921, 0981649921</t>
  </si>
  <si>
    <t>ที่ อด 0028/1084 ลว.7 มิ.ย.67  เลขที่คำร้อง 67-04761 ลงวันที่ 7 มิถุนายน 2567</t>
  </si>
  <si>
    <t>082-1944317, 0874353377,0874353377</t>
  </si>
  <si>
    <t>ที่ อด 0028/779 ลว. 23 เม.ย.67 คำร้องเลขที่ 67-04471 ลว. 23 เม.ย.67</t>
  </si>
  <si>
    <t>ที่ อด 0028/1135 ลว. 10 มิ.ย.67 คำร้องเลขที่ 67-04815 ลว.10 มิ.ย.67</t>
  </si>
  <si>
    <t>ที่ อด 0028/1083 ลว.7 มิ.ย.67  เลขที่คำร้อง 67-04760 ลงวันที่ 7 มิถุนายน 2567</t>
  </si>
  <si>
    <t>ที่ อด 0028/1082 ลว.7 มิ.ย.67  เลขที่คำร้อง 67-04759 ลงวันที่ 7 มิถุนายน 2567</t>
  </si>
  <si>
    <t>นายวิรุธ  หงษ์คำ</t>
  </si>
  <si>
    <t>093-0726678, 0980352561</t>
  </si>
  <si>
    <t>138 หมู่ 3</t>
  </si>
  <si>
    <t>ที่ อด 0028/1081 ลว.7 มิ.ย.67  เลขที่คำร้อง 67-04758 ลงวันที่ 7 มิถุนายน 2567</t>
  </si>
  <si>
    <t>ที่ อด 0028/1114 ลว.10 มิ.ย.67  เลขที่คำร้อง 67-04754 ลงวันที่ 7 มิถุนายน 2567</t>
  </si>
  <si>
    <t>นายวีระพันธ์ เสนาเสถียร</t>
  </si>
  <si>
    <t>0818897728, 0611946754</t>
  </si>
  <si>
    <t>ที่ อด 0028/1113 ลว.10 มิ.ย.67  เลขที่คำร้อง 67-04753 ลงวันที่ 7 มิถุนายน 2567</t>
  </si>
  <si>
    <t>นายพัชรพงษ์ ปานเหลือง</t>
  </si>
  <si>
    <t>061-4402597, 0633794120</t>
  </si>
  <si>
    <t>ที่ อด 0028/1112 ลว.10 มิ.ย.67  เลขที่คำร้อง 67-04752 ลงวันที่ 7 มิถุนายน 2567</t>
  </si>
  <si>
    <t>ที่ อด 0028/1111 ลว.10 มิ.ย.67  เลขที่คำร้อง 67-04751 ลงวันที่ 7 มิถุนายน 2567</t>
  </si>
  <si>
    <t>ที่ อด 0028/1110 ลว.10 มิ.ย.67  เลขที่คำร้อง 67-04750 ลงวันที่ 7 มิถุนายน 2567</t>
  </si>
  <si>
    <t>นายสุเทพ ชิยางคะบุตร</t>
  </si>
  <si>
    <t>065-3583283, 083-7654698</t>
  </si>
  <si>
    <t>61 หมู่ 9</t>
  </si>
  <si>
    <t>ที่ อด 0028/1109 ลว.10 มิ.ย.67  เลขที่คำร้อง 67-04749 ลงวันที่ 7 มิถุนายน 2567</t>
  </si>
  <si>
    <t>081-7828167, 0643281074</t>
  </si>
  <si>
    <t>63 หมู่ 10</t>
  </si>
  <si>
    <t>ที่ อด 0028/1108 ลว.10 มิ.ย.67  เลขที่คำร้อง 67-04748 ลงวันที่ 7 มิถุนายน 2567</t>
  </si>
  <si>
    <t>นายนรินทร์  สุขพราม</t>
  </si>
  <si>
    <t>0988561487, 0930921237</t>
  </si>
  <si>
    <t>33 หมู่ 5</t>
  </si>
  <si>
    <t>ที่ อด 0028/1107 ลว.10 มิ.ย.67  เลขที่คำร้อง 67-04746 ลงวันที่ 7 มิถุนายน 2567</t>
  </si>
  <si>
    <t>ที่ อด 0028/1086 ลว.7 มิ.ย.67  เลขที่คำร้อง 67-04763 ลงวันที่ 8 มิถุนายน 2567</t>
  </si>
  <si>
    <t>นายชัยศิลป์ ทวีทรัพย์</t>
  </si>
  <si>
    <t>080-7870986, 087-78527749</t>
  </si>
  <si>
    <t>97 หมู่ 7</t>
  </si>
  <si>
    <t>ที่ อด 0028/1090 ลว.7 มิ.ย.67  เลขที่คำร้อง 67-04767 ลงวันที่ 8 มิถุนายน 2567</t>
  </si>
  <si>
    <t>ที่ อด 0028/1089 ลว.7 มิ.ย.67  เลขที่คำร้อง 67-04766 ลงวันที่ 8 มิถุนายน 2567</t>
  </si>
  <si>
    <t>ที่ อด 0028/1088 ลว.7 มิ.ย.67  เลขที่คำร้อง 67-04765 ลงวันที่ 8 มิถุนายน 2567</t>
  </si>
  <si>
    <t>138 หมู่ 2</t>
  </si>
  <si>
    <t>080-3869107, 0892353740</t>
  </si>
  <si>
    <t>นายสมคิด  สังสิลา</t>
  </si>
  <si>
    <t>นายสุริยันห์ มฤกุล</t>
  </si>
  <si>
    <t>098-4345260, 0886175217</t>
  </si>
  <si>
    <t>126 หมู่ 5</t>
  </si>
  <si>
    <t>ที่ อด 0028/1087 ลว.7 มิ.ย.67  เลขที่คำร้อง 67-04764 ลงวันที่ 8 มิถุนายน 2567</t>
  </si>
  <si>
    <t>ที่ อด 0028/1122 ลว.10 มิ.ย.67  เลขที่คำร้อง 67-04782 ลงวันที่ 8 มิถุนายน 2567</t>
  </si>
  <si>
    <t>ที่ อด 0028/1120 ลว.10 มิ.ย.67  เลขที่คำร้อง 67-04781 ลงวันที่ 8 มิถุนายน 2567</t>
  </si>
  <si>
    <t>105 หมู่ 6</t>
  </si>
  <si>
    <t>062-1484819, 094-2818444</t>
  </si>
  <si>
    <t>นายณรงค์ฤทธิ์ อินทสร</t>
  </si>
  <si>
    <t>นายนคร สายเนตร</t>
  </si>
  <si>
    <t>081-3746260, 083-0202433</t>
  </si>
  <si>
    <t>8/1 หมู่ 3</t>
  </si>
  <si>
    <t>ที่ อด 0028/1119 ลว.10 มิ.ย.67  เลขที่คำร้อง 67-04780 ลงวันที่ 8 มิถุนายน 2567</t>
  </si>
  <si>
    <t>ที่ อด 0028/1118 ลว.10 มิ.ย.67  เลขที่คำร้อง 67-04779 ลงวันที่ 8 มิถุนายน 2567</t>
  </si>
  <si>
    <t>230 หมู่ 9</t>
  </si>
  <si>
    <t>096-5482093, 096-5482093</t>
  </si>
  <si>
    <t>นายบัวคูณ บุญภา</t>
  </si>
  <si>
    <t>นายวิระชน เรืองไชย</t>
  </si>
  <si>
    <t>095-4852987, 097-3198949</t>
  </si>
  <si>
    <t>236 หมู่ 6</t>
  </si>
  <si>
    <t>ที่ อด 0028/1117 ลว.10 มิ.ย.67  เลขที่คำร้อง 67-04778 ลงวันที่ 8 มิถุนายน 2567</t>
  </si>
  <si>
    <t>ที่ อด 0028/1116 ลว.10 มิ.ย.67  เลขที่คำร้อง 67-04777 ลงวันที่ 8 มิถุนายน 2567</t>
  </si>
  <si>
    <t>2565-2566</t>
  </si>
  <si>
    <t>55 หมู่ 2</t>
  </si>
  <si>
    <t>065-8542713, 095-1586844</t>
  </si>
  <si>
    <t>นายวรุฒ บุญเยี่ยม</t>
  </si>
  <si>
    <t>นายเกียรติศักดิ์ สุระการ</t>
  </si>
  <si>
    <t>082-6863055, 099-1701155</t>
  </si>
  <si>
    <t>85 หมู่ 18</t>
  </si>
  <si>
    <t>ที่ อด 0028/1106 ลว.10 มิ.ย.67  เลขที่คำร้อง 67-04776 ลงวันที่ 8 มิถุนายน 2567</t>
  </si>
  <si>
    <t>ที่ อด 0028/1105 ลว.10 มิ.ย.67  เลขที่คำร้อง 67-04775 ลงวันที่ 8 มิถุนายน 2567</t>
  </si>
  <si>
    <t>180 หมู่ 5</t>
  </si>
  <si>
    <t>085-5894689, 098-9198891</t>
  </si>
  <si>
    <t>นายจักรินทร์ ลาแอ้น</t>
  </si>
  <si>
    <t>นายจักรพงษ์ ศาลาคำ</t>
  </si>
  <si>
    <t>099-0936013, 087-8222352</t>
  </si>
  <si>
    <t>52 หมู่ 9</t>
  </si>
  <si>
    <t>ที่ อด 0028/1104 ลว.10 มิ.ย.67  เลขที่คำร้อง 67-04774 ลงวันที่ 8 มิถุนายน 2567</t>
  </si>
  <si>
    <t>ที่ อด 0028/1103 ลว.10 มิ.ย.67  เลขที่คำร้อง 67-04773 ลงวันที่ 8 มิถุนายน 2567</t>
  </si>
  <si>
    <t>263 หมู่ 2</t>
  </si>
  <si>
    <t>098-1290586, 065-4432719</t>
  </si>
  <si>
    <t>นายณัฐมินทร์ แสงศรีเรือง</t>
  </si>
  <si>
    <t>นายอ๊อด สอนฤทธิ์</t>
  </si>
  <si>
    <t>097-5246287, 099-0688747</t>
  </si>
  <si>
    <t>66 หมู่ 7</t>
  </si>
  <si>
    <t>ที่ อด 0028/1102 ลว.10 มิ.ย.67  เลขที่คำร้อง 67-04772 ลงวันที่ 8 มิถุนายน 2567</t>
  </si>
  <si>
    <t>ที่ อด 0028/1101 ลว.10 มิ.ย.67  เลขที่คำร้อง 67-04771 ลงวันที่ 8 มิถุนายน 2567</t>
  </si>
  <si>
    <t xml:space="preserve">50/6 หมู่ 7 </t>
  </si>
  <si>
    <t>080-9647227, 095-7359314</t>
  </si>
  <si>
    <t>นายศุภฤกษ์ ปัสสามิตร</t>
  </si>
  <si>
    <t>นายจรุญ ซุมอภัย</t>
  </si>
  <si>
    <t>080-8418368, 098-234185</t>
  </si>
  <si>
    <t xml:space="preserve">81 หมู่ 11 </t>
  </si>
  <si>
    <t>ที่ อด 0028/1100 ลว.10 มิ.ย.67  เลขที่คำร้อง 67-04770 ลงวันที่ 8 มิถุนายน 2567</t>
  </si>
  <si>
    <t>ที่ อด 0028/1099 ลว.10 มิ.ย.67  เลขที่คำร้อง 67-04769 ลงวันที่ 8 มิถุนายน 2567</t>
  </si>
  <si>
    <t>นายวีระพล นันทะพล</t>
  </si>
  <si>
    <t>062-3622509, 083-9243555</t>
  </si>
  <si>
    <t>นายพงศกร ทองสุข</t>
  </si>
  <si>
    <t>098-6947488, 061-5365382</t>
  </si>
  <si>
    <t>141 หมู่ 3</t>
  </si>
  <si>
    <t>อรัญคามวารี</t>
  </si>
  <si>
    <t>เคียนซา</t>
  </si>
  <si>
    <t>สุราษฎร์ธานี</t>
  </si>
  <si>
    <t>ที่ อด 0028/1098 ลว.10 มิ.ย.67  เลขที่คำร้อง 67-04768 ลงวันที่ 8 มิถุนายน 2567</t>
  </si>
  <si>
    <t>ที่ อด 0028/1129 ลว.10 มิ.ย.67  เลขที่คำร้อง 67-04792 ลงวันที่ 10 มิถุนายน 2567</t>
  </si>
  <si>
    <t>232 หมู่ 10</t>
  </si>
  <si>
    <t>093-7864604, 080-7551956</t>
  </si>
  <si>
    <t>นายวงศ์ธวัช คำดี</t>
  </si>
  <si>
    <t>นายจิตกร คำธิเสน</t>
  </si>
  <si>
    <t>18 หมู่ 2</t>
  </si>
  <si>
    <t>082-8152184, 080-0053236</t>
  </si>
  <si>
    <t>ที่ อด 0028/1128 ลว.10 มิ.ย.67  เลขที่คำร้อง 67-04791 ลงวันที่ 10 มิถุนายน 2567</t>
  </si>
  <si>
    <t>ที่ อด 0028/1127 ลว.10 มิ.ย.67  เลขที่คำร้อง 67-04790 ลงวันที่ 10 มิถุนายน 2567</t>
  </si>
  <si>
    <t>061-0301519, 0839783841</t>
  </si>
  <si>
    <t>นางสาวนวลฉวี รักภักดี</t>
  </si>
  <si>
    <t>นายธีระพล  แกบสิงห์</t>
  </si>
  <si>
    <t>092-7084653, 064-4684867</t>
  </si>
  <si>
    <t>34 หมู่ 1</t>
  </si>
  <si>
    <t>ที่ อด 0028/1126 ลว.10 มิ.ย.67  เลขที่คำร้อง 67-04789 ลงวันที่ 10 มิถุนายน 2567</t>
  </si>
  <si>
    <t>ที่ อด 0028/1125 ลว.10 มิ.ย.67  เลขที่คำร้อง 67-04788 ลงวันที่ 10 มิถุนายน 2567</t>
  </si>
  <si>
    <t>เมืองพลับพลา</t>
  </si>
  <si>
    <t>27 หมู่ 6</t>
  </si>
  <si>
    <t>098-7768472, 064-3535836</t>
  </si>
  <si>
    <t>นายสมัย เยี่ยงไธสง</t>
  </si>
  <si>
    <t>นายตระกาน บุตรสอน</t>
  </si>
  <si>
    <t>082-8893083, 065-5695050</t>
  </si>
  <si>
    <t>ที่ อด 0028/1124 ลว.10 มิ.ย.67  เลขที่คำร้อง 67-04787 ลงวันที่ 10 มิถุนายน 2567</t>
  </si>
  <si>
    <t>ที่ อด 0028/1123 ลว.10 มิ.ย.67  เลขที่คำร้อง 67-04786 ลงวันที่ 10 มิถุนายน 2567</t>
  </si>
  <si>
    <t>พิมาย</t>
  </si>
  <si>
    <t>โบสถ์</t>
  </si>
  <si>
    <t>291 หมู่ 7</t>
  </si>
  <si>
    <t>062-5471485, 081-3383675</t>
  </si>
  <si>
    <t>นายสุบิน หลงมา</t>
  </si>
  <si>
    <t>นายประภพ โคสุวรรณ</t>
  </si>
  <si>
    <t>098-0748728, 093-4093343</t>
  </si>
  <si>
    <t>54 หมู่ 13</t>
  </si>
  <si>
    <t>ที่ อด 0028/1134 ลว.10 มิ.ย.67  เลขที่คำร้อง 67-04804 ลงวันที่ 10 มิถุนายน 2567</t>
  </si>
  <si>
    <t>ที่ อด 0028/1133 ลว.10 มิ.ย.67  เลขที่คำร้อง 67-04799 ลงวันที่ 10 มิถุนายน 2567</t>
  </si>
  <si>
    <t>81 หมู่ 2</t>
  </si>
  <si>
    <t>080-0272157, 065-4813497</t>
  </si>
  <si>
    <t>นายจิระพงษ์ บุญพา</t>
  </si>
  <si>
    <t>นายสำรอง ประจงสาร</t>
  </si>
  <si>
    <t>096-8233002, 061-4453500</t>
  </si>
  <si>
    <t>22 หมู่ 10</t>
  </si>
  <si>
    <t>ที่ อด 0028/1132 ลว.10 มิ.ย.67  เลขที่คำร้อง 67-04795 ลงวันที่ 10 มิถุนายน 2567</t>
  </si>
  <si>
    <t>ที่ อด 0028/1131 ลว.10 มิ.ย.67  เลขที่คำร้อง 67-04794 ลงวันที่ 10 มิถุนายน 2567</t>
  </si>
  <si>
    <t>75 หมู่ 11</t>
  </si>
  <si>
    <t>063-5950820, 098-3386274</t>
  </si>
  <si>
    <t>นายโชคดี ทองนาค</t>
  </si>
  <si>
    <t>นายสุรชัย จันทร์วงศ์</t>
  </si>
  <si>
    <t>094-5559189, 099-2049945</t>
  </si>
  <si>
    <t>173/1 หมู่ 1</t>
  </si>
  <si>
    <t>ที่ อด 0028/1130 ลว.10 มิ.ย.67  เลขที่คำร้อง 67-04793 ลงวันที่ 10 มิถุนายน 2567</t>
  </si>
  <si>
    <t>นายสว่าง ชมภูนิมิตร</t>
  </si>
  <si>
    <t>097-5488841, 084-2654027</t>
  </si>
  <si>
    <t>310 หมู่ 11</t>
  </si>
  <si>
    <t>ที่ อด 0028/18 ลว. 8 ม.ค.67 เลขที่คำร้อง 67-03524 ลว. 5 ม.ค.67</t>
  </si>
  <si>
    <t>แจ้งผลการติดตามเงินสายเลือดตรงเสียชีวิต จากการตรวจสอบ บจก. ไต้หวัน และ บจง. จูงไข คุณโรส 081-7335073 แจ้งว่า ได้แปลเป็นภาษาอังกฤษและรับรองที่กรมการกงสุล กต. แล้ว ขณะนี้รอรับรองที่ สนง.เศรษฐกิจฯ จากนั้นจะส่งให้ บจง.ไต้หวัน เพื่อยื่นนำไปยื่นต่อกองทุน จากสำนักประสานฯ</t>
  </si>
  <si>
    <t>แจ้งผลการติดตามเงินสายเลือดตรงเสียชีวิต จากการตรวจสอบ บจก. ไต้หวัน และ บจง. จูงไข คุณโรส 081-7335073 แจ้งว่า ได้แปลเป็นภาษาอังกฤษและรับรองที่กรมการกงสุล กต. แล้ว ขณะนี้รอรับรองที่ สนง.เศรษฐกิจฯ จากนั้นจะส่งให้ บจง.ไต้หวัน เพื่อยื่นนำไปยื่นต่อกองทุน ให้คนงาน</t>
  </si>
  <si>
    <t>ที่ รง 0210.2/5128 ลว. 7 มิ.ย.67</t>
  </si>
  <si>
    <t>ที่ อด 0028/1138 ลว. 10 มิ.ย.67</t>
  </si>
  <si>
    <t>นายนิรันร์  ผลบุญ</t>
  </si>
  <si>
    <t>0642956715, 0979187723</t>
  </si>
  <si>
    <t>ที่ อด 0028/1143 ลว. 11 มิ.ย.67 เลที่คำร้อง 67-04819 ลว. 11 มิ.ย.67</t>
  </si>
  <si>
    <t>ที่ อด 0028/1141 ลว. 11 มิ.ย.67</t>
  </si>
  <si>
    <t>นางบัวสี วังภูมิใหญ่ (เอกเกษม)</t>
  </si>
  <si>
    <t>083-3455429, 087-3739289</t>
  </si>
  <si>
    <t>80/34 ถ.ทหาร</t>
  </si>
  <si>
    <t>ที่ รง 0210.2/5510 ลว. 7 มิ.ย.67</t>
  </si>
  <si>
    <t>ที่ อด 0028/1136 ลว. 10 มิ.ย.67</t>
  </si>
  <si>
    <t>บริษัทซัมซุงประกันภัย จำกัด ขอรายงาน ดังนี้ 1) เงินประกันการเดินทางกลับ ท่านมีสิทธิ์รับเงินประกันการเดินทางกลับเกิน 3 ปี จำนวน 400,000 วอน ที่ได้ถูกโอนเงินไปยังสถาบันพัฒนาทรัพยากรมนุษย์แห่งเกาหลี (HRD Korea) ตั้งแต่วันที่ 10 ธันวาคม 2563 หากท่านยังไม่ได้รับเงินดังกล่าว ท่านสามารถยื่นขอรับเงินดังกล่าวกับ HRD Korea in Thailand ด้วยตนเองตามขั้นตอนการยื่นขอรับเงินประกันฯ (เอกสารแนบ 1) และ 2) เงินประกันการทำงานครบสัญญาจ้าง ท่านมีสิทธิ์รับเงินดังกล่าว จำนวน 5,459,650 วอน เนื่องจากกรอกแบบคำร้องไม่ถูกต้อง สำนักงานแรงงานจังหวัดอุดรธานี จึงได้ยื่นคำร้องใหม่  ให้ท่านผ่านระบบฯ เรียบร้อยแล้ว (เอกสารแนบ 2)</t>
  </si>
  <si>
    <t>ที่ อด 0028/780 ลว. 23 เม.ย.67 คำร้องเลขที่ 67-04470 ลว. 23 เม.ย.67</t>
  </si>
  <si>
    <t>ที่ รง 0210.2/4943 ลว. 31 พ.ค.67</t>
  </si>
  <si>
    <t>ที่ อด 0028/1154 ลว. 12 มิ.ย.67</t>
  </si>
  <si>
    <t>บริษัท ซัมซุง ได้โอนเงินเข้าบัญชีธนาคารฮานา แล้ว จำนวน 416,750 วอน เมื่อวันที่ 27 มีนาคม 2563</t>
  </si>
  <si>
    <t>ที่ รง 0210.2/4934 ลว. 31 พ.ค.67</t>
  </si>
  <si>
    <t>ที่ อด 0028/1150 ลว. 11 มิ.ย.67</t>
  </si>
  <si>
    <t>บริษัทซัมซุงประกันภัย จำกัด ได้โอนเงินประกันการเดินทางกลับ จำนวน 408,790 วอน และเงินประกันการทำงานครบสัญญาจ้าง (แทจิกึม) จำนวน 3,493,330 วอน เข้าบัญชีธนาคารของท่านแล้ว เมื่อวันที่ 10 และ 20 พฤษภาคม 2567</t>
  </si>
  <si>
    <t>ที่ รง 0210.2/4935 ลว. 31 พ.ค.67</t>
  </si>
  <si>
    <t>ที่ อด 0028/1148 ลว. 11 มิ.ย.67</t>
  </si>
  <si>
    <t>บริษัทซัมซุงประกันภัย จำกัด ได้โอนเงินประกันการทำงานครบสัญญาจ้าง        (แทจิกึม) จำนวน 6,414,240 วอน เข้าบัญชีธนาคารของท่านแล้ว เมื่อวันที่ 20 พฤษภาคม 2567</t>
  </si>
  <si>
    <t>ที่ รง 0210.2/4937 ลว. 31 พ.ค.67</t>
  </si>
  <si>
    <t>ที่ อด 0028/1149 ลว. 11 มิ.ย.67</t>
  </si>
  <si>
    <t xml:space="preserve">บริษัทซัมซุงประกันภัย จำกัด ได้โอนเงินประกันการเดินทางกลับ จำนวน 424,820 วอน และเงินประกันการทำงานครบสัญญาจ้าง (แทจิกึม) จำนวน 7,714,110 วอน เข้าบัญชีธนาคารของท่านแล้ว เมื่อวันที่ 29 เมษายน 2567 </t>
  </si>
  <si>
    <t>นายเอกวัตร เมืองศรี (รับแจ้งจาก สปร.)</t>
  </si>
  <si>
    <t xml:space="preserve">นายเอกวัตร เมืองศรี </t>
  </si>
  <si>
    <t>ที่ อด 0028/1151 ลว. 11 มิ.ย.67</t>
  </si>
  <si>
    <t>ด่วนที่สุด ที่ รง 0210.2/5041 ลว. 6 มิ.ย.67</t>
  </si>
  <si>
    <t>นางหนูพินธุ์ ทิพหะ</t>
  </si>
  <si>
    <t>แจ้งให้ นางหนูพินธุ์ ดำเนินการลงทะเบียนขอทำวีซ่าออนไลน์ และให้ดำเนินการไปจัดทำวีซ่า จากสำนักประสานฯ</t>
  </si>
  <si>
    <t>ที่ รง 0210.2/2206 ลว. 31 พ.ค.67</t>
  </si>
  <si>
    <t xml:space="preserve">สรจ.อด. ได้ประสานนางหนูพินธุ์ แล้ว และได้ช่วยดำเนินการลงทะเบียนขอทำวีซ่าออนไลน์ให้แล้ว เมื่อวันที่ 6 มิ.ย.67 ซึ่งนางหนูพินธุ์จะเดินทางไปทำวีซ่าในวันที่ 12 มิ.ย.67 </t>
  </si>
  <si>
    <t>นายสถาพร (จิตสำราญ) เจตบุตร</t>
  </si>
  <si>
    <t>089-8629034, 098-9292842</t>
  </si>
  <si>
    <t>093-3065928, 082-8557481</t>
  </si>
  <si>
    <t>279 หมู่ 4</t>
  </si>
  <si>
    <t>นางสาววิชุดา อัศวภูมิ</t>
  </si>
  <si>
    <t>ที่ อด 0028/1052 ลว. 5 มิ.ย.67</t>
  </si>
  <si>
    <t>063-9023775, 082-5236591,081-9149854</t>
  </si>
  <si>
    <t>นางสาวโสมสุดา  ธาตุทอง</t>
  </si>
  <si>
    <t>นางสาวโสมสุดา  ธาตุทอง หนังสือจาก สปรม</t>
  </si>
  <si>
    <t>30 หมู่ 6</t>
  </si>
  <si>
    <t>แจ้งผลการเจรจาไกล่เกลี่ยของเจ้าหน้าที่แรงงานรัฐมะละกา และขอส่ง Banker’s cheque สำหรับค่าจ้างค้างจ่าย จากสำนักประสานฯ</t>
  </si>
  <si>
    <t>ด่วนที่สุด ที่ รง 0210.2/4842 ลว. 29 พ.ค.67</t>
  </si>
  <si>
    <t>วันที่ 5 มิถุนายน 2567 นางสาวโสมสุดา ธาตุทอง ได้มารับหนังสือและBanker’s cheque สำหรับค่าจ้างค้างจ่าย จำนวน 800 ริงกิตมาเลเซีย ด้วยตนเองแล้ว โดยมีนายบรรจบ อุนารัตน์ แรงงานจังหวัดเป็นผู้มอบให้ ณ สำนักงานแรงงานจังหวัดอุดรธานี</t>
  </si>
  <si>
    <t>สำนักงานแรงงานมาเลเซีย ได้รายงานผลการเจรจาไกล่เกลี่ยของเจ้าหน้าที่แรงงานรัฐมะละกา และขอนำส่ง Banker’s cheque ของธนาคาร Public Bank เลขที่ 074626 ลงวันที่ 7 พฤษภาคม 2567 สั่งจ่ายให้ท่าน เป็นเงินจำนวน 800.00 ริงกิตมาเลเซีย โดยขอความอนุเคราะห์ให้สำนักงานแรงงานจังหวัดอุดรธานี นำส่ง Banker’s cheque ไปยัง นางสาวโสมสุดา ธาตุทอง ตามที่อยู่บ้านเลขที่ 30 หมู่ 6 บ้านดอนแก้ว ตำบลบ้านธาตุ อำเภอเพ็ญ จังหวัดอุดรธานี 41150 ซึ่งสำนักงานแรงงานจังหวัดอุดรธานี ได้ประสานแจ้งท่านทางหมายเลขโทรศัพท์ 091-0142833 แล้ว</t>
  </si>
  <si>
    <t>แจ้งผลการปิดบัญชี IBK และโอนเงินแล้ว จากสำนักประสาน</t>
  </si>
  <si>
    <t>ที่ อด 0028/1040 ลว. 5 มิ.ย.67</t>
  </si>
  <si>
    <t>รง 0210.2/4871 ลว. 29 พ.ค.67</t>
  </si>
  <si>
    <t>ฝ่ายแรงงาน ประจำสถานเอกอัครราชทูต ณ กรุงโซล ได้ประสานงานกับธนาคาร  IBK สาขาอิแทวอน บัญชีธนาคารเลขที่ 582-04064-01-018 และ 582-040654-19-001 ของท่านแล้ว โดย ณ วันที่ 10 พฤษภาคม 2567 มียอดเงินคงเหลือ 3,773,532 วอน ซึ่งฝ่ายแรงงานได้ดำเนินการปิดบัญชีทั้ง 2 บัญชี และได้ดำเนินการแลกเงินวอนคงเหลือหลังจากปิดบัญชีธนาคารเป็นเงินดอลล่าสหรัฐ USD (อัตราแลกเปลี่ยน 1 USD = 1,381.60 วอน) และถูกหักค่าธรรมเนียมในการโอนเงินไปยังธนาคารในต่างประเทศ จำนวน 47,868 วอน ยอดคงเหลือ จำนวน 2,696.63 USD และได้โอนเงินเข้าบัญชีธนาคารกรุงเทพของท่านแล้ว เมื่อวันที่ 10 พฤษภาคม 2567</t>
  </si>
  <si>
    <t>นายฉัตรฐรัฐ นาถาบำรุง</t>
  </si>
  <si>
    <t>0800848059, 0987829179</t>
  </si>
  <si>
    <t>319 หมู่ 15</t>
  </si>
  <si>
    <t>ที่ อด 0028/1158 ลว. 13 มิ.ย.67 คำร้องเลขที่ 67-04831 ลว.13 มิ.ย.67</t>
  </si>
  <si>
    <t>ที่ รง 0210.2/5145 ลว. 10 มิ.ย.67</t>
  </si>
  <si>
    <t>ที่ อด 0028/1160 ลว. 13 มิ.ย.67</t>
  </si>
  <si>
    <t>โอนเงินเข้าบัญชีแล้ว จำนวน 17,241  เหรียญไต้หวัน วันที่ 5 ก.พ.67</t>
  </si>
  <si>
    <t>ไปอิสราเอลแล้ว</t>
  </si>
  <si>
    <t>กำลังจะไปสิงคโปร์ 25 มิ.ย.67</t>
  </si>
  <si>
    <t>ติดต่อไม่ได้</t>
  </si>
  <si>
    <t>นายสิทธิพร สุขเกษม</t>
  </si>
  <si>
    <t>คนงานนำตั๋วมาทำเรื่องขอโอนเข้าบัญชีเพราะไม่สามารถขึ้นเงินได้เนื่องจากระยะออกตั๋วนานเกิน5 ปี</t>
  </si>
  <si>
    <t>ที่ อด 0028/1205 24 มิย 67</t>
  </si>
  <si>
    <t>นายจำนงค์ สิทธิศรีจัน</t>
  </si>
  <si>
    <t>ที่ อด 0028/1321 ลว. 27 มิ.ย.67</t>
  </si>
  <si>
    <t>โอนเงินเข้าบัญชีแล้ว 47,724 เหรียญไต้หวัน</t>
  </si>
  <si>
    <t>ที่ รง 0210.25450 ลว. 18 มิ.ย.67</t>
  </si>
  <si>
    <t>นายสุพรรณ ช่วยนา</t>
  </si>
  <si>
    <t>081-8607446, 0932103992</t>
  </si>
  <si>
    <t>ที่ อด 0028/1210 ลว. 25 มิ.ย.67</t>
  </si>
  <si>
    <t>นายพิเชษฐ์  สุธรรมมา</t>
  </si>
  <si>
    <t>093-0013540, 065-5684593</t>
  </si>
  <si>
    <t xml:space="preserve">122 หมู่ 10 </t>
  </si>
  <si>
    <t>นายจตุพงษ์ จิตจำปี</t>
  </si>
  <si>
    <t>061-4634250, 098-6354698</t>
  </si>
  <si>
    <t>79 หมู่ 2</t>
  </si>
  <si>
    <t>นายทวีศักดิ์ (อาทิตย์ หนูเล็ก) ภูกิ่งหิน</t>
  </si>
  <si>
    <t>061-7121572, 087-8015438</t>
  </si>
  <si>
    <t>79/1 หมู่ 2</t>
  </si>
  <si>
    <t>ที่ อด 0028/1317 ลว. 27 มิ.ย.67</t>
  </si>
  <si>
    <t>นางแย้ม ศรีหาเนตร</t>
  </si>
  <si>
    <t>นายพีรพัฒน์ ศรีหาเนตร</t>
  </si>
  <si>
    <t>094-5178625, 062-7025386</t>
  </si>
  <si>
    <t>155 หมู่ 4</t>
  </si>
  <si>
    <t>29 หมู่ 1</t>
  </si>
  <si>
    <t xml:space="preserve">ร้องขอให้ติดตาม นายพีรพัฒน์ ศรีหาเนตร ขาดการติดต่อกับครอบครัวในประเทศอิสราเอล </t>
  </si>
  <si>
    <t xml:space="preserve">ที่ อด 0028/1191 ลว 21 มิ.ย.67 เลขที่คำร้อง 67-04862 ลว 21 มิ.ย2567
</t>
  </si>
  <si>
    <t>วันที่ 24 มิ.ย.67 นางแย้ม ศรีหาเนตร ประสานแจ้งมาว่า นายพีรพัฒน์ บุตรชาย ได้ติดต่อมาจากอิสราเอลแล้ว สาเหตุที่ติดต่อไม่ได้เนื่องจากโทรศัพท์มีปัญหา และได้แจ้งกับครอบครัวว่าจะวัเดินทางกลับประเทศไทยเร็วๆนี้</t>
  </si>
  <si>
    <t>ร้องขอให้ช่วยเหลือ นายสุระสิทธิ์ สิงห์เสนา เจ็บป่วยในประเทศอิสราเอล</t>
  </si>
  <si>
    <t xml:space="preserve">ที่ อด 0028/1193 ลว 21 มิ.ย.67 เลขที่คำร้อง 67-04867 ลว 21 มิ.ย2567
</t>
  </si>
  <si>
    <t>นายสมบูรณ์ สิงห์เสนา</t>
  </si>
  <si>
    <t>063-5036279, 063-4430212</t>
  </si>
  <si>
    <t>12 หมู่ 2</t>
  </si>
  <si>
    <t>นายศตวรรษ เม้าราษี</t>
  </si>
  <si>
    <t>092-9835436, 087-2167005</t>
  </si>
  <si>
    <t>ที่ อด 0028/1214 ลว.25 มิ.ย.67</t>
  </si>
  <si>
    <t>นายบรรจง เคคำภา</t>
  </si>
  <si>
    <t>096-5403690, 092-9835436</t>
  </si>
  <si>
    <t>20 หมู่ 5</t>
  </si>
  <si>
    <t>ที่ อด 0028/1213 ลว. 25 มิ.ย.67</t>
  </si>
  <si>
    <t>นางสาวยุพิน สูงสันเขต</t>
  </si>
  <si>
    <t>098-0796629, 098-7262418</t>
  </si>
  <si>
    <t>48 หมู่ 7</t>
  </si>
  <si>
    <t>ที่ รง 0210.2/5301 ลว. 12 มิ.ย.67</t>
  </si>
  <si>
    <t>ที่ อด 0028/1319 ลว. 27 มิ.ย.67</t>
  </si>
  <si>
    <t>บริษัทซัมซุงประกันภัย จำกัด ได้โอนเงินประกันการทำงานครบสัญญาจ้าง (แทจิกึม) จำนวน 6,039,080 วอน เข้าบัญชีธนาคารของท่านแล้ว เมื่อวันที่ 25 มีนาคม 2567 ส่วนเงินประกันการเดินทางกลับ ได้ถูกโอนไปยังสถาบันพัฒนาทรัพยากรมนุษย์เกาหลี (HRD Korea) แล้ว หากท่านยังไม่ได้รับ  เงินดังกล่าว ท่านต้องยื่นเงินขอรับกับ HRD Korea in Thailand ด้วยตนเอง ตามขั้นตอนการยื่นขอรับเงินประกันฯ</t>
  </si>
  <si>
    <t>ที่ รง 0210.2/5312 ลว. 13 มิ.ย.67</t>
  </si>
  <si>
    <t>ที่ อด 0028/1320 ลว. 27 มิ.ย.67</t>
  </si>
  <si>
    <t>ที่ รง 0210.2/5213 ลว. 11 มิ.ย.67</t>
  </si>
  <si>
    <t>ที่ อด 0028/1322 ลว. 27 มิ.ย.67</t>
  </si>
  <si>
    <t>ที่ รง 0210.2/5246 ลว. 12 มิ.ย.67</t>
  </si>
  <si>
    <t>ที่ อด 0028/1335 ลว. 27 มิ.ย.67</t>
  </si>
  <si>
    <t>ที่ รง 0210.2/5573 ลว. 19 มิ.ย.67</t>
  </si>
  <si>
    <t>ที่ อด 0028/1334 ลว. 27 มิ.ย.67</t>
  </si>
  <si>
    <t>ที่ อด 0028/1333 ลว. 27 มิ.ย.67</t>
  </si>
  <si>
    <t>ที่ รง 0210.2/5574 ลว. 19 มิ.ย.67</t>
  </si>
  <si>
    <t>ที่ รง 0210.2/5441 ลว. 18 มิ.ย.67</t>
  </si>
  <si>
    <t>ที่ อด 0028/1331 ลว. 27 มิ.ย.67</t>
  </si>
  <si>
    <t>ที่ รง 0210.2/5442 ลว. 18 มิ.ย.67</t>
  </si>
  <si>
    <t>ที่ อด 0028/1330 ลว. 27 มิ.ย.67</t>
  </si>
  <si>
    <t>ที่ รง 0210.2/5439 ลว. 18 มิ.ย.67</t>
  </si>
  <si>
    <t>ที่ อด 0028/1329 ลว. 27 มิ.ย.67</t>
  </si>
  <si>
    <t>ที่ รง 0210.2/5440 ลว. 18 มิ.ย.67</t>
  </si>
  <si>
    <t>ที่ อด 0028/1328 ลว. 27 มิ.ย.67</t>
  </si>
  <si>
    <t>ที่ รง 0210.2/5438 ลว. 18 มิ.ย.67</t>
  </si>
  <si>
    <t>ที่ อด 0028/1327 ลว. 27 ลว. มิ.ย.67</t>
  </si>
  <si>
    <t>ที่ อด 0028/1326 ลว. 27 มิ.ย.67</t>
  </si>
  <si>
    <t>ที่ รง 0210.2/5576 ลว. 19 มิ.ย.67</t>
  </si>
  <si>
    <t>ที่ รง 0210.2/5437 ลว. 18 มิ.ย.67</t>
  </si>
  <si>
    <t>ที่ อด 0028/1325 ลว. 27 มิ.ย.67</t>
  </si>
  <si>
    <t>ที่ รง 0210.2/5432 ลว. 18 มิ.ย.67</t>
  </si>
  <si>
    <t>ที่ อด 0028/1338 ลว. 27 มิ.ย.67</t>
  </si>
  <si>
    <t>ปี 2563 อยู่พำนักไม่ถึง 18 วัน ปี2564/2565 คนงานได้รับแล้วในขณะทำงาน ส่วนปี 2566 อยู่ระหว่างดำเนินการของกรมสรรพกร</t>
  </si>
  <si>
    <t>ที่ รง 0210.2/1324 ลว. 27 มิ.ย.67</t>
  </si>
  <si>
    <t>ที่ อด 0028/1324 ลว. 27 มิ.ย.67</t>
  </si>
  <si>
    <t>ที่ รง 0210.2/5262 ลว.12 มิ.ย.67</t>
  </si>
  <si>
    <t>ที่ อด 0028/1323 ลว. 27 มิ.ย.67</t>
  </si>
  <si>
    <t>โอนเงินเข้าบัญชีแล้ว 27 ธันวาคม 2565</t>
  </si>
  <si>
    <t>ที่ รง 0210.2/5252 ลว. 12 มิ.ย.67</t>
  </si>
  <si>
    <t>ที่ อด 0028/1337 ลว. 27 มิ.ย.67</t>
  </si>
  <si>
    <t>ที่ รง 0210.2/5274 ลว. 12 มิ.ย.67</t>
  </si>
  <si>
    <t>ที่ อด 0028/1341 ลว. 28 มิ.ย.67</t>
  </si>
  <si>
    <t>โอนเงินแล้ว 26 ม.ค.67 หนังสือ รง 0210.2/ 5589 ลว. 19 ม.ย.67</t>
  </si>
  <si>
    <t>โอนเงินแล้ว 5 ม.ค.67 หนังสือ รง 0210.2/ 5583ลว. 19 ม.ย.67</t>
  </si>
  <si>
    <t>ที่ อด 0028/1343 ลว. 28 มิ.ย.67</t>
  </si>
  <si>
    <t>ที่ อด 0028/1344 ลว. 28 มิ.ย.67</t>
  </si>
  <si>
    <t>ที่ อด 0028/1342 ลว. 28 มิ.ย.67</t>
  </si>
  <si>
    <t>ที่ รง 0210.2/5575 ลว. 19 มิ.ย.67</t>
  </si>
  <si>
    <t>ที่ อด 0028/1355 ลว. 28 มิ.ย.67</t>
  </si>
  <si>
    <t>ปี 2564 โอนเงินให้คนงานแล้ว เมื่อวันที่ 21 มี.ค.67 จำนวน 10,215 เหรียญไต้หวัน ตามหนังสือ สปร. ที่ รง 0210.2/5575 ลว. 19 มิ.ย.67 และหนังสือ ที่ อด 0028/1355 ลว. 28 มิ.ย.67</t>
  </si>
  <si>
    <t>หนังสือแจ้งผลแนบอยู่กับเอกสารขอบัญชีธนาคาร แฟ้ม ขอบัญชีธนาคาร</t>
  </si>
  <si>
    <t>โอนเงินเข้าบัญชี นางสงวน สิงห์ตา แล้ว วันที่ 6 ก.พ.67 จำนวน 17,268 เหรียญไต้หวัน</t>
  </si>
  <si>
    <t>ที่ อด 0028/128 ลว.19 ม.ค.67 เลขที่คำร้อง 67-03750 ลว 19 ม.ค.67</t>
  </si>
  <si>
    <t>นายนพรัตน์ ทองทุม</t>
  </si>
  <si>
    <t>086-337-4309</t>
  </si>
  <si>
    <t>ที่ อด 0028/1355 ลว. 2 ก.ค. 67</t>
  </si>
  <si>
    <t>เชียงเพ็ญ</t>
  </si>
  <si>
    <t>ขอติดตามใบมรณีบัตร</t>
  </si>
  <si>
    <t>ที่ อด 0028/1356 ลว. 2 ก.ค. 67</t>
  </si>
  <si>
    <t>นายธนชัย รสชอบ</t>
  </si>
  <si>
    <t>089-840-7578</t>
  </si>
  <si>
    <t>18 หมู่ 14</t>
  </si>
  <si>
    <t>ที่ อด 0028/1371 ลว. 3 ก.ค.67</t>
  </si>
  <si>
    <t>นางผ่องศรี สิทธิราช</t>
  </si>
  <si>
    <t>นายสกล อินนาง</t>
  </si>
  <si>
    <t>091-926-1994</t>
  </si>
  <si>
    <t>216 หมู่ 6</t>
  </si>
  <si>
    <t>ที่ อด 0028/1374 ลว. 3 ก.ค.67</t>
  </si>
  <si>
    <r>
      <t xml:space="preserve">นายสนอง  สกุลณี </t>
    </r>
    <r>
      <rPr>
        <sz val="16"/>
        <color rgb="FFFF0000"/>
        <rFont val="TH SarabunIT๙"/>
        <family val="2"/>
      </rPr>
      <t>ประสงค์ให้โทรแจ้งทางมือถือ (เปลี่ยนที่อยู่)</t>
    </r>
  </si>
  <si>
    <t>นายศิริเทพ จันทรเสนา</t>
  </si>
  <si>
    <t>0917865336 , 0800237893</t>
  </si>
  <si>
    <t>8 หมู่ 8</t>
  </si>
  <si>
    <t>ทรงยศ  โพธิ์ศรีแก้ว</t>
  </si>
  <si>
    <t>91 หมู่ที่ 5</t>
  </si>
  <si>
    <t>ขอรับบริการเงินบำเหน็จชราภาพไต้หวัน</t>
  </si>
  <si>
    <t>ที่ อด 0028/1502 ลว 10 ก.ค. 67</t>
  </si>
  <si>
    <t>นายอุบล อนุอัน</t>
  </si>
  <si>
    <t>153 หมู่ 5</t>
  </si>
  <si>
    <t>ที่ อด 0028/1505 ลว. 10 ก.ค. 67</t>
  </si>
  <si>
    <t>นายคำพุด สมบูรณ์</t>
  </si>
  <si>
    <t>093-239-0976</t>
  </si>
  <si>
    <t>62 หมู่ 4</t>
  </si>
  <si>
    <t>ที่ อด 0028/1510 ลว. 11 ก.ค. 67</t>
  </si>
  <si>
    <t>081-592-0235</t>
  </si>
  <si>
    <t>นายภัทร จิระธาน</t>
  </si>
  <si>
    <t>ที่ อด 0028/1513 ลว. 11 ก.ค.67</t>
  </si>
  <si>
    <t>091-712-5120</t>
  </si>
  <si>
    <t>เชียงคา</t>
  </si>
  <si>
    <t>ที่ อด 0028/1512 ลว. 11 ก.ค. 67</t>
  </si>
  <si>
    <t>นายทรงยศ โพธิ์ศรีแก้ว</t>
  </si>
  <si>
    <t>91 หมู่ 5</t>
  </si>
  <si>
    <t>โนนอินทร์ทอง</t>
  </si>
  <si>
    <t>ที่ อด 0028/1539 ลว. 19 ก.ค. 67</t>
  </si>
  <si>
    <t>062-989-9095</t>
  </si>
  <si>
    <t>087-944--6867</t>
  </si>
  <si>
    <t>นายคำจันทร์ ยะวังพล</t>
  </si>
  <si>
    <t>063-608-0750</t>
  </si>
  <si>
    <t>110 หมู่10</t>
  </si>
  <si>
    <t>นาเพียง</t>
  </si>
  <si>
    <t>กุสุมาลย์</t>
  </si>
  <si>
    <t>นายเสถียร กล้าทางถูก</t>
  </si>
  <si>
    <t>080-872-4113</t>
  </si>
  <si>
    <t>190 หมู่ 1</t>
  </si>
  <si>
    <t>ขอติดตามเงินบำเหน็จชราภาพไต้หวัน</t>
  </si>
  <si>
    <t>ที่ อด 0028/1555 ลว. 26 ก.ค. 67</t>
  </si>
  <si>
    <t>ที่ อด 0028/1547 ลว. 25 ก.ค. 67</t>
  </si>
  <si>
    <t>ที่ อด 0028/1572 ลว. 26 ก.ค. 67</t>
  </si>
  <si>
    <t>นายวิระพัน เนื่องชัยลี</t>
  </si>
  <si>
    <t>062-123-8137</t>
  </si>
  <si>
    <t>14 หมู่ 9</t>
  </si>
  <si>
    <t>ที่ อด 0028/1577 ลว. 26 ก.ค. 67</t>
  </si>
  <si>
    <t>นายชัยมงคล สีสร้อยพร้าว</t>
  </si>
  <si>
    <t>061-171-1208</t>
  </si>
  <si>
    <t>นายวิชัย ลุนจุนละ</t>
  </si>
  <si>
    <t>061-442-5834</t>
  </si>
  <si>
    <t>ที่ อด 0028/1527 ลว 15 ก.ค. 67 คำร้องเลขที่ 67-04952</t>
  </si>
  <si>
    <t>ที่ อด 0028/1301 ลว. 26 มิ.ย.67 เลขที่คำร้อง 67-04876 ลว.26 มิ.ย.67</t>
  </si>
  <si>
    <t>ที่ อด 0028/1300 ลว. 26 มิ.ย.67 เลขที่คำร้อง 67-04875 ลว.26 มิ.ย.67</t>
  </si>
  <si>
    <t>ที่ อด0028/1531 ลว. 15 ก.ค. 67 เลขที่คำร้อง 67-04959</t>
  </si>
  <si>
    <t>ที่ อด0028/1576 ลว. 26 ก.ค. 67  เลขที่คำร้อง  67-05049</t>
  </si>
  <si>
    <t xml:space="preserve">ที่ อด 0028/1528 ลว 15 ก.ค. 67 เลขที่คำร้อง 67-04955 </t>
  </si>
  <si>
    <t>นายชาติชาย โคตรศรี</t>
  </si>
  <si>
    <t>063-064-6241</t>
  </si>
  <si>
    <t>รับตั๋วแลกเงินคืนภาษีปี 65จากสำนักประสานฯ T024-016 ลว19/6/67</t>
  </si>
  <si>
    <t>ที่ รง0210.2/6557 ลว 15 กค 67</t>
  </si>
  <si>
    <t>ทำหนังสือแจ้งคนงานมารับตั๋วแลกเงิน</t>
  </si>
  <si>
    <t>ที่ อด 0028/1585 ลว 30 กค 67</t>
  </si>
  <si>
    <t>รับตั๋วแลกเงินคืนภาษีปี 65จากสำนักประสานฯ T024-017 ลว19/6/67</t>
  </si>
  <si>
    <t>ที่ รง0210.2/6559 ลว 15 กค 67</t>
  </si>
  <si>
    <t>ที่ อด 0028/1586 ลว 30กค 67</t>
  </si>
  <si>
    <t>รับตั๋วแลกเงินคืนภาษีปี 63จากสำนักประสานฯ T022-149 จำนวนเงิน 16,977.55 บาท</t>
  </si>
  <si>
    <t>ที่ รง 0210.2/1947 ลว 24 มีค 67</t>
  </si>
  <si>
    <t>ที่ อด 0028/739 ลว 12 เมย 67</t>
  </si>
  <si>
    <t>ที่ อด 0028/1409 ลว 9 กค 67</t>
  </si>
  <si>
    <t>คนงานประสงค์รับที่ สรจ.เพชรบูรณ์ เนื่องจากย้ายภูมิลำเนา จึงส่งตั๋วไปที่ สรจ.เพชรบูรณ์</t>
  </si>
  <si>
    <t>125 หมู่ 3</t>
  </si>
  <si>
    <t xml:space="preserve">ที่ อด 0028/1530 ลว 15 ก.ค. 67 </t>
  </si>
  <si>
    <t>061-442-5864</t>
  </si>
  <si>
    <t>ที่ อด 0028/1529 ลว. 15 ก.ค. 67</t>
  </si>
  <si>
    <t>นายอาณัฐ จันเทพา</t>
  </si>
  <si>
    <t>086-192-8025</t>
  </si>
  <si>
    <t>ที่ อด 0028/1548 ลว 25 ก.ค. 67</t>
  </si>
  <si>
    <t>ที่ อด 0028/1567 ลว 26 ก.ค. 67 (ส่งเอกสารเพิ่มเติม หนังสือมอบอำนาจ ตั๋วเครื่องบิน)</t>
  </si>
  <si>
    <t>ที่ อด 0028/1568 ลว 26 ก.ค. 67 (ส่งเอกสารเพิ่มเติม หนังสือมอบอำนาจ เงินแทจึกึม)</t>
  </si>
  <si>
    <t>ที่ อด 0028/1570 ลว 26 ก.ค. 67 (ส่งเอกสารเพิ่มเติม หนังสือมอบอำนาจ เงินแทจึกึม)</t>
  </si>
  <si>
    <t>นายสุทธิศักดิ์ คำอินทร์</t>
  </si>
  <si>
    <t>095-809-4683</t>
  </si>
  <si>
    <t>186 หมู่ 3</t>
  </si>
  <si>
    <t>ที่ อด 0028/1579 ลว. 26 ก.ค. 67</t>
  </si>
  <si>
    <t>นายรุ่งฟ้า รังสี</t>
  </si>
  <si>
    <t>9849 หมู่ 7</t>
  </si>
  <si>
    <t>ที่ อด 0028/1580 ลว. 26 ก.ค.67</t>
  </si>
  <si>
    <t>นายเจษฎา ทองห้าว</t>
  </si>
  <si>
    <t>นางสันถนา ทองห้าว</t>
  </si>
  <si>
    <t>096 532 0401</t>
  </si>
  <si>
    <t>209 หมู่ที่ 5</t>
  </si>
  <si>
    <t>ขาดการติดต่อกับครอบครัว</t>
  </si>
  <si>
    <t xml:space="preserve">ที่ อด 0028/1573 ลว 26 ก.ค 67 </t>
  </si>
  <si>
    <t>นายรุ่งเรือง  สองเมือง</t>
  </si>
  <si>
    <t>098-716-2934</t>
  </si>
  <si>
    <t>53 หมู่ 6</t>
  </si>
  <si>
    <t>ที่ อด 0028/1613 ลว. 05 ส.ค. 67</t>
  </si>
  <si>
    <t>080-746-1123</t>
  </si>
  <si>
    <t>237/2 หมู่ 2</t>
  </si>
  <si>
    <t>ที่ อด 0029/1614 ลว. 05 ส.ค. 67</t>
  </si>
  <si>
    <t>นายดอกรัก แก้วพรม</t>
  </si>
  <si>
    <t>061-252-4658</t>
  </si>
  <si>
    <t>160 หมู่ 6</t>
  </si>
  <si>
    <t>ที่ อด 0028/1615 ลว. 05 ส.ค. 67</t>
  </si>
  <si>
    <t>นายจิณณวัตร บุวัน</t>
  </si>
  <si>
    <t>45 หมู่ 7</t>
  </si>
  <si>
    <t>พงษ์</t>
  </si>
  <si>
    <t>สันติสุข</t>
  </si>
  <si>
    <t>น่าน</t>
  </si>
  <si>
    <t>ที่ อด 0028/1609 ลว.05 ส.ค.67</t>
  </si>
  <si>
    <t>นายวันนี นครธรรม</t>
  </si>
  <si>
    <t>096-326-1756</t>
  </si>
  <si>
    <t>092-988-1192</t>
  </si>
  <si>
    <t>เชียงหวาน</t>
  </si>
  <si>
    <t>ที่ อด 0028ฝ1617 ลว. 06.ส.ค. 67</t>
  </si>
  <si>
    <t>นายกิฐิกร บุญพา</t>
  </si>
  <si>
    <t>087-950-3852</t>
  </si>
  <si>
    <t>ติดตามตรวจสอบสาเหตุการตาย</t>
  </si>
  <si>
    <t>ที่ อด 0028/1616  ลว. 06.ส.ค.67</t>
  </si>
  <si>
    <t>081-929-2800</t>
  </si>
  <si>
    <t>ที่ อด 0028/1620 ลว 06.ส.ค.67</t>
  </si>
  <si>
    <t>081-294-5064</t>
  </si>
  <si>
    <t>ที่ อด0028/1623 ลว.06 ส.ค. 67</t>
  </si>
  <si>
    <t>นายพันธกานต์ ลือชาคำ</t>
  </si>
  <si>
    <t>063-550-4415</t>
  </si>
  <si>
    <t>27 หมู่ 8</t>
  </si>
  <si>
    <t>ขอเงินคืนภาษีต้หวัน</t>
  </si>
  <si>
    <t>ที่ อด 0028/1629 ลว. 06 ส.ค. 67</t>
  </si>
  <si>
    <t>นายสุริยันต์ จันทรเสนา</t>
  </si>
  <si>
    <t>098-230-2287</t>
  </si>
  <si>
    <t>246/10 หมู่ 13</t>
  </si>
  <si>
    <t>ที่ อด 0028/1634 ลว 06 ส.ค. 67</t>
  </si>
  <si>
    <t>นายศิริชัย ทนทาน</t>
  </si>
  <si>
    <t>นายชลกานต์ ทนทาน</t>
  </si>
  <si>
    <t>460/4 หมู่ 4</t>
  </si>
  <si>
    <t>นายวิลัย อุตตะรักษ์</t>
  </si>
  <si>
    <t>11/1 หมู่ 4</t>
  </si>
  <si>
    <t>รับตั๋วแลกเงินคืนภาษีปี 65 จากสำนักประสานฯ T024-015</t>
  </si>
  <si>
    <t>ที่ อด 0028/1225 ลว 26 มิย 67</t>
  </si>
  <si>
    <t xml:space="preserve"> ที่ รง 0210.2/5638 ลว 21 มิย 67</t>
  </si>
  <si>
    <t>ที่ อด 0028/1375 ลว 3 กค 67</t>
  </si>
  <si>
    <t>ขอติดตามเงินค่าตั๋วเครื่องบิน</t>
  </si>
  <si>
    <t xml:space="preserve"> (ส่งเอกสารเพิ่มเติม หนังสือมอบอำนาจ ตั๋วเครื่องบิน)</t>
  </si>
  <si>
    <t>(ส่งเอกสารเพิ่มเติม หนังสือมอบอำนาจ เงินแทจึกึม)</t>
  </si>
  <si>
    <t>นายกิตติชัย อุดม</t>
  </si>
  <si>
    <t>0625269799, 063-1736529</t>
  </si>
  <si>
    <t>บ้านไผ่</t>
  </si>
  <si>
    <t>ที่ อด 0028/1599 ลว. 1 ส.ค.67</t>
  </si>
  <si>
    <t>นายวรายุทธ สองเมือง</t>
  </si>
  <si>
    <t>061-5322435, 080-0082139</t>
  </si>
  <si>
    <t>57 หมู่ 2</t>
  </si>
  <si>
    <t>ที่ อด 0028/1600 ลว. 1 ส.ค.67</t>
  </si>
  <si>
    <t>นางสาวพรรณทิวา จำปามูล</t>
  </si>
  <si>
    <t>092-4376469, 093-7784430</t>
  </si>
  <si>
    <t>6 หมู่ 2</t>
  </si>
  <si>
    <t>ที่ อด 0028/1611 ลว. 5 ส.ค.67</t>
  </si>
  <si>
    <t>080-6498927, 093-7734695</t>
  </si>
  <si>
    <t>นายวันดอน คำลุน</t>
  </si>
  <si>
    <t>ที่ อด 0028/1610 ลว. 5 ส.ค.67</t>
  </si>
  <si>
    <t>ที่ อด 0028/1628 ลว. 6 ส.ค.67</t>
  </si>
  <si>
    <t>นายยศพล นินธิราช</t>
  </si>
  <si>
    <t>080-8041600, 062-6089069</t>
  </si>
  <si>
    <t>106 หมู่ 5</t>
  </si>
  <si>
    <t>ที่ อด 0028/1660 ลว. 7 ส.ค.67</t>
  </si>
  <si>
    <t>นายวัฒนชัย เสนาอุดร</t>
  </si>
  <si>
    <t>065-7085830, 085-7448413</t>
  </si>
  <si>
    <t>13 หมู่ 8</t>
  </si>
  <si>
    <t>091-0648786, 091-0648786</t>
  </si>
  <si>
    <t>259 หมู่ 3</t>
  </si>
  <si>
    <t>นางสงวน เศวตวงษ์</t>
  </si>
  <si>
    <t>085-0031504, 098-4357664</t>
  </si>
  <si>
    <t>98 หมู่ 2</t>
  </si>
  <si>
    <t>ส่งหนังสือรับรองบุคคลไม่มีรายได้และมีชีวิต (ผ่านการรับรอง) ของทายาท (นางสงวน เศวตวงษ์ มารดา) เพื่อยื่นติดตามเงินทดแทนรายเดือนจากกองทุนประกันภัยแรงงานไต้หวัน</t>
  </si>
  <si>
    <t>ที่ อด 0028/1632 ลว. 6 ส.ค.67</t>
  </si>
  <si>
    <t>นายยุทธภูมิ ราชสี</t>
  </si>
  <si>
    <t>0965500504, 082-8314360</t>
  </si>
  <si>
    <t>52 หมู่ 5</t>
  </si>
  <si>
    <t>ที่ อด 0028/1691 ลว. 8 ส.ค.67</t>
  </si>
  <si>
    <t>นายวิชาญ ภูมิมิตร</t>
  </si>
  <si>
    <t>098-8620321, 080-7634520</t>
  </si>
  <si>
    <t>นายธงชัย โพธิราช</t>
  </si>
  <si>
    <t>0645172410, 080-9751449</t>
  </si>
  <si>
    <t>55 หมู่ 10</t>
  </si>
  <si>
    <t>ที่ อด 0028/1641 ลว. 6 ส.ค.67 เลขที่คำร้อง 67-05100  ลว.6 ส.ค.67</t>
  </si>
  <si>
    <t>นายยงยุทธ์ ถิ่นก้อง</t>
  </si>
  <si>
    <t>093-4791755, 081-7273019</t>
  </si>
  <si>
    <t>นายสมหมาย โพธิกมล</t>
  </si>
  <si>
    <t>093-6985812, 093-4413137</t>
  </si>
  <si>
    <t>21 หมู่ 4</t>
  </si>
  <si>
    <t>ที่ อด 0028/1670 ลว. 8 ส.ค.67 เลขที่คำร้อง 67-05133  ลว.7 ส.ค.67</t>
  </si>
  <si>
    <t>ที่ อด 0028/1671 ลว. 8 ส.ค.67 เลขที่คำร้อง 67-05134  ลว.7 ส.ค.67</t>
  </si>
  <si>
    <t>ที่ อด 0028/1666 ลว. 8 ส.ค.67 เลขที่คำร้อง 67-05122  ลว.7 ส.ค.67</t>
  </si>
  <si>
    <t>ที่ อด 0028/1669 ลว. 8 ส.ค.67 เลขที่คำร้อง 67-05132  ลว.7 ส.ค.67</t>
  </si>
  <si>
    <t>095-8147408, 095-4744355</t>
  </si>
  <si>
    <t>นายสนอง เสวตวงษ์</t>
  </si>
  <si>
    <t>นางสาวสุภานิตย์ ดวงสมศรี</t>
  </si>
  <si>
    <t>061-4620508, 087-8595490</t>
  </si>
  <si>
    <t>125 หมู่ 6</t>
  </si>
  <si>
    <t>ที่ อด 0028/1668 ลว. 8 ส.ค.67 เลขที่คำร้อง 67-05129  ลว.7 ส.ค.67</t>
  </si>
  <si>
    <t>ที่ อด 0028/1667 ลว. 8 ส.ค.67 เลขที่คำร้อง 67-05127  ลว.7 ส.ค.67</t>
  </si>
  <si>
    <t>บำเหน็จณรงค์</t>
  </si>
  <si>
    <t>หัวทะเล</t>
  </si>
  <si>
    <t>9 หมู่ 7</t>
  </si>
  <si>
    <t>นายภูเบศ โม่งปราณีต</t>
  </si>
  <si>
    <t>084-1364926, 087-8595490</t>
  </si>
  <si>
    <t>080-1716138, 087-8533257</t>
  </si>
  <si>
    <t>ที่ อด 0028/1692 ลว. 9 ส.ค.67 เลขที่คำร้อง 67-05138  ลว.8 ส.ค.67</t>
  </si>
  <si>
    <t>ที่ อด 0028/1695 ลว. 9 ส.ค.67 เลขที่คำร้อง 67-05139  ลว.8 ส.ค.67</t>
  </si>
  <si>
    <t>82 หมู่ 6</t>
  </si>
  <si>
    <t>082-1749787, 062-1301539</t>
  </si>
  <si>
    <t>นายอภิวัฒน์ กลิ่นดอกพุด</t>
  </si>
  <si>
    <t>นายสำราญ เพ็ชรจันทร์</t>
  </si>
  <si>
    <t>นายนภา เพ็ชรจันทร์</t>
  </si>
  <si>
    <t>086-5947442</t>
  </si>
  <si>
    <t>195 หมู่ 7</t>
  </si>
  <si>
    <t>ขอให้ตรวจสอบสิทธิประโยชน์, และบัญชีธนาคารในเกาหลี</t>
  </si>
  <si>
    <t>ที่ อด 0028/1606 ลว.5 ส.ค. 67</t>
  </si>
  <si>
    <t>นายชาญณรงค์ ชาวดร</t>
  </si>
  <si>
    <t>081-5045692</t>
  </si>
  <si>
    <t>166 หมู่ 1</t>
  </si>
  <si>
    <t>นายอาคม แก้วมนตรี</t>
  </si>
  <si>
    <t>081-0217658</t>
  </si>
  <si>
    <t>186 หมู่ 8</t>
  </si>
  <si>
    <t>ที่ อด 0028/1593 ลว. 31 ก.ค. 67</t>
  </si>
  <si>
    <t>นางสาวณัฐพร ไชยแก้ว</t>
  </si>
  <si>
    <t>098-0891914</t>
  </si>
  <si>
    <t>58 หมู่ 12</t>
  </si>
  <si>
    <t>ขอให้ช่วยเหลือกรณี เสียชีวิต ,ตรวจสอบสิทธิประโยชน์</t>
  </si>
  <si>
    <t>นายบุดดี ไชยแก้ว</t>
  </si>
  <si>
    <t>ที่ อด 0028/1605 ลว. 5 ส.ค.67 เลขที่คำร้อง 67-05076 ลว. 2 ส.ค.67</t>
  </si>
  <si>
    <t>081-1838169</t>
  </si>
  <si>
    <t xml:space="preserve">ขอเงินประกันการเดินทางกลับ (ค่าตั๋วเครื่องบิน) </t>
  </si>
  <si>
    <t>ที่ อด 0028/1607 ลว. 5 ส.ค.67 เลขที่คำร้อง 67-05080 ลว.2 ส.ค.67</t>
  </si>
  <si>
    <t>081-1838170</t>
  </si>
  <si>
    <t>187 หมู่ 8</t>
  </si>
  <si>
    <t>ขอรับเงินประกันครบสัญญาจ้าง (เงินแทจิกึม)</t>
  </si>
  <si>
    <t>ที่ อด 0028/1608 ลว. 5 ส.ค. 67 เลขที่คำร้อง 67 - 05081 ลว. 5 ส.ค.67</t>
  </si>
  <si>
    <t>นายวนิษพงษ์ ทองผา</t>
  </si>
  <si>
    <t>095-5288749</t>
  </si>
  <si>
    <t>2 หมู่ 7</t>
  </si>
  <si>
    <t>บ้านขาม</t>
  </si>
  <si>
    <t>ที่ อด 0028/1735 ลว. 14 ส.ค.67</t>
  </si>
  <si>
    <t>ที่ อด 0028/1740 ลว. 14 ส.ค.67 เลขที่คำร้อง 67-05178 ลว.14 ส.ค.67</t>
  </si>
  <si>
    <t>นายธวัชชัย มาบุตร</t>
  </si>
  <si>
    <t>093-2691362, 080-7601859</t>
  </si>
  <si>
    <t>215 หมู่ 2</t>
  </si>
  <si>
    <t>ที่ อด 0028/1739 ลว. 14 ส.ค.67 เลขที่คำร้อง 67-05179  ลว.14 ส.ค.67</t>
  </si>
  <si>
    <t>นายพงษ์พันธ์ โสวัน</t>
  </si>
  <si>
    <t>062-1241634,0910617237</t>
  </si>
  <si>
    <t>49 หมู่ 12</t>
  </si>
  <si>
    <t>ที่ อด 0028/1758 ลว. 15 ส.ค.67 เลขที่คำร้อง 67-05205 ลว.15 ส.ค.67</t>
  </si>
  <si>
    <t>062-1241634,0910617238</t>
  </si>
  <si>
    <t>50 หมู่ 12</t>
  </si>
  <si>
    <t>ที่ อด 0028/1759 ลว. 15 ส.ค.67 เลขที่คำร้อง 67-05206 ลว.15 ส.ค.67</t>
  </si>
  <si>
    <t>นายเอกลักษณ์ ปัดถาวะโร</t>
  </si>
  <si>
    <t>092-4487666, 093--5571777</t>
  </si>
  <si>
    <t>79 หมู่ 8</t>
  </si>
  <si>
    <t>ที่ อด 0028/1777 ลว. 20 ส.ค.67</t>
  </si>
  <si>
    <t>ขอให้ตรวจสอบและติดตามสิทธิประโยชน์อันพึงมีพึงได้ กรณี นายชลกานต์ ทนทาน เจ็บป่วยในประเทศไต้หวัน และได้ส่งตัวกลับประเทศไทยแล้ว</t>
  </si>
  <si>
    <t>ที่ อด 0028/1604 ลว. 1 ส.ค.67 เลขที่คำร้อง 67-05070 ลว.1 ส.ค.67</t>
  </si>
  <si>
    <t>ที่ อด 0028/1620 ลว 06.ส.ค.67 เลขที่คำร้อง 67-05084 ลว.5 ส.ค.67</t>
  </si>
  <si>
    <t>นายนาวิน อ่อนสิน</t>
  </si>
  <si>
    <t>080-0706994, 086-4678428</t>
  </si>
  <si>
    <t>286 หมู่ 8</t>
  </si>
  <si>
    <t xml:space="preserve">ที่ อด 0028/1859 ลว. 3 ก.ย.67 </t>
  </si>
  <si>
    <t>นายรัชชานนท์ คำพิทูล นายฤทธิ์ณรงค์  วรสาร</t>
  </si>
  <si>
    <t>นายธนชัย (สมสีม พรชัย) รสชอบ</t>
  </si>
  <si>
    <t xml:space="preserve">ขอส่งแบบฟอร์มไทเป และ เกาสง เพิ่มเติม </t>
  </si>
  <si>
    <t>ที่ อด 0028/1711 ลว. 13 ส.ค.67</t>
  </si>
  <si>
    <t>นายชญานนท์ ไชยศาสตร์</t>
  </si>
  <si>
    <t>0936769255, 0984297698</t>
  </si>
  <si>
    <t>177 หมู่ 6</t>
  </si>
  <si>
    <t>ที่ อด 0028/1748 ลว. 14 ส.ค.67 เลขที่คำร้อง 67-05154  ลว.14 ส.ค.67</t>
  </si>
  <si>
    <t>นายรุ่งเรือง (ทองสี) โคตรบุตร</t>
  </si>
  <si>
    <t>087-2269508, 0892109422</t>
  </si>
  <si>
    <t>132 หมู่ 1</t>
  </si>
  <si>
    <t>ที่ อด 0028/1728 ลว. 13 ส.ค.67</t>
  </si>
  <si>
    <t>นายวัฒนะ จันทราช</t>
  </si>
  <si>
    <t>183 หมู่3</t>
  </si>
  <si>
    <t>ส่งเอกสารสำเนาบัญชีธนาคารให้สำนักประสานฯ</t>
  </si>
  <si>
    <t>ด่วนมาก ที่ รง 0210.2/6961 ลว. 1 ส.ค.67</t>
  </si>
  <si>
    <t>ด่วนมาก ที่ อด 0028/1637 ลว. 6 ส.ค.67</t>
  </si>
  <si>
    <t>ที่ อด 0028/1738 ลว. 14 ส.ค.67</t>
  </si>
  <si>
    <t>ส่งเอกสารเพิ่มเติม สำเนาบัตรกาม่า</t>
  </si>
  <si>
    <t>ที่ อด 0028/1765 ลว. 16 ส.ค.67</t>
  </si>
  <si>
    <t>นายทวี เจริญเขต</t>
  </si>
  <si>
    <t>0616043833, 0937519496</t>
  </si>
  <si>
    <t>234 หมู่ 12</t>
  </si>
  <si>
    <t>ที่ อด 0028/1753 ลว. 15 ส.ค.67</t>
  </si>
  <si>
    <t>นายทองสุข ผลประเสริฐ</t>
  </si>
  <si>
    <t>0935933129, 098-1871030</t>
  </si>
  <si>
    <t>246 หมู่ 8</t>
  </si>
  <si>
    <t xml:space="preserve">บ้านดุง </t>
  </si>
  <si>
    <t>ที่ อด 0028/1768 ลว. 16 ส.ค.67 เลขที่คำร้อง 67-05217  ลว. 16 ส.ค.67</t>
  </si>
  <si>
    <t>ที่ อด 0028/1769 ลว. 16 ส.ค.67 เลขที่คำร้อง 67-05218  ลว. 16 ส.ค.67</t>
  </si>
  <si>
    <t>นายบุญเพ็ง สิทธพรม</t>
  </si>
  <si>
    <t>0932912062, 0822555871</t>
  </si>
  <si>
    <t>143 หมู่ 4</t>
  </si>
  <si>
    <t>ที่ อด 0028/1764 ลว. 16 ส.ค.67 เลขที่คำร้อง 67-05211  ลว. 16 ส.ค.67</t>
  </si>
  <si>
    <t>นายธนิสร ศรีทอง</t>
  </si>
  <si>
    <t>095-9429948, 0621252352</t>
  </si>
  <si>
    <t>64 หมู่ 15</t>
  </si>
  <si>
    <t>นายบุญธรรม ศรีละ</t>
  </si>
  <si>
    <t>นายกฤษณะ ศรีละ</t>
  </si>
  <si>
    <t>087-0809541, 0801951612</t>
  </si>
  <si>
    <t>37 หมู่ 1</t>
  </si>
  <si>
    <t>ขอให้ช่วยเหลือเบื้องต้น กรณี นายกฤษณะ ถูกจับกุมในใต้หวัน</t>
  </si>
  <si>
    <t>ที่ อด 0028/1775 ลว. 19 ส.ค.67 เลขที่คำร้อง 67-05224  ลว. 19 ส.ค.67</t>
  </si>
  <si>
    <t>ที่ อด 0028/1774 ลว. 19 ส.ค.67</t>
  </si>
  <si>
    <t>นายสุรศักดิ์ บัณฑิต</t>
  </si>
  <si>
    <t>063-5742124, 081-1312289</t>
  </si>
  <si>
    <t>101 หมู่ 9</t>
  </si>
  <si>
    <t>นายวิชัย ไชยศิริ</t>
  </si>
  <si>
    <t>0935648404, 0986629230</t>
  </si>
  <si>
    <t xml:space="preserve">81  หมู่ 6 </t>
  </si>
  <si>
    <t>ที่ อด 0028/1798 ลว. 21 ส.ค.67 เลขที่คำร้อง 67-05244  ลว. 21 ส.ค.67</t>
  </si>
  <si>
    <t>ที่ อด 0028/1799 ลว. 21 ส.ค.67 เลขที่คำร้อง 67-05245 ลว. 21 ส.ค.67</t>
  </si>
  <si>
    <t>นายอัคพล ศรีสุนาครัว</t>
  </si>
  <si>
    <t>088-6030280, 085-6077553</t>
  </si>
  <si>
    <t>198 หมู่ 1</t>
  </si>
  <si>
    <t>นายสุขสันต์ กมลวิบูลย์</t>
  </si>
  <si>
    <t>090-8908755, 095-6456475</t>
  </si>
  <si>
    <t>ที่ อด 0028/1806 ลว. 26 ส.ค.67 เลขที่คำร้อง 67-05259 ลว. 23 ส.ค.67</t>
  </si>
  <si>
    <t>ที่ อด 0028/1805 ลว. 26 ส.ค.67 เลขที่คำร้อง 67-05260 ลว. 23 ส.ค.67</t>
  </si>
  <si>
    <t>นายคำมา สีโสดา</t>
  </si>
  <si>
    <t>080-9894015, 0809894015</t>
  </si>
  <si>
    <t>249 หมู่ 10</t>
  </si>
  <si>
    <t>ที่ อด 0028/1807 ลว. 26 ส.ค.67 เลขที่คำร้อง 67-05261 ลว. 26 ส.ค.67</t>
  </si>
  <si>
    <t>นายสำเนียง สิงห์สาธร</t>
  </si>
  <si>
    <t>0989184268, 087-1755215</t>
  </si>
  <si>
    <t>21 หมู่ 12</t>
  </si>
  <si>
    <t>ที่ อด 0028/1825 ลว. 29 ส.ค.67</t>
  </si>
  <si>
    <t>นายอภิชัย จ้อยนุแสง</t>
  </si>
  <si>
    <t>087-2220305</t>
  </si>
  <si>
    <t>81/1 หมู่ 1</t>
  </si>
  <si>
    <t>นายสายฟ้า กล้าหาญ</t>
  </si>
  <si>
    <t>091-1154705, 0883127966</t>
  </si>
  <si>
    <t>85 หมู่ 6</t>
  </si>
  <si>
    <t>ขอให้ช่วยเหลือและติดตามตัว นายยุทธนา กล้าหาญ ขาดการติดต่อกับครอบครัวในไต้หวัน</t>
  </si>
  <si>
    <t>ที่ อด 0028/1839 ลว. 2 ก.ย.67 เลขที่คำร้อง 67-05296 ลว. 2 ก.ย.67</t>
  </si>
  <si>
    <t>นางแหลมทอง บุญเย็น</t>
  </si>
  <si>
    <t>นายสมหวัง บุญเย็น</t>
  </si>
  <si>
    <t>087-4223449, 0845135467</t>
  </si>
  <si>
    <t>ขอเงินคืนภาษีไต้หวัน กรณีเสียชีวิต</t>
  </si>
  <si>
    <t>ที่ อด 0028/1861 ลว. 3 ก.ย.67 เลขที่คำร้อง 67-05313 ลว. 3 ก.ย.67</t>
  </si>
  <si>
    <t>นายจะเด็จ  ปัญญาใสย</t>
  </si>
  <si>
    <t>081-9422133, 0611632581</t>
  </si>
  <si>
    <t>208 หมู่ 5</t>
  </si>
  <si>
    <t>ที่ อด 0028/1849 ลว. 2 ก.ย.67 เลขที่คำร้อง 67-05310 ลว. 3 ก.ย.67</t>
  </si>
  <si>
    <t>นายศราวุธ  เหนือจำทิศ</t>
  </si>
  <si>
    <t>0858380636, 085-7458619</t>
  </si>
  <si>
    <t>194 หมู่ 6</t>
  </si>
  <si>
    <t>นาใน</t>
  </si>
  <si>
    <t>พรรณานิคม</t>
  </si>
  <si>
    <t>ที่ อด 0028/1847 ลว. 3 ก.ย.67 เลขที่คำร้อง 67-05307 ลว. 2 ก.ย.67</t>
  </si>
  <si>
    <t>ที่ อด 0028/1848 ลว. 3 ก.ย.67 เลขที่คำร้อง 67-05308 ลว. 2 ก.ย.67</t>
  </si>
  <si>
    <t>นายประดิษฐ์ เรืองสว่าง</t>
  </si>
  <si>
    <t>065-4758869, 084-7911018</t>
  </si>
  <si>
    <t>ที่ อด 0028/1846 ลว. 3 ก.ย.67 เลขที่คำร้อง 67-05305 ลว. 2 ก.ย.67</t>
  </si>
  <si>
    <t>085-4563033, 090-8420072</t>
  </si>
  <si>
    <t>168 หมู่ 2</t>
  </si>
  <si>
    <t>นายสุทิวัส บุญสิทธิ์</t>
  </si>
  <si>
    <t>084-3784862, 0892765842</t>
  </si>
  <si>
    <t xml:space="preserve">133 หมู่ 13 </t>
  </si>
  <si>
    <t>ที่ อด 0028/1845 ลว. 3 ก.ย.67 เลขที่คำร้อง 67-05304 ลว. 2 ก.ย.67</t>
  </si>
  <si>
    <t>นายพิทักษ์ ปาหา</t>
  </si>
  <si>
    <t>0981251179, 0983396235</t>
  </si>
  <si>
    <t>ที่ อด 0028/1844 ลว. 3 ก.ย.67 เลขที่คำร้อง 67-05303 ลว. 2 ก.ย.67</t>
  </si>
  <si>
    <t>นายปิยะวัฒน์  จันดีวัน</t>
  </si>
  <si>
    <t>083-1342578, 093-7302342</t>
  </si>
  <si>
    <t>140 หมู่ 2</t>
  </si>
  <si>
    <t>ที่ อด 0028/1843 ลว. 3 ก.ย.67 เลขที่คำร้อง 67-05301 ลว. 2 ก.ย.67</t>
  </si>
  <si>
    <t>นางสวาท ทองพระจันทร์</t>
  </si>
  <si>
    <t>088-5127322, 087-9467753</t>
  </si>
  <si>
    <t>4 หมู่ 12</t>
  </si>
  <si>
    <t>ที่ อด 0028/1842 ลว. 3 ก.ย.67 เลขที่คำร้อง 67-05298 ลว. 2 ก.ย.67</t>
  </si>
  <si>
    <t>นายต้นตระการ ยศทะเสน</t>
  </si>
  <si>
    <t>082-5900350, 096-9437465</t>
  </si>
  <si>
    <t>59 หมู่ 4</t>
  </si>
  <si>
    <t>ที่ อด 0028/1871 ลว. 4 ก.ย.67 เลขที่คำร้อง 67-05320 ลว. 3 ก.ย.67</t>
  </si>
  <si>
    <t>นายแสวง จันทจร</t>
  </si>
  <si>
    <t>064-9926039, 062-1433519</t>
  </si>
  <si>
    <t>9 หมู่ 5</t>
  </si>
  <si>
    <t>ที่ อด 0028/1872 ลว. 4 ก.ย.67 เลขที่คำร้อง 67-05321 ลว. 3 ก.ย.67</t>
  </si>
  <si>
    <t>นายอนุชิต แสนอุบล</t>
  </si>
  <si>
    <t>066-8804652</t>
  </si>
  <si>
    <t>29 หมู่ 2</t>
  </si>
  <si>
    <t>ที่ อด 0028/1712 ลว. 13 ส.ค.67</t>
  </si>
  <si>
    <t>นายคาวี คำภาษี</t>
  </si>
  <si>
    <t>081-3534428, 061-5665007</t>
  </si>
  <si>
    <t>126 หมู่ 8</t>
  </si>
  <si>
    <t>ที่ อด 0028/1749 ลว. 14 ส.ค.67 เลขที่คำร้อง 67 - 05182 ลว. 14 ส.ค.67</t>
  </si>
  <si>
    <t xml:space="preserve">066-8804652, </t>
  </si>
  <si>
    <t>ที่ อด 0028/1751 ลว. 14 ส.ค.67 เลขที่คำร้อง 67 - 05184 ลว. 14 ส.ค.67</t>
  </si>
  <si>
    <t>ที่ อด 0028/1750 ลว. 14 ส.ค.67 เลขที่คำร้อง 67 - 05183 ลว. 14 ส.ค.67</t>
  </si>
  <si>
    <t>นายวิทยา เศษเกีย</t>
  </si>
  <si>
    <t>098-9874471, 061-8428774</t>
  </si>
  <si>
    <t>182 หมู่ 13</t>
  </si>
  <si>
    <t>ที่ อด 0028/1766  ลว. 16 ส.ค.67 เลขที่คำร้อง 67-05215 ลว.16 ส.ค.67</t>
  </si>
  <si>
    <t>ที่ อด 0028/1767  ลว. 16 ส.ค.67 เลขที่คำร้อง 67-05216 ลว.16 ส.ค.67</t>
  </si>
  <si>
    <t>ที่ อด 0028/1763 ลว. 16 ส.ค.67</t>
  </si>
  <si>
    <t>ที่ อด 0028/1781  ลว. 20 ส.ค.67 เลขที่คำร้อง 67-05236 ลว. 20 ส.ค.67</t>
  </si>
  <si>
    <t>นายนพพร  ชาญฉลาด</t>
  </si>
  <si>
    <t>092-5804752, 090-3637537</t>
  </si>
  <si>
    <t>ที่ อด 0028/1782  ลว. 20 ส.ค.67 เลขที่คำร้อง 67-05237 ลว. 20 ส.ค.67</t>
  </si>
  <si>
    <t>ที่ อด 0028/1780 ลว. 20 ส.ค.67</t>
  </si>
  <si>
    <t>นายไชยกฤตย ศรีปัญญา</t>
  </si>
  <si>
    <t>0858549583, 0848871954</t>
  </si>
  <si>
    <t>22 หมู่ 11</t>
  </si>
  <si>
    <t>ที่ อด 0028/1860  ลว.3 ก.ย.67 เลขที่คำร้อง 67-05314 ลว.3 ก.ย.67</t>
  </si>
  <si>
    <t>นายศิริชัย จันทร์อัมพร</t>
  </si>
  <si>
    <t>0643026447, 062-9659219</t>
  </si>
  <si>
    <t>35 หมู่ 7</t>
  </si>
  <si>
    <t>ที่ อด 0028/1870  ลว.4 ก.ย.67 เลขที่คำร้อง 67-0539 ลว.3 ก.ย.67</t>
  </si>
  <si>
    <t xml:space="preserve">ขอให้ตรวจสอบเงินคงเหลือในบัญชีธนาคาร Shinhan ในสาธารณรัฐเกาหลี </t>
  </si>
  <si>
    <t>ส่งเอกสารประกอบการยื่นปิดบัญชี ธนาคาร Shinhan ในสาธารณรัฐเกาหลี ให้สำนักประสาน</t>
  </si>
  <si>
    <t>ที่ อด 0028/1804 ลว. 26 ส.ค.67</t>
  </si>
  <si>
    <t xml:space="preserve">ส่งเอกสารเพื่อติดตามเงินสิทธิประโยชน์ ดังนี้ 1) หนังสือมอบอำนาจ 2) หนังสือรับรองความสัมพันธ์ทางครอบครัว 3) หนังสือยินยอม และ 4) เอกสารประกอบคำร้อง ส่งให้ สปร. </t>
  </si>
  <si>
    <t>ที่ อด 0028/1773 ลว. 19 ส.ค.67</t>
  </si>
  <si>
    <t>นายวิชัย นิลเทศ</t>
  </si>
  <si>
    <t>082-8818481, 095-1983861</t>
  </si>
  <si>
    <t>100 หมู่ 8</t>
  </si>
  <si>
    <t>หนองหวั่ง</t>
  </si>
  <si>
    <t>ที่ อด 0028/1888 ลว. 5 ก.ย.67 เลขที่คำร้อง 67-05323 ลว. 4 ก.ย.67</t>
  </si>
  <si>
    <t>115 หมู่ 8</t>
  </si>
  <si>
    <t>ขอให้ช่วยเหลือ ตรวจสอบ และติดตามการยื่นขอรับสิทธิประโยชน์เงินทดแทนกรณีเจ็บป่วยพร้อมขอส่งเอกสารแรงงานไทยที่ประสบอุบัติเหตุในไต้หวัน</t>
  </si>
  <si>
    <t>แจ้งผลการเสียชีวิตในไต้หวัน และสิทธิประโยชน์จากกองทุนประกันภัยแรงงานไต้หวัน จากสำนักประสาน</t>
  </si>
  <si>
    <t>แจ้งผลการเสียชีวิตในไต้หวัน และสิทธิประโยชน์จากกองทุนประกันภัยแรงงานไต้หวัน ให้ทายาท</t>
  </si>
  <si>
    <t>ที่ รง 0210.2/7311 ลว. 16 ส.ค.67</t>
  </si>
  <si>
    <t>ที่ อด 0028/1786 ลว. 21 ส.ค.67</t>
  </si>
  <si>
    <t>แจ้งกรณี นายสุวัฒน์ ทองสร้อย เสียชีวิต และส่งใบมรณบัตรให้ทายาทโดยตรงแล้ว จากสำนักประสาน</t>
  </si>
  <si>
    <t>แจ้งกรณี นายสุวัฒน์ ทองสร้อย เสียชีวิต และส่งใบมรณบัตรให้ทายาทโดยตรงแล้ว ให้ทายาท</t>
  </si>
  <si>
    <t>ที่ รง 0210.2/5968 ลว. 27 มิ.ย.67</t>
  </si>
  <si>
    <t>ที่ อด 0028/1356 ลว. 2 ก.ค.67</t>
  </si>
  <si>
    <t>แจ้งรายงานกรณี นายวรรณรงค์ คอยพุฒ ถูกจับกุมในไต้หวัน จากสำนักประสาน</t>
  </si>
  <si>
    <t>แจ้งรายงานกรณี นายวรรณรงค์ คอยพุฒ ถูกจับกุมในไต้หวัน ให้ผู้ร้อง</t>
  </si>
  <si>
    <t>ที่ รง 0210.2/6609 ลว. 16 ก.ค.67</t>
  </si>
  <si>
    <t>ที่ อด 0028/1636 ลว. 6 ส.ค.67</t>
  </si>
  <si>
    <t>แจ้งผลการติดตามสิทธิประโยชน์ กรณี นายภานุวัตร รวยทรัพย์มณี เสียชีวิตในไต้หวัน จากสำนักประสานฯ</t>
  </si>
  <si>
    <t>แจ้งผลการติดตามสิทธิประโยชน์ กรณี นายภานุวัตร รวยทรัพย์มณี เสียชีวิตในไต้หวัน ให้ทายาท</t>
  </si>
  <si>
    <t>ที่ รง 0210.2/6619 ลว. 16 ก.ค.67</t>
  </si>
  <si>
    <t>ที่ อด 0028/1635 ลว. 6 ส.ค.67</t>
  </si>
  <si>
    <t>นายพรไพลี แก้วบำรุง</t>
  </si>
  <si>
    <t>หนังสือจาก สปร. แจ้งกรณีแรงงานเสียชีวิต ให้ทายาท (นางสาวพรทิพย์ จันทร์งาม) ภรรยา</t>
  </si>
  <si>
    <t>095-7193834</t>
  </si>
  <si>
    <t>107 หมู่ 10</t>
  </si>
  <si>
    <t>แจ้งกรณี นายพรไพลี เสียชีวิตในไต้หวัน เบื้องต้น สนร.ได้แจ้งให้ภรรยา นางสาวพรทิพย์ ทราบแล้ว เกี่ยวกับเอกสารจัดการศพและเรื่องสิทธิประโยชน์ จากสำนักประสาน</t>
  </si>
  <si>
    <t>แจ้งกรณี นายพรไพลี เสียชีวิตในไต้หวัน เบื้องต้น สนร.ได้แจ้งให้ภรรยา นางสาวพรทิพย์ ทราบแล้ว เกี่ยวกับเอกสารจัดการศพและเรื่องสิทธิประโยชน์ ให้ทายาท</t>
  </si>
  <si>
    <t>ที่ รง 0210.2/2894 ลว. 16 ก.ค.67</t>
  </si>
  <si>
    <t>ที่ อด 0028/1535 ลว.17 ก.ค.67</t>
  </si>
  <si>
    <t>รายงาน กรณี นายบุดดี เสียชีวิตและ สนร. ได้ให้คำแนะนำขั้นตอนการจัดทำหนังสือมอบอำนาจสิทธิประโยชน์จากกองทุนประกันภัยแรงงานไต้หวัน ให้ทายาท นางสาวลำพัน ทองขาว ภรรยา ทราบแล้ว จากสำนักประสาน</t>
  </si>
  <si>
    <t>รายงาน กรณี นายบุดดี เสียชีวิตและ สนร. ได้ให้คำแนะนำขั้นตอนการจัดทำหนังสือมอบอำนาจสิทธิประโยชน์จากกองทุนประกันภัยแรงงานไต้หวัน ให้ทายาท นางสาวลำพัน ทองขาว ภรรยา ทราบแล้ว จให้ทายาท</t>
  </si>
  <si>
    <t>ที่ รง 0210.2/3362 ลว. 14 ส.ค.67</t>
  </si>
  <si>
    <t>ที่ อด 0028/1787 ลว. 21 ส.ค.67</t>
  </si>
  <si>
    <t>แจ้งผลการติดตามสิทธิประโยชน์กรณี นายกิตติศักดิ์ เสียชีวิตในประเทศบรูไน จากสำนักประสานฯ</t>
  </si>
  <si>
    <t>แจ้งผลการติดตามสิทธิประโยชน์กรณี นายกิตติศักดิ์ เสียชีวิตในประเทศบรูไน ให้ทายาท</t>
  </si>
  <si>
    <t>ที่ รง 0210.2/6243 ลว. 4 ก.ค.67</t>
  </si>
  <si>
    <t>ที่ อด 0028/1633 ลว. 6 ส.ค.67</t>
  </si>
  <si>
    <t>ที่ รง 0210.2/7538 ลว. 22 ส.ค.67</t>
  </si>
  <si>
    <t>ที่ อด 0028/1873 ลว. 4 ก.ย.67</t>
  </si>
  <si>
    <t>ขอให้ตรวจสอบและติดตามสิทธิประโยชน์ พร้อมสาเหตุการเสียชีวิต ของนายสกล อินนาง เสียชีวิต</t>
  </si>
  <si>
    <t>แจ้งผลตรวจสอบและติดตามสิทธิประโยชน์ พร้อมสาเหตุการเสียชีวิต ของนายสกล อินนาง เสียชีวิต จากสำนักประสานฯ</t>
  </si>
  <si>
    <t>แจ้งผลตรวจสอบและติดตามสิทธิประโยชน์ พร้อมสาเหตุการเสียชีวิต ของนายสกล อินนาง เสียชีวิต ให้ทายาท</t>
  </si>
  <si>
    <t>โอนเงินแล้ว เมื่อวันที่ 24 มกราคม 2567</t>
  </si>
  <si>
    <t>ที่ รง 0210.2/6566 ลว. 15 ก.ค.67</t>
  </si>
  <si>
    <t>ที่ อด 0028/1677 ลว. 8 ส.ค.67</t>
  </si>
  <si>
    <t>โอนเงินเข้าบัญชีแล้ว วันที่ 4 มี.ค.67</t>
  </si>
  <si>
    <t>โอนเงินเข้าบัญชีธนาคาร แล้ว วันที่ 4 มี.ค.67 จำนวน 21,184.53 บาท</t>
  </si>
  <si>
    <t>ที่ อด 0028/1676 ลว. 8 ส.ค.67</t>
  </si>
  <si>
    <t>โอนเงินเข้าบัญชีธนาคาร แล้ว วันที่ 26 ก.พ.67</t>
  </si>
  <si>
    <t>ที่ รง 0210.2/5928 ลว. 27 มิ.ย.67</t>
  </si>
  <si>
    <t>ที่ อด 0028/1681 ลว. 8 ส.ค.67</t>
  </si>
  <si>
    <t>โอนเงินเข้าบัญชีแล้ว วันที่ 5 ก.พ.67</t>
  </si>
  <si>
    <t>โอนเงินเข้าบัญชีแล้ว วันที่ 17 ม.ค.67</t>
  </si>
  <si>
    <t>โอนเงินเข้าบัญชีแล้ว วันที่ 5 มี.ค.67</t>
  </si>
  <si>
    <t>ที่ รง 0210.2/6184 ลว. 3 ก.ค.67</t>
  </si>
  <si>
    <t>ที่ อด 0028/1675 ลว. 8 ส.ค.67</t>
  </si>
  <si>
    <t>โอนเงินเข้าบัญชีแล้ว วันที่ 22 มี.ค.67</t>
  </si>
  <si>
    <t>โอนเงินเข้าบัญชีแล้ว วันที่ 8 มี.ค.67</t>
  </si>
  <si>
    <t>ที่ รง 0210.2/6158 ลว.3 ก.ค.67</t>
  </si>
  <si>
    <t>ที่ อด 0028/1689 ลว. 8 ส.ค.67</t>
  </si>
  <si>
    <t>โอนเงินเข้าบัญชีแล้ว วันที่ 21 มี.ค.67</t>
  </si>
  <si>
    <t>โอนเงินเข้าบัญชีแล้ว วันที่ 13 มี.ค.67</t>
  </si>
  <si>
    <t>ที่ รง 0210.2/5931 ลว. 27 มิ.ย.67</t>
  </si>
  <si>
    <t>ที่ อด 0028/1685 ลว. 8 ส.ค.67</t>
  </si>
  <si>
    <t>เงินโอนเข้าบัญชีแล้ว</t>
  </si>
  <si>
    <t>โอนเงินแล้ว เมื่อวันที่ 8 มกราคม 2567</t>
  </si>
  <si>
    <t>โอนเงินแล้ว เมื่อวันที่ 21 มี.ค.67</t>
  </si>
  <si>
    <t>ที่ รง 0210.2/6430 ลว. 9 ก.ค.67</t>
  </si>
  <si>
    <t>ที่ อด 0028/1678 ลว. 8 ส.ค.67</t>
  </si>
  <si>
    <t xml:space="preserve">โอนเงินเข้าบัญชีแล้ว วันที่ 10 เม.ย.67 </t>
  </si>
  <si>
    <t xml:space="preserve">โอนเงินเข้าบัญชีแล้ว วันที่ 7 พ.ค. 67 </t>
  </si>
  <si>
    <t>ที่ รง 0210.2/7742 ลว. 28 ส.ค.67</t>
  </si>
  <si>
    <t>ที่ อด 0028/1879 ลว. 4 ก.ย.67</t>
  </si>
  <si>
    <t>โอนเงินเข้าบัญชีแล้ว วันที่ 27 มี.ค.67</t>
  </si>
  <si>
    <t>ที่ รง 0210.2/7436 ลว. 19 ส.ค.67</t>
  </si>
  <si>
    <t>ที่ อด 0028/1877 ลว. 4 ก.ย.67</t>
  </si>
  <si>
    <t>โอนเงินเข้าบัญชีแล้ว วันที่ 12 เม.ย.67</t>
  </si>
  <si>
    <t>ที่ อด 0028/1876 ลว. 4 ก.ย.67</t>
  </si>
  <si>
    <t>ที่ รง 0210.2/6396 ลว. 9 ก.ค.67</t>
  </si>
  <si>
    <t>ที่ อด 0028/1693 ลว. 8 ส.ค.67</t>
  </si>
  <si>
    <t xml:space="preserve">โอนเงินเข้าบัญชีธนาคารแล้ว วันที่ 11 มิ.ย.67 </t>
  </si>
  <si>
    <t>ที่ รง 0210.2/6166 ลว. 3 ก.ค.67</t>
  </si>
  <si>
    <t>ที่ อด 0028/1692 ลว. 8 ส.ค.67</t>
  </si>
  <si>
    <t>โอนเงินเข้าบัญชีแล้ว วันที่ 18 ม.ค.67</t>
  </si>
  <si>
    <t>ที่ รง 0210.2/5919 ลว. 26 มิ.ย.67</t>
  </si>
  <si>
    <t>ที่ อด 0028/1664 ลว. 7 ส.ค.67</t>
  </si>
  <si>
    <t>โอนเงินเข้าบัญชีแล้ว วันที่ 30 ม.ค.67</t>
  </si>
  <si>
    <t>ที่ รง 0210.2/6392 ลว. 9 ก.ค.67</t>
  </si>
  <si>
    <t>ที่ อด 0028/1658 ลว. 7 ส.ค.67</t>
  </si>
  <si>
    <t>โอนเงินเข้าบัญชีแล้ว วันที่ 25 เม.ย.67</t>
  </si>
  <si>
    <t>ที่ รง 0210.2/6606 ลว. 16 ก.ค.67</t>
  </si>
  <si>
    <t>ที่ อด 0028/1656 ลว. 7 ส.ค.67</t>
  </si>
  <si>
    <t>ปี  2561-2564 ท่านได้รับเงินคืนภาษีแล้วในขณะอยู่ไต้หวัน ส่วนปี 2565 นายจ้างได้โอนเงินเข้าบัญชี Shanghai Commercial And Savings Bang ไต้หวันของท่านโดยตรง แล้ว</t>
  </si>
  <si>
    <t>นายเจริญชัย ชาญฉลาด</t>
  </si>
  <si>
    <t>ที่ อด 0028/652 ลว. 21 มี.ค.67 เลขที่คำร้อง 67-04289 ลว. 21 มี.ค.67</t>
  </si>
  <si>
    <t>ที่ รง 0210.2/6393 ลว. 9 ก.ค.67</t>
  </si>
  <si>
    <t>ที่ อด 0028/1657 ลว. 7 ส.ค.67</t>
  </si>
  <si>
    <t>โอนเงินเข้าบัญชีแล้ว เมื่อวันที่ 12 มิ.ย.67</t>
  </si>
  <si>
    <t>ที่ รง 0210.2/6167 ลว. 3 ก.ค.67</t>
  </si>
  <si>
    <t>ที่ อด 0028/1655 ลว. 7 ส.ค.67</t>
  </si>
  <si>
    <t>โอนเงินเข้าบัญชีแล้ว วันที่ 29 เม.ย.67</t>
  </si>
  <si>
    <t>ที่ รง 0210.2/6168 ลว. 3 ก.ค.67</t>
  </si>
  <si>
    <t>ที่ อด 0028/1654 ลว. 7 ส.ค.67</t>
  </si>
  <si>
    <t>ที่ รง 0210.2/6105 ลว. 2 ก.ค.67</t>
  </si>
  <si>
    <t>ที่ อด 0028/1653 ลว. 7 ส.ค.67</t>
  </si>
  <si>
    <t>โอนเงินเข้าบัญชีแล้ว วันที่ 1 ส.ค.66</t>
  </si>
  <si>
    <t>โอนเงินแล้ว ปี 2564-2565 เมื่อวันที่ 4 พ.ย.65 และ 11 มี.ค.67 ตามลำดับ</t>
  </si>
  <si>
    <t>ที่ รง 0210.2/6164 ลว. 3 ก.ค.67</t>
  </si>
  <si>
    <t>ที่ อด 0028/1652 ลว.7 ส.ค.67</t>
  </si>
  <si>
    <t>ที่ รง 0210.2/6162 ลว. 3 ก.ค.67</t>
  </si>
  <si>
    <t>ที่ อด 0028/1651 ลว. 7 ส.ค.67</t>
  </si>
  <si>
    <t xml:space="preserve">โอนเงินเข้บัญชีแล้ว วันที่ 29 พ.ย.66 </t>
  </si>
  <si>
    <t>ที่ รง 0210.2/6154 ลว. 3 ก.ค.67</t>
  </si>
  <si>
    <t>ที่ อด 0028/1650 ลว. 7 ส.ค.67</t>
  </si>
  <si>
    <t xml:space="preserve">โอนเงินเข้าบัญชีแล้ว วันที่ 1 ธ.ค.66 </t>
  </si>
  <si>
    <t>ที่ รง 0210.2/6411 ลว. 9 ก.ค.67</t>
  </si>
  <si>
    <t>ที่ อด 0028/1659 ลว. 7 ส.ค.67</t>
  </si>
  <si>
    <t>โอนเงินเข้าบัญชีแล้ว วันที่ 15 เม.ย.67</t>
  </si>
  <si>
    <t>ที่ รง 0210.2/6398 ลว. 9 ก.ค.67</t>
  </si>
  <si>
    <t>ที่ อด 0028/1648 ลว. 7 ส.ค.67</t>
  </si>
  <si>
    <t>โอนเงินเข้าบัญชีแล้ว วันที่ 9 พ.ย.66</t>
  </si>
  <si>
    <t>ที่ รง 0210.2/6172 ลว. 3 ก.ค.67</t>
  </si>
  <si>
    <t>ที่ อด 0028/1647 ลว. 7 ส.ค.67</t>
  </si>
  <si>
    <t>โอนเงินเข้าบัญชีแล้ว ประมาณเดือนก.ย.67</t>
  </si>
  <si>
    <t>ที่ อด 0028/1662 ลว. 7 ส.ค.67</t>
  </si>
  <si>
    <t>โอนเงินเข้าบัญชีแล้ว วันที่ 27 พ.ย.67</t>
  </si>
  <si>
    <t>ที่ รง 0210.2/6163 ลว. 3 ก.ค.67</t>
  </si>
  <si>
    <t>ที่ อด 0028/1663 ลว. 7 ส.ค.67</t>
  </si>
  <si>
    <t>โอนเงินเข้าบัญชีแล้ว วันที่ 3 ม.ค.67</t>
  </si>
  <si>
    <t>ที่ รง 0210.2/6425 ลว. 9 ก.ค.67</t>
  </si>
  <si>
    <t>ที่ รง 0210.2/6153 ลว. 3 ก.ค.67</t>
  </si>
  <si>
    <t>ที่ อด 0028/1665 ลว. 7 ส.ค.67</t>
  </si>
  <si>
    <t xml:space="preserve">โอนเงินเข้าบัญชีธนาคารแล้ว วันที่ 26 มิ.ย.67 </t>
  </si>
  <si>
    <t>ที่ รง 0210.2/5906 ลว. 26 มิ.ย.67</t>
  </si>
  <si>
    <t>ที่ อด 0028/1661ลว. 7 ส.ค.67</t>
  </si>
  <si>
    <t>โอนเงินเข้าบัญชีธนาคารแล้ว วันที่ 5 ธ.ค.66 (ปี 2564) ส่วนปี 2560/2565 พำนักไม่ถึง 183 วัน</t>
  </si>
  <si>
    <t>ที่ รง 0210.2/5677 ลว. 21 มิ.ย.67</t>
  </si>
  <si>
    <t>ที่ อด 0028/1646 ลว. 7 ส.ค.67</t>
  </si>
  <si>
    <t xml:space="preserve">โอนเงินเข้าบัญชีแล้ว </t>
  </si>
  <si>
    <t>ที่ รง 0210.2/5740 ลว.24 มิ.ย.67</t>
  </si>
  <si>
    <t>ที่ อด 0028/1645 ลว. 7 ส.ค.67</t>
  </si>
  <si>
    <t>ที่ รง 0210.2/5757 ลว. 25 ม.ย.67</t>
  </si>
  <si>
    <t>ที่ อด 0028/1644 ลว. 7 ส.ค.67</t>
  </si>
  <si>
    <t>ที่ รง 0210.2/5785 ลว. 25 มิ.ย.67</t>
  </si>
  <si>
    <t>ที่ อด 0028/1643 ลว. 7 ส.ค.67</t>
  </si>
  <si>
    <t>ที่ รง 0210.2/6112 ลว. 2 ก.ค.67</t>
  </si>
  <si>
    <t>ที่ อด 0028/1642 ลว. 7 ส.ค.64</t>
  </si>
  <si>
    <t>ที่ รง 0210.2/7000 ลว. 2 ส.ค.67</t>
  </si>
  <si>
    <t>ที่ อด 0028/1790 ลว.21 ส.ค.67</t>
  </si>
  <si>
    <t>แจ้งผลการตรวจสอบและปิดบัญชีธนาคาร IBK ในสาธารณรัฐเกาหลี จากสำนักประสานฯ</t>
  </si>
  <si>
    <t>แจ้งผลการตรวจสอบและปิดบัญชีธนาคาร IBK ในสาธารณรัฐเกาหลี ให้คนงาน</t>
  </si>
  <si>
    <t>ที่ รง 0210.2/6640 ลว. 16 ก.ค.67</t>
  </si>
  <si>
    <t>ที่ อด 0028/1638 ลว. 6 ส.ค.67</t>
  </si>
  <si>
    <t xml:space="preserve">โอนเงินเข้าบัญชีแล้ว 10 ก.ค.67 </t>
  </si>
  <si>
    <t>นางสาววิจิตตา พนมไพร</t>
  </si>
  <si>
    <t>098701597, 098-5501621</t>
  </si>
  <si>
    <t>80 หมู่ 5</t>
  </si>
  <si>
    <t>ที่ อด 0028/1917 ลว. 9 ก.ย.67 เลขที่คำร้อง 67-05350 ลว. 9 ก.ย.67</t>
  </si>
  <si>
    <t>ที่ อด 0028/1916 ลว. 9 ก.ย.67  เลขที่คำร้อง 67-05348 ลว. 9 ก.ย.67</t>
  </si>
  <si>
    <t>นายธวัชชัย  พระโพธิ์</t>
  </si>
  <si>
    <t xml:space="preserve">061-0568195, </t>
  </si>
  <si>
    <t>270 หมู่ 9</t>
  </si>
  <si>
    <t>ที่ อด 0028/1914 ลว. 9 ก.ย.67</t>
  </si>
  <si>
    <t>นายเรืองศักดิ์  จันทร์สมคอย</t>
  </si>
  <si>
    <t>นายเกียรติศักดิ์  จันทร์สมคอย</t>
  </si>
  <si>
    <t>063-6345800, 093-6807922</t>
  </si>
  <si>
    <t>119 หมู่ 2</t>
  </si>
  <si>
    <t>ร้องขอให้ช่วยเหลือ กรณี นายเกียรติศักดิ์ จันทร์สมคอย เจ็บป่วยทางจิตในประเทศอิสราเอล ขอให้ส่งตัวไปรักษาอาการป่วยดังกล่าว</t>
  </si>
  <si>
    <t>ที่ อด 0028/1918 ลว. 9 ก.ย.67 เลขที่คำร้อง 67-05351 ลว. 9 ก.ย.67</t>
  </si>
  <si>
    <t>นายสวัสดิ์ กลมทอง</t>
  </si>
  <si>
    <t>061-5452691, 093-4187794</t>
  </si>
  <si>
    <t>92 หมู่ 5</t>
  </si>
  <si>
    <t>ที่ อด 0028/1901 ลว. 5 ก.ย.67 เลขที่คำร้อง 67-05326 ลว. 5 ก.ย.67</t>
  </si>
  <si>
    <t>098-5753722, 061-0784290</t>
  </si>
  <si>
    <t>38 หมู่ 3</t>
  </si>
  <si>
    <t>ที่ อด 0028/1907 ลว. 5 ก.ย.67 เลขที่คำร้อง 67-05328 ลว. 5 ก.ย.67</t>
  </si>
  <si>
    <t>ที่ รง 0210.2/6641 ลว. 16 ก.ค.67</t>
  </si>
  <si>
    <t>ที่ อด 0028/1639 ลว. 6 ส.ค.67</t>
  </si>
  <si>
    <t>ที่ รง 0210.2/7309 ลว. 16 ส.ค.67</t>
  </si>
  <si>
    <t>ที่ อด 0028/1881 ลว. 4 ก.ย.67</t>
  </si>
  <si>
    <t xml:space="preserve">โอนเงินเข้าบัญชีแล้ว วันที่ 10 พ.ค.67 </t>
  </si>
  <si>
    <t>ที่ รง0210.2/7533 ลว. 22 ส.ค.67</t>
  </si>
  <si>
    <t>ที่ อด 0028/1882 ลว. 4 ก.ย.67</t>
  </si>
  <si>
    <t>ที่ รง 0210.2/7533 ลว. 22 ส.ค.67</t>
  </si>
  <si>
    <t>โอนเงินเข้าบัญชีแล้ว วันที่ 13 สิงหาคม 2567</t>
  </si>
  <si>
    <t>ที่ รง 02110.2/7326 ลว. 16 ส.ค.67</t>
  </si>
  <si>
    <t>ที่ อด 0028/1883 ลว. 4 ก.ย.67</t>
  </si>
  <si>
    <t>โอนเงินเข้าบัญชีแล้ว วันที่ 24 กรกฎาคม 2567</t>
  </si>
  <si>
    <t>ที่ รง 0210.2/5695 ลว. 21 ม.ย.67</t>
  </si>
  <si>
    <t>ที่ อด 0028/1701 13 ส.ค.67</t>
  </si>
  <si>
    <t>โอนเงินเข้าบัญชีแล้ว วันที่ 10 พ.ย.66</t>
  </si>
  <si>
    <t>โอนเงินเข้าบัญชีแล้ว วันที่ 13 พ.ย.67</t>
  </si>
  <si>
    <t>ที่ รง 0210.2/5680 ลว. 21 มิ.ย.67</t>
  </si>
  <si>
    <t>ที่ อด 0028/1703 ลว. 13 ส..ค.67</t>
  </si>
  <si>
    <t>โอนเงินเข้าบัญชีแล้ว วันที่ 3 มิ.ย.67</t>
  </si>
  <si>
    <t>ที่ รง 0210.2/6865 ลว. 26 ก.ค.67</t>
  </si>
  <si>
    <t>ที่ อด 0028/1704 ลว. 13 ส.ค.67</t>
  </si>
  <si>
    <t>โอนเงินเข้าบัญชีแล้ว วันที่ 8 กรกฎาคม 2567</t>
  </si>
  <si>
    <t>ที่ รง 0210.2/6862 ลว. 26 ก.ค.67</t>
  </si>
  <si>
    <t>ที่ อด 0028/1705 ลว. 13 ส.ค.67</t>
  </si>
  <si>
    <t>ที่ รง 0210.2/6621 ลว. 16 ก.ค.67</t>
  </si>
  <si>
    <t>ที่ อด 0028/1706 ลว. 13 ส.ค.67</t>
  </si>
  <si>
    <t>ที่ รง 0210.2/6786 ลว.19 ก.ค.67</t>
  </si>
  <si>
    <t>ที่ อด 0028/1708 ลว. 13 ส.ค.67</t>
  </si>
  <si>
    <t>เนื่องจากระยะเวลาการเก็บเงินประกันเกิน 3 ปี เงินดังกล่าวถูกโอนไปให้กับ HRDK แล้ว</t>
  </si>
  <si>
    <t>ที่ รง 0210.2/5990 ลว. 27 มิ.ย.67</t>
  </si>
  <si>
    <t>ที่ อด 0028/1710 ลว. 13 ส.ค.67</t>
  </si>
  <si>
    <t>บริษัทซัมซุง ได้โอนเงินประกันการเดินทางกลับเกิน 3 ปี จำนวน 426640 วอน ไปยังสถาบันพัฒนาทรัพยากรมนุษย์แห่งเกาหลี ตั้งแต่วันที่ 15 มิ.ย.67</t>
  </si>
  <si>
    <t>นายภานุมาศ พละสาร</t>
  </si>
  <si>
    <t>ได้รับตั๋วแลกเงินจากสำนักงานประสาน</t>
  </si>
  <si>
    <t>ที่ รง 0210.2/7155 ลว 13 สค 67</t>
  </si>
  <si>
    <t>ทำหนังสือแจ้งคนงานรับตั๋วแลกเงิน</t>
  </si>
  <si>
    <t>ที่ อด 0028/1777 ลว19 สค67</t>
  </si>
  <si>
    <t xml:space="preserve"> กันยายน</t>
  </si>
  <si>
    <t>ทำหนังสือส่งหลักฐานการรับตั๋วให้สำนักประสาน</t>
  </si>
  <si>
    <t>ที่ รง 0210.2/5474 ลว 18 มิย 67</t>
  </si>
  <si>
    <t>ที่ อด 0028/1224 ลว 26 มิย 67</t>
  </si>
  <si>
    <t>คนงานมอบอำนาจบิดามารับตั๋วแลกเงินแทน</t>
  </si>
  <si>
    <t>ที่ อด 0028/1930 ลว 11 กย 67</t>
  </si>
  <si>
    <t>นายอนันต์ คงกะเรียน</t>
  </si>
  <si>
    <t>0615025671, 0860673964</t>
  </si>
  <si>
    <t>294 หมู่ 7</t>
  </si>
  <si>
    <t>ที่ อด 0028/1934 ลว. 12 ก.ย.67 เลขที่คำร้อง 67-05367 ลว.12 ก.ย.67</t>
  </si>
  <si>
    <t>ที่ อด 0028/1935 ลว. 12 ก.ย.67 เลขที่คำร้อง 67-05368 ลว.12 ก.ย.67</t>
  </si>
  <si>
    <t>นายธนดล พาลุกากรภูมิ (นายกัมปนาถ พาลุกา)</t>
  </si>
  <si>
    <t>0954058721, 09881384916</t>
  </si>
  <si>
    <t>ที่ อด 0028/1936 ลว. 12 ก.ย.67  เลขที่คำร้อง 67-05370 ลว.12 ก.ย.67</t>
  </si>
  <si>
    <t>นายสมชาย  คำไฮ</t>
  </si>
  <si>
    <t>0807435597, 0983646077</t>
  </si>
  <si>
    <t>79 หมู่ 6</t>
  </si>
  <si>
    <t>ที่ อด 0028/1937 ลว. 12 ก.ย.67  เลขที่คำร้อง 67-05371 ลว.12 ก.ย.67</t>
  </si>
  <si>
    <t>นายขจรเกียรติ ศรีเนตร</t>
  </si>
  <si>
    <t>54 หมู่ 6</t>
  </si>
  <si>
    <t>082-0876351, 0637455373</t>
  </si>
  <si>
    <t>ที่ อด 0028/1938 ลว. 12 ก.ย.67  เลขที่คำร้อง 67-05372 ลว.12 ก.ย.67</t>
  </si>
  <si>
    <t>นายสมหมาย จิตงาม</t>
  </si>
  <si>
    <t>083-9709298, 0936322739</t>
  </si>
  <si>
    <t>นายอัษฎาวุธ แสนเสร็จ</t>
  </si>
  <si>
    <t>082-8169947, 088-9717256</t>
  </si>
  <si>
    <t>88 หมู่ 1</t>
  </si>
  <si>
    <t>สะอาด</t>
  </si>
  <si>
    <t>ที่ อด 0028/1939 ลว. 12 ก.ย.67  เลขที่คำร้อง 67-05373 ลว.12 ก.ย.67</t>
  </si>
  <si>
    <t>แจ้งติดตามสิทธิประโยชน์ของแรงงานไทยประสบอุบัติเหตุเสียชีวิตในใต้หวัน จากสำนักประสานฯ</t>
  </si>
  <si>
    <t>แจ้งติดตามสิทธิประโยชน์ของแรงงานไทยประสบอุบัติเหตุเสียชีวิตในใต้หวัน ให้ทายาท</t>
  </si>
  <si>
    <t>ที่ รง 0210.2/8039  ลว. 5 ก.ย.67</t>
  </si>
  <si>
    <t>ที่ รง 0210.2/8041 ลว. 5 ก.ย.67</t>
  </si>
  <si>
    <t>ที่ อด 0028/1958 ลว. 13 ก.ย.67</t>
  </si>
  <si>
    <t>โอนเงินเข้าบัญชีแล้ว วันที่ 16 ก.ค.67 2567</t>
  </si>
  <si>
    <t>ที่ รง 0210.2/8056 ลว. 5 ก.ย.67</t>
  </si>
  <si>
    <t>ที่ อด 0028/1957 ลว. 12 ก.ย.67</t>
  </si>
  <si>
    <t>โอนเงินเข้าบัญชีแล้ว KB (กุกมิน) แล้ว จำนวน 408,400 วอน วันที่ 6 ธ.ค.64</t>
  </si>
  <si>
    <t>ที่ รง 0210.2/8054 ลว. 5 ก.ย.67</t>
  </si>
  <si>
    <t>ที่ รง 0210.2/1956 ลว. 12 ก.ย.67</t>
  </si>
  <si>
    <t>โอนเงินเข้าบัญชีแล้ว วันที่ 2 ก.ย.67</t>
  </si>
  <si>
    <t>ที่ รง 0210.2/8055 ลว. 5 ก.ย.67</t>
  </si>
  <si>
    <t>ที่ อด 0028/1954 ลว. 12 ก.ย.67</t>
  </si>
  <si>
    <t>ที่ รง 0210.2/7799 ลว. 29 ส.ค.67</t>
  </si>
  <si>
    <t>ที่ อด 0028/1953 ลว. 12 ก.ย.67</t>
  </si>
  <si>
    <t>โอนเงินเข้าบัญชีแล้ว วันที่ 24 ก.ค.67</t>
  </si>
  <si>
    <t>ที่ รง 0210.2/7970 ลว. 4 ก.ย.67</t>
  </si>
  <si>
    <t>ที่ อด 0028/7970 ลว. 4 ก.ย.67</t>
  </si>
  <si>
    <t>โอนเงินเข้าบัญชีแล้ว วันที่ 4 ม.ค.67</t>
  </si>
  <si>
    <t>โอนเงินเข้าบัญชีธนาคารแล้ว วันที่ 11 กรกฎาคม 2567</t>
  </si>
  <si>
    <t>ที่ รง 0210.2/7962 ลว. 4 ก.ย.67</t>
  </si>
  <si>
    <t>ที่ อด 0028/1947 ลว. 12 ก.ย.67</t>
  </si>
  <si>
    <t>นางสาวรัตรดา ขันดี</t>
  </si>
  <si>
    <t>ที่ รง 0210.2/7967 ลว. 4 ก.ย.67</t>
  </si>
  <si>
    <t>ที่อด 0028/1948 ลว. 12 ก.ย.67</t>
  </si>
  <si>
    <t>โอนเงินเข้าบัญชีแล้ว วันที่ 31 พ.ค.67</t>
  </si>
  <si>
    <t>ที่ รง 0210.2/7954 ลว. 4 ก.ย.67</t>
  </si>
  <si>
    <t>ที่ อด 0028/1949 ลว. 12 ก.ย.67</t>
  </si>
  <si>
    <t>ที่ อด 0028/1950 ลว. 12 ก.ย.67</t>
  </si>
  <si>
    <t>ที่ รง 0210.2/1950 ลว. 4 ก.ย.67</t>
  </si>
  <si>
    <t>โอนเงินเข้าบัญชีแล้ว วันที่ 30 ก.ค.67</t>
  </si>
  <si>
    <t>ที่ รง 0210.2/7949 ลว. 3 ก.ย.67</t>
  </si>
  <si>
    <t>ที่ อด 0028/1945 ลว. 12 ก.ย.67</t>
  </si>
  <si>
    <t>ที่ รง 0210.2/7767 ลว. 28 ส.ค.67</t>
  </si>
  <si>
    <t>ที่ อด 0028/1944 ลว. 12 ก.ย.67</t>
  </si>
  <si>
    <t>ที่ อด 0028/1943 ลว. 12 ก.ย.67</t>
  </si>
  <si>
    <t xml:space="preserve">เงินเยียวยาจากคู่กรณี 2 ล้านเหรียญไต้หวัน ซึ่งคู่กรณีโอนเงินก้อนแรกแล้ว 1 ล้านเหรียญไต้หวัน อีก 2 ล้านเหรียญไต้หวันจะแบ่งโอนจ่าย 20 งวด จะโอนก่อนวันที่ 28 ของทุกเดือน งวดละ 1 แสนเหรียญไต้หวัน โดยเริ่มโอนตั้งแต่สิงหาคม 2567 เป็นต้นไป 2. สิทธิประโยชน์จากกองทุนเงินทดแทน ดังนี้ 1) เงินทดแทนรายเดือน ทายาท นายบัวพันธ์ และนางหนูพิน บิดามารดา จะต้องยื่นพร้อมกันเมื่อมารดาอายุ 55 ปี (10 พ.ย.2567) 2) เงินช่วยเหลือค่าทำศพ ได้อนุมัติงวดแรก จำนวน 5 เดือน เป็นเงิน 137,375 เหรียญไต้หวัน ส่วนอีก 5 เท่า ทายาทจะยื่นขอขณะยื่นขอรับเงินทดแทนฯ 3) เงินค่าจ้างงวดสุดท้าย 11,072 เหรียญไต้หวัน 4) เงินในบัญชีธนาคาร จำนวน 22,12 เหรียญไต้หวัน 5) เงินคืนภาษี ปี 2565 จำนวน 4,316 เหรียญไต้หวัน และ 6) สมาคมคุ้มครองผู้เสียหาย/ผูตกเป็นเหยื่ออาชกรรมไต้หวันมอบเงินปลอบขวัญแก่ครอบครัว จำนวน 17,000 เหรียญไต้หวัน ก่อนนางยุพินธุ์เดินทางกลับประเทศไทยเมื่อวันที่ 27 ก.ค.67 </t>
  </si>
  <si>
    <t>ที่ รง 0210.2/7956 ลว. 4 ก.ย.67</t>
  </si>
  <si>
    <t>ที่ อด 0028/1952 ลว. 12 ก.ย.67</t>
  </si>
  <si>
    <t>นายจ้างได้โอนเงินเข้าบัญชีท้องถิ่นของผู้ร้อง แล้ว เมื่อประมาณเดือนกันยายน 2566 และก่อนที่ผู้ร้องจะเดินทางกลับนายจ้าง ได้มอบสมุดบัญชีคืนให้ท่านแล้ว จึงไม่ได้เก็บหลักฐานไว้</t>
  </si>
  <si>
    <t>นางสาววชิรารัตน์ ศรีประทุมวงค์</t>
  </si>
  <si>
    <t>0966973153, 0801795661</t>
  </si>
  <si>
    <t>140 หมู่ 1</t>
  </si>
  <si>
    <t>ที่ อด 0028/1783 ลว. 20 ส.ค.67 เลขที่คำร้อง 67-05238 ลว. 20 ส.ค.67</t>
  </si>
  <si>
    <t>ที่ อด 0028/1779 ลว. 20 ส.ค.67</t>
  </si>
  <si>
    <t>ที่ อด 0028/1079 ลว. 7 มิ.ย.67   คำร้องเลขที่ 67-04756 ลว.7 มิ.ย.67</t>
  </si>
  <si>
    <t>ที่ อด 0028/1951 ลว. 12 ก.ย.67</t>
  </si>
  <si>
    <t>ที่ รง 0210.2/8045 ลว. 5 ก.ย.67</t>
  </si>
  <si>
    <t>บริษัท ซัมซุง ไดโอนเงินแทจิกึม 9,551,460 วอน และค่าตั๋วเครื่องบิน 339,510 วอน เข้าบัญชีธนาคาร Woori  เลขที่บัญชี 100******325 ซื้อบัญชีสถานกักกัน เมื่อวันที่ 16 พ.ค.67 และสถานกักกันได้ชำระค่าเงินคงเหลือ 9,630,000 วอน หลังหักค่าตั๋วเครื่องบิน จำนวน 260,000 วอน ให้ท่านโดยตรง เมื่อวันที่ 17 พ.ค.67</t>
  </si>
  <si>
    <t>นายฉัตรชัย ภูสมศรี</t>
  </si>
  <si>
    <t>0937747077, 062-9903029</t>
  </si>
  <si>
    <t>87 หมู่ 4</t>
  </si>
  <si>
    <t>ไชวาน</t>
  </si>
  <si>
    <t>ที่ อด 0028/1180 ลว. 19 มิ.ย.67 คำร้องเลขที่ 67-04855 ลว.19 มิ.ย.67</t>
  </si>
  <si>
    <t>ที่ รง 0210.2/8053 ลว. 5 ก.ย.67</t>
  </si>
  <si>
    <t>ที่ อด 0028/1955 ลว. 12 ก.ย.67</t>
  </si>
  <si>
    <t>โอนเงินเข้าบัญชีแล้ว วันที่ 12 มิ.ย.67</t>
  </si>
  <si>
    <t>นายเกษฏา บัวมี</t>
  </si>
  <si>
    <t>080-7736919,080-1688903</t>
  </si>
  <si>
    <t>77 หมู่ 11</t>
  </si>
  <si>
    <t>หนองคู</t>
  </si>
  <si>
    <t>ขอเงินบำนาญกรณีจ่ายคืน (กุ๊กมิน)</t>
  </si>
  <si>
    <t>ที่ อด 0028/1959 ลว.13 ก.ย.67</t>
  </si>
  <si>
    <t>099-1507166,099-1507166</t>
  </si>
  <si>
    <t>21 หมู่7</t>
  </si>
  <si>
    <t>ที่ อด 0028/1080 ลว.7 มิ.ย.67 คำร้องเลขที่ 67-04757 ลว. 7 มิ.ย.67</t>
  </si>
  <si>
    <t>ที่ อด 0028/1709 ลว.13 ส.ค.67</t>
  </si>
  <si>
    <t>แจ้งผลการโอนเงินเข้าบัญชี เมื่อวันที่ 17 พ.ค.67</t>
  </si>
  <si>
    <t>เงินประกันการเดินทางกลับ 339,510 วอน เงินประกันการทำงานครบสัญญาจ้าง 9,630,000 วอน</t>
  </si>
  <si>
    <t>นายบุญมา เครือเนตร</t>
  </si>
  <si>
    <t>080-6154331, 062-5188164</t>
  </si>
  <si>
    <t>197 หมู่ 3</t>
  </si>
  <si>
    <t>ที่ อด 0028/1960 ลว 13 ก.ย.67
เลขที่คำร้องที่ 67-05387</t>
  </si>
  <si>
    <t>086-8642036,
061-9270533</t>
  </si>
  <si>
    <t>นายสุธรรม  ทองแสน</t>
  </si>
  <si>
    <t>083-4325119,086-4583149</t>
  </si>
  <si>
    <t>ที่ อด 0028/1999 ลว.18 ก.ย.67</t>
  </si>
  <si>
    <t>นายอภินันท์  ชัยพิช</t>
  </si>
  <si>
    <t>091-2400105, 092-7872199</t>
  </si>
  <si>
    <t>439 หมู่ 12</t>
  </si>
  <si>
    <t>083-1480800</t>
  </si>
  <si>
    <t>นายเอกอนันต์ สุพล</t>
  </si>
  <si>
    <t>0654367703, 0952607251</t>
  </si>
  <si>
    <t>28 หมู่ 17</t>
  </si>
  <si>
    <t>ตบหู</t>
  </si>
  <si>
    <t>เดชอุดม</t>
  </si>
  <si>
    <t>ที่ อด 0028/1997 ลว. 18 ก.ย. 67 เลขที่คำร้อง 67-05413 ลว.18 ก.ย.67</t>
  </si>
  <si>
    <t>ที่ อด 0028/2022 ลว. 19 ก.ย. 67 เลขที่คำร้อง 67-05418 ลว.19 ก.ย.67</t>
  </si>
  <si>
    <t>ที่ อด 0028/2023 ลว. 19 ก.ย. 67 เลขที่คำร้อง 67-05420  ลว. 19 ก.ย.67</t>
  </si>
  <si>
    <t>นายรามิล ทาเภา</t>
  </si>
  <si>
    <t>093-9931061, 098-1342094</t>
  </si>
  <si>
    <t>85 หมู่ 8</t>
  </si>
  <si>
    <t>นายลาภิน ทาเภา</t>
  </si>
  <si>
    <t>064-3483488, 0981342094</t>
  </si>
  <si>
    <t>นายขจรศักดิ์ พลสิทธิ์</t>
  </si>
  <si>
    <t xml:space="preserve">099-0101681087-2276978, </t>
  </si>
  <si>
    <t>40 หมู่ 7</t>
  </si>
  <si>
    <t>ที่ อด 0028/2024 ลว. 19 ก.ย. 67 เลขที่คำร้อง 67-05422 ลว. 19 ก.ย.67</t>
  </si>
  <si>
    <t>ที่ อด 0028/2025 ลว. 19 ก.ย. 67 เลขที่คำร้อง 67-05423 ลว. 19 ก.ย.67</t>
  </si>
  <si>
    <t>ที่ อด 0028/2026 ลว. 19 ก.ย. 67 เลขที่คำร้อง 67-05424 ลว. 19 ก.ย.67</t>
  </si>
  <si>
    <t>41 หมู่ 11</t>
  </si>
  <si>
    <t>นายสุพี สุนทรวัต</t>
  </si>
  <si>
    <t>081-9968697, 080-7650868</t>
  </si>
  <si>
    <t>นายโชคชัย วิเศษชู</t>
  </si>
  <si>
    <t>087-5333524,087-5333524</t>
  </si>
  <si>
    <t>ที่ อด 0028/2027 ลว. 19 ก.ย. 67 เลขที่คำร้อง 67-05425 ลว. 19 ก.ย.67</t>
  </si>
  <si>
    <t>ที่ อด 0028/2028 ลว. 19 ก.ย. 67 เลขที่คำร้อง 67-05426 ลว. 19 ก.ย.67</t>
  </si>
  <si>
    <t>นายอภิวัฒน์ เสกใส</t>
  </si>
  <si>
    <t>093-3374113, 064-1109858</t>
  </si>
  <si>
    <t>7 หมู่ 9</t>
  </si>
  <si>
    <t>ที่ อด 0028/2029 ลว. 19 ก.ย. 67 เลขที่คำร้อง 67-05427 ลว. 19 ก.ย.67</t>
  </si>
  <si>
    <t>นายปัญญา ไชยสิทธิ์</t>
  </si>
  <si>
    <t>065-0970412, 087-0347385</t>
  </si>
  <si>
    <t>314 หมู่ 1</t>
  </si>
  <si>
    <t>นายพงษ์พิพัฒน์ พลยศ</t>
  </si>
  <si>
    <t xml:space="preserve">087-0347385, </t>
  </si>
  <si>
    <t>ที่ อด 0028/2020 ลว. 19 ก.ย. 67 เลขที่คำร้อง 67-05428 ลว. 19 ก.ย.67</t>
  </si>
  <si>
    <t>ส่งสำเนาบัญชีธนาคาร ฉบับใหม่ เนื่องจากบัญชีเดิมปิดแล้ว ให้สำนักประสาน (ได้ได้แนบในระบบแล้ว)</t>
  </si>
  <si>
    <t>ที่ อด 0028/2021 ลว. 19 ก.ย.67</t>
  </si>
  <si>
    <t>ที่ อด 0028/2000 ลว. 18 กันยายน 2567</t>
  </si>
  <si>
    <t>สปร. ส่งเอกสารคืน เนื่องจากเอกสารไม่ครบ ขาดแบบฟอร์ไทเป และ เกาสง</t>
  </si>
  <si>
    <t>ส่งคำร้อง+เอกสารประกอบคำร้องใหม่ ไปให้ สปร.แล้ว (เอกสารครบแล้ว)</t>
  </si>
  <si>
    <t>ด่วนที่สุด ที่ รง 0210.2/8226 ลว. 10 ก.ย.67</t>
  </si>
  <si>
    <t>ด่วนที่สุด  ที่ อด 0028/2037 ลว. 20 ก.ย.67</t>
  </si>
  <si>
    <t>ส่ง ปณ. EMS แล้ว วันที่ 20 ก.ย.67</t>
  </si>
  <si>
    <t>เงินภาษี ปี 2565 โอนเงินเข้าบัญชีแล้ว วันที่ 18 ม.ค.67</t>
  </si>
  <si>
    <t>ที่ รง 0210.2/8178 ลว. 10 ก.ย.67</t>
  </si>
  <si>
    <t>ที่ อด 0028/2040 ลว. 23 ก.ย.67</t>
  </si>
  <si>
    <t>ที่ รง 0210.2/8197 ลว. 10 ก.ย.67</t>
  </si>
  <si>
    <t>ที่ อด 0028/2041 ลว. 23 ก.ย.67</t>
  </si>
  <si>
    <t>ที่ รง 0210.2/8065 ลว. 5 ก.ย.67</t>
  </si>
  <si>
    <t>ที่ อด 0028/2042 ลว. 23 ก.ย.67</t>
  </si>
  <si>
    <t>0891493480, 0972577899</t>
  </si>
  <si>
    <t>แจ้ง รายงานไทยเสียชีวิต จากจากสำนักประสานฯ</t>
  </si>
  <si>
    <t>แจ้ง รายงานไทยเสียชีวิต ให้ทายาท</t>
  </si>
  <si>
    <t>ที่ รง 0210.2/8574 ลว. 20 ก.ย.67</t>
  </si>
  <si>
    <t>ที่  อด 0028/2049 ลว. 23 ก.ย.67</t>
  </si>
  <si>
    <t>นายณัฐพล ต้นยวด</t>
  </si>
  <si>
    <t>065-4816793, 0981652753</t>
  </si>
  <si>
    <t>52 หมู่ 2</t>
  </si>
  <si>
    <t>ที่ อด 0028/2050 ลว. 23 ก.ย. 67 เลขที่คำร้อง 67-05435 ลว. 23 ก.ย.67</t>
  </si>
  <si>
    <t>นายเจษฎา  ที่พักบ้านโจด</t>
  </si>
  <si>
    <t>0927441969, 091-2289470</t>
  </si>
  <si>
    <t>185 หมู่ 2</t>
  </si>
  <si>
    <t>โนนม่วง</t>
  </si>
  <si>
    <t>ที่ อด 0028/2052 ลว. 24 ก.ย.67 เลขที่คำร้อง 67-05456 ลว. 24 ก.ย.67</t>
  </si>
  <si>
    <t>ที่ อด 0028/2053 ลว. 24 ก.ย.67 เลขที่คำร้อง 67-05457 ลว. 24 ก.ย.67</t>
  </si>
  <si>
    <t>นายกิตติศักดิ์ แสงสิงห์</t>
  </si>
  <si>
    <t>60 หมู่ 4</t>
  </si>
  <si>
    <t>ด่วน ที่ รง 0210.2/8681 ลว. 24 ก.ย.67</t>
  </si>
  <si>
    <t>ที่ อด 0028/2055 ลว. 24 ก.ย.67</t>
  </si>
  <si>
    <t>หนังสือจาก สปร. แจ้งให้คนงาน จำนวน 7 ราย ส่งเอกสารยืนยันการมีชีวิตอยู่เพื่อรับเงินเลี้ยงชีพกรณีทุพลภาพจากการทำงานในไต้หวัน (รับต่อเนื่อง)</t>
  </si>
  <si>
    <t>0836821049, 0611713664, 0924525863,0645370753</t>
  </si>
  <si>
    <t>นายมานิต แก้วเหล่า</t>
  </si>
  <si>
    <t>166 หมู่ 4</t>
  </si>
  <si>
    <t>ที่ อด 0028/2067 ลว. 25 ก.ย. 67 เลขที่คำร้อง 67-05471 ลว. 25 ก.ย.67</t>
  </si>
  <si>
    <t>นายประมวล  ลีบาง</t>
  </si>
  <si>
    <t>138 หมู่ 4</t>
  </si>
  <si>
    <t>ที่ อด 0028/2068 ลว. 25 ก.ย. 67 เลขที่คำร้อง 67-05470 ลว. 25 ก.ย.67</t>
  </si>
  <si>
    <t>นายชัชวาล บุตรภา</t>
  </si>
  <si>
    <t>093-2482809,0933904958</t>
  </si>
  <si>
    <t>098-9314634, 093-1578513</t>
  </si>
  <si>
    <t>061-2133237,082-1481855</t>
  </si>
  <si>
    <t>51 หมู่ 10</t>
  </si>
  <si>
    <t>ที่ อด 0028/2069 ลว. 25 ก.ย. 67 เลขที่คำร้อง 67-05469 ลว. 25 ก.ย.67</t>
  </si>
  <si>
    <t>นายสันติ ลอดไทสงค์</t>
  </si>
  <si>
    <t>065-6314175,063-0074011</t>
  </si>
  <si>
    <t>24 หมู่ 3</t>
  </si>
  <si>
    <t>บางเตย</t>
  </si>
  <si>
    <t>บ้านสร้าง</t>
  </si>
  <si>
    <t>ปราจีนบุรี</t>
  </si>
  <si>
    <t>ที่ อด 0028/2070 ลว. 25 ก.ย. 67 เลขที่คำร้อง 67-05468 ลว. 25 ก.ย.67</t>
  </si>
  <si>
    <t>นายนรินทร์ พัฒนา (รักมณี)</t>
  </si>
  <si>
    <t>0649767179, 0813762250</t>
  </si>
  <si>
    <t>0935317261, 0982046015</t>
  </si>
  <si>
    <t>0989553354, 0652810786</t>
  </si>
  <si>
    <t>0863008073, 0821014081</t>
  </si>
  <si>
    <t>089-9767301, 064-5370753</t>
  </si>
  <si>
    <t>082-1234962, 082-1234961</t>
  </si>
  <si>
    <t>ส่งเอกสารคนงาน 5 ราย ให้สำนักประสานฯ</t>
  </si>
  <si>
    <t>ส่งเอกสารคนงาน 2 ราย ให้สำนักประสานฯ</t>
  </si>
  <si>
    <t>ด่วน ที่ รง 0210.2/4009 ลว. 23 ก.ย.67</t>
  </si>
  <si>
    <t>ที่ อด 0028/2063 ลว. 25 ก.ย.67</t>
  </si>
  <si>
    <t>ที่ อด 0028/2095 ลว. 26 ก.ย.67</t>
  </si>
  <si>
    <t>นายถวัลย์ จันทร์ศรี</t>
  </si>
  <si>
    <t>082-5094342, 0643263168</t>
  </si>
  <si>
    <t>ที่ อด 0028/2096 ลว. 26 ก.ย.67 เลขที่คำร้อง 67-05477 ลว. 26 ก.ย.67</t>
  </si>
  <si>
    <t>นายสัภยา โพธิ์คำ</t>
  </si>
  <si>
    <t>063-2576747, 091-7762462</t>
  </si>
  <si>
    <t>5 หมู่ 5</t>
  </si>
  <si>
    <t>นายวันดี วุฒิสาร</t>
  </si>
  <si>
    <t>080-2670439, 090-8868551</t>
  </si>
  <si>
    <t>126 หมู่ 9</t>
  </si>
  <si>
    <t>ที่ อด 0028/2071 ลว. 25 ก.ย.67 เลขที่คำร้อง 67-05472 ลว. 25 ก.ย.67</t>
  </si>
  <si>
    <t>ที่ รง 0210.2/8423 ลว.18 ก.ย.67</t>
  </si>
  <si>
    <t>ที่ อด 0028/2085 ลว. 25 ก.ย.67</t>
  </si>
  <si>
    <t>ที่ รง 0210.2/8518 ลว. 19 ก.ย.67</t>
  </si>
  <si>
    <t>ที่ อด 0028/2084 ลว. 25 ก.ย.67</t>
  </si>
  <si>
    <t>ที่ รง 0210.2/8509 ลว. 19 ก.ย.67</t>
  </si>
  <si>
    <t>ที่ อด 0028/2083 ลว. 25 ก.ย.67</t>
  </si>
  <si>
    <t>โอนเงินเข้าบัญชีแล้ว วันที่ 30 ก.ค.2567 จำนวน 11,885,030 วอน</t>
  </si>
  <si>
    <t>โอนเงิน กุ๊กมิน เข้าบัญชีแล้วจำนวน 12,079,600 วอน เมื่อวันที่ 13/8/2567</t>
  </si>
  <si>
    <t>โอนเงินเข้าบัญชีธนาคารแล้ว จำนวน 7,042,700 วอน วันที่ 1 ส.ค.2567</t>
  </si>
  <si>
    <t>ที่ รง 0210.2/8489 ลว. 19 ก.ย.67</t>
  </si>
  <si>
    <t>ที่ อด 0028/2081 1 ลว. 25 ก.ย.67</t>
  </si>
  <si>
    <t>โอนเงินเข้าบัญชีแล้ว จำนวน 1,131,150 วอน วันที่ 5 ส.ค.67</t>
  </si>
  <si>
    <t>ที่ รง 0210.2/8486 ลว. 19 ก.ย.67</t>
  </si>
  <si>
    <t>ที่ อด 0028/2080 ลว. 25 ก.ย.67</t>
  </si>
  <si>
    <t>โอนเงินเข้าบัญชีแล้ว จำนวน 13,255,290 วอน วันที่ 3 ส.ค.67</t>
  </si>
  <si>
    <t>ที่ รง 0210.2/8450 ลว. 18 ก.ย.67</t>
  </si>
  <si>
    <t>ที่ อด 0028/2079 ลว. 25 ก.ย.67</t>
  </si>
  <si>
    <t>โอนเข้าบัญชีแล้ว 10,062,760 วอน เมื่อวันที่ 2 ส.ค.67</t>
  </si>
  <si>
    <t>ที่ รง 0210.2/8429 ลว. 18 ก.ย.67</t>
  </si>
  <si>
    <t>ที่ อด 0028/2078 ลว. 25 ก.ย.67</t>
  </si>
  <si>
    <t>โอนเงินเข้าบัญชีแล้ว จำนวน 8,115,880 วอน วันที่ 16 ส.ค.67</t>
  </si>
  <si>
    <t>ที่ รง 0210.2/8428 ลว. 18 ก.ย.67</t>
  </si>
  <si>
    <t>ที่ อด 0028/2077 ลว. 25 ก.ย.67</t>
  </si>
  <si>
    <t>ท่านไม่ได้เป็นสมาชิกกองทุนบำนาญ</t>
  </si>
  <si>
    <t>ที่ รง 0210.2/8426 ลว 18 ก.ย.67</t>
  </si>
  <si>
    <t>ที่ อด 0028/2076 ลว. 25 ก.ย.67</t>
  </si>
  <si>
    <t>โอนเงินเข้าบัญชีแล้ว 19 ส.ค.67 จำนวน 8,710,320 วอน</t>
  </si>
  <si>
    <t>ที่ รง 0210.2/8521 ลว. 19 ก.ย.67</t>
  </si>
  <si>
    <t>ที่ อด 0028/2075 ลว. 25 ก.ย.67</t>
  </si>
  <si>
    <t xml:space="preserve">โอนเงินเข้าบัญชีแล้ว จำนวน 19,785,610 วอน วันที่ 24 ก.ค. 2567 </t>
  </si>
  <si>
    <t>ที่ รง 0210.28520 ลว. 19 ก.ย.67</t>
  </si>
  <si>
    <t>ที่ อด 0028/2074 ลว. 25 ก.ย.67</t>
  </si>
  <si>
    <t xml:space="preserve">โอนเงินเข้าบัญชีแล้ว จำนวน 10,469,190 วอน วันที่ 24 ก.ค. 2567 </t>
  </si>
  <si>
    <t>ที่ รง 0210.2/8419 ลว 18 ก.ย.67</t>
  </si>
  <si>
    <t>ที่ อด 0028/2073 ลว. 25 ก.ย.67</t>
  </si>
  <si>
    <t>โอนเงินเข้าบัญชีแล้ว 19 ส.ค.67 จำนวน 10,937,750 วอน</t>
  </si>
  <si>
    <t>ที่ รง 0210.2/8418 ลว. 18 ก.ย.67</t>
  </si>
  <si>
    <t>ที่ อด 0028/2072 ลว. 25 ก.ย.67</t>
  </si>
  <si>
    <t>โอนเข้าบัญชีแล้ว 10,058,410 วอน เมื่อวันที่ 19 ส.ค.67</t>
  </si>
  <si>
    <t>นายชนะชล เคนคำ</t>
  </si>
  <si>
    <t>083-7848640</t>
  </si>
  <si>
    <t>9 หมู่ 3</t>
  </si>
  <si>
    <t>ที่ รง 0210.2/8434 ลว 18 ก.ย.67</t>
  </si>
  <si>
    <t>ที่ อด 0028/2082 ลว. 25 ก.ย.67</t>
  </si>
  <si>
    <t>โอนเงินเข้าบัญชีแล้ว 13 ส.ค.67 จำนวน 4,716,370 วอน</t>
  </si>
  <si>
    <t>ที่ อด 0028/2098 ลว. 27 ก.ย.67</t>
  </si>
  <si>
    <t>นายบรรจง ม่วงกลาง</t>
  </si>
  <si>
    <t>063-5083490,082-4322588</t>
  </si>
  <si>
    <t>30/2 หมู่ 3</t>
  </si>
  <si>
    <t>2566-2567</t>
  </si>
  <si>
    <t xml:space="preserve">นายทองใบ ใจดี </t>
  </si>
  <si>
    <t>0898434356, 0885391355</t>
  </si>
  <si>
    <t>146 หมู่ 7</t>
  </si>
  <si>
    <t>ขอให้ตรวจสอบและติดตามสิทธิประโยชน์กรณี นายทองใบ ใจดี กลับมารักษาตัวในประเทศไทย แล้วเสียชีวิต ให้สำนักประสาน</t>
  </si>
  <si>
    <t>นายสัญญา ฤทธิกุล</t>
  </si>
  <si>
    <t>098-4562502,065-9121362</t>
  </si>
  <si>
    <t>176 หมู่ 7</t>
  </si>
  <si>
    <t>ที่ อด 0028/2124 ลว. 2 ต.ค.67 เลขที่คำร้อง 67-00010 ลว. 2 ต.ค.67</t>
  </si>
  <si>
    <t>ที่ อด 0028/2100 ลว. 27 ก.ย.67 เลขที่คำร้อง 67-05482 ลว. 27 ก.ย.67</t>
  </si>
  <si>
    <t>รับตั๋วแลกเงินคืนภาษีปี 64จากสำนักประสานฯ T20-093 จำนวนเงิน8,491.89 บาท</t>
  </si>
  <si>
    <t>รับตั๋วแลกเงินคืนภาษีปี 65จากสำนักประสานฯ T24-070 จำนวนเงิน12,467.21 บาท</t>
  </si>
  <si>
    <t>ที่ รง 0210.2/8698  24 กย 67</t>
  </si>
  <si>
    <t>ที่ อด 0028/     2 ตค  67</t>
  </si>
  <si>
    <t>นายเสวียน  พรมมาหอม</t>
  </si>
  <si>
    <t>097-9751379, 095-1840555</t>
  </si>
  <si>
    <t>143 หมู่ 6</t>
  </si>
  <si>
    <t>ที่ อด 0028/2118 ลว. 2 ต.ค.67</t>
  </si>
  <si>
    <t>นายพัสปอน ขาวกุลชร</t>
  </si>
  <si>
    <t>062-2567524, 0985635016</t>
  </si>
  <si>
    <t>ที่ อด 0028/2106 ลว. 30 ก.ย.67 เลขที่คำร้อง 67-05491 ลว. 30 ก.ย.67</t>
  </si>
  <si>
    <t>ที่ อด 0028/2125 ลว. 2 ต.ค.67 เลขที่คำร้อง 68-000013 ลว. 2 ต.ค.67</t>
  </si>
  <si>
    <t xml:space="preserve">ที่ อด 0028/2126 ลว. 2 ต.ค.67 </t>
  </si>
  <si>
    <t>ส่งเอกสารเพิ่มเติม หนังสือมอบอำนาจ ฉบับใหม่ ให้สำนักประสาน</t>
  </si>
  <si>
    <t>ที่ อด 0028/2139 ลว. 2 ต.ค.67</t>
  </si>
  <si>
    <t>นางหนูพิน แก้วภูบาล</t>
  </si>
  <si>
    <t>062-0367473, 088-3008422</t>
  </si>
  <si>
    <t>170 หมู่ 8</t>
  </si>
  <si>
    <t>ที่ อด 0028/2130 ลว. 2 ต.ค.67</t>
  </si>
  <si>
    <t>นายธีรพงษ์ (สุรศักดิ์) ทุมรี</t>
  </si>
  <si>
    <t>0850010195, 063-8580259</t>
  </si>
  <si>
    <t>276 หมู่ 9</t>
  </si>
  <si>
    <t>ที่ อด 0028/2145 ลว. 3 ต.ค.67</t>
  </si>
  <si>
    <t>ที่ อด 0028/2141 ลว. 3 ต.ค.67 เลขที่คำร้อง 68-000022 ลว. 3 ต.ค.67</t>
  </si>
  <si>
    <t>นางดอกไม้ ยวดยาน</t>
  </si>
  <si>
    <t>นายทิวาวรรณ จันทร์ศรี</t>
  </si>
  <si>
    <t>0986205321, 0936597233</t>
  </si>
  <si>
    <t>ขอให้ตรวจสอบและติดตามสิทธิประโยชน์กรณี นายทิวาวรรณ จันทร์ศรี กลับมารักษาตัวในประเทศไทย แล้วเสียชีวิต ให้สำนักประสาน</t>
  </si>
  <si>
    <t>ที่ รง 0210.2/8755 ลว. 25 ก.ย. 2567</t>
  </si>
  <si>
    <t>ที่ อด 0028/2137 ลว. 2 ต.ค.67</t>
  </si>
  <si>
    <t>โอนเงินเข้าบัญชีแล้ว จำนวน 5,905,670 วอน วันที่ 22 ก.ค.67</t>
  </si>
  <si>
    <t>ที่ รง 0210.2/8774 ลว. 25 ก.ย.67</t>
  </si>
  <si>
    <t>ที่ อด 0028/2138 ลว. 2 ต.ค.67</t>
  </si>
  <si>
    <t xml:space="preserve">โอนเงินเข้าบัญชีแล้ว จำนวน 10,548,020 วอน วันที่ 16 ส.ค.67 </t>
  </si>
  <si>
    <t xml:space="preserve">โอนเงินเข้าบัญชีแล้ว จำนวน 429,780 วอน วันที่ 19 ส.ค.67 </t>
  </si>
  <si>
    <t>ที่ รง 0210.2/8673 ลว. 24 ก.ย.67</t>
  </si>
  <si>
    <t>ที่ อด 0028/2131 ลว. 2 ต.ค.67</t>
  </si>
  <si>
    <t xml:space="preserve">โอนเงินเข้าบัญชีแล้ว จำนวน 52,116 เหรียญไต้หวัน </t>
  </si>
  <si>
    <t>ที่ รง 0210.2/8733 ลว. 25 ก.ย.67</t>
  </si>
  <si>
    <t>ที่ อด 0028/2130 ลว. 2 ก.ย.67</t>
  </si>
  <si>
    <t xml:space="preserve">โอนเงินเข้าบัญชีแล้ว 29,076 บาท </t>
  </si>
  <si>
    <t>แจ้งผลการโอนเงินเข้าบัญชีธนาคาร 4 ราย ดังนี้ 1) นายวิวัฒน์  โคตรวิทย์  2) นายอิทธิพัทธ์  ศรีทนงาม 3)นายสุภชัย  ลั่นทมเหลือ 4) นายโสภา  โคตรหลงมา จากสำนักประสาน</t>
  </si>
  <si>
    <t>ที่ รง 0210.2/8821 ลว. 26 .ย.67</t>
  </si>
  <si>
    <t>ที่ อด 0028/2133 ลว. 2 ต.ค.67</t>
  </si>
  <si>
    <t>แจ้งผลการโอนเงินเข้าบัญชีธนาคาร 4 ราย ดังนี้ 1) นายวิวัฒน์  โคตรวิทย์  2) นายอิทธิพัทธ์  ศรีทนงาม 3)นายสุภชัย  ลั่นทมเหลือ 4) นายโสภา  โคตรหลงมา ให้คนงาน</t>
  </si>
  <si>
    <t>หนังสือที่ อด 28/2133,2134,2135,2136</t>
  </si>
  <si>
    <t>ที่ รง 0210.2/8821 ลว. 26 ก.ย.67</t>
  </si>
  <si>
    <t>ที่ อด 0028/2132 ลว. 2 ต.ค.67</t>
  </si>
  <si>
    <t>โอนเงินเข้าบัญชีแล้ว จำนวน 9,281 เหรียญไต้หวัน วันที่ 4 มี.ค.67</t>
  </si>
  <si>
    <t>นางนฤมล  สงวนนาม</t>
  </si>
  <si>
    <t>065-9124354, 0844613004</t>
  </si>
  <si>
    <t>182 หมู่ 4</t>
  </si>
  <si>
    <t>ที่ อด 0028/2147 ลว.4 ต.ค.67 เลขที่คำร้อง 67-00067 ลว. 4 ต.ค.67</t>
  </si>
  <si>
    <t>ที่ อด 0028/2148 ลว.4 ต.ค.67 เลขที่คำร้อง 67-00069 ลว. 4 ต.ค.67</t>
  </si>
  <si>
    <t>นายศุภชัย สงวนนาม</t>
  </si>
  <si>
    <t>081-0180829, 084-4613004</t>
  </si>
  <si>
    <t>097-9705175</t>
  </si>
  <si>
    <t>นายบุญยัง เวชทัยสงค์</t>
  </si>
  <si>
    <t>นายวัฒนา พลนามอินทร์</t>
  </si>
  <si>
    <t>34 หมู่ 8</t>
  </si>
  <si>
    <t>นายศักดา ลาฤทธิ์</t>
  </si>
  <si>
    <t>107 หมู่ 5</t>
  </si>
  <si>
    <t>นายโยธิน โคตรชาลี</t>
  </si>
  <si>
    <t>3 หมู่ 9</t>
  </si>
  <si>
    <t>ที่ รง 0210.2/8961 ลว.26 ก.ย.67</t>
  </si>
  <si>
    <t>ที่ อด 0028/2171 ลว. 7 ต.ค.67</t>
  </si>
  <si>
    <t>โอนเงินเข้าบัญชีแล้ว จำนวน 45,900 เหรียญไต้หวัน</t>
  </si>
  <si>
    <t>ที่ รง 0210.2/8818 ลว. 26 ก.ย.67</t>
  </si>
  <si>
    <t>ที่ อด 0028/2172 ลว. 7 ต.ค.67</t>
  </si>
  <si>
    <t>ที่ รง 0210.2/9013 ลว. 26 ก.ย.67</t>
  </si>
  <si>
    <t>ที่ อด 0028/2173 ลว. 7 ต.ค.67</t>
  </si>
  <si>
    <t>ที่ รง 0210.2/8811 ลว. 26 ก.ย.67</t>
  </si>
  <si>
    <t>ที่ อด 0028/2174 ลว. 7 ต.ค.67</t>
  </si>
  <si>
    <t>ที่ รง 0210.2/8932 ลว. 26 ก.ย.67</t>
  </si>
  <si>
    <t>ที่ อด 0028/2175 ลว. 7 ต.ค.67</t>
  </si>
  <si>
    <t>ที่ อด 0028/2153 ลว. 7 ต.ค.67</t>
  </si>
  <si>
    <t>ที่ รง 0210.2/8872ลว. 26 ก.ย.67</t>
  </si>
  <si>
    <t>โอนเงินเข้าบัญชีแล้ว จำนวน 9,279,540 วอน วันที่ 5 ก.ย.67</t>
  </si>
  <si>
    <t>ที่ รง 0210.2/8878 ลว. 26 ก.ย.67</t>
  </si>
  <si>
    <t>ที่ อด 0028/2154 ลว. 7 ต.ค.67</t>
  </si>
  <si>
    <t>โอนเงินเข้าบัญชีแล้ว จำนวน 8,155,230 วอน วันที่ 30 ส.ค.67</t>
  </si>
  <si>
    <t>ที่ รง 0210.2/8856 ลว. 26 ก.ย.67</t>
  </si>
  <si>
    <t>ที่ อด 0028/2155 ลว. 7 ต.ค.67</t>
  </si>
  <si>
    <t>โอนเงินเข้าบัญชีแล้ว จำนวน 8,284,080 วอน วันที่ 5 ก.ย.67</t>
  </si>
  <si>
    <t>ที่ รง 0210.2/8855 ลว. 26 ก.ย.67</t>
  </si>
  <si>
    <t>ที่ อด 0028/2156 ลว. 7 ต.ค.67</t>
  </si>
  <si>
    <t>โอนเงินเข้าบัญชีแล้ว จำนวน 3,764,030 วอน วันที่ 2 ก.ย.67</t>
  </si>
  <si>
    <t>ที่ รง 0210.2/8852 ลว. 26 ก.ย.67</t>
  </si>
  <si>
    <t>ที่ อด 0028/2157 ลว. 7 ต.ค.67</t>
  </si>
  <si>
    <t>โอนเงินเข้าบัญชีแล้ว จำนวน 10,558,560 วอน วันที่ 30 ส.ค.67</t>
  </si>
  <si>
    <t>ที่ รง 0210.2/8979 ลว. 26 ก.ย.67</t>
  </si>
  <si>
    <t>ที่ อด 0028/2158 ลว. 7 ต.ค.67</t>
  </si>
  <si>
    <t>โอนเงินเข้าบัญชีแล้ว จำนวน 5,455,090 วอน วะนที่ 9 ก.ย.67</t>
  </si>
  <si>
    <t>ที่ รง 0210.2/8974 ลว. 26 ก.ย.67</t>
  </si>
  <si>
    <t>ที่ อด 0028/2160 ลว. 7 ต.ค.67</t>
  </si>
  <si>
    <t>โอนเงินเข้าบัญชีแล้ว จำนวน 8,689,960 วอน วันที่ 9 ก.ย.67</t>
  </si>
  <si>
    <t>โอนเงินเข้าบัญชีแล้ว จำนวน 430,160 วอน วันที่ 9 ก.ย.67</t>
  </si>
  <si>
    <t>ที่ รง 0210.2/9079 ลว. 26 ก.ย.67</t>
  </si>
  <si>
    <t>ที่ อด 0028/2162 ลว. 7 ต.ค.67</t>
  </si>
  <si>
    <t>โอนเงินเข้าบัญชีแล้ว  จำนวน 25,435 เหรียญไต้หวัน วันที่ 9 ม.ค.67</t>
  </si>
  <si>
    <t>ที่ รง 0210.2/9003 ลว. 26 ก.ย.67</t>
  </si>
  <si>
    <t>ที่ อด 0028/2163 ลว. 7 ต.ค.67</t>
  </si>
  <si>
    <t>โอนเงินเข้าบัญชีแล้ว จำนวน 18,177 เหรียญไต้หวัน วันที่ 11 ม.ค.67</t>
  </si>
  <si>
    <t>ที่ อด 0028/2164 ลว. 7 ต.ค.67</t>
  </si>
  <si>
    <t>ที่ รง 0210.2/8985 ลว. 26 ก.ย.67</t>
  </si>
  <si>
    <t>นายจ้างชี้แจงว่า นายวันชัย เดินทางเข้าทำงานเมื่อวันที่ 6 ก.ย.63 ต่อมาวันที่ 10 พ.ย.65 ได้หลบหนีนายจ้างจนถึงวันที่ 18 เม.ย.66 และได้เดินทางกลับประเทศไทย ซึ่งตามระเบียบภาษีรายได้ส่วนบุคคลมาตราที่ 2 ข้อที่ 2 คนต่างชาติที่อาศัยและมีรายได้ในไต้หวันจะต้องยื่นยื่นประเมินภาษีรายได้ส่วนบุคคลมาตราที่ 2 ข้อที่ 2 คนต่างชาติที่อาศัยและมีรายได้เกิดขึ้นในไต้หวันจะต้งดำเนินการยื่นประเมินชำรภาษีให้เสร็จสิ้น นอกจากนี้การยื่นประเมินภาษีจะต้องดำเนินการเรียงลำดับตามเวลาก่อนหลังที่เข้ามาในไต้หวัน ดังนั้น นายวันชัย ต้องการเงินคืนภาษีปี 2565 จะต้องยื่นประเมินภาษีชำระภาษีช่วงเวลาที่นายวันชัย หลบหนีนายจ้าง (10 พ.ย.65-18 เม.ย.66) กับสรรพกรให้เรียบร้อยเสียก่อน สรรพกรให้เรียบร้อยเสียก่อน สรรพกรจึงจะจ่ายเงินคืนภาษีดังกล่าวให้นายวันชัย ต่อไป</t>
  </si>
  <si>
    <t xml:space="preserve">โอนเงินเข้าบัญชีแล้ว จำนวน 9,044 เหรียญไต้หวัน วันที่ 10 เม.ย.67 </t>
  </si>
  <si>
    <t>โอนเงินเข้าบัญชีแล้ว จำนวน 8,586 เหรียญไต้หวัน วันที่ 20 มี.ค.67</t>
  </si>
  <si>
    <t>โอนเงินเข้าบัญชีแล้ว จำนวน 1,644 เหรียญไต้หวัน วันที่ 15 มี.ค.67</t>
  </si>
  <si>
    <t>โอนเงินเข้าบัญชีธนาคาร จำนวน 19,038 เหรียญไต้หวัน วันที่ 26 มี.ค.67</t>
  </si>
  <si>
    <t>โอนเงินเข้าบัญชีธนาคาร จำนวน 24,703 เหรียญไต้หวัน วันที่ 22 มี.ค.67</t>
  </si>
  <si>
    <t>นายเมืองแมน มูลเจริญ</t>
  </si>
  <si>
    <t>093-1717319, 065-5468427</t>
  </si>
  <si>
    <t>ที่ อด 0028/2178 ลว 9 ต.ค 67 เลขที่คำร้อง 68-00091  ลว.9 ต.ค.67</t>
  </si>
  <si>
    <t>ที่ อด 0028/2143 ลว.3 ต.ค 67 เลขที่คำร้อง 68-00023 ลว.4 ต.ค.67</t>
  </si>
  <si>
    <t>ที่ อด 0028/2146 ลว. 4 ต.ค 67 เลขที่คำร้อง 68-00058 ลว. 4 ต.ค.67</t>
  </si>
  <si>
    <t>ที่ อด 0028/2151  ลว 7 ต.ค 67 เลขที่คำร้อง 68-00075 ลว 7 ต.ค 67</t>
  </si>
  <si>
    <t>ที่ อด 0028/2152 ลว 7 ต.ค 67 เลขที่คำร้อง 68-00076 ลว 7 ต.ค 67</t>
  </si>
  <si>
    <t>092-7902877, 080-4433147,0649623071, 080-0031472</t>
  </si>
  <si>
    <t>นายวิชัย จันแดง</t>
  </si>
  <si>
    <t>092-6891159 098-506-6075</t>
  </si>
  <si>
    <t>093-785-2215  0937852215</t>
  </si>
  <si>
    <t>094-0465070  084-391-2385</t>
  </si>
  <si>
    <t>092-4177531  092-4177531</t>
  </si>
  <si>
    <t>นายนฤนาจ ขันชาลี</t>
  </si>
  <si>
    <t>084-0965083        097-3014876</t>
  </si>
  <si>
    <t>นายปภาวิชญ์ มิตรอุดม</t>
  </si>
  <si>
    <t>091-037-9535  061-183-6495</t>
  </si>
  <si>
    <t>093-989-7205      061-148-9188</t>
  </si>
  <si>
    <t>ที่ อด 0028/2185 ลว 10 ต.ค 67 เลขที่คำร้อง 68-00111  ลว. 10 ต.ค. 67</t>
  </si>
  <si>
    <t>ที่ อด 0028/2186 ลว 10 ต.ค 67 เลขที่คำร้อง 68-00114  ลว. 10 ต.ค.67</t>
  </si>
  <si>
    <t>ที่ อด 0028/2181 ลว 9 ต.ค 67 เลขที่คำร้อง 68-00103  ลว.9 ต.ค.67</t>
  </si>
  <si>
    <t>นายเกียรติชัย นันทากูล</t>
  </si>
  <si>
    <t>065-392-5796   093-156-0292</t>
  </si>
  <si>
    <t>19/90 หมู่ 11</t>
  </si>
  <si>
    <t>โคกแฝด</t>
  </si>
  <si>
    <t>เขตหนองจอก</t>
  </si>
  <si>
    <t>กรุงเทพมหานคร</t>
  </si>
  <si>
    <t>ที่ อด 0028/2187 ลว 10 ต.ค 67 เลขที่คำร้อง 68-00116  ลว. 10 ต.ค. 67</t>
  </si>
  <si>
    <t>นายเจตริน เจตบุตร</t>
  </si>
  <si>
    <t>061-369-2104      080-5404738</t>
  </si>
  <si>
    <t>นายคมสัน มุริกา</t>
  </si>
  <si>
    <t>098-5853428,0984317553</t>
  </si>
  <si>
    <t>ที่ อด 0028/2200 ลว 16 ต.ค 67 เลขที่คำร้อง 68-00135  ลว. 16 ต.ค. 67</t>
  </si>
  <si>
    <t>ที่ อด 0028/2201 ลว.16 ต.ค.67 เลขที่ 68-00144 ลว. 16 ต.ค.67</t>
  </si>
  <si>
    <t>นายสุเมธ บัวแพง</t>
  </si>
  <si>
    <t>093-6200762,081-2098019</t>
  </si>
  <si>
    <t>ที่ อด 0028/2202 ลว.16 ต.ค.67 เลขที่ 68-00142 ลว. 16 ต.ค.67</t>
  </si>
  <si>
    <t>นายสุวัชชัย ทาเนตร</t>
  </si>
  <si>
    <t>061-0189941,093-4496382</t>
  </si>
  <si>
    <t>ที่ อด 0028/2203 ลว.16 ต.ค.67 เลขที่ 68-00141 ลว. 16 ต.ค.67</t>
  </si>
  <si>
    <t>ที่ อด 0028/568 ลว. 12 มี.ค.67</t>
  </si>
  <si>
    <t>ที่ รง 0210.2/9338 ลว. 4 ต.ค.67</t>
  </si>
  <si>
    <t>ที่ อด 0028/2230 ลว. 17 ต.ค.67</t>
  </si>
  <si>
    <t xml:space="preserve">ท่านได้รับเงินโอนแล้ว </t>
  </si>
  <si>
    <t>นายเกียรติศักดิ์ นามพล</t>
  </si>
  <si>
    <t>0821944317, 098-6342179</t>
  </si>
  <si>
    <t>165 หมู่ 8</t>
  </si>
  <si>
    <t>โอนเงินประกันการเดินทางกลับเมื่อวันที่ 15 เม.ย.67 และโอนเงินประกันการทำงานครบสัญญาจ้าง เมื่อวันที่ 22 เม.ย.67 เงินประกันการเดินทางกลับ 424,710วอน เงินประกันการทำงานครบสัญญาจ้าง 7,720,020 วอน</t>
  </si>
  <si>
    <t>นายธงชัย มะโนระกร</t>
  </si>
  <si>
    <t>นางสาวน้ำฝน  ก้งทอง</t>
  </si>
  <si>
    <t>092-3606134</t>
  </si>
  <si>
    <t>168 หมู่ 5</t>
  </si>
  <si>
    <t>แจ้งกรณี นายธงชัย มะโนระกร เสียชีวิตในไต้หวัน จากสำนักประสานฯ</t>
  </si>
  <si>
    <t>ที่ รง 0210.2/4324 ลว. 4 ต.ค.67</t>
  </si>
  <si>
    <t>แจ้งกรณี นายธงชัย มะโนระกร เสียชีวิตในไต้หวัน ให้ทายาท</t>
  </si>
  <si>
    <t>แจ้งผลการการตรวจสอบและปิดบัญชีธนาคาร ชินฮัน  จากสำนักประสาน</t>
  </si>
  <si>
    <t>แจ้งผลการการตรวจสอบและปิดบัญชีธนาคาร ชินฮัน  ให้ทายาท</t>
  </si>
  <si>
    <t>ที่ รง 0210.2/9365 ลว. 7 ต.ค.67</t>
  </si>
  <si>
    <t>ที่ อด 0028/2214 ลว. 17 ต.ค.67</t>
  </si>
  <si>
    <t xml:space="preserve">โอนเงินปิดบัญชีชินฮันแล้ว จำนวน 87,308.09 บาท </t>
  </si>
  <si>
    <t>ที่ รง 0210.2/9722 ลว. 3 ต.ค.67</t>
  </si>
  <si>
    <t>ที่ อด 0028/2216 ลว. 17 ต.ค.67</t>
  </si>
  <si>
    <t>บริษัท ซัมซุงประกันภัย จำกัด แจ้งว่า เงินประกันการเดินทางกลับของท่าน  เกินระยะเวลาการเก็บรักษา 3 ปี เงินประกันดังกล่าว จึงถูกโอนไปยัง HRDK แล้ว เมื่อวันที่ 22 สิงหาคม 2565หากท่านยังไม่ได้รับเงินดังกล่าว ท่านสามารถยื่นขอรับเงินประกันดังกล่าวกับ HRDK Korea in Thailand ด้วยตนเองตามขั้นตอนการยื่นขอรับเงินประกันฯ</t>
  </si>
  <si>
    <t>ที่ รง 0210.2/9444 ลว. 8 ต.ค.67</t>
  </si>
  <si>
    <t>ที่ อด 0028/2217 ลว. 17 ต.ค.67</t>
  </si>
  <si>
    <t>โอนเงินเข้าบัญชีแล้ว จำนวน 13,316,280 วอน</t>
  </si>
  <si>
    <t>ที่ รง 0210.2/9445 ลว. 8 ต.ค.67</t>
  </si>
  <si>
    <t>ที่ อด 0028/2222 ลว. 17 ต.ค.67</t>
  </si>
  <si>
    <t>ที่ รง 0210.2/9523 ลว. 10 ต.ค.67</t>
  </si>
  <si>
    <t>ที่ อด 0028/2218 ลว. 17 ต.ค.67</t>
  </si>
  <si>
    <t>ที่ รง 0210.2/9345 ลว. 4 ต.ค.67</t>
  </si>
  <si>
    <t>ที่ อด 0028/2234 ลว. 17 ต.ค.67</t>
  </si>
  <si>
    <t>โอนเงินเข้าบัญชีแล้ว จำนวน 6,536,280 วอน เมื่อวันที่ 27 ส.ค.67</t>
  </si>
  <si>
    <t>โอนเงินเข้าบัญชีแล้ว จำนวน 12,399,290 วอน เมื่อวันที่ 16 ส.ค.67</t>
  </si>
  <si>
    <t>โอนเงินเข้าบัญชีแล้ว จำนวน 5,199,110 วอน เมื่อวันที่ 30 ส.ค.67</t>
  </si>
  <si>
    <t>ที่ รง 0210.2/9529 ลว. 10 ต.ค.67</t>
  </si>
  <si>
    <t>ที่ อด 0028/2219 ลว. 17 ต.ค.67</t>
  </si>
  <si>
    <t>ที่ รง 0210.2/9346 ลว. 4ต.ค.67</t>
  </si>
  <si>
    <t>ที่ อด 0028/2235 ลว. 17 ต.ค.67</t>
  </si>
  <si>
    <t>โอนเงินเข้าบัญชีแล้ว จำนวน 12,585,950 วอน เมื่อวันที่ 4 ก.ย.67</t>
  </si>
  <si>
    <t>ที่ รง 0210.2/9344 ลว. 4 ต.ค.67</t>
  </si>
  <si>
    <t>ที่ อด 0028/2233 ลว. 17 ต.ค.67</t>
  </si>
  <si>
    <t>โอนเงินเข้าบัญชีแล้ว จำนวน 9,559,180 วอน เมื่อวันที่ 4 ก.ย.67</t>
  </si>
  <si>
    <t>ที่ รง 0210.2/9342 ลว. 4 ต.ค.67</t>
  </si>
  <si>
    <t>ที่ อด 0028/2231 ลว. 17 ต.ค.67</t>
  </si>
  <si>
    <t>โอนเงินเข้าบัญชีแล้ว จำนวน 13,611,180 วอน เมื่อวันที่ 4 ก.ย.67</t>
  </si>
  <si>
    <t>ที่ รง 0210.2/9343 ลว. 4 ต.ค.67</t>
  </si>
  <si>
    <t>ที่ อด 0028/2232ลว. 17 ต.ค.67</t>
  </si>
  <si>
    <t>โอนเงินเข้าบัญชีแล้ว จำนวน 8,943,720 วอน เมื่อวันที่ 28 ส.ค.67</t>
  </si>
  <si>
    <t>ที่ รง 0210.2/9337 ลว. 4 ต.ค.67</t>
  </si>
  <si>
    <t>ที่ อด 0028/2228 ลว. 17 ต.ค.67</t>
  </si>
  <si>
    <t>โอนเงินเข้าบัญชีแล้ว จำนวน 15,005,160 วอน เมื่อวันที่ 27 ส.ค.67</t>
  </si>
  <si>
    <t>ที่ รง 0210.2/9334 ลว. 4 ต.ค.67</t>
  </si>
  <si>
    <t>ที่ อด 0028/2229 ลว. 17 ต.ค.67</t>
  </si>
  <si>
    <t>โอนเงินเข้าบัญชีแล้ว จำนวน 8,167,060 วอน เมื่อวันที่ 4 ก.ย.67</t>
  </si>
  <si>
    <t>ที่ รง 0210.2/9236 ลว. 3 ต.ค.67</t>
  </si>
  <si>
    <t>ที่ อด 0028/2227 ลว. 17 ต.ค.67</t>
  </si>
  <si>
    <t>โอนเงินเข้าบัญชีแล้ว จำนวน 5,845,150 วอน เมื่อวันที่ 30 ส.ค.67</t>
  </si>
  <si>
    <t>ที่ รง 0210.2/9235 ลว. 3 ต.ค.67</t>
  </si>
  <si>
    <t>ที่ อด 0028/2226 ลว. 17 ต.ค.67</t>
  </si>
  <si>
    <t>โอนเงินเข้าบัญชีแล้ว จำนวน 9,729,160 วอน เมื่อวันที่ 30 ส.ค.67</t>
  </si>
  <si>
    <t>ที่ รง 0210.2/9143 ลว. 30 ก.ย.67</t>
  </si>
  <si>
    <t>ที่ อด 0028/2223 ลว. 17 ต.ค.67</t>
  </si>
  <si>
    <t>โอนเงินเข้าบัญชีแล้ว จำนวน 10,761,500 วอน เมื่อวันที่ 27 ส.ค.67</t>
  </si>
  <si>
    <t>ที่ รง 0210.2/9144 ลว. 30 ก.ย.67</t>
  </si>
  <si>
    <t>ที่ อด 0028/2224 ลว. 17 ต.ค.67</t>
  </si>
  <si>
    <t>โอนเงินเข้าบัญชีแล้ว จำนวน 2,009,250 วอน เมื่อวันที่ 2 ก.ย.67</t>
  </si>
  <si>
    <t>ที่ รง 0210.2/9146 ลว. 30 ก.ย.67</t>
  </si>
  <si>
    <t>ที่ อด 0028/2225 ลว. 17 ต.ค.67</t>
  </si>
  <si>
    <t>โอนเงินเข้าบัญชีแล้ว จำนวน 11,593,160 วอน เมื่อวันที่ 26 ส.ค.67</t>
  </si>
  <si>
    <t>ที่ รง 0210.2/9550 ลว. 10 ต.ค.67</t>
  </si>
  <si>
    <t>ที่ อด 0028/2220 ลว. 17 ต.ค.67</t>
  </si>
  <si>
    <t>โอนเงินเข้าบัญชีแล้ว จำนวน 2,571,820 วอน เมื่อวันที่ 2 ก.ย.67</t>
  </si>
  <si>
    <t>ที่ รง 0210.2/9440 ลว. 8 ต.ค.67</t>
  </si>
  <si>
    <t>ที่ อด 0028/2236 ลว. 17 ต.ค.67</t>
  </si>
  <si>
    <t>โอนเงินเข้าบัญชีแล้ว จำนวน 10,472520 วอน เมื่อวันที่ 2 ก.ย.67</t>
  </si>
  <si>
    <t>ที่ รง 0210.2/9443 ลว. 8 ต.ค.67</t>
  </si>
  <si>
    <t>ที่ อด 0028/2237 ลว. 17 ต.ค.67</t>
  </si>
  <si>
    <t>โอนเงินเข้าบัญชีแล้ว จำนวน 10,668,180 วอน เมื่อวันที่ 2 ก.ย.67</t>
  </si>
  <si>
    <t>ที่ รง 0210.2/9553 ลว.10 ต.ค.67</t>
  </si>
  <si>
    <t>ที่ อด 0028/2221 ลว. 17 ต.ค.67</t>
  </si>
  <si>
    <t>โอนเงินเข้าบัญชีแล้ว จำนวน 6,123,950 วอน เมื่อวันที่ 30 ส.ค.67.67</t>
  </si>
  <si>
    <t>โอนเงินเข้าบัญชีแล้ว จำนวน 19,042 เหรียญไต้หวัน วันที่ 26 ม.ค.67</t>
  </si>
  <si>
    <t>โอนเงินเข้าบัญชีแล้ว จำนวน 18,681 เหรียญไต้หวัน วันที่ 29 ม.ค.67</t>
  </si>
  <si>
    <t>โอนเงินเข้าบัญชีแล้ว จำนวน 18,147 เหรียญไต้หวัน วันที่ 29 ม.ค.67</t>
  </si>
  <si>
    <t>โอนเงินเข้าบัญชีแล้ว จำนวน 10,921 เหรียญไต้หวัน วันที่ 29 ม.ค.67</t>
  </si>
  <si>
    <t>นายจักพงษ์ ไชยพอ</t>
  </si>
  <si>
    <t>098-130-7153    0981307153</t>
  </si>
  <si>
    <t>นายบรรเจิด พรมศร</t>
  </si>
  <si>
    <t>082-475-1972    080-667-8247</t>
  </si>
  <si>
    <t>97 หมู่ 14</t>
  </si>
  <si>
    <t>ที่ อด 0028/2246 ลว.21 ต.ค.67 เลขที่ 68-00208 ลว. 21 ต.ค.68</t>
  </si>
  <si>
    <t>นายสินธร นาสำแดง</t>
  </si>
  <si>
    <t>064-554112    085-7438106</t>
  </si>
  <si>
    <t>107 หมู่ 12</t>
  </si>
  <si>
    <t>ที่ อด 0028/2247 ลว. 21 ต.ค.67</t>
  </si>
  <si>
    <t>ที่ อด 0028/2149 ลว. 21 ต.ค.67 เลขที่คำร้อง 68-000213 ลว. 21 ต.ค.67</t>
  </si>
  <si>
    <t>ที่ อด 0028/2148 ลว. 21 ต.ค.67 เลขที่คำร้อง 68-000212 ลว. 21 ต.ค.67</t>
  </si>
  <si>
    <t>นางสาวพิกุล อดทน</t>
  </si>
  <si>
    <t>71/1 หมู่ 2</t>
  </si>
  <si>
    <t>ด่วน ที่ รง 0210.2/9619 ลว. 11 ต.ค.67</t>
  </si>
  <si>
    <t>ที่ อด 0028/2250 ลว. 21 ต.ค.67</t>
  </si>
  <si>
    <t xml:space="preserve">หนังสือจาก สปร. แจ้งให้คนงานส่งเลขที่บัญชีธนาคาร  จำนวน 2 ราย </t>
  </si>
  <si>
    <t>นายนัทธพงษ์ ตรงประสิทธิ์</t>
  </si>
  <si>
    <t>88 หมู่ 3</t>
  </si>
  <si>
    <t>ขอเลขที่ธนาคารที่ประเทศไทยเพื่อคืนเงินภาษี จำนวน 2 รายจากสำนักประสานฯ</t>
  </si>
  <si>
    <t>ด่วน ที่ รง 0210.2/9618 ลว. 11 ต.ค.67</t>
  </si>
  <si>
    <t>นายธีรพงษ์ อภัยนิพัฒน์</t>
  </si>
  <si>
    <t xml:space="preserve">123 หมู่ 2 </t>
  </si>
  <si>
    <t>ที่ อด 0028/2251 ลว. 21 ต.ค.67 และ ที่ อด 0028/2251 ลว. 21 ต.ค.67</t>
  </si>
  <si>
    <t>นายกฤติพงศ์ ดวงมณี</t>
  </si>
  <si>
    <t>084-2605259, 097-1535035</t>
  </si>
  <si>
    <t>176 หมู่ 1</t>
  </si>
  <si>
    <t>ที่ อด 0028/2256 ลว. 22 ต.ค.67 เลขที่คำร้อง 68-000231 ลว. 23 ต.ค.67</t>
  </si>
  <si>
    <t>ที่ อด 0028/2255 ลว. 22 ต.ค.67 เลขที่คำร้อง 68-000232 ลว. 23 ต.ค.67</t>
  </si>
  <si>
    <t>โอนเงินเข้าบัญชีแล้ว จำนวน 315,370 วอน วันที่ 9 ก.ย.67</t>
  </si>
  <si>
    <t>084-2605259, 097-1535036</t>
  </si>
  <si>
    <t>177 หมู่ 1</t>
  </si>
  <si>
    <t xml:space="preserve">ที่ อด 0028/2267 ลว. 24 ต.ค.67 </t>
  </si>
  <si>
    <t>นายตะวัน พูดเพราะ</t>
  </si>
  <si>
    <t>098-327-4132     082-908-9249</t>
  </si>
  <si>
    <t>187 หมู่ 7</t>
  </si>
  <si>
    <t xml:space="preserve">ขอเงินคืนภาษีไต้หวัน </t>
  </si>
  <si>
    <t>ที่ อด 0028/2270 ลว. 24 ต.ค.67 เลขที่คำร้อง 68-00236 ลว. 24 ต.ค.67</t>
  </si>
  <si>
    <t>นายทองพูล พินิจมนตรี</t>
  </si>
  <si>
    <t>098-214-4606      098-214-4606</t>
  </si>
  <si>
    <t>233 หมู่ 13</t>
  </si>
  <si>
    <t>ที่ อด 0028/2271 ลว. 25 ต.ค.67 เลขที่คำร้อง 68-00244 ลว. 25 ต.ค.67</t>
  </si>
  <si>
    <t>081-1767189</t>
  </si>
  <si>
    <t xml:space="preserve">วันที่ 28 ต.ค.67 มารดาคนงานได้ประสานมาทางโทรศัพท์ แจ้งว่าคนงานทำงานอยู่ที่ กทม. จะไปยื่นเอกสารที่ สปร. ในวันที่ 29 ต.ค.67 </t>
  </si>
  <si>
    <t>ส่งเอกสาร สำเนาบัญชีธนาคาร ของนายธีรพงษ์ อภัยนิพัฒน์ ให้ สปร.</t>
  </si>
  <si>
    <t>นายบรรจบ แสนสีมล</t>
  </si>
  <si>
    <t>080-662-7277    0983230102</t>
  </si>
  <si>
    <t>249 หมู่ 18</t>
  </si>
  <si>
    <t>นายปิยะพงษ์ คำภากุล</t>
  </si>
  <si>
    <t>081-338-1421   0957857236</t>
  </si>
  <si>
    <t>138 หมู่ 7</t>
  </si>
  <si>
    <t>นายธงศักดิ์ วงศ์อุทา</t>
  </si>
  <si>
    <t>098-164-6780    0637382131</t>
  </si>
  <si>
    <t>107 หมู่ 8</t>
  </si>
  <si>
    <t>ด่วน ที่ อด 0028/2277 ลว. 28 ต.ค.67</t>
  </si>
  <si>
    <t>นายกิตติศักดิ์ จำปาเรือง</t>
  </si>
  <si>
    <t>080-7596752, 062-1269340</t>
  </si>
  <si>
    <t>127 หมู่ 1</t>
  </si>
  <si>
    <t>ที่ อด 0028/2280 ลว. 28 ต.ค.67</t>
  </si>
  <si>
    <t>ที่ รง 0210.2/9563 ลว. 10 ต.ค.67</t>
  </si>
  <si>
    <t>ที่ อด 0028/2274 ลว. 25 ต.ค.67</t>
  </si>
  <si>
    <t>โอนเงินเข้าบัญชีแล้ว จำนวน 151,610 วอน วันที่ 10 กันยายน 2567</t>
  </si>
  <si>
    <t>โอนเงินเข้าบัญชีแล้ว จำนวน 2,875,810 วอน วันที่ 10 กันยายน 2567</t>
  </si>
  <si>
    <t>ที่ รง 0210.2/9569 ลว. 10 ต.ค.67</t>
  </si>
  <si>
    <t>ที่ อด 0028/2273 ลว. 25 ต.ค.67</t>
  </si>
  <si>
    <t>โอนเงินเข้าบัญชีแล้ว จำนวน 430,470 วอน วันที่ 9 ก.ย.67</t>
  </si>
  <si>
    <t>โอนเงินเข้าบัญชีแล้ว จำนวน 7,482,220 วอน วันที่ 9 ก.ย.67</t>
  </si>
  <si>
    <t>ที่ รง 0210.2/9653 ลว. 11 ต.ค.67</t>
  </si>
  <si>
    <t>ที่ อด 0028/2272 ลว. 25 ต.ค.67</t>
  </si>
  <si>
    <t>บริษัทซัมซุงประกันภัย จำกัด พบว่า เงินประกันการเดินทางกลับของท่าน     เกินระยะเวลาการเก็บรักษาเงินประกัน (3 ปี) จึงถูกโอนไปยัง HRDK แล้ว โดยท่านสามารถยื่นเรื่องได้ที่ศูนย์ HRDK ที่ประเทศไทย หรือยื่นเรื่องออนไลน์ผ่านลิ้งค์ https//:forms.gle/nFaWM8EidYevZZCNA</t>
  </si>
  <si>
    <t>นางสาวคนิฐา พร้อมทิพย์</t>
  </si>
  <si>
    <t>นายทองมี พะกะนวน</t>
  </si>
  <si>
    <t>093-5628290, 0988817839,0611307992</t>
  </si>
  <si>
    <t xml:space="preserve">40 หมู่ 12 </t>
  </si>
  <si>
    <t>ร้องขอให้ตรวจสอบและติดตามสิทธิประโยชน์อันพึงมีพึงได้ กรณี นายทองมี พะกะนวน เสียชีวิตในประเทศอิสราเอล</t>
  </si>
  <si>
    <t>ที่ อด 0028/2291 ลว. 2291 ลว. 30 ต.ค.67 เลขที่คำร้อง 67-2291 ลว. 30 ต.ค.67</t>
  </si>
  <si>
    <t xml:space="preserve">ที่ อด 0028/40  ลว 14 ม.ค.67 เลขที่คำร้อง 67-04598 ลว 14 พ.ค.2567
</t>
  </si>
  <si>
    <t>วันที่ 26 มิ.ย.67 ได้รับการประสานแจ้งมาจาก นางสุภี ศรีสร้อย (มารดา) ว่าได้รับการติดต่อจาก นายวีระชัย ศรีสร้อย เรียบร้อยแล้ว จึงขอยุติเรื่องค่ะ</t>
  </si>
  <si>
    <t>นายนฤเบศ ปิตะระเต</t>
  </si>
  <si>
    <t>083-019-0489          065-014-1180</t>
  </si>
  <si>
    <t>313 หมู่ 14</t>
  </si>
  <si>
    <t>อุดมพร</t>
  </si>
  <si>
    <t>เฝ้าไร้</t>
  </si>
  <si>
    <t>นายพรดี วงค์จำนงค์</t>
  </si>
  <si>
    <t>081-051-6007        093-423-0190</t>
  </si>
  <si>
    <t>094-6957510</t>
  </si>
  <si>
    <t>ส่งเอกสาร สำเนาบัญชีธนาคาร ให้ สปร.</t>
  </si>
  <si>
    <t>ที่ อด 0028/2325 ลงวันที่ 4 พ.ย.67</t>
  </si>
  <si>
    <t>นายนันทวัฒน์ ศิลาราช</t>
  </si>
  <si>
    <t>75/1 หมู่ 11</t>
  </si>
  <si>
    <t>นางสาวขนิษฐา นามหาชัย</t>
  </si>
  <si>
    <t>122 หมู่ 11</t>
  </si>
  <si>
    <t>ที่ อด 0028/2320 ลว.1 พ.ย.67</t>
  </si>
  <si>
    <t>นางสาวรัฐยา เทียนกระโทก</t>
  </si>
  <si>
    <t>065-2699782    098-9094628</t>
  </si>
  <si>
    <t>098-909-4628   0652699782</t>
  </si>
  <si>
    <t>บางพูน</t>
  </si>
  <si>
    <t>เมืองปทุมธานี</t>
  </si>
  <si>
    <t>ที่ อด 0028/2321 ลว.1 พ.ย.67</t>
  </si>
  <si>
    <t>ที่ อด 0028/2318 ลว. 1 พ.ย.67 เลขที่คำร้อง 68-00291 ลว. 1 พ.ย.67</t>
  </si>
  <si>
    <t>ที่ อด 0028/2278 ลว. 25 ต.ค.67 เลขที่คำร้อง 68-00245 ลว. 28 ต.ค.67</t>
  </si>
  <si>
    <t>ที่ อด 0028/2279 ลว. 28 ต.ค.67 เลขที่คำร้อง 68-00249 ลว. 28 ต.ค.67</t>
  </si>
  <si>
    <t>ที่ อด 0028/2282 ลว. 28 ต.ค.67 เลขที่คำร้อง 68-00256 ลว. 28 ต.ค.67</t>
  </si>
  <si>
    <t>ที่ อด 0028/2290 ลว. 29 ต.ค.67 เลขที่คำร้อง 68-00263 ลว. 29 ต.ค.67</t>
  </si>
  <si>
    <t>ที่ อด 0028/2294 ลว. 30 ต.ค.67 เลขที่คำร้อง 68-00269 ลว. 30 ต.ค.67</t>
  </si>
  <si>
    <t>นายรัชวุฒิ มุริกา</t>
  </si>
  <si>
    <t>092-438-0969        065-047-1281</t>
  </si>
  <si>
    <t>098-854-5727       098-431-7553</t>
  </si>
  <si>
    <t>ที่ อด 0028/2334 ลว 4 พ.ย.67</t>
  </si>
  <si>
    <t>โอนเงินเข้าบัญชีแล้ว จำนวน 400,900 วอน วันที่ 8 ต.ค.67</t>
  </si>
  <si>
    <t>ที่ อด 0028/2333 ลว 4 พ.ย.67</t>
  </si>
  <si>
    <t>ที่ รง 0210.2/9819 ลว. 21 ต.ค.67</t>
  </si>
  <si>
    <t xml:space="preserve">โอนเงินเข้าบัญชีแล้ว 38,244 เหรียญไต้หวัน วันที่ 30 ก.ย. 67 </t>
  </si>
  <si>
    <t>ที่ รง 0210.2/9880 ลว. 22 ต.ค.67</t>
  </si>
  <si>
    <t>สปร. (พี่เด๊ะ) ได้ประสานมาทางโทรศัพท์ แจ้งว่า สนร. ได้ประสาน ซัมซุงฯ แจ้งว่า ได้โอนเงินค่าตั๋วเครื่องบิน ดังกล่าว ไปยัง HRD. และ สปร.ได้ส่งคำร้องของคนงานดังกล่าว  ให้ HRD แล้ว</t>
  </si>
  <si>
    <t>นายสมร บุญพา</t>
  </si>
  <si>
    <t>ที่ รง 0210.7/9677 ลว 15 ตค 67</t>
  </si>
  <si>
    <t>ที่ อด 0028/2281 ลว 28 ตค 67</t>
  </si>
  <si>
    <t>ที่ อด 0028/2327 ลว. 4 พ.ย.67 เลขที่คำร้อง 68-00301 ลว. 4 พ.ย.67</t>
  </si>
  <si>
    <t>ที่ อด 0028/2328 ลว. 4 พ.ย.67 เลขที่คำร้อง 68-00302 ลว. 4 พ.ย.67</t>
  </si>
  <si>
    <t>ที่ อด 0028/2329 ลว. 4 พ.ย.67 เลขที่คำร้อง 68-00304 ลว. 4 พ.ย.67</t>
  </si>
  <si>
    <t>ที่ อด 0028/2330 ลว. 4 พ.ย.67 เลขที่คำร้อง 68-00305 ลว. 4 พ.ย.67</t>
  </si>
  <si>
    <t>นายสมศักดิ์ กิติราช</t>
  </si>
  <si>
    <t>092-3245759, 0924285374</t>
  </si>
  <si>
    <t>123 หมู่ 5</t>
  </si>
  <si>
    <t>ที่ อด 0028/2331 ลว. 4 พ.ย.67 เลขที่คำร้อง 68-00307 ลว. 4 พ.ย.67</t>
  </si>
  <si>
    <t>ที่ อด 0028/2332 ลว. 4 พ.ย.67 เลขที่คำร้อง 68-00308 ลว. 4 พ.ย.67</t>
  </si>
  <si>
    <t>ที่ อด 0028/2344 ลว. 5 พ.ย.67</t>
  </si>
  <si>
    <t>นางสาวยุพารัตน์ ประสาน</t>
  </si>
  <si>
    <t>0622256656, 0809751795</t>
  </si>
  <si>
    <t xml:space="preserve">133 หมู่ 10 </t>
  </si>
  <si>
    <t>นายสารธาร ศรีพรหม</t>
  </si>
  <si>
    <t>092-7494419, 0952497605</t>
  </si>
  <si>
    <t xml:space="preserve">105 หมู่ 13 </t>
  </si>
  <si>
    <t>นางจิราภรณ์ คนฉลาด</t>
  </si>
  <si>
    <t>093-6681505, 061-0651845</t>
  </si>
  <si>
    <t>147 หมู่ 2</t>
  </si>
  <si>
    <t>ที่ อด 0028/2345 ลว. 5 พ.ย.67 เลขที่คำร้อง 68-00322 ลว. 5 พ.ย.67</t>
  </si>
  <si>
    <t>ที่ อด 0028/2335 ลว. 4 พ.ย.67 เลขที่คำร้อง 68-00309 ลว. 4 พ.ย.67</t>
  </si>
  <si>
    <t>ที่ อด 0028/2326 ลว. 4 พ.ย.67 เลขที่คำร้อง 68-00298 ลว. 4 พ.ย.67</t>
  </si>
  <si>
    <t>ที่ อด 0028/2346 ลว. 5 พ.ย.67 เลขที่คำร้อง 68-00324 ลว. 5 พ.ย.67</t>
  </si>
  <si>
    <t>นายรังสรรค์ เพียผือ</t>
  </si>
  <si>
    <t>091-8034103, 0621695827</t>
  </si>
  <si>
    <t>42 หมู่ 6</t>
  </si>
  <si>
    <t>นายวินัย แสนลัง</t>
  </si>
  <si>
    <t>063-6503051, 093-0355304</t>
  </si>
  <si>
    <t>380 หมู่ 8</t>
  </si>
  <si>
    <t>ที่ อด 0028/2348 ลว. 5 พ.ย.67 เลขที่คำร้อง 68-00341 ลว. 5 พ.ย.67</t>
  </si>
  <si>
    <t>นายบุญช่วย ราษฎร์ภักดี</t>
  </si>
  <si>
    <t>061-0652013, 061-0652013</t>
  </si>
  <si>
    <t>ส่งเอกสารเพิ่มเติม สำเนาหนังสือเดินทางเลขที่ AC2200116</t>
  </si>
  <si>
    <t>ที่ อด 0028/2350 ลว. 5 พ.ย.67</t>
  </si>
  <si>
    <t>วันที่ 5 พ.ย. 67 ได้บันทึกสำเนาหนังสือเดินทางเลขที่ AC2200116 ในระบบร้องทุกข์ฯแล้ว</t>
  </si>
  <si>
    <t>ในระบบ สนร. แจ้งขอเอกสารเพิ่ม คือ สำเนาบัตรกาม่า สรจ.อด. ได้ประสานแจ้งผู้ร้อง และผู้ร้อง นางบัวลัย ใจดี ได้ประสานแจ้งมาทางโทรศัพท์ ว่า ได้หาเอกสารของ นายทองใบแล้ว แจ้งว่าไม่มีบัตรกาม่า ค่ะ</t>
  </si>
  <si>
    <t>ที่ อด 0028/2349 ลว. 5 พ.ย.67 เลขที่คำร้อง 68-00342 ลว. 5 พ.ย.67</t>
  </si>
  <si>
    <t>นายวิรัตน์ นามมนตรี</t>
  </si>
  <si>
    <t>157 หมู่ 3</t>
  </si>
  <si>
    <t>ด่วน ที่ รง 0210.2/10214 ลว. 6 พ.ย.67</t>
  </si>
  <si>
    <t>ที่ อด 0028/2352 ลว. 6 พ.ย.67</t>
  </si>
  <si>
    <t>นายสมบัติ น้อยมา</t>
  </si>
  <si>
    <t>116 หมู่ 6</t>
  </si>
  <si>
    <t>ด่วน ที่ รง 0210.2/10212 ลว. 6 พ.ย.67</t>
  </si>
  <si>
    <t>ที่ อด 0028/2353 ลว. 6 พ.ย.67</t>
  </si>
  <si>
    <t>ส่งเอกสารเพิ่มเติม ใบมอบฉันทะรับเงินคืนภาษี ให้สำนักประสาน</t>
  </si>
  <si>
    <t>ที่ อด 0028/2284 ลว. 28 ต.ค.67</t>
  </si>
  <si>
    <t xml:space="preserve">หนังสือจาก สปร. แจ้งให้คนงานส่งเลขที่บัญชีธนาคาร  จำนวน 5 ราย </t>
  </si>
  <si>
    <t>นายนาวา แสงจันโท</t>
  </si>
  <si>
    <t>ขอเลขที่ธนาคารที่ประเทศไทยเพื่อคืนเงินภาษี จำนวน 5 ราย จากสำนักประสานฯ</t>
  </si>
  <si>
    <t>นายอำคา  พันธ์สาง</t>
  </si>
  <si>
    <t>60 หมู่ 6</t>
  </si>
  <si>
    <t>นายสมัย สมบูรณ์</t>
  </si>
  <si>
    <t>นายทินกร พรมจักร์</t>
  </si>
  <si>
    <t>224 หมู่ 5</t>
  </si>
  <si>
    <t>นายสว่าง เชื้อสร</t>
  </si>
  <si>
    <t>118 หมู่ 1</t>
  </si>
  <si>
    <t>ขอเลขที่ธนาคารที่ประเทศไทยเพื่อคืนเงินภาษี จำนวน 5 ราย ให้คนงาน</t>
  </si>
  <si>
    <t>ที่ รง 0210.2/10286 ลว. 7 พ.ย.67</t>
  </si>
  <si>
    <t>ที่ อด 0028/2360,2361,2362,2359,2363 ลว. 7 พ.ย.67</t>
  </si>
  <si>
    <t>ส่งสำเนาบัญชีของภรรยา นายวิรัตน์ นามมนตรี เนื่องจากแรงงานไม่มีบัญชีธนาคารและปัจจุบันเจ็บป่วยทุพพลภาพ ให้ สำนักประสาน</t>
  </si>
  <si>
    <t>ที่ อด 0028/2364 ลว. 8 พ.ย.67</t>
  </si>
  <si>
    <t>098-2657092, 099-2032781</t>
  </si>
  <si>
    <t>นายสราวุธ คันธี</t>
  </si>
  <si>
    <t>092-934-4303      064-575-7954</t>
  </si>
  <si>
    <t>178 หมู่ 4</t>
  </si>
  <si>
    <t>ที่ อด 0028/2366 ลว. 8 พ.ย.67 เลขที่คำร้อง 68-00372 ลว. 8 พ.ย.67</t>
  </si>
  <si>
    <t>ที่ อด 0028/2365 ลว. 8 พ.ย.67 เลขที่คำร้อง 68-00373 ลว. 8 พ.ย.67</t>
  </si>
  <si>
    <t>ที่ รง 0210.2/10104 ลว. 31 ต.ค.67</t>
  </si>
  <si>
    <t>ที่ อด 0028/2369 ลว. 8 พ.ย.67</t>
  </si>
  <si>
    <t xml:space="preserve">โอนเงินเข้าบัญชีแล้ว จำนวน 118,324  เหรียญไต้หวัน </t>
  </si>
  <si>
    <t>ที่ อด 0028/2370 ลว. 8 พ.ย.67</t>
  </si>
  <si>
    <t>โอนเงินเข้าบัญชีแล้ว จำนวน 52,500 เหรียญไต้หวัน</t>
  </si>
  <si>
    <t>ที่ อด 0028/2372 ลว. 8 พ.ย.67</t>
  </si>
  <si>
    <t>โอนเงินเข้าบัญชีแล้ว จำนวน 10,690,340 วอน วันที่ 9 ก.ย.67</t>
  </si>
  <si>
    <t>ที่ รง 0210.2/10168 ลว. 4 พ.ย.67</t>
  </si>
  <si>
    <t>ที่ อด 0028/2371 ลว. 8 พ.ย.67</t>
  </si>
  <si>
    <t>ที่ รง 0210.2/10167 ลว. 4 พ.ย. 67</t>
  </si>
  <si>
    <t>ที่ รง 0210.2/10171 ลว. 4 พ.ย.67</t>
  </si>
  <si>
    <t>นายกฤษฎา จันทา</t>
  </si>
  <si>
    <t>061-4390092            0611253006</t>
  </si>
  <si>
    <t>3 หมู่ 14</t>
  </si>
  <si>
    <t>ที่ อด 0028/2373 ลว. 8 พ.ย.67 เลขที่คำร้อง 68-00375 ลว. 8 พ.ย.67</t>
  </si>
  <si>
    <t>นายวีระยุทธ พงษ์เสือ</t>
  </si>
  <si>
    <t>096-8489735            097-1272360</t>
  </si>
  <si>
    <t>188 หมู่ 1</t>
  </si>
  <si>
    <t>ที่ อด 0028/2368 ลว. 8 พ.ย.67 เลขที่คำร้อง 68-00376 ลว. 8 พ.ย.67</t>
  </si>
  <si>
    <t>นายเจริญ จวนสาง</t>
  </si>
  <si>
    <t>080-7013572             095-6466937</t>
  </si>
  <si>
    <t>ที่ อด 0028/2375 ลว. 11 พ.ย.67</t>
  </si>
  <si>
    <t>ที่ อด 0028/2295 ลว. 31 ต.ค.67</t>
  </si>
  <si>
    <t>รายงานการตรวจสอบและติดตามสิทธิประโยชน์ กรณี นายวิพัฒน์ ศรีไชยมูล เสียชีวิตในประเทศอิสราเอล</t>
  </si>
  <si>
    <t>ขอให้ส่งเอกสารหลักฐานการรับโอนเงินจาก นายวิพัฒน์ ศรีไชยมูล ขณะที่ทำงานในประเทศอิสราเอล</t>
  </si>
  <si>
    <t>ด่วน ที่ อด 0028/2301 ลว. 31 ต.ค.67</t>
  </si>
  <si>
    <t xml:space="preserve">วันที่ 11/11/2567 </t>
  </si>
  <si>
    <t>นายเสรีชล สุริโย</t>
  </si>
  <si>
    <t>083-8809551, 093-1253841</t>
  </si>
  <si>
    <t>133 หมู่ 8</t>
  </si>
  <si>
    <t>ที่ อด 0028/2380 ลว. 12 พ.ย.67 เลขที่คำร้อง 68-00391 ลว. 12 พ.ย.67</t>
  </si>
  <si>
    <t>ที่ อด 0028/2379 ลว. 12 พ.ย.67 เลขที่คำร้อง 68-00390 ลว. 12 พ.ย.67</t>
  </si>
  <si>
    <t>นายโยธา แลแก</t>
  </si>
  <si>
    <t>094-2617736, 093-5354371</t>
  </si>
  <si>
    <t>11 หมู่ 6</t>
  </si>
  <si>
    <t>ส่งสำเนาบัญชีธนาคาร ของนายอำคา พันธ์สาง ให้ สำนักประสาน</t>
  </si>
  <si>
    <t>ที่ อด 0028/2378 ลว. 12 พ.ย.67</t>
  </si>
  <si>
    <t>ส่งสำเนาบัญชีธนาคาร ของ นายนาวา แสงจันโท ให้ สำนักประสาน</t>
  </si>
  <si>
    <t>ที่ อด 0028/2381 ลว. 12 พ.ย.67</t>
  </si>
  <si>
    <t>นายพีระ  จันทร์แดง</t>
  </si>
  <si>
    <t>ด่วน ที่ รง 0210.2/10343 ลว. 8 พ.ย.67</t>
  </si>
  <si>
    <t>ที่ อด 0028/2383 ลว. 12 พ.ย.67</t>
  </si>
  <si>
    <t>ด่วน ที่ รง 0210.2/10344 ลว. 8 พ.ย.67</t>
  </si>
  <si>
    <t>ที่ อด 0028/2384 ลว. 12 พ.ย.67</t>
  </si>
  <si>
    <t>2 หมู่ 9</t>
  </si>
  <si>
    <t>ที่ รง 0210.2/10054 ลว. 30 ต.ค.67</t>
  </si>
  <si>
    <t>ที่ อด 0028/2382 ลว. 12 พ.ย.67</t>
  </si>
  <si>
    <t>โอนเงินเข้าบัญชีแล้ว เมื่อวันที่ 8 ต.ค.67 จำนวน 429,920 วอน</t>
  </si>
  <si>
    <t>โอนเงินเข้าบัญชีแล้ว เมื่อวันที่ 8 ต.ค.67 จำนวน 10,084,820 วอน</t>
  </si>
  <si>
    <t>แจ้งการปิดบัญชีธนาคาร ชินฮัน และส่งคืนบัญชีธนาคาร ชินฮัน และ เอทีเอ็ม จากสำนักประสาน</t>
  </si>
  <si>
    <t>นายพรชัย ริโยธา</t>
  </si>
  <si>
    <t>095-6547604            093-6571311</t>
  </si>
  <si>
    <t>105 หมู่ 3</t>
  </si>
  <si>
    <t>ที่ อด 0028/2388 ลว. 12 พ.ย.67 เลขที่คำร้อง 68-00393 ลว. 12 พ.ย.67</t>
  </si>
  <si>
    <t>นายนิรุตน์ แอบไธสง</t>
  </si>
  <si>
    <t>099-2836620            093-0379736</t>
  </si>
  <si>
    <t>นายเดชดวง ไตยสุทธิ์</t>
  </si>
  <si>
    <t>082-2240963   085-6087850</t>
  </si>
  <si>
    <t>ที่ อด 0028/2390 ลว.12 พ.ย.67</t>
  </si>
  <si>
    <t>ที่ อด 0028/2397 ลว. 12 พ.ย.67 เลขที่คำร้อง 68-00394 ลว. 12 พ.ย.68</t>
  </si>
  <si>
    <t>274 หมู่ 15</t>
  </si>
  <si>
    <t>062-1068510, 083-0035020</t>
  </si>
  <si>
    <t>061-6966672</t>
  </si>
  <si>
    <t>นายนิรุต วรวิเวช</t>
  </si>
  <si>
    <t>202 หมู่ 5</t>
  </si>
  <si>
    <t>ที่ อด 0028/2414 ลว. 13 พ.ย.67 เลขที่คำร้อง 68-00396 ลว. 13 พ.ย. 67</t>
  </si>
  <si>
    <t xml:space="preserve">080-9526042,0616250279   </t>
  </si>
  <si>
    <t>นายวรากร อึ่งชื่น</t>
  </si>
  <si>
    <t>062-1051828,0891230050</t>
  </si>
  <si>
    <t>ปทุมรัตต์</t>
  </si>
  <si>
    <t>ที่ อด 0028/2415 ลว. 13 พ.ย. 67 เลขที่คำร้อง 68-00397 ลว. 13 พ.ย. 67</t>
  </si>
  <si>
    <t>นายสีหนาท ริมไธสง</t>
  </si>
  <si>
    <t>062-3685909,098-0244683</t>
  </si>
  <si>
    <t>19 หมู่ 2</t>
  </si>
  <si>
    <t>ปอพาน</t>
  </si>
  <si>
    <t>ที่ อด 0028/2516 ลว. 13 พ.ย. 67 เลขที่คำร้อง 68-00398 ลว. 13 พ.ย. 67</t>
  </si>
  <si>
    <t>นายราชัน  แสนเชียงอ่อน</t>
  </si>
  <si>
    <t>นายนาวิน จันทอุทัย</t>
  </si>
  <si>
    <t>092-8653715,0631976981</t>
  </si>
  <si>
    <t>147 หมู่ 16</t>
  </si>
  <si>
    <t xml:space="preserve">ที่ อด 0028/2420 ลว 14 พ.ย. 67 เลขที่คำร้อง 68-00409 ลว.14 พ.ย. 67 </t>
  </si>
  <si>
    <t>088-5669748,0926838468</t>
  </si>
  <si>
    <t>192 หมู่ 13</t>
  </si>
  <si>
    <t>นางสาวกุ้งนาง จันทร์อ่อน</t>
  </si>
  <si>
    <t>นายถวิล เหล่าวิลัย</t>
  </si>
  <si>
    <t>063-9040603, 098-8548515</t>
  </si>
  <si>
    <t>10 หมู่ 6</t>
  </si>
  <si>
    <t>ที่ อด 0028/2419 ลว. 14 พ.ย.2567</t>
  </si>
  <si>
    <t>ขอส่งคำร้องทั่วไปของ นางสาวกุ้งนาง จันทร์อ่อน ภรรยาของ นายถวิล เหล่าวิลัย    ที่เสียชีวิตในประเทศโปรตุเกส พร้อมเอกสารประกอบพิจารณาเปลี่ยนแปลงวิธีส่งมอบเงินประกันสังคม เนื่องจากธนาคารปฏิเสธรับเช็คของสำนักงานประกันสังคมประเทศโปรตุเกส มาเพื่อโปรดพิจารณาส่งต่อให้หน่วยงานที่เกี่ยวข้องดำเนินการ ให้ สปร.</t>
  </si>
  <si>
    <t>นายอรรคพล วรรณไสย</t>
  </si>
  <si>
    <t>129 หมู่ 3</t>
  </si>
  <si>
    <t>เมืองพีย</t>
  </si>
  <si>
    <t>ขอส่งเอกสารเพื่อติดตามสิทธิประโยชน์อันพึงมีพึงได้ กรณี นายอรรคพล เสียชีวิตจากภัยสงคราม</t>
  </si>
  <si>
    <t>นายระพินท์ เดชสิงห์</t>
  </si>
  <si>
    <t>081-3636878, 081-3636755</t>
  </si>
  <si>
    <t>323 หมู่ 10</t>
  </si>
  <si>
    <t>ที่ อด 0028/2421 ลว. 14 พ.ย. 67 เลขที่คำร้อง 68-00406 ลว. 14 พ.ย. 67</t>
  </si>
  <si>
    <t>ที่ อด 0028/169 ลว. 29 ม.ค.67</t>
  </si>
  <si>
    <t>ที่ อด 0028/2434 ลว. 19 พ.ย.67</t>
  </si>
  <si>
    <t>โอนเงินเข้าบัญชีแล้ว จำนวน 54,841  เหรียญไต้หวัน</t>
  </si>
  <si>
    <t>098-0891914, 093-6027035</t>
  </si>
  <si>
    <t>ที่ อด 0028/2425 ลว. 18 พ.ย. 67 เลขที่คำร้อง 68-00423 ลว. 18 พ.ย. 67</t>
  </si>
  <si>
    <t>ที่ อด 0028/2435 ลว. 19 พ.ย.67 เลขที่คำร้อง 68-00435 ลว.19 พ.ย. 67</t>
  </si>
  <si>
    <t>นายมานิต พัฒนา</t>
  </si>
  <si>
    <t>082-1111763, 062-6935140</t>
  </si>
  <si>
    <t>31 หมู่ 3</t>
  </si>
  <si>
    <t>ที่ อด 0028/2437 ลว. 19 พ.ย.67 เลขที่คำร้อง 68-00438 ลว.19 พ.ย. 68</t>
  </si>
  <si>
    <t>นางสาวบัวเงิน ศรีบุญเรือง</t>
  </si>
  <si>
    <t>นายชยุต ปานภักดี</t>
  </si>
  <si>
    <t>088-5301427, 0985128590</t>
  </si>
  <si>
    <t>151 หมู่ 9</t>
  </si>
  <si>
    <t>ขอให้ติดตามสิทธิประโยชน์ กรณีเสียชีวิต</t>
  </si>
  <si>
    <t xml:space="preserve">ที่ อด 0028/2432 ลว.19 พ.ย.67 เลขที่คำร้อง 68-00436 </t>
  </si>
  <si>
    <t>ส่งสำเนาบัญชีธนาคาร ของ นายทินกร พรมจันทร์ ให้ สำนักประสาน</t>
  </si>
  <si>
    <t>ที่ อด 0028/2436 ลว. 19 พ.ย.67</t>
  </si>
  <si>
    <t>ที่ อด 0028/2443 ลว.20 พ.ย.67</t>
  </si>
  <si>
    <t>นายสุทธิศักดิ์ พรมรินทร์</t>
  </si>
  <si>
    <t>099-8088380</t>
  </si>
  <si>
    <t>43/2 หมู่ 3</t>
  </si>
  <si>
    <t xml:space="preserve">ที่ อด 0028/2433 ลว. 19 พ.ย. 67 </t>
  </si>
  <si>
    <t>ทายาท นายวุฒิชัย โสภากุล</t>
  </si>
  <si>
    <t>นายวุฒิชัย โสภากุล</t>
  </si>
  <si>
    <t>200 หมู่ 8</t>
  </si>
  <si>
    <t xml:space="preserve">ที่ รง 0210.2/5095 ลว.19 พ.ย.67 </t>
  </si>
  <si>
    <t>ที่ อด 0028/2444 ลว.20 พ.ย. 67</t>
  </si>
  <si>
    <t>แจ้งกรณี นายวุฒิชัย โสภากุล แรงงานไทยเสียชีวิตในประเทศอิสราเอล</t>
  </si>
  <si>
    <t>ขอส่งสำเนาหนังสือรายงานแรงงานไทยเจ็บป่วย และ สำเนาหนังสือรายงานนายวุฒิชัย โสภากุล เสียชีวิต</t>
  </si>
  <si>
    <t>นายฐิติพงศ์ ธีระธรรม</t>
  </si>
  <si>
    <t>091-1261155,089-7105534</t>
  </si>
  <si>
    <t>163/3 หมู่ 7 ซ.มหามิตร</t>
  </si>
  <si>
    <t>ที่ อด 0028/2450 ลว 20 พ.ย. 67 เลขทึ่คำร้อง 68-00452 ลว. 20 พ.ย. 67</t>
  </si>
  <si>
    <t xml:space="preserve">หนังสือจาก สปร. แจ้งให้คนงานส่งเลขที่บัญชีธนาคาร  จำนวน 3 ราย </t>
  </si>
  <si>
    <t>นายจรุญ ชุมอภัย</t>
  </si>
  <si>
    <t>นายนาวิน ขุ่มด้วง</t>
  </si>
  <si>
    <t>นายวนิช บุตรพรม</t>
  </si>
  <si>
    <t>230 หมู่ 11</t>
  </si>
  <si>
    <t>นายวิทยา สัตตะพันธ์</t>
  </si>
  <si>
    <t>นายสุทธิศักดิ์ พรมรินทร์ (สปร.ส่งหนังสือให้ สรจ.เชียงราย</t>
  </si>
  <si>
    <t xml:space="preserve">หนังสือจาก สปร. ส่งให้ สรจ.เชียงราย </t>
  </si>
  <si>
    <t>ส่งสำเนาบัญชีเพื่อขอรับเงินคืนภาษีไต้หวัน ให้ สำนักประสาน</t>
  </si>
  <si>
    <t>ที่ รง 0210.2/10213 ลว. 6 พ.ย.67</t>
  </si>
  <si>
    <t>วันที่ 19 พ.ย.67 คนงานแจ้งว่าทำงานอยู่ที่อุดรธานี จึงขอส่งสำเนาบัญชีธนาคาร เพื่อส่งให้ สนร. ต่อไป</t>
  </si>
  <si>
    <t>หนังสือจาก สปร. แจ้งให้คนงานส่งเลขที่บัญชีธนาคาร ซึ่ง สปร. สังให้ สรจ.เชียงราย</t>
  </si>
  <si>
    <t>ที่ รง 0210.2/10650 ลว. 20 พ.ย.67</t>
  </si>
  <si>
    <t>9 หมู่ 9</t>
  </si>
  <si>
    <t>ขอเลขที่ธนาคารที่ประเทศไทยเพื่อคืนเงินภาษี จำนวน 3 ราย จากสำนักประสานฯ</t>
  </si>
  <si>
    <t>ขอเลขที่ธนาคารที่ประเทศไทยเพื่อคืนเงินภาษี จำนวน 3 ราย ให้คนงาน</t>
  </si>
  <si>
    <t>ที่ รง 0210.2/10709 ลว. 20 พ.ย.67</t>
  </si>
  <si>
    <t xml:space="preserve">หนังสือจาก สปร. แจ้งให้คนงานส่งเลขที่บัญชีธนาคาร  </t>
  </si>
  <si>
    <t>นายทินกร โยชน์สุวรรณ</t>
  </si>
  <si>
    <t>นายศราวุฒิ ดวนดี</t>
  </si>
  <si>
    <t>ขอเลขที่ธนาคารที่ประเทศไทยเพื่อคืนเงินภาษี จำนวน 2 ราย จากสำนักประสานฯ</t>
  </si>
  <si>
    <t>ที่ รง 0210.2/10742 ลว 20 พ.ย.67</t>
  </si>
  <si>
    <t>ที่ อด 0028/2466,2467 ลว.21 พ.ย.67</t>
  </si>
  <si>
    <t>ที่ อด 0028/2464 ลว.20 พ.ย.67</t>
  </si>
  <si>
    <t>นายวิทธวัฒ ศรีสมรส</t>
  </si>
  <si>
    <t>นายอภิชาติ ซุยเสนา</t>
  </si>
  <si>
    <t>146 หมู่ 2</t>
  </si>
  <si>
    <t>ที่ รง 0210.2/10688 ลว.20 พ.ย. 67</t>
  </si>
  <si>
    <t>ส่งหนังสือแจ้งขอเลขที่ธนาคารที่ประเทศไทยเพื่อคืนเงินภาษี จำนวน 2 ราย ให้คนงาน</t>
  </si>
  <si>
    <t>ที่ รง 0210.2/10748 ลว.20 พ.ย. 67</t>
  </si>
  <si>
    <t>ที่ อด 0028/2468,2469 ลว.21 พ.ย.67</t>
  </si>
  <si>
    <t>นายพลาริน มีจินดา</t>
  </si>
  <si>
    <t>นายฉัตรชนม์ นามดี</t>
  </si>
  <si>
    <t>99 หมู่ 5</t>
  </si>
  <si>
    <t>123/1 หมู่ 8</t>
  </si>
  <si>
    <t>ส่งสำเนาบัญชีธนาคาร ของ นายสมัย สมบูรณ์ ให้ สำนักประสาน</t>
  </si>
  <si>
    <t>ที่ อด 0028/2472 ลว. 21 พ.ย.67</t>
  </si>
  <si>
    <t>ส่งสำเนาบัญชีธนาคาร ของ นายสว่าง เชื้อสร ให้ สำนักประสาน</t>
  </si>
  <si>
    <t>นายมานพ ใต้ชมพู</t>
  </si>
  <si>
    <t>093-0600968,084-7862350</t>
  </si>
  <si>
    <t>ที่ อด 0028/2478 ลว. 21 พ.ย. 67</t>
  </si>
  <si>
    <t>129</t>
  </si>
  <si>
    <t>088-6019947, 0887748863, 082-0508519</t>
  </si>
  <si>
    <t>ขอให้ตรวจสอบและติดตามสิทธิประโยชน์อันพึงมีพึงได้ กรณี นายอรรคพล เสียชีวิตจากเหตุการณ์ความไม่สงบในประเทศอิสราเอล</t>
  </si>
  <si>
    <t>ขอให้จัดทำเอกสาร เพื่อติดตามเงินสิทธิประโยชน์ จากนายจ้าง กรณีนายอรรคพล เสียชีวิต จากสำนักประสาน</t>
  </si>
  <si>
    <t>ขอให้จัดทำเอกสาร เพื่อติดตามเงินสิทธิประโยชน์ จากนายจ้าง กรณีนายอรรคพล เสียชีวิต ให้ทายาท</t>
  </si>
  <si>
    <t>ด่วนที่สุด ที่ รง 0210.2/5009 ลว. 13 พ.ย.67</t>
  </si>
  <si>
    <t>ที่ อด 0028/2417 ลว. 14 พ.ย.67</t>
  </si>
  <si>
    <t>68-00410 วันที่ 15 /11/2567</t>
  </si>
  <si>
    <t>อด 0028/2417 ลว. 15 พ.ย.67</t>
  </si>
  <si>
    <t>หนังสือ จาก สปร. ส่งให้ทายาท นางบุญแปลง วรรณไสยเสียชีวิตตากภัยสงคราม วันที่ 31 ต.ค.67</t>
  </si>
  <si>
    <t>081-1910446, 0985890000</t>
  </si>
  <si>
    <t>นายสุขสันติ คำภูเงิน</t>
  </si>
  <si>
    <t>ส่งสำเนาบัญชีธนาคาร ของ นายสมบัติ น้อยมา ให้ สำนักประสาน</t>
  </si>
  <si>
    <t>ที่ อด 0028/2482 ลว.22 พ.ย.67</t>
  </si>
  <si>
    <t>นายอดิศัย อ่อนจันทร์ทุม</t>
  </si>
  <si>
    <t>066-1014947,098-6940740</t>
  </si>
  <si>
    <t>35 หมู่ 3</t>
  </si>
  <si>
    <t>คำโคกสูง</t>
  </si>
  <si>
    <t>ที่ อด 0028/2483 ลว. 22 พ.ย 67 เลขที่คำร้อง 68-00463 ลว. 22 พ.ย 67</t>
  </si>
  <si>
    <t>ที่ อด 0028/2474 ลว. 21 พ.ย. 67 เลขที่คำร้อง 68-00460 ลว. 21 พ.ย. 67</t>
  </si>
  <si>
    <t>นายสุทธิชัย รัตนประเสริฐ</t>
  </si>
  <si>
    <t>098-9167691,098-6319746</t>
  </si>
  <si>
    <t>ที่ อด 0028/2492 ลว. 25 พ.ย. 67 เลขที่คำร้อง 68-00470 ลว.25 พ.ย. 67</t>
  </si>
  <si>
    <t>นายเสรี อันไกรฤทธิ์</t>
  </si>
  <si>
    <t>061-2711418,094-3099746</t>
  </si>
  <si>
    <t>122 หมู่ 3</t>
  </si>
  <si>
    <t>ที่ อด 0028/2491 ลว. 25 พ.ย. 67 เลขที่คำร้อง 68-00469 ลว.25 พ.ย. 67</t>
  </si>
  <si>
    <t>98 หมู่ 3</t>
  </si>
  <si>
    <t>097-9293903 ,082-1038232</t>
  </si>
  <si>
    <t>นายสุรศักดิ์ เจริญท้าว</t>
  </si>
  <si>
    <t>098-9091168</t>
  </si>
  <si>
    <t>นายตะวัน จำนงค์พันธ์</t>
  </si>
  <si>
    <t xml:space="preserve">189/3 หมู่ 13 </t>
  </si>
  <si>
    <t>ที่ รง 0210.2/10878 ลว.22 พ.ย. 67</t>
  </si>
  <si>
    <t>นายสมใจ ร้อยแก้ว</t>
  </si>
  <si>
    <t>56 หมู่ 13</t>
  </si>
  <si>
    <t>นายชนะชล นวลอินทร์</t>
  </si>
  <si>
    <t>095-1850208</t>
  </si>
  <si>
    <t>61 หมู่ 4</t>
  </si>
  <si>
    <t>นายสัญญา ชุมพล</t>
  </si>
  <si>
    <t>38 หมู่ 12</t>
  </si>
  <si>
    <t>ที่ รง 0210.2/10888 ลว.22 พ.ย. 67</t>
  </si>
  <si>
    <t>ส่งเอกสารเพื่อติดตามเงินไต้หวันส่วนที่จ่ายไว้เกิน</t>
  </si>
  <si>
    <t>ที่ อด 0028/2502 ลว. 26 พ.ย.67</t>
  </si>
  <si>
    <t>วันที่ 25 พ.ย.67 คนงานมายื่นเอกสาร แจ้งว่า เหตุที่มายื่นเอกสารช้า เนื่องจากได้เดินทางไปทำงานในไต้หวัน เมื่อเดือนธันวาคม 2566 และพึ่งเดินทางกลับไทยเมื่อ พ.ย.67</t>
  </si>
  <si>
    <t>นางบุญแปลง วรรณไสย</t>
  </si>
  <si>
    <t>ส่งเอกสารขอรับเงินช่วยเหลือแรงงานที่เสียชีวิตจากสถานการณ์ความไม่สงบในรัฐอิสราเอล</t>
  </si>
  <si>
    <t>ที่ รง 0210.2/5195 ลว.25 พ.ย. 67</t>
  </si>
  <si>
    <t>แจ้งมอบเงินช่วยเหลือแรงงานไทยที่เสียชีวิตจากเหตุการณ์ความม่สงบในรัฐอิสราเอล</t>
  </si>
  <si>
    <t>ที่ อด 0028/2505 ลว.26 พ.ย.67</t>
  </si>
  <si>
    <t xml:space="preserve">ติดตามสิทธิประโยชน์เงินค้างจ่ายและเงินปิซูอิมของแรงงานที่เสียชีวิตที่เมตูลา </t>
  </si>
  <si>
    <t>ที่ รง 0210.2/10923 ลว. 25 พ.ย. 67</t>
  </si>
  <si>
    <t>แจ้งผลการติดตามสิทธิประโยชน์เงินค่าจ้างและเงินปิซูอิม ของนายอรรคพล วรรณไสย แรงงานที่เสียชีวิตจากสถานการณ์ความไม่สงบในรัฐอิสราเอล</t>
  </si>
  <si>
    <t>ที่ อด 0028/2506 ลว.26 พ.ย. 67</t>
  </si>
  <si>
    <t>100,000 บาท</t>
  </si>
  <si>
    <t>นายวิทย์ อัฑม์ (นายสากล  เม้าราษี)</t>
  </si>
  <si>
    <t>ที่ อด 0028/2507 ลว.26 พ.ย. 67</t>
  </si>
  <si>
    <t>ส่งสำเนาบัญชีธนาคาร ของนายจรุญ    ชุมอภัย ให้ สำนักประสาน</t>
  </si>
  <si>
    <t>นายสาคร สิมพิบูลย์</t>
  </si>
  <si>
    <t>093-0311845,087-1065193</t>
  </si>
  <si>
    <t>ที่ อด 0028/2518 ลว. 27 พ.ย. 67 เลขที่คำร้อง 68-00498 ลว. 27 พ.ย. 67</t>
  </si>
  <si>
    <t>นายสุรพงษ์ ไชยวัน</t>
  </si>
  <si>
    <t>081-1170285,063-2506238</t>
  </si>
  <si>
    <t>74 หมู่ 10</t>
  </si>
  <si>
    <t>ที่ อด 0028/2519 ลว. 27 พ.ย. 67</t>
  </si>
  <si>
    <t>นายดนัย แสงสุระ</t>
  </si>
  <si>
    <t>065-5714090,082-9280825-</t>
  </si>
  <si>
    <t>124 หมู่ 5</t>
  </si>
  <si>
    <t>ที่ อด 0028/2521 ลว. 29 พ.ย. 67 เลขที่คำร้อง 68-00509 ลว. 28 พ.ย. 67</t>
  </si>
  <si>
    <t>ส่งสำเนาบัญชีธนาคาร ของ นายพลาริน มีจินดา ให้ สำนักประสาน</t>
  </si>
  <si>
    <t>ส่งสำเนาบัญชีธนาคาร ของ นายฉัตรชนม์ นามดี ให้ สำนักประสาน</t>
  </si>
  <si>
    <t>ที่ อด 0028/2524 ลว.29 พ.ย. 67</t>
  </si>
  <si>
    <t>088-6019947,088-7748863, 082-0508519</t>
  </si>
  <si>
    <t>080-0123488,093-4849500</t>
  </si>
  <si>
    <t>ขอส่งคำร้องตรวจสอบและติดตามสิทธิประโยชน์อันพึงมีพึงได้กรณี นายวุฒิชัย โสกากุล ที่เสียชีวิตในประเทศอิสราเอล</t>
  </si>
  <si>
    <t>ที่ อด 0028/2523 ลว. 28 พ.ย. 67 เลขที่คำร้อง 68-00505 ลว. 28 พ.ย. 67</t>
  </si>
  <si>
    <t>แจ้งผลการติดตามสิทธิประโยชน์เงินบำเหน็จชราภาพไต้หวัน</t>
  </si>
  <si>
    <t>แจ้งการตรวจสอบเงินคงเหลือและปิดบัญชีธนาคาร Shinhan ในสาธารณรัฐเกาหลี</t>
  </si>
  <si>
    <t>ที่ อด 0028/2526 ลว. 28 พ.ย. 67</t>
  </si>
  <si>
    <t>นางสาวบัวลัย ใจดี (พี่สาว)</t>
  </si>
  <si>
    <t>แจ้งผลการติดตามสิทธิประโยชน์กรณี นายทองใบ ใจดี เสียชีวิตในประเทศไทย</t>
  </si>
  <si>
    <t>ที่ อด 0028/2527 ลว. 27 พ.ย. 67</t>
  </si>
  <si>
    <t>ที่ อด 0028/2525 ลว. 27 พ.ย. 67</t>
  </si>
  <si>
    <t>ขอรับสิทธิประโยชน์บำเหน็จชราภาพของ นายสมเพชร ฉายาพัฒน์</t>
  </si>
  <si>
    <t>ที่ รง 0210.2/10720 ลว. 20 พ.ย. 67</t>
  </si>
  <si>
    <t>ตรวจสอบเงินคงเหลือในบัญชีเงินฝากธนาคารและปิดบัญชีธนาคารของนายศิริชัย จันทร์อัมพร</t>
  </si>
  <si>
    <t xml:space="preserve">ที่ รง 0210.2/10644 ลว. 20 พ.ย.67 </t>
  </si>
  <si>
    <t>ติดตามสิทธิประโยชน์กรณีเสียชีวิตในประเทศไทย ของ นายทองใบ ใจดี</t>
  </si>
  <si>
    <t>ที่ รง 0210.2/10647 ลว. 20 พ.ย. 67</t>
  </si>
  <si>
    <t>ผลการตรวจสอบสิทธิประโยชน์ของนายทิวาวรรณ จันทร์ศรี</t>
  </si>
  <si>
    <t>ที่ รง 0210.2/10645 ลว 20 พ.ย. 57</t>
  </si>
  <si>
    <t>แจ้งผลการติดตามสิทธิประโยชน์กรณี นายทิวาวรรณ จันทร์ศรี เสียชีวิตในประเทศไทย</t>
  </si>
  <si>
    <t>ที่ อด 0028/2528 ลว 27 พ.ย. 67</t>
  </si>
  <si>
    <t>ที่ รง 0210.2/10560 ลว 15 พ.ย. 67</t>
  </si>
  <si>
    <t>0984610163, 085,2856747</t>
  </si>
  <si>
    <t>วันที่ 29/11/2567 นายสัญญา แล้ว แจ้งว่าทำงานอยู่ที่ อำนาจเจริญ จะขอไปยื่นเอกสารที่ สรจ.อำนาจเจริญ</t>
  </si>
  <si>
    <t>ที่ อด 0028/2529 ลว. 27 พ.ย. 67</t>
  </si>
  <si>
    <t>นายบัววร ประจงสาร</t>
  </si>
  <si>
    <t>083-4712584,061-0681131,093-5270716</t>
  </si>
  <si>
    <t>143 หมู่ 1</t>
  </si>
  <si>
    <t>ที่ อด 0028/2533 ลว. 29 พ.ย. 67 เลขที่คำร้อง68-00516 ลว. 29 พ.ย. 67</t>
  </si>
  <si>
    <t>นางสาวนิตยา สมอ่อน</t>
  </si>
  <si>
    <t>096-9190691,083-1206220</t>
  </si>
  <si>
    <t>65 หมู่ 5</t>
  </si>
  <si>
    <t xml:space="preserve">ที่ อด 0028/2534 ลว. 29 พ.ย. 67 </t>
  </si>
  <si>
    <t>โอนเงินเข้าบัญชีแล้ว 211,650 เหรียญไต้หวัน</t>
  </si>
  <si>
    <t>บริษัทซัมซุงโอนเงินให้ศูนย์กักกันสำนักงานตรวจเข้าเมือง เมืองฮวาซองแล้ว เมื่อวันที่ 16 ตุลาคม 2567 จำนวน 429,600 วอน และศูนย์กักกันฯ ได้ส่งมอบเงินสดทั้งหมดให้คนงานแล้ว เมื่อวันที่ 17 ตุลาคม 2567</t>
  </si>
  <si>
    <t>บริษัทซัมซุงโอนเงินให้ศูนย์กักกันสำนักงานตรวจเข้าเมือง เมืองฮวาซองแล้ว เมื่อวันที่ 16 ตุลาคม 2567 จำนวน 10,023,870 วอน และศูนย์กักกันฯ ได้ส่งมอบเงินสดทั้งหมดให้คนงานแล้ว เมื่อวันที่ 17 ตุลาคม 2567</t>
  </si>
  <si>
    <t>นายอุทิศ ทองเข็ม</t>
  </si>
  <si>
    <t>นายอนาวิล ทองเข็ม</t>
  </si>
  <si>
    <t>088-0674989,</t>
  </si>
  <si>
    <t>207 หมู่ 9</t>
  </si>
  <si>
    <t>ร้องขอให้ช่วยเหลือเบื้องต้นกรณี นายอนาวิล ทองเข็ม เสียชีวิตในไต้หวัน</t>
  </si>
  <si>
    <t>นายประชา เพ็งวงค์ษา</t>
  </si>
  <si>
    <t xml:space="preserve">นายประชา เพ็งวงค์ษา </t>
  </si>
  <si>
    <t>092-7826321,061-1152155</t>
  </si>
  <si>
    <t>181 หมู่ 7</t>
  </si>
  <si>
    <t>นายสุภาพ วรรณศรี</t>
  </si>
  <si>
    <t>061-0454470,096-5850926</t>
  </si>
  <si>
    <t>27 หมู่ 3</t>
  </si>
  <si>
    <t xml:space="preserve">ที่อด 0028/2548 ลว. 3 ธ.ค. 67 เลขที่คำขอร้อง68-00544 ลว. 3 ธ.ค. 67 </t>
  </si>
  <si>
    <t>นายสนธิ์ เชื้อสะอาด</t>
  </si>
  <si>
    <t>080-8101416</t>
  </si>
  <si>
    <t xml:space="preserve">ที่อด 0028/2549 ลว. 3 ธ.ค. 67 เลขที่คำขอร้อง68-00545 ลว. 3 ธ.ค. 67 </t>
  </si>
  <si>
    <t>นางแสวง ชาติคำ</t>
  </si>
  <si>
    <t>นายบุญเลิศ ชาติคำ</t>
  </si>
  <si>
    <t>089-5723982, 095-7864144</t>
  </si>
  <si>
    <t>ร้องขอให้ช่วยเหลือเบื้องต้นกรณี นายบุญเลิศ ชาติคำ เสียชีวิตในไต้หวัน</t>
  </si>
  <si>
    <t>ที่ อด 0028/2559 ลว. 3 ธ.ค. 67 เลขที่คำขอ 68-00547 ลว 3 ธ.ค. 67</t>
  </si>
  <si>
    <t>ส่งสำเนาบัญชีธนาคาร ของ 1)นายนาวิน ขุ่มด้วง 2)นายวนิช บุตรพรม  ให้ สำนักประสาน</t>
  </si>
  <si>
    <t xml:space="preserve">ที่ อด 0028/2550 ลว. 3 ธ.ค. 67 </t>
  </si>
  <si>
    <t>088-2896929</t>
  </si>
  <si>
    <t>ส่งสำเนาบัญชีธนาคาร ของนายวิทยา สัตตะพันธ์ ให้ สำนักประสาน</t>
  </si>
  <si>
    <t>ส่งสำเนาบัญชีธนาคาร ของนายศราวุฒิ ดวนดี ให้ สำนักประสาน</t>
  </si>
  <si>
    <t>ที่ อด 0028/2553 ลว. 3 ธ.ค. 67</t>
  </si>
  <si>
    <t>ส่งสำเนาบัญชีธนาคาร ของ นายชนะชล นวลอินทร์ ให้ สำนักประสาน</t>
  </si>
  <si>
    <t>ที่ อด 0028/2554 ลว. 3 ธ.ค. 67</t>
  </si>
  <si>
    <t>นายอัครวัฒน์ วงษ์ภักดี</t>
  </si>
  <si>
    <t>061-5525512, 081-7591288</t>
  </si>
  <si>
    <t>103 หมู่ 3</t>
  </si>
  <si>
    <t>นายสมบัติ แก้วสีหา</t>
  </si>
  <si>
    <t>085-4719478</t>
  </si>
  <si>
    <t>2 หมู่ 8</t>
  </si>
  <si>
    <t>ที่ อด 0028/2562 ลว. 4 ธ.ค. 67 เลขที่คำร้อง 68-00554 ลว 4 ธ.ค. 67</t>
  </si>
  <si>
    <t>093-7508871, 095-8619461</t>
  </si>
  <si>
    <t>93 หมู่ 1</t>
  </si>
  <si>
    <t>ขอให้ตรวจสอบและติดตามสิทธิประโยชน์รายเดือนกรณีได้รับบาดเจ็บจากการทำงาน จากสำนักงานประกันสังคมอิสราเอล</t>
  </si>
  <si>
    <t>ที่ อด 0028/2563 ลว 4 ธ.ค. 67 เลขที่คำร้อง 68-00559 ลว 4 ธ.ค. 67</t>
  </si>
  <si>
    <t>ที่ รง 0210.2/11251 ลว. 4 ธ.ค.67</t>
  </si>
  <si>
    <t>ที่ อด 0028/2566 ลว. 4 ธ.ค. 67</t>
  </si>
  <si>
    <t>นายนุกูล บุญชัยศรี</t>
  </si>
  <si>
    <t>20 หมู่ 3</t>
  </si>
  <si>
    <t>ที่ รง 0210.2/11252 4 ธ.ค. 67</t>
  </si>
  <si>
    <t>ที่ อด 0028/2567 ลว. 4 ธ.ค. 67</t>
  </si>
  <si>
    <t>ที่ อด 0028/2565 ลว. 4 ธ.ค. 67</t>
  </si>
  <si>
    <t>นายสมพงษ์ เสียวเสียว</t>
  </si>
  <si>
    <t>188 หมู๋ 13</t>
  </si>
  <si>
    <t>097-3564284, 094-3342009</t>
  </si>
  <si>
    <t>ที่ อด 0028/1302 ลว. 26 มิ.ย.67 เลขที่คำร้อง 67-04877 ลว.26 มิ.ย.67</t>
  </si>
  <si>
    <t>นายชินวัตร ฤทธิยา</t>
  </si>
  <si>
    <t>080-3185598</t>
  </si>
  <si>
    <t>25 หมู่ 13</t>
  </si>
  <si>
    <t>ที่ อด 0028/2581 ลว. 6 ธ.ค. 67 เลขคำร้อง 68-00568 ลว. 6 ธ.ค. 67</t>
  </si>
  <si>
    <t>ส่งสำเนาบัญชีธนาคาร ของ นายวิลัย อุตตะรักษ์ ให้ สำนักประสาน</t>
  </si>
  <si>
    <t xml:space="preserve">ที่ อด 0028/2462,2463,2564 ลว. 20 พ.ย.67   </t>
  </si>
  <si>
    <t xml:space="preserve"> ที่ อด 0028/2516 ลว. 27 พ.ย. 67 </t>
  </si>
  <si>
    <t xml:space="preserve"> ที่ อด 0028/2551 ลว. 3 ธ.ค. 67</t>
  </si>
  <si>
    <t>ที่ อด 0028/2470,2471 ลว. 21 พ.ย. 67</t>
  </si>
  <si>
    <t xml:space="preserve">ที่ อด 0028/2565 ลว. 2 ธ.ค. 67 เลขที่คำขอร้อง 68-00529 ลว. 2 ธ.ค. 67  ที่ อด 0028/2547 ลว. 3 ธ.ค. 67 เลขที่คำขอร้อง68-00542 ลว. 3 ธ.ค. 67 </t>
  </si>
  <si>
    <t xml:space="preserve">ที่ อด 0028/2547 ลว. 3 ธ.ค. 67 เลขที่คำขอร้อง68-00542 ลว. 3 ธ.ค. 67 </t>
  </si>
  <si>
    <t>095-2247520</t>
  </si>
  <si>
    <t>ที่ อด 0028/2587 ลว. 9 ธ.ค. 67 เลขที่คำร้อง 68-00576 ลว. 9 ธ.ค.67</t>
  </si>
  <si>
    <t>นายวิโรจน์ ไชยพันธ์</t>
  </si>
  <si>
    <t>061-0803329, 093-3194872</t>
  </si>
  <si>
    <t>231 หมู่ 6</t>
  </si>
  <si>
    <t>ที่ อด 0028/2588 ลว.9 ธ.ค. 68</t>
  </si>
  <si>
    <t>ที่ อด 0028/2561 ลว. 4 ธ.ค. 67</t>
  </si>
  <si>
    <t>ส่งสำเนาบัญชีธนาคาร ของ นายสมใจ ร้อยแก้ว ให้ สำนักประสาน</t>
  </si>
  <si>
    <t>ที่ อด 0028/2591 ลว. 9 ธ.ค. 67</t>
  </si>
  <si>
    <t>ส่งสำเนาบัญชีธนาคาร ของ นายนุกูล บุญชัยศรี ให้ สำนักประสาน</t>
  </si>
  <si>
    <t>ที่ อด 0028/2592 ลว. 9 ธ.ค. 67</t>
  </si>
  <si>
    <t>ที่ รง 0210.2/11253 4 ธ.ค. 67</t>
  </si>
  <si>
    <t>093-3816224</t>
  </si>
  <si>
    <t xml:space="preserve">ที่ อด 0028/1580 ลว. 26 ก.ค.67 เลขที่คำร้อง 67-05053 ลว. 26 ก.ค.67 </t>
  </si>
  <si>
    <t xml:space="preserve">098-6177930, </t>
  </si>
  <si>
    <t>ส่งสำเนาบัญชีธนาคารให้สำนักประสานนฯ</t>
  </si>
  <si>
    <t>ที่ อด 0028/2601 ลว. 11 ธ.ค.67</t>
  </si>
  <si>
    <t>นางสาวชนิตา  พังคลี</t>
  </si>
  <si>
    <t>092-9687433, 081-9833565</t>
  </si>
  <si>
    <t>11 หมู่ 8</t>
  </si>
  <si>
    <t>ที่ อด 0028/2600 ลว. 11 ธ.ค. 67 เลขที่คำร้อง 68-00587 ลว. 11 ธ.ค.67</t>
  </si>
  <si>
    <t>ที่ อด 0028/2603 ลว. 11 ธ.ค.67</t>
  </si>
  <si>
    <t>ที่ อด 0028/2602 ลว. 11 ธ.ค.67</t>
  </si>
  <si>
    <t>นายสำราญ ยางงาม</t>
  </si>
  <si>
    <t>063-7353758, 088-7355983</t>
  </si>
  <si>
    <t>25 หมู่ 3</t>
  </si>
  <si>
    <t>085-4622352, 088-7355983</t>
  </si>
  <si>
    <t>นายสุรัตน์ สุวรรณคุณ</t>
  </si>
  <si>
    <t>79 หมู่ 3</t>
  </si>
  <si>
    <t>นายยงเกียรติ หารินไสล</t>
  </si>
  <si>
    <t>0645896956, 0958290267</t>
  </si>
  <si>
    <t>ที่ อด 0028/2608 ลว. 12 ธ.ค.67 เลขที่คำร้อง 68-00603 ลว. 12 ธ.ค.67</t>
  </si>
  <si>
    <t>นายบุญมี วงษ์ลา</t>
  </si>
  <si>
    <t>นายสายฝน วงษ์ลา</t>
  </si>
  <si>
    <t>0840307895, 098-0150304, 087-9895631</t>
  </si>
  <si>
    <t xml:space="preserve">50 หมู่ 12 </t>
  </si>
  <si>
    <t>ที่ อด 0028/2610 ลว. 12 ธ.ค.67 เลขที่คำร้อง 68-00607 ลว. 12 ธ.ค.67</t>
  </si>
  <si>
    <t>ที่ อด 0028/2616 ลว. 13 ธ.ค.67</t>
  </si>
  <si>
    <t>ที่ อด 0028/2615 ลว. 13 ธ.ค.67 เลขที่คำร้อง 68-00626 ลว. 13 ธ.ค.67</t>
  </si>
  <si>
    <t>นางสาววรรลี บำรุงภักดี</t>
  </si>
  <si>
    <t>092-3359880, 091-8145362</t>
  </si>
  <si>
    <t>12/2 หมู่ 13</t>
  </si>
  <si>
    <t>ที่ อด 0028/2617 ลว. 13 ธ.ค.67 เลขที่คำร้อง 68-00634 ลว. 13 ธ.ค.67</t>
  </si>
  <si>
    <t>นายพัฒนพงษ์ ศิริคำ</t>
  </si>
  <si>
    <t>0904125080, 0835265884</t>
  </si>
  <si>
    <t>404/1 หมู่ 9</t>
  </si>
  <si>
    <t>ขอให้ปิดบัญชีธนาคารในไต้หวัน และขอให้โอนเงินเข้าบัญชีธนาคารไทย ของนายระพินท์ เดชสิงห์</t>
  </si>
  <si>
    <t>ที่ อด 0028/2618 ลว. 13 ธ.ค.67 เลขที่คำร้อง 68-000637 ลว.13 ธ.ค.67</t>
  </si>
  <si>
    <t>ที่ รง 0210.2/11068 ลว. 3 ธ.ค. 67</t>
  </si>
  <si>
    <t>ที่ อด 0028/2627 ลว. 16 ธ.ค. 67</t>
  </si>
  <si>
    <t>ขอรับสิทธิประโยชน์บำเหน็จชราภาพของ นายธนวิชญ์ (ชนาธิป ,เสถียร) สร้อยคำ</t>
  </si>
  <si>
    <t>ที่ รง 0210.2/11203 ลว. 3 ธ.ค. 67</t>
  </si>
  <si>
    <t>ที่ อด 0028/2625 ลว. 16 ธ.ค. 67</t>
  </si>
  <si>
    <t>ส่งสำเนาบัญชีธนาคาร ของนาย อภิชาติ ซุยเสนา ให้สำนักประสาน</t>
  </si>
  <si>
    <t>ส่งสำเนาบัญชีธนาคาร ของนายวิทธวัฒ ศรีสมรส ให้สำนักประสาน</t>
  </si>
  <si>
    <t>ที่ อด 0028/2624 ลว 16 ธ.ค. 67</t>
  </si>
  <si>
    <t xml:space="preserve">ขอส่งแบบคำร้องขอรับบริการและหนังสือรับรองบุคคลไม่มีรายได้และมีชีวิต (ผ่านการแปลและรับรองจากกรมการกงสุลและสำนักงานเศรษฐกิจและวัฒนธรรมไทเปประจำประเทศไทย) </t>
  </si>
  <si>
    <t>ที่ อด 0028/2629 ลว. 16 ธ.ค. 67</t>
  </si>
  <si>
    <t>นายบุญเลิศ ใจหาญ</t>
  </si>
  <si>
    <t>098-2389750,091-6881588</t>
  </si>
  <si>
    <t>188 หมู่ 5</t>
  </si>
  <si>
    <t>ที่ อด 0028/2633 ลว. 16 ธ.ค.67 เลขที่คำร้อง 68-00642 ลว. 16 ธ.ค. 67</t>
  </si>
  <si>
    <t>46 หมู่ 4</t>
  </si>
  <si>
    <t>ที่ อด 0028/2644 ลว. 18 ธ.ค.67</t>
  </si>
  <si>
    <t>นายอิทธิพล ลีประโคน</t>
  </si>
  <si>
    <t>063-9103679</t>
  </si>
  <si>
    <t>ที่ อด 0028/2643 ลว. 18 ธ.ค.67</t>
  </si>
  <si>
    <t xml:space="preserve">ที่ อด 0028/2207 ลว.17 ต.ค.67 </t>
  </si>
  <si>
    <t>บริษัท ซัมซุงประกันภัย จำกัด ทราบว่า ท่านได้เดินทางเข้ามาทำงานที่สาธารณรัฐเกาหลี จำนวน 2 ครั้ง ดังนี้ ครั้งที่ 1 เมื่อ พ.ศ. 2548 และครั้งที่ 2 เมื่อ พ.ศ. 2551 โดยก่อนการออกนอกประเทศครั้งแรก เงินประกันการเดินทางกลับ จำนวน 404,000 วอน และเงินประกันสิ้นสุดสัญญาจ้าง จำนวน 2,281,750 วอน ท่านได้รับด้วยตนเองแล้วในสาธารณรัฐเกาหลี เมื่อวันที่          11 กันยายน 2551 สำหรับเงินประกันการเดินทางกลับของการมาทำงานครั้งที่ 2 ท่านไม่ได้ส่งเงินประกันดังกล่าว จึงไม่ได้อยู่ในระบบ ส่วนเงินประกันสิ้นสุดสัญญาจ้าง จำนวน 2,608,380 วอน ท่านได้ขอรับด้วยตนเองแล้ว เมื่อวันที่ 2 พฤศจิกายน 2554</t>
  </si>
  <si>
    <t>นายคารมย์ หงษาพุทธ์</t>
  </si>
  <si>
    <t>092-9562567,0610799375</t>
  </si>
  <si>
    <t>ที่ อด 0028/2649 ลว. 18 ธ.ค. 67</t>
  </si>
  <si>
    <t>ที่ อด 0028/2655 ลว. 18 ธ.ค. 67เลขที่คำร้อง 68-00663 ลว 18 ธ.ค. 67</t>
  </si>
  <si>
    <t>นายทรงพล พังแดง</t>
  </si>
  <si>
    <t>ที่ รง 0210.2/11626 ลว. 18 ธ.ค. 67</t>
  </si>
  <si>
    <t>นายสุนทร ปุ้มไสว</t>
  </si>
  <si>
    <t>103 หมู่ 5</t>
  </si>
  <si>
    <t>นายชาญ เหมียดแก้ว</t>
  </si>
  <si>
    <t>ที่ อด 0028/2658 ลว. 18 ธ.ค. 67</t>
  </si>
  <si>
    <t>นายวีรภาค เจนชัย</t>
  </si>
  <si>
    <t>700 หมู่ 4</t>
  </si>
  <si>
    <t>ที่ อด 0028/2659 ลว. 18 ธ.ค. 67</t>
  </si>
  <si>
    <t>ที่ อด 0028/2660 ลว. 18 ธ.ค. 67</t>
  </si>
  <si>
    <t>นายนฤภัค พรสุวรรณ</t>
  </si>
  <si>
    <t>287 หมู่ 9</t>
  </si>
  <si>
    <t>ที่ อด 0028/2661 ลว. 18 ธ.ค. 67</t>
  </si>
  <si>
    <t>นายพรไพโรจน์ ภาสะฐิติ</t>
  </si>
  <si>
    <t>093-2380735</t>
  </si>
  <si>
    <t>31 หมู่ 6</t>
  </si>
  <si>
    <t xml:space="preserve">เชียงแหว </t>
  </si>
  <si>
    <t xml:space="preserve">ที่ อด 0028/2662 ลว. 18 ธ.ค. 67 เลขที่คำร้อง 68-00661 ลว. 18 ธ.ค. 67 </t>
  </si>
  <si>
    <t>ขอให้แจ้งหมายเลขบัญชีธนาคาร นายทรงพล พังแดง</t>
  </si>
  <si>
    <t xml:space="preserve">ที่ อด 0028/2656 ลว. 18 ธ.ค. 67 </t>
  </si>
  <si>
    <t>ขอให้แจ้งหมายเลขบัญชีธนาคาร นายสุนทร ปุ้มไสว</t>
  </si>
  <si>
    <t xml:space="preserve">ที่ อด 0028/2657 ลว. 18 ธ.ค. 67 </t>
  </si>
  <si>
    <t>ขอให้แจ้งหมายเลขบัญชีธนาคาร นายชาญ เหมียดแก้ว</t>
  </si>
  <si>
    <t>ขอให้แจ้งหมายเลขบัญชีธนาคาร นายวีรภาค เจนชัย</t>
  </si>
  <si>
    <t>ขอให้แจ้งหมายเลขบัญชีธนาคาร นายสายฝน มุ่งน้อย</t>
  </si>
  <si>
    <t>ขอให้แจ้งหมายเลขบัญชีธนาคาร นายนฤภัค พรสุวรรณ</t>
  </si>
  <si>
    <t>นายวิทยา สรรพอาษา</t>
  </si>
  <si>
    <t>084-0019755,0887118447</t>
  </si>
  <si>
    <t>26 หมู่ 3</t>
  </si>
  <si>
    <t>ที่ อด 0028/2663 ลว. 19 ธ.ค. 67 เลขที่คำร้อง 68-00663 ลว. 19 ธ.ค. 67</t>
  </si>
  <si>
    <t>ที่ อด 0028/2672 ลว 20 ธ.ค.67</t>
  </si>
  <si>
    <t>ส่งสำเนาบัญชีธนาคาร ของ1) นายวรีภาค เจนชัย 2) นายทรงพล พังแดง  ให้ สำนักประสาน</t>
  </si>
  <si>
    <t xml:space="preserve">ที่ อด 0028/2689 ลว 23 ธ.ค. 67 </t>
  </si>
  <si>
    <t>นายไชยวัศ ศรีษะ</t>
  </si>
  <si>
    <t>098-9868048,092-3659194</t>
  </si>
  <si>
    <t>ที่ อด 0028/2696 ลว. 23 ธ.ค. 67 เลขที่คำร้อง 68-00689 ลว. 23 ธ.ค. 67</t>
  </si>
  <si>
    <t>ที่ รง 0210.2/11424 ลว. 12 ธ.ค. 67</t>
  </si>
  <si>
    <t>แจ้งรายงานผลการตรวจสอบและติดตามสิทธิประโยชน์จากนายจ้าง กรณี นายชลกานต์ ทนทาน แรงงานไทยเจ็บป่วยในไต้หวัน</t>
  </si>
  <si>
    <t>รายงานผลการตรวจสอบและติดตามสิทธิประโยชน์จากนายจ้างกรณี นายชลกานต์ ทนทาน แรงงานไทยเจ็บป่วยในไต้หวัน</t>
  </si>
  <si>
    <t>ที่ อด 0028/2698 ลว. 24 ธ.ค. 67</t>
  </si>
  <si>
    <t>ขอส่งเอกสารเงินบำเหน็จชราภาพจากกองทุนประกันภัยแรงงานไต้หวันของนาย เจริญ (สวัสดิ์) จวนสาง</t>
  </si>
  <si>
    <t>ที่ รง 0210.2/11443 ลว. 12 ธ.ค. 67</t>
  </si>
  <si>
    <t>ส่งแบบคำร้องขอรับบริการพร้อมเอกสารประกอบการขอติดตามเงินบำเหน็จชราภาพไต้หวัน ให้สำนักประสานฯ</t>
  </si>
  <si>
    <t>ที่ อด 0028/2699 ลว. 24 ธ.ค. 67</t>
  </si>
  <si>
    <t>นายยุทธนา  กล้าหาญ</t>
  </si>
  <si>
    <t>ติดตามตัวแรงงาน นายยุทธนา กล้าหาญ</t>
  </si>
  <si>
    <t>ที่ รง 0210.2/11779 ลว 24 ธ.ค.67</t>
  </si>
  <si>
    <t>วันที่ 24 ธันวาคม 2567 ได้โทรประสาน นายสายฟ้า กล้าหาญ แล้วว่า นายยุทธนา กล้าหาญ ได้เดินทางกลับมาประเทศไทยแล้ว</t>
  </si>
  <si>
    <t>ส่งสำเนาบัญชีธนาคารของ นายชาญ เหมียดแก้ว ให้สำนักประสานฯ</t>
  </si>
  <si>
    <t>ที่ อด 0028/2705  ลว. 24 ธ.ค.67</t>
  </si>
  <si>
    <t>โอนเงินเข้าบัญชีแล้ว จำนวน 99,486 เหรียญไต้หวัน</t>
  </si>
  <si>
    <t>ที่ รง 0210.2/11358 ลว. 6 ธ.ค. 67</t>
  </si>
  <si>
    <t>ที่ อด 0028/2706 ลว. 24 ธ.ค. 67</t>
  </si>
  <si>
    <t>ที่ รง 0210.2/11372 ลว. 9 ธ.ค.67</t>
  </si>
  <si>
    <t>ที่ อด 0028/2707 ลว. 24 ธ.ค. 67</t>
  </si>
  <si>
    <t xml:space="preserve">บริษัทซัมซุงประกันภัย ได้โอนเงินประกันการเดินทางกลับเป็นเงินจำนวน 430,520 วอน และเงินประกันการทำงานครลสัญญาจ้างเป็นเงิน 10,193,630 วอน เข้าบัญชีธนาคารแล้วเมื่อวันที่ 25 พฤศจิกายน 2567 </t>
  </si>
  <si>
    <t xml:space="preserve">โดยเมื่อวันที่ 25 พฤศจิกายน 2567 และ วันที่ 2 ธันวาคม 2567 บริษัทซัมซุงฯ ได้โอนเงินเข้าบัญชีธนาคาร จำนวน 408,950 วอน และ จำนวน 4,138,770 วอน </t>
  </si>
  <si>
    <t xml:space="preserve">ที่ รง 0210.2/11582 ลว. 24 ธ.ค. 67 </t>
  </si>
  <si>
    <t>ที่ อด 0028/2709 ลว. 24 ธ.ค. 67</t>
  </si>
  <si>
    <t>สนร.เกาสง ได้ติดตามกรณีคืนภาษีของนายทองคำ กับนายจ้างแล้ว นายจ้างชี้แจงว่า ปี 2565 และ 2566 (1 ม.ค.-12 ธ.ค.) เนื่องจากนายทองคำ มีรายได้จำนวน 330,492 และ 264,158 เหรียญไต้หวัน ตามลำดับ ซึ่งไม่เกินกว่าค่าลดหย่อนภาหลังจากประเมินในแต่ละปี (423,000 และ 401,850 เหรียญไต้หวัน) หลังจากประเมินแล้วจึงไม่ได้เก็บเงินภาษีจากนายทองคำ ดังนั้นจึงไม่มีเงินคืนภาษี</t>
  </si>
  <si>
    <t>ที่ อด 0028/2710 ลว. 24 ธ.ค. 67</t>
  </si>
  <si>
    <t xml:space="preserve">สนร.เกาสง ได้ติดตามกรณีเงินภาษีของนายนิรันดร์ กับนายจ้างแล้ว นายจ้างชี้แจงว่าได้โอนเงินภาษีปี 2565 จำนวน 23,500 เหรียญไต้หวัน หลังถูกหักค่าบริการการดอน 600 เหรียญไต้หวัน คงเหลือ 22,900 เหรียญไต้หวัน </t>
  </si>
  <si>
    <t>ที่ รง 0210.2/11643 ลว. 18 ธ.ค. 67</t>
  </si>
  <si>
    <t>ที่ อด 0028/2711 ลว. 24 ธ.ค. 67</t>
  </si>
  <si>
    <t>สนร.เกาสง ได้ติดตามกรณีเงินภาษีของนายสายชล กับนายจ้างแล้ว นายจ้างชี้แจงว่าได้โอนเงินภาษีปี 2565 จำนวน 43,522 เหรียญไต้หวัน หลังถูกหักค่าบริการการดอน 600 เหรียญไต้หวัน คงเหลือ 42,922 เหรียญไต้หวัน</t>
  </si>
  <si>
    <t>ที่ รง 0210.2/11644 ลว. 18 ธ.ค. 67</t>
  </si>
  <si>
    <t xml:space="preserve">ที่ อด 0028/2712 ลว. 24 ธ.ค. 67 </t>
  </si>
  <si>
    <t>ที่ รง 0210.2/11580 ลว. 17 ธ.ค. 67</t>
  </si>
  <si>
    <t>ที่ อด 0028/2713 ลว. 24 ธ.ค. 67</t>
  </si>
  <si>
    <t>ได้โอนเงินคืนภาษีจำนวน 10,263 เหรียญไต้หวัน หลังหักค่าบริการการโอน 250 เหรียญไต้หวัน คงเหลือ 10,013 เหรียญไต้หวัน เข้าบัญชีธนาคารแล้ว เมื่อวันที่ 27 กุมภาพันธ์ 2567</t>
  </si>
  <si>
    <t>ที่ รง 0210.2/11637 ลว. 18 ธ.ค. 67</t>
  </si>
  <si>
    <t>ที่ อด 0028/2714 ลว. 24 ธ.ค. 67</t>
  </si>
  <si>
    <t>ได้โอนเงินคืนภาษีปี 2565 จำนวน 17,870 เหรียญไต้หวัน เข้าบัญชีธนาคารแล้ว เมื่อวันที่ 9 ธันวาคม 2566</t>
  </si>
  <si>
    <t>ที่ รง 0210.2/11634 ลว. 18 ธ.ค. 67</t>
  </si>
  <si>
    <t>ที่ รง 0210.2/11471 ลว. 12 ธ.ค. 67</t>
  </si>
  <si>
    <t xml:space="preserve">สนร.เกาสง ได้ติดตามกรณีเงินภาษีของนายผจญ กับนายจ้างแล้ว นายจ้างชี้แจงว่า 1) ปี 2565 เนื่องจากนายผจญ มีรายได้จำนวน 361,115 เหรียญไต้หวัน ซึ่งไม่เกินกว่าค่าลดหย่อนหลังจากประเมินต่อปี (408,000 เหรียญไต้หวัน)  ดังนั้นจึงไม่มีเงินคืนภาษี </t>
  </si>
  <si>
    <t>2) ปี 2566 ได้โอนคืนเงินภาษีจำนวน 2,892 เหรียญไต้หวัน หลังหักค่าบริการโอน 250 เหรียญไต้หวัน คงเหลือ 2,642 เหรียญไต้หวัน เข้าบัญชีธนาคารแล้ว เมื่อวันที่ 3 กันยายน 2567</t>
  </si>
  <si>
    <t>ที่ รง 0210.2/11582 ลว. 17 ธ.ค.67</t>
  </si>
  <si>
    <t>ที่ อด 0028/2709 ลว. 24 ธ.ค.67</t>
  </si>
  <si>
    <t>สำนักงานแรงงาน ณ กรุงมะนิลา (ส่วนที่ 2) สาขาเมืองเกาสง ได้ติดตามเงินคืนภาษีกับนายจ้างของท่านแล้ว แจ้งว่า ปี 2565 และ ปี 2566 (1 ม.ค. – 12 ธ.ค.) ท่านมีรายได้ จำนวน 330,492 และ 264,158 เหรียญไต้หวัน ตามลำดับ ซึ่งไม่เกินกว่าค่าลดหย่อนหลังจากการประเมินใน     แต่ละปี (423,000 และ 401,850 เหรียญไต้หวัน) หลังจากประเมินแล้ว จึงไม่ได้จัดเก็บเงินภาษีจากท่าน ดังนั้น จึงไม่มีเงินคืนภาษี</t>
  </si>
  <si>
    <t>นายโชคชัย บุญเกิด</t>
  </si>
  <si>
    <t>081-3255970,061-1606672</t>
  </si>
  <si>
    <t>49 หมู่ 19</t>
  </si>
  <si>
    <t>ที่ อด0028/2724 ลว. 26 ธ.ค. 67 เลขที่คำร้อง68-00715 ลว. 23 ธ.ค. 67</t>
  </si>
  <si>
    <t>นายสุปรีชา ประโกสันตัง</t>
  </si>
  <si>
    <t>094-3087092</t>
  </si>
  <si>
    <t>47 หมู่ 13</t>
  </si>
  <si>
    <t xml:space="preserve">ที่ อด0028/2723 ลว. 26 ธ.ค. 67 </t>
  </si>
  <si>
    <t>ส่งสำเนาบัญชีธนาคารของ นายสุนทร ปุ้มไสว ให้สำนักประสานฯ</t>
  </si>
  <si>
    <t>ที่ อด 0028/2730 ลว. 27 ธ.ค.. 67</t>
  </si>
  <si>
    <t>ที่ อด 0028/2704 ลว. 24 ธ.ค. 67</t>
  </si>
  <si>
    <t>นายศิริชัย พิลาแก้ว</t>
  </si>
  <si>
    <t>41 หมู่ 5</t>
  </si>
  <si>
    <t>ที่ อด 0028/2732 ลว. 27 ธ.ค. 67</t>
  </si>
  <si>
    <t>นางสาวสิริยา สีดาคาน</t>
  </si>
  <si>
    <t>095-9107635,095-4587217</t>
  </si>
  <si>
    <t>080-8825322,081-7498665</t>
  </si>
  <si>
    <t>576 หมู่ 14</t>
  </si>
  <si>
    <t>ที่ อด 0028/2731 ลว. 27 ธ.ค. 67</t>
  </si>
  <si>
    <t>นายจิรายุศ วังคีรี</t>
  </si>
  <si>
    <t>103 หมู่ 9</t>
  </si>
  <si>
    <t>ที่ รง 0210.2/11910 ลว. 26 ธ.ค. 67</t>
  </si>
  <si>
    <t>ขอให้แจ้งเลขที่บัญชีธนาคาร</t>
  </si>
  <si>
    <t>ที่ อด 0028/2725 ลว. 26 ธ.ค. 67</t>
  </si>
  <si>
    <t>นายธราวุธ ปานแดง</t>
  </si>
  <si>
    <t>13 หมู่ 15</t>
  </si>
  <si>
    <t>ที่ รง 0210.2/11911 ลว. 26 ธ.ค. 67</t>
  </si>
  <si>
    <t>ที่ อด 0028/2726 ลว. 26 ธ.ค. 67</t>
  </si>
  <si>
    <t>นายโชคชัย สีแพงมล</t>
  </si>
  <si>
    <t>114 หมู่ 6</t>
  </si>
  <si>
    <t>ที่ รง 0210.2/11916 ลว. 26 ธ.ค. 67</t>
  </si>
  <si>
    <t>ที่ อด 0028/2727 ลว. 26 ธ.ค. 67</t>
  </si>
  <si>
    <t>นายธวัชชัย อ้มวิชา</t>
  </si>
  <si>
    <t>082-1217290,084-3225569</t>
  </si>
  <si>
    <t>32/2 หมู่ 16</t>
  </si>
  <si>
    <t xml:space="preserve">ที่ อด 0028/09 ลว. 3 ม.ค 68 </t>
  </si>
  <si>
    <t>ที่ อด 0028/10 ลว. 3 ม.ค 68 เลขที่คำร้อง 68-00737 ลว. 3 ม.ค 68</t>
  </si>
  <si>
    <t>ที่ อด 0028/11 ลว. 3 ม.ค 68 เลขที่คำร้อง 68-00738 ลว. 3 ม.ค 68</t>
  </si>
  <si>
    <t>ที่ รง 0210.2/11867 ลว. 25 ธ.ค. 67</t>
  </si>
  <si>
    <t>ที่ อด 0028/13 ลว. 3 ม.ค. 68</t>
  </si>
  <si>
    <t>ที่ อด 0028/785 ลว. 23 ม.ย. 67</t>
  </si>
  <si>
    <t>โอนเงินเข้าบัญชีแล้ว จำนวน 34,020 เหรียญไต้หวัน</t>
  </si>
  <si>
    <t>นายภูมิ แสนศิลา (บุญเส็ง แสนศิลา)</t>
  </si>
  <si>
    <t xml:space="preserve">085-2040230,093-6419899 </t>
  </si>
  <si>
    <t>96 หมู่ 12</t>
  </si>
  <si>
    <t>ที่ อด 0028/15 ลว. 3 ม.ค 68</t>
  </si>
  <si>
    <t>นายบุญช่วย ดวงมณี</t>
  </si>
  <si>
    <t>นางสาวจงลักษ์ ดวงมณี</t>
  </si>
  <si>
    <t>093-1016298,084-2031756</t>
  </si>
  <si>
    <t>38 หมู่ที่ 6</t>
  </si>
  <si>
    <t>ที่ อด 0028/17 ลว. 3 ม.ค. 68 เลขที่คำร้อง 68-00744 ลว 3 ม.ค. 68</t>
  </si>
  <si>
    <t>รายงานการตรวจสอบสิทธิประโยชน์ของนายชยุต ปานภักดี แรงงาน EPS เสียชีวิต</t>
  </si>
  <si>
    <t>แจ้งผลการติดตามสิทธิประโยชน์กรณี นาย ชยุต ปานภักดี เสียชีวิตในสาธารณรัฐเกาหลี</t>
  </si>
  <si>
    <t>ที่ อด 0028/18 ลว. 3 ม.ค. 68</t>
  </si>
  <si>
    <t>ที่ รง 0210.2/11812 ลว. 24 ธันวาคม 67</t>
  </si>
  <si>
    <t>นายพิสิฐ พิมพ์คีรี</t>
  </si>
  <si>
    <t>081-5265143,086-8603292</t>
  </si>
  <si>
    <t>76 หมู่ 3</t>
  </si>
  <si>
    <t>ที่ อด 0028/19 ลว. 3 ม.ค 68 เลขที่คำร้อง 68-00745 ลว. 3 ม.ค 68</t>
  </si>
  <si>
    <t>ขอให้ติดต่อแรงงานไทยเพื่อขอรับเช็คเงินคืนภาษี</t>
  </si>
  <si>
    <t>ที่ รง 0210.2/11905 ลว. 26 ธ.ค. 67</t>
  </si>
  <si>
    <t>นายจรัส พันไธสง</t>
  </si>
  <si>
    <t>นายประชัล ทองดี</t>
  </si>
  <si>
    <t>091-1843999</t>
  </si>
  <si>
    <t>080-0516012</t>
  </si>
  <si>
    <t>134 หมู่ 11</t>
  </si>
  <si>
    <t>นายศักดิ์สิทธิ์ พิลาอุ่น</t>
  </si>
  <si>
    <t>ที่ อด 0028/22 ลว. 3 ม.ค 68</t>
  </si>
  <si>
    <t>นายเสือนสมร จันทรมณี</t>
  </si>
  <si>
    <t>27/1 หมู่ 13</t>
  </si>
  <si>
    <t>ที่ อด 0028/30 ลว. 3 ม.ค 68</t>
  </si>
  <si>
    <t>นายสิทธิชัย อินทะนาม</t>
  </si>
  <si>
    <t>93 หมู่ 5</t>
  </si>
  <si>
    <t>ที่ อด 0028/29 ลว. 3 ม.ค 68</t>
  </si>
  <si>
    <t>นายกิตติศักดิ์ ศรีสะอาด</t>
  </si>
  <si>
    <t>52 หมู่ 3</t>
  </si>
  <si>
    <t>นายนิรันด์ อุระสนิท</t>
  </si>
  <si>
    <t>081-5023178,0810805426</t>
  </si>
  <si>
    <t>281 หมู่ 2</t>
  </si>
  <si>
    <t>ที่ อด 0028/32 ลว. 3 ม.ค 68 เลขที่คำร้อง 68-00751 ลว. 3 ม.ค 68</t>
  </si>
  <si>
    <t>ที่ อด 0028/33 ลว. 3 ม.ค 68 เลขที่คำร้อง 68-00747 ลว. 3 ม.ค 68</t>
  </si>
  <si>
    <t>ส่งสำเนาบัญชีธนาคารของ นายอิทธิพล ลีประโคน ให้สำนักประสานฯ</t>
  </si>
  <si>
    <t>ที่ อด 0028/21 ลว. 3 ม.ค 68</t>
  </si>
  <si>
    <t>ที่ อด 0028/14 ลว. 3 ม.ค 68</t>
  </si>
  <si>
    <t>ที่ อด 0028/2521 ลว. 28 พ.ย. 67</t>
  </si>
  <si>
    <t>นายมานพ สิงห์สาธร</t>
  </si>
  <si>
    <t>093-0514291</t>
  </si>
  <si>
    <t>30 หมู่ 2</t>
  </si>
  <si>
    <t xml:space="preserve">หนังสือจาก สปร. แจ้งให้คนงานส่งเลขที่บัญชีธนาคารและสำเนาบัตรประชาชน </t>
  </si>
  <si>
    <t xml:space="preserve">ที่ รง 0210.2/23 ลว. 3 ม.ค 68 </t>
  </si>
  <si>
    <t>ขอให้แจ้งเลขที่บัญชีธนาคาร ของนายประชัล ทองดี</t>
  </si>
  <si>
    <t>ที่ อด 0028/24 ลว. 3 ม.ค 68</t>
  </si>
  <si>
    <t>ขอให้แจ้งเลขที่บัญชีธนาคาร ของนายจรัส พันไธสง</t>
  </si>
  <si>
    <t>ที่ อด 0028/25 ลว. 3 ม.ค 68</t>
  </si>
  <si>
    <t>ส่งสำเนาบัญชีธนาคาร ของนายจรัส พันไธสง</t>
  </si>
  <si>
    <t>ที่ อด 0028/38 ลว. 6 ม.ค 68</t>
  </si>
  <si>
    <t>080-6090468,084-0843056</t>
  </si>
  <si>
    <t>ส่งสำเนาบัญชีธนาคาร ของนายโชคชัย สีแพงมล</t>
  </si>
  <si>
    <t>ที่ อด 0028/42 ลว. 6 ม.ค 68</t>
  </si>
  <si>
    <t>นายอัมรินทร์ อุทัยแสง</t>
  </si>
  <si>
    <t>063-3894648,091-0050693</t>
  </si>
  <si>
    <t>144 หมู่ 6</t>
  </si>
  <si>
    <t>ที่ อด 0028/41 ลว. 6 ม.ค 68 เลขที่คำร้อง 68-00770 ลว. 6 ม.ค 68</t>
  </si>
  <si>
    <t>ส่งหนังสือมอบอำนาจฉบับภาษาอังกฤษพร้อมเอกสารประกอบการเพื่อปิดบัญชีธนาคารชินฮันในสาธารณรัฐเกาหลี</t>
  </si>
  <si>
    <t>ที่ อด 0028/39 ลว.6 ม.ค 68</t>
  </si>
  <si>
    <t>นายสุริยา เพชรอ้อม</t>
  </si>
  <si>
    <t>082-2533986,080-7523988</t>
  </si>
  <si>
    <t>เหล่าต่างคำ</t>
  </si>
  <si>
    <t>ที่ อด 0028/46 ลว.7 ม.ค.68</t>
  </si>
  <si>
    <t>นางสาวเรวดี เชียงเครือ</t>
  </si>
  <si>
    <t>นายกิตติธาดา แทนสมบัติ</t>
  </si>
  <si>
    <t>159 หมู่ 4</t>
  </si>
  <si>
    <t xml:space="preserve">ที่ อด 0028/47 ลว. 7 ม.ค 68 เลขที่คำร้อง 68-00750 ลว. 7 ม.ค 68 </t>
  </si>
  <si>
    <t>ที่ อด 0028/42 ลว.7 ม.ค. 68 เลขที่คำร้อง 68-00777 ลว. 6 ม.ค. 68</t>
  </si>
  <si>
    <t>ที่ อด 0028/49 ลว.7 ม.ค. 68 เลขที่คำร้อง 68-00782 ลว. 6 ม.ค. 68</t>
  </si>
  <si>
    <t>นายเผด็จ มาอินทร์</t>
  </si>
  <si>
    <t>062-4598111,084-4194440</t>
  </si>
  <si>
    <t>193 หมู่ 7</t>
  </si>
  <si>
    <t>ที่ อด 0028/50 ลว. 7 ม.ค. 68 เลขที่คำร้อง 68-00783 ลว. 7 ม.ค. 68</t>
  </si>
  <si>
    <t>095-6703985</t>
  </si>
  <si>
    <t>ขอเงินคืนภาษีไต้หวัน(กรณีเสียชีวิต)</t>
  </si>
  <si>
    <t>092-3364385,086-2290328</t>
  </si>
  <si>
    <t>ที่ รง 0210.2/27 ลว. 3 ม.ค. 68</t>
  </si>
  <si>
    <t>ส่งสำเนาบัญชีธนาคาร นายศักดิ์สิทธิ์ พิลาอุ่น</t>
  </si>
  <si>
    <t>ที่ อด 0028/55 ลว. 7 ม.ค. 68</t>
  </si>
  <si>
    <t>ขอให้ลงนามในแบบฟอร์มใบมอบอำนาจให้ตัวแทนรับเงินคืนภาษี นายพิสิฐ พิมพ์คีรี</t>
  </si>
  <si>
    <t>ที่ อด 0028/2729 ลว. 26 ธ.ค. 67</t>
  </si>
  <si>
    <t>ขอให้ลงนามในแบบฟอร์มใบมอบอำนาจให้ตัวแทนรับเงินคืนภาษี นายมานพ สิงห์สาธร</t>
  </si>
  <si>
    <t>ที่ อด 0028/2728 ลว. 26 ธ.ค. 67</t>
  </si>
  <si>
    <t>098-8386347, 082-5368368</t>
  </si>
  <si>
    <t>คนงานประสานมาว่า จะไปยื่นเอกสารที่ สนง.แรงงาน จังหวัดสมุทรปราการ วันที่ 8/1/2568</t>
  </si>
  <si>
    <t>ส่งสำเนาบัญชีธนาคารของ นายสายฝน มุ่งหมาย ให้สำนักประสาน</t>
  </si>
  <si>
    <t>ที่ อด 0028/68 ลว. 8 ม.ค. 68</t>
  </si>
  <si>
    <t>นายอรรถพร ทองพันธ์</t>
  </si>
  <si>
    <t>062-3736281,093-5475690</t>
  </si>
  <si>
    <t>513 หมู่ 18</t>
  </si>
  <si>
    <t>นายอภิวัฒน์ ภูมิมิตร</t>
  </si>
  <si>
    <t>098-5843870,084-3936569</t>
  </si>
  <si>
    <t>323 หมู่ 13</t>
  </si>
  <si>
    <t>ที่ อด 0028/67 ลว. 8 ม.ค 68 เลขที่คำร้อง 68-00800 ลว. 8 ม.ค. 68</t>
  </si>
  <si>
    <t>ที่ อด 0028/74 ลว.8 ม.ค.68 เลขที่คำร้อง 68-00803 ลว. 8 ม.ค.68</t>
  </si>
  <si>
    <t>นายวารินทร์ ทุทุมมา</t>
  </si>
  <si>
    <t>061-0722769,080-8544957</t>
  </si>
  <si>
    <t>4 หมู่ 6</t>
  </si>
  <si>
    <t>ที่ อด 0028/75 ลว.8 ม.ค.68 เลขที่คำร้อง 68-00809 ลว. 8 ม.ค.68</t>
  </si>
  <si>
    <t>นายสุระชัย ปุราโส</t>
  </si>
  <si>
    <t>133 หมู่ 5</t>
  </si>
  <si>
    <t>ที่ รง 0210.2/193 ลว. 8 ม.ค. 68</t>
  </si>
  <si>
    <t xml:space="preserve">ขอให้แจ้งเลขที่บัญชีธนาคาร </t>
  </si>
  <si>
    <t>ที่ อด 0028/81 ลว 9 ม.ค. 68</t>
  </si>
  <si>
    <t>นายปัญญา อุ่นนาเรียง</t>
  </si>
  <si>
    <t>นายสุพรรณ วันมะเลิง</t>
  </si>
  <si>
    <t>นายเดชา สุวรรณสน</t>
  </si>
  <si>
    <t>นายคัมภีร์ ด้วงพิทักษ์</t>
  </si>
  <si>
    <t>162 หมู่ 3</t>
  </si>
  <si>
    <t>ที่ รง 0210.2/110 ลว. 6 ม.ค. 68</t>
  </si>
  <si>
    <t>ขอให้แจ้งเลขที่บัญชีธนาคาร นายปัญญา อุ่นนาเรียง</t>
  </si>
  <si>
    <t>ขอให้แจ้งเลขที่บัญชีธนาคาร นายสุพรรณ วันมะเลิง</t>
  </si>
  <si>
    <t>ขอให้แจ้งเลขที่บัญชีธนาคาร นายเดชา สุวรรณสน</t>
  </si>
  <si>
    <t>ขอให้แจ้งเลขที่บัญชีธนาคาร นายคัมภีร์ ด้วงพิทักษ์</t>
  </si>
  <si>
    <t>ที่ อด 0028/82 ลว. 9 ม.ค. 68</t>
  </si>
  <si>
    <t>ที่ อด 0028/83 ลว. 9 ม.ค. 68</t>
  </si>
  <si>
    <t>ที่ อด 0028/84 ลว. 9 ม.ค. 68</t>
  </si>
  <si>
    <t>ที่ อด 0028/85 ลว. 9 ม.ค. 68</t>
  </si>
  <si>
    <t>นายอังคาร มงคลแสน</t>
  </si>
  <si>
    <t>นายบุญนำ กัลยานุช</t>
  </si>
  <si>
    <t>นายภัทรพงษ์ แสนสระดี</t>
  </si>
  <si>
    <t>นายวัชระ พานคำ</t>
  </si>
  <si>
    <t>ที่ รง 0210.2/109 ลว. 6 ม.ค. 68</t>
  </si>
  <si>
    <t>16 หมู่ 8</t>
  </si>
  <si>
    <t>246 หมู่ 5</t>
  </si>
  <si>
    <t>ขอให้แจ้งเลขที่บัญชีธนาคาร นายอังคาร มงคลแสน</t>
  </si>
  <si>
    <t>ขอให้แจ้งเลขที่บัญชีธนาคาร นายบุญนำ กัลยานุช</t>
  </si>
  <si>
    <t>ขอให้แจ้งเลขที่บัญชีธนาคาร นายภัทรพงษ์ แสนสระดี</t>
  </si>
  <si>
    <t>ขอให้แจ้งเลขที่บัญชีธนาคาร นายวัชระ พานคำ</t>
  </si>
  <si>
    <t>ที่ อด 0028/86 ลว. 9 ม.ค. 68</t>
  </si>
  <si>
    <t>ที่ อด 0028/87 ลว. 9 ม.ค. 68</t>
  </si>
  <si>
    <t>ที่ อด 0028/88 ลว. 9 ม.ค. 68</t>
  </si>
  <si>
    <t>ที่ อด 0028/89 ลว. 9 ม.ค. 68</t>
  </si>
  <si>
    <t>ที่ อด 0028/2494 ลว.25 พ.ย.68</t>
  </si>
  <si>
    <t>นายโชคชัย สิงห์คำ (นายสุพันธ์ สิงห์คำ)</t>
  </si>
  <si>
    <t>ส่งเอกสาร(เพิ่มเติม)</t>
  </si>
  <si>
    <t>ที่ อด 0028/90 ลว. 9 ม.ค. 68</t>
  </si>
  <si>
    <t>ส่งสำเนาบัญชีธนาคาร ของนายธราวุธ ปานแดง</t>
  </si>
  <si>
    <t>ที่ อด 0028/91 ลว. 9 ม.ค. 68</t>
  </si>
  <si>
    <t>065-7205037,096-3834616</t>
  </si>
  <si>
    <t>นายปิยวัตร แสงแก้ว</t>
  </si>
  <si>
    <t>นายบรรจง แสงแก้ว(บิดา)</t>
  </si>
  <si>
    <t>097-9372535,093-1207825</t>
  </si>
  <si>
    <t>21 หมู่ 8</t>
  </si>
  <si>
    <t>ติดตามสิทธิประโยชน์ (กรณีเสียชีวิต)</t>
  </si>
  <si>
    <t>ที่ อด 0028/92 ลว. 9 ม.ค. 68 เลขที่คำร้อง 68-00817 ลว. 9 ม.ค. 68</t>
  </si>
  <si>
    <t>083-1810200,080-1869881</t>
  </si>
  <si>
    <t>1 หมู่ 8</t>
  </si>
  <si>
    <t>ขอส่งใบคำร้องขอรับเงินบำนาญ (กุ๊กมิน)</t>
  </si>
  <si>
    <t>ที่ อด 0028/93 ลว. 9 ม.ค. 68</t>
  </si>
  <si>
    <t>1. สนร.ประสานแจ้งมาว่าได้ดำเนินการประสานธนาคารไปรษณีย์ เพื่อดำเนินการให้ท่านแล้ว 5 ครั้ง แต่ธนาคาร ไม่สามารถดำเนินการได้ เนื่องจากลายมือชื่อของท่านไม่ตรงกับที่ลงทะเบียนไว้ในระบบ  ไม่สามารถดำเนินการให้ได้ เนื่องจากหนังสือมอบอำนาจตามที่หน่วยงานที่เงินคงเหลือกำหนด คนงานลงนามในแบบฟอร์มส่งหลายครั้งแล้ว ไม่ตรงกับที่เคยลงนามเหมือนกับที่ลงนามไว้ในวันที่เปิดบัญชีธนาคารอิสราเอล สนร. เห็นควร ให้คนงานดำเนินการด้วยตนเอง เนื่องจากอาจจะกระทบต่อการยื่นการปิดบัญชีธนาคารของแรงงานรายอื่น และเป็นเรื่องเกี่ยวเงิน ซึ่งเป็นเรื่องข้อมูลส่วนบุคคลด้วย และขอให้ประสานแจ้งคนงาน ให้ประสานกับ สอท. เพื่อช่วยดำเนินการดังกล่าว ซึ่งนายสิงห์คำ แจ้งว่าจะดำเนินการด้วยตนเองโดยจะเดินทางไปติดต่อธนาคารอิสราเอลด้วยตนเอง และจะประสานกับ สอท.ต่อไป 2. นายสิงห์คำ ไม่สามารถเดินทางไปที่อิสราเอลได้ เนื่องจากติดแบคลิส ไม่สามารถเดินทางกลับไปอิสราเอล 3 ปี (ครบสัญญาจ้างแล้วไม่กลับประเทศไทย จึงติดแบคลิสห้ามเข้าประเทศอิสราเอล) และต่อมาคนงานได้ยื่นขอให้ กต. ช่วยเหลือตรวจสอบและปิดบัญชีธนาคารไปรษณย์อิสราเอล และ กต. ได้แจ้งว่า ไม่ได้สามารถดำเนินการให้คนงานเนื่องจากคนงานในระบบของธนาคารได้ เนื่องจากเป็นธุรกรรมส่วนบุคคล</t>
  </si>
  <si>
    <t>096-2433431</t>
  </si>
  <si>
    <t>นายอำนาจ โพธิ์ศรีดา</t>
  </si>
  <si>
    <t>098-0425147,083-0572565</t>
  </si>
  <si>
    <t>216 หมู่ 1</t>
  </si>
  <si>
    <t>ที่ อด 0028/94 ลว. 10 ม.ค. 68 เลขที่คำร้อง 68-00821 ลว. 10 ม.ค. 68</t>
  </si>
  <si>
    <t>นางสาวลำพอง สรญาณ</t>
  </si>
  <si>
    <t>081-3564067,083-8716160</t>
  </si>
  <si>
    <t>ที่ อด 0028/95 ลว. 10 ม.ค. 68 เลขที่คำร้อง 68-00823 ลว. 10 ม.ค. 68</t>
  </si>
  <si>
    <t>นายรัชชานนท์ ถึงปัดชา</t>
  </si>
  <si>
    <t>097-0439512,095-8591935</t>
  </si>
  <si>
    <t>269 หมู่ 1</t>
  </si>
  <si>
    <t>ที่ อด 0028/96 ลว. 10 ม.ค. 68 เลขที่คำร้อง 68-00825 ลว. 10 ม.ค. 68</t>
  </si>
  <si>
    <t>นายเอกรินทร์ เขตจัตุรัส</t>
  </si>
  <si>
    <t>095-4701513,080-2421519</t>
  </si>
  <si>
    <t>ที่ อด 0028/97 ลว. 10 ม.ค. 68 เลขที่คำร้อง 68-00826 ลว. 10 ม.ค. 68</t>
  </si>
  <si>
    <t>ปิดบัญชีธนาคารไปรษณีย์+F663:L663</t>
  </si>
  <si>
    <t>1. สนร.ประสานแจ้งมาว่า+F663:L663อาจจะกระทบต่อการยื่นการปิดบัญชีธนาคารของแรงงานรายอื่น และเป็นเรื่องเกี่ยวเงิน ซึ่งเป็นเรื่องข้อมูลส่วนบุคคลด้วย และขอให้ประสานแจ้งคนงาน ให้ประสานกับ สอท. เพื่อช่วยดำเนินการดังกล่าว ซึ่งนายสิงห์คำ แจ้+H665งว่าจะดำเนินการด้วยตนเองโดยจะเดินทางไปติดต่อธนาคารอิสราเอลด้วยตนเอง และจะประสานกับ สอท.ต่อไป 2. นายสิงห์คำ ไม่สามารถเดินทางไปที่อิสราเอลได้ เนื่องจากติดแบคลิส ไม่สามารถเดินทางกลับไปอิสราเอล 3 ปี (ครบสัญญาจ้างแล้วไม่กลับประเทศไทย จึงติดแบคลิสห้ามเข้าประเทศอิสราเอล) และต่อมาคนงานได้ยื่นขอให้ กต. ช่วยเหลือตรวจสอบและปิดบัญชีธนาคารไปรษณย์อิสราเอล และ กต. ได้แจ้งว่า ไม่ได้สามารถดำเนินการให้คนงานเนื่องจากคนงานในระบบของธนาคารได้ เนื่องจากเป็นธุรกรรมส่วนบุคคล</t>
  </si>
  <si>
    <t>ส่งสำเนาบัญชีธนาคาร ของนายจิรายุศ วังคีรี</t>
  </si>
  <si>
    <t>ที่ อด 0028/98 ลว. 13 ม.ค. 68</t>
  </si>
  <si>
    <t>ที่ อด 0028/103 ลว. 13 ม.ค. 68 เลขที่คำร้อง 68-00816 ลว. 13 ม.ค. 68</t>
  </si>
  <si>
    <t>086-3265477,094-3263186,064-7548861</t>
  </si>
  <si>
    <t>ส่งสำเนาบัญชีธนาคาร ของนายกิตติศักดิ์ ศรีสะอาด ให้ สำนักประสาน</t>
  </si>
  <si>
    <t>ที่ อด 0028/104 ลว. 13 ม.ค 68</t>
  </si>
  <si>
    <t>092-3851363,063-6566439</t>
  </si>
  <si>
    <t>ส่งสำเนาบัญชีธนาคาร นายเดชา สุวรรณสน</t>
  </si>
  <si>
    <t>ที่ อด 0028/107 ลว. 13 ม.ค. 68</t>
  </si>
  <si>
    <t>ส่งสำเนาบัญชีธนาคารของ นายจักรพันธุ์ สุริโย ให้สำนักประสาน</t>
  </si>
  <si>
    <t>ที่ อด 0028/ 108 ลว. 13 ม.ค. 68</t>
  </si>
  <si>
    <t>นายเจษฎา สุระพันธ์</t>
  </si>
  <si>
    <t>065-0360265,099-5274194</t>
  </si>
  <si>
    <t>แจ้งผลการติดตามสิทธิปนะโยชน์เงินบำเหน็จชราภาพ</t>
  </si>
  <si>
    <t>ขอรับสิทธิประโยชน์บำเหน็จชราภาพ</t>
  </si>
  <si>
    <t>ที่ รง 0210.2/285 ลว. 13 ม.ค 68</t>
  </si>
  <si>
    <t>ที่ อด 0028/114 ลว. 13 ม.ค 68</t>
  </si>
  <si>
    <t>ได้อนุมัติเงินบำเหน็จชราภาพและโอนเงินเข้าบัญชีของท่านแล้ว จำนวน 27,300 เหรียญไต้หวัน</t>
  </si>
  <si>
    <t>29,484 บาท</t>
  </si>
  <si>
    <t>ขอส่งเอกสารสำเนาใบเสร็จรับเงินและเอกสารที่เกี่ยวข้องจากสำนักประสานฯ</t>
  </si>
  <si>
    <t>ที่ รง 0210.2/5627 ลว. 26 ธ.ค. 67</t>
  </si>
  <si>
    <t>ขอส่งเอกสารสำเนาใบเสร็จรับเงินและเอกสารที่เกี่ยวข้องคืน</t>
  </si>
  <si>
    <t>ที่ อด 0028/113 ลว. 13 ม.ค 68</t>
  </si>
  <si>
    <t>ขอส่งเอกสารเพิ่มเติม คือ หนังสือมอบอำนาจ (ฉบับแก้ไข)</t>
  </si>
  <si>
    <t>ที่ อด 0028/115 ลว. 14 ม.ค 68</t>
  </si>
  <si>
    <t>ที่ รง 0210.2/62 ลว. 3 ม.ค.68</t>
  </si>
  <si>
    <t>ที่ อด 0028/31 ลว. 3 ม.ค.68</t>
  </si>
  <si>
    <t>ที่ อด 0028/35 ลว. 6 ม.ค 68 เลขที่คำร้อง 68-00748 ลว. 3 ม.ค 68</t>
  </si>
  <si>
    <t>นายจิตกมล ศิริสมบัติ</t>
  </si>
  <si>
    <t>096-0648657,0960265952</t>
  </si>
  <si>
    <t>ที่ อด 0028/116 ลว. 14 ม.ค. 68 เลขที่คำร้อง 68-00834 ลว. 14 ม.ค. 68</t>
  </si>
  <si>
    <t>094-0073255, 098-7709991</t>
  </si>
  <si>
    <t>ส่งสำเนาบัญชีธนาคาร ของนายบุญนำ กัลยานุช ให้สำนักประสาน</t>
  </si>
  <si>
    <t>ที่ อด 0028/117 ลว. 6 ม.ค. 68</t>
  </si>
  <si>
    <t>แจ้งการติดตามเงินจากธนาคารไปรษณีย์อิสราเอล จากสำนักประสาน</t>
  </si>
  <si>
    <t>ที่ รง 0210.2/5477 ลว. 18 มิ.ย.67</t>
  </si>
  <si>
    <t>แจ้งการติดตามเงินจากธนาคารไปรษณีย์อิสราเอล จากสำนักประสาน ให้คนงาน</t>
  </si>
  <si>
    <t>ที่ อด 0028/1318 ลว. 27 มิ.ย.67</t>
  </si>
  <si>
    <t>ฝ่ายแรงงาน ประจำสถานเอกอัครราชทูต ณ กรุงเทลอาวีฟ ได้ดำเนินการประสานส่งแบบฟอร์ม Foreign Currency Transfers Aboard/Domestic ของท่าน ให้กับธนาคารไปรษณีย์อิสราเอล และได้รับแจ้งว่า ลายมือชื่อบนเอกสารไม่ตรงกับลายมือชื่อที่ให้ไว้กับธนาคาร จึงไม่สามารถดำเนินการโอนเงินได้ และฝ่ายแรงงานฯ ได้ส่งแบบฟอร์มฯ ดังกล่าว ที่ได้รับการแก้ไขลายมือชื่อจากท่าน อีก 3 ครั้ง และได้รับแจ้งจากธนาคารไปรษณีย์ว่าลายมือชื่อบนเอกสารไม่ตรงกับลายมือชื่อที่ให้ไว้กับธนาคาร รายละเอียดตามสำเนาหนังสือสิ่งที่ส่งมาด้วย 1. ดังนั้น จึงขอให้ท่านจัดทำเอกสารดังกล่าวใหม่ รายละเอียดตามสำเนาหนังสือสิ่งที่ส่งมาด้วย 2. และส่งให้สำนักงานแรงงานจังหวัดอุดรธานี เพื่อส่งไปยัง ฝ่ายแรงงาน ประจำสถานเอกอัครราชทูต ณ กรุงเทลอาวีฟ ดำเนินการในส่วนที่เกี่ยวข้อง ต่อไป</t>
  </si>
  <si>
    <t>ขอส่งเอกสาร แบบฟอร์ม  Foreign Currency Transfers Aboard/Domestic (ฉบับแก้ไข)</t>
  </si>
  <si>
    <t>ที่ อด 0028/1340 ลว. 28 มิ.ย.67 เลขที่คำร้อง 67-04882 ลว. 28 มิ.ย.67</t>
  </si>
  <si>
    <t xml:space="preserve">ขอส่งแบบคำขอรับบริการพร้อมหนังสือมอบอำนาจตามที่หน่วยงานที่เงินคงเหลือกำหนด oreign Currency Transfers Aboard/Domestic  ฉบับใหม่ และเอกสารประกอบคำร้องขอให้ตรวจสอบและปิดบัญชีธนาคารไปรษณีย์อิสราเอล </t>
  </si>
  <si>
    <t>ข้อมูลจากระบบ ดังนี้ วันที่ 17/9/2567 ฝ่ายแรงงานฯ ส่งเอกสารปิดบัญชีให้ธนาคาร ซึ่งธนาคารแจ้งกลับมาว่าลายเซ็นต์ไม่ตรง ขอให้ตรวจสอบลายเซ็นต์แล้วส่งกลับมาใหม่ รอบนี้เป็นรอบที่ 5 แล้ว ขอให้ตรวจสอบให้ดี ธนาคารอาจปฎิเสธการรับเอกสารจากฝ่ายแรงงานฯ ต้องให้นายสิงห์คำยื่นเอกสารเอง ตามที่ฝ่ายแรงงานฯ ได้ประสานกับธนาคารไปรษณีย์ปรากฎว่า ลายมือชื่อเจ้าของบัญชีไม่ตรงตามที่ได้ทำธุรกรรมกับธนาคารไว้ตามที่อทป.กิตติ์ธนา นำเรียนไปแล้วนั้น ซึ่งมีความเป็นไปได้ว่า การประสานงานระหว่างธนาคารกับฝ่ายแรงงานฯ จะมีความยากลำบากมากขึ้นในครั้งต่อไป เนื่องด้วยการทำธุรกรรมดังกล่าวเป็นธุรกรรมส่วนบุคคล ด้งนั้น เห็นควรให้นายสิงห์ชัย บัวคำ ประสานธนาคารโดยตรง ผ่านทางอีเมล์ PostBankThailand
เรียนมาเพื่อโปรดทราบและดำเนินการแจ้งนายสิงห์คำ บัวชัย ต่อไป</t>
  </si>
  <si>
    <t>สำนักงานได้แจ้งผู้ร้องแล้ว และทาง สนร. แจ้งว่า ขอให้คนงานดำเนินการด้วยตนเอง หรือประสานขอให้ กระทรวงการต่างประเทศดำเนินการให้</t>
  </si>
  <si>
    <t>นายสิงห์คำ บัวชัย ได้ยื่นคำร้องที่ กต. ด้วยตนเอง แล้ว และกต.ได้มีหนังสือแจ้งผลแล้ว ให้คนงาน</t>
  </si>
  <si>
    <t>ที่ กต 0302/16501 ลว. 17 ธ.ค.67</t>
  </si>
  <si>
    <t>นายอนุชา อุดมชาลี</t>
  </si>
  <si>
    <t>063-6647573,093-5587648</t>
  </si>
  <si>
    <t>194/4 หมู่ 2</t>
  </si>
  <si>
    <t>ที่ อด 0028/118 ลว. 14 ม.ค. 68 เลขที่คำร้อง 68-00835 ลว. 14 ม.ค. 68</t>
  </si>
  <si>
    <t>นายนันทวัฒน์ ภูไว</t>
  </si>
  <si>
    <t>083-2070275-062-7658847</t>
  </si>
  <si>
    <t>ที่ อด 0028/121 ลว. 15 ม.ค. 68 เลขที่คำร้อง 68-00840 ลว. 15 ม.ค. 68</t>
  </si>
  <si>
    <t>ส่งสำเนาบัญชีธนาคาร ของนายอังคาร มงคลแสน</t>
  </si>
  <si>
    <t>ที่ อด 0028/123 ลว. 15 ม.ค. 68</t>
  </si>
  <si>
    <t>นายสมเกียรติ วงษ์ชัย</t>
  </si>
  <si>
    <t>098-7349459,0883145882</t>
  </si>
  <si>
    <t>228 หมู่ 1</t>
  </si>
  <si>
    <t>ที่ อด 0028/131 ลว. 15 ม.ค. 68 เลขที่คำร้อง 68-00843 ลว. 15 ม.ค. 68</t>
  </si>
  <si>
    <t>นายสัญญา สุวรรณดี</t>
  </si>
  <si>
    <t>082-9286912,095-1846057</t>
  </si>
  <si>
    <t>254 หมู่ 3</t>
  </si>
  <si>
    <t>ที่ อด 0028/132 ลว. 15 ม.ค. 68 เลขที่คำร้อง 68-00844 ลว. 15 ม.ค. 68</t>
  </si>
  <si>
    <t>แจ้งผลการติดตามสิทธิประโยชน์ หนังสือที่ อด 0028/126 ลว. 15 ม.ค. 68</t>
  </si>
  <si>
    <t>แจ้งผลการติดตามสิทธิประโยชน์ หนังสือที่ อด 0028/127 ลว. 15 ม.ค. 68</t>
  </si>
  <si>
    <t>แจ้งผลการติดตามสิทธิประโยชน์ หนังสือที่ อด 0028/125 ลว. 15 ม.ค. 68</t>
  </si>
  <si>
    <t>แจ้งผลการติดตามสิทธิประโยชน์ หนังสือที่ อด 0028/124 ลว. 15 ม.ค. 68</t>
  </si>
  <si>
    <t>แจ้งผลการติดตามสิทธิประโยชน์ หนังสือที่ อด 0028/130 ลว. 15 ม.ค. 68</t>
  </si>
  <si>
    <t>แจ้งผลการติดตามสิทธิประโยชน์ หนังสือที่ อด 0028/129 ลว. 15 ม.ค. 68</t>
  </si>
  <si>
    <t>แจ้งผลการติดตามสิทธิประโยชน์ หนังสือที่ อด 0028/128 ลว. 15 ม.ค. 68</t>
  </si>
  <si>
    <t xml:space="preserve">วันที่ 17 ม.ค.68 ภรรยาคนงาน ได้มาติดต่อ สนง.แรงงาน แจ้งว่า คนงานไม่มีบัญชีธนาคาร ซึ่งปัจจุบันทำงานในไต้หวัน จนท. จึงแจ้งให้ภรรยา ให้คนงานเปิดบัญชีธนาคารหรือให้ติดต่อกับ สนร. ด้วยตนเอง </t>
  </si>
  <si>
    <t>นายทรงยศ  โพธิ์ศรีแก้ว</t>
  </si>
  <si>
    <t>ขอส่งคำร้องขอรับบริการของนางสาวคนิฐา พร้อมทิพย์ ภรรยา นายทองมี พะกะนวน และเอกสารเพิ่มเติม  1.หนังสือมอบอำนาจ 2. หนังสือรับรองความสัมพันธ์ทางครอบครัว 3.หนังสือให้ความยินยอม 4.หนังสือรับสิทธิประโยชน์(ภาษาอังกฤษ)และเอกสารประกอบคำร้องติดตามเงินสิทธิประโยชน์ กรณีนายทองมี พะกะนวน ที่เสียชีวิตในอิสราเอล</t>
  </si>
  <si>
    <t>ส่งสำเนาบัญชีธนาคาร นายสุระชัย ปุราโส</t>
  </si>
  <si>
    <t>ที่ อด 0028/153 ลว. 16 ม.ค 68</t>
  </si>
  <si>
    <t xml:space="preserve">ที่ อด 0028/ 154 ลว. 16 ม.ค 68 </t>
  </si>
  <si>
    <t xml:space="preserve">ที่ รง 0210.2/429 ลว. 15 ม.ค 68   </t>
  </si>
  <si>
    <t>ที่ รง 0210.2/ 429 ลว. 15 ม.ค 68</t>
  </si>
  <si>
    <t>ที่ อด 0028/154 ลว. 20 ม.ค 68</t>
  </si>
  <si>
    <t xml:space="preserve">นางจันเพ็ง ทับทิม </t>
  </si>
  <si>
    <t>ที่ อด 0028/150 ลว. 16 ม.ค. 68</t>
  </si>
  <si>
    <t>อธิพงษ์ ส้วมเชียง</t>
  </si>
  <si>
    <t>271 หมู่ 4</t>
  </si>
  <si>
    <t>ที่ รง 0210.2/179 ลว. 15 ม.ค 68</t>
  </si>
  <si>
    <t>รายงานกรณีนายเจษฎา สุระพันธ์ แก่ทายาททุกคน</t>
  </si>
  <si>
    <t>นายณัฐพล ร่วมเกษ</t>
  </si>
  <si>
    <t>089-8439175,092-4711412</t>
  </si>
  <si>
    <t>31 หมู่ 5</t>
  </si>
  <si>
    <t>ที่ อด 0028/157 ลว. 17 ม.ค 68 เลขที่คำร้อง 68-00859 ลว. 17 ม.ค 68</t>
  </si>
  <si>
    <t>นางสาวสุมิตรา จันทรประเทือง</t>
  </si>
  <si>
    <t>169 หมู่ 2</t>
  </si>
  <si>
    <t>ขอให้แจ้งเลขที่บัญชีธนาคาร นางสาวสุมิตรา จันทรประเทือง</t>
  </si>
  <si>
    <t>ที่ อด 0028/156 ลว. 17 ม.ค 68</t>
  </si>
  <si>
    <t>นายอภิวัชร์ ปาดา</t>
  </si>
  <si>
    <t>321/143 หมู่ 6</t>
  </si>
  <si>
    <t xml:space="preserve">ที่ อด 0028/ 156 ลว. 17 ม.ค. 68 </t>
  </si>
  <si>
    <t>ที่ อด 0028/137 ลว. 16 ม.ค.68</t>
  </si>
  <si>
    <t>นายอดุลย์ อรรคนิตย์</t>
  </si>
  <si>
    <t>330 หมู่ 7</t>
  </si>
  <si>
    <t>นายอาทิตย์ สีดา</t>
  </si>
  <si>
    <t>นายทองสา กู่ชัยภูมิ</t>
  </si>
  <si>
    <t>57/1 หมู่ 7</t>
  </si>
  <si>
    <t>นายบุญมี มุงคุณคำซาว</t>
  </si>
  <si>
    <t>นายกิตติ บุญแก้ว</t>
  </si>
  <si>
    <t>17 หมู่ 2</t>
  </si>
  <si>
    <t>นายสุวิทย์ อรมัง</t>
  </si>
  <si>
    <t>นายรันดร สังแสวง</t>
  </si>
  <si>
    <t>นายธนพล สังสิลา</t>
  </si>
  <si>
    <t>นายอุทัย สูญเสียง</t>
  </si>
  <si>
    <t>นายอดุลย์ ศรีธงชัย</t>
  </si>
  <si>
    <t>นายทศพล หวันธรรมมา</t>
  </si>
  <si>
    <t>นายฝน นาร่อง</t>
  </si>
  <si>
    <t>24 หมู่ 1</t>
  </si>
  <si>
    <t>213 หมู่ 5</t>
  </si>
  <si>
    <t>161 หมู่ 1</t>
  </si>
  <si>
    <t>ที่ อด 0028/138 ลว. 16 ม.ค.68</t>
  </si>
  <si>
    <t>ที่ อด 0028/139 ลว. 16 ม.ค.68</t>
  </si>
  <si>
    <t>ที่ อด 0028/140 ลว. 16 ม.ค.68</t>
  </si>
  <si>
    <t>ที่ อด 0028/141 ลว. 16 ม.ค.68</t>
  </si>
  <si>
    <t>ที่ อด 0028/142 ลว. 16 ม.ค.68</t>
  </si>
  <si>
    <t>ที่ อด 0028/143 ลว. 16 ม.ค.68</t>
  </si>
  <si>
    <t>ที่ อด 0028/144 ลว. 16 ม.ค.68</t>
  </si>
  <si>
    <t>ที่ อด 0028/145 ลว. 16 ม.ค.68</t>
  </si>
  <si>
    <t>ที่ อด 0028/146 ลว. 16 ม.ค.68</t>
  </si>
  <si>
    <t>ที่ อด 0028/147 ลว. 16 ม.ค.68</t>
  </si>
  <si>
    <t>ที่ อด 0028/148 ลว. 16 ม.ค.68</t>
  </si>
  <si>
    <t>ที่ อด 0028/149 ลว. 16 ม.ค.68</t>
  </si>
  <si>
    <t>ที่ รง 0210.2/444 ลว. 15 ม.ค. 68</t>
  </si>
  <si>
    <t>ขอให้แจ้งเลขที่บัญชีธนาคาร นายอภิวัชร์ ปาดา</t>
  </si>
  <si>
    <t>ขอให้แจ้งเลขที่บัญชีธนาคาร นายอดุลย์ อรรคนิตย์</t>
  </si>
  <si>
    <t>ขอให้แจ้งเลขที่บัญชีธนาคาร นายอาทิตย์ สีดา</t>
  </si>
  <si>
    <t>ขอให้แจ้งเลขที่บัญชีธนาคาร นายทองสา กู่ชัยภูมิ</t>
  </si>
  <si>
    <t>ขอให้แจ้งเลขที่บัญชีธนาคาร นายบุญมี มุงคุณคำซาว</t>
  </si>
  <si>
    <t>ขอให้แจ้งเลขที่บัญชีธนาคาร นายกิตติ บุญแก้ว</t>
  </si>
  <si>
    <t>ขอให้แจ้งเลขที่บัญชีธนาคาร นายสุวิทย์ อรมัง</t>
  </si>
  <si>
    <t>ขอให้แจ้งเลขที่บัญชีธนาคาร นายรันดร สังแสวง</t>
  </si>
  <si>
    <t>ขอให้แจ้งเลขที่บัญชีธนาคาร นายธนพล สังสิลา</t>
  </si>
  <si>
    <t>ขอให้แจ้งเลขที่บัญชีธนาคาร นายอุทัย สูญเสียง</t>
  </si>
  <si>
    <t>ขอให้แจ้งเลขที่บัญชีธนาคาร นายอดุลย์ ศรีธงชัย</t>
  </si>
  <si>
    <t>ขอให้แจ้งเลขที่บัญชีธนาคาร นายทศพล หวันธรรมมา</t>
  </si>
  <si>
    <t>ขอให้แจ้งเลขที่บัญชีธนาคาร นายฝน นาร่อง</t>
  </si>
  <si>
    <t>ส่งสำเนาบัญชีธนาคาร ของนายอดุลย์ อรรคนิตย์</t>
  </si>
  <si>
    <t>ที่ อด 0028/169 ลว.20 ม.ค. 68</t>
  </si>
  <si>
    <t>095-6342809,093-3138894</t>
  </si>
  <si>
    <t>ส่งสำเนาบัญชีธนาคาร ของนายอดุลย์ ศรีธงชัย</t>
  </si>
  <si>
    <t>ที่ อด 0028/202 ลว. 21 ม.ค. 68</t>
  </si>
  <si>
    <t>ที่ รง 0210.2/321 ลว. 13 ม.ค. 68</t>
  </si>
  <si>
    <t>ที่ อด 0028/204 ลว. 21 ม.ค. 68</t>
  </si>
  <si>
    <t>ได้อนุมัติเงินบำเหน็จชราภาพและโอนเงินเข้าบัญชีของท่านแล้ว จำนวน 53,330 เหรียญไต้หวัน</t>
  </si>
  <si>
    <t>ขอให้จัดส่งเอกสารใบรับรองการเปิดบัญชีธนาคารภาษาอังกฤษใหม่</t>
  </si>
  <si>
    <t>ที่ อด 0028/205 ลว. 21 ม.ค. 68</t>
  </si>
  <si>
    <t>ส่งสำเนาบัญชีธนาคาร ของนายอาทิตย์ สีดา</t>
  </si>
  <si>
    <t>ที่ อด 0028/203 ลว.21 ม.ค. 68</t>
  </si>
  <si>
    <t>ส่งสำเนาบัญชีธนาคาร ของนายสุวิทย์ อรมัง</t>
  </si>
  <si>
    <t>ที่ อด 0028/207 ลว. 21 ม.ค. 68</t>
  </si>
  <si>
    <t>นายวรรณพงศ์ สมเสียง</t>
  </si>
  <si>
    <t>18 หมู่ 13</t>
  </si>
  <si>
    <t>ที่ รง 0210.2/747 ลว. 21 ม.ค. 68</t>
  </si>
  <si>
    <t>ขอให้แจ้งเลขที่บัญชีธนาคาร นายวรรณพงศ์ สมเสียง</t>
  </si>
  <si>
    <t>ที่ อด 0028/208 ลว.21 ม.ค. 68</t>
  </si>
  <si>
    <t>นายภูวดล อุทโท</t>
  </si>
  <si>
    <t>78/1 หมู่ 8 ซ.บ้านหนองใหญ่</t>
  </si>
  <si>
    <t>ที่ รง 0210.2/746 ลว. 21 ม.ค. 68</t>
  </si>
  <si>
    <t>ขอให้แจ้งเลขที่บัญชีธนาคาร นายภูวดล อุทโท</t>
  </si>
  <si>
    <t>ที่ อด 0028/209 ลว. 21 ม.ค. 68</t>
  </si>
  <si>
    <t>ขอให้แจ้งเลขที่บัญชีธนาคาร นายสังข์ทอง ต้นคำฮัก</t>
  </si>
  <si>
    <t>ที่ รง 0210.2/745 ลว. 21 ม.ค. 68</t>
  </si>
  <si>
    <t>ที่ อด 0028/210 ลว. 21 ม.ค. 68</t>
  </si>
  <si>
    <t>นายสังข์ทอง ต้นคำฮัก</t>
  </si>
  <si>
    <t>104 หมู่ 11</t>
  </si>
  <si>
    <t>นายจิรพงศ์ สาธุวรรณ์</t>
  </si>
  <si>
    <t>ขอเงินคืนภาษีใต้หวัน</t>
  </si>
  <si>
    <t>ที่ 0028/211 ลว. 22 ม.ค. 68 เลขที่คำร้อง 68-00887 ลว. 22 ม.ค. 68</t>
  </si>
  <si>
    <t>282 หมู่ 10</t>
  </si>
  <si>
    <t>ดอนหานโศก</t>
  </si>
  <si>
    <t>093-480427</t>
  </si>
  <si>
    <t xml:space="preserve">ส่งเอกสารใบรับรองการเปิดบัญชีธนาคารภาษอังกฤษ(ฉบับใหม่) </t>
  </si>
  <si>
    <t>ที่ อด 0028/213 ลว. 22 ม.ค. 68</t>
  </si>
  <si>
    <t>นางหนูทอง ต้นกัญญา</t>
  </si>
  <si>
    <t>092-3912390,081-04834801</t>
  </si>
  <si>
    <t>ที่ อด 0028/212 ลว. 22 ม.ค. 68</t>
  </si>
  <si>
    <t>นายภาณุภณ พีรเมธาชัย) (เดิมนายจักรพันธุ์ สุริโย )</t>
  </si>
  <si>
    <t>นายวุฒิชัย บริบูรณ์</t>
  </si>
  <si>
    <t>329/50 หมู่ 7</t>
  </si>
  <si>
    <t>ที่ รง 0210.2/781 ลว. 22 ม.ค. 68</t>
  </si>
  <si>
    <t>ขอให้แจ้งเลขที่บัญชีธนาคาร นายวุฒิชัย บริบูรณ์</t>
  </si>
  <si>
    <t>ที่ อด 0028/217 ลว. 23 ม.ค. 68</t>
  </si>
  <si>
    <t>ส่งสำเนาบัญชีธนาคาร ของนายกิตติ บุญแก้ว</t>
  </si>
  <si>
    <t>ที่ อด 0028/218 ลว. 23 ม.ค. 68</t>
  </si>
  <si>
    <t>ส่งสำเนาบัญชีธนาคาร ของนายภัทรพงษ์ แสนสระดี</t>
  </si>
  <si>
    <t>ที่ อด 0028/219 ลว. 23 ม.ค. 68</t>
  </si>
  <si>
    <t>095-9060870,062-8567555</t>
  </si>
  <si>
    <t>ส่งสำเนาบัญชีธนาคาร 1)นายฝน นาริอง 2)นายอภิวัชร์ ปาดา และ 3)นายอุทัย สูญเสียง</t>
  </si>
  <si>
    <t>ที่ อด 0028/221 ลว.23 ม.ค. 68</t>
  </si>
  <si>
    <t>092-5099197,064-9487804</t>
  </si>
  <si>
    <t>082-9423433,085-4586356</t>
  </si>
  <si>
    <t>093-1434802,093-0987570</t>
  </si>
  <si>
    <t>061-4572467,098-1762324</t>
  </si>
  <si>
    <t>098-3782484,0631282803</t>
  </si>
  <si>
    <t>ขอส่งเอกเอกสารเงินประกันการเดินทางกลับ เงินประกันสิ้นสุดการจ้าง(แทจิกึม) และเงินประกันอุบัติเหตุ กรณีเสียชีวิต</t>
  </si>
  <si>
    <t>ที่ อด 0028/220 ลว. 23 ม.ค. 68</t>
  </si>
  <si>
    <t>นางสาววรกมล คอนดำ</t>
  </si>
  <si>
    <t>092-8397842,087-8299147</t>
  </si>
  <si>
    <t>ที่ อด 0028/222 ลว.23 ม.ค. 68 เลขที่คำร้อง 68-00896 ลว.23 ม.ค. 68</t>
  </si>
  <si>
    <t>นายวรชัย ศรีภักดี</t>
  </si>
  <si>
    <t>นายเจตน์ แสนศรี</t>
  </si>
  <si>
    <t>นายณรงค์ บุตรดี</t>
  </si>
  <si>
    <t>193 หมู่ 17</t>
  </si>
  <si>
    <t>ที่ รง 0210.2/830 ลว. 23 ม.ค. 68</t>
  </si>
  <si>
    <t>นายสงัด ศรีมาลา</t>
  </si>
  <si>
    <t>128 หมู่ 18</t>
  </si>
  <si>
    <t>ที่ รง 0210.2/828 ลว. 23 ม.ค. 68</t>
  </si>
  <si>
    <t>ขอให้แจ้งเลขที่บัญชีธนาคาร นายสงัด ศรีมาลา</t>
  </si>
  <si>
    <t>ที่ อด 0028/224 ลว. 23 ม.ค. 68</t>
  </si>
  <si>
    <t>นายสามารถ พรรณนา</t>
  </si>
  <si>
    <t>064-2830535,0833333595</t>
  </si>
  <si>
    <t>141 หมู่ 4</t>
  </si>
  <si>
    <t>ที่ อด 0028/231 ลว. 24 ม.ค. 68 เลขที่คำร้อง 68-00899 ลว. 23 ม.ค. 68</t>
  </si>
  <si>
    <t>ขอให้ช่วยเหลือเบื้องต้น กรณี นายสายฝน เสียชีวิต และติดตามสิทธิประโยชน์ในเกาหลี</t>
  </si>
  <si>
    <t>สปร. ส่งต่อให้ กต. แล้ว เลขที่หนังสือ  0210.2/5120 ลงวันที่ 20 พ.ย.67 เบอร์โทร กต. 025751047-51</t>
  </si>
  <si>
    <t>ส่งสำเนาบัญชีธนาคาร ของนายทศพล หวันธรรมมา</t>
  </si>
  <si>
    <t>ส่งสำเนาบัญชีธนาคาร 1)นายธนพล สังสิลา 2)นายบุญมี มุงคุณคำซาว</t>
  </si>
  <si>
    <t>ที่ อด 0028/241 ลว. 28 ม.ค. 68</t>
  </si>
  <si>
    <t>ที่ อด 0028/234 ลว. 28 ม.ค. 68</t>
  </si>
  <si>
    <t>ส่งสำเนาบัญชีธนาคาร นายคัมภีร์ ด้วงพิทักษ์</t>
  </si>
  <si>
    <t>ที่ อด 0028/240 ลว. 28 ม.ค. 68</t>
  </si>
  <si>
    <t xml:space="preserve">แจ้งติดตามสิทธิประโยชน์จากสำนักประสานฯ </t>
  </si>
  <si>
    <t xml:space="preserve">ที่ รง 0210.2/892 ลว. 24 ม.ค. 68 </t>
  </si>
  <si>
    <t>แจ้งผลการติดตามสิทธิประโยชน์เงินประกันการเตินทางกลับ</t>
  </si>
  <si>
    <t>ที่ อด 0028/238 ลว. 24 ม.ค. 68</t>
  </si>
  <si>
    <t>ขอส่งใบมอบฉันทะรับเงินคืน (ฉบับใหม่) เพื่อขอติดตามเงินภาษีไต้หวัน</t>
  </si>
  <si>
    <t>ที่ อด 0028/233 ลว. 24 ม.ค. 68</t>
  </si>
  <si>
    <t>ที่ อด 0028/232 ลว. 24 ม.ค. 68 เลขที่คำร้อง 68-00903 ลว. 24 ม.ค. 68</t>
  </si>
  <si>
    <t>นายพิชิต จอดนอก</t>
  </si>
  <si>
    <t>169 หมู่ 10</t>
  </si>
  <si>
    <t>095-1907354,082-9102181</t>
  </si>
  <si>
    <t>ที่ อด0028/243 ลว. 27 ม.ค. 68 เลขที่คำร้อง 68-00912 ลว. 28 ม.ค. 68</t>
  </si>
  <si>
    <t>นายไชยะวุฒิ ไชยะคุณ</t>
  </si>
  <si>
    <t>098-6143831,093-5162095</t>
  </si>
  <si>
    <t>87 หมู่ 10</t>
  </si>
  <si>
    <t>ที่ อด 0028/242 ลว. 28 ม.ค. 68</t>
  </si>
  <si>
    <t>ที่ อด 0028/244 ลว. 28 ม.ค. 68 เลขที่คำร้อง 68-00908 ลว. 28 ม.ค. 68</t>
  </si>
  <si>
    <t>ส่งสำเนาบัญชีธนาคาร ของนายวรรณพงศ์ สมเสียง</t>
  </si>
  <si>
    <t>ที่ อด 0028/249 ลว.28 ม.ค. 68</t>
  </si>
  <si>
    <t>ส่งสำเนาบัญชีธนาคาร ของนายเสือนสมร จันทรมณี</t>
  </si>
  <si>
    <t>ที่ อด 0028/247 ลว. 28 ม.ค. 68</t>
  </si>
  <si>
    <t>063-0695984,080-8006104</t>
  </si>
  <si>
    <t xml:space="preserve">134 หมู่ 11 </t>
  </si>
  <si>
    <t>ที่ อด 0028/246 ลว. 28 ม.ค. 68 เลขที่คำร้อง 68-00913 ลว. 28 ม.ค. 68</t>
  </si>
  <si>
    <t>ส่งสำเนาบัญชีธนาคาร ของนายรันดร สังแสวง</t>
  </si>
  <si>
    <t>ที่ อด 0028/248 ลว. 28 ม.ค. 68</t>
  </si>
  <si>
    <t>ส่งสำเนาบัญชีธนาคาร ของนายสังข์ทอง ต้นคำฮัก</t>
  </si>
  <si>
    <t>ที่ อด 0028/254 ลว. 29 ม.ค. 68</t>
  </si>
  <si>
    <t>ส่งสำเนาบัญชีธนาคาร ของนายวัชระ พานคำ</t>
  </si>
  <si>
    <t>ที่ อด 0028/253 ลว 29 ม.ค. 68</t>
  </si>
  <si>
    <t>093-7706025,093-4213245</t>
  </si>
  <si>
    <t>ที่ อด 0028/255 ลว. 29 ม.ค. 68 เลขที่คำร้อง 68-00914 ลว. 29 ม.ค. 68</t>
  </si>
  <si>
    <t>ที่ รง 0210.2/809 ลว. 22 ม.ค. 68</t>
  </si>
  <si>
    <t>แจ้งโอนเงินคืนภาษีของนายวัฒนะ จันทราช จากสำนักประสานฯ</t>
  </si>
  <si>
    <t>ที่ อด 0028/269 ลว. 30 ม.ค. 68</t>
  </si>
  <si>
    <t>ได้โอนเงินจำนวน 13,468 เหรียญไต้หวัน เรียบร้อยแล้ว</t>
  </si>
  <si>
    <t>นายสมัย อาจศักดิ์</t>
  </si>
  <si>
    <t>061-5614202,064-2528879</t>
  </si>
  <si>
    <t xml:space="preserve">81 หมู่ 14 </t>
  </si>
  <si>
    <t>ที่ อด 0028/283 ลว. 30 ม.ค. 68</t>
  </si>
  <si>
    <t>ขอรับสิทธิประโยชน์บำเหน็จชราภาพของนายศักดิ์ชัย (หอมบ่วาย) บุตรม่วง</t>
  </si>
  <si>
    <t>ที่ รง 0210.2/726 ลว. 21 ม.ค. 68</t>
  </si>
  <si>
    <t>ที่ อด 0028/271 ลว. 30 ม.ค. 68</t>
  </si>
  <si>
    <t>ได้อนุมัติเงินบำเหน็จชราภาพและโอนเงินเข้าบัญชีของท่านแล้ว จำนวน 32,226 เหรียญไต้หวัน</t>
  </si>
  <si>
    <t>แจ้งเงินคืนภาษีของนายวิชัย จันแดง จากสำนักประสานฯ</t>
  </si>
  <si>
    <t>ที่ รง 0210.2/806 ลว. 22 ม.ค. 68</t>
  </si>
  <si>
    <t>แจ้งผลการติดตามสิทธิประโยชน์เงินภาษีไต้หวัน</t>
  </si>
  <si>
    <t>ที่ อด 0028/270 ลว. 30 ม.ค. 68</t>
  </si>
  <si>
    <t>ปี 2566 มีเงินคืนภาษีจำนวน 18,489 เมื่อวันที่ 12 พ.ย. 67 ได้โอนเงินให้นายวิชัยฯ เรียบร้อยแล้ว</t>
  </si>
  <si>
    <t>ที่ รง 0210.2/340 ลว. 13 ม.ค. 68</t>
  </si>
  <si>
    <t>ที่ อด 0028/272 ลว. 30 ม.ค. 68</t>
  </si>
  <si>
    <t>ได้อนุมัติเงินบำเหน็จชราภาพและโอนเงินเข้าบัญชีของท่านแล้ว จำนวน 88,925 เหรียญไต้หวัน</t>
  </si>
  <si>
    <t>ส่งสำเนาบัญชีธนาคาร ของนายทองสา กู่ชัยภูมิ</t>
  </si>
  <si>
    <t>ที่ อด 0028/281 ลว. 30 ม.ค. 68</t>
  </si>
  <si>
    <t>ที่ อด 0028/278 ลว. 30 ม.ค. 68</t>
  </si>
  <si>
    <t>ที่ อด 0028/277 ลว. 30 ม.ค. 68</t>
  </si>
  <si>
    <t>ที่ อด 0028/822 ลว. 30 ม.ค. 68</t>
  </si>
  <si>
    <t>ที่ อด 0028/275 ลว. 30 ม.ค. 68</t>
  </si>
  <si>
    <t>นางวรรณภา ปัญสวัสดิ์</t>
  </si>
  <si>
    <t xml:space="preserve">ที่ อด 0028/1017 ลว. 31 พ.ค. 68 </t>
  </si>
  <si>
    <t>ที่ อด 0028/274 ลว. 30 ม.ค. 68</t>
  </si>
  <si>
    <t>ที่ อด 0028/273 ลว. 30 ม.ค. 68</t>
  </si>
  <si>
    <t>นางสาวนวพร กล้าแข็ง</t>
  </si>
  <si>
    <t>นายสาคร พรมโยธา</t>
  </si>
  <si>
    <t xml:space="preserve">087-139848, </t>
  </si>
  <si>
    <t>237 หมู่ 10</t>
  </si>
  <si>
    <t xml:space="preserve">ร้องขอให้ตรวจสอบและติดตามสิทธิประโยชน์  อันพึงมีพึงได้กรณี นายสาคร พรมโยธา เสียชีวิตในประเทศอิสราเอล </t>
  </si>
  <si>
    <t>ที่ อด 0028/284 ลว. 30 ม.ค. 68 เลขที่คำร้อง 68-00919 ลว. 30 ม.ค. 68</t>
  </si>
  <si>
    <t>นายอ่อนสา บุญสิทธิ์</t>
  </si>
  <si>
    <t>086-2210652</t>
  </si>
  <si>
    <t>2565-2567</t>
  </si>
  <si>
    <t>ที่ อด0028/288 ลว. 3 ก.พ. 68 เลขที่คำร้อง 68-00925 ลว. 3 ก.พ. 68</t>
  </si>
  <si>
    <t>ขอให้แจ้งหมายเลขบัญชีธนาคารในประเทศไทย</t>
  </si>
  <si>
    <t>ที่ อด 0028/292 ลว. 3 ก.พ. 68</t>
  </si>
  <si>
    <t xml:space="preserve">หนังสือจาก สปร. แจ้งให้คนงานส่งเลขที่บัญชีธนาคาร   </t>
  </si>
  <si>
    <t>นางสาวภัทรวดี ชนะพร่อง</t>
  </si>
  <si>
    <t>ที่ รง 0210.2/1032 ลว. 30 ม.ค. 68</t>
  </si>
  <si>
    <t>นางสาวภัทราพร ขันธ์พระ</t>
  </si>
  <si>
    <t>นางสาวนภาพร คำพันธ์</t>
  </si>
  <si>
    <t>106 หมู่ 7</t>
  </si>
  <si>
    <t>ขอให้แจ้งเลขที่บัญชีธนาคาร นางสาวภัทรวดี ชนะพร่อง</t>
  </si>
  <si>
    <t>ที่ อด 0028/293 ลว. 3 ก.พ. 68</t>
  </si>
  <si>
    <t>ขอให้แจ้งเลขที่บัญชีธนาคาร นางสาวภัทราพร ขันธ์พระ</t>
  </si>
  <si>
    <t>ที่ อด 0028/294 ลว. 3 ก.พ. 68</t>
  </si>
  <si>
    <t>ขอให้แจ้งเลขที่บัญชีธนาคาร นางสาวนภาพร คำพันธ์</t>
  </si>
  <si>
    <t>ที่ อด 0028/295 ลว. 3 ก.พ. 68</t>
  </si>
  <si>
    <t>ขอให้แจ้งเลขที่บัญชีธนาคาร นางกรรนิกา ปากอุตสาห์</t>
  </si>
  <si>
    <t>ที่ อด 0028/296 ลว. 3 ก.พ. 68</t>
  </si>
  <si>
    <t>นายไชยยา บรรเทาโฮม</t>
  </si>
  <si>
    <t>11 หมู่ 15</t>
  </si>
  <si>
    <t>198 หมู่ 15</t>
  </si>
  <si>
    <t>นายสมเด็จ อินทร์แสง</t>
  </si>
  <si>
    <t>157 หมู่ 16</t>
  </si>
  <si>
    <t>ที่ อด 0028/297 ลว. 3 ก.พ. 68</t>
  </si>
  <si>
    <t>ที่ อด 0028/298 ลว. 3 ก.พ. 68</t>
  </si>
  <si>
    <t>ที่ อด 0028/299 ลว. 3 ก.พ. 68</t>
  </si>
  <si>
    <t>ที่ อด 0028/300 ลว. 3 ก.พ. 68</t>
  </si>
  <si>
    <t>ที่ รง 0210.2/1018 ลว. 30 ม.ค. 68</t>
  </si>
  <si>
    <t>ขอให้แจ้งเลขที่บัญชีธนาคาร นายไชยยา บรรเทาโฮม</t>
  </si>
  <si>
    <t>ขอให้แจ้งเลขที่บัญชีธนาคาร นายคำแดง อินลา</t>
  </si>
  <si>
    <t>ขอให้แจ้งเลขที่บัญชีธนาคาร นายอิทธิพัทธ์ ศรีทนงาม</t>
  </si>
  <si>
    <t>ขอให้แจ้งเลขที่บัญชีธนาคาร นายสมเด็จ อินทร์แสง</t>
  </si>
  <si>
    <t>ที่ รง 0210.2/1120 ลว. 30 ม.ค. 68</t>
  </si>
  <si>
    <t>นายบัวชุม พนาพนม</t>
  </si>
  <si>
    <t>นายวินัย เครือเนตร</t>
  </si>
  <si>
    <t>นายปองพล จันทร์สว่าง</t>
  </si>
  <si>
    <t>นายแสวง พูลผล</t>
  </si>
  <si>
    <t>นายปริญญา ลุนสะแกวงษ์</t>
  </si>
  <si>
    <t>นายวิทยา สาครเจริญ</t>
  </si>
  <si>
    <t>181 หมู่ 4</t>
  </si>
  <si>
    <t>216 หมู่ 7</t>
  </si>
  <si>
    <t xml:space="preserve">201 หมู่ 3 </t>
  </si>
  <si>
    <t>117 หมู่ 6</t>
  </si>
  <si>
    <t>นายสิทธิชัย หงษ์ชาติ</t>
  </si>
  <si>
    <t>31 หมู่ 16</t>
  </si>
  <si>
    <t>นายบุญเพ็ง ไววอน</t>
  </si>
  <si>
    <t>128 หมู่ 6</t>
  </si>
  <si>
    <t>นายนิยม แสนเทพ</t>
  </si>
  <si>
    <t>56 หมู่ 2</t>
  </si>
  <si>
    <t>นายนริเดช โสพิพันธ์</t>
  </si>
  <si>
    <t>นายเกรียงศักดิ์ แสงมณี</t>
  </si>
  <si>
    <t>663 หมู่ 8</t>
  </si>
  <si>
    <t>หนองกุงทับม้า</t>
  </si>
  <si>
    <t>เมืองเพีญ</t>
  </si>
  <si>
    <t>นายมลทิน หารินไสล</t>
  </si>
  <si>
    <t>261 หมู่ 3</t>
  </si>
  <si>
    <t>นายฮวอน ทองทิพย์</t>
  </si>
  <si>
    <t xml:space="preserve">6 หมู่ 8 </t>
  </si>
  <si>
    <t>รง 0210.2/1129 ลว. 3 ก.พ. 68</t>
  </si>
  <si>
    <t>ขอให้แจ้งเลขที่บัญชีธนาคารนายนิยม แสนเทพ</t>
  </si>
  <si>
    <t>ขอให้แจ้งเลขที่บัญชีธนาคารนายบุญเพ็ง ไววอน</t>
  </si>
  <si>
    <t>ขอให้แจ้งเลขที่บัญชีธนาคารนายสิทธิชัย หงษ์ชาติ</t>
  </si>
  <si>
    <t>ขอให้แจ้งเลขที่บัญชีธนาคารนายนริเดช โสพิพันธ์</t>
  </si>
  <si>
    <t>ขอให้แจ้งเลขที่บัญชีธนาคารนายเกรียงศักดิ์ แสงมณี</t>
  </si>
  <si>
    <t>ขอให้แจ้งเลขที่บัญชีธนาคารนายมลทิน หารินไสล</t>
  </si>
  <si>
    <t xml:space="preserve">ขอให้แจ้งเลขที่บัญชีธนาคารนายฮวอน ทองทิพย์ </t>
  </si>
  <si>
    <t>ที่ อด 0028/301 ลว. 3 ก.พ. 68</t>
  </si>
  <si>
    <t>ที่ อด 0028/302 ลว. 3 ก.พ. 68</t>
  </si>
  <si>
    <t>ที่ อด 0028/303 ลว. 3 ก.พ. 68</t>
  </si>
  <si>
    <t>ที่ อด 0028/304 ลว. 3 ก.พ. 68</t>
  </si>
  <si>
    <t>ที่ อด 0028/305 ลว. 3 ก.พ. 68</t>
  </si>
  <si>
    <t>ที่ อด 0028/306 ลว. 3 ก.พ. 68</t>
  </si>
  <si>
    <t>ที่ อด 0028/307 ลว. 3. ก.พ. 68</t>
  </si>
  <si>
    <t>แจ้งผลการติดตามสิทธิประโยชน์กรณี นายสายฝน วงษ์ลา เสียชีวิตในเกาหลี</t>
  </si>
  <si>
    <t xml:space="preserve">ที่ อด 0028/282 ลว. 30 ม.ค. 68 </t>
  </si>
  <si>
    <t>นายทรงฤทธิ์ จูกระโทก</t>
  </si>
  <si>
    <t>087-2337396</t>
  </si>
  <si>
    <t>แจ้งกรณี นายทรงฤทธิ์ จูกระโทก แรงงานไทยเจ็บป่วยในประเทศอิศราเอล</t>
  </si>
  <si>
    <t>ขอส่งสำเนาหนังสือรายงานแรงงานไทย รายนายทรงฤทธิ์ จูกระโทก เข้ารับการรักษาตัว ณ โรงพยาบาล ในประเทศอิสราเอล</t>
  </si>
  <si>
    <t>นายเจสันต์ (ณัฐวัฒน์) สุขใจ</t>
  </si>
  <si>
    <t>092-8751539</t>
  </si>
  <si>
    <t>7 หมู่ 10</t>
  </si>
  <si>
    <t>ที่ อด 0028/324 ลว. 4 ก.พ. 68 เลขที่คำร้อง 68-00937 ลว. 4 ก.พ. 68</t>
  </si>
  <si>
    <t>นางสาวประภัสสร โสภาพร</t>
  </si>
  <si>
    <t>093-0203645,089-2109887</t>
  </si>
  <si>
    <t>ที่ อด 0028/323 ลว. 4 ก.พ. 68 เลขที่คำร้อง 68-00938 ลว. 4 ก.พ. 68</t>
  </si>
  <si>
    <t>095-7402449,095-5989159</t>
  </si>
  <si>
    <t xml:space="preserve">ส่งสำเนาบัญชีธนาคาร ของนายภูวดล อุทโท </t>
  </si>
  <si>
    <t>ที่ อด 0028/325 ลว 5 ก.พ. 68</t>
  </si>
  <si>
    <t>นายสววค์ พลมีเดช</t>
  </si>
  <si>
    <t>104 หมู่ 13</t>
  </si>
  <si>
    <t>083-0836680,088-6150452</t>
  </si>
  <si>
    <t xml:space="preserve">ที่ อด 0028/331 ลว. 5 ก.พ. 68 </t>
  </si>
  <si>
    <t>ที่ อด 0028/308,309,310,311,312,313 ลว. 3 ก.พ. 68</t>
  </si>
  <si>
    <t>ขอให้แจ้งเลขที่บัญชีธนาคาร ทั้ง 6 คน นายบัวชุม พนาพนม นายวินัย เครือเนตร นายปองพล จันทร์สว่าง นายแสวง พูลผล นายปริญญา ลุนสะแกวงษ์ นายวิทยา สาครเจริญ</t>
  </si>
  <si>
    <t>นายทวีศักดิ์ กอเขียวเหล้า</t>
  </si>
  <si>
    <t>097-9302040</t>
  </si>
  <si>
    <t>275 หมู่ 3</t>
  </si>
  <si>
    <t>ที่ รง0210.2/491 ลว. 5 ก.พ. 68</t>
  </si>
  <si>
    <t>แจ้งแรงงานไทยเสียชีวิตนายทวีศักดิ์ กอเขียวเหล้า จากสปร</t>
  </si>
  <si>
    <t>ที่ อด 0028/344 ลว. 6 ก.พ. 68</t>
  </si>
  <si>
    <t>ส่งสำเนาบัญชีธนาคาร ของนางสาวภัทรวดี ชนะพร่อง</t>
  </si>
  <si>
    <t>ที่ อด 0028/350 ลว 6 ก.ภพ. 68</t>
  </si>
  <si>
    <t>ส่งสำเนาบัญชีธนาคาร ของนายนริเดช โสพิพันธ์</t>
  </si>
  <si>
    <t>ที่ อด 0028/346 ลว. 6 ก.พ. 68</t>
  </si>
  <si>
    <t>ส่งสำเนาบัญชีธนาคาร ของนายมลทิน หารินไสล</t>
  </si>
  <si>
    <t>ที่ อด 0028/342 ลว 6 ก.พ. 68</t>
  </si>
  <si>
    <t>ส่งสำเนาบัญชีธนาคาร ของนายปองพล จันทร์สว่าง</t>
  </si>
  <si>
    <t>ที่ อด 0028/340 ลว. 6 ก.พ. 68</t>
  </si>
  <si>
    <t>ส่งสำเนาบัญชีธนาคาร ของนายนายวิทยา สาครเจริญ</t>
  </si>
  <si>
    <t>ที่ อด 0028/347 ลว. 6 ก.พ. 68</t>
  </si>
  <si>
    <t>ส่งสำเนาบัญชีธนาคาร ของนายไชยยา บรรเทาโฮม</t>
  </si>
  <si>
    <t>นายคำแดง อินลา</t>
  </si>
  <si>
    <t>ส่งสำเนาบัญชีธนาคาร ของนายคำแดง อินลา</t>
  </si>
  <si>
    <t>ที่ อด 0028/341 ลว. 6 ก.พ. 68</t>
  </si>
  <si>
    <t>ที่ อด 0028/349 ลว. 6 ก.พ. 68</t>
  </si>
  <si>
    <t>ที่ รง 00210.2/858 ลว. 23 ม.ค. 68</t>
  </si>
  <si>
    <t>ที่ อด 0028/338 ลว. 6 ก.พ. 68</t>
  </si>
  <si>
    <t>ได้อนุมัติเงินบำเหน็จชราภาพและโอนเงินเข้าบัญชีของท่านแล้ว จำนวน 29,286.60 เหรียญไต้หวัน</t>
  </si>
  <si>
    <t>ที่ อด 0028/1155 ลว. 23 มิ.ย. 68</t>
  </si>
  <si>
    <t>ที่ รง 0210.2/870 ลว. 23 ม.ค. 68</t>
  </si>
  <si>
    <t>ที่ อด 0028/337 ลว. 6 ก.พ. 68</t>
  </si>
  <si>
    <t>นายสัญญา ดอนลามผา</t>
  </si>
  <si>
    <t>ที่ รง 0210.2/990 ลว. 29 ม.ค. 68</t>
  </si>
  <si>
    <t>ที่ อด 0028/339 ลว. 6 ก.พ. 68</t>
  </si>
  <si>
    <t>บริษัทซัมซุงประกันภัย ได้โอนเงินประกันการเดินทางกลับเป็นเงินจำนวน 424,050 วอน และเงินประกันการทำงานครบสัญญาจ้างเป็นเงิน 10,659,000 วอน เข้าบัญชีธนาคารแล้วเมื่อวันที่ 27 พฤศจิกายน 2567</t>
  </si>
  <si>
    <t>ที่ รง 0210.2/860 ลว. 23 ม.ค. 68</t>
  </si>
  <si>
    <t>ที่ อด 0028/336 ลว. 6 ก.พ. 68</t>
  </si>
  <si>
    <t>นางสาวกรรนิกา ปากอุตสาห์</t>
  </si>
  <si>
    <t>340/34 หมู่ 6 คอนโดซิตี้</t>
  </si>
  <si>
    <t>ขอส่งแบบคำขอรับบริการของ นางบุสดีส้วมเชียง มารดา ของ นายอธิพงษ์ ส้วมเชียง พร้อมเอกสารของทายาท ดังนี้ ๑) แบบฟอร์มการเรียกร้องค่า สินไหมทดแทนการบาดเจ็บจากการทำงาน (เสียชีวิต) ๒) ใบมรณบัตร (ผู้เสียชีวิต)๓) หนังสือรับรองการเกิด
ผู้เสียชีวิต) ๔) สำเนาบัตรประชาชน (มารดาและบุตร) ๕) สำเนาทะเบียนบ้าน (มารดาและบุตร) ๖) ทะเบียน
สมรส (มารดา)๗) สูติบัตร (บุตร) ๘) หนังสือรับรองผู้อยู่ในอุปการะ๙) ใบมรณบัตร (บิดาและภรรยา)
๑๐) ทะเบียนชื่อตัว ชื่อรอง (ผู้เสียชีวิต) และ๑๑) ทะเบียนเปลี่ยนชื่อสกุล (บุตร</t>
  </si>
  <si>
    <t>ที่ อด 0028/354 ลว. 7 ก.พ. 68</t>
  </si>
  <si>
    <t>ส่งสำเนาบัญชีธนาคาร ของนางกรรนิกา ปากอุตสาห์</t>
  </si>
  <si>
    <t>ที่ อด 0028/363 ลว. 10 ก.พ. 68</t>
  </si>
  <si>
    <t>ส่งสำเนาบัญชีธนาคาร ของนายวินัย เครือเนตร</t>
  </si>
  <si>
    <t>062-1304910,0811210973</t>
  </si>
  <si>
    <t>ที่ อด 0028/364 ลว. 10 ก.พ. 68</t>
  </si>
  <si>
    <t>ที่ รง 0210.2/1237 ลว. 5 ก.พ. 68</t>
  </si>
  <si>
    <t>ที่ อด 0028/365 ลว. 10 ก.พ. 68</t>
  </si>
  <si>
    <t>ที่ รง 0210.2/1067 ลว. 30 ม.ค. 68</t>
  </si>
  <si>
    <t>ที่ อด 0028/367 ลว. 10 ก.พ. 68</t>
  </si>
  <si>
    <t xml:space="preserve">ที่ รง 0210.2/1287 ลว. 5 ก.พ. 68 </t>
  </si>
  <si>
    <t>ที่ อด 0028/368 ลว. 10 ก.พ. 68</t>
  </si>
  <si>
    <t>ได้โอนให้ผู้ร้อง ตามบัญชีธนาคาร ธกส. เลขที่ 020138975778 เรียบร้อยแล้ว เป็นเงินไทย 25,790.84 บาท ตามสำเนาใบโอนเงินที่แน่</t>
  </si>
  <si>
    <t>ที่ รง 0210.2/1184 ลว. 31 ม.ค. 68</t>
  </si>
  <si>
    <t>ที่ อด 0028/369 ลว. 10 ก.พ. 68</t>
  </si>
  <si>
    <t>ขณะทำงานกับบริษัท Yih Jia Precision Industry Co., Ltd. ผู้ร้องพำนักในไต้หวันไม่ครบ 183 วัน นายจ้างหักภาษีตามที่ต้องจ่ายจริง ไม่มีเงินคืน</t>
  </si>
  <si>
    <t>ที่ รง 0210.2/1309 ลว. 10 ก.พ. 68</t>
  </si>
  <si>
    <t>แจ้งผลการติดตามสิทธิประโยชน์เงินค่าภาษีไต้หวันส่วนเกินที่จ่ายไว้</t>
  </si>
  <si>
    <t>ที่ อด 0028/370 ลว. 10 ก.พ. 68</t>
  </si>
  <si>
    <t>สนร.ไทเปได้ตรวจสอบกับนายจ้างแล้ว ขอเรียนดังนี้ 1. ปี 2559-ปี 2566 ผู้ร้องมีรายได้ไม่ถึงเกณฑ์ที่กรมสรรพากรกำหนด จึงได้รับการยกเว้นไม่ต้องจ่ายภาษี โดยนายจ้างได้แสดงหลักฐานของปี 2566 ตามสำเนาเอกสารที่แนบ สำหรับปีอื่นๆ ไม่ได้เก็บไว้</t>
  </si>
  <si>
    <t>แจ้งผลการติดตามสิทธิประโยชน์เงินค่าภาษีไต้หวันส่วนเกินที่จ่ายไว้จากสำนักประสานฯ</t>
  </si>
  <si>
    <t>ที่ รง 0210.2/1185 ลว. 10 ก.พ. 68</t>
  </si>
  <si>
    <t>ที่ อด 0028/371 ลว. 10 ก.พ. 68</t>
  </si>
  <si>
    <t>ปี 2565 ได้คืนเงินภาษีให้นางสุพัตรา โดยมอบเงินสดจำนวน 22,300 เหรียญไต้หวันให้นางสาวยุพารัตน์ มักใคร้ ซึ่งเป็นเพื่อนร่วมงานที่ได้รับมอบอำนาจจากนางสาวสุพัตรา เป็นผู้รับเงินภาษีดังกล่าวแทน เมื่อวันที่ 13 กันยายน 2566 แล้ว</t>
  </si>
  <si>
    <t>แจ้งผลการติดตามสิทธิประโยชน์เงินค่าภาษีไต้หวันส่วนเกินที่จ่ายไว้เกินจากสำนักประสานฯ</t>
  </si>
  <si>
    <t>ที่ รง 0210.2/1311 ลว. 10 ก.พ. 68</t>
  </si>
  <si>
    <t>แจ้งผลการติดตามสิทธิประโยชน์เงินค่าภาษีไต้หวันส่วนเกินที่จ่ายไว้เกิน</t>
  </si>
  <si>
    <t>ที่ อด 0028/372 ลว. 11 ก.พ. 68</t>
  </si>
  <si>
    <t xml:space="preserve">สนร. เกาสงได้ติดตามเงินภาษีของนางสาวพชราภรณ์ กับนายจ้างแล้ว นายจ้างชี้แจงว่า ได้คืนเงินภาษีปี 2565 โดยการโอนเงินจำนวน 12,046 เหรียญไต้หวัน หลังหักค่าบริการโอน 600 เหรียญไต้หวันคงเหลือ 11,446 เหรียญไต้หวัน </t>
  </si>
  <si>
    <t>รายงานกรณี นายคำตัน วรรณกุล เสียชีวิตประเทศสิงคโปร์</t>
  </si>
  <si>
    <t>ที่ อด 0028/373 ลว. 11 ก.พ. 68</t>
  </si>
  <si>
    <t>093-4640012,080-3064262</t>
  </si>
  <si>
    <t>ที่ อด 0028/379 ลว. 11 ก.พ. 68 เลขที่คำร้อง 68-00973 ลว. 11 ก.พ. 68</t>
  </si>
  <si>
    <t>นายสมชัย ถูกแบบ</t>
  </si>
  <si>
    <t>092-9218512,088-3007942</t>
  </si>
  <si>
    <t>66 หมู่ 13</t>
  </si>
  <si>
    <t>ที่ อด 0028/393 ลว.14 ก.พ. 68</t>
  </si>
  <si>
    <t>ส่งสำเนาบัญชีธนาคาร ของนายณรงค์ บุตรดี</t>
  </si>
  <si>
    <t>ที่ อด 0028/394 ลว. 14 ก.พ. 68</t>
  </si>
  <si>
    <t>ขอส่งเอกสารเพิ่มเติม ดังนี้ 1) แบบฟอร์มไทเป (10658) จำนวน 2 ฉบับ และ 2) แบบฟอร์มเกาสง (806) จำนวน 2 ฉบับ เพื่อขอติดตามเงินบำเหน็จชราภาพไต้หวัน</t>
  </si>
  <si>
    <t>085-0114705, 080-4032087, 096-0024696</t>
  </si>
  <si>
    <t>แจ้งรายงานผลกรณีนายคำตันเสียชีวิต และการจัดทำเอกสารเพื่อติดตามสิทธิประโยชน์ ให้ทายาท</t>
  </si>
  <si>
    <t>ที่  รง 0210.2/560  ลว. 7 ก.พ.68</t>
  </si>
  <si>
    <t>ด่วนมาก ที่ อด 0028/374 ลว. 11 กุมภาพันธ์ 2568</t>
  </si>
  <si>
    <t xml:space="preserve">ยื่นคำร้องขอให้ตรวจสอบและติดตามสิทธิประโยชน์ กรณี นายเจษฎา เสียชีวิตในประเทศสิงคโปร์ </t>
  </si>
  <si>
    <t>ที่ อด 0028/109 ลว. 13 ม.ค. 68 เลขที่คำร้อง 68-00833 ลว. 13 ม.ค.68</t>
  </si>
  <si>
    <t>แจ้งกรณีการเสียชีวิตของนาย เจษฎา สุระพันธ์ จากสำนักประสาน</t>
  </si>
  <si>
    <t>ที่ รง 0210.2/177 ลว. 15 ม.ค.68</t>
  </si>
  <si>
    <t>รายงานการให้ความช่วยเหลือกรณีนายเจษฎาเสียชีวิตในสิงคโปร์ จากสำนักประสานฯ</t>
  </si>
  <si>
    <t>รายงานกรณีนายเจษฎา สุระพันธ์ เสียชีวิตประเทศสิงคโปร์ ให้ทายาท</t>
  </si>
  <si>
    <t>นางบุสดี ส้วมเชียง และทายาททุกคน</t>
  </si>
  <si>
    <t>ที่ รง 0210.2/176 ลว. 15 ม.ค 68</t>
  </si>
  <si>
    <t>แจ้งรายงาน กรณี นาย อธิพงษ์ ส้วมเชียง การเสียชีวิตในประเทศสิงคโปร์  จากสำนักประสาน</t>
  </si>
  <si>
    <t>ที่ อด 0028/151 ลว. 16 ม.ค 68</t>
  </si>
  <si>
    <t>แจ้งรายงานการให้ความช่วยเหลือ กรณี นาย อธิพงษ์ ส้วมเชียง การเสียชีวิตในประเทศสิงคโปร์ และขอให้จัดทำเอกสารเพื่อติดตามสิทธิประโยชน์ จากสำนักประสาน</t>
  </si>
  <si>
    <t>รายงานการให้ความช่วยเหลือ กรณี นายอธิพงษ์ ส้วมเชียง การเสียชีวิตในประเทศสิงคโปร์ และขอให้จัดทำเอกสารเพื่อติดตามสิทธิประโยชน์ แก่ทายาททุกคน</t>
  </si>
  <si>
    <t>นางสาวสิรินิภา  บุญเจิม</t>
  </si>
  <si>
    <t>นายวุฒิเดช ชาวสุรินทร์</t>
  </si>
  <si>
    <t>099-0902916, 097-3216251</t>
  </si>
  <si>
    <t xml:space="preserve">ยื่นคำร้องขอให้ตรวจสอบและติดตามสิทธิประโยชน์ กรณี นายวุฒิเดช ชาวสุรินทร์ เสียชีวิตในประเทศสิงคโปร์ </t>
  </si>
  <si>
    <t>ที่ อด 0028/381 ลว. 11 ก.พ.68</t>
  </si>
  <si>
    <t>ที่ อด 0028/400 ลว. 14 ก.พ.68 เลขที่คำร้อง 68-00994 ลว. 14 ก.พ.68</t>
  </si>
  <si>
    <t>ที่ รง 0210.2/1256 ลว. 5 ก.พ.68</t>
  </si>
  <si>
    <t>ที่ อด 0028/366 ลว. 10 ก.พ.68</t>
  </si>
  <si>
    <t>บริษัทซัมซุงได้หักยอดหนี้ที่มีกับเงินประกันการเดินทางกลับและแจ้งคนงานแล้ว</t>
  </si>
  <si>
    <t>โอนเงินเข้าบัญชีแล้ว 2 รายการ ดังนี้ 2,284,170 วอน และ 1,164,940 วอน เมือ่วันที่ 3 ก.พ.68</t>
  </si>
  <si>
    <t>ฝ่ายแรงงานฯ ดำเนินการประสานบริษัทซัมซุงประกันภัย จำกัด แล้วทราบว่า คนงานไม่ได้ลงทะเบียนเป็นสมาชิกเงินประกันการเดินทางกลับ
ไม่ได้ลงทะเบียนเป็นสมาชิกของประกันการเดินทางกลับ จึงไม่มีสิทธิใดที่จะขอรับได้ ทั้งนี้ ฝ่ายแรงงานๆได้รายงานผลการดำเนินงานและแนบเอกสารที่เกี่ยวข้องในระบบบริหารจัดการเรื่องร้องทุกข์และติดตามสิทธิประโยชน์ของแรงงานไทย ที่เดินทางไปทำงานต่างประเทศด้วยแล้ว</t>
  </si>
  <si>
    <t>062-8755574, 094-2417193</t>
  </si>
  <si>
    <t>ที่ อด 0028/401 ลว. 14 ก.พ. 68 เลขที่คำร้อง 68-01005 ลว. 14 ก.พ. 68</t>
  </si>
  <si>
    <t>นายพงศธร  แสนทวีสุข</t>
  </si>
  <si>
    <t>062-3598768, 062-1038082</t>
  </si>
  <si>
    <t>304 หมู่ 12</t>
  </si>
  <si>
    <t>นายวิฑูรย์ ทองผาสุข</t>
  </si>
  <si>
    <t>ขอเลขที่ธนาคารที่ประเทศไทยเพื่อคืนเงินภาษีจาก ให้คนงาน</t>
  </si>
  <si>
    <t>ที่ รง 0210.2/1612 ลว. 14 ก.พ.68</t>
  </si>
  <si>
    <t>ที่ อด 0028/408 ลว. 17 ก.พ.68</t>
  </si>
  <si>
    <t>ด่วนที่สุด ที่ อด 0028/395 ลว. 14 ก.พ. 68</t>
  </si>
  <si>
    <t>ที่ รง 0210.2/581 ลว. 17 ม.ค.68</t>
  </si>
  <si>
    <t xml:space="preserve">โอนเงินเข้าบัญชีแล้ว จำนวน 62,042 เหรียญไต้หวัน </t>
  </si>
  <si>
    <t>ที่ รง 0210.2/585 ลว. 17 ม.ค.68</t>
  </si>
  <si>
    <t>โอนเงินเข้าบัญชีแล้ว จำนวน 48,033 เหรียญไต้หวัน</t>
  </si>
  <si>
    <t>ที่ รง 0210.2/275 ลว. 30 ม.ค.68</t>
  </si>
  <si>
    <t>โอนเงินเข้าบัญชีธนาคารแล้ว จำนวน 31,000 เหรียญไต้หวัน</t>
  </si>
  <si>
    <t>ที่ รง 0210.2/603 ลว. 17 ม.ค.68</t>
  </si>
  <si>
    <t>โอนเงินเข้าบัญชีธนาคารแล้ว 23,648 เหรียญไต้หวัน</t>
  </si>
  <si>
    <t>ที่ รง 0210.2/277 ลว. 30 ม.ค.68</t>
  </si>
  <si>
    <t>โอนเงินเข้าบัญชีธนาคารแล้ว จำนวน 38,538 เหรียญไต้หวัน</t>
  </si>
  <si>
    <t>โอนเงินเข้าบัญชีของท่านแล้ว จำนวน 38,130 เหรียญไต้หวัน</t>
  </si>
  <si>
    <t>ที่ รง 0210.2/648 ลว. 17 ม.ค.68</t>
  </si>
  <si>
    <t>กองทุนประกันภัยแรงงานไต้หวัน ตรวจไม่พบประวัติข้อมูลการเข้าเป็นสมาชิกกองทุนฯของท่าน ตามหนังสือเดินทางเลขที่ R246664 จึงไม่สามารถอนุมัติจ่ายเงินบำเหน็จชราภาพให้กับท่านได้ ในการนี้ สนร. ไทเป ได้ประสานภายในกับกองทุนฯ เพื่อขอให้ตรวจอีกครั้งด้วยแล้ว    ซึ่งกองทุนฯ ยังคงยืนยันว่าไม่พบประวัติข้อมูลการเข้าเป็นสมาชิกกองทุนฯ ของท่าน</t>
  </si>
  <si>
    <t>โอนเงินเข้าบัญชีของท่านแล้ว จำนวน 33,500 เหรียญไต้หวัน</t>
  </si>
  <si>
    <t>โอนเงินเข้าบัญชีธนาคารแล้ว จำนวน 29,303 เหรียญไต้หวัน</t>
  </si>
  <si>
    <t>ที่ รง 0210.2/560 ลว. 7 ก.พ.68</t>
  </si>
  <si>
    <t>นายจ้างได้โอนเงินค่าจ้างเดือนสุดท้ายให้นางจันเพ็ง ทับพิมพ์ แล้ว จำนวนเงิน 1,020.67 เหรียญสิงคปร์</t>
  </si>
  <si>
    <t>ปี 2566 มีเงินคืนภาษี จำนวน 24,985 เหรียญไต้หวัน เมื่อวันที่ 27 พฤศจิกายน 2567 แล้ว
ได้โอนให้ผู้ร้อง ตามบัญชีธนาคาร ธกส. เลขที่ 020138975778 เรียบร้อยแล้ว เป็นเงินไทย 25,790.84 บาท ตามสำเนาใบโอนเงินที่แนบ</t>
  </si>
  <si>
    <t>รายงานกรณี นายทวีศักดิ์ กอเขียวหล้า แรงงานไทยที่เสียชีวิตในไต้หวัน โดยเมื่อวันที่ 29 มกราคม 2568 เวลา 06.16 น. มีผู้พบ นายทวีศักดิ์ฯ ซึ่งขับขี่รถจักรยานยนต์ไฟฟ้าประสบอุบัติเหตุตกลงไปในทุ่งนาข้างทาง เมื่อเจ้าหน้าที่ตำรวจและรถพยาบาลไปถึงที่เกิดเหตุ พบว่า   นายทวีศักดิ์ฯ เสียชีวิตแล้ว ทั้งนี้ จากการชันสูตรศพของอัยการระบุสาเหตุเสียชีวิตเกิดจากภาวะช็อกจากการสูญเสียเลือดร่วมกับภาวะหายใจล้มเหลว โดยมีผลจากเลือดออกจากแผลบริเวณศีรษะ กระดูกใบหน้าแตกหัก จมน้ำและขาดอากาศหายใจ ซึ่งเกิดจากอุบัติเหตุขับขี่รถจักรยานยนต์ไฟฟ้า ปัจจุบันศพ นายทวีศักดิ์ฯ อยู่ที่ ฌาปนสถานนครไทจง และ สนร. ไทเป ได้ติดต่อ นายกมลภพ พรมชาติ บุตรชายของ นายทวีศักดิ์ฯ ซึ่งปัจจุบันทำงานในไต้หวัน (โทร. 0979302040) เพื่อให้คำปรึกษาการจัดทำหนังสือมอบอำนาจของทายาทเรื่องการจัดการศพและการขอรับสิทธิประโยชน์จากกองทุนประกันภัยแรงงานไต้หวันในชั้นต้น รวมถึง สิทธิประโยชน์การขอรับการสงเคราะห์จากกองทุนคนหางานไปทำงานในต่างประเทศ ทั้งนี้ ญาติมีความประสงค์ให้ฌาปนกิจที่ไต้หวัน และให้นายกมลภพฯ เป็นผู้นำอัฐิของ นายทวีศักดิ์ฯ กลับประเทศไทย</t>
  </si>
  <si>
    <t>ขอให้แจ้งเลขที่บัญชีธนาคาร ทั้ง 3 ราย</t>
  </si>
  <si>
    <t>ที่ อด 0028/223223,225,226 ลว.23 ม.ค. 68</t>
  </si>
  <si>
    <t>096-0268841,062-2700258</t>
  </si>
  <si>
    <t>ส่งสำเนาบัญชีธนาคาร ของนายเจตน์ แสนศรี</t>
  </si>
  <si>
    <t>ที่ อด 0028/356 ลว. 7 ก.พ.68</t>
  </si>
  <si>
    <t>ปี 2565 โอนเงินเข้าบัญชีแล้ว จำนวน 19,223 เหรียญไต้หวัน เมื่อวันที่ 27 พ.ค.67</t>
  </si>
  <si>
    <t>ส่งสำเนาบัญชีธนาคาร ของนายสมเด็จ อินทร์แสดง</t>
  </si>
  <si>
    <t>ที่ อด 0028/409 ลว. 15 ก.พ.68</t>
  </si>
  <si>
    <t>ที่ รง 0210.2/903 ลว. 24 ม.ค.68</t>
  </si>
  <si>
    <t>ที่ อด 0028/237 ลว. 24 ม.ค.68</t>
  </si>
  <si>
    <t>คนงานได้รับเงินประกันการเดินทางกลับด้วยตนเอง จำนวน 110,140 วอน เมื่อวันที่ 11 มิถุนายน 2567</t>
  </si>
  <si>
    <t>โอนเงินเข้าบัญชีธนาคารแล้ว จำนวน 2,071,040 วอน และ 737,060 วอน เมื่อวันที่ 20 ม.ค.68</t>
  </si>
  <si>
    <t>ที่ รง 0210.2/904 ลว. 24 ม.ค.68</t>
  </si>
  <si>
    <t>ที่ อด 0028/236 ลว. 24 ม.ค.68</t>
  </si>
  <si>
    <t>คนงานได้รับเงินประกันการเดินทางกลับด้วยตนเอง จำนวน 429,600 วอน เมื่อวันที่ 27 ธ.ค. 2567</t>
  </si>
  <si>
    <t>โอนเงินเข้าบัญชีธนาคารแล้ว จำนวน 4,251,930 วอน เมื่อวันที่ 20 ม.ค.68</t>
  </si>
  <si>
    <t>ที่ รง 0210.2/11757 ลว. 24 ธ.ค.67</t>
  </si>
  <si>
    <t>1) ติดต่อบริษัท ซัมซุงประกันภัย ทราบว่า ได้โอนเงินประกันการเดินทางกลับ จำนวน 429,600 วอน และเงินประกันการทำงานครบสัญญาจ้าง จำนวน 2,927,400 วอน ให้กับศูนย์กักกัน สำนักงานตรวจคนเข้าเมือง เมืองฮวาซองแล้ว เมื่อวันที่ 10 ตุลาคม 2567 
2) ติดต่อประสานกับศูนย์กักกันฯ ทราบว่า ได้ส่งมอบเงินสดของเงินประกันการทำงานครบสัญญจ้าง จำนวน 2,927,400 วอน ให้ท่านและท่านได้ลงชื่อรับเงินสดแล้ว เมื่อวันที่ 10 ตุลาคม 2567 แต่ทางศูนย์กักกันฯ ตกหล่นการส่งมอบเงินประกันการเดินทางกลับ จำนวน 429,600 วอน ให้แก่ท่าน     ทางฝ่ายแรงงานฯ จึงได้แจ้งให้ศูนย์กักกันฯ โอนเงินต่างประเทศเข้าบัญชีท่านในประเทศไทย แต่ทางศูนย์กักกันฯ ไม่สามารถโอนเงินไปยังต่างประเทศได้ จึงได้ให้ศูนย์กักกันฯ โอนเงินประกันการเดินทางกลับจำนวนดังกล่าว เข้าบัญชีธนาคารของฝ่ายแรงงานฯ ธนาคาร KEB เลขที่ 174-890002-28501 โดยฝ่ายแรงงานฯ ได้รับเงินโอนจำนวนดังกล่าวแล้ว เมื่อวันที่ 16 ธันวาคม 2567 
3) ฝ่ายแรงงานฯ ได้ส่งหนังสือฝ่ายแรงงานฯ ที่ 07011/1277 ลงวันที่ 17 ธันวาคม 2567 ถึงเอกอัครราชฑูต ณ กรุงโซล เรื่อง ขออนุมัติเบิกจ่ายเงินประกันการเดินทางกลับของท่าน โดยการออกเช็คธนาคารเพื่อมอบให้สถานฑูต ณ กรุงโซล ดำเนินการส่งมอบให้ท่านแล้ว</t>
  </si>
  <si>
    <t>ข้อความจากระบบฯ จากการประสานกับฝ่ายกงสุล สถานเอกอัครราชทูตไทย ณ กรุงโซล และหน่วยงาน ที่เกี่ยวข้อง ทราบว่านางจงรักษ์ฯ อายุ 45 ปี เลขบัตรประจำตัวประชาชน 3-4103-00447-92-3 ประสบอุบัติเหตุเครื่องบินไถลออกนอกรันเวย์ ณ ท่าอากาศยานนานาชาติมูอัน จังหวัดช็อลลานัม เมื่อวันที่ 29 ธันวาคม 2567 ได้ทำการฌาปนกิจเมื่อวันที่ 2 มกราคม 2568 โดยมีคู่สมรสชาวเกาหลีใต้เป็นผู้ดำเนินการ นางจงรักษ์ฯ ถือวีซ่าคู่สมรส (F-6) และประกอบอาชีพเกษตรกรรม ณ เมืองนาจู จังหวัดช็อลลานัม มีชื่อในทะเบียนครอบครัว และทะเบียนบ้านในสาธารณรัฐเกาหลีร่วมกับคู่สมรสถูกต้องตามกฎหมาย สำหรับสิทธิประโยชน์ของนางจงรักษ์ฯ สายการบินเชจูได้ประสานกับทายาทโดยตรงสำหรับเงินชดเชยกรณีเสียชีวิต ข้อมูลดังกล่าวจึงไม่สามารถเปิดเผยได้</t>
  </si>
  <si>
    <t>นายอนันต์ คนแรง</t>
  </si>
  <si>
    <t>ที่ รง 0210.2/1514 ลว. 13 ก.พ.68</t>
  </si>
  <si>
    <t>ที่ อด 0028/422 ลว. 18 ก.พ.68</t>
  </si>
  <si>
    <t>โอนเงินเข้าบัญชีแล้ว วันที่ 20 พฤษภาคม 2567 จำนวน 21,579 เหรียญไต้หวัน</t>
  </si>
  <si>
    <t>โอนเงินเข้าบัญชีแล้ว วันที่ 30 กันยายน 2567 จำนวน 23,784 เหรียญไต้หวัน</t>
  </si>
  <si>
    <t>ที่ รง 0210.2/1513 ลว. 13 ก.พ.68</t>
  </si>
  <si>
    <t>ที่ อด 0028/424 ลว. 18 ก.พ.68</t>
  </si>
  <si>
    <t>สำนักงานแรงงาน ณ กรุงมะนิลา (ส่วนที่ 2) สาขาเมืองเกาสง  ได้ตรวจสอบกับนายจ้างชี้แจงว่า ปี 2565 และ 2566 นายจ้างประเมินภาษีรายปีโดยไม่ได้หักภาษีรายเดือนของท่าน โดยท่านมีรายได้รวมจำนวน 303,000 และ 312,400 เหรียญไต้หวันต่อปี ซึ่งไม่เกินกว่าส่วนลดหย่อนภาษีตามที่กฎหมายไต้หวันกำหนดไว้จำนวน 423,000 เหรียญไต้หวันต่อปี จึงไม่ต้องเสียภาษีและไม่มีเงินคืนภาษี</t>
  </si>
  <si>
    <t>ที่ รง 0210.2/1512 ลว. 13 ก.พ.68</t>
  </si>
  <si>
    <t>ที่ อด 0028/423 ลว. 18 ก.พ.68</t>
  </si>
  <si>
    <t>โอนเงินเข้าบัญชีคนงานแล้ว จำนวน 12,648 เหรียญไต้หวัน เมื่อวันที่ 11 ธันวาคม 2567</t>
  </si>
  <si>
    <t>ที่ รง 0210.2/1470 ลว. 11 ก.พ.68</t>
  </si>
  <si>
    <t>ที่ อด 0028/425 ลว. 18 ก.พ.68</t>
  </si>
  <si>
    <t>โอนเงินเข้าบัญชีธนาคารแล้ว 66,442 เหรียญไต้หวัน เมื่อวันที่ 1 ส.ค.67</t>
  </si>
  <si>
    <t>ที่ รง 0210.2/1475 ลว. 11 ก.พ.68</t>
  </si>
  <si>
    <t>ที่ อด 0028/426 ลว. 18 ก.พ.68</t>
  </si>
  <si>
    <t>โอนเงินเข้าบัญชีแล้ว จำนวน 20,892 เหรียญไต้หวัน เมื่อวันที่ 2 เม.ย.67</t>
  </si>
  <si>
    <t xml:space="preserve">ที่ รง 0210.2/1478 ลว. 11 ก.พ. 68 </t>
  </si>
  <si>
    <t>ที่ อด 0028/427 ลว. 18 ก.พ. 68</t>
  </si>
  <si>
    <t>โอนเงินเข้าบัญชีธนาคารแล้ว จำนวน 35,259 เหรียญไต้หวัน เมื่อวันที่ 30 ต.ค.67</t>
  </si>
  <si>
    <t>ที่ รง 0210.2/1486 ลว. 11 ก.พ.68</t>
  </si>
  <si>
    <t>ที่ อด 0028/428 ลว. 18 ก.พ.68</t>
  </si>
  <si>
    <t>โอนเงินเข้าบัญชีธนาคารแล้ว จำนวน 14,094 เหรียญไต้หวัน เมื่อวันที่ 11 ธันวาคม 2567</t>
  </si>
  <si>
    <t>โอนเงินเข้าบัญชีแล้ว วันที่ 20 พ.ย. 2567 จำนวน 35,490 เหรียญไต้หวัน</t>
  </si>
  <si>
    <t>ที่ รง 0210.2/1494 ลว. 11 ก.พ.68</t>
  </si>
  <si>
    <t>ที่ อด 0028/430 ลว. 18 ก.พ.68</t>
  </si>
  <si>
    <t>โอนเงินเข้าบัญชีธนาคารแล้ว จำนวน 15,819 เหรียญไต้หวัน เมื่อวันที่ 20 พ.ย.67</t>
  </si>
  <si>
    <t>ที่ รง 0210.2/1495 ลว. 11 ก.พ.68</t>
  </si>
  <si>
    <t>ที่ อด 0028/431 ลว. 18 ก.พ.68</t>
  </si>
  <si>
    <t>โอนเงินเข้าบัญชีท้องถิ้นผู้ร้องแล้ว 21,620 เหรียญไต้หวัน ประมาณ ก.ย.66</t>
  </si>
  <si>
    <t>โอนเงินเข้าบัญชีผู้ร้องแล้ว 15,090 เหรียญไต้หวัน เมื่อวันที่ 13 ส.ค.67</t>
  </si>
  <si>
    <t>ที่ รง 0210.2/1483 ลว. 11 ก.พ.68</t>
  </si>
  <si>
    <t>ที่ อด 0028/432 ลว. 18 ก.พ.68</t>
  </si>
  <si>
    <t>นายจ้างชี้แจงว่า ได้โอนเงินเข้าบัญชีธนาคารท้องถิ่นของผู้ร้องแล้ว จำนวน 8,164 เหรียญไต้หวัน ประมาณ เดือนสิงหาคม 2567</t>
  </si>
  <si>
    <t>ที่ รง 0210.2/1489 ลว. 11 ก.พ.68</t>
  </si>
  <si>
    <t>ที่ อด 0028/433 ลว. 18 ก.พ.68</t>
  </si>
  <si>
    <t>สำนักงานแรงงาน ณ กรุงมะนิลา (ส่วนที่ 2) สาขาเมืองเกาสง  ได้ตรวจสอบกับนายจ้างแล้ว แจ้งว่า ปี 2565 เนื่องจากท่านมีรายได้รวมจำนวน 487,306 เหรียญไต้หวัน  ซึ่งเกินกว่าค่าลดหย่อนภาษีตามที่กฎหมายกำหนดไว้ จำนวน 423,000 เหรียญไต้หวันต่อปี หลังจากประเมินแล้วต้องเสียภาษีรวมจำนวน 3,215 เหรียญไต้หวัน โดยไม่มีเงินภาษีคืน</t>
  </si>
  <si>
    <t>ที่ รง 0210.2/1496 ลว. 11 ก.พ.68</t>
  </si>
  <si>
    <t>ที่ อด 0028/434 ลว. 18 ก.พ.68</t>
  </si>
  <si>
    <t>โอนเงินเข้าบัญชีแล้ว จำนวน 22,399 เหรียญไต้หวัน เมื่อวันที่ 13 พ.ค.67</t>
  </si>
  <si>
    <t>ที่ รง 0210.2/1385 ลว. 1385 ลว. 6 ก.พ.67</t>
  </si>
  <si>
    <t>ที่ อด 0028/418 ลว. 18 ก.พ.68</t>
  </si>
  <si>
    <t xml:space="preserve">โอนเงินเข้าบัญชีธนาคารแล้ว 100,772 เหรียญไต้หวัน </t>
  </si>
  <si>
    <t>ที่ รง 0210.2/1485 ลว. 11 ก.พ.68</t>
  </si>
  <si>
    <t>ที่ อด 0028/420 ลว. 18 ก.พ.68</t>
  </si>
  <si>
    <t>สำนักงานแรงงาน ณ กรุงมะนิลา (ส่วนที่ 2) ไทเป ได้ตรวจสอบกับนายจ้างแล้ว ขอเรียนว่า ปี 2566 ท่านมีรายได้ไม่ถึงเกณฑ์ที่สรรพกรกำหนด จึงได้รับการยกเว้นไม่ต้อง  จ่ายภาษี โดยนายจ้างได้แสดงหลักฐานของปี 2566</t>
  </si>
  <si>
    <t>ที่ รง 0210.2/1533 ลว. 13 ก.พ.68</t>
  </si>
  <si>
    <t>ที่ อด 0028/421 ลว. 18 ก.พ.68</t>
  </si>
  <si>
    <t>นายกิตติ  ศรีสร้างคอม</t>
  </si>
  <si>
    <t>097-0215776, 0955751690</t>
  </si>
  <si>
    <t>58 หมู่ 4</t>
  </si>
  <si>
    <t>ที่ อด 0028/1511 ลว. 11 ก.ค.67 เลขที่คำร้อง 67-04932 ลว. 11 ก.ค.67</t>
  </si>
  <si>
    <t>ที่ รง 0210.2/1493 ลว. 11 ก.พ.68</t>
  </si>
  <si>
    <t>ที่ อด 0028/419 ลว. 18 ก.พ.68</t>
  </si>
  <si>
    <t>สำนักงานแรงงาน ณ กรุงมะนิลา (ส่วนที่ 2) ไทเป ได้ตรวจสอบกับนายจ้างแล้ว ขอเรียนว่า ปี 2564 - 2566 ท่านมีรายได้ไม่ถึงเกณฑ์ที่สรรพกรกำหนด จึงได้รับการยกเว้นไม่ต้องจ่ายภาษี โดยนายจ้างได้แสดงหลักฐานของปี 2566 สำหรับปีอื่น ๆ ไม่ได้เก็บไว้</t>
  </si>
  <si>
    <t>ที่ อด 0028/439 ลว. 19 ก.พ.68</t>
  </si>
  <si>
    <t>นางถาวร กาญจนะพงษ์</t>
  </si>
  <si>
    <t>081-0553187, 082-1159556</t>
  </si>
  <si>
    <t>382/1 หมู่ 2</t>
  </si>
  <si>
    <t>นายสมยศ นิคำ</t>
  </si>
  <si>
    <t>093-5921092,062-1643646</t>
  </si>
  <si>
    <t>32 หมู่ 11</t>
  </si>
  <si>
    <t>ที่ อด 0028/440 ลว. 19 ก.พ.68</t>
  </si>
  <si>
    <t>ส่งสำเนาบัญชีธนาคาร ของนายแสวง พูลผล</t>
  </si>
  <si>
    <t>ที่ อด 0028/443 ลว. 20 ก.พ.68</t>
  </si>
  <si>
    <t>นายสุโชติ ทองคง</t>
  </si>
  <si>
    <t>0653899535, 0931417940</t>
  </si>
  <si>
    <t xml:space="preserve">206 หมู่ 3 </t>
  </si>
  <si>
    <t>ที่ อด 0028/444 ลว. 20 ก.พ.68 เลขที่คำร้อง 68-01050 ลว. 20 ก.พ.68</t>
  </si>
  <si>
    <t>082-1111763,062-6935140</t>
  </si>
  <si>
    <t>ขอให้ถอนเงินในบัญชีธนาคารไต้หวัน</t>
  </si>
  <si>
    <t>ที่ อด 0028/446 ลว. 21 ก.พ.68 เลฃที่คำร้อง 68-01055 ลว.21 ก.พ.68</t>
  </si>
  <si>
    <t xml:space="preserve">ส่งคำร้องติดตามสิทธิประโยชน์ให้กับทายาท ของนายคำตัน วรรณกุล (เสียชีวิต) </t>
  </si>
  <si>
    <t>ที่ อด 0028/447 ลว.21 ก.พ.68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</si>
</sst>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00041E]0"/>
  </numFmts>
  <fonts count="48" x14ac:knownFonts="1">
    <font>
      <sz val="11"/>
      <color theme="1"/>
      <name val="Calibri"/>
      <family val="2"/>
      <scheme val="minor"/>
    </font>
    <font>
      <sz val="16"/>
      <name val="TH SarabunIT๙"/>
      <family val="2"/>
    </font>
    <font>
      <b/>
      <sz val="16"/>
      <name val="TH SarabunIT๙"/>
      <family val="2"/>
    </font>
    <font>
      <sz val="14"/>
      <name val="TH SarabunIT๙"/>
      <family val="2"/>
    </font>
    <font>
      <sz val="16"/>
      <color indexed="8"/>
      <name val="TH SarabunIT๙"/>
      <family val="2"/>
    </font>
    <font>
      <sz val="16"/>
      <color indexed="10"/>
      <name val="TH SarabunIT๙"/>
      <family val="2"/>
    </font>
    <font>
      <u/>
      <sz val="11"/>
      <color indexed="10"/>
      <name val="Tahoma"/>
      <family val="2"/>
    </font>
    <font>
      <b/>
      <u/>
      <sz val="16"/>
      <color indexed="10"/>
      <name val="TH SarabunIT๙"/>
      <family val="2"/>
    </font>
    <font>
      <sz val="8"/>
      <name val="Tahoma"/>
      <family val="2"/>
    </font>
    <font>
      <sz val="8"/>
      <name val="Tahoma"/>
      <family val="2"/>
    </font>
    <font>
      <sz val="8"/>
      <name val="Tahoma"/>
      <family val="2"/>
    </font>
    <font>
      <sz val="8"/>
      <name val="Tahoma"/>
      <family val="2"/>
    </font>
    <font>
      <sz val="8"/>
      <name val="Tahoma"/>
      <family val="2"/>
    </font>
    <font>
      <sz val="8"/>
      <name val="Tahoma"/>
      <family val="2"/>
    </font>
    <font>
      <sz val="8"/>
      <name val="Tahoma"/>
      <family val="2"/>
    </font>
    <font>
      <sz val="11"/>
      <color theme="1"/>
      <name val="Calibri"/>
      <family val="2"/>
      <scheme val="minor"/>
    </font>
    <font>
      <sz val="16"/>
      <color theme="1"/>
      <name val="TH SarabunIT๙"/>
      <family val="2"/>
    </font>
    <font>
      <sz val="16"/>
      <color rgb="FFFF0000"/>
      <name val="TH SarabunIT๙"/>
      <family val="2"/>
    </font>
    <font>
      <sz val="14"/>
      <color rgb="FFFF0000"/>
      <name val="TH SarabunIT๙"/>
      <family val="2"/>
    </font>
    <font>
      <sz val="16"/>
      <color rgb="FF000000"/>
      <name val="TH SarabunIT๙"/>
      <family val="2"/>
    </font>
    <font>
      <b/>
      <sz val="16"/>
      <color rgb="FFFF0000"/>
      <name val="TH SarabunIT๙"/>
      <family val="2"/>
    </font>
    <font>
      <sz val="16"/>
      <color theme="0"/>
      <name val="TH SarabunIT๙"/>
      <family val="2"/>
    </font>
    <font>
      <sz val="11"/>
      <color theme="0"/>
      <name val="Calibri"/>
      <family val="2"/>
      <scheme val="minor"/>
    </font>
    <font>
      <sz val="12"/>
      <color rgb="FFFF0000"/>
      <name val="TH SarabunIT๙"/>
      <family val="2"/>
    </font>
    <font>
      <sz val="11"/>
      <color rgb="FFFF0000"/>
      <name val="Calibri"/>
      <family val="2"/>
      <scheme val="minor"/>
    </font>
    <font>
      <sz val="11"/>
      <name val="Calibri"/>
      <family val="2"/>
      <scheme val="minor"/>
    </font>
    <font>
      <b/>
      <sz val="16"/>
      <color theme="1"/>
      <name val="TH SarabunIT๙"/>
      <family val="2"/>
    </font>
    <font>
      <b/>
      <sz val="20"/>
      <color theme="1"/>
      <name val="TH SarabunIT๙"/>
      <family val="2"/>
    </font>
    <font>
      <sz val="16"/>
      <color theme="1"/>
      <name val="Calibri"/>
      <family val="2"/>
      <scheme val="minor"/>
    </font>
    <font>
      <sz val="10"/>
      <color rgb="FFFF0000"/>
      <name val="TH SarabunIT๙"/>
      <family val="2"/>
    </font>
    <font>
      <sz val="11"/>
      <color rgb="FFFF0000"/>
      <name val="TH SarabunIT๙"/>
      <family val="2"/>
    </font>
    <font>
      <sz val="20"/>
      <color theme="1"/>
      <name val="TH SarabunIT๙"/>
      <family val="2"/>
    </font>
    <font>
      <b/>
      <sz val="20"/>
      <name val="TH SarabunIT๙"/>
      <family val="2"/>
    </font>
    <font>
      <sz val="20"/>
      <name val="TH SarabunIT๙"/>
      <family val="2"/>
    </font>
    <font>
      <sz val="20"/>
      <color rgb="FFFF0000"/>
      <name val="TH SarabunIT๙"/>
      <family val="2"/>
    </font>
    <font>
      <sz val="16"/>
      <color theme="1"/>
      <name val="TH NiramitIT๙"/>
    </font>
    <font>
      <sz val="18"/>
      <color rgb="FFFF0000"/>
      <name val="TH SarabunIT๙"/>
      <family val="2"/>
    </font>
    <font>
      <sz val="14"/>
      <color theme="1"/>
      <name val="TH SarabunIT๙"/>
      <family val="2"/>
    </font>
    <font>
      <sz val="8"/>
      <name val="Calibri"/>
      <family val="2"/>
      <scheme val="minor"/>
    </font>
    <font>
      <sz val="12"/>
      <color rgb="FFFF0000"/>
      <name val="Segoe UI"/>
      <family val="2"/>
    </font>
    <font>
      <sz val="16"/>
      <color rgb="FFC00000"/>
      <name val="TH SarabunIT๙"/>
      <family val="2"/>
    </font>
    <font>
      <u/>
      <sz val="15"/>
      <color theme="1"/>
      <name val="TH SarabunIT๙"/>
      <family val="2"/>
    </font>
    <font>
      <b/>
      <sz val="16"/>
      <color theme="1"/>
      <name val="Angsana New"/>
      <family val="1"/>
    </font>
    <font>
      <sz val="16"/>
      <color theme="1"/>
      <name val="Angsana New"/>
      <family val="1"/>
    </font>
    <font>
      <i/>
      <sz val="16"/>
      <color theme="1"/>
      <name val="Angsana New"/>
      <family val="1"/>
    </font>
    <font>
      <u/>
      <sz val="8.8000000000000007"/>
      <color theme="10"/>
      <name val="Tahoma"/>
      <family val="2"/>
    </font>
    <font>
      <u/>
      <sz val="8.8000000000000007"/>
      <color rgb="FFFF0000"/>
      <name val="Tahoma"/>
      <family val="2"/>
    </font>
    <font>
      <sz val="16"/>
      <color rgb="FFFF0000"/>
      <name val="Angsana New"/>
      <family val="1"/>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FF6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99CC00"/>
        <bgColor indexed="64"/>
      </patternFill>
    </fill>
    <fill>
      <patternFill patternType="solid">
        <fgColor rgb="FF99FF3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medium">
        <color rgb="FF000000"/>
      </top>
      <bottom style="medium">
        <color rgb="FF000000"/>
      </bottom>
      <diagonal/>
    </border>
    <border>
      <left style="thin">
        <color indexed="64"/>
      </left>
      <right style="thin">
        <color indexed="64"/>
      </right>
      <top style="thin">
        <color theme="0"/>
      </top>
      <bottom/>
      <diagonal/>
    </border>
    <border>
      <left style="thin">
        <color indexed="64"/>
      </left>
      <right/>
      <top style="medium">
        <color indexed="64"/>
      </top>
      <bottom/>
      <diagonal/>
    </border>
  </borders>
  <cellStyleXfs count="4">
    <xf numFmtId="0" fontId="0" fillId="0" borderId="0"/>
    <xf numFmtId="43" fontId="15" fillId="0" borderId="0" applyFont="0" applyFill="0" applyBorder="0" applyAlignment="0" applyProtection="0"/>
    <xf numFmtId="0" fontId="45" fillId="0" borderId="0" applyNumberFormat="0" applyFill="0" applyBorder="0" applyAlignment="0" applyProtection="0">
      <alignment vertical="top"/>
      <protection locked="0"/>
    </xf>
    <xf numFmtId="44" fontId="15" fillId="0" borderId="0" applyFont="0" applyFill="0" applyBorder="0" applyAlignment="0" applyProtection="0"/>
  </cellStyleXfs>
  <cellXfs count="1529">
    <xf numFmtId="0" fontId="0" fillId="0" borderId="0" xfId="0"/>
    <xf numFmtId="0" fontId="16" fillId="0" borderId="1" xfId="0" applyFont="1" applyBorder="1" applyAlignment="1">
      <alignment vertical="center" wrapText="1"/>
    </xf>
    <xf numFmtId="0" fontId="16" fillId="0" borderId="0" xfId="0" applyFont="1"/>
    <xf numFmtId="0" fontId="16" fillId="0" borderId="1" xfId="0" applyFont="1" applyBorder="1"/>
    <xf numFmtId="0" fontId="16" fillId="0" borderId="0" xfId="0" applyFont="1" applyAlignment="1">
      <alignment vertical="center" wrapText="1"/>
    </xf>
    <xf numFmtId="0" fontId="16" fillId="2" borderId="0" xfId="0" applyFont="1" applyFill="1" applyAlignment="1">
      <alignment horizontal="center" vertical="center" wrapText="1"/>
    </xf>
    <xf numFmtId="0" fontId="1" fillId="2" borderId="1" xfId="0" applyFont="1" applyFill="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0" fontId="1" fillId="2" borderId="1" xfId="0" applyFont="1" applyFill="1" applyBorder="1" applyAlignment="1">
      <alignment vertical="center" wrapText="1"/>
    </xf>
    <xf numFmtId="0" fontId="1" fillId="0" borderId="2"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7" fillId="2" borderId="1" xfId="0" applyFont="1" applyFill="1" applyBorder="1" applyAlignment="1">
      <alignment vertical="center" wrapText="1"/>
    </xf>
    <xf numFmtId="0" fontId="1" fillId="0" borderId="3" xfId="0" applyFont="1" applyBorder="1" applyAlignment="1">
      <alignment horizontal="center" vertical="center" wrapText="1"/>
    </xf>
    <xf numFmtId="0" fontId="2" fillId="4" borderId="1" xfId="0" applyFont="1" applyFill="1" applyBorder="1" applyAlignment="1">
      <alignment horizontal="center" vertic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2" borderId="1" xfId="0" applyFont="1" applyFill="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0" fontId="1" fillId="2" borderId="4" xfId="0" applyFont="1" applyFill="1" applyBorder="1" applyAlignment="1">
      <alignment horizontal="center" vertical="center" wrapText="1"/>
    </xf>
    <xf numFmtId="0" fontId="16" fillId="0" borderId="4" xfId="0" applyFont="1" applyBorder="1" applyAlignment="1">
      <alignment vertical="center" wrapText="1"/>
    </xf>
    <xf numFmtId="0" fontId="17" fillId="0" borderId="1" xfId="0" applyFont="1" applyBorder="1" applyAlignment="1">
      <alignment vertical="center" wrapText="1"/>
    </xf>
    <xf numFmtId="0" fontId="16" fillId="0" borderId="4" xfId="0" applyFont="1" applyBorder="1" applyAlignment="1">
      <alignment horizontal="center" vertical="center" wrapText="1"/>
    </xf>
    <xf numFmtId="0" fontId="17" fillId="0" borderId="3" xfId="0" applyFont="1" applyBorder="1" applyAlignment="1">
      <alignment vertical="center" wrapText="1"/>
    </xf>
    <xf numFmtId="0" fontId="17" fillId="0" borderId="1" xfId="0" applyFont="1" applyBorder="1" applyAlignment="1">
      <alignment wrapText="1"/>
    </xf>
    <xf numFmtId="0" fontId="16" fillId="0" borderId="1" xfId="0" applyFont="1" applyBorder="1" applyAlignment="1">
      <alignment vertical="center"/>
    </xf>
    <xf numFmtId="0" fontId="1" fillId="0" borderId="5" xfId="0" applyFont="1" applyBorder="1" applyAlignment="1">
      <alignment vertical="center" wrapText="1"/>
    </xf>
    <xf numFmtId="0" fontId="1" fillId="0" borderId="5"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xf numFmtId="0" fontId="17" fillId="0" borderId="0" xfId="0" applyFont="1"/>
    <xf numFmtId="0" fontId="19" fillId="0" borderId="0" xfId="0" applyFont="1" applyAlignment="1">
      <alignment horizontal="left" vertical="center"/>
    </xf>
    <xf numFmtId="0" fontId="19" fillId="0" borderId="1" xfId="0" applyFont="1" applyBorder="1" applyAlignment="1">
      <alignment horizontal="left" vertical="center"/>
    </xf>
    <xf numFmtId="0" fontId="17" fillId="0" borderId="1" xfId="0" applyFont="1" applyBorder="1" applyAlignment="1">
      <alignment horizontal="center" vertical="center"/>
    </xf>
    <xf numFmtId="0" fontId="17" fillId="0" borderId="0" xfId="0" applyFont="1" applyAlignment="1">
      <alignment vertical="center" wrapText="1"/>
    </xf>
    <xf numFmtId="0" fontId="17" fillId="0" borderId="1" xfId="0" applyFont="1" applyBorder="1" applyAlignment="1">
      <alignment horizontal="left" vertical="center" wrapText="1"/>
    </xf>
    <xf numFmtId="0" fontId="1" fillId="0" borderId="0" xfId="0" applyFont="1" applyAlignment="1">
      <alignment vertical="center" wrapText="1"/>
    </xf>
    <xf numFmtId="0" fontId="17" fillId="2" borderId="0" xfId="0" applyFont="1" applyFill="1" applyAlignment="1">
      <alignmen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Alignment="1">
      <alignment vertical="center"/>
    </xf>
    <xf numFmtId="0" fontId="16" fillId="0" borderId="1" xfId="0" applyFont="1" applyBorder="1" applyAlignment="1">
      <alignment horizontal="center" vertical="center"/>
    </xf>
    <xf numFmtId="0" fontId="16" fillId="0" borderId="0" xfId="0" applyFont="1" applyAlignment="1">
      <alignment horizontal="center" vertical="center"/>
    </xf>
    <xf numFmtId="0" fontId="17" fillId="0" borderId="1" xfId="0" applyFont="1" applyBorder="1" applyAlignment="1">
      <alignment vertical="center"/>
    </xf>
    <xf numFmtId="0" fontId="17" fillId="2" borderId="5" xfId="0" applyFont="1" applyFill="1" applyBorder="1" applyAlignment="1">
      <alignment horizontal="center" vertical="center" wrapText="1"/>
    </xf>
    <xf numFmtId="0" fontId="17" fillId="2" borderId="1" xfId="0" applyFont="1" applyFill="1" applyBorder="1" applyAlignment="1">
      <alignment horizontal="center" vertical="center" wrapText="1"/>
    </xf>
    <xf numFmtId="1" fontId="16"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2" fillId="4" borderId="2"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6" fillId="0" borderId="1" xfId="0" applyFont="1" applyBorder="1" applyAlignment="1">
      <alignment horizontal="center"/>
    </xf>
    <xf numFmtId="0" fontId="16" fillId="0" borderId="0" xfId="0" applyFont="1" applyAlignment="1">
      <alignment horizontal="center"/>
    </xf>
    <xf numFmtId="0" fontId="17" fillId="0" borderId="0" xfId="0" applyFont="1" applyAlignment="1">
      <alignment vertical="center"/>
    </xf>
    <xf numFmtId="0" fontId="1" fillId="0" borderId="5" xfId="0" applyFont="1" applyBorder="1" applyAlignment="1">
      <alignment horizontal="left" vertical="center" wrapText="1"/>
    </xf>
    <xf numFmtId="0" fontId="1" fillId="0" borderId="1" xfId="0" applyFont="1" applyBorder="1" applyAlignment="1">
      <alignment horizontal="left" vertical="center" wrapText="1"/>
    </xf>
    <xf numFmtId="0" fontId="0" fillId="0" borderId="1" xfId="0" applyBorder="1"/>
    <xf numFmtId="0" fontId="1" fillId="2" borderId="2" xfId="0" applyFont="1" applyFill="1" applyBorder="1" applyAlignment="1">
      <alignment horizontal="center" wrapText="1"/>
    </xf>
    <xf numFmtId="0" fontId="1" fillId="2" borderId="5" xfId="0" applyFont="1" applyFill="1" applyBorder="1" applyAlignment="1">
      <alignment horizontal="center" wrapText="1"/>
    </xf>
    <xf numFmtId="0" fontId="16" fillId="5" borderId="7" xfId="0" applyFont="1" applyFill="1" applyBorder="1" applyAlignment="1">
      <alignment vertical="center" wrapText="1"/>
    </xf>
    <xf numFmtId="0" fontId="16" fillId="0" borderId="5" xfId="0" applyFont="1" applyBorder="1" applyAlignment="1">
      <alignment horizontal="center" wrapText="1"/>
    </xf>
    <xf numFmtId="0" fontId="16" fillId="0" borderId="2" xfId="0" applyFont="1" applyBorder="1" applyAlignment="1">
      <alignment horizontal="center" wrapText="1"/>
    </xf>
    <xf numFmtId="0" fontId="17" fillId="0" borderId="0" xfId="0" applyFont="1" applyAlignment="1">
      <alignment horizontal="center" vertical="center" wrapText="1"/>
    </xf>
    <xf numFmtId="0" fontId="16" fillId="0" borderId="1" xfId="0" applyFont="1" applyBorder="1" applyAlignment="1">
      <alignment horizontal="center" vertical="center" wrapText="1"/>
    </xf>
    <xf numFmtId="0" fontId="17" fillId="2" borderId="1" xfId="0" applyFont="1" applyFill="1" applyBorder="1" applyAlignment="1">
      <alignment vertical="center"/>
    </xf>
    <xf numFmtId="0" fontId="20" fillId="0" borderId="1" xfId="0" applyFont="1" applyBorder="1" applyAlignment="1">
      <alignment vertical="center"/>
    </xf>
    <xf numFmtId="0" fontId="17" fillId="2" borderId="0" xfId="0" applyFont="1" applyFill="1" applyAlignment="1">
      <alignment vertical="center"/>
    </xf>
    <xf numFmtId="0" fontId="17" fillId="0" borderId="0" xfId="0" applyFont="1" applyAlignment="1">
      <alignment horizontal="center" vertical="center"/>
    </xf>
    <xf numFmtId="0" fontId="1" fillId="2" borderId="5" xfId="0" applyFont="1" applyFill="1" applyBorder="1" applyAlignment="1">
      <alignment horizontal="center" vertical="center" wrapText="1"/>
    </xf>
    <xf numFmtId="0" fontId="16" fillId="0" borderId="5" xfId="0" applyFont="1" applyBorder="1" applyAlignment="1">
      <alignment vertical="center"/>
    </xf>
    <xf numFmtId="0" fontId="17" fillId="0" borderId="2" xfId="0" applyFont="1" applyBorder="1" applyAlignment="1">
      <alignment horizontal="left" vertical="center" wrapText="1"/>
    </xf>
    <xf numFmtId="0" fontId="17" fillId="0" borderId="1" xfId="0" applyFont="1" applyBorder="1" applyAlignment="1">
      <alignment horizontal="left" vertical="center"/>
    </xf>
    <xf numFmtId="0" fontId="16" fillId="5" borderId="7" xfId="0" applyFont="1" applyFill="1" applyBorder="1" applyAlignment="1">
      <alignment horizontal="left" vertical="center" wrapText="1"/>
    </xf>
    <xf numFmtId="0" fontId="16" fillId="0" borderId="1" xfId="0" applyFont="1" applyBorder="1" applyAlignment="1">
      <alignment horizontal="left" vertical="center"/>
    </xf>
    <xf numFmtId="0" fontId="17" fillId="2" borderId="1" xfId="0" applyFont="1" applyFill="1" applyBorder="1" applyAlignment="1">
      <alignment horizontal="left" vertical="center"/>
    </xf>
    <xf numFmtId="0" fontId="16" fillId="0" borderId="0" xfId="0" applyFont="1" applyAlignment="1">
      <alignment horizontal="left" vertical="center"/>
    </xf>
    <xf numFmtId="0" fontId="21" fillId="0" borderId="0" xfId="0" applyFont="1" applyAlignment="1">
      <alignment horizontal="center" vertical="center"/>
    </xf>
    <xf numFmtId="0" fontId="22" fillId="0" borderId="0" xfId="0" applyFont="1" applyAlignment="1">
      <alignment horizontal="center"/>
    </xf>
    <xf numFmtId="0" fontId="1" fillId="2" borderId="2" xfId="0" applyFont="1" applyFill="1" applyBorder="1" applyAlignment="1">
      <alignment horizontal="center" vertical="center" wrapText="1"/>
    </xf>
    <xf numFmtId="0" fontId="17" fillId="0" borderId="1" xfId="0" applyFont="1" applyBorder="1" applyAlignment="1">
      <alignment horizontal="center"/>
    </xf>
    <xf numFmtId="0" fontId="16" fillId="0" borderId="5" xfId="0" applyFont="1" applyBorder="1" applyAlignment="1">
      <alignment horizontal="center" vertical="center"/>
    </xf>
    <xf numFmtId="0" fontId="1" fillId="0" borderId="1" xfId="0" applyFont="1" applyBorder="1" applyAlignment="1">
      <alignment vertical="center"/>
    </xf>
    <xf numFmtId="0" fontId="0" fillId="0" borderId="0" xfId="0" applyAlignment="1">
      <alignment horizontal="center"/>
    </xf>
    <xf numFmtId="0" fontId="16" fillId="0" borderId="2" xfId="0" applyFont="1" applyBorder="1" applyAlignment="1">
      <alignment vertical="center" wrapText="1"/>
    </xf>
    <xf numFmtId="0" fontId="17" fillId="0" borderId="5" xfId="0" applyFont="1" applyBorder="1" applyAlignment="1">
      <alignment horizontal="center" vertical="center" wrapText="1"/>
    </xf>
    <xf numFmtId="0" fontId="24" fillId="0" borderId="0" xfId="0" applyFont="1"/>
    <xf numFmtId="0" fontId="17" fillId="0" borderId="5" xfId="0" applyFont="1" applyBorder="1" applyAlignment="1">
      <alignment horizontal="left" vertical="center" wrapText="1"/>
    </xf>
    <xf numFmtId="0" fontId="16" fillId="0" borderId="9" xfId="0" applyFont="1" applyBorder="1" applyAlignment="1">
      <alignment vertical="center" wrapText="1"/>
    </xf>
    <xf numFmtId="0" fontId="16" fillId="0" borderId="8" xfId="0" applyFont="1" applyBorder="1" applyAlignment="1">
      <alignment vertical="center" wrapText="1"/>
    </xf>
    <xf numFmtId="0" fontId="17" fillId="0" borderId="9" xfId="0" applyFont="1" applyBorder="1" applyAlignment="1">
      <alignment vertical="center" wrapText="1"/>
    </xf>
    <xf numFmtId="0" fontId="16" fillId="0" borderId="11" xfId="0" applyFont="1" applyBorder="1" applyAlignment="1">
      <alignment vertical="center" wrapText="1"/>
    </xf>
    <xf numFmtId="0" fontId="1" fillId="2" borderId="9" xfId="0" applyFont="1" applyFill="1" applyBorder="1" applyAlignment="1">
      <alignment vertical="center" wrapText="1"/>
    </xf>
    <xf numFmtId="0" fontId="16" fillId="0" borderId="13" xfId="0" applyFont="1" applyBorder="1" applyAlignment="1">
      <alignment vertical="center" wrapText="1"/>
    </xf>
    <xf numFmtId="0" fontId="16" fillId="0" borderId="5" xfId="0" applyFont="1" applyBorder="1" applyAlignment="1">
      <alignment vertical="center" wrapText="1"/>
    </xf>
    <xf numFmtId="0" fontId="1" fillId="0" borderId="0" xfId="0" applyFont="1" applyAlignment="1">
      <alignment horizontal="center" vertical="center" wrapText="1"/>
    </xf>
    <xf numFmtId="0" fontId="17" fillId="6" borderId="1" xfId="0" applyFont="1" applyFill="1" applyBorder="1" applyAlignment="1">
      <alignment vertical="center" wrapText="1"/>
    </xf>
    <xf numFmtId="0" fontId="16" fillId="5" borderId="7" xfId="0" applyFont="1" applyFill="1" applyBorder="1" applyAlignment="1">
      <alignment horizontal="center" vertical="center" wrapText="1"/>
    </xf>
    <xf numFmtId="0" fontId="17" fillId="0" borderId="3" xfId="0" applyFont="1" applyBorder="1" applyAlignment="1">
      <alignment horizontal="left" vertical="center" wrapText="1"/>
    </xf>
    <xf numFmtId="0" fontId="1" fillId="2" borderId="4" xfId="0" applyFont="1" applyFill="1" applyBorder="1" applyAlignment="1">
      <alignment horizontal="left" vertical="center" wrapText="1"/>
    </xf>
    <xf numFmtId="0" fontId="16" fillId="0" borderId="4" xfId="0" applyFont="1" applyBorder="1" applyAlignment="1">
      <alignment horizontal="left" vertical="center" wrapText="1"/>
    </xf>
    <xf numFmtId="0" fontId="1" fillId="0" borderId="3" xfId="0" applyFont="1" applyBorder="1" applyAlignment="1">
      <alignment horizontal="left" vertical="center" wrapText="1"/>
    </xf>
    <xf numFmtId="0" fontId="16" fillId="0" borderId="0" xfId="0" applyFont="1" applyAlignment="1">
      <alignment horizontal="left" vertical="center" wrapText="1"/>
    </xf>
    <xf numFmtId="0" fontId="17" fillId="2" borderId="1" xfId="0" applyFont="1" applyFill="1" applyBorder="1" applyAlignment="1">
      <alignment horizontal="left" vertical="center" wrapText="1"/>
    </xf>
    <xf numFmtId="43" fontId="17" fillId="0" borderId="1" xfId="1" applyFont="1" applyBorder="1" applyAlignment="1">
      <alignment vertical="center" wrapText="1"/>
    </xf>
    <xf numFmtId="43" fontId="17" fillId="2" borderId="1" xfId="1" applyFont="1" applyFill="1" applyBorder="1" applyAlignment="1">
      <alignment horizontal="center" vertical="center" wrapText="1"/>
    </xf>
    <xf numFmtId="0" fontId="1" fillId="0" borderId="3" xfId="0" applyFont="1" applyBorder="1" applyAlignment="1">
      <alignment vertical="center" wrapText="1"/>
    </xf>
    <xf numFmtId="0" fontId="19" fillId="0" borderId="1" xfId="0" applyFont="1" applyBorder="1" applyAlignment="1">
      <alignment vertical="center"/>
    </xf>
    <xf numFmtId="0" fontId="16" fillId="0" borderId="1" xfId="0" applyFont="1" applyBorder="1" applyAlignment="1">
      <alignment horizontal="left" vertical="center" wrapText="1"/>
    </xf>
    <xf numFmtId="43" fontId="17" fillId="0" borderId="1" xfId="1" applyFont="1" applyBorder="1" applyAlignment="1">
      <alignment vertical="center"/>
    </xf>
    <xf numFmtId="0" fontId="16" fillId="0" borderId="1" xfId="0" applyFont="1" applyBorder="1" applyAlignment="1">
      <alignment vertical="top" wrapText="1"/>
    </xf>
    <xf numFmtId="0" fontId="1" fillId="0" borderId="2" xfId="0" applyFont="1" applyBorder="1" applyAlignment="1">
      <alignment vertical="center"/>
    </xf>
    <xf numFmtId="0" fontId="1" fillId="6" borderId="1" xfId="0" applyFont="1" applyFill="1" applyBorder="1" applyAlignment="1">
      <alignment horizontal="left" vertical="center" wrapText="1"/>
    </xf>
    <xf numFmtId="0" fontId="16" fillId="0" borderId="1" xfId="0" applyFont="1" applyBorder="1" applyAlignment="1">
      <alignment horizontal="left" vertical="top" wrapText="1"/>
    </xf>
    <xf numFmtId="0" fontId="1" fillId="0" borderId="1" xfId="0" applyFont="1" applyBorder="1" applyAlignment="1">
      <alignment horizontal="center" vertical="center"/>
    </xf>
    <xf numFmtId="43" fontId="1" fillId="2" borderId="1" xfId="1" applyFont="1" applyFill="1" applyBorder="1" applyAlignment="1">
      <alignment horizontal="center" vertical="center" wrapText="1"/>
    </xf>
    <xf numFmtId="0" fontId="1" fillId="0" borderId="0" xfId="0" applyFont="1" applyAlignment="1">
      <alignment vertical="center"/>
    </xf>
    <xf numFmtId="0" fontId="20"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5" fillId="0" borderId="0" xfId="0" applyFont="1" applyAlignment="1">
      <alignment vertical="center"/>
    </xf>
    <xf numFmtId="0" fontId="3" fillId="0" borderId="1" xfId="0" applyFont="1" applyBorder="1" applyAlignment="1">
      <alignment horizontal="left" vertical="center" wrapText="1"/>
    </xf>
    <xf numFmtId="0" fontId="16" fillId="6" borderId="1"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6" fillId="7" borderId="1" xfId="0" applyFont="1" applyFill="1" applyBorder="1" applyAlignment="1">
      <alignment horizontal="left" vertical="center" wrapText="1"/>
    </xf>
    <xf numFmtId="0" fontId="17" fillId="7" borderId="1" xfId="0" applyFont="1" applyFill="1" applyBorder="1" applyAlignment="1">
      <alignment horizontal="left" vertical="center" wrapText="1"/>
    </xf>
    <xf numFmtId="0" fontId="2" fillId="4" borderId="1" xfId="0" applyFont="1" applyFill="1" applyBorder="1" applyAlignment="1">
      <alignment vertical="center" wrapText="1"/>
    </xf>
    <xf numFmtId="0" fontId="1" fillId="0" borderId="4" xfId="0" applyFont="1" applyBorder="1" applyAlignment="1">
      <alignment vertical="center" wrapText="1"/>
    </xf>
    <xf numFmtId="0" fontId="17" fillId="0" borderId="4" xfId="0" applyFont="1" applyBorder="1" applyAlignment="1">
      <alignment vertical="center" wrapText="1"/>
    </xf>
    <xf numFmtId="0" fontId="1" fillId="0" borderId="16" xfId="0" applyFont="1" applyBorder="1" applyAlignment="1">
      <alignment vertical="center" wrapText="1"/>
    </xf>
    <xf numFmtId="0" fontId="16" fillId="2" borderId="1" xfId="0" applyFont="1" applyFill="1" applyBorder="1" applyAlignment="1">
      <alignment vertical="center" wrapText="1"/>
    </xf>
    <xf numFmtId="0" fontId="17" fillId="0" borderId="3" xfId="0" applyFont="1" applyBorder="1" applyAlignment="1">
      <alignment horizontal="center" vertical="center" wrapText="1"/>
    </xf>
    <xf numFmtId="0" fontId="16" fillId="0" borderId="0" xfId="0" applyFont="1" applyAlignment="1">
      <alignment horizontal="center" vertical="top" wrapText="1"/>
    </xf>
    <xf numFmtId="0" fontId="1" fillId="2" borderId="1" xfId="0" applyFont="1" applyFill="1" applyBorder="1" applyAlignment="1">
      <alignment horizontal="left" vertical="center" wrapText="1"/>
    </xf>
    <xf numFmtId="0" fontId="16" fillId="0" borderId="1" xfId="0" applyFont="1" applyBorder="1" applyAlignment="1">
      <alignment horizontal="left" vertical="center" shrinkToFit="1"/>
    </xf>
    <xf numFmtId="0" fontId="1" fillId="0" borderId="2" xfId="0" applyFont="1" applyBorder="1" applyAlignment="1">
      <alignment horizontal="left" vertical="center"/>
    </xf>
    <xf numFmtId="0" fontId="1" fillId="0" borderId="5" xfId="0" applyFont="1" applyBorder="1" applyAlignment="1">
      <alignment horizontal="left" vertical="center"/>
    </xf>
    <xf numFmtId="0" fontId="16" fillId="0" borderId="1" xfId="0" applyFont="1" applyBorder="1" applyAlignment="1">
      <alignment horizontal="left"/>
    </xf>
    <xf numFmtId="0" fontId="16" fillId="0" borderId="0" xfId="0" applyFont="1" applyAlignment="1">
      <alignment horizontal="left"/>
    </xf>
    <xf numFmtId="0" fontId="17" fillId="2" borderId="5" xfId="0" applyFont="1" applyFill="1" applyBorder="1" applyAlignment="1">
      <alignment horizontal="left" vertical="center" wrapText="1"/>
    </xf>
    <xf numFmtId="0" fontId="16" fillId="0" borderId="5" xfId="0" applyFont="1" applyBorder="1" applyAlignment="1">
      <alignment horizontal="left" wrapText="1"/>
    </xf>
    <xf numFmtId="0" fontId="16" fillId="0" borderId="6" xfId="0" applyFont="1" applyBorder="1" applyAlignment="1">
      <alignment horizontal="left" vertical="center" wrapText="1"/>
    </xf>
    <xf numFmtId="0" fontId="17" fillId="2" borderId="2" xfId="0" applyFont="1" applyFill="1" applyBorder="1" applyAlignment="1">
      <alignment horizontal="left" vertical="center" wrapText="1"/>
    </xf>
    <xf numFmtId="0" fontId="1" fillId="0" borderId="9" xfId="0" applyFont="1" applyBorder="1" applyAlignment="1">
      <alignment horizontal="left" vertical="center" wrapText="1"/>
    </xf>
    <xf numFmtId="0" fontId="16" fillId="0" borderId="9" xfId="0" applyFont="1" applyBorder="1" applyAlignment="1">
      <alignment horizontal="left" vertical="center" wrapText="1"/>
    </xf>
    <xf numFmtId="0" fontId="1" fillId="0" borderId="1" xfId="0" applyFont="1" applyBorder="1" applyAlignment="1">
      <alignment horizontal="left" vertical="center"/>
    </xf>
    <xf numFmtId="0" fontId="27" fillId="5" borderId="9" xfId="0" applyFont="1" applyFill="1" applyBorder="1" applyAlignment="1">
      <alignment horizontal="center" vertical="center" wrapText="1"/>
    </xf>
    <xf numFmtId="0" fontId="16" fillId="0" borderId="5" xfId="0" applyFont="1" applyBorder="1" applyAlignment="1">
      <alignment horizontal="left" vertical="center" wrapText="1"/>
    </xf>
    <xf numFmtId="0" fontId="16" fillId="0" borderId="5" xfId="0" applyFont="1" applyBorder="1" applyAlignment="1">
      <alignment horizontal="center" vertical="center" wrapText="1"/>
    </xf>
    <xf numFmtId="0" fontId="2" fillId="4" borderId="1" xfId="0" applyFont="1" applyFill="1" applyBorder="1" applyAlignment="1">
      <alignment horizontal="left" vertical="center" wrapText="1"/>
    </xf>
    <xf numFmtId="0" fontId="17" fillId="2" borderId="1" xfId="0" applyFont="1" applyFill="1" applyBorder="1" applyAlignment="1">
      <alignment horizontal="center" vertical="center"/>
    </xf>
    <xf numFmtId="0" fontId="17" fillId="0" borderId="5" xfId="0" applyFont="1" applyBorder="1" applyAlignment="1">
      <alignment vertical="center" wrapText="1"/>
    </xf>
    <xf numFmtId="0" fontId="1" fillId="2" borderId="1" xfId="0" applyFont="1" applyFill="1" applyBorder="1" applyAlignment="1">
      <alignment horizontal="left" wrapText="1"/>
    </xf>
    <xf numFmtId="0" fontId="1" fillId="2" borderId="1" xfId="0" applyFont="1" applyFill="1" applyBorder="1" applyAlignment="1">
      <alignment vertical="center"/>
    </xf>
    <xf numFmtId="0" fontId="1" fillId="2" borderId="2" xfId="0" applyFont="1" applyFill="1" applyBorder="1" applyAlignment="1">
      <alignment horizontal="left" vertical="center" wrapText="1"/>
    </xf>
    <xf numFmtId="0" fontId="17" fillId="0" borderId="9" xfId="0" applyFont="1" applyBorder="1" applyAlignment="1">
      <alignment vertical="center"/>
    </xf>
    <xf numFmtId="0" fontId="1" fillId="0" borderId="9" xfId="0" applyFont="1" applyBorder="1" applyAlignment="1">
      <alignment vertical="center"/>
    </xf>
    <xf numFmtId="0" fontId="2" fillId="4" borderId="5" xfId="0" applyFont="1" applyFill="1" applyBorder="1" applyAlignment="1">
      <alignment horizontal="left" vertical="center" wrapText="1"/>
    </xf>
    <xf numFmtId="43" fontId="20" fillId="0" borderId="1" xfId="1" applyFont="1" applyBorder="1" applyAlignment="1">
      <alignment vertical="center" wrapText="1"/>
    </xf>
    <xf numFmtId="0" fontId="16" fillId="0" borderId="3"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0" fontId="17" fillId="0" borderId="1" xfId="0" applyFont="1" applyBorder="1" applyAlignment="1">
      <alignment horizontal="left" vertical="top" wrapText="1"/>
    </xf>
    <xf numFmtId="0" fontId="16" fillId="0" borderId="3" xfId="0" applyFont="1" applyBorder="1" applyAlignment="1">
      <alignment horizontal="left" vertical="center" wrapText="1"/>
    </xf>
    <xf numFmtId="0" fontId="16" fillId="0" borderId="3" xfId="0" applyFont="1" applyBorder="1" applyAlignment="1">
      <alignment vertical="center" wrapText="1"/>
    </xf>
    <xf numFmtId="0" fontId="16" fillId="0" borderId="2" xfId="0" applyFont="1" applyBorder="1" applyAlignment="1">
      <alignment horizontal="center" vertical="center"/>
    </xf>
    <xf numFmtId="0" fontId="16" fillId="0" borderId="2" xfId="0" applyFont="1" applyBorder="1" applyAlignment="1">
      <alignment vertical="center"/>
    </xf>
    <xf numFmtId="0" fontId="1" fillId="2" borderId="2" xfId="0" applyFont="1" applyFill="1" applyBorder="1" applyAlignment="1">
      <alignment vertical="center" wrapText="1"/>
    </xf>
    <xf numFmtId="0" fontId="1" fillId="2" borderId="5" xfId="0" applyFont="1" applyFill="1" applyBorder="1" applyAlignment="1">
      <alignment vertical="center" wrapText="1"/>
    </xf>
    <xf numFmtId="0" fontId="1" fillId="2" borderId="3" xfId="0" applyFont="1" applyFill="1" applyBorder="1" applyAlignment="1">
      <alignment vertical="center" wrapText="1"/>
    </xf>
    <xf numFmtId="0" fontId="1" fillId="0" borderId="3" xfId="0" applyFont="1" applyBorder="1" applyAlignment="1">
      <alignment horizontal="left" vertical="center"/>
    </xf>
    <xf numFmtId="0" fontId="17" fillId="0" borderId="2"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 fillId="2" borderId="1" xfId="0" applyFont="1" applyFill="1" applyBorder="1" applyAlignment="1">
      <alignment horizontal="left" vertical="center"/>
    </xf>
    <xf numFmtId="43" fontId="2" fillId="2" borderId="1" xfId="1" applyFont="1" applyFill="1" applyBorder="1" applyAlignment="1">
      <alignment horizontal="center" vertical="center" wrapText="1"/>
    </xf>
    <xf numFmtId="0" fontId="2" fillId="0" borderId="0" xfId="0" applyFont="1" applyAlignment="1">
      <alignment vertical="center"/>
    </xf>
    <xf numFmtId="0" fontId="20" fillId="0" borderId="0" xfId="0" applyFont="1" applyAlignment="1">
      <alignment vertical="center" wrapText="1"/>
    </xf>
    <xf numFmtId="43" fontId="17" fillId="0" borderId="0" xfId="1" applyFont="1" applyBorder="1" applyAlignment="1">
      <alignment vertical="center" wrapText="1"/>
    </xf>
    <xf numFmtId="0" fontId="1" fillId="6" borderId="1" xfId="0" applyFont="1" applyFill="1" applyBorder="1" applyAlignment="1">
      <alignment horizontal="left" vertical="center"/>
    </xf>
    <xf numFmtId="0" fontId="1" fillId="0" borderId="1" xfId="0" applyFont="1" applyBorder="1" applyAlignment="1">
      <alignment vertical="top" wrapText="1"/>
    </xf>
    <xf numFmtId="0" fontId="1" fillId="0" borderId="2" xfId="0" applyFont="1" applyBorder="1" applyAlignment="1">
      <alignment horizontal="center" vertical="center"/>
    </xf>
    <xf numFmtId="0" fontId="16" fillId="0" borderId="9" xfId="0" applyFont="1" applyBorder="1" applyAlignment="1">
      <alignment vertical="center"/>
    </xf>
    <xf numFmtId="43" fontId="20" fillId="6" borderId="1" xfId="1" applyFont="1" applyFill="1" applyBorder="1" applyAlignment="1">
      <alignment horizontal="center" vertical="center" wrapText="1"/>
    </xf>
    <xf numFmtId="0" fontId="1" fillId="0" borderId="1" xfId="0" applyFont="1" applyBorder="1" applyAlignment="1">
      <alignment horizontal="left" vertical="top" wrapText="1"/>
    </xf>
    <xf numFmtId="43" fontId="20" fillId="2" borderId="1" xfId="1" applyFont="1" applyFill="1" applyBorder="1" applyAlignment="1">
      <alignment horizontal="center" vertical="center" wrapText="1"/>
    </xf>
    <xf numFmtId="43" fontId="20" fillId="6" borderId="1" xfId="1" applyFont="1" applyFill="1" applyBorder="1" applyAlignment="1">
      <alignment vertical="center" wrapText="1"/>
    </xf>
    <xf numFmtId="43" fontId="20" fillId="2" borderId="1" xfId="1" applyFont="1" applyFill="1" applyBorder="1" applyAlignment="1">
      <alignment vertical="center" wrapText="1"/>
    </xf>
    <xf numFmtId="43" fontId="20" fillId="3" borderId="1" xfId="1" applyFont="1" applyFill="1" applyBorder="1" applyAlignment="1">
      <alignment vertical="center" wrapText="1"/>
    </xf>
    <xf numFmtId="0" fontId="20" fillId="6" borderId="1" xfId="0" applyFont="1" applyFill="1" applyBorder="1" applyAlignment="1">
      <alignment vertical="center" wrapText="1"/>
    </xf>
    <xf numFmtId="0" fontId="20" fillId="0" borderId="1" xfId="0" applyFont="1" applyBorder="1" applyAlignment="1">
      <alignment vertical="center" wrapText="1"/>
    </xf>
    <xf numFmtId="0" fontId="26" fillId="0" borderId="1" xfId="0" applyFont="1" applyBorder="1" applyAlignment="1">
      <alignment vertical="center" wrapText="1"/>
    </xf>
    <xf numFmtId="43" fontId="2" fillId="0" borderId="1" xfId="1" applyFont="1" applyBorder="1" applyAlignment="1">
      <alignment vertical="center" wrapText="1"/>
    </xf>
    <xf numFmtId="0" fontId="1" fillId="0" borderId="9" xfId="0" applyFont="1" applyBorder="1" applyAlignment="1">
      <alignment horizontal="center" vertical="center" wrapText="1"/>
    </xf>
    <xf numFmtId="0" fontId="17" fillId="0" borderId="9" xfId="0" applyFont="1" applyBorder="1" applyAlignment="1">
      <alignment horizontal="center" vertical="center" wrapText="1"/>
    </xf>
    <xf numFmtId="43" fontId="17" fillId="0" borderId="9" xfId="1" applyFont="1" applyFill="1" applyBorder="1" applyAlignment="1">
      <alignment vertical="center" wrapText="1"/>
    </xf>
    <xf numFmtId="0" fontId="17" fillId="2" borderId="9" xfId="0" applyFont="1" applyFill="1" applyBorder="1" applyAlignment="1">
      <alignment vertical="center"/>
    </xf>
    <xf numFmtId="43" fontId="17" fillId="0" borderId="9" xfId="1" applyFont="1" applyBorder="1" applyAlignment="1">
      <alignment vertical="center"/>
    </xf>
    <xf numFmtId="0" fontId="20" fillId="0" borderId="9" xfId="0" applyFont="1" applyBorder="1" applyAlignment="1">
      <alignment vertical="center"/>
    </xf>
    <xf numFmtId="0" fontId="16" fillId="0" borderId="9" xfId="0" applyFont="1" applyBorder="1" applyAlignment="1">
      <alignment horizontal="center" vertical="center"/>
    </xf>
    <xf numFmtId="0" fontId="20" fillId="0" borderId="9" xfId="0" applyFont="1" applyBorder="1" applyAlignment="1">
      <alignment horizontal="center" vertical="center"/>
    </xf>
    <xf numFmtId="0" fontId="16" fillId="0" borderId="21" xfId="0" applyFont="1" applyBorder="1" applyAlignment="1">
      <alignment horizontal="center" vertical="top" wrapText="1"/>
    </xf>
    <xf numFmtId="0" fontId="2" fillId="0" borderId="9" xfId="0" applyFont="1" applyBorder="1" applyAlignment="1">
      <alignment vertical="center"/>
    </xf>
    <xf numFmtId="0" fontId="16" fillId="0" borderId="3"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center" vertical="center"/>
    </xf>
    <xf numFmtId="0" fontId="17" fillId="0" borderId="2" xfId="0" applyFont="1" applyBorder="1" applyAlignment="1">
      <alignment vertical="center" wrapText="1"/>
    </xf>
    <xf numFmtId="0" fontId="16" fillId="0" borderId="3" xfId="0" applyFont="1" applyBorder="1" applyAlignment="1">
      <alignment wrapText="1"/>
    </xf>
    <xf numFmtId="0" fontId="16" fillId="0" borderId="3" xfId="0" applyFont="1" applyBorder="1" applyAlignment="1">
      <alignment horizontal="left" wrapText="1"/>
    </xf>
    <xf numFmtId="0" fontId="16" fillId="0" borderId="2" xfId="0" applyFont="1" applyBorder="1" applyAlignment="1">
      <alignment horizontal="center"/>
    </xf>
    <xf numFmtId="17" fontId="17" fillId="0" borderId="1" xfId="0" applyNumberFormat="1" applyFont="1" applyBorder="1" applyAlignment="1">
      <alignment horizontal="center" vertical="center" wrapText="1"/>
    </xf>
    <xf numFmtId="0" fontId="16" fillId="0" borderId="8" xfId="0" applyFont="1" applyBorder="1" applyAlignment="1">
      <alignment horizontal="left" vertical="center" wrapText="1"/>
    </xf>
    <xf numFmtId="0" fontId="1" fillId="2" borderId="1" xfId="0" applyFont="1" applyFill="1" applyBorder="1" applyAlignment="1">
      <alignment horizontal="center" vertic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17" fillId="0" borderId="8" xfId="0" applyFont="1" applyBorder="1" applyAlignment="1">
      <alignment horizontal="left" vertical="center" wrapText="1"/>
    </xf>
    <xf numFmtId="0" fontId="17" fillId="0" borderId="11" xfId="0" applyFont="1" applyBorder="1" applyAlignment="1">
      <alignment horizontal="left" vertical="center" wrapText="1"/>
    </xf>
    <xf numFmtId="0" fontId="1" fillId="2" borderId="5" xfId="0" applyFont="1" applyFill="1" applyBorder="1" applyAlignment="1">
      <alignment horizontal="left" vertical="center" wrapText="1"/>
    </xf>
    <xf numFmtId="0" fontId="16" fillId="0" borderId="2" xfId="0" applyFont="1" applyBorder="1" applyAlignment="1">
      <alignment horizontal="left" wrapText="1"/>
    </xf>
    <xf numFmtId="0" fontId="1" fillId="2" borderId="3"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7" fillId="0" borderId="2" xfId="0" applyFont="1" applyBorder="1" applyAlignment="1">
      <alignment horizontal="left" vertical="center"/>
    </xf>
    <xf numFmtId="0" fontId="17" fillId="0" borderId="2" xfId="0" applyFont="1" applyBorder="1" applyAlignment="1">
      <alignment horizontal="center" vertical="center"/>
    </xf>
    <xf numFmtId="0" fontId="17" fillId="2" borderId="2" xfId="0" applyFont="1" applyFill="1" applyBorder="1" applyAlignment="1">
      <alignment horizontal="center" vertical="center" wrapText="1"/>
    </xf>
    <xf numFmtId="0" fontId="16" fillId="9" borderId="1" xfId="0" applyFont="1" applyFill="1" applyBorder="1" applyAlignment="1">
      <alignment horizontal="left" vertical="center" wrapText="1"/>
    </xf>
    <xf numFmtId="43" fontId="20" fillId="9" borderId="1" xfId="1" applyFont="1" applyFill="1" applyBorder="1" applyAlignment="1">
      <alignment vertical="center" wrapText="1"/>
    </xf>
    <xf numFmtId="0" fontId="16" fillId="2" borderId="2" xfId="0" applyFont="1" applyFill="1" applyBorder="1" applyAlignment="1">
      <alignment horizontal="center" vertical="center"/>
    </xf>
    <xf numFmtId="0" fontId="16" fillId="0" borderId="2" xfId="0" applyFont="1" applyBorder="1" applyAlignment="1">
      <alignment horizontal="center" vertical="top" wrapText="1"/>
    </xf>
    <xf numFmtId="0" fontId="16" fillId="0" borderId="3" xfId="0" applyFont="1" applyBorder="1" applyAlignment="1">
      <alignment horizontal="center" vertical="top" wrapText="1"/>
    </xf>
    <xf numFmtId="0" fontId="16" fillId="0" borderId="3" xfId="0" applyFont="1" applyBorder="1" applyAlignment="1">
      <alignment horizontal="left" vertical="top" wrapText="1"/>
    </xf>
    <xf numFmtId="0" fontId="1" fillId="0" borderId="1" xfId="0" applyFont="1" applyBorder="1"/>
    <xf numFmtId="0" fontId="17" fillId="0" borderId="9" xfId="0" applyFont="1" applyBorder="1" applyAlignment="1">
      <alignment horizontal="center" vertical="center"/>
    </xf>
    <xf numFmtId="0" fontId="16" fillId="10" borderId="1" xfId="0" applyFont="1" applyFill="1" applyBorder="1" applyAlignment="1">
      <alignment horizontal="left" vertical="center" wrapText="1"/>
    </xf>
    <xf numFmtId="43" fontId="20" fillId="10" borderId="1" xfId="1" applyFont="1" applyFill="1" applyBorder="1" applyAlignment="1">
      <alignment vertical="center" wrapText="1"/>
    </xf>
    <xf numFmtId="0" fontId="16" fillId="0" borderId="5" xfId="0" applyFont="1" applyBorder="1" applyAlignment="1">
      <alignment horizontal="left" vertical="center"/>
    </xf>
    <xf numFmtId="0" fontId="16" fillId="0" borderId="3" xfId="0" applyFont="1" applyBorder="1" applyAlignment="1">
      <alignment horizontal="left" vertical="center"/>
    </xf>
    <xf numFmtId="0" fontId="17" fillId="0" borderId="3" xfId="0" applyFont="1" applyBorder="1" applyAlignment="1">
      <alignment horizontal="left" vertical="center"/>
    </xf>
    <xf numFmtId="0" fontId="17" fillId="6" borderId="1" xfId="0" applyFont="1" applyFill="1" applyBorder="1" applyAlignment="1">
      <alignment horizontal="left" vertical="center"/>
    </xf>
    <xf numFmtId="16" fontId="16" fillId="0" borderId="3" xfId="0" applyNumberFormat="1" applyFont="1" applyBorder="1" applyAlignment="1">
      <alignment horizontal="left" vertical="center" wrapText="1"/>
    </xf>
    <xf numFmtId="16" fontId="16" fillId="0" borderId="5" xfId="0" applyNumberFormat="1" applyFont="1" applyBorder="1" applyAlignment="1">
      <alignment horizontal="left" vertical="center" wrapText="1"/>
    </xf>
    <xf numFmtId="0" fontId="17" fillId="0" borderId="1" xfId="0" applyFont="1" applyBorder="1" applyAlignment="1">
      <alignment horizontal="left"/>
    </xf>
    <xf numFmtId="0" fontId="26" fillId="5" borderId="7" xfId="0" applyFont="1" applyFill="1" applyBorder="1" applyAlignment="1">
      <alignment horizontal="left" vertical="center" wrapText="1"/>
    </xf>
    <xf numFmtId="0" fontId="16" fillId="0" borderId="17" xfId="0" applyFont="1" applyBorder="1" applyAlignment="1">
      <alignment horizontal="left" vertical="center" wrapText="1"/>
    </xf>
    <xf numFmtId="0" fontId="1" fillId="0" borderId="5" xfId="0" applyFont="1" applyBorder="1" applyAlignment="1">
      <alignment horizontal="left" wrapText="1"/>
    </xf>
    <xf numFmtId="16" fontId="16" fillId="0" borderId="1" xfId="0" applyNumberFormat="1" applyFont="1" applyBorder="1" applyAlignment="1">
      <alignment horizontal="left" vertical="center" wrapText="1"/>
    </xf>
    <xf numFmtId="16" fontId="16" fillId="0" borderId="2" xfId="0" applyNumberFormat="1" applyFont="1" applyBorder="1" applyAlignment="1">
      <alignment horizontal="left" vertical="center" wrapText="1"/>
    </xf>
    <xf numFmtId="0" fontId="16" fillId="0" borderId="10" xfId="0" applyFont="1" applyBorder="1" applyAlignment="1">
      <alignment horizontal="left" vertical="center" wrapText="1"/>
    </xf>
    <xf numFmtId="0" fontId="17" fillId="0" borderId="10" xfId="0" applyFont="1" applyBorder="1" applyAlignment="1">
      <alignment horizontal="left" vertical="center" wrapText="1"/>
    </xf>
    <xf numFmtId="16" fontId="17" fillId="0" borderId="3" xfId="0" applyNumberFormat="1" applyFont="1" applyBorder="1" applyAlignment="1">
      <alignment horizontal="left" vertical="center" wrapText="1"/>
    </xf>
    <xf numFmtId="0" fontId="17" fillId="6" borderId="1" xfId="0" applyFont="1" applyFill="1" applyBorder="1" applyAlignment="1">
      <alignment vertical="center"/>
    </xf>
    <xf numFmtId="0" fontId="1" fillId="6" borderId="1" xfId="0" applyFont="1" applyFill="1" applyBorder="1" applyAlignment="1">
      <alignment vertical="center"/>
    </xf>
    <xf numFmtId="43" fontId="2" fillId="6" borderId="1" xfId="1" applyFont="1" applyFill="1" applyBorder="1" applyAlignment="1">
      <alignment horizontal="center" vertical="center" wrapText="1"/>
    </xf>
    <xf numFmtId="0" fontId="17" fillId="6" borderId="9" xfId="0" applyFont="1" applyFill="1" applyBorder="1" applyAlignment="1">
      <alignment vertical="center"/>
    </xf>
    <xf numFmtId="0" fontId="16" fillId="6" borderId="1" xfId="0" applyFont="1" applyFill="1" applyBorder="1" applyAlignment="1">
      <alignment horizontal="left" vertical="center"/>
    </xf>
    <xf numFmtId="43" fontId="17" fillId="6" borderId="1" xfId="1" applyFont="1" applyFill="1" applyBorder="1" applyAlignment="1">
      <alignment vertical="center"/>
    </xf>
    <xf numFmtId="43" fontId="2" fillId="6" borderId="1" xfId="1" applyFont="1" applyFill="1" applyBorder="1" applyAlignment="1">
      <alignment vertical="center" wrapText="1"/>
    </xf>
    <xf numFmtId="0" fontId="1" fillId="2" borderId="14" xfId="0" applyFont="1" applyFill="1" applyBorder="1" applyAlignment="1">
      <alignment horizontal="center" vertical="center" wrapText="1"/>
    </xf>
    <xf numFmtId="0" fontId="16" fillId="6" borderId="1" xfId="0" applyFont="1" applyFill="1" applyBorder="1" applyAlignment="1">
      <alignment vertical="center" wrapText="1"/>
    </xf>
    <xf numFmtId="0" fontId="16" fillId="6" borderId="9" xfId="0" applyFont="1" applyFill="1" applyBorder="1" applyAlignment="1">
      <alignment vertical="center"/>
    </xf>
    <xf numFmtId="43" fontId="17" fillId="6" borderId="1" xfId="1" applyFont="1" applyFill="1" applyBorder="1" applyAlignment="1">
      <alignment horizontal="center" vertical="center" wrapText="1"/>
    </xf>
    <xf numFmtId="0" fontId="17" fillId="6" borderId="0" xfId="0" applyFont="1" applyFill="1" applyAlignment="1">
      <alignment vertical="center"/>
    </xf>
    <xf numFmtId="0" fontId="1" fillId="6" borderId="1" xfId="0" applyFont="1" applyFill="1" applyBorder="1" applyAlignment="1">
      <alignment vertical="center" wrapText="1"/>
    </xf>
    <xf numFmtId="43" fontId="1" fillId="6" borderId="1" xfId="1" applyFont="1" applyFill="1" applyBorder="1" applyAlignment="1">
      <alignment vertical="center"/>
    </xf>
    <xf numFmtId="0" fontId="16" fillId="6" borderId="1" xfId="0" applyFont="1" applyFill="1" applyBorder="1" applyAlignment="1">
      <alignment vertical="center"/>
    </xf>
    <xf numFmtId="0" fontId="18" fillId="0" borderId="1" xfId="0" applyFont="1" applyBorder="1" applyAlignment="1">
      <alignment horizontal="center" vertical="center" wrapText="1"/>
    </xf>
    <xf numFmtId="0" fontId="24" fillId="0" borderId="1" xfId="0" applyFont="1" applyBorder="1"/>
    <xf numFmtId="43" fontId="18" fillId="0" borderId="1" xfId="1" applyFont="1" applyBorder="1" applyAlignment="1">
      <alignment horizontal="center" vertical="center" wrapText="1"/>
    </xf>
    <xf numFmtId="0" fontId="17" fillId="6" borderId="1" xfId="0" applyFont="1" applyFill="1" applyBorder="1" applyAlignment="1">
      <alignment horizontal="center" vertical="center"/>
    </xf>
    <xf numFmtId="16" fontId="16" fillId="0" borderId="3" xfId="0" applyNumberFormat="1" applyFont="1" applyBorder="1" applyAlignment="1">
      <alignment horizontal="left" wrapText="1"/>
    </xf>
    <xf numFmtId="0" fontId="16" fillId="0" borderId="3" xfId="0" applyFont="1" applyBorder="1" applyAlignment="1">
      <alignment horizontal="left"/>
    </xf>
    <xf numFmtId="0" fontId="16" fillId="8" borderId="1" xfId="0" applyFont="1" applyFill="1" applyBorder="1" applyAlignment="1">
      <alignment horizontal="left" vertical="center" wrapText="1"/>
    </xf>
    <xf numFmtId="0" fontId="1" fillId="2" borderId="2"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2" borderId="5" xfId="0" applyFont="1" applyFill="1" applyBorder="1" applyAlignment="1">
      <alignment horizontal="center" vertical="top" wrapText="1"/>
    </xf>
    <xf numFmtId="0" fontId="16" fillId="0" borderId="22" xfId="0" applyFont="1" applyBorder="1" applyAlignment="1">
      <alignment horizontal="left" vertical="center" wrapText="1"/>
    </xf>
    <xf numFmtId="0" fontId="17" fillId="2" borderId="14" xfId="0" applyFont="1" applyFill="1" applyBorder="1" applyAlignment="1">
      <alignment horizontal="center" vertical="center" wrapText="1"/>
    </xf>
    <xf numFmtId="0" fontId="1" fillId="0" borderId="5" xfId="0" applyFont="1" applyBorder="1" applyAlignment="1">
      <alignment vertical="center"/>
    </xf>
    <xf numFmtId="0" fontId="1" fillId="0" borderId="3" xfId="0" applyFont="1" applyBorder="1" applyAlignment="1">
      <alignment vertical="center"/>
    </xf>
    <xf numFmtId="0" fontId="2" fillId="0" borderId="0" xfId="0" applyFont="1" applyAlignment="1">
      <alignment vertical="center" wrapText="1"/>
    </xf>
    <xf numFmtId="43" fontId="17" fillId="0" borderId="9" xfId="1" applyFont="1" applyBorder="1" applyAlignment="1">
      <alignment vertical="center" wrapText="1"/>
    </xf>
    <xf numFmtId="43" fontId="17" fillId="0" borderId="1" xfId="1" applyFont="1" applyBorder="1" applyAlignment="1">
      <alignment horizontal="center" vertical="center" wrapText="1"/>
    </xf>
    <xf numFmtId="0" fontId="16" fillId="6" borderId="1" xfId="0" applyFont="1" applyFill="1" applyBorder="1" applyAlignment="1">
      <alignment horizontal="center" vertical="center"/>
    </xf>
    <xf numFmtId="43" fontId="2" fillId="0" borderId="1" xfId="1" applyFont="1" applyFill="1" applyBorder="1" applyAlignment="1">
      <alignment vertical="center" wrapText="1"/>
    </xf>
    <xf numFmtId="43" fontId="20" fillId="0" borderId="1" xfId="1" applyFont="1" applyFill="1" applyBorder="1" applyAlignment="1">
      <alignment vertical="center" wrapText="1"/>
    </xf>
    <xf numFmtId="43" fontId="2" fillId="2" borderId="1" xfId="1" applyFont="1" applyFill="1" applyBorder="1" applyAlignment="1">
      <alignment vertical="center" wrapText="1"/>
    </xf>
    <xf numFmtId="14" fontId="1" fillId="6" borderId="1" xfId="0" applyNumberFormat="1" applyFont="1" applyFill="1" applyBorder="1" applyAlignment="1">
      <alignment horizontal="left" vertical="center"/>
    </xf>
    <xf numFmtId="14" fontId="17" fillId="6" borderId="1" xfId="0" applyNumberFormat="1" applyFont="1" applyFill="1" applyBorder="1" applyAlignment="1">
      <alignment horizontal="left" vertical="center"/>
    </xf>
    <xf numFmtId="1" fontId="16" fillId="0" borderId="1" xfId="0" applyNumberFormat="1" applyFont="1" applyBorder="1" applyAlignment="1">
      <alignment horizontal="center" vertical="center"/>
    </xf>
    <xf numFmtId="1" fontId="16" fillId="0" borderId="1" xfId="0" applyNumberFormat="1" applyFont="1" applyBorder="1" applyAlignment="1">
      <alignment horizontal="left" vertical="center"/>
    </xf>
    <xf numFmtId="1" fontId="1" fillId="2" borderId="1" xfId="0" applyNumberFormat="1" applyFont="1" applyFill="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43" fontId="17" fillId="0" borderId="5" xfId="1" applyFont="1" applyBorder="1" applyAlignment="1">
      <alignment vertical="center" wrapText="1"/>
    </xf>
    <xf numFmtId="1" fontId="1" fillId="0" borderId="5" xfId="0" applyNumberFormat="1" applyFont="1" applyBorder="1" applyAlignment="1">
      <alignment horizontal="center" vertical="center" wrapText="1"/>
    </xf>
    <xf numFmtId="1" fontId="1" fillId="0" borderId="5" xfId="0" applyNumberFormat="1" applyFont="1" applyBorder="1" applyAlignment="1">
      <alignment horizontal="left" vertical="center" wrapText="1"/>
    </xf>
    <xf numFmtId="1" fontId="16" fillId="0" borderId="11" xfId="0" applyNumberFormat="1" applyFont="1" applyBorder="1" applyAlignment="1">
      <alignment horizontal="center" vertical="center"/>
    </xf>
    <xf numFmtId="0" fontId="17" fillId="0" borderId="10" xfId="0" applyFont="1" applyBorder="1" applyAlignment="1">
      <alignment horizontal="center" vertical="center" wrapText="1"/>
    </xf>
    <xf numFmtId="1" fontId="17" fillId="0" borderId="5" xfId="0" applyNumberFormat="1" applyFont="1" applyBorder="1" applyAlignment="1">
      <alignment horizontal="center" vertical="center" wrapText="1"/>
    </xf>
    <xf numFmtId="1" fontId="17" fillId="0" borderId="5" xfId="0" applyNumberFormat="1" applyFont="1" applyBorder="1" applyAlignment="1">
      <alignment horizontal="left" vertical="center" wrapText="1"/>
    </xf>
    <xf numFmtId="1" fontId="16" fillId="0" borderId="5" xfId="0" applyNumberFormat="1" applyFont="1" applyBorder="1" applyAlignment="1">
      <alignment vertical="center" wrapText="1"/>
    </xf>
    <xf numFmtId="0" fontId="0" fillId="0" borderId="5" xfId="0" applyBorder="1"/>
    <xf numFmtId="0" fontId="16" fillId="0" borderId="1" xfId="0" applyFont="1" applyBorder="1" applyAlignment="1">
      <alignment horizontal="left" wrapText="1"/>
    </xf>
    <xf numFmtId="0" fontId="16" fillId="2" borderId="1" xfId="0" applyFont="1" applyFill="1" applyBorder="1" applyAlignment="1">
      <alignment horizontal="left" vertical="top" wrapText="1"/>
    </xf>
    <xf numFmtId="0" fontId="31" fillId="0" borderId="1" xfId="0" applyFont="1" applyBorder="1" applyAlignment="1">
      <alignment vertical="center" wrapText="1"/>
    </xf>
    <xf numFmtId="0" fontId="31" fillId="0" borderId="0" xfId="0" applyFont="1"/>
    <xf numFmtId="0" fontId="33"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33" fillId="2" borderId="2" xfId="0" applyFont="1" applyFill="1" applyBorder="1" applyAlignment="1">
      <alignment vertical="center" wrapText="1"/>
    </xf>
    <xf numFmtId="0" fontId="33" fillId="2" borderId="2" xfId="0" applyFont="1" applyFill="1" applyBorder="1" applyAlignment="1">
      <alignment horizontal="left" vertical="center" wrapText="1"/>
    </xf>
    <xf numFmtId="0" fontId="33" fillId="2" borderId="2"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3" fillId="0" borderId="2" xfId="0" applyFont="1" applyBorder="1" applyAlignment="1">
      <alignment horizontal="left" vertical="center" wrapText="1"/>
    </xf>
    <xf numFmtId="0" fontId="33" fillId="0" borderId="2" xfId="0" applyFont="1" applyBorder="1" applyAlignment="1">
      <alignment horizontal="center" vertical="center" wrapText="1"/>
    </xf>
    <xf numFmtId="0" fontId="33" fillId="0" borderId="1" xfId="0" applyFont="1" applyBorder="1" applyAlignment="1">
      <alignment vertical="center" wrapText="1"/>
    </xf>
    <xf numFmtId="0" fontId="31" fillId="0" borderId="1" xfId="0" applyFont="1" applyBorder="1" applyAlignment="1">
      <alignment horizontal="left" vertical="center" wrapText="1"/>
    </xf>
    <xf numFmtId="0" fontId="34" fillId="0" borderId="1" xfId="0" applyFont="1" applyBorder="1" applyAlignment="1">
      <alignment vertical="center" wrapText="1"/>
    </xf>
    <xf numFmtId="0" fontId="34" fillId="0" borderId="1" xfId="0" applyFont="1" applyBorder="1" applyAlignment="1">
      <alignment horizontal="left" vertical="center" wrapText="1"/>
    </xf>
    <xf numFmtId="0" fontId="31" fillId="0" borderId="1" xfId="0" applyFont="1" applyBorder="1" applyAlignment="1">
      <alignment vertical="center"/>
    </xf>
    <xf numFmtId="0" fontId="33" fillId="0" borderId="1" xfId="0" applyFont="1" applyBorder="1" applyAlignment="1">
      <alignment horizontal="left" vertical="center" wrapText="1"/>
    </xf>
    <xf numFmtId="0" fontId="33" fillId="0" borderId="1" xfId="0" applyFont="1" applyBorder="1" applyAlignment="1">
      <alignment horizontal="center" vertical="center" wrapText="1"/>
    </xf>
    <xf numFmtId="0" fontId="33" fillId="2" borderId="5" xfId="0" applyFont="1" applyFill="1" applyBorder="1" applyAlignment="1">
      <alignment horizontal="center" vertical="center" wrapText="1"/>
    </xf>
    <xf numFmtId="0" fontId="31" fillId="2" borderId="1" xfId="0" applyFont="1" applyFill="1" applyBorder="1" applyAlignment="1">
      <alignment vertical="center"/>
    </xf>
    <xf numFmtId="0" fontId="34" fillId="2" borderId="1" xfId="0" applyFont="1" applyFill="1" applyBorder="1" applyAlignment="1">
      <alignment vertical="center" wrapText="1"/>
    </xf>
    <xf numFmtId="0" fontId="33" fillId="2" borderId="2" xfId="0" applyFont="1" applyFill="1" applyBorder="1" applyAlignment="1">
      <alignment wrapText="1"/>
    </xf>
    <xf numFmtId="0" fontId="33" fillId="2" borderId="2" xfId="0" applyFont="1" applyFill="1" applyBorder="1" applyAlignment="1">
      <alignment vertical="top" wrapText="1"/>
    </xf>
    <xf numFmtId="0" fontId="33" fillId="2" borderId="1" xfId="0" applyFont="1" applyFill="1" applyBorder="1" applyAlignment="1">
      <alignment vertical="center"/>
    </xf>
    <xf numFmtId="0" fontId="33" fillId="2" borderId="3" xfId="0" applyFont="1" applyFill="1" applyBorder="1" applyAlignment="1">
      <alignment wrapText="1"/>
    </xf>
    <xf numFmtId="0" fontId="31" fillId="0" borderId="1" xfId="0" applyFont="1" applyBorder="1" applyAlignment="1">
      <alignment horizontal="left" vertical="center"/>
    </xf>
    <xf numFmtId="0" fontId="31" fillId="0" borderId="1" xfId="0" applyFont="1" applyBorder="1"/>
    <xf numFmtId="0" fontId="33" fillId="2" borderId="3" xfId="0" applyFont="1" applyFill="1" applyBorder="1" applyAlignment="1">
      <alignment vertical="center" wrapText="1"/>
    </xf>
    <xf numFmtId="0" fontId="33" fillId="0" borderId="1" xfId="0" applyFont="1" applyBorder="1" applyAlignment="1">
      <alignment vertical="center"/>
    </xf>
    <xf numFmtId="0" fontId="33" fillId="0" borderId="1" xfId="0" applyFont="1" applyBorder="1" applyAlignment="1">
      <alignment horizontal="left" vertical="center"/>
    </xf>
    <xf numFmtId="43" fontId="31" fillId="2" borderId="1" xfId="1" applyFont="1" applyFill="1" applyBorder="1" applyAlignment="1">
      <alignment horizontal="center" vertical="center" wrapText="1"/>
    </xf>
    <xf numFmtId="0" fontId="33" fillId="2" borderId="3" xfId="0" applyFont="1" applyFill="1" applyBorder="1" applyAlignment="1">
      <alignment horizontal="center" wrapText="1"/>
    </xf>
    <xf numFmtId="0" fontId="33" fillId="2" borderId="3" xfId="0" applyFont="1" applyFill="1" applyBorder="1" applyAlignment="1">
      <alignment horizontal="center" vertical="center" wrapText="1"/>
    </xf>
    <xf numFmtId="0" fontId="33" fillId="2" borderId="5" xfId="0" applyFont="1" applyFill="1" applyBorder="1" applyAlignment="1">
      <alignment horizontal="center" wrapText="1"/>
    </xf>
    <xf numFmtId="0" fontId="31" fillId="0" borderId="1" xfId="0" applyFont="1" applyBorder="1" applyAlignment="1">
      <alignment horizontal="center" vertical="center"/>
    </xf>
    <xf numFmtId="0" fontId="31" fillId="0" borderId="0" xfId="0" applyFont="1" applyAlignment="1">
      <alignment vertical="center"/>
    </xf>
    <xf numFmtId="1" fontId="31" fillId="0" borderId="1" xfId="0" applyNumberFormat="1" applyFont="1" applyBorder="1" applyAlignment="1">
      <alignment vertical="center"/>
    </xf>
    <xf numFmtId="0" fontId="31" fillId="0" borderId="1" xfId="0" applyFont="1" applyBorder="1" applyAlignment="1">
      <alignment horizontal="center"/>
    </xf>
    <xf numFmtId="0" fontId="31" fillId="0" borderId="1" xfId="0" applyFont="1" applyBorder="1" applyAlignment="1">
      <alignment horizontal="left"/>
    </xf>
    <xf numFmtId="0" fontId="31" fillId="0" borderId="0" xfId="0" applyFont="1" applyAlignment="1">
      <alignment horizontal="center"/>
    </xf>
    <xf numFmtId="0" fontId="31" fillId="0" borderId="0" xfId="0" applyFont="1" applyAlignment="1">
      <alignment horizontal="left"/>
    </xf>
    <xf numFmtId="0" fontId="31" fillId="2" borderId="5"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1" fillId="0" borderId="1" xfId="0" applyFont="1" applyBorder="1" applyAlignment="1">
      <alignment wrapText="1"/>
    </xf>
    <xf numFmtId="4" fontId="31" fillId="2" borderId="1" xfId="0" applyNumberFormat="1" applyFont="1" applyFill="1" applyBorder="1" applyAlignment="1">
      <alignment horizontal="center" vertical="center" wrapText="1"/>
    </xf>
    <xf numFmtId="1" fontId="16" fillId="0" borderId="1" xfId="0" applyNumberFormat="1" applyFont="1" applyBorder="1" applyAlignment="1">
      <alignment vertical="center"/>
    </xf>
    <xf numFmtId="0" fontId="0" fillId="0" borderId="0" xfId="0" applyAlignment="1">
      <alignment horizontal="center" vertical="center"/>
    </xf>
    <xf numFmtId="1" fontId="16" fillId="0" borderId="2" xfId="0" applyNumberFormat="1" applyFont="1" applyBorder="1" applyAlignment="1">
      <alignment horizontal="center" vertical="center" wrapText="1"/>
    </xf>
    <xf numFmtId="0" fontId="16" fillId="0" borderId="1" xfId="0" applyFont="1" applyBorder="1" applyAlignment="1">
      <alignment horizontal="left" vertical="center" wrapText="1" shrinkToFit="1"/>
    </xf>
    <xf numFmtId="1" fontId="16" fillId="0" borderId="5" xfId="0" applyNumberFormat="1" applyFont="1" applyBorder="1" applyAlignment="1">
      <alignment horizontal="center" vertical="center"/>
    </xf>
    <xf numFmtId="1" fontId="1" fillId="0" borderId="1" xfId="0" applyNumberFormat="1" applyFont="1" applyBorder="1" applyAlignment="1">
      <alignment horizontal="center" vertical="center"/>
    </xf>
    <xf numFmtId="1" fontId="1" fillId="0" borderId="1" xfId="0" applyNumberFormat="1" applyFont="1" applyBorder="1" applyAlignment="1">
      <alignment horizontal="left" vertical="center"/>
    </xf>
    <xf numFmtId="0" fontId="1" fillId="3" borderId="1" xfId="0" applyFont="1" applyFill="1" applyBorder="1" applyAlignment="1">
      <alignment horizontal="left" vertical="center" wrapText="1"/>
    </xf>
    <xf numFmtId="0" fontId="16" fillId="3"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43" fontId="20" fillId="4" borderId="1" xfId="1" applyFont="1" applyFill="1" applyBorder="1" applyAlignment="1">
      <alignment horizontal="center" vertical="center" wrapText="1"/>
    </xf>
    <xf numFmtId="0" fontId="16" fillId="5" borderId="1" xfId="0" applyFont="1" applyFill="1" applyBorder="1" applyAlignment="1">
      <alignment horizontal="left" vertical="center" wrapText="1"/>
    </xf>
    <xf numFmtId="0" fontId="17" fillId="6"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3" borderId="1" xfId="0" applyFont="1" applyFill="1" applyBorder="1" applyAlignment="1">
      <alignment vertical="center" wrapText="1"/>
    </xf>
    <xf numFmtId="0" fontId="16" fillId="9" borderId="1" xfId="0" applyFont="1" applyFill="1" applyBorder="1" applyAlignment="1">
      <alignment horizontal="center" vertical="center" wrapText="1"/>
    </xf>
    <xf numFmtId="0" fontId="16" fillId="10" borderId="1" xfId="0" applyFont="1" applyFill="1" applyBorder="1" applyAlignment="1">
      <alignment vertical="center" wrapText="1"/>
    </xf>
    <xf numFmtId="43" fontId="1" fillId="0" borderId="1" xfId="1" applyFont="1" applyBorder="1" applyAlignment="1">
      <alignment vertical="center" wrapText="1"/>
    </xf>
    <xf numFmtId="0" fontId="1" fillId="0" borderId="1" xfId="0" applyFont="1" applyBorder="1" applyAlignment="1">
      <alignment horizontal="left"/>
    </xf>
    <xf numFmtId="1" fontId="1" fillId="0" borderId="1" xfId="0" applyNumberFormat="1" applyFont="1" applyBorder="1" applyAlignment="1">
      <alignment horizontal="center" vertical="center" wrapText="1"/>
    </xf>
    <xf numFmtId="1" fontId="16" fillId="0" borderId="1" xfId="0" applyNumberFormat="1" applyFont="1" applyBorder="1" applyAlignment="1">
      <alignment vertical="center" wrapText="1"/>
    </xf>
    <xf numFmtId="4" fontId="17" fillId="0" borderId="1" xfId="0" applyNumberFormat="1" applyFont="1" applyBorder="1" applyAlignment="1">
      <alignment vertical="center" wrapText="1"/>
    </xf>
    <xf numFmtId="0" fontId="16" fillId="0" borderId="5" xfId="0" applyFont="1" applyBorder="1" applyAlignment="1">
      <alignment horizontal="center"/>
    </xf>
    <xf numFmtId="0" fontId="16" fillId="0" borderId="5" xfId="0" quotePrefix="1" applyFont="1" applyBorder="1" applyAlignment="1">
      <alignment horizontal="center"/>
    </xf>
    <xf numFmtId="0" fontId="17" fillId="0" borderId="5" xfId="0" applyFont="1" applyBorder="1" applyAlignment="1">
      <alignment horizontal="center" vertical="center"/>
    </xf>
    <xf numFmtId="1" fontId="17" fillId="0" borderId="5" xfId="0" applyNumberFormat="1" applyFont="1" applyBorder="1" applyAlignment="1">
      <alignment horizontal="center" vertical="center"/>
    </xf>
    <xf numFmtId="4" fontId="16" fillId="0" borderId="1" xfId="0" applyNumberFormat="1" applyFont="1" applyBorder="1" applyAlignment="1">
      <alignment vertical="center" wrapText="1"/>
    </xf>
    <xf numFmtId="1" fontId="16" fillId="0" borderId="3" xfId="0" applyNumberFormat="1" applyFont="1" applyBorder="1" applyAlignment="1">
      <alignment horizontal="center" vertical="center" wrapText="1"/>
    </xf>
    <xf numFmtId="1" fontId="16" fillId="0" borderId="3" xfId="0" applyNumberFormat="1" applyFont="1" applyBorder="1" applyAlignment="1">
      <alignment horizontal="center" vertical="center"/>
    </xf>
    <xf numFmtId="1" fontId="16" fillId="0" borderId="2" xfId="0" applyNumberFormat="1" applyFont="1" applyBorder="1" applyAlignment="1">
      <alignment horizontal="left" vertical="center" wrapText="1"/>
    </xf>
    <xf numFmtId="0" fontId="16" fillId="2" borderId="0" xfId="0" applyFont="1" applyFill="1" applyAlignment="1">
      <alignment vertical="center" wrapText="1"/>
    </xf>
    <xf numFmtId="1" fontId="1" fillId="2" borderId="3" xfId="0" applyNumberFormat="1" applyFont="1" applyFill="1" applyBorder="1" applyAlignment="1">
      <alignment horizontal="center" vertical="center" wrapText="1"/>
    </xf>
    <xf numFmtId="1" fontId="16" fillId="0" borderId="3" xfId="0" applyNumberFormat="1" applyFont="1" applyBorder="1" applyAlignment="1">
      <alignment horizontal="left" vertical="center" wrapText="1"/>
    </xf>
    <xf numFmtId="0" fontId="1" fillId="6" borderId="2" xfId="0" applyFont="1" applyFill="1" applyBorder="1" applyAlignment="1">
      <alignment vertical="center" wrapText="1"/>
    </xf>
    <xf numFmtId="0" fontId="1" fillId="6" borderId="3" xfId="0" applyFont="1" applyFill="1" applyBorder="1" applyAlignment="1">
      <alignment vertical="center" wrapText="1"/>
    </xf>
    <xf numFmtId="0" fontId="1" fillId="6" borderId="5" xfId="0" applyFont="1" applyFill="1" applyBorder="1" applyAlignment="1">
      <alignment vertical="center" wrapText="1"/>
    </xf>
    <xf numFmtId="1" fontId="16" fillId="0" borderId="2" xfId="0" applyNumberFormat="1" applyFont="1" applyBorder="1" applyAlignment="1">
      <alignment horizontal="center" vertical="center"/>
    </xf>
    <xf numFmtId="2" fontId="16" fillId="0" borderId="1" xfId="0" applyNumberFormat="1" applyFont="1" applyBorder="1" applyAlignment="1">
      <alignment vertical="center" wrapText="1"/>
    </xf>
    <xf numFmtId="1" fontId="16" fillId="0" borderId="5" xfId="0" applyNumberFormat="1" applyFont="1" applyBorder="1" applyAlignment="1">
      <alignment horizontal="left" vertical="center"/>
    </xf>
    <xf numFmtId="0" fontId="16" fillId="0" borderId="8" xfId="0" applyFont="1" applyBorder="1" applyAlignment="1">
      <alignment vertical="center"/>
    </xf>
    <xf numFmtId="43" fontId="17" fillId="2" borderId="2" xfId="1" applyFont="1" applyFill="1" applyBorder="1" applyAlignment="1">
      <alignment horizontal="center" vertical="center" wrapText="1"/>
    </xf>
    <xf numFmtId="0" fontId="16" fillId="0" borderId="11" xfId="0" applyFont="1" applyBorder="1" applyAlignment="1">
      <alignment vertical="center"/>
    </xf>
    <xf numFmtId="43" fontId="17" fillId="2" borderId="5" xfId="1" applyFont="1" applyFill="1" applyBorder="1" applyAlignment="1">
      <alignment horizontal="center" vertical="center" wrapText="1"/>
    </xf>
    <xf numFmtId="1" fontId="16" fillId="0" borderId="5" xfId="0" applyNumberFormat="1" applyFont="1" applyBorder="1" applyAlignment="1">
      <alignment horizontal="left" vertical="center" wrapText="1"/>
    </xf>
    <xf numFmtId="0" fontId="16" fillId="6" borderId="2" xfId="0" applyFont="1" applyFill="1" applyBorder="1" applyAlignment="1">
      <alignment vertical="center" wrapText="1"/>
    </xf>
    <xf numFmtId="0" fontId="16" fillId="6" borderId="3" xfId="0" applyFont="1" applyFill="1" applyBorder="1" applyAlignment="1">
      <alignment vertical="center" wrapText="1"/>
    </xf>
    <xf numFmtId="0" fontId="16" fillId="6" borderId="5" xfId="0" applyFont="1" applyFill="1" applyBorder="1" applyAlignment="1">
      <alignment vertical="center" wrapText="1"/>
    </xf>
    <xf numFmtId="1" fontId="16" fillId="0" borderId="1" xfId="0" applyNumberFormat="1" applyFont="1" applyBorder="1" applyAlignment="1">
      <alignment horizontal="center"/>
    </xf>
    <xf numFmtId="0" fontId="16" fillId="0" borderId="5" xfId="0" applyFont="1" applyBorder="1"/>
    <xf numFmtId="4" fontId="20" fillId="0" borderId="1" xfId="0" applyNumberFormat="1" applyFont="1" applyBorder="1" applyAlignment="1">
      <alignment vertical="center"/>
    </xf>
    <xf numFmtId="0" fontId="3" fillId="2" borderId="1" xfId="0" applyFont="1" applyFill="1" applyBorder="1" applyAlignment="1">
      <alignment vertical="center" wrapText="1"/>
    </xf>
    <xf numFmtId="1" fontId="16" fillId="0" borderId="2" xfId="0" applyNumberFormat="1" applyFont="1" applyBorder="1" applyAlignment="1">
      <alignment vertical="center"/>
    </xf>
    <xf numFmtId="1" fontId="16" fillId="0" borderId="3" xfId="0" applyNumberFormat="1" applyFont="1" applyBorder="1" applyAlignment="1">
      <alignment vertical="center"/>
    </xf>
    <xf numFmtId="1" fontId="16" fillId="0" borderId="5" xfId="0" applyNumberFormat="1" applyFont="1" applyBorder="1" applyAlignment="1">
      <alignment vertical="center"/>
    </xf>
    <xf numFmtId="0" fontId="0" fillId="0" borderId="3" xfId="0" applyBorder="1"/>
    <xf numFmtId="4" fontId="17" fillId="0" borderId="1" xfId="0" applyNumberFormat="1" applyFont="1" applyBorder="1" applyAlignment="1">
      <alignment vertical="center"/>
    </xf>
    <xf numFmtId="1" fontId="16" fillId="0" borderId="11" xfId="0" applyNumberFormat="1" applyFont="1" applyBorder="1" applyAlignment="1">
      <alignment horizontal="center" vertical="center" wrapText="1"/>
    </xf>
    <xf numFmtId="1" fontId="1" fillId="2" borderId="5" xfId="0" applyNumberFormat="1" applyFont="1" applyFill="1" applyBorder="1" applyAlignment="1">
      <alignment horizontal="center" vertical="center" wrapText="1"/>
    </xf>
    <xf numFmtId="43" fontId="16" fillId="0" borderId="1" xfId="1" applyFont="1" applyBorder="1" applyAlignment="1">
      <alignment vertical="center" wrapText="1"/>
    </xf>
    <xf numFmtId="4" fontId="16" fillId="0" borderId="1" xfId="0" applyNumberFormat="1" applyFont="1" applyBorder="1" applyAlignment="1">
      <alignment vertical="center"/>
    </xf>
    <xf numFmtId="1" fontId="1" fillId="2" borderId="5" xfId="0" applyNumberFormat="1" applyFont="1" applyFill="1" applyBorder="1" applyAlignment="1">
      <alignment horizontal="left" vertical="center" wrapText="1"/>
    </xf>
    <xf numFmtId="1" fontId="1" fillId="0" borderId="2" xfId="0" applyNumberFormat="1" applyFont="1" applyBorder="1" applyAlignment="1">
      <alignment horizontal="center" vertical="center" wrapText="1"/>
    </xf>
    <xf numFmtId="1" fontId="1" fillId="0" borderId="2" xfId="0" applyNumberFormat="1" applyFont="1" applyBorder="1" applyAlignment="1">
      <alignment horizontal="left" vertical="center" wrapText="1"/>
    </xf>
    <xf numFmtId="0" fontId="35" fillId="0" borderId="1" xfId="0" applyFont="1" applyBorder="1"/>
    <xf numFmtId="0" fontId="35" fillId="0" borderId="1" xfId="0" applyFont="1" applyBorder="1" applyAlignment="1">
      <alignment horizontal="center"/>
    </xf>
    <xf numFmtId="0" fontId="35" fillId="0" borderId="0" xfId="0" applyFont="1"/>
    <xf numFmtId="0" fontId="35" fillId="2" borderId="1" xfId="0" applyFont="1" applyFill="1" applyBorder="1" applyAlignment="1">
      <alignment horizontal="center" vertical="center" wrapText="1"/>
    </xf>
    <xf numFmtId="0" fontId="1" fillId="0" borderId="8" xfId="0" applyFont="1" applyBorder="1" applyAlignment="1">
      <alignment horizontal="left" vertical="center" wrapText="1"/>
    </xf>
    <xf numFmtId="0" fontId="1" fillId="0" borderId="12" xfId="0" applyFont="1" applyBorder="1" applyAlignment="1">
      <alignment horizontal="left" vertical="center" wrapText="1"/>
    </xf>
    <xf numFmtId="0" fontId="17" fillId="0" borderId="9" xfId="0" applyFont="1" applyBorder="1" applyAlignment="1">
      <alignment horizontal="left" vertical="center" wrapText="1"/>
    </xf>
    <xf numFmtId="0" fontId="16" fillId="0" borderId="9" xfId="0" applyFont="1" applyBorder="1" applyAlignment="1">
      <alignment horizontal="left" vertical="center"/>
    </xf>
    <xf numFmtId="0" fontId="1" fillId="0" borderId="10" xfId="0" applyFont="1" applyBorder="1" applyAlignment="1">
      <alignment horizontal="left" vertical="center" wrapText="1"/>
    </xf>
    <xf numFmtId="0" fontId="16" fillId="0" borderId="11" xfId="0" applyFont="1" applyBorder="1" applyAlignment="1">
      <alignment horizontal="left" vertical="center" wrapText="1"/>
    </xf>
    <xf numFmtId="0" fontId="1" fillId="0" borderId="11" xfId="0" applyFont="1" applyBorder="1" applyAlignment="1">
      <alignment horizontal="left" vertical="center" wrapText="1"/>
    </xf>
    <xf numFmtId="0" fontId="17" fillId="0" borderId="12" xfId="0" applyFont="1" applyBorder="1" applyAlignment="1">
      <alignment horizontal="left" vertical="center" wrapText="1"/>
    </xf>
    <xf numFmtId="0" fontId="17" fillId="2" borderId="9"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 fillId="0" borderId="23" xfId="0" applyFont="1" applyBorder="1" applyAlignment="1">
      <alignment horizontal="left" vertical="center" wrapText="1"/>
    </xf>
    <xf numFmtId="0" fontId="1" fillId="2" borderId="8"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 fillId="0" borderId="9" xfId="0" applyFont="1" applyBorder="1" applyAlignment="1">
      <alignment horizontal="left" vertical="center"/>
    </xf>
    <xf numFmtId="0" fontId="16" fillId="0" borderId="9" xfId="0" applyFont="1" applyBorder="1" applyAlignment="1">
      <alignment horizontal="left" vertical="top" wrapText="1"/>
    </xf>
    <xf numFmtId="0" fontId="17" fillId="0" borderId="9" xfId="0" applyFont="1" applyBorder="1" applyAlignment="1">
      <alignment horizontal="left" vertical="center"/>
    </xf>
    <xf numFmtId="0" fontId="16" fillId="0" borderId="9" xfId="0" applyFont="1" applyBorder="1" applyAlignment="1">
      <alignment horizontal="left" vertical="center" shrinkToFit="1"/>
    </xf>
    <xf numFmtId="0" fontId="1" fillId="2" borderId="11" xfId="0" applyFont="1" applyFill="1" applyBorder="1" applyAlignment="1">
      <alignment horizontal="left" vertical="center" wrapText="1"/>
    </xf>
    <xf numFmtId="0" fontId="1" fillId="2" borderId="9" xfId="0" applyFont="1" applyFill="1" applyBorder="1" applyAlignment="1">
      <alignment vertical="center"/>
    </xf>
    <xf numFmtId="0" fontId="16" fillId="6" borderId="9"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0" borderId="9" xfId="0" applyFont="1" applyBorder="1" applyAlignment="1">
      <alignment horizontal="left" vertical="center" shrinkToFit="1"/>
    </xf>
    <xf numFmtId="0" fontId="16" fillId="0" borderId="9" xfId="0" applyFont="1" applyBorder="1" applyAlignment="1">
      <alignment horizontal="center" vertical="center" wrapText="1"/>
    </xf>
    <xf numFmtId="43" fontId="17" fillId="5" borderId="7" xfId="1" applyFont="1" applyFill="1" applyBorder="1" applyAlignment="1">
      <alignment vertical="center" wrapText="1"/>
    </xf>
    <xf numFmtId="43" fontId="17" fillId="0" borderId="7" xfId="1" applyFont="1" applyBorder="1" applyAlignment="1">
      <alignment vertical="center" wrapText="1"/>
    </xf>
    <xf numFmtId="43" fontId="17" fillId="0" borderId="20" xfId="1" applyFont="1" applyBorder="1" applyAlignment="1">
      <alignment vertical="center" wrapText="1"/>
    </xf>
    <xf numFmtId="43" fontId="17" fillId="0" borderId="19" xfId="1" applyFont="1" applyBorder="1" applyAlignment="1">
      <alignment vertical="center" wrapText="1"/>
    </xf>
    <xf numFmtId="43" fontId="17" fillId="2" borderId="7" xfId="1" applyFont="1" applyFill="1" applyBorder="1" applyAlignment="1">
      <alignment vertical="center" wrapText="1"/>
    </xf>
    <xf numFmtId="43" fontId="1" fillId="0" borderId="7" xfId="1" applyFont="1" applyBorder="1" applyAlignment="1">
      <alignment vertical="center" wrapText="1"/>
    </xf>
    <xf numFmtId="43" fontId="17" fillId="0" borderId="7" xfId="1" applyFont="1" applyFill="1" applyBorder="1" applyAlignment="1">
      <alignment vertical="center" wrapText="1"/>
    </xf>
    <xf numFmtId="43" fontId="17" fillId="8" borderId="7" xfId="1" applyFont="1" applyFill="1" applyBorder="1" applyAlignment="1">
      <alignment vertical="center" wrapText="1"/>
    </xf>
    <xf numFmtId="43" fontId="1" fillId="8" borderId="7" xfId="1" applyFont="1" applyFill="1" applyBorder="1" applyAlignment="1">
      <alignment vertical="center" wrapText="1"/>
    </xf>
    <xf numFmtId="43" fontId="20" fillId="0" borderId="7" xfId="1" applyFont="1" applyBorder="1" applyAlignment="1">
      <alignment horizontal="center" vertical="center" wrapText="1"/>
    </xf>
    <xf numFmtId="43" fontId="17" fillId="0" borderId="7" xfId="1" applyFont="1" applyBorder="1" applyAlignment="1">
      <alignment vertical="top" wrapText="1"/>
    </xf>
    <xf numFmtId="43" fontId="20" fillId="0" borderId="7" xfId="1" applyFont="1" applyBorder="1" applyAlignment="1">
      <alignment vertical="center" wrapText="1"/>
    </xf>
    <xf numFmtId="43" fontId="17" fillId="6" borderId="7" xfId="1" applyFont="1" applyFill="1" applyBorder="1" applyAlignment="1">
      <alignment vertical="center" wrapText="1"/>
    </xf>
    <xf numFmtId="43" fontId="17" fillId="0" borderId="20" xfId="1" applyFont="1" applyBorder="1" applyAlignment="1">
      <alignment horizontal="center" vertical="center" wrapText="1"/>
    </xf>
    <xf numFmtId="43" fontId="17" fillId="0" borderId="13" xfId="1" applyFont="1" applyBorder="1" applyAlignment="1">
      <alignment vertical="center" wrapText="1"/>
    </xf>
    <xf numFmtId="0" fontId="16" fillId="5" borderId="1" xfId="0" applyFont="1" applyFill="1" applyBorder="1" applyAlignment="1">
      <alignment vertical="center" wrapText="1"/>
    </xf>
    <xf numFmtId="43" fontId="17" fillId="5" borderId="1" xfId="1" applyFont="1" applyFill="1" applyBorder="1" applyAlignment="1">
      <alignment vertical="center" wrapText="1"/>
    </xf>
    <xf numFmtId="43" fontId="17" fillId="6" borderId="1" xfId="1" applyFont="1" applyFill="1" applyBorder="1" applyAlignment="1">
      <alignment vertical="center" wrapText="1"/>
    </xf>
    <xf numFmtId="43" fontId="17" fillId="2" borderId="1" xfId="1" applyFont="1" applyFill="1" applyBorder="1" applyAlignment="1">
      <alignment vertical="center" wrapText="1"/>
    </xf>
    <xf numFmtId="43" fontId="17" fillId="0" borderId="1" xfId="1" applyFont="1" applyBorder="1" applyAlignment="1">
      <alignment wrapText="1"/>
    </xf>
    <xf numFmtId="43" fontId="24" fillId="0" borderId="1" xfId="1" applyFont="1" applyBorder="1" applyAlignment="1"/>
    <xf numFmtId="43" fontId="17" fillId="3" borderId="1" xfId="1" applyFont="1" applyFill="1" applyBorder="1" applyAlignment="1">
      <alignment horizontal="center" vertical="center" wrapText="1"/>
    </xf>
    <xf numFmtId="43" fontId="17" fillId="3" borderId="1" xfId="1" applyFont="1" applyFill="1" applyBorder="1" applyAlignment="1">
      <alignment vertical="center" wrapText="1"/>
    </xf>
    <xf numFmtId="43" fontId="1" fillId="2" borderId="1" xfId="1" applyFont="1" applyFill="1" applyBorder="1" applyAlignment="1">
      <alignment vertical="center" wrapText="1"/>
    </xf>
    <xf numFmtId="43" fontId="23" fillId="6" borderId="1" xfId="1" applyFont="1" applyFill="1" applyBorder="1"/>
    <xf numFmtId="43" fontId="17" fillId="9" borderId="1" xfId="1" applyFont="1" applyFill="1" applyBorder="1" applyAlignment="1">
      <alignment vertical="center" wrapText="1"/>
    </xf>
    <xf numFmtId="43" fontId="16" fillId="6" borderId="1" xfId="1" applyFont="1" applyFill="1" applyBorder="1" applyAlignment="1">
      <alignment horizontal="left" vertical="center" shrinkToFit="1"/>
    </xf>
    <xf numFmtId="43" fontId="17" fillId="6" borderId="1" xfId="1" applyFont="1" applyFill="1" applyBorder="1" applyAlignment="1">
      <alignment horizontal="left" vertical="center" shrinkToFit="1"/>
    </xf>
    <xf numFmtId="43" fontId="1" fillId="6" borderId="1" xfId="1" applyFont="1" applyFill="1" applyBorder="1" applyAlignment="1">
      <alignment vertical="center" wrapText="1"/>
    </xf>
    <xf numFmtId="43" fontId="17" fillId="10" borderId="1" xfId="1" applyFont="1" applyFill="1" applyBorder="1" applyAlignment="1">
      <alignment vertical="center" wrapText="1"/>
    </xf>
    <xf numFmtId="43" fontId="16" fillId="0" borderId="1" xfId="1" applyFont="1" applyBorder="1" applyAlignment="1">
      <alignment horizontal="left" vertical="center" shrinkToFit="1"/>
    </xf>
    <xf numFmtId="43" fontId="1" fillId="2" borderId="1" xfId="1" applyFont="1" applyFill="1" applyBorder="1" applyAlignment="1">
      <alignment vertical="center"/>
    </xf>
    <xf numFmtId="43" fontId="16" fillId="0" borderId="1" xfId="1" applyFont="1" applyBorder="1" applyAlignment="1">
      <alignment vertical="center"/>
    </xf>
    <xf numFmtId="43" fontId="1" fillId="0" borderId="1" xfId="1" applyFont="1" applyFill="1" applyBorder="1" applyAlignment="1">
      <alignment vertical="center" wrapText="1"/>
    </xf>
    <xf numFmtId="43" fontId="17" fillId="0" borderId="1" xfId="1" applyFont="1" applyFill="1" applyBorder="1" applyAlignment="1">
      <alignment vertical="center" wrapText="1"/>
    </xf>
    <xf numFmtId="43" fontId="1" fillId="0" borderId="1" xfId="1" applyFont="1" applyBorder="1" applyAlignment="1">
      <alignment horizontal="left" vertical="center"/>
    </xf>
    <xf numFmtId="0" fontId="16" fillId="0" borderId="2" xfId="0" applyFont="1" applyBorder="1" applyAlignment="1">
      <alignment wrapText="1"/>
    </xf>
    <xf numFmtId="0" fontId="16" fillId="0" borderId="2" xfId="0" applyFont="1" applyBorder="1"/>
    <xf numFmtId="0" fontId="1" fillId="0" borderId="14" xfId="0" applyFont="1" applyBorder="1" applyAlignment="1">
      <alignment horizontal="center" vertical="center" wrapText="1"/>
    </xf>
    <xf numFmtId="1" fontId="17" fillId="0" borderId="1" xfId="0" applyNumberFormat="1" applyFont="1" applyBorder="1" applyAlignment="1">
      <alignment horizontal="left" vertical="center" wrapText="1"/>
    </xf>
    <xf numFmtId="1" fontId="17" fillId="0" borderId="3" xfId="0" applyNumberFormat="1" applyFont="1" applyBorder="1" applyAlignment="1">
      <alignment vertical="center"/>
    </xf>
    <xf numFmtId="1" fontId="17" fillId="0" borderId="1" xfId="0" applyNumberFormat="1" applyFont="1" applyBorder="1" applyAlignment="1">
      <alignment horizontal="center" vertical="center"/>
    </xf>
    <xf numFmtId="1" fontId="17" fillId="0" borderId="1" xfId="0" applyNumberFormat="1" applyFont="1" applyBorder="1" applyAlignment="1">
      <alignment horizontal="left" vertical="center"/>
    </xf>
    <xf numFmtId="1" fontId="17" fillId="0" borderId="5" xfId="0" applyNumberFormat="1" applyFont="1" applyBorder="1" applyAlignment="1">
      <alignment vertical="center"/>
    </xf>
    <xf numFmtId="0" fontId="1" fillId="2" borderId="18" xfId="0" applyFont="1" applyFill="1" applyBorder="1" applyAlignment="1">
      <alignment horizontal="center" vertical="center" wrapText="1"/>
    </xf>
    <xf numFmtId="43" fontId="17" fillId="0" borderId="9" xfId="1" applyFont="1" applyBorder="1" applyAlignment="1">
      <alignment horizontal="left" vertical="center" wrapText="1"/>
    </xf>
    <xf numFmtId="43" fontId="17" fillId="0" borderId="1" xfId="1" applyFont="1" applyBorder="1" applyAlignment="1">
      <alignment horizontal="left" vertical="center" wrapText="1"/>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xf numFmtId="0" fontId="36" fillId="0" borderId="9" xfId="0" applyFont="1" applyBorder="1" applyAlignment="1">
      <alignment horizontal="left" vertical="center"/>
    </xf>
    <xf numFmtId="0" fontId="36" fillId="0" borderId="1" xfId="0" applyFont="1" applyBorder="1" applyAlignment="1">
      <alignment vertical="center" wrapText="1"/>
    </xf>
    <xf numFmtId="0" fontId="36" fillId="0" borderId="1" xfId="0" applyFont="1" applyBorder="1" applyAlignment="1">
      <alignment horizontal="center" vertical="center"/>
    </xf>
    <xf numFmtId="16" fontId="17" fillId="0" borderId="5" xfId="0" applyNumberFormat="1" applyFont="1" applyBorder="1" applyAlignment="1">
      <alignment horizontal="left" vertical="center" wrapText="1"/>
    </xf>
    <xf numFmtId="43" fontId="1" fillId="0" borderId="7" xfId="1" applyFont="1" applyFill="1" applyBorder="1" applyAlignment="1">
      <alignment vertical="center" wrapText="1"/>
    </xf>
    <xf numFmtId="17" fontId="1" fillId="2" borderId="1" xfId="0" applyNumberFormat="1" applyFont="1" applyFill="1" applyBorder="1" applyAlignment="1">
      <alignment vertical="center" wrapText="1"/>
    </xf>
    <xf numFmtId="43" fontId="1" fillId="2" borderId="7" xfId="1" applyFont="1" applyFill="1" applyBorder="1" applyAlignment="1">
      <alignment vertical="center" wrapText="1"/>
    </xf>
    <xf numFmtId="0" fontId="17" fillId="2" borderId="3" xfId="0" applyFont="1" applyFill="1" applyBorder="1" applyAlignment="1">
      <alignment horizontal="left" vertical="center" wrapText="1"/>
    </xf>
    <xf numFmtId="0" fontId="17" fillId="2" borderId="3" xfId="0" applyFont="1" applyFill="1" applyBorder="1" applyAlignment="1">
      <alignment horizontal="center" vertical="center" wrapText="1"/>
    </xf>
    <xf numFmtId="0" fontId="17" fillId="2" borderId="3" xfId="0" applyFont="1" applyFill="1" applyBorder="1" applyAlignment="1">
      <alignment vertical="center" wrapText="1"/>
    </xf>
    <xf numFmtId="0" fontId="17" fillId="2" borderId="5" xfId="0" applyFont="1" applyFill="1" applyBorder="1" applyAlignment="1">
      <alignment vertical="center" wrapText="1"/>
    </xf>
    <xf numFmtId="0" fontId="1" fillId="2" borderId="18" xfId="0" applyFont="1" applyFill="1" applyBorder="1" applyAlignment="1">
      <alignment vertical="center" wrapText="1"/>
    </xf>
    <xf numFmtId="3" fontId="16" fillId="0" borderId="1" xfId="0" applyNumberFormat="1" applyFont="1" applyBorder="1" applyAlignment="1">
      <alignment horizontal="left" vertical="center" wrapText="1"/>
    </xf>
    <xf numFmtId="0" fontId="16" fillId="0" borderId="13" xfId="0" applyFont="1" applyBorder="1" applyAlignment="1">
      <alignment horizontal="left" vertical="center" wrapText="1"/>
    </xf>
    <xf numFmtId="164" fontId="1" fillId="0" borderId="1" xfId="0" applyNumberFormat="1" applyFont="1" applyBorder="1" applyAlignment="1">
      <alignment horizontal="center" vertical="center"/>
    </xf>
    <xf numFmtId="0" fontId="17" fillId="0" borderId="5" xfId="0" applyFont="1" applyBorder="1" applyAlignment="1">
      <alignment vertical="center"/>
    </xf>
    <xf numFmtId="0" fontId="21" fillId="0" borderId="0" xfId="0" applyFont="1" applyAlignment="1">
      <alignment horizontal="center"/>
    </xf>
    <xf numFmtId="43" fontId="17" fillId="0" borderId="1" xfId="1" applyFont="1" applyBorder="1"/>
    <xf numFmtId="1" fontId="1" fillId="6" borderId="1" xfId="0" applyNumberFormat="1" applyFont="1" applyFill="1" applyBorder="1" applyAlignment="1">
      <alignment horizontal="center" vertical="center"/>
    </xf>
    <xf numFmtId="1" fontId="17" fillId="6" borderId="1" xfId="0" applyNumberFormat="1" applyFont="1" applyFill="1" applyBorder="1" applyAlignment="1">
      <alignment horizontal="center" vertical="center" wrapText="1"/>
    </xf>
    <xf numFmtId="1" fontId="17" fillId="6" borderId="1" xfId="0" applyNumberFormat="1" applyFont="1" applyFill="1" applyBorder="1" applyAlignment="1">
      <alignment horizontal="center" vertical="center"/>
    </xf>
    <xf numFmtId="0" fontId="16" fillId="0" borderId="5" xfId="0" quotePrefix="1" applyFont="1" applyBorder="1" applyAlignment="1">
      <alignment horizontal="center" vertical="center" wrapText="1"/>
    </xf>
    <xf numFmtId="1" fontId="16" fillId="0" borderId="4" xfId="0" applyNumberFormat="1" applyFont="1" applyBorder="1" applyAlignment="1">
      <alignment horizontal="center" vertical="center" wrapText="1"/>
    </xf>
    <xf numFmtId="1" fontId="16" fillId="0" borderId="4" xfId="0" applyNumberFormat="1" applyFont="1" applyBorder="1" applyAlignment="1">
      <alignment horizontal="left" vertical="center" wrapText="1"/>
    </xf>
    <xf numFmtId="1" fontId="16" fillId="0" borderId="13" xfId="0" applyNumberFormat="1" applyFont="1" applyBorder="1" applyAlignment="1">
      <alignment horizontal="center" vertical="center" wrapText="1"/>
    </xf>
    <xf numFmtId="0" fontId="16" fillId="0" borderId="13" xfId="0" applyFont="1" applyBorder="1" applyAlignment="1">
      <alignment horizontal="center" vertical="center" wrapText="1"/>
    </xf>
    <xf numFmtId="49" fontId="16" fillId="0" borderId="1" xfId="0" applyNumberFormat="1" applyFont="1" applyBorder="1" applyAlignment="1">
      <alignment horizontal="left" vertical="center" wrapText="1"/>
    </xf>
    <xf numFmtId="0" fontId="16" fillId="0" borderId="8" xfId="0" applyFont="1" applyBorder="1" applyAlignment="1">
      <alignment horizontal="center" vertical="center" wrapText="1"/>
    </xf>
    <xf numFmtId="0" fontId="16" fillId="0" borderId="1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2" xfId="0" applyFont="1" applyBorder="1" applyAlignment="1">
      <alignment horizontal="center" vertical="center" wrapText="1"/>
    </xf>
    <xf numFmtId="0" fontId="16" fillId="2" borderId="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0" borderId="9" xfId="0" applyFont="1" applyBorder="1" applyAlignment="1">
      <alignment horizont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6" fillId="0" borderId="9" xfId="0" applyFont="1" applyBorder="1" applyAlignment="1">
      <alignment horizontal="center"/>
    </xf>
    <xf numFmtId="0" fontId="16" fillId="0" borderId="10" xfId="0" applyFont="1" applyBorder="1" applyAlignment="1">
      <alignment horizontal="center" vertical="center" wrapText="1"/>
    </xf>
    <xf numFmtId="0" fontId="16" fillId="0" borderId="12" xfId="0" applyFont="1" applyBorder="1" applyAlignment="1">
      <alignment horizontal="center" vertical="center" wrapText="1"/>
    </xf>
    <xf numFmtId="0" fontId="1" fillId="0" borderId="9" xfId="0" applyFont="1" applyBorder="1" applyAlignment="1">
      <alignment horizontal="center"/>
    </xf>
    <xf numFmtId="0" fontId="19" fillId="0" borderId="0" xfId="0" applyFont="1" applyAlignment="1">
      <alignment horizontal="center" vertical="center"/>
    </xf>
    <xf numFmtId="0" fontId="1" fillId="0" borderId="23" xfId="0" applyFont="1" applyBorder="1" applyAlignment="1">
      <alignment horizontal="center" vertical="center" wrapText="1"/>
    </xf>
    <xf numFmtId="0" fontId="19" fillId="0" borderId="9" xfId="0" applyFont="1" applyBorder="1" applyAlignment="1">
      <alignment horizontal="center" vertical="center"/>
    </xf>
    <xf numFmtId="0" fontId="16" fillId="0" borderId="8" xfId="0" applyFont="1" applyBorder="1" applyAlignment="1">
      <alignment horizontal="center"/>
    </xf>
    <xf numFmtId="0" fontId="17" fillId="0" borderId="8" xfId="0" applyFont="1" applyBorder="1" applyAlignment="1">
      <alignment horizontal="center"/>
    </xf>
    <xf numFmtId="0" fontId="1" fillId="0" borderId="9" xfId="0" applyFont="1" applyBorder="1" applyAlignment="1">
      <alignment horizontal="center" vertical="center"/>
    </xf>
    <xf numFmtId="0" fontId="1" fillId="0" borderId="9" xfId="0" applyFont="1" applyBorder="1" applyAlignment="1">
      <alignment horizontal="center" vertical="top" wrapText="1"/>
    </xf>
    <xf numFmtId="0" fontId="17" fillId="2" borderId="11" xfId="0" applyFont="1" applyFill="1" applyBorder="1" applyAlignment="1">
      <alignment horizontal="center" vertical="center" wrapText="1"/>
    </xf>
    <xf numFmtId="0" fontId="36" fillId="0" borderId="9" xfId="0" applyFont="1" applyBorder="1" applyAlignment="1">
      <alignment horizontal="center"/>
    </xf>
    <xf numFmtId="0" fontId="16" fillId="0" borderId="11" xfId="0" applyFont="1" applyBorder="1" applyAlignment="1">
      <alignment horizontal="center" vertical="center"/>
    </xf>
    <xf numFmtId="0" fontId="17" fillId="0" borderId="11" xfId="0" applyFont="1" applyBorder="1" applyAlignment="1">
      <alignment horizontal="center" vertical="center"/>
    </xf>
    <xf numFmtId="0" fontId="1" fillId="6" borderId="9" xfId="0" applyFont="1" applyFill="1" applyBorder="1" applyAlignment="1">
      <alignment horizontal="center" vertical="center" wrapText="1"/>
    </xf>
    <xf numFmtId="0" fontId="16" fillId="6" borderId="9" xfId="0" applyFont="1" applyFill="1" applyBorder="1" applyAlignment="1">
      <alignment horizontal="center" vertical="center"/>
    </xf>
    <xf numFmtId="0" fontId="17" fillId="6" borderId="9" xfId="0" applyFont="1" applyFill="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6" fillId="0" borderId="8" xfId="0" applyFont="1" applyBorder="1" applyAlignment="1">
      <alignment horizontal="center" wrapText="1"/>
    </xf>
    <xf numFmtId="15" fontId="16" fillId="0" borderId="1" xfId="0" applyNumberFormat="1" applyFont="1" applyBorder="1" applyAlignment="1">
      <alignment vertical="center" wrapText="1"/>
    </xf>
    <xf numFmtId="0" fontId="16" fillId="3" borderId="1" xfId="0" applyFont="1" applyFill="1" applyBorder="1" applyAlignment="1">
      <alignment horizontal="center" vertical="center"/>
    </xf>
    <xf numFmtId="0" fontId="16" fillId="3" borderId="1" xfId="0" applyFont="1" applyFill="1" applyBorder="1" applyAlignment="1">
      <alignment horizontal="left" vertical="center"/>
    </xf>
    <xf numFmtId="0" fontId="17" fillId="3" borderId="1" xfId="0" applyFont="1" applyFill="1" applyBorder="1" applyAlignment="1">
      <alignment horizontal="center" vertical="center"/>
    </xf>
    <xf numFmtId="0" fontId="17" fillId="3" borderId="1" xfId="0" applyFont="1" applyFill="1" applyBorder="1" applyAlignment="1">
      <alignment horizontal="left" vertical="center"/>
    </xf>
    <xf numFmtId="0" fontId="16" fillId="3" borderId="0" xfId="0" applyFont="1" applyFill="1" applyAlignment="1">
      <alignment horizontal="center" vertical="center"/>
    </xf>
    <xf numFmtId="0" fontId="17" fillId="3" borderId="9" xfId="0" applyFont="1" applyFill="1" applyBorder="1" applyAlignment="1">
      <alignment horizontal="left" vertical="center"/>
    </xf>
    <xf numFmtId="0" fontId="17" fillId="3" borderId="0" xfId="0" applyFont="1" applyFill="1" applyAlignment="1">
      <alignment horizontal="center" vertical="center"/>
    </xf>
    <xf numFmtId="0" fontId="20" fillId="3" borderId="1" xfId="0" applyFont="1" applyFill="1" applyBorder="1" applyAlignment="1">
      <alignment horizontal="left" vertical="center"/>
    </xf>
    <xf numFmtId="4" fontId="17" fillId="3" borderId="1" xfId="0" applyNumberFormat="1" applyFont="1" applyFill="1" applyBorder="1" applyAlignment="1">
      <alignment horizontal="center" vertical="center"/>
    </xf>
    <xf numFmtId="0" fontId="17" fillId="0" borderId="1" xfId="0" applyFont="1" applyBorder="1" applyAlignment="1">
      <alignment horizontal="justify"/>
    </xf>
    <xf numFmtId="3" fontId="16" fillId="0" borderId="1" xfId="0" applyNumberFormat="1" applyFont="1" applyBorder="1" applyAlignment="1">
      <alignment horizontal="center" vertical="center" wrapText="1"/>
    </xf>
    <xf numFmtId="0" fontId="16" fillId="12" borderId="1" xfId="0" applyFont="1" applyFill="1" applyBorder="1" applyAlignment="1">
      <alignment horizontal="center" vertical="center" wrapText="1"/>
    </xf>
    <xf numFmtId="0" fontId="16" fillId="12" borderId="1" xfId="0" applyFont="1" applyFill="1" applyBorder="1" applyAlignment="1">
      <alignment horizontal="left" vertical="center" wrapText="1"/>
    </xf>
    <xf numFmtId="0" fontId="16" fillId="12" borderId="1" xfId="0" applyFont="1" applyFill="1" applyBorder="1" applyAlignment="1">
      <alignment vertical="center" wrapText="1"/>
    </xf>
    <xf numFmtId="0" fontId="16" fillId="12" borderId="9" xfId="0" applyFont="1" applyFill="1" applyBorder="1" applyAlignment="1">
      <alignment horizontal="center" vertical="center" wrapText="1"/>
    </xf>
    <xf numFmtId="0" fontId="16" fillId="12" borderId="9" xfId="0" applyFont="1" applyFill="1" applyBorder="1" applyAlignment="1">
      <alignment horizontal="left" vertical="center" wrapText="1"/>
    </xf>
    <xf numFmtId="43" fontId="17" fillId="12" borderId="7" xfId="1" applyFont="1" applyFill="1" applyBorder="1" applyAlignment="1">
      <alignment vertical="center" wrapText="1"/>
    </xf>
    <xf numFmtId="0" fontId="16" fillId="12" borderId="0" xfId="0" applyFont="1" applyFill="1" applyAlignment="1">
      <alignment vertical="center" wrapText="1"/>
    </xf>
    <xf numFmtId="0" fontId="17" fillId="12" borderId="1" xfId="0" applyFont="1" applyFill="1" applyBorder="1" applyAlignment="1">
      <alignment horizontal="center" vertical="center" wrapText="1"/>
    </xf>
    <xf numFmtId="0" fontId="17" fillId="12" borderId="1" xfId="0" applyFont="1" applyFill="1" applyBorder="1" applyAlignment="1">
      <alignment horizontal="left" vertical="center" wrapText="1"/>
    </xf>
    <xf numFmtId="0" fontId="17" fillId="12" borderId="1" xfId="0" applyFont="1" applyFill="1" applyBorder="1" applyAlignment="1">
      <alignment vertical="center" wrapText="1"/>
    </xf>
    <xf numFmtId="0" fontId="17" fillId="12" borderId="9" xfId="0" applyFont="1" applyFill="1" applyBorder="1" applyAlignment="1">
      <alignment horizontal="center" vertical="center" wrapText="1"/>
    </xf>
    <xf numFmtId="0" fontId="17" fillId="12" borderId="9" xfId="0" applyFont="1" applyFill="1" applyBorder="1" applyAlignment="1">
      <alignment horizontal="left" vertical="center" wrapText="1"/>
    </xf>
    <xf numFmtId="0" fontId="17" fillId="12" borderId="0" xfId="0" applyFont="1" applyFill="1" applyAlignment="1">
      <alignment vertical="center" wrapText="1"/>
    </xf>
    <xf numFmtId="0" fontId="17" fillId="12" borderId="5" xfId="0" applyFont="1" applyFill="1" applyBorder="1" applyAlignment="1">
      <alignment horizontal="center" vertical="center" wrapText="1"/>
    </xf>
    <xf numFmtId="0" fontId="17" fillId="12" borderId="2" xfId="0" applyFont="1" applyFill="1" applyBorder="1" applyAlignment="1">
      <alignment vertical="center" wrapText="1"/>
    </xf>
    <xf numFmtId="0" fontId="17" fillId="12" borderId="8" xfId="0" applyFont="1" applyFill="1" applyBorder="1" applyAlignment="1">
      <alignment horizontal="center" vertical="center" wrapText="1"/>
    </xf>
    <xf numFmtId="0" fontId="17" fillId="12" borderId="8" xfId="0" applyFont="1" applyFill="1" applyBorder="1" applyAlignment="1">
      <alignment horizontal="left" vertical="center" wrapText="1"/>
    </xf>
    <xf numFmtId="43" fontId="17" fillId="12" borderId="1" xfId="1" applyFont="1" applyFill="1" applyBorder="1" applyAlignment="1">
      <alignment vertical="center" wrapText="1"/>
    </xf>
    <xf numFmtId="0" fontId="16" fillId="12" borderId="1" xfId="0" applyFont="1" applyFill="1" applyBorder="1" applyAlignment="1">
      <alignment horizontal="center" vertical="center"/>
    </xf>
    <xf numFmtId="0" fontId="16" fillId="12" borderId="1" xfId="0" applyFont="1" applyFill="1" applyBorder="1" applyAlignment="1">
      <alignment vertical="center"/>
    </xf>
    <xf numFmtId="0" fontId="16" fillId="12" borderId="1" xfId="0" applyFont="1" applyFill="1" applyBorder="1" applyAlignment="1">
      <alignment horizontal="left" vertical="center"/>
    </xf>
    <xf numFmtId="0" fontId="20" fillId="12" borderId="1" xfId="0" applyFont="1" applyFill="1" applyBorder="1" applyAlignment="1">
      <alignment vertical="center"/>
    </xf>
    <xf numFmtId="0" fontId="16" fillId="12" borderId="0" xfId="0" applyFont="1" applyFill="1" applyAlignment="1">
      <alignment vertical="center"/>
    </xf>
    <xf numFmtId="0" fontId="17" fillId="12" borderId="1" xfId="0" applyFont="1" applyFill="1" applyBorder="1" applyAlignment="1">
      <alignment horizontal="center" vertical="center"/>
    </xf>
    <xf numFmtId="0" fontId="17" fillId="12" borderId="1" xfId="0" applyFont="1" applyFill="1" applyBorder="1" applyAlignment="1">
      <alignment vertical="center"/>
    </xf>
    <xf numFmtId="0" fontId="17" fillId="12" borderId="1" xfId="0" applyFont="1" applyFill="1" applyBorder="1" applyAlignment="1">
      <alignment horizontal="left" vertical="center"/>
    </xf>
    <xf numFmtId="0" fontId="17" fillId="12" borderId="0" xfId="0" applyFont="1" applyFill="1" applyAlignment="1">
      <alignment vertical="center"/>
    </xf>
    <xf numFmtId="0" fontId="16" fillId="13" borderId="1" xfId="0" applyFont="1" applyFill="1" applyBorder="1" applyAlignment="1">
      <alignment horizontal="center" vertical="center" wrapText="1"/>
    </xf>
    <xf numFmtId="0" fontId="16" fillId="13" borderId="1" xfId="0" applyFont="1" applyFill="1" applyBorder="1" applyAlignment="1">
      <alignment horizontal="left" vertical="center" wrapText="1"/>
    </xf>
    <xf numFmtId="0" fontId="16" fillId="13" borderId="1" xfId="0" applyFont="1" applyFill="1" applyBorder="1" applyAlignment="1">
      <alignment vertical="center" wrapText="1"/>
    </xf>
    <xf numFmtId="0" fontId="16" fillId="13" borderId="9" xfId="0" applyFont="1" applyFill="1" applyBorder="1" applyAlignment="1">
      <alignment horizontal="left" vertical="center" wrapText="1"/>
    </xf>
    <xf numFmtId="43" fontId="17" fillId="13" borderId="7" xfId="1" applyFont="1" applyFill="1" applyBorder="1" applyAlignment="1">
      <alignment vertical="center" wrapText="1"/>
    </xf>
    <xf numFmtId="0" fontId="16" fillId="13" borderId="0" xfId="0" applyFont="1" applyFill="1" applyAlignment="1">
      <alignment vertical="center" wrapText="1"/>
    </xf>
    <xf numFmtId="0" fontId="17" fillId="13" borderId="1" xfId="0" applyFont="1" applyFill="1" applyBorder="1" applyAlignment="1">
      <alignment horizontal="center" vertical="center" wrapText="1"/>
    </xf>
    <xf numFmtId="0" fontId="17" fillId="13" borderId="1" xfId="0" applyFont="1" applyFill="1" applyBorder="1" applyAlignment="1">
      <alignment horizontal="left" vertical="center" wrapText="1"/>
    </xf>
    <xf numFmtId="0" fontId="17" fillId="13" borderId="1" xfId="0" applyFont="1" applyFill="1" applyBorder="1" applyAlignment="1">
      <alignment vertical="center" wrapText="1"/>
    </xf>
    <xf numFmtId="0" fontId="17" fillId="13" borderId="9" xfId="0" applyFont="1" applyFill="1" applyBorder="1" applyAlignment="1">
      <alignment horizontal="left" vertical="center" wrapText="1"/>
    </xf>
    <xf numFmtId="0" fontId="17" fillId="13" borderId="0" xfId="0" applyFont="1" applyFill="1" applyAlignment="1">
      <alignment vertical="center" wrapText="1"/>
    </xf>
    <xf numFmtId="43" fontId="17" fillId="13" borderId="1" xfId="1" applyFont="1" applyFill="1" applyBorder="1" applyAlignment="1">
      <alignment vertical="center" wrapText="1"/>
    </xf>
    <xf numFmtId="0" fontId="17" fillId="13" borderId="2" xfId="0" applyFont="1" applyFill="1" applyBorder="1" applyAlignment="1">
      <alignment vertical="center" wrapText="1"/>
    </xf>
    <xf numFmtId="0" fontId="17" fillId="13" borderId="8" xfId="0" applyFont="1" applyFill="1" applyBorder="1" applyAlignment="1">
      <alignment horizontal="center" vertical="center" wrapText="1"/>
    </xf>
    <xf numFmtId="0" fontId="37" fillId="0" borderId="1" xfId="0" applyFont="1" applyBorder="1" applyAlignment="1">
      <alignment vertical="center"/>
    </xf>
    <xf numFmtId="0" fontId="16" fillId="12" borderId="5" xfId="0" applyFont="1" applyFill="1" applyBorder="1" applyAlignment="1">
      <alignment horizontal="center" vertical="center" wrapText="1"/>
    </xf>
    <xf numFmtId="1" fontId="16" fillId="12" borderId="5" xfId="0" applyNumberFormat="1" applyFont="1" applyFill="1" applyBorder="1" applyAlignment="1">
      <alignment horizontal="center" vertical="center" wrapText="1"/>
    </xf>
    <xf numFmtId="3" fontId="16" fillId="12" borderId="1" xfId="0" applyNumberFormat="1" applyFont="1" applyFill="1" applyBorder="1" applyAlignment="1">
      <alignment horizontal="center" vertical="center" wrapText="1"/>
    </xf>
    <xf numFmtId="0" fontId="16" fillId="12" borderId="11" xfId="0" applyFont="1" applyFill="1" applyBorder="1" applyAlignment="1">
      <alignment horizontal="left" vertical="center" wrapText="1"/>
    </xf>
    <xf numFmtId="1" fontId="17" fillId="12" borderId="5" xfId="0" applyNumberFormat="1" applyFont="1" applyFill="1" applyBorder="1" applyAlignment="1">
      <alignment horizontal="center" vertical="center" wrapText="1"/>
    </xf>
    <xf numFmtId="0" fontId="17" fillId="12" borderId="3" xfId="0" applyFont="1" applyFill="1" applyBorder="1" applyAlignment="1">
      <alignment horizontal="left" vertical="center" wrapText="1"/>
    </xf>
    <xf numFmtId="0" fontId="17" fillId="12" borderId="11" xfId="0" applyFont="1" applyFill="1" applyBorder="1" applyAlignment="1">
      <alignment horizontal="left" vertical="center" wrapText="1"/>
    </xf>
    <xf numFmtId="0" fontId="17" fillId="12" borderId="0" xfId="0" applyFont="1" applyFill="1"/>
    <xf numFmtId="0" fontId="17" fillId="12" borderId="1" xfId="0" applyFont="1" applyFill="1" applyBorder="1"/>
    <xf numFmtId="0" fontId="16" fillId="13" borderId="2" xfId="0" applyFont="1" applyFill="1" applyBorder="1" applyAlignment="1">
      <alignment vertical="center" wrapText="1"/>
    </xf>
    <xf numFmtId="3" fontId="16" fillId="0" borderId="1" xfId="0" applyNumberFormat="1" applyFont="1" applyBorder="1" applyAlignment="1">
      <alignment vertical="center" wrapText="1"/>
    </xf>
    <xf numFmtId="0" fontId="16" fillId="0" borderId="8" xfId="0" applyFont="1" applyBorder="1" applyAlignment="1">
      <alignment horizontal="left" vertical="top" wrapText="1"/>
    </xf>
    <xf numFmtId="0" fontId="1" fillId="12" borderId="1" xfId="0" applyFont="1" applyFill="1" applyBorder="1" applyAlignment="1">
      <alignment horizontal="center" vertical="center" wrapText="1"/>
    </xf>
    <xf numFmtId="0" fontId="1" fillId="12" borderId="1" xfId="0" applyFont="1" applyFill="1" applyBorder="1" applyAlignment="1">
      <alignment horizontal="left" vertical="center" wrapText="1"/>
    </xf>
    <xf numFmtId="0" fontId="1" fillId="12" borderId="9" xfId="0" applyFont="1" applyFill="1" applyBorder="1" applyAlignment="1">
      <alignment horizontal="left" vertical="center" wrapText="1"/>
    </xf>
    <xf numFmtId="0" fontId="1" fillId="12" borderId="1" xfId="0" applyFont="1" applyFill="1" applyBorder="1" applyAlignment="1">
      <alignment vertical="center" wrapText="1"/>
    </xf>
    <xf numFmtId="0" fontId="1" fillId="12" borderId="0" xfId="0" applyFont="1" applyFill="1" applyAlignment="1">
      <alignment vertical="center" wrapText="1"/>
    </xf>
    <xf numFmtId="0" fontId="31" fillId="0" borderId="1" xfId="0" applyFont="1" applyBorder="1" applyAlignment="1">
      <alignment horizontal="left" wrapText="1"/>
    </xf>
    <xf numFmtId="1" fontId="16" fillId="12" borderId="1" xfId="0" applyNumberFormat="1" applyFont="1" applyFill="1" applyBorder="1" applyAlignment="1">
      <alignment horizontal="center" vertical="center" wrapText="1"/>
    </xf>
    <xf numFmtId="1" fontId="16" fillId="12" borderId="1" xfId="0" applyNumberFormat="1" applyFont="1" applyFill="1" applyBorder="1" applyAlignment="1">
      <alignment horizontal="left" vertical="center" wrapText="1"/>
    </xf>
    <xf numFmtId="3" fontId="16" fillId="0" borderId="9" xfId="0" applyNumberFormat="1" applyFont="1" applyBorder="1" applyAlignment="1">
      <alignment horizontal="center" vertical="center" wrapText="1"/>
    </xf>
    <xf numFmtId="0" fontId="16" fillId="13" borderId="9" xfId="0" applyFont="1" applyFill="1" applyBorder="1" applyAlignment="1">
      <alignment horizontal="center" vertical="center" wrapText="1"/>
    </xf>
    <xf numFmtId="0" fontId="17" fillId="13" borderId="9" xfId="0" applyFont="1" applyFill="1" applyBorder="1" applyAlignment="1">
      <alignment horizontal="center" vertical="center" wrapText="1"/>
    </xf>
    <xf numFmtId="1" fontId="16" fillId="13" borderId="1" xfId="0" applyNumberFormat="1" applyFont="1" applyFill="1" applyBorder="1" applyAlignment="1">
      <alignment horizontal="center" vertical="center" wrapText="1"/>
    </xf>
    <xf numFmtId="1" fontId="16" fillId="13" borderId="1" xfId="0" applyNumberFormat="1" applyFont="1" applyFill="1" applyBorder="1" applyAlignment="1">
      <alignment horizontal="left" vertical="center" wrapText="1"/>
    </xf>
    <xf numFmtId="1"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left" vertical="center" wrapText="1"/>
    </xf>
    <xf numFmtId="43" fontId="20" fillId="13" borderId="1" xfId="1" applyFont="1" applyFill="1" applyBorder="1" applyAlignment="1">
      <alignment vertical="center" wrapText="1"/>
    </xf>
    <xf numFmtId="0" fontId="17" fillId="13" borderId="1" xfId="0" applyFont="1" applyFill="1" applyBorder="1" applyAlignment="1">
      <alignment vertical="center"/>
    </xf>
    <xf numFmtId="0" fontId="16" fillId="13" borderId="0" xfId="0" applyFont="1" applyFill="1" applyAlignment="1">
      <alignment vertical="center"/>
    </xf>
    <xf numFmtId="0" fontId="16" fillId="0" borderId="2" xfId="0" quotePrefix="1" applyFont="1" applyBorder="1" applyAlignment="1">
      <alignment vertical="center" wrapText="1"/>
    </xf>
    <xf numFmtId="43" fontId="17" fillId="0" borderId="1" xfId="1" applyFont="1" applyFill="1" applyBorder="1" applyAlignment="1">
      <alignment horizontal="center" vertical="center" wrapText="1"/>
    </xf>
    <xf numFmtId="0" fontId="16" fillId="13" borderId="1" xfId="0" applyFont="1" applyFill="1" applyBorder="1" applyAlignment="1">
      <alignment horizontal="left" vertical="center" wrapText="1" shrinkToFit="1"/>
    </xf>
    <xf numFmtId="0" fontId="17" fillId="13" borderId="1" xfId="0" applyFont="1" applyFill="1" applyBorder="1" applyAlignment="1">
      <alignment horizontal="left" vertical="center" wrapText="1" shrinkToFit="1"/>
    </xf>
    <xf numFmtId="0" fontId="17" fillId="13" borderId="0" xfId="0" applyFont="1" applyFill="1" applyAlignment="1">
      <alignment vertical="center"/>
    </xf>
    <xf numFmtId="0" fontId="16" fillId="5" borderId="1" xfId="0" applyFont="1" applyFill="1" applyBorder="1" applyAlignment="1">
      <alignment horizontal="left" vertical="center" wrapText="1" shrinkToFit="1"/>
    </xf>
    <xf numFmtId="0" fontId="2" fillId="4" borderId="1" xfId="0" applyFont="1" applyFill="1" applyBorder="1" applyAlignment="1">
      <alignment horizontal="center" vertical="center" wrapText="1" shrinkToFit="1"/>
    </xf>
    <xf numFmtId="0" fontId="1" fillId="2" borderId="1" xfId="0" applyFont="1" applyFill="1" applyBorder="1" applyAlignment="1">
      <alignment horizontal="left" vertical="center" wrapText="1" shrinkToFit="1"/>
    </xf>
    <xf numFmtId="0" fontId="16" fillId="6" borderId="1" xfId="0" applyFont="1" applyFill="1" applyBorder="1" applyAlignment="1">
      <alignment horizontal="left" vertical="center" wrapText="1" shrinkToFit="1"/>
    </xf>
    <xf numFmtId="0" fontId="16" fillId="2" borderId="1" xfId="0" applyFont="1" applyFill="1" applyBorder="1" applyAlignment="1">
      <alignment horizontal="left" vertical="center" wrapText="1" shrinkToFit="1"/>
    </xf>
    <xf numFmtId="0" fontId="1" fillId="0" borderId="1" xfId="0" applyFont="1" applyBorder="1" applyAlignment="1">
      <alignment horizontal="left" vertical="center" wrapText="1" shrinkToFit="1"/>
    </xf>
    <xf numFmtId="0" fontId="17" fillId="6" borderId="1" xfId="0" applyFont="1" applyFill="1" applyBorder="1" applyAlignment="1">
      <alignment horizontal="left" vertical="center" wrapText="1" shrinkToFit="1"/>
    </xf>
    <xf numFmtId="0" fontId="1" fillId="3" borderId="1" xfId="0" applyFont="1" applyFill="1" applyBorder="1" applyAlignment="1">
      <alignment horizontal="left" vertical="center" wrapText="1" shrinkToFit="1"/>
    </xf>
    <xf numFmtId="0" fontId="17" fillId="0" borderId="1" xfId="0" applyFont="1" applyBorder="1" applyAlignment="1">
      <alignment horizontal="left" vertical="center" wrapText="1" shrinkToFit="1"/>
    </xf>
    <xf numFmtId="0" fontId="16" fillId="3" borderId="1" xfId="0" applyFont="1" applyFill="1" applyBorder="1" applyAlignment="1">
      <alignment horizontal="left" vertical="center" wrapText="1" shrinkToFit="1"/>
    </xf>
    <xf numFmtId="15" fontId="16" fillId="3" borderId="1" xfId="0" applyNumberFormat="1" applyFont="1" applyFill="1" applyBorder="1" applyAlignment="1">
      <alignment horizontal="left" vertical="center" wrapText="1" shrinkToFit="1"/>
    </xf>
    <xf numFmtId="0" fontId="17" fillId="3" borderId="1" xfId="0" applyFont="1" applyFill="1" applyBorder="1" applyAlignment="1">
      <alignment horizontal="left" vertical="center" wrapText="1" shrinkToFit="1"/>
    </xf>
    <xf numFmtId="0" fontId="1" fillId="6" borderId="1"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7" fillId="7" borderId="1" xfId="0" applyFont="1" applyFill="1" applyBorder="1" applyAlignment="1">
      <alignment horizontal="left" vertical="center" wrapText="1" shrinkToFit="1"/>
    </xf>
    <xf numFmtId="0" fontId="16" fillId="9" borderId="1" xfId="0" applyFont="1" applyFill="1" applyBorder="1" applyAlignment="1">
      <alignment horizontal="left" vertical="center" wrapText="1" shrinkToFit="1"/>
    </xf>
    <xf numFmtId="0" fontId="16" fillId="10" borderId="1" xfId="0" applyFont="1" applyFill="1" applyBorder="1" applyAlignment="1">
      <alignment horizontal="left" vertical="center" wrapText="1" shrinkToFit="1"/>
    </xf>
    <xf numFmtId="0" fontId="16" fillId="6" borderId="1" xfId="0" applyFont="1" applyFill="1" applyBorder="1" applyAlignment="1">
      <alignment wrapText="1"/>
    </xf>
    <xf numFmtId="0" fontId="17" fillId="6" borderId="1" xfId="0" applyFont="1" applyFill="1" applyBorder="1" applyAlignment="1">
      <alignment wrapText="1"/>
    </xf>
    <xf numFmtId="0" fontId="17" fillId="2" borderId="1" xfId="0" applyFont="1" applyFill="1" applyBorder="1" applyAlignment="1">
      <alignment horizontal="left" vertical="center" wrapText="1" shrinkToFit="1"/>
    </xf>
    <xf numFmtId="1" fontId="1" fillId="0" borderId="1" xfId="0" applyNumberFormat="1" applyFont="1" applyBorder="1" applyAlignment="1">
      <alignment horizontal="left" vertical="center" wrapText="1"/>
    </xf>
    <xf numFmtId="0" fontId="16" fillId="0" borderId="1" xfId="0" applyFont="1" applyBorder="1" applyAlignment="1">
      <alignment vertical="center" wrapText="1" shrinkToFit="1"/>
    </xf>
    <xf numFmtId="0" fontId="16" fillId="0" borderId="1" xfId="0" applyFont="1" applyBorder="1" applyAlignment="1">
      <alignment horizontal="center" vertical="center" wrapText="1" shrinkToFit="1"/>
    </xf>
    <xf numFmtId="0" fontId="16" fillId="0" borderId="2" xfId="0" applyFont="1" applyBorder="1" applyAlignment="1">
      <alignment horizontal="left" vertical="center" wrapText="1" shrinkToFit="1"/>
    </xf>
    <xf numFmtId="0" fontId="16" fillId="0" borderId="5" xfId="0" applyFont="1" applyBorder="1" applyAlignment="1">
      <alignment horizontal="left" vertical="center" wrapText="1" shrinkToFit="1"/>
    </xf>
    <xf numFmtId="0" fontId="1" fillId="13" borderId="1" xfId="0" applyFont="1" applyFill="1" applyBorder="1" applyAlignment="1">
      <alignment horizontal="center" vertical="center" wrapText="1"/>
    </xf>
    <xf numFmtId="0" fontId="1" fillId="13" borderId="1" xfId="0" applyFont="1" applyFill="1" applyBorder="1" applyAlignment="1">
      <alignment horizontal="left" vertical="center" wrapText="1"/>
    </xf>
    <xf numFmtId="0" fontId="16" fillId="13" borderId="2" xfId="0" applyFont="1" applyFill="1" applyBorder="1" applyAlignment="1">
      <alignment horizontal="center" vertical="center" wrapText="1"/>
    </xf>
    <xf numFmtId="0" fontId="16" fillId="13" borderId="2" xfId="0" applyFont="1" applyFill="1" applyBorder="1" applyAlignment="1">
      <alignment horizontal="left" vertical="center" wrapText="1"/>
    </xf>
    <xf numFmtId="0" fontId="17" fillId="13" borderId="2" xfId="0" applyFont="1" applyFill="1" applyBorder="1" applyAlignment="1">
      <alignment horizontal="left" vertical="center" wrapText="1"/>
    </xf>
    <xf numFmtId="0" fontId="17" fillId="13" borderId="2" xfId="0"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horizontal="left" vertical="center"/>
    </xf>
    <xf numFmtId="0" fontId="17" fillId="13" borderId="0" xfId="0" applyFont="1" applyFill="1"/>
    <xf numFmtId="0" fontId="1" fillId="13" borderId="1" xfId="0" applyFont="1" applyFill="1" applyBorder="1" applyAlignment="1">
      <alignment horizontal="center" vertical="center"/>
    </xf>
    <xf numFmtId="0" fontId="1" fillId="13" borderId="1" xfId="0" applyFont="1" applyFill="1" applyBorder="1" applyAlignment="1">
      <alignment horizontal="left" vertical="center"/>
    </xf>
    <xf numFmtId="0" fontId="1" fillId="13" borderId="1" xfId="0" applyFont="1" applyFill="1" applyBorder="1" applyAlignment="1">
      <alignment vertical="center"/>
    </xf>
    <xf numFmtId="0" fontId="1" fillId="13" borderId="2" xfId="0" applyFont="1" applyFill="1" applyBorder="1" applyAlignment="1">
      <alignment vertical="center"/>
    </xf>
    <xf numFmtId="0" fontId="16" fillId="13" borderId="3" xfId="0" applyFont="1" applyFill="1" applyBorder="1" applyAlignment="1">
      <alignment vertical="center" wrapText="1"/>
    </xf>
    <xf numFmtId="3" fontId="17" fillId="13" borderId="9" xfId="0" applyNumberFormat="1" applyFont="1" applyFill="1" applyBorder="1" applyAlignment="1">
      <alignment horizontal="center" vertical="center" wrapText="1"/>
    </xf>
    <xf numFmtId="0" fontId="16" fillId="13" borderId="1" xfId="0" applyFont="1" applyFill="1" applyBorder="1" applyAlignment="1">
      <alignment horizontal="center" vertical="center"/>
    </xf>
    <xf numFmtId="0" fontId="16" fillId="13" borderId="1" xfId="0" applyFont="1" applyFill="1" applyBorder="1" applyAlignment="1">
      <alignment vertical="center"/>
    </xf>
    <xf numFmtId="0" fontId="16" fillId="13" borderId="1" xfId="0" applyFont="1" applyFill="1" applyBorder="1" applyAlignment="1">
      <alignment horizontal="left" vertical="center"/>
    </xf>
    <xf numFmtId="0" fontId="16" fillId="13" borderId="1" xfId="0" applyFont="1" applyFill="1" applyBorder="1" applyAlignment="1">
      <alignment horizontal="left" vertical="center" shrinkToFit="1"/>
    </xf>
    <xf numFmtId="0" fontId="17" fillId="13" borderId="1" xfId="0" applyFont="1" applyFill="1" applyBorder="1" applyAlignment="1">
      <alignment horizontal="left" vertical="center" shrinkToFit="1"/>
    </xf>
    <xf numFmtId="0" fontId="39" fillId="0" borderId="0" xfId="0" applyFont="1"/>
    <xf numFmtId="0" fontId="16" fillId="13" borderId="3"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5" xfId="0" applyFont="1" applyFill="1" applyBorder="1" applyAlignment="1">
      <alignment horizontal="left" vertical="center" wrapText="1"/>
    </xf>
    <xf numFmtId="0" fontId="17" fillId="13" borderId="5" xfId="0" applyFont="1" applyFill="1" applyBorder="1" applyAlignment="1">
      <alignment horizontal="center" vertical="center" wrapText="1"/>
    </xf>
    <xf numFmtId="0" fontId="17" fillId="13" borderId="5" xfId="0" applyFont="1" applyFill="1" applyBorder="1" applyAlignment="1">
      <alignment horizontal="left" vertical="center" wrapText="1"/>
    </xf>
    <xf numFmtId="1" fontId="16" fillId="13" borderId="2" xfId="0" applyNumberFormat="1" applyFont="1" applyFill="1" applyBorder="1" applyAlignment="1">
      <alignment horizontal="center" vertical="center" wrapText="1"/>
    </xf>
    <xf numFmtId="0" fontId="17" fillId="13" borderId="3" xfId="0" applyFont="1" applyFill="1" applyBorder="1" applyAlignment="1">
      <alignment horizontal="center" vertical="center" wrapText="1"/>
    </xf>
    <xf numFmtId="0" fontId="17" fillId="13" borderId="5" xfId="0" applyFont="1" applyFill="1" applyBorder="1" applyAlignment="1">
      <alignment horizontal="left" vertical="center"/>
    </xf>
    <xf numFmtId="0" fontId="16" fillId="13" borderId="1" xfId="0" applyFont="1" applyFill="1" applyBorder="1" applyAlignment="1">
      <alignment horizontal="left"/>
    </xf>
    <xf numFmtId="0" fontId="17" fillId="13" borderId="1" xfId="0" applyFont="1" applyFill="1" applyBorder="1" applyAlignment="1">
      <alignment horizontal="left"/>
    </xf>
    <xf numFmtId="1" fontId="1" fillId="13" borderId="1" xfId="0" applyNumberFormat="1" applyFont="1" applyFill="1" applyBorder="1" applyAlignment="1">
      <alignment horizontal="center" vertical="center"/>
    </xf>
    <xf numFmtId="164" fontId="1" fillId="13" borderId="1" xfId="0" applyNumberFormat="1" applyFont="1" applyFill="1" applyBorder="1" applyAlignment="1">
      <alignment horizontal="center" vertical="center"/>
    </xf>
    <xf numFmtId="0" fontId="16" fillId="13" borderId="1" xfId="0" applyFont="1" applyFill="1" applyBorder="1" applyAlignment="1">
      <alignment vertical="center" wrapText="1" shrinkToFit="1"/>
    </xf>
    <xf numFmtId="1" fontId="17" fillId="13" borderId="1" xfId="0" applyNumberFormat="1" applyFont="1" applyFill="1" applyBorder="1" applyAlignment="1">
      <alignment horizontal="center" vertical="center"/>
    </xf>
    <xf numFmtId="164" fontId="17" fillId="13" borderId="1" xfId="0" applyNumberFormat="1" applyFont="1" applyFill="1" applyBorder="1" applyAlignment="1">
      <alignment horizontal="center" vertical="center"/>
    </xf>
    <xf numFmtId="0" fontId="1" fillId="13" borderId="1" xfId="0" applyFont="1" applyFill="1" applyBorder="1" applyAlignment="1">
      <alignment horizontal="left" vertical="center" wrapText="1" shrinkToFit="1"/>
    </xf>
    <xf numFmtId="43" fontId="1" fillId="13" borderId="1" xfId="1" applyFont="1" applyFill="1" applyBorder="1" applyAlignment="1">
      <alignment vertical="center" wrapText="1"/>
    </xf>
    <xf numFmtId="43" fontId="2" fillId="13" borderId="1" xfId="1" applyFont="1" applyFill="1" applyBorder="1" applyAlignment="1">
      <alignment vertical="center" wrapText="1"/>
    </xf>
    <xf numFmtId="0" fontId="1" fillId="13" borderId="1" xfId="0" applyFont="1" applyFill="1" applyBorder="1" applyAlignment="1">
      <alignment vertical="center" wrapText="1"/>
    </xf>
    <xf numFmtId="0" fontId="1" fillId="13" borderId="9" xfId="0" applyFont="1" applyFill="1" applyBorder="1" applyAlignment="1">
      <alignment horizontal="center" vertical="center" wrapText="1"/>
    </xf>
    <xf numFmtId="0" fontId="1" fillId="13" borderId="9" xfId="0" applyFont="1" applyFill="1" applyBorder="1" applyAlignment="1">
      <alignment horizontal="left" vertical="center" wrapText="1"/>
    </xf>
    <xf numFmtId="43" fontId="1" fillId="13" borderId="7" xfId="1" applyFont="1" applyFill="1" applyBorder="1" applyAlignment="1">
      <alignment vertical="center" wrapText="1"/>
    </xf>
    <xf numFmtId="0" fontId="1" fillId="13" borderId="0" xfId="0" applyFont="1" applyFill="1" applyAlignment="1">
      <alignment vertical="center" wrapText="1"/>
    </xf>
    <xf numFmtId="0" fontId="16" fillId="13" borderId="8" xfId="0" applyFont="1" applyFill="1" applyBorder="1" applyAlignment="1">
      <alignment horizontal="center" vertical="center" wrapText="1"/>
    </xf>
    <xf numFmtId="0" fontId="16" fillId="13" borderId="8" xfId="0" applyFont="1" applyFill="1" applyBorder="1" applyAlignment="1">
      <alignment horizontal="left" vertical="center" wrapText="1"/>
    </xf>
    <xf numFmtId="0" fontId="17" fillId="13" borderId="8" xfId="0" applyFont="1" applyFill="1" applyBorder="1" applyAlignment="1">
      <alignment horizontal="left" vertical="center" wrapText="1"/>
    </xf>
    <xf numFmtId="4" fontId="17" fillId="13" borderId="1" xfId="0" applyNumberFormat="1" applyFont="1" applyFill="1" applyBorder="1" applyAlignment="1">
      <alignment vertical="center" wrapText="1"/>
    </xf>
    <xf numFmtId="0" fontId="16" fillId="13" borderId="11" xfId="0" applyFont="1" applyFill="1" applyBorder="1" applyAlignment="1">
      <alignment horizontal="center" vertical="center" wrapText="1"/>
    </xf>
    <xf numFmtId="0" fontId="17" fillId="13" borderId="11" xfId="0" applyFont="1" applyFill="1" applyBorder="1" applyAlignment="1">
      <alignment horizontal="center" vertical="center" wrapText="1"/>
    </xf>
    <xf numFmtId="43" fontId="16" fillId="13" borderId="7" xfId="1" applyFont="1" applyFill="1" applyBorder="1" applyAlignment="1">
      <alignment vertical="center" wrapText="1"/>
    </xf>
    <xf numFmtId="15" fontId="17" fillId="13" borderId="1" xfId="0" applyNumberFormat="1" applyFont="1" applyFill="1" applyBorder="1" applyAlignment="1">
      <alignment vertical="center" wrapText="1"/>
    </xf>
    <xf numFmtId="17" fontId="17" fillId="13" borderId="1" xfId="0" applyNumberFormat="1" applyFont="1" applyFill="1" applyBorder="1" applyAlignment="1">
      <alignment horizontal="center" vertical="center" wrapText="1"/>
    </xf>
    <xf numFmtId="0" fontId="17" fillId="13" borderId="5" xfId="0" applyFont="1" applyFill="1" applyBorder="1" applyAlignment="1">
      <alignment vertical="center" wrapText="1"/>
    </xf>
    <xf numFmtId="3" fontId="17" fillId="13" borderId="1" xfId="0" applyNumberFormat="1" applyFont="1" applyFill="1" applyBorder="1" applyAlignment="1">
      <alignment vertical="center" wrapText="1"/>
    </xf>
    <xf numFmtId="43" fontId="17" fillId="13" borderId="13" xfId="1" applyFont="1" applyFill="1" applyBorder="1" applyAlignment="1">
      <alignment vertical="center" wrapText="1"/>
    </xf>
    <xf numFmtId="0" fontId="17" fillId="13" borderId="0" xfId="0" applyFont="1" applyFill="1" applyAlignment="1">
      <alignment horizontal="left"/>
    </xf>
    <xf numFmtId="43" fontId="17" fillId="13" borderId="1" xfId="1" applyFont="1" applyFill="1" applyBorder="1" applyAlignment="1">
      <alignment horizontal="left" vertical="center" wrapText="1"/>
    </xf>
    <xf numFmtId="0" fontId="17" fillId="13" borderId="3" xfId="0" applyFont="1" applyFill="1" applyBorder="1" applyAlignment="1">
      <alignment vertical="center" wrapText="1"/>
    </xf>
    <xf numFmtId="0" fontId="1" fillId="13" borderId="2" xfId="0" applyFont="1" applyFill="1" applyBorder="1" applyAlignment="1">
      <alignment vertical="center" wrapText="1"/>
    </xf>
    <xf numFmtId="0" fontId="1" fillId="13" borderId="1" xfId="0" applyFont="1" applyFill="1" applyBorder="1" applyAlignment="1">
      <alignment vertical="center" wrapText="1" shrinkToFit="1"/>
    </xf>
    <xf numFmtId="0" fontId="17" fillId="13" borderId="1" xfId="0" applyFont="1" applyFill="1" applyBorder="1" applyAlignment="1">
      <alignment vertical="center" wrapText="1" shrinkToFit="1"/>
    </xf>
    <xf numFmtId="0" fontId="1" fillId="13" borderId="5" xfId="0" applyFont="1" applyFill="1" applyBorder="1" applyAlignment="1">
      <alignment horizontal="center" vertical="center" wrapText="1"/>
    </xf>
    <xf numFmtId="0" fontId="1" fillId="13" borderId="5" xfId="0" applyFont="1" applyFill="1" applyBorder="1" applyAlignment="1">
      <alignment horizontal="left" vertical="center" wrapText="1"/>
    </xf>
    <xf numFmtId="0" fontId="1" fillId="13" borderId="5" xfId="0" applyFont="1" applyFill="1" applyBorder="1" applyAlignment="1">
      <alignment vertical="center" wrapText="1" shrinkToFit="1"/>
    </xf>
    <xf numFmtId="43" fontId="1" fillId="13" borderId="5" xfId="1" applyFont="1" applyFill="1" applyBorder="1" applyAlignment="1">
      <alignment vertical="center" wrapText="1"/>
    </xf>
    <xf numFmtId="43" fontId="2" fillId="13" borderId="5" xfId="1" applyFont="1" applyFill="1" applyBorder="1" applyAlignment="1">
      <alignment vertical="center" wrapText="1"/>
    </xf>
    <xf numFmtId="0" fontId="1" fillId="13" borderId="5" xfId="0" applyFont="1" applyFill="1" applyBorder="1" applyAlignment="1">
      <alignment vertical="center" wrapText="1"/>
    </xf>
    <xf numFmtId="0" fontId="16" fillId="13" borderId="1" xfId="0" applyFont="1" applyFill="1" applyBorder="1" applyAlignment="1">
      <alignment horizontal="justify"/>
    </xf>
    <xf numFmtId="0" fontId="0" fillId="13" borderId="1" xfId="0" applyFill="1" applyBorder="1"/>
    <xf numFmtId="0" fontId="24" fillId="13" borderId="1" xfId="0" applyFont="1" applyFill="1" applyBorder="1"/>
    <xf numFmtId="0" fontId="17" fillId="13" borderId="1" xfId="0" applyFont="1" applyFill="1" applyBorder="1" applyAlignment="1">
      <alignment horizontal="justify"/>
    </xf>
    <xf numFmtId="0" fontId="17" fillId="13" borderId="1" xfId="0" applyFont="1" applyFill="1" applyBorder="1"/>
    <xf numFmtId="0" fontId="16" fillId="13" borderId="11" xfId="0" applyFont="1" applyFill="1" applyBorder="1" applyAlignment="1">
      <alignment horizontal="left" vertical="center" wrapText="1"/>
    </xf>
    <xf numFmtId="0" fontId="17" fillId="13" borderId="11" xfId="0" applyFont="1" applyFill="1" applyBorder="1" applyAlignment="1">
      <alignment horizontal="left" vertical="center" wrapText="1"/>
    </xf>
    <xf numFmtId="43" fontId="17" fillId="13" borderId="19" xfId="1" applyFont="1" applyFill="1" applyBorder="1" applyAlignment="1">
      <alignment vertical="center" wrapText="1"/>
    </xf>
    <xf numFmtId="0" fontId="16" fillId="13" borderId="13" xfId="0" applyFont="1" applyFill="1" applyBorder="1" applyAlignment="1">
      <alignment horizontal="left" vertical="center" wrapText="1"/>
    </xf>
    <xf numFmtId="0" fontId="16" fillId="13" borderId="5" xfId="0" applyFont="1" applyFill="1" applyBorder="1" applyAlignment="1">
      <alignment vertical="center" wrapText="1"/>
    </xf>
    <xf numFmtId="43" fontId="17" fillId="13" borderId="20" xfId="1" applyFont="1" applyFill="1" applyBorder="1" applyAlignment="1">
      <alignment vertical="center" wrapText="1"/>
    </xf>
    <xf numFmtId="3" fontId="16" fillId="13" borderId="1" xfId="0" applyNumberFormat="1" applyFont="1" applyFill="1" applyBorder="1" applyAlignment="1">
      <alignment horizontal="left" vertical="center" wrapText="1"/>
    </xf>
    <xf numFmtId="0" fontId="16" fillId="13" borderId="1" xfId="0" quotePrefix="1" applyFont="1" applyFill="1" applyBorder="1" applyAlignment="1">
      <alignment horizontal="left" vertical="center" wrapText="1"/>
    </xf>
    <xf numFmtId="1" fontId="1" fillId="13" borderId="1" xfId="0" applyNumberFormat="1" applyFont="1" applyFill="1" applyBorder="1" applyAlignment="1">
      <alignment horizontal="center" vertical="center" wrapText="1"/>
    </xf>
    <xf numFmtId="1" fontId="1" fillId="13" borderId="1" xfId="0" applyNumberFormat="1" applyFont="1" applyFill="1" applyBorder="1" applyAlignment="1">
      <alignment horizontal="left" vertical="center" wrapText="1"/>
    </xf>
    <xf numFmtId="1" fontId="17" fillId="13" borderId="2" xfId="0" applyNumberFormat="1" applyFont="1" applyFill="1" applyBorder="1" applyAlignment="1">
      <alignment horizontal="center" vertical="center" wrapText="1"/>
    </xf>
    <xf numFmtId="1" fontId="17" fillId="13" borderId="8" xfId="0" applyNumberFormat="1" applyFont="1" applyFill="1" applyBorder="1" applyAlignment="1">
      <alignment horizontal="center" vertical="center" wrapText="1"/>
    </xf>
    <xf numFmtId="1" fontId="17" fillId="13" borderId="3" xfId="0" applyNumberFormat="1" applyFont="1" applyFill="1" applyBorder="1" applyAlignment="1">
      <alignment horizontal="center" vertical="center" wrapText="1"/>
    </xf>
    <xf numFmtId="1" fontId="17" fillId="13" borderId="5"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0" fontId="40" fillId="13" borderId="1" xfId="0" applyFont="1" applyFill="1" applyBorder="1" applyAlignment="1">
      <alignment vertical="center" wrapText="1"/>
    </xf>
    <xf numFmtId="0" fontId="40" fillId="13" borderId="9" xfId="0" applyFont="1" applyFill="1" applyBorder="1" applyAlignment="1">
      <alignment horizontal="center" vertical="center" wrapText="1"/>
    </xf>
    <xf numFmtId="0" fontId="40" fillId="13" borderId="9" xfId="0" applyFont="1" applyFill="1" applyBorder="1" applyAlignment="1">
      <alignment horizontal="left" vertical="center" wrapText="1"/>
    </xf>
    <xf numFmtId="43" fontId="40" fillId="13" borderId="7" xfId="1" applyFont="1" applyFill="1" applyBorder="1" applyAlignment="1">
      <alignment vertical="center" wrapText="1"/>
    </xf>
    <xf numFmtId="0" fontId="40" fillId="13" borderId="0" xfId="0" applyFont="1" applyFill="1" applyAlignment="1">
      <alignment vertical="center" wrapText="1"/>
    </xf>
    <xf numFmtId="0" fontId="16" fillId="13" borderId="0" xfId="0" applyFont="1" applyFill="1"/>
    <xf numFmtId="0" fontId="16" fillId="13" borderId="1" xfId="0" applyFont="1" applyFill="1" applyBorder="1"/>
    <xf numFmtId="0" fontId="1" fillId="2" borderId="1" xfId="0" applyFont="1" applyFill="1" applyBorder="1"/>
    <xf numFmtId="43" fontId="0" fillId="0" borderId="0" xfId="1" applyFont="1"/>
    <xf numFmtId="0" fontId="1" fillId="12" borderId="9" xfId="0" applyFont="1" applyFill="1" applyBorder="1" applyAlignment="1">
      <alignment horizontal="center" vertical="center" wrapText="1"/>
    </xf>
    <xf numFmtId="43" fontId="1" fillId="12" borderId="7" xfId="1" applyFont="1" applyFill="1" applyBorder="1" applyAlignment="1">
      <alignment vertical="center" wrapText="1"/>
    </xf>
    <xf numFmtId="3" fontId="16" fillId="13" borderId="9" xfId="0" applyNumberFormat="1" applyFont="1" applyFill="1" applyBorder="1" applyAlignment="1">
      <alignment horizontal="center" vertical="center" wrapText="1"/>
    </xf>
    <xf numFmtId="0" fontId="16" fillId="13" borderId="0" xfId="0" applyFont="1" applyFill="1" applyAlignment="1">
      <alignment wrapText="1"/>
    </xf>
    <xf numFmtId="0" fontId="1" fillId="13" borderId="5" xfId="0" applyFont="1" applyFill="1" applyBorder="1" applyAlignment="1">
      <alignment vertical="center"/>
    </xf>
    <xf numFmtId="0" fontId="16" fillId="13" borderId="11" xfId="0" applyFont="1" applyFill="1" applyBorder="1" applyAlignment="1">
      <alignment vertical="center"/>
    </xf>
    <xf numFmtId="43" fontId="17" fillId="13" borderId="5" xfId="1" applyFont="1" applyFill="1" applyBorder="1" applyAlignment="1">
      <alignment horizontal="center" vertical="center" wrapText="1"/>
    </xf>
    <xf numFmtId="0" fontId="16" fillId="13" borderId="1" xfId="0" applyFont="1" applyFill="1" applyBorder="1" applyAlignment="1">
      <alignment wrapText="1"/>
    </xf>
    <xf numFmtId="0" fontId="16" fillId="13" borderId="9" xfId="0" applyFont="1" applyFill="1" applyBorder="1" applyAlignment="1">
      <alignment vertical="center"/>
    </xf>
    <xf numFmtId="43" fontId="17" fillId="13" borderId="1" xfId="1" applyFont="1" applyFill="1" applyBorder="1" applyAlignment="1">
      <alignment horizontal="center" vertical="center" wrapText="1"/>
    </xf>
    <xf numFmtId="1" fontId="1" fillId="13" borderId="5" xfId="0" applyNumberFormat="1" applyFont="1" applyFill="1" applyBorder="1" applyAlignment="1">
      <alignment horizontal="center" vertical="center" wrapText="1"/>
    </xf>
    <xf numFmtId="0" fontId="1" fillId="13" borderId="2" xfId="0" applyFont="1" applyFill="1" applyBorder="1" applyAlignment="1">
      <alignment horizontal="center" vertical="center" wrapText="1"/>
    </xf>
    <xf numFmtId="1" fontId="1" fillId="13" borderId="2" xfId="0" applyNumberFormat="1" applyFont="1" applyFill="1" applyBorder="1" applyAlignment="1">
      <alignment horizontal="center" vertical="center" wrapText="1"/>
    </xf>
    <xf numFmtId="0" fontId="16" fillId="0" borderId="1" xfId="0" applyFont="1" applyBorder="1" applyAlignment="1">
      <alignment horizontal="justify"/>
    </xf>
    <xf numFmtId="43" fontId="17" fillId="13" borderId="1" xfId="1" applyFont="1" applyFill="1" applyBorder="1"/>
    <xf numFmtId="0" fontId="17" fillId="13" borderId="3" xfId="0" applyFont="1" applyFill="1" applyBorder="1" applyAlignment="1">
      <alignment horizontal="left" vertical="center" wrapText="1"/>
    </xf>
    <xf numFmtId="43" fontId="17" fillId="12" borderId="9" xfId="1" applyFont="1" applyFill="1" applyBorder="1" applyAlignment="1">
      <alignment vertical="center" wrapText="1"/>
    </xf>
    <xf numFmtId="43" fontId="17" fillId="0" borderId="0" xfId="1" applyFont="1" applyAlignment="1">
      <alignment vertical="center" wrapText="1"/>
    </xf>
    <xf numFmtId="43" fontId="17" fillId="0" borderId="7" xfId="1" applyFont="1" applyBorder="1" applyAlignment="1">
      <alignment horizontal="center" vertical="center" wrapText="1"/>
    </xf>
    <xf numFmtId="43" fontId="17" fillId="0" borderId="13" xfId="1" applyFont="1" applyBorder="1" applyAlignment="1">
      <alignment horizontal="center" vertical="center" wrapText="1"/>
    </xf>
    <xf numFmtId="43" fontId="16" fillId="13" borderId="1" xfId="1" applyFont="1" applyFill="1" applyBorder="1"/>
    <xf numFmtId="43" fontId="17" fillId="13" borderId="7" xfId="1" applyFont="1" applyFill="1" applyBorder="1"/>
    <xf numFmtId="43" fontId="17" fillId="0" borderId="7" xfId="1" applyFont="1" applyBorder="1"/>
    <xf numFmtId="43" fontId="16" fillId="0" borderId="1" xfId="1" applyFont="1" applyBorder="1"/>
    <xf numFmtId="0" fontId="1" fillId="13" borderId="1" xfId="0" applyFont="1" applyFill="1" applyBorder="1"/>
    <xf numFmtId="0" fontId="1" fillId="13" borderId="3" xfId="0" applyFont="1" applyFill="1" applyBorder="1" applyAlignment="1">
      <alignment vertical="center" wrapText="1"/>
    </xf>
    <xf numFmtId="0" fontId="16" fillId="13" borderId="0" xfId="0" applyFont="1" applyFill="1" applyAlignment="1">
      <alignment horizontal="left" vertical="center" wrapText="1"/>
    </xf>
    <xf numFmtId="0" fontId="17" fillId="13" borderId="7" xfId="0" applyFont="1" applyFill="1" applyBorder="1" applyAlignment="1">
      <alignment vertical="center" wrapText="1"/>
    </xf>
    <xf numFmtId="43" fontId="16" fillId="13" borderId="1" xfId="1" applyFont="1" applyFill="1" applyBorder="1" applyAlignment="1">
      <alignment vertical="center" wrapText="1"/>
    </xf>
    <xf numFmtId="0" fontId="3" fillId="2" borderId="1" xfId="0" applyFont="1" applyFill="1" applyBorder="1" applyAlignment="1">
      <alignment horizontal="center" vertical="center" wrapText="1"/>
    </xf>
    <xf numFmtId="0" fontId="16" fillId="0" borderId="5" xfId="0" applyFont="1" applyBorder="1" applyAlignment="1">
      <alignment horizontal="left"/>
    </xf>
    <xf numFmtId="43" fontId="17" fillId="0" borderId="2" xfId="1" applyFont="1" applyBorder="1" applyAlignment="1">
      <alignment vertical="center" wrapText="1"/>
    </xf>
    <xf numFmtId="0" fontId="0" fillId="0" borderId="5" xfId="0" applyBorder="1" applyAlignment="1">
      <alignment horizontal="center"/>
    </xf>
    <xf numFmtId="3" fontId="16" fillId="13" borderId="1" xfId="0" applyNumberFormat="1" applyFont="1" applyFill="1" applyBorder="1" applyAlignment="1">
      <alignment horizontal="center" vertical="center" wrapText="1"/>
    </xf>
    <xf numFmtId="3" fontId="17" fillId="13" borderId="1" xfId="0" applyNumberFormat="1" applyFont="1" applyFill="1" applyBorder="1" applyAlignment="1">
      <alignment horizontal="center" vertical="center" wrapText="1"/>
    </xf>
    <xf numFmtId="0" fontId="42" fillId="0" borderId="0" xfId="0" applyFont="1" applyAlignment="1">
      <alignment horizontal="center" vertical="top"/>
    </xf>
    <xf numFmtId="0" fontId="42" fillId="0" borderId="1" xfId="0" applyFont="1" applyBorder="1" applyAlignment="1">
      <alignment horizontal="center" vertical="center"/>
    </xf>
    <xf numFmtId="0" fontId="42" fillId="0" borderId="2" xfId="0" applyFont="1" applyBorder="1" applyAlignment="1">
      <alignment horizontal="center" vertical="top" wrapText="1"/>
    </xf>
    <xf numFmtId="0" fontId="42" fillId="0" borderId="1" xfId="0" applyFont="1" applyBorder="1" applyAlignment="1">
      <alignment horizontal="center" vertical="top"/>
    </xf>
    <xf numFmtId="0" fontId="42" fillId="0" borderId="3" xfId="0" applyFont="1" applyBorder="1" applyAlignment="1">
      <alignment horizontal="center" vertical="top" wrapText="1"/>
    </xf>
    <xf numFmtId="49" fontId="42" fillId="0" borderId="2" xfId="0" applyNumberFormat="1" applyFont="1" applyBorder="1" applyAlignment="1">
      <alignment horizontal="center" vertical="center" wrapText="1"/>
    </xf>
    <xf numFmtId="0" fontId="43" fillId="0" borderId="1" xfId="0" applyFont="1" applyBorder="1" applyAlignment="1">
      <alignment horizontal="center" vertical="top"/>
    </xf>
    <xf numFmtId="14" fontId="43" fillId="0" borderId="1" xfId="0" applyNumberFormat="1" applyFont="1" applyBorder="1" applyAlignment="1">
      <alignment horizontal="center" vertical="top"/>
    </xf>
    <xf numFmtId="0" fontId="43" fillId="0" borderId="1" xfId="0" applyFont="1" applyBorder="1" applyAlignment="1">
      <alignment horizontal="left" vertical="top"/>
    </xf>
    <xf numFmtId="1" fontId="43" fillId="0" borderId="1" xfId="0" applyNumberFormat="1" applyFont="1" applyBorder="1" applyAlignment="1">
      <alignment horizontal="center" vertical="top"/>
    </xf>
    <xf numFmtId="49" fontId="43" fillId="0" borderId="1" xfId="0" applyNumberFormat="1" applyFont="1" applyBorder="1" applyAlignment="1">
      <alignment horizontal="center" vertical="top"/>
    </xf>
    <xf numFmtId="49" fontId="43" fillId="0" borderId="1" xfId="0" applyNumberFormat="1" applyFont="1" applyBorder="1" applyAlignment="1">
      <alignment horizontal="left" vertical="top"/>
    </xf>
    <xf numFmtId="0" fontId="43" fillId="0" borderId="5" xfId="0" applyFont="1" applyBorder="1" applyAlignment="1">
      <alignment horizontal="center" vertical="top"/>
    </xf>
    <xf numFmtId="0" fontId="43" fillId="0" borderId="5" xfId="0" applyFont="1" applyBorder="1" applyAlignment="1">
      <alignment horizontal="left" vertical="top"/>
    </xf>
    <xf numFmtId="49" fontId="43" fillId="0" borderId="5" xfId="0" applyNumberFormat="1" applyFont="1" applyBorder="1" applyAlignment="1">
      <alignment horizontal="center" vertical="top"/>
    </xf>
    <xf numFmtId="49" fontId="43" fillId="0" borderId="5" xfId="0" applyNumberFormat="1" applyFont="1" applyBorder="1" applyAlignment="1">
      <alignment horizontal="left" vertical="top"/>
    </xf>
    <xf numFmtId="0" fontId="43" fillId="0" borderId="0" xfId="0" applyFont="1" applyAlignment="1">
      <alignment horizontal="center" vertical="top"/>
    </xf>
    <xf numFmtId="49" fontId="43" fillId="0" borderId="13" xfId="0" applyNumberFormat="1" applyFont="1" applyBorder="1" applyAlignment="1">
      <alignment horizontal="left" vertical="top"/>
    </xf>
    <xf numFmtId="0" fontId="43" fillId="0" borderId="2" xfId="0" applyFont="1" applyBorder="1" applyAlignment="1">
      <alignment horizontal="left" vertical="top"/>
    </xf>
    <xf numFmtId="0" fontId="43" fillId="0" borderId="2" xfId="0" applyFont="1" applyBorder="1" applyAlignment="1">
      <alignment horizontal="center" vertical="top"/>
    </xf>
    <xf numFmtId="0" fontId="43" fillId="0" borderId="9" xfId="0" applyFont="1" applyBorder="1" applyAlignment="1">
      <alignment horizontal="center" vertical="top"/>
    </xf>
    <xf numFmtId="0" fontId="43" fillId="0" borderId="7" xfId="0" applyFont="1" applyBorder="1" applyAlignment="1">
      <alignment horizontal="left" vertical="top"/>
    </xf>
    <xf numFmtId="0" fontId="43" fillId="0" borderId="19" xfId="0" applyFont="1" applyBorder="1" applyAlignment="1">
      <alignment horizontal="left" vertical="top"/>
    </xf>
    <xf numFmtId="0" fontId="43" fillId="0" borderId="0" xfId="0" applyFont="1" applyAlignment="1">
      <alignment horizontal="left" vertical="top"/>
    </xf>
    <xf numFmtId="0" fontId="44" fillId="0" borderId="1" xfId="0" applyFont="1" applyBorder="1" applyAlignment="1">
      <alignment horizontal="left" vertical="top"/>
    </xf>
    <xf numFmtId="0" fontId="43" fillId="0" borderId="13" xfId="0" applyFont="1" applyBorder="1" applyAlignment="1">
      <alignment horizontal="left" vertical="top"/>
    </xf>
    <xf numFmtId="0" fontId="43" fillId="0" borderId="8" xfId="0" applyFont="1" applyBorder="1" applyAlignment="1">
      <alignment horizontal="center" vertical="top"/>
    </xf>
    <xf numFmtId="1" fontId="43" fillId="0" borderId="2" xfId="0" applyNumberFormat="1" applyFont="1" applyBorder="1" applyAlignment="1">
      <alignment horizontal="center" vertical="top"/>
    </xf>
    <xf numFmtId="49" fontId="43" fillId="0" borderId="2" xfId="0" applyNumberFormat="1" applyFont="1" applyBorder="1" applyAlignment="1">
      <alignment horizontal="center" vertical="top"/>
    </xf>
    <xf numFmtId="49" fontId="43" fillId="0" borderId="2" xfId="0" applyNumberFormat="1" applyFont="1" applyBorder="1" applyAlignment="1">
      <alignment horizontal="left" vertical="top"/>
    </xf>
    <xf numFmtId="0" fontId="43" fillId="0" borderId="11" xfId="0" applyFont="1" applyBorder="1" applyAlignment="1">
      <alignment horizontal="center" vertical="top"/>
    </xf>
    <xf numFmtId="49" fontId="43" fillId="0" borderId="9" xfId="0" applyNumberFormat="1" applyFont="1" applyBorder="1" applyAlignment="1">
      <alignment horizontal="left" vertical="top"/>
    </xf>
    <xf numFmtId="49" fontId="43" fillId="0" borderId="8" xfId="0" applyNumberFormat="1" applyFont="1" applyBorder="1" applyAlignment="1">
      <alignment horizontal="left" vertical="top"/>
    </xf>
    <xf numFmtId="0" fontId="43" fillId="0" borderId="13" xfId="0" applyFont="1" applyBorder="1" applyAlignment="1">
      <alignment horizontal="center" vertical="top"/>
    </xf>
    <xf numFmtId="16" fontId="43" fillId="0" borderId="1" xfId="0" applyNumberFormat="1" applyFont="1" applyBorder="1" applyAlignment="1">
      <alignment horizontal="left" vertical="top"/>
    </xf>
    <xf numFmtId="0" fontId="43" fillId="0" borderId="9" xfId="0" applyFont="1" applyBorder="1" applyAlignment="1">
      <alignment horizontal="left" vertical="top"/>
    </xf>
    <xf numFmtId="0" fontId="43" fillId="0" borderId="8" xfId="0" applyFont="1" applyBorder="1" applyAlignment="1">
      <alignment horizontal="left" vertical="top"/>
    </xf>
    <xf numFmtId="0" fontId="43" fillId="0" borderId="10" xfId="0" applyFont="1" applyBorder="1" applyAlignment="1">
      <alignment horizontal="center" vertical="top"/>
    </xf>
    <xf numFmtId="49" fontId="43" fillId="0" borderId="15" xfId="0" applyNumberFormat="1" applyFont="1" applyBorder="1" applyAlignment="1">
      <alignment horizontal="left" vertical="top"/>
    </xf>
    <xf numFmtId="14" fontId="43" fillId="0" borderId="2" xfId="0" applyNumberFormat="1" applyFont="1" applyBorder="1" applyAlignment="1">
      <alignment horizontal="center" vertical="top"/>
    </xf>
    <xf numFmtId="1" fontId="43" fillId="0" borderId="0" xfId="0" applyNumberFormat="1" applyFont="1" applyAlignment="1">
      <alignment horizontal="center" vertical="top"/>
    </xf>
    <xf numFmtId="49" fontId="43" fillId="0" borderId="0" xfId="0" applyNumberFormat="1" applyFont="1" applyAlignment="1">
      <alignment horizontal="center" vertical="top"/>
    </xf>
    <xf numFmtId="49" fontId="43" fillId="0" borderId="0" xfId="0" applyNumberFormat="1" applyFont="1" applyAlignment="1">
      <alignment horizontal="left" vertical="top"/>
    </xf>
    <xf numFmtId="0" fontId="17" fillId="13" borderId="1" xfId="0" applyFont="1" applyFill="1" applyBorder="1" applyAlignment="1">
      <alignment horizontal="center"/>
    </xf>
    <xf numFmtId="0" fontId="17" fillId="13" borderId="9" xfId="0" applyFont="1" applyFill="1" applyBorder="1"/>
    <xf numFmtId="0" fontId="16" fillId="13" borderId="15" xfId="0" applyFont="1" applyFill="1" applyBorder="1" applyAlignment="1">
      <alignment horizontal="left" vertical="center" wrapText="1"/>
    </xf>
    <xf numFmtId="0" fontId="17" fillId="13" borderId="15" xfId="0" applyFont="1" applyFill="1" applyBorder="1" applyAlignment="1">
      <alignment horizontal="left" vertical="center" wrapText="1"/>
    </xf>
    <xf numFmtId="0" fontId="16" fillId="12" borderId="2" xfId="0" applyFont="1" applyFill="1" applyBorder="1" applyAlignment="1">
      <alignment horizontal="left" vertical="center" wrapText="1"/>
    </xf>
    <xf numFmtId="14" fontId="43" fillId="12" borderId="1" xfId="0" applyNumberFormat="1" applyFont="1" applyFill="1" applyBorder="1" applyAlignment="1">
      <alignment horizontal="center" vertical="top"/>
    </xf>
    <xf numFmtId="0" fontId="43" fillId="12" borderId="1" xfId="0" applyFont="1" applyFill="1" applyBorder="1" applyAlignment="1">
      <alignment horizontal="left" vertical="top"/>
    </xf>
    <xf numFmtId="0" fontId="43" fillId="12" borderId="1" xfId="0" applyFont="1" applyFill="1" applyBorder="1" applyAlignment="1">
      <alignment horizontal="center" vertical="top"/>
    </xf>
    <xf numFmtId="0" fontId="43" fillId="12" borderId="0" xfId="0" applyFont="1" applyFill="1" applyAlignment="1">
      <alignment horizontal="center" vertical="top"/>
    </xf>
    <xf numFmtId="14" fontId="47" fillId="12" borderId="1" xfId="0" applyNumberFormat="1" applyFont="1" applyFill="1" applyBorder="1" applyAlignment="1">
      <alignment horizontal="center" vertical="top"/>
    </xf>
    <xf numFmtId="0" fontId="47" fillId="12" borderId="1" xfId="0" applyFont="1" applyFill="1" applyBorder="1" applyAlignment="1">
      <alignment horizontal="left" vertical="top"/>
    </xf>
    <xf numFmtId="0" fontId="47" fillId="12" borderId="1" xfId="0" applyFont="1" applyFill="1" applyBorder="1" applyAlignment="1">
      <alignment horizontal="center" vertical="top"/>
    </xf>
    <xf numFmtId="0" fontId="47" fillId="12" borderId="0" xfId="0" applyFont="1" applyFill="1" applyAlignment="1">
      <alignment horizontal="center" vertical="top"/>
    </xf>
    <xf numFmtId="1" fontId="43" fillId="12" borderId="1" xfId="0" applyNumberFormat="1" applyFont="1" applyFill="1" applyBorder="1" applyAlignment="1">
      <alignment horizontal="center" vertical="top"/>
    </xf>
    <xf numFmtId="1" fontId="47" fillId="12" borderId="1" xfId="0" applyNumberFormat="1" applyFont="1" applyFill="1" applyBorder="1" applyAlignment="1">
      <alignment horizontal="center" vertical="top"/>
    </xf>
    <xf numFmtId="0" fontId="17" fillId="12" borderId="2" xfId="0" applyFont="1" applyFill="1" applyBorder="1" applyAlignment="1">
      <alignment horizontal="left" vertical="center" wrapText="1"/>
    </xf>
    <xf numFmtId="14" fontId="43" fillId="8" borderId="1" xfId="0" applyNumberFormat="1" applyFont="1" applyFill="1" applyBorder="1" applyAlignment="1">
      <alignment horizontal="center" vertical="top"/>
    </xf>
    <xf numFmtId="0" fontId="43" fillId="8" borderId="1" xfId="0" applyFont="1" applyFill="1" applyBorder="1" applyAlignment="1">
      <alignment horizontal="left" vertical="top"/>
    </xf>
    <xf numFmtId="0" fontId="43" fillId="8" borderId="1" xfId="0" applyFont="1" applyFill="1" applyBorder="1" applyAlignment="1">
      <alignment horizontal="center" vertical="top"/>
    </xf>
    <xf numFmtId="0" fontId="43" fillId="8" borderId="0" xfId="0" applyFont="1" applyFill="1" applyAlignment="1">
      <alignment horizontal="center" vertical="top"/>
    </xf>
    <xf numFmtId="0" fontId="1" fillId="13" borderId="2" xfId="0" applyFont="1" applyFill="1" applyBorder="1" applyAlignment="1">
      <alignment horizontal="center" vertical="center"/>
    </xf>
    <xf numFmtId="0" fontId="17" fillId="13" borderId="2" xfId="0" applyFont="1" applyFill="1" applyBorder="1" applyAlignment="1">
      <alignment horizontal="center" vertical="center"/>
    </xf>
    <xf numFmtId="0" fontId="1" fillId="6" borderId="1" xfId="0" applyFont="1" applyFill="1" applyBorder="1" applyAlignment="1">
      <alignment horizontal="center" vertical="center"/>
    </xf>
    <xf numFmtId="0" fontId="1" fillId="3" borderId="1" xfId="0" applyFont="1" applyFill="1" applyBorder="1" applyAlignment="1">
      <alignment horizontal="center" vertical="center" wrapText="1"/>
    </xf>
    <xf numFmtId="1" fontId="16" fillId="6"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0" fontId="16" fillId="0" borderId="14" xfId="0" applyFont="1" applyBorder="1" applyAlignment="1">
      <alignment horizontal="left" vertical="center" wrapText="1"/>
    </xf>
    <xf numFmtId="14" fontId="43" fillId="13" borderId="1" xfId="0" applyNumberFormat="1" applyFont="1" applyFill="1" applyBorder="1" applyAlignment="1">
      <alignment horizontal="center" vertical="top"/>
    </xf>
    <xf numFmtId="0" fontId="43" fillId="13" borderId="1" xfId="0" applyFont="1" applyFill="1" applyBorder="1" applyAlignment="1">
      <alignment horizontal="left" vertical="top"/>
    </xf>
    <xf numFmtId="0" fontId="43" fillId="13" borderId="1" xfId="0" applyFont="1" applyFill="1" applyBorder="1" applyAlignment="1">
      <alignment horizontal="center" vertical="top"/>
    </xf>
    <xf numFmtId="0" fontId="43" fillId="13" borderId="0" xfId="0" applyFont="1" applyFill="1" applyAlignment="1">
      <alignment horizontal="center" vertical="top"/>
    </xf>
    <xf numFmtId="0" fontId="47" fillId="13" borderId="1" xfId="0" applyFont="1" applyFill="1" applyBorder="1" applyAlignment="1">
      <alignment horizontal="left" vertical="top"/>
    </xf>
    <xf numFmtId="14" fontId="47" fillId="13" borderId="1" xfId="0" applyNumberFormat="1" applyFont="1" applyFill="1" applyBorder="1" applyAlignment="1">
      <alignment horizontal="center" vertical="top"/>
    </xf>
    <xf numFmtId="0" fontId="47" fillId="13" borderId="1" xfId="0" applyFont="1" applyFill="1" applyBorder="1" applyAlignment="1">
      <alignment horizontal="center" vertical="top"/>
    </xf>
    <xf numFmtId="0" fontId="47" fillId="13" borderId="0" xfId="0" applyFont="1" applyFill="1" applyAlignment="1">
      <alignment horizontal="center" vertical="top"/>
    </xf>
    <xf numFmtId="0" fontId="17" fillId="13" borderId="8" xfId="0" applyFont="1" applyFill="1" applyBorder="1" applyAlignment="1">
      <alignment vertical="center" wrapText="1"/>
    </xf>
    <xf numFmtId="0" fontId="17" fillId="13" borderId="13" xfId="0" applyFont="1" applyFill="1" applyBorder="1" applyAlignment="1">
      <alignment horizontal="left" vertical="center" wrapText="1"/>
    </xf>
    <xf numFmtId="0" fontId="16" fillId="13" borderId="14" xfId="0" applyFont="1" applyFill="1" applyBorder="1" applyAlignment="1">
      <alignment horizontal="left" vertical="center" wrapText="1"/>
    </xf>
    <xf numFmtId="0" fontId="43" fillId="8" borderId="9" xfId="0" applyFont="1" applyFill="1" applyBorder="1" applyAlignment="1">
      <alignment horizontal="center" vertical="top"/>
    </xf>
    <xf numFmtId="1" fontId="43" fillId="8" borderId="1" xfId="0" applyNumberFormat="1" applyFont="1" applyFill="1" applyBorder="1" applyAlignment="1">
      <alignment horizontal="center" vertical="top"/>
    </xf>
    <xf numFmtId="49" fontId="43" fillId="8" borderId="1" xfId="0" applyNumberFormat="1" applyFont="1" applyFill="1" applyBorder="1" applyAlignment="1">
      <alignment horizontal="center" vertical="top"/>
    </xf>
    <xf numFmtId="49" fontId="43" fillId="8" borderId="1" xfId="0" applyNumberFormat="1" applyFont="1" applyFill="1" applyBorder="1" applyAlignment="1">
      <alignment horizontal="left" vertical="top"/>
    </xf>
    <xf numFmtId="0" fontId="43" fillId="8" borderId="7" xfId="0" applyFont="1" applyFill="1" applyBorder="1" applyAlignment="1">
      <alignment horizontal="left" vertical="top"/>
    </xf>
    <xf numFmtId="1" fontId="43" fillId="8" borderId="5" xfId="0" applyNumberFormat="1" applyFont="1" applyFill="1" applyBorder="1" applyAlignment="1">
      <alignment horizontal="center" vertical="top"/>
    </xf>
    <xf numFmtId="43" fontId="16" fillId="0" borderId="7" xfId="1" applyFont="1" applyBorder="1" applyAlignment="1">
      <alignment vertical="center" wrapText="1"/>
    </xf>
    <xf numFmtId="0" fontId="43" fillId="0" borderId="1" xfId="0" applyFont="1" applyBorder="1" applyAlignment="1">
      <alignment vertical="center"/>
    </xf>
    <xf numFmtId="3" fontId="16" fillId="2" borderId="2" xfId="0" applyNumberFormat="1" applyFont="1" applyFill="1" applyBorder="1" applyAlignment="1">
      <alignment horizontal="center" vertical="center" wrapText="1"/>
    </xf>
    <xf numFmtId="0" fontId="16" fillId="12" borderId="1" xfId="0" applyFont="1" applyFill="1" applyBorder="1"/>
    <xf numFmtId="0" fontId="16" fillId="2" borderId="2" xfId="0" applyFont="1" applyFill="1" applyBorder="1" applyAlignment="1">
      <alignment vertical="center" wrapText="1"/>
    </xf>
    <xf numFmtId="0" fontId="1" fillId="0" borderId="15" xfId="0" applyFont="1" applyBorder="1" applyAlignment="1">
      <alignment horizontal="left" vertical="center" wrapText="1"/>
    </xf>
    <xf numFmtId="0" fontId="16" fillId="13" borderId="9" xfId="0" applyFont="1" applyFill="1" applyBorder="1" applyAlignment="1">
      <alignment vertical="center" wrapText="1"/>
    </xf>
    <xf numFmtId="0" fontId="17" fillId="12" borderId="5" xfId="0" applyFont="1" applyFill="1" applyBorder="1" applyAlignment="1">
      <alignment horizontal="center" vertical="center"/>
    </xf>
    <xf numFmtId="0" fontId="17" fillId="12" borderId="5" xfId="0" applyFont="1" applyFill="1" applyBorder="1" applyAlignment="1">
      <alignment vertical="center"/>
    </xf>
    <xf numFmtId="0" fontId="24" fillId="12" borderId="0" xfId="0" applyFont="1" applyFill="1"/>
    <xf numFmtId="43" fontId="17" fillId="12" borderId="1" xfId="1" applyFont="1" applyFill="1" applyBorder="1"/>
    <xf numFmtId="0" fontId="17" fillId="0" borderId="5" xfId="0" applyFont="1" applyBorder="1" applyAlignment="1">
      <alignment horizontal="center"/>
    </xf>
    <xf numFmtId="0" fontId="17" fillId="0" borderId="5" xfId="0" quotePrefix="1" applyFont="1" applyBorder="1" applyAlignment="1">
      <alignment horizontal="center"/>
    </xf>
    <xf numFmtId="0" fontId="43" fillId="11" borderId="1" xfId="0" applyFont="1" applyFill="1" applyBorder="1" applyAlignment="1">
      <alignment horizontal="left" vertical="top"/>
    </xf>
    <xf numFmtId="1" fontId="43" fillId="11" borderId="1" xfId="0" applyNumberFormat="1" applyFont="1" applyFill="1" applyBorder="1" applyAlignment="1">
      <alignment horizontal="center" vertical="top"/>
    </xf>
    <xf numFmtId="0" fontId="43" fillId="11" borderId="1" xfId="0" applyFont="1" applyFill="1" applyBorder="1" applyAlignment="1">
      <alignment horizontal="center" vertical="top"/>
    </xf>
    <xf numFmtId="14" fontId="43" fillId="11" borderId="1" xfId="0" applyNumberFormat="1" applyFont="1" applyFill="1" applyBorder="1" applyAlignment="1">
      <alignment horizontal="center" vertical="top"/>
    </xf>
    <xf numFmtId="49" fontId="43" fillId="11" borderId="1" xfId="0" applyNumberFormat="1" applyFont="1" applyFill="1" applyBorder="1" applyAlignment="1">
      <alignment horizontal="center" vertical="top"/>
    </xf>
    <xf numFmtId="49" fontId="43" fillId="11" borderId="1" xfId="0" applyNumberFormat="1" applyFont="1" applyFill="1" applyBorder="1" applyAlignment="1">
      <alignment horizontal="left" vertical="top"/>
    </xf>
    <xf numFmtId="0" fontId="43" fillId="11" borderId="0" xfId="0" applyFont="1" applyFill="1" applyAlignment="1">
      <alignment horizontal="center" vertical="top"/>
    </xf>
    <xf numFmtId="3" fontId="17" fillId="12" borderId="9" xfId="0" applyNumberFormat="1" applyFont="1" applyFill="1" applyBorder="1" applyAlignment="1">
      <alignment horizontal="center" vertical="center" wrapText="1"/>
    </xf>
    <xf numFmtId="43" fontId="16" fillId="12" borderId="1" xfId="1" applyFont="1" applyFill="1" applyBorder="1"/>
    <xf numFmtId="0" fontId="16" fillId="12" borderId="1" xfId="0" applyFont="1" applyFill="1" applyBorder="1" applyAlignment="1">
      <alignment horizontal="justify"/>
    </xf>
    <xf numFmtId="0" fontId="17" fillId="12" borderId="1" xfId="0" applyFont="1" applyFill="1" applyBorder="1" applyAlignment="1">
      <alignment horizontal="justify"/>
    </xf>
    <xf numFmtId="43" fontId="17" fillId="12" borderId="13" xfId="1" applyFont="1" applyFill="1" applyBorder="1" applyAlignment="1">
      <alignment vertical="center" wrapText="1"/>
    </xf>
    <xf numFmtId="0" fontId="16" fillId="0" borderId="18" xfId="0" applyFont="1" applyBorder="1" applyAlignment="1">
      <alignment vertical="center" wrapText="1"/>
    </xf>
    <xf numFmtId="0" fontId="16" fillId="0" borderId="14" xfId="0" applyFont="1" applyBorder="1" applyAlignment="1">
      <alignment vertical="center" wrapText="1"/>
    </xf>
    <xf numFmtId="0" fontId="16" fillId="13" borderId="18" xfId="0" applyFont="1" applyFill="1" applyBorder="1" applyAlignment="1">
      <alignment horizontal="center" vertical="center" wrapText="1"/>
    </xf>
    <xf numFmtId="0" fontId="1" fillId="13" borderId="1" xfId="0" applyFont="1" applyFill="1" applyBorder="1" applyAlignment="1">
      <alignment horizontal="center"/>
    </xf>
    <xf numFmtId="0" fontId="17" fillId="13" borderId="9" xfId="0" applyFont="1" applyFill="1" applyBorder="1" applyAlignment="1">
      <alignment vertical="center" wrapText="1"/>
    </xf>
    <xf numFmtId="0" fontId="17" fillId="13" borderId="18" xfId="0" applyFont="1" applyFill="1" applyBorder="1" applyAlignment="1">
      <alignment horizontal="center" vertical="center" wrapText="1"/>
    </xf>
    <xf numFmtId="0" fontId="1" fillId="13" borderId="2" xfId="0" applyFont="1" applyFill="1" applyBorder="1" applyAlignment="1">
      <alignment horizontal="left" vertical="center" wrapText="1"/>
    </xf>
    <xf numFmtId="0" fontId="1" fillId="13" borderId="11" xfId="0" applyFont="1" applyFill="1" applyBorder="1" applyAlignment="1">
      <alignment horizontal="center" vertical="center" wrapText="1"/>
    </xf>
    <xf numFmtId="0" fontId="16" fillId="13" borderId="8" xfId="0" applyFont="1" applyFill="1" applyBorder="1" applyAlignment="1">
      <alignment vertical="center" wrapText="1"/>
    </xf>
    <xf numFmtId="0" fontId="16" fillId="13" borderId="13" xfId="0" applyFont="1" applyFill="1" applyBorder="1" applyAlignment="1">
      <alignment vertical="center" wrapText="1"/>
    </xf>
    <xf numFmtId="43" fontId="20" fillId="13" borderId="1" xfId="1" applyFont="1" applyFill="1" applyBorder="1"/>
    <xf numFmtId="0" fontId="17" fillId="0" borderId="13" xfId="0" applyFont="1" applyBorder="1" applyAlignment="1">
      <alignment horizontal="left" vertical="center" wrapText="1"/>
    </xf>
    <xf numFmtId="0" fontId="16" fillId="13" borderId="2" xfId="0" applyFont="1" applyFill="1" applyBorder="1" applyAlignment="1">
      <alignment horizontal="left" vertical="center" wrapText="1" shrinkToFit="1"/>
    </xf>
    <xf numFmtId="0" fontId="17" fillId="13" borderId="2" xfId="0" applyFont="1" applyFill="1" applyBorder="1" applyAlignment="1">
      <alignment horizontal="left" vertical="center" wrapText="1" shrinkToFit="1"/>
    </xf>
    <xf numFmtId="43" fontId="20" fillId="13" borderId="1" xfId="1" applyFont="1" applyFill="1" applyBorder="1" applyAlignment="1">
      <alignment horizontal="left" vertical="center" wrapText="1"/>
    </xf>
    <xf numFmtId="0" fontId="46" fillId="13" borderId="0" xfId="2" applyFont="1" applyFill="1" applyAlignment="1" applyProtection="1"/>
    <xf numFmtId="17" fontId="1" fillId="13" borderId="1" xfId="0" applyNumberFormat="1" applyFont="1" applyFill="1" applyBorder="1" applyAlignment="1">
      <alignment horizontal="center" vertical="center" wrapText="1"/>
    </xf>
    <xf numFmtId="0" fontId="37" fillId="13" borderId="1" xfId="0" applyFont="1" applyFill="1" applyBorder="1" applyAlignment="1">
      <alignment horizontal="center" vertical="center" wrapText="1"/>
    </xf>
    <xf numFmtId="0" fontId="17" fillId="13" borderId="2" xfId="0" applyFont="1" applyFill="1" applyBorder="1" applyAlignment="1">
      <alignment vertical="center"/>
    </xf>
    <xf numFmtId="0" fontId="39" fillId="13" borderId="0" xfId="0" applyFont="1" applyFill="1"/>
    <xf numFmtId="0" fontId="1" fillId="3" borderId="1" xfId="0" applyFont="1" applyFill="1" applyBorder="1" applyAlignment="1">
      <alignment vertical="center" wrapText="1"/>
    </xf>
    <xf numFmtId="0" fontId="16" fillId="9" borderId="1" xfId="0" applyFont="1" applyFill="1" applyBorder="1" applyAlignment="1">
      <alignment vertical="center" wrapText="1"/>
    </xf>
    <xf numFmtId="0" fontId="16" fillId="2" borderId="1" xfId="0" applyFont="1" applyFill="1" applyBorder="1" applyAlignment="1">
      <alignment vertical="center"/>
    </xf>
    <xf numFmtId="3" fontId="1" fillId="13" borderId="1" xfId="0" quotePrefix="1" applyNumberFormat="1" applyFont="1" applyFill="1" applyBorder="1" applyAlignment="1">
      <alignment vertical="center" wrapText="1"/>
    </xf>
    <xf numFmtId="0" fontId="17" fillId="0" borderId="9" xfId="0" applyFont="1" applyBorder="1"/>
    <xf numFmtId="43" fontId="17" fillId="14" borderId="1" xfId="1" applyFont="1" applyFill="1" applyBorder="1" applyAlignment="1">
      <alignment vertical="center" wrapText="1"/>
    </xf>
    <xf numFmtId="0" fontId="17" fillId="14" borderId="1" xfId="0" applyFont="1" applyFill="1" applyBorder="1" applyAlignment="1">
      <alignment vertical="center" wrapText="1"/>
    </xf>
    <xf numFmtId="0" fontId="17" fillId="2" borderId="1" xfId="0" applyFont="1" applyFill="1" applyBorder="1" applyAlignment="1">
      <alignment horizontal="right" vertical="center" wrapText="1"/>
    </xf>
    <xf numFmtId="0" fontId="16" fillId="2" borderId="13" xfId="0" applyFont="1" applyFill="1" applyBorder="1" applyAlignment="1">
      <alignment vertical="center" wrapText="1"/>
    </xf>
    <xf numFmtId="0" fontId="43" fillId="8" borderId="11" xfId="0" applyFont="1" applyFill="1" applyBorder="1" applyAlignment="1">
      <alignment horizontal="center" vertical="top"/>
    </xf>
    <xf numFmtId="0" fontId="17" fillId="14" borderId="1" xfId="0" applyFont="1" applyFill="1" applyBorder="1" applyAlignment="1">
      <alignment horizontal="center" vertical="center"/>
    </xf>
    <xf numFmtId="0" fontId="17" fillId="14" borderId="1" xfId="0" applyFont="1" applyFill="1" applyBorder="1" applyAlignment="1">
      <alignment vertical="center"/>
    </xf>
    <xf numFmtId="0" fontId="17" fillId="14" borderId="1" xfId="0" applyFont="1" applyFill="1" applyBorder="1" applyAlignment="1">
      <alignment horizontal="left" vertical="center"/>
    </xf>
    <xf numFmtId="0" fontId="17" fillId="14" borderId="0" xfId="0" applyFont="1" applyFill="1" applyAlignment="1">
      <alignment vertical="center"/>
    </xf>
    <xf numFmtId="0" fontId="17" fillId="14" borderId="1" xfId="0" applyFont="1" applyFill="1" applyBorder="1"/>
    <xf numFmtId="0" fontId="39" fillId="14" borderId="0" xfId="0" applyFont="1" applyFill="1" applyAlignment="1">
      <alignment wrapText="1"/>
    </xf>
    <xf numFmtId="0" fontId="16" fillId="2" borderId="5" xfId="0" applyFont="1" applyFill="1" applyBorder="1" applyAlignment="1">
      <alignment vertical="center" wrapText="1"/>
    </xf>
    <xf numFmtId="4" fontId="17" fillId="13" borderId="1" xfId="0" applyNumberFormat="1" applyFont="1" applyFill="1" applyBorder="1" applyAlignment="1">
      <alignment horizontal="center" vertical="center" wrapText="1"/>
    </xf>
    <xf numFmtId="0" fontId="16" fillId="0" borderId="20" xfId="0" applyFont="1" applyBorder="1"/>
    <xf numFmtId="0" fontId="16" fillId="0" borderId="14" xfId="0" applyFont="1" applyBorder="1"/>
    <xf numFmtId="0" fontId="16" fillId="2" borderId="1" xfId="0" applyFont="1" applyFill="1" applyBorder="1" applyAlignment="1">
      <alignment horizontal="center"/>
    </xf>
    <xf numFmtId="0" fontId="16" fillId="2" borderId="1" xfId="0" applyFont="1" applyFill="1" applyBorder="1"/>
    <xf numFmtId="0" fontId="16" fillId="2" borderId="0" xfId="0" applyFont="1" applyFill="1"/>
    <xf numFmtId="3" fontId="16" fillId="2" borderId="1" xfId="0" applyNumberFormat="1" applyFont="1" applyFill="1" applyBorder="1" applyAlignment="1">
      <alignment horizontal="center" vertical="center" wrapText="1"/>
    </xf>
    <xf numFmtId="0" fontId="17" fillId="2" borderId="1" xfId="0" applyFont="1" applyFill="1" applyBorder="1" applyAlignment="1">
      <alignment horizontal="center"/>
    </xf>
    <xf numFmtId="0" fontId="17" fillId="2" borderId="1" xfId="0" applyFont="1" applyFill="1" applyBorder="1"/>
    <xf numFmtId="3" fontId="17" fillId="2" borderId="1" xfId="0" applyNumberFormat="1" applyFont="1" applyFill="1" applyBorder="1" applyAlignment="1">
      <alignment horizontal="center" vertical="center" wrapText="1"/>
    </xf>
    <xf numFmtId="0" fontId="17" fillId="2" borderId="0" xfId="0" applyFont="1" applyFill="1"/>
    <xf numFmtId="0" fontId="16" fillId="0" borderId="18" xfId="0" applyFont="1" applyBorder="1"/>
    <xf numFmtId="0" fontId="16" fillId="0" borderId="2" xfId="0" applyFont="1" applyBorder="1" applyAlignment="1">
      <alignment horizontal="left"/>
    </xf>
    <xf numFmtId="0" fontId="16" fillId="2" borderId="1" xfId="0" applyFont="1" applyFill="1" applyBorder="1" applyAlignment="1">
      <alignment horizontal="left"/>
    </xf>
    <xf numFmtId="0" fontId="17" fillId="13" borderId="5" xfId="0" applyFont="1" applyFill="1" applyBorder="1" applyAlignment="1">
      <alignment vertical="center"/>
    </xf>
    <xf numFmtId="0" fontId="16" fillId="13" borderId="2" xfId="0" applyFont="1" applyFill="1" applyBorder="1" applyAlignment="1">
      <alignment vertical="center"/>
    </xf>
    <xf numFmtId="4" fontId="17" fillId="13" borderId="1" xfId="0" applyNumberFormat="1" applyFont="1" applyFill="1" applyBorder="1" applyAlignment="1">
      <alignment vertical="center"/>
    </xf>
    <xf numFmtId="0" fontId="16" fillId="13" borderId="1" xfId="0" applyFont="1" applyFill="1" applyBorder="1" applyAlignment="1">
      <alignment horizontal="center"/>
    </xf>
    <xf numFmtId="0" fontId="17" fillId="9" borderId="1" xfId="0" applyFont="1" applyFill="1" applyBorder="1" applyAlignment="1">
      <alignment horizontal="left" vertical="center" wrapText="1"/>
    </xf>
    <xf numFmtId="0" fontId="17" fillId="9" borderId="1" xfId="0" applyFont="1" applyFill="1" applyBorder="1" applyAlignment="1">
      <alignment vertical="center" wrapText="1"/>
    </xf>
    <xf numFmtId="0" fontId="17" fillId="9" borderId="0" xfId="0" applyFont="1" applyFill="1" applyAlignment="1">
      <alignment vertical="center" wrapText="1"/>
    </xf>
    <xf numFmtId="0" fontId="17" fillId="2" borderId="14" xfId="0" applyFont="1" applyFill="1" applyBorder="1" applyAlignment="1">
      <alignment horizontal="left" vertical="center" wrapText="1"/>
    </xf>
    <xf numFmtId="0" fontId="16" fillId="2" borderId="3" xfId="0" applyFont="1" applyFill="1" applyBorder="1" applyAlignment="1">
      <alignment horizontal="center" vertical="center"/>
    </xf>
    <xf numFmtId="1" fontId="43" fillId="0" borderId="2" xfId="0" applyNumberFormat="1" applyFont="1" applyBorder="1" applyAlignment="1">
      <alignment horizontal="left" vertical="center"/>
    </xf>
    <xf numFmtId="1" fontId="43" fillId="0" borderId="3" xfId="0" applyNumberFormat="1" applyFont="1" applyBorder="1" applyAlignment="1">
      <alignment horizontal="left" vertical="center"/>
    </xf>
    <xf numFmtId="1" fontId="43" fillId="0" borderId="5" xfId="0" applyNumberFormat="1" applyFont="1" applyBorder="1" applyAlignment="1">
      <alignment horizontal="left" vertical="center"/>
    </xf>
    <xf numFmtId="49" fontId="43" fillId="0" borderId="2" xfId="0" applyNumberFormat="1" applyFont="1" applyBorder="1" applyAlignment="1">
      <alignment horizontal="left" vertical="center"/>
    </xf>
    <xf numFmtId="49" fontId="43" fillId="0" borderId="3" xfId="0" applyNumberFormat="1" applyFont="1" applyBorder="1" applyAlignment="1">
      <alignment horizontal="left" vertical="center"/>
    </xf>
    <xf numFmtId="49" fontId="43" fillId="0" borderId="5" xfId="0" applyNumberFormat="1" applyFont="1" applyBorder="1" applyAlignment="1">
      <alignment horizontal="lef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5" xfId="0" applyFont="1" applyBorder="1" applyAlignment="1">
      <alignment horizontal="center" vertical="center"/>
    </xf>
    <xf numFmtId="0" fontId="43" fillId="0" borderId="2" xfId="0" applyFont="1" applyBorder="1" applyAlignment="1">
      <alignment horizontal="left" vertical="center"/>
    </xf>
    <xf numFmtId="0" fontId="43" fillId="0" borderId="3" xfId="0" applyFont="1" applyBorder="1" applyAlignment="1">
      <alignment horizontal="left" vertical="center"/>
    </xf>
    <xf numFmtId="0" fontId="43" fillId="0" borderId="5" xfId="0" applyFont="1" applyBorder="1" applyAlignment="1">
      <alignment horizontal="left" vertical="center"/>
    </xf>
    <xf numFmtId="1" fontId="43" fillId="0" borderId="2" xfId="0" applyNumberFormat="1" applyFont="1" applyBorder="1" applyAlignment="1">
      <alignment horizontal="center" vertical="center"/>
    </xf>
    <xf numFmtId="1" fontId="43" fillId="0" borderId="3" xfId="0" applyNumberFormat="1" applyFont="1" applyBorder="1" applyAlignment="1">
      <alignment horizontal="center" vertical="center"/>
    </xf>
    <xf numFmtId="1" fontId="43" fillId="0" borderId="5" xfId="0" applyNumberFormat="1" applyFont="1" applyBorder="1" applyAlignment="1">
      <alignment horizontal="center" vertical="center"/>
    </xf>
    <xf numFmtId="0" fontId="43" fillId="0" borderId="2" xfId="0" quotePrefix="1" applyFont="1" applyBorder="1" applyAlignment="1">
      <alignment horizontal="center" vertical="center"/>
    </xf>
    <xf numFmtId="0" fontId="43" fillId="13" borderId="2" xfId="0" applyFont="1" applyFill="1" applyBorder="1" applyAlignment="1">
      <alignment horizontal="center" vertical="center"/>
    </xf>
    <xf numFmtId="0" fontId="43" fillId="13" borderId="3" xfId="0" applyFont="1" applyFill="1" applyBorder="1" applyAlignment="1">
      <alignment horizontal="center" vertical="center"/>
    </xf>
    <xf numFmtId="0" fontId="43" fillId="13" borderId="5" xfId="0" applyFont="1" applyFill="1" applyBorder="1" applyAlignment="1">
      <alignment horizontal="center" vertical="center"/>
    </xf>
    <xf numFmtId="0" fontId="43" fillId="13" borderId="2" xfId="0" applyFont="1" applyFill="1" applyBorder="1" applyAlignment="1">
      <alignment horizontal="left" vertical="center"/>
    </xf>
    <xf numFmtId="0" fontId="43" fillId="13" borderId="3" xfId="0" applyFont="1" applyFill="1" applyBorder="1" applyAlignment="1">
      <alignment horizontal="left" vertical="center"/>
    </xf>
    <xf numFmtId="0" fontId="43" fillId="13" borderId="5" xfId="0" applyFont="1" applyFill="1" applyBorder="1" applyAlignment="1">
      <alignment horizontal="left" vertical="center"/>
    </xf>
    <xf numFmtId="0" fontId="43" fillId="13" borderId="2" xfId="0" quotePrefix="1" applyFont="1" applyFill="1" applyBorder="1" applyAlignment="1">
      <alignment horizontal="center" vertical="center"/>
    </xf>
    <xf numFmtId="0" fontId="43" fillId="8" borderId="2" xfId="0" applyFont="1" applyFill="1" applyBorder="1" applyAlignment="1">
      <alignment horizontal="left" vertical="top"/>
    </xf>
    <xf numFmtId="0" fontId="43" fillId="8" borderId="3" xfId="0" applyFont="1" applyFill="1" applyBorder="1" applyAlignment="1">
      <alignment horizontal="left" vertical="top"/>
    </xf>
    <xf numFmtId="0" fontId="43" fillId="8" borderId="5" xfId="0" applyFont="1" applyFill="1" applyBorder="1" applyAlignment="1">
      <alignment horizontal="left" vertical="top"/>
    </xf>
    <xf numFmtId="49" fontId="43" fillId="8" borderId="2" xfId="0" applyNumberFormat="1" applyFont="1" applyFill="1" applyBorder="1" applyAlignment="1">
      <alignment horizontal="left" vertical="top"/>
    </xf>
    <xf numFmtId="49" fontId="43" fillId="8" borderId="3" xfId="0" applyNumberFormat="1" applyFont="1" applyFill="1" applyBorder="1" applyAlignment="1">
      <alignment horizontal="left" vertical="top"/>
    </xf>
    <xf numFmtId="49" fontId="43" fillId="8" borderId="5" xfId="0" applyNumberFormat="1" applyFont="1" applyFill="1" applyBorder="1" applyAlignment="1">
      <alignment horizontal="left" vertical="top"/>
    </xf>
    <xf numFmtId="0" fontId="43" fillId="8" borderId="2" xfId="0" applyFont="1" applyFill="1" applyBorder="1" applyAlignment="1">
      <alignment horizontal="center" vertical="top"/>
    </xf>
    <xf numFmtId="0" fontId="43" fillId="8" borderId="3" xfId="0" applyFont="1" applyFill="1" applyBorder="1" applyAlignment="1">
      <alignment horizontal="center" vertical="top"/>
    </xf>
    <xf numFmtId="0" fontId="43" fillId="8" borderId="5" xfId="0" applyFont="1" applyFill="1" applyBorder="1" applyAlignment="1">
      <alignment horizontal="center" vertical="top"/>
    </xf>
    <xf numFmtId="1" fontId="43" fillId="8" borderId="2" xfId="0" applyNumberFormat="1" applyFont="1" applyFill="1" applyBorder="1" applyAlignment="1">
      <alignment horizontal="center" vertical="top"/>
    </xf>
    <xf numFmtId="1" fontId="43" fillId="8" borderId="3" xfId="0" applyNumberFormat="1" applyFont="1" applyFill="1" applyBorder="1" applyAlignment="1">
      <alignment horizontal="center" vertical="top"/>
    </xf>
    <xf numFmtId="1" fontId="43" fillId="8" borderId="5" xfId="0" applyNumberFormat="1" applyFont="1" applyFill="1" applyBorder="1" applyAlignment="1">
      <alignment horizontal="center" vertical="top"/>
    </xf>
    <xf numFmtId="49" fontId="43" fillId="8" borderId="2" xfId="0" applyNumberFormat="1" applyFont="1" applyFill="1" applyBorder="1" applyAlignment="1">
      <alignment horizontal="center" vertical="top"/>
    </xf>
    <xf numFmtId="49" fontId="43" fillId="8" borderId="3" xfId="0" applyNumberFormat="1" applyFont="1" applyFill="1" applyBorder="1" applyAlignment="1">
      <alignment horizontal="center" vertical="top"/>
    </xf>
    <xf numFmtId="49" fontId="43" fillId="8" borderId="5" xfId="0" applyNumberFormat="1" applyFont="1" applyFill="1" applyBorder="1" applyAlignment="1">
      <alignment horizontal="center" vertical="top"/>
    </xf>
    <xf numFmtId="0" fontId="43" fillId="12" borderId="2" xfId="0" applyFont="1" applyFill="1" applyBorder="1" applyAlignment="1">
      <alignment horizontal="center" vertical="center"/>
    </xf>
    <xf numFmtId="0" fontId="43" fillId="12" borderId="3" xfId="0" applyFont="1" applyFill="1" applyBorder="1" applyAlignment="1">
      <alignment horizontal="center" vertical="center"/>
    </xf>
    <xf numFmtId="0" fontId="43" fillId="12" borderId="5" xfId="0" applyFont="1" applyFill="1" applyBorder="1" applyAlignment="1">
      <alignment horizontal="center" vertical="center"/>
    </xf>
    <xf numFmtId="0" fontId="43" fillId="12" borderId="2" xfId="0" applyFont="1" applyFill="1" applyBorder="1" applyAlignment="1">
      <alignment horizontal="left" vertical="center"/>
    </xf>
    <xf numFmtId="0" fontId="43" fillId="12" borderId="3" xfId="0" applyFont="1" applyFill="1" applyBorder="1" applyAlignment="1">
      <alignment horizontal="left" vertical="center"/>
    </xf>
    <xf numFmtId="0" fontId="43" fillId="12" borderId="5" xfId="0" applyFont="1" applyFill="1" applyBorder="1" applyAlignment="1">
      <alignment horizontal="left" vertical="center"/>
    </xf>
    <xf numFmtId="1" fontId="43" fillId="12" borderId="2" xfId="0" applyNumberFormat="1" applyFont="1" applyFill="1" applyBorder="1" applyAlignment="1">
      <alignment horizontal="center" vertical="center"/>
    </xf>
    <xf numFmtId="1" fontId="43" fillId="12" borderId="3" xfId="0" applyNumberFormat="1" applyFont="1" applyFill="1" applyBorder="1" applyAlignment="1">
      <alignment horizontal="center" vertical="center"/>
    </xf>
    <xf numFmtId="1" fontId="43" fillId="12" borderId="5" xfId="0" applyNumberFormat="1" applyFont="1" applyFill="1" applyBorder="1" applyAlignment="1">
      <alignment horizontal="center" vertical="center"/>
    </xf>
    <xf numFmtId="49" fontId="43" fillId="12" borderId="2" xfId="0" applyNumberFormat="1" applyFont="1" applyFill="1" applyBorder="1" applyAlignment="1">
      <alignment horizontal="left" vertical="center"/>
    </xf>
    <xf numFmtId="49" fontId="43" fillId="12" borderId="3" xfId="0" applyNumberFormat="1" applyFont="1" applyFill="1" applyBorder="1" applyAlignment="1">
      <alignment horizontal="left" vertical="center"/>
    </xf>
    <xf numFmtId="49" fontId="43" fillId="12" borderId="5" xfId="0" applyNumberFormat="1" applyFont="1" applyFill="1" applyBorder="1" applyAlignment="1">
      <alignment horizontal="left" vertical="center"/>
    </xf>
    <xf numFmtId="0" fontId="42" fillId="0" borderId="0" xfId="0" applyFont="1" applyAlignment="1">
      <alignment horizontal="center" vertical="top"/>
    </xf>
    <xf numFmtId="0" fontId="42" fillId="0" borderId="20" xfId="0" applyFont="1" applyBorder="1" applyAlignment="1">
      <alignment horizontal="center" vertical="top"/>
    </xf>
    <xf numFmtId="0" fontId="43" fillId="8" borderId="2" xfId="0" quotePrefix="1" applyFont="1" applyFill="1" applyBorder="1" applyAlignment="1">
      <alignment horizontal="center" vertical="center"/>
    </xf>
    <xf numFmtId="0" fontId="43" fillId="8" borderId="5" xfId="0" applyFont="1" applyFill="1" applyBorder="1" applyAlignment="1">
      <alignment horizontal="center" vertical="center"/>
    </xf>
    <xf numFmtId="0" fontId="42" fillId="0" borderId="2" xfId="0" applyFont="1" applyBorder="1" applyAlignment="1">
      <alignment horizontal="center" vertical="center"/>
    </xf>
    <xf numFmtId="0" fontId="42" fillId="0" borderId="5" xfId="0" applyFont="1" applyBorder="1" applyAlignment="1">
      <alignment horizontal="center" vertical="center"/>
    </xf>
    <xf numFmtId="49" fontId="42" fillId="0" borderId="2" xfId="0" applyNumberFormat="1" applyFont="1" applyBorder="1" applyAlignment="1">
      <alignment horizontal="center" vertical="center"/>
    </xf>
    <xf numFmtId="49" fontId="42" fillId="0" borderId="5" xfId="0" applyNumberFormat="1" applyFont="1" applyBorder="1" applyAlignment="1">
      <alignment horizontal="center" vertical="center"/>
    </xf>
    <xf numFmtId="0" fontId="43" fillId="0" borderId="2" xfId="0" applyFont="1" applyBorder="1" applyAlignment="1">
      <alignment horizontal="center" vertical="top"/>
    </xf>
    <xf numFmtId="0" fontId="43" fillId="0" borderId="5" xfId="0" applyFont="1" applyBorder="1" applyAlignment="1">
      <alignment horizontal="center" vertical="top"/>
    </xf>
    <xf numFmtId="0" fontId="42" fillId="0" borderId="2" xfId="0" applyFont="1" applyBorder="1" applyAlignment="1">
      <alignment horizontal="center" vertical="center" wrapText="1"/>
    </xf>
    <xf numFmtId="0" fontId="42" fillId="0" borderId="5" xfId="0" applyFont="1" applyBorder="1" applyAlignment="1">
      <alignment horizontal="center" vertical="center" wrapText="1"/>
    </xf>
    <xf numFmtId="1" fontId="42" fillId="0" borderId="2" xfId="0" applyNumberFormat="1" applyFont="1" applyBorder="1" applyAlignment="1">
      <alignment horizontal="center" vertical="center"/>
    </xf>
    <xf numFmtId="1" fontId="42" fillId="0" borderId="5" xfId="0" applyNumberFormat="1" applyFont="1" applyBorder="1" applyAlignment="1">
      <alignment horizontal="center" vertical="center"/>
    </xf>
    <xf numFmtId="0" fontId="16" fillId="13" borderId="2"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 xfId="0" applyFont="1" applyFill="1" applyBorder="1" applyAlignment="1">
      <alignment horizontal="left" vertical="center" wrapText="1"/>
    </xf>
    <xf numFmtId="0" fontId="16" fillId="13" borderId="3" xfId="0" applyFont="1" applyFill="1" applyBorder="1" applyAlignment="1">
      <alignment horizontal="left" vertical="center" wrapText="1"/>
    </xf>
    <xf numFmtId="0" fontId="16" fillId="13" borderId="5" xfId="0" applyFont="1" applyFill="1" applyBorder="1" applyAlignment="1">
      <alignment horizontal="left" vertical="center" wrapText="1"/>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6" fillId="2" borderId="15"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14"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16" fillId="13" borderId="14" xfId="0" applyFont="1" applyFill="1" applyBorder="1" applyAlignment="1">
      <alignment horizontal="center" vertical="center" wrapText="1"/>
    </xf>
    <xf numFmtId="0" fontId="16" fillId="13" borderId="2" xfId="0" applyFont="1" applyFill="1" applyBorder="1" applyAlignment="1">
      <alignment vertical="center" wrapText="1"/>
    </xf>
    <xf numFmtId="0" fontId="16" fillId="13" borderId="3" xfId="0" applyFont="1" applyFill="1" applyBorder="1" applyAlignment="1">
      <alignment vertical="center" wrapText="1"/>
    </xf>
    <xf numFmtId="0" fontId="16" fillId="13" borderId="5" xfId="0" applyFont="1" applyFill="1" applyBorder="1" applyAlignment="1">
      <alignmen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7" fillId="13" borderId="2"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17" fillId="13" borderId="2" xfId="0" applyFont="1" applyFill="1" applyBorder="1" applyAlignment="1">
      <alignment horizontal="left" vertical="center" wrapText="1"/>
    </xf>
    <xf numFmtId="0" fontId="17" fillId="13" borderId="5" xfId="0" applyFont="1" applyFill="1" applyBorder="1" applyAlignment="1">
      <alignment horizontal="left" vertical="center" wrapText="1"/>
    </xf>
    <xf numFmtId="0" fontId="1" fillId="13" borderId="2"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5" xfId="0" applyFont="1" applyFill="1" applyBorder="1" applyAlignment="1">
      <alignment horizontal="center" vertical="center" wrapText="1"/>
    </xf>
    <xf numFmtId="0" fontId="17" fillId="13" borderId="3" xfId="0" applyFont="1" applyFill="1" applyBorder="1" applyAlignment="1">
      <alignment horizontal="center" vertical="center" wrapText="1"/>
    </xf>
    <xf numFmtId="0" fontId="16" fillId="0" borderId="15" xfId="0" applyFont="1" applyBorder="1" applyAlignment="1">
      <alignment horizontal="left" vertical="center" wrapText="1"/>
    </xf>
    <xf numFmtId="0" fontId="16" fillId="0" borderId="14" xfId="0" applyFont="1" applyBorder="1" applyAlignment="1">
      <alignment horizontal="left" vertical="center" wrapText="1"/>
    </xf>
    <xf numFmtId="0" fontId="16" fillId="13"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0" borderId="15"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4" xfId="0" applyFont="1" applyBorder="1" applyAlignment="1">
      <alignment horizontal="center" vertical="center" wrapText="1"/>
    </xf>
    <xf numFmtId="0" fontId="16" fillId="2" borderId="1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13" borderId="2" xfId="0" applyFont="1" applyFill="1" applyBorder="1" applyAlignment="1">
      <alignment horizontal="left" vertical="center"/>
    </xf>
    <xf numFmtId="0" fontId="16" fillId="13" borderId="3" xfId="0" applyFont="1" applyFill="1" applyBorder="1" applyAlignment="1">
      <alignment horizontal="left" vertical="center"/>
    </xf>
    <xf numFmtId="0" fontId="16" fillId="13" borderId="5" xfId="0" applyFont="1" applyFill="1" applyBorder="1" applyAlignment="1">
      <alignment horizontal="left" vertical="center"/>
    </xf>
    <xf numFmtId="0" fontId="16" fillId="2" borderId="2"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13" borderId="15" xfId="0" applyFont="1" applyFill="1" applyBorder="1" applyAlignment="1">
      <alignment horizontal="left" vertical="center" wrapText="1"/>
    </xf>
    <xf numFmtId="0" fontId="16" fillId="13" borderId="18" xfId="0" applyFont="1" applyFill="1" applyBorder="1" applyAlignment="1">
      <alignment horizontal="left" vertical="center" wrapText="1"/>
    </xf>
    <xf numFmtId="0" fontId="16" fillId="13" borderId="14" xfId="0" applyFont="1" applyFill="1" applyBorder="1" applyAlignment="1">
      <alignment horizontal="left" vertical="center" wrapText="1"/>
    </xf>
    <xf numFmtId="44" fontId="16" fillId="13" borderId="2" xfId="3" applyFont="1" applyFill="1" applyBorder="1" applyAlignment="1">
      <alignment horizontal="center" vertical="center" wrapText="1"/>
    </xf>
    <xf numFmtId="44" fontId="16" fillId="13" borderId="3" xfId="3" applyFont="1" applyFill="1" applyBorder="1" applyAlignment="1">
      <alignment horizontal="center" vertical="center" wrapText="1"/>
    </xf>
    <xf numFmtId="44" fontId="16" fillId="13" borderId="5" xfId="3"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7" fillId="0" borderId="1" xfId="0" applyFont="1" applyBorder="1" applyAlignment="1">
      <alignment horizontal="center" vertical="center" wrapText="1"/>
    </xf>
    <xf numFmtId="0" fontId="16" fillId="12" borderId="3" xfId="0" applyFont="1" applyFill="1" applyBorder="1" applyAlignment="1">
      <alignment horizontal="center" vertical="center" wrapText="1"/>
    </xf>
    <xf numFmtId="0" fontId="16" fillId="13" borderId="8" xfId="0" applyFont="1" applyFill="1" applyBorder="1" applyAlignment="1">
      <alignment horizontal="left" vertical="center" wrapText="1"/>
    </xf>
    <xf numFmtId="0" fontId="16" fillId="13" borderId="10" xfId="0" applyFont="1" applyFill="1" applyBorder="1" applyAlignment="1">
      <alignment horizontal="left" vertical="center" wrapText="1"/>
    </xf>
    <xf numFmtId="0" fontId="16" fillId="13" borderId="11" xfId="0" applyFont="1" applyFill="1" applyBorder="1" applyAlignment="1">
      <alignment horizontal="left" vertical="center" wrapText="1"/>
    </xf>
    <xf numFmtId="0" fontId="16" fillId="12" borderId="2" xfId="0" applyFont="1" applyFill="1" applyBorder="1" applyAlignment="1">
      <alignment horizontal="left" vertical="center" wrapText="1"/>
    </xf>
    <xf numFmtId="0" fontId="16" fillId="12" borderId="3" xfId="0" applyFont="1" applyFill="1" applyBorder="1" applyAlignment="1">
      <alignment horizontal="left" vertical="center" wrapText="1"/>
    </xf>
    <xf numFmtId="0" fontId="16" fillId="12" borderId="5" xfId="0" applyFont="1" applyFill="1" applyBorder="1" applyAlignment="1">
      <alignment horizontal="left" vertical="center" wrapText="1"/>
    </xf>
    <xf numFmtId="0" fontId="1" fillId="12" borderId="2"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16" fillId="13" borderId="2" xfId="0" quotePrefix="1" applyFont="1" applyFill="1" applyBorder="1" applyAlignment="1">
      <alignment horizontal="center" vertical="center" wrapText="1"/>
    </xf>
    <xf numFmtId="0" fontId="16" fillId="13" borderId="3" xfId="0" quotePrefix="1" applyFont="1" applyFill="1" applyBorder="1" applyAlignment="1">
      <alignment horizontal="center" vertical="center" wrapText="1"/>
    </xf>
    <xf numFmtId="0" fontId="16" fillId="13" borderId="5" xfId="0" quotePrefix="1" applyFont="1" applyFill="1" applyBorder="1" applyAlignment="1">
      <alignment horizontal="center"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xf>
    <xf numFmtId="0" fontId="17" fillId="12" borderId="2"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3" fontId="16" fillId="13" borderId="2" xfId="0" applyNumberFormat="1" applyFont="1" applyFill="1" applyBorder="1" applyAlignment="1">
      <alignment horizontal="center" vertical="center" wrapText="1"/>
    </xf>
    <xf numFmtId="3" fontId="16" fillId="13" borderId="3" xfId="0" applyNumberFormat="1" applyFont="1" applyFill="1" applyBorder="1" applyAlignment="1">
      <alignment horizontal="center" vertical="center" wrapText="1"/>
    </xf>
    <xf numFmtId="3" fontId="16" fillId="13" borderId="5" xfId="0" applyNumberFormat="1" applyFont="1" applyFill="1" applyBorder="1" applyAlignment="1">
      <alignment horizontal="center" vertical="center" wrapText="1"/>
    </xf>
    <xf numFmtId="0" fontId="16" fillId="13" borderId="1" xfId="0" applyFont="1" applyFill="1" applyBorder="1" applyAlignment="1">
      <alignment horizontal="left" vertical="center" wrapText="1"/>
    </xf>
    <xf numFmtId="1" fontId="16" fillId="13" borderId="2" xfId="0" applyNumberFormat="1" applyFont="1" applyFill="1" applyBorder="1" applyAlignment="1">
      <alignment horizontal="center" vertical="center" wrapText="1"/>
    </xf>
    <xf numFmtId="1" fontId="16" fillId="13" borderId="3" xfId="0" applyNumberFormat="1" applyFont="1" applyFill="1" applyBorder="1" applyAlignment="1">
      <alignment horizontal="center" vertical="center" wrapText="1"/>
    </xf>
    <xf numFmtId="1" fontId="16" fillId="13" borderId="5"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 fillId="2" borderId="16"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1" fontId="16" fillId="12" borderId="2" xfId="0" applyNumberFormat="1" applyFont="1" applyFill="1" applyBorder="1" applyAlignment="1">
      <alignment horizontal="center" vertical="center" wrapText="1"/>
    </xf>
    <xf numFmtId="1" fontId="16" fillId="12" borderId="3" xfId="0" applyNumberFormat="1" applyFont="1" applyFill="1" applyBorder="1" applyAlignment="1">
      <alignment horizontal="center" vertical="center" wrapText="1"/>
    </xf>
    <xf numFmtId="1" fontId="16" fillId="12" borderId="5"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1" fontId="16" fillId="0" borderId="2" xfId="0" applyNumberFormat="1" applyFont="1" applyBorder="1" applyAlignment="1">
      <alignment horizontal="center" vertical="center" wrapText="1"/>
    </xf>
    <xf numFmtId="1" fontId="16" fillId="0" borderId="3"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1" fontId="17" fillId="13" borderId="2" xfId="0" applyNumberFormat="1" applyFont="1" applyFill="1" applyBorder="1" applyAlignment="1">
      <alignment horizontal="center" vertical="center" wrapText="1"/>
    </xf>
    <xf numFmtId="1" fontId="17" fillId="13" borderId="3" xfId="0" applyNumberFormat="1" applyFont="1" applyFill="1" applyBorder="1" applyAlignment="1">
      <alignment horizontal="center" vertical="center" wrapText="1"/>
    </xf>
    <xf numFmtId="1" fontId="17" fillId="13" borderId="5" xfId="0" applyNumberFormat="1" applyFont="1" applyFill="1" applyBorder="1" applyAlignment="1">
      <alignment horizontal="center" vertical="center" wrapText="1"/>
    </xf>
    <xf numFmtId="0" fontId="16" fillId="0" borderId="8" xfId="0" applyFont="1" applyBorder="1" applyAlignment="1">
      <alignment horizontal="left" vertical="center" wrapText="1"/>
    </xf>
    <xf numFmtId="0" fontId="16" fillId="0" borderId="11" xfId="0" applyFont="1" applyBorder="1" applyAlignment="1">
      <alignment horizontal="left" vertical="center" wrapText="1"/>
    </xf>
    <xf numFmtId="0" fontId="16" fillId="6" borderId="2"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0" borderId="3" xfId="0" applyFont="1" applyBorder="1" applyAlignment="1">
      <alignment horizontal="lef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7" fillId="0" borderId="2" xfId="0" applyFont="1" applyBorder="1" applyAlignment="1">
      <alignment horizontal="left" vertical="center" wrapText="1"/>
    </xf>
    <xf numFmtId="0" fontId="17" fillId="0" borderId="5" xfId="0" applyFont="1" applyBorder="1" applyAlignment="1">
      <alignment horizontal="left" vertical="center" wrapText="1"/>
    </xf>
    <xf numFmtId="0" fontId="1" fillId="0" borderId="2" xfId="0" applyFont="1" applyBorder="1" applyAlignment="1">
      <alignment horizontal="left" vertical="center"/>
    </xf>
    <xf numFmtId="0" fontId="1" fillId="0" borderId="5" xfId="0" applyFont="1" applyBorder="1" applyAlignment="1">
      <alignment horizontal="left" vertical="center"/>
    </xf>
    <xf numFmtId="0" fontId="1" fillId="0" borderId="1" xfId="0" applyFont="1" applyBorder="1" applyAlignment="1">
      <alignment horizontal="left" vertical="center" wrapText="1"/>
    </xf>
    <xf numFmtId="0" fontId="28" fillId="0" borderId="3" xfId="0" applyFont="1" applyBorder="1" applyAlignment="1">
      <alignment horizontal="left"/>
    </xf>
    <xf numFmtId="0" fontId="28" fillId="0" borderId="5" xfId="0" applyFont="1" applyBorder="1" applyAlignment="1">
      <alignment horizontal="left"/>
    </xf>
    <xf numFmtId="0" fontId="16" fillId="2" borderId="3" xfId="0" applyFont="1" applyFill="1" applyBorder="1" applyAlignment="1">
      <alignment horizontal="left" vertical="center" wrapText="1"/>
    </xf>
    <xf numFmtId="0" fontId="16" fillId="0" borderId="17" xfId="0" applyFont="1" applyBorder="1" applyAlignment="1">
      <alignment horizontal="left" vertical="center" wrapText="1"/>
    </xf>
    <xf numFmtId="0" fontId="1" fillId="0" borderId="16" xfId="0" applyFont="1" applyBorder="1" applyAlignment="1">
      <alignment horizontal="left" vertical="center" wrapText="1"/>
    </xf>
    <xf numFmtId="0" fontId="17" fillId="0" borderId="1" xfId="0" applyFont="1" applyBorder="1" applyAlignment="1">
      <alignment horizontal="left" vertical="center" wrapText="1"/>
    </xf>
    <xf numFmtId="0" fontId="16" fillId="0" borderId="16" xfId="0" applyFont="1" applyBorder="1" applyAlignment="1">
      <alignment horizontal="left" vertical="center" wrapText="1"/>
    </xf>
    <xf numFmtId="0" fontId="0" fillId="0" borderId="3" xfId="0" applyBorder="1"/>
    <xf numFmtId="0" fontId="0" fillId="0" borderId="5" xfId="0" applyBorder="1"/>
    <xf numFmtId="16" fontId="16" fillId="0" borderId="2" xfId="0" applyNumberFormat="1" applyFont="1" applyBorder="1" applyAlignment="1">
      <alignment horizontal="center" vertical="center" wrapText="1"/>
    </xf>
    <xf numFmtId="16" fontId="16" fillId="0" borderId="3" xfId="0" applyNumberFormat="1" applyFont="1" applyBorder="1" applyAlignment="1">
      <alignment horizontal="center" vertical="center" wrapText="1"/>
    </xf>
    <xf numFmtId="16" fontId="16" fillId="0" borderId="5" xfId="0" applyNumberFormat="1" applyFont="1" applyBorder="1" applyAlignment="1">
      <alignment horizontal="center" vertical="center" wrapText="1"/>
    </xf>
    <xf numFmtId="16" fontId="16" fillId="0" borderId="2" xfId="0" applyNumberFormat="1" applyFont="1" applyBorder="1" applyAlignment="1">
      <alignment horizontal="left" vertical="center" wrapText="1"/>
    </xf>
    <xf numFmtId="16" fontId="16" fillId="0" borderId="3" xfId="0" applyNumberFormat="1" applyFont="1" applyBorder="1" applyAlignment="1">
      <alignment horizontal="left" vertical="center" wrapText="1"/>
    </xf>
    <xf numFmtId="16" fontId="16" fillId="0" borderId="5" xfId="0" applyNumberFormat="1" applyFont="1" applyBorder="1" applyAlignment="1">
      <alignment horizontal="left" vertical="center" wrapText="1"/>
    </xf>
    <xf numFmtId="0" fontId="16" fillId="0" borderId="2" xfId="0" quotePrefix="1"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Border="1" applyAlignment="1">
      <alignment horizontal="left" vertical="center" wrapText="1"/>
    </xf>
    <xf numFmtId="0" fontId="1" fillId="2" borderId="2"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2" xfId="0" applyFont="1" applyBorder="1" applyAlignment="1">
      <alignment horizontal="left" wrapText="1"/>
    </xf>
    <xf numFmtId="0" fontId="1" fillId="0" borderId="3" xfId="0" applyFont="1" applyBorder="1" applyAlignment="1">
      <alignment horizontal="left" wrapText="1"/>
    </xf>
    <xf numFmtId="16" fontId="16" fillId="0" borderId="1" xfId="0" applyNumberFormat="1" applyFont="1" applyBorder="1" applyAlignment="1">
      <alignment horizontal="left" vertical="center" wrapText="1"/>
    </xf>
    <xf numFmtId="49" fontId="16" fillId="0" borderId="2" xfId="0" applyNumberFormat="1" applyFont="1" applyBorder="1" applyAlignment="1">
      <alignment horizontal="left" vertical="center" wrapText="1"/>
    </xf>
    <xf numFmtId="49" fontId="16" fillId="0" borderId="3" xfId="0" applyNumberFormat="1" applyFont="1" applyBorder="1" applyAlignment="1">
      <alignment horizontal="left" vertical="center" wrapText="1"/>
    </xf>
    <xf numFmtId="49" fontId="16" fillId="0" borderId="5" xfId="0" applyNumberFormat="1" applyFont="1" applyBorder="1" applyAlignment="1">
      <alignment horizontal="left" vertical="center" wrapText="1"/>
    </xf>
    <xf numFmtId="0" fontId="1" fillId="0" borderId="1" xfId="0" applyFont="1" applyBorder="1" applyAlignment="1">
      <alignment horizontal="center" vertical="center" wrapText="1"/>
    </xf>
    <xf numFmtId="0" fontId="28" fillId="0" borderId="3" xfId="0" applyFont="1" applyBorder="1" applyAlignment="1">
      <alignment horizontal="center"/>
    </xf>
    <xf numFmtId="0" fontId="28" fillId="0" borderId="5" xfId="0" applyFont="1" applyBorder="1" applyAlignment="1">
      <alignment horizontal="center"/>
    </xf>
    <xf numFmtId="0" fontId="28" fillId="0" borderId="3" xfId="0" applyFont="1" applyBorder="1"/>
    <xf numFmtId="0" fontId="28" fillId="0" borderId="5" xfId="0" applyFont="1" applyBorder="1"/>
    <xf numFmtId="0" fontId="1" fillId="0" borderId="18" xfId="0" applyFont="1" applyBorder="1" applyAlignment="1">
      <alignment horizontal="center" vertical="center" wrapText="1"/>
    </xf>
    <xf numFmtId="0" fontId="1" fillId="0" borderId="14" xfId="0" applyFont="1" applyBorder="1" applyAlignment="1">
      <alignment horizontal="center" vertical="center" wrapText="1"/>
    </xf>
    <xf numFmtId="49" fontId="16" fillId="0" borderId="2" xfId="0" applyNumberFormat="1"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1" fillId="2" borderId="3" xfId="0" applyFont="1" applyFill="1" applyBorder="1" applyAlignment="1">
      <alignment horizontal="left" vertical="center" wrapText="1"/>
    </xf>
    <xf numFmtId="0" fontId="16" fillId="0" borderId="17" xfId="0" applyFont="1" applyBorder="1" applyAlignment="1">
      <alignment horizontal="center" vertical="center" wrapText="1"/>
    </xf>
    <xf numFmtId="0" fontId="16" fillId="2" borderId="3" xfId="0" applyFont="1" applyFill="1" applyBorder="1" applyAlignment="1">
      <alignment horizontal="center" vertical="center" wrapText="1"/>
    </xf>
    <xf numFmtId="0" fontId="1" fillId="2" borderId="16"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6" fillId="0" borderId="2" xfId="0" applyFont="1" applyBorder="1" applyAlignment="1">
      <alignment horizontal="left" wrapText="1"/>
    </xf>
    <xf numFmtId="0" fontId="16" fillId="0" borderId="3" xfId="0" applyFont="1" applyBorder="1" applyAlignment="1">
      <alignment horizontal="left" wrapText="1"/>
    </xf>
    <xf numFmtId="0" fontId="1" fillId="2" borderId="1" xfId="0" applyFont="1" applyFill="1" applyBorder="1" applyAlignment="1">
      <alignment horizontal="left" vertical="center" wrapText="1"/>
    </xf>
    <xf numFmtId="0" fontId="16" fillId="11" borderId="1" xfId="0" applyFont="1" applyFill="1" applyBorder="1" applyAlignment="1">
      <alignment horizontal="center" vertical="center" wrapText="1"/>
    </xf>
    <xf numFmtId="43" fontId="20" fillId="4" borderId="7" xfId="1" applyFont="1" applyFill="1" applyBorder="1" applyAlignment="1">
      <alignment horizontal="center" vertical="center" wrapText="1"/>
    </xf>
    <xf numFmtId="0" fontId="20" fillId="0" borderId="1" xfId="0" applyFont="1" applyBorder="1" applyAlignment="1">
      <alignment horizontal="center" vertical="center" wrapText="1"/>
    </xf>
    <xf numFmtId="0" fontId="1" fillId="0" borderId="23" xfId="0" applyFont="1" applyBorder="1" applyAlignment="1">
      <alignment horizontal="left" vertical="center" wrapText="1"/>
    </xf>
    <xf numFmtId="0" fontId="1" fillId="0" borderId="11" xfId="0" applyFont="1" applyBorder="1" applyAlignment="1">
      <alignment horizontal="left" vertical="center" wrapText="1"/>
    </xf>
    <xf numFmtId="0" fontId="16"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5" xfId="0" applyFont="1" applyBorder="1" applyAlignment="1">
      <alignment horizontal="center" vertical="center" wrapText="1"/>
    </xf>
    <xf numFmtId="43" fontId="17" fillId="0" borderId="1" xfId="1" applyFont="1" applyBorder="1" applyAlignment="1">
      <alignment horizontal="center" vertical="center" wrapText="1"/>
    </xf>
    <xf numFmtId="0" fontId="2" fillId="4" borderId="9"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 fillId="2" borderId="17" xfId="0" applyFont="1" applyFill="1" applyBorder="1" applyAlignment="1">
      <alignment horizontal="left" vertical="center" wrapText="1"/>
    </xf>
    <xf numFmtId="0" fontId="0" fillId="0" borderId="3" xfId="0" applyBorder="1" applyAlignment="1">
      <alignment horizontal="center"/>
    </xf>
    <xf numFmtId="0" fontId="0" fillId="0" borderId="5" xfId="0" applyBorder="1" applyAlignment="1">
      <alignment horizontal="center"/>
    </xf>
    <xf numFmtId="43" fontId="17" fillId="0" borderId="15" xfId="1" applyFont="1" applyBorder="1" applyAlignment="1">
      <alignment horizontal="center" vertical="center" wrapText="1"/>
    </xf>
    <xf numFmtId="43" fontId="17" fillId="0" borderId="14" xfId="1"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43" fontId="17" fillId="0" borderId="18" xfId="1" applyFont="1" applyBorder="1" applyAlignment="1">
      <alignment horizontal="center" vertical="center" wrapText="1"/>
    </xf>
    <xf numFmtId="0" fontId="1" fillId="0" borderId="8" xfId="0" applyFont="1" applyBorder="1" applyAlignment="1">
      <alignment horizontal="left" vertical="center" wrapText="1"/>
    </xf>
    <xf numFmtId="0" fontId="1" fillId="0" borderId="10" xfId="0" applyFont="1" applyBorder="1" applyAlignment="1">
      <alignment horizontal="left" vertical="center" wrapText="1"/>
    </xf>
    <xf numFmtId="0" fontId="1" fillId="0" borderId="3" xfId="0" applyFont="1" applyBorder="1" applyAlignment="1">
      <alignment horizontal="left" vertical="center"/>
    </xf>
    <xf numFmtId="43" fontId="17" fillId="0" borderId="2" xfId="1" applyFont="1" applyBorder="1" applyAlignment="1">
      <alignment horizontal="center" vertical="center" wrapText="1"/>
    </xf>
    <xf numFmtId="43" fontId="17" fillId="0" borderId="3" xfId="1" applyFont="1" applyBorder="1" applyAlignment="1">
      <alignment horizontal="center" vertical="center" wrapText="1"/>
    </xf>
    <xf numFmtId="43" fontId="17" fillId="0" borderId="5" xfId="1" applyFont="1" applyBorder="1" applyAlignment="1">
      <alignment horizontal="center" vertical="center" wrapText="1"/>
    </xf>
    <xf numFmtId="0" fontId="16" fillId="8" borderId="2"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13" borderId="2" xfId="0" applyFont="1" applyFill="1" applyBorder="1" applyAlignment="1">
      <alignment horizontal="center" vertical="center"/>
    </xf>
    <xf numFmtId="0" fontId="16" fillId="13" borderId="3" xfId="0" applyFont="1" applyFill="1" applyBorder="1" applyAlignment="1">
      <alignment horizontal="center" vertical="center"/>
    </xf>
    <xf numFmtId="0" fontId="16" fillId="13" borderId="5" xfId="0" applyFont="1" applyFill="1" applyBorder="1" applyAlignment="1">
      <alignment horizontal="center" vertical="center"/>
    </xf>
    <xf numFmtId="0" fontId="17" fillId="13" borderId="3" xfId="0" applyFont="1" applyFill="1" applyBorder="1" applyAlignment="1">
      <alignment horizontal="left" vertical="center" wrapText="1"/>
    </xf>
    <xf numFmtId="0" fontId="20" fillId="13" borderId="9" xfId="0" applyFont="1" applyFill="1" applyBorder="1" applyAlignment="1">
      <alignment horizontal="left" vertical="center"/>
    </xf>
    <xf numFmtId="0" fontId="20" fillId="13" borderId="7" xfId="0" applyFont="1" applyFill="1" applyBorder="1" applyAlignment="1">
      <alignment horizontal="left" vertical="center"/>
    </xf>
    <xf numFmtId="0" fontId="20" fillId="13" borderId="13" xfId="0" applyFont="1" applyFill="1" applyBorder="1" applyAlignment="1">
      <alignment horizontal="left" vertical="center"/>
    </xf>
    <xf numFmtId="0" fontId="16" fillId="12" borderId="2" xfId="0" applyFont="1" applyFill="1" applyBorder="1" applyAlignment="1">
      <alignment horizontal="left" vertical="center"/>
    </xf>
    <xf numFmtId="0" fontId="16" fillId="12" borderId="3" xfId="0" applyFont="1" applyFill="1" applyBorder="1" applyAlignment="1">
      <alignment horizontal="left" vertical="center"/>
    </xf>
    <xf numFmtId="0" fontId="16" fillId="12" borderId="5" xfId="0" applyFont="1" applyFill="1" applyBorder="1" applyAlignment="1">
      <alignment horizontal="left" vertical="center"/>
    </xf>
    <xf numFmtId="0" fontId="16" fillId="0" borderId="2" xfId="0" applyFont="1" applyBorder="1" applyAlignment="1">
      <alignment horizontal="center" vertical="top" wrapText="1"/>
    </xf>
    <xf numFmtId="0" fontId="16" fillId="0" borderId="3" xfId="0" applyFont="1" applyBorder="1" applyAlignment="1">
      <alignment horizontal="center" vertical="top" wrapText="1"/>
    </xf>
    <xf numFmtId="0" fontId="16" fillId="0" borderId="5" xfId="0" applyFont="1" applyBorder="1" applyAlignment="1">
      <alignment horizontal="center" vertical="top" wrapText="1"/>
    </xf>
    <xf numFmtId="3" fontId="16" fillId="13" borderId="2" xfId="0" applyNumberFormat="1" applyFont="1" applyFill="1" applyBorder="1" applyAlignment="1">
      <alignment horizontal="left" vertical="center" wrapText="1"/>
    </xf>
    <xf numFmtId="3" fontId="16" fillId="13" borderId="3" xfId="0" applyNumberFormat="1" applyFont="1" applyFill="1" applyBorder="1" applyAlignment="1">
      <alignment horizontal="left" vertical="center" wrapText="1"/>
    </xf>
    <xf numFmtId="3" fontId="16" fillId="13" borderId="5" xfId="0" applyNumberFormat="1" applyFont="1" applyFill="1" applyBorder="1" applyAlignment="1">
      <alignment horizontal="left" vertical="center" wrapText="1"/>
    </xf>
    <xf numFmtId="0" fontId="16" fillId="0" borderId="2" xfId="0" applyFont="1" applyBorder="1" applyAlignment="1">
      <alignment vertical="center" wrapText="1"/>
    </xf>
    <xf numFmtId="0" fontId="16" fillId="0" borderId="5" xfId="0" applyFont="1" applyBorder="1" applyAlignment="1">
      <alignment vertical="center" wrapText="1"/>
    </xf>
    <xf numFmtId="0" fontId="1" fillId="13" borderId="2" xfId="0" applyFont="1" applyFill="1" applyBorder="1" applyAlignment="1">
      <alignment vertical="center" wrapText="1"/>
    </xf>
    <xf numFmtId="0" fontId="1" fillId="13" borderId="3" xfId="0" applyFont="1" applyFill="1" applyBorder="1" applyAlignment="1">
      <alignment vertical="center" wrapText="1"/>
    </xf>
    <xf numFmtId="0" fontId="1" fillId="13" borderId="5" xfId="0" applyFont="1" applyFill="1" applyBorder="1" applyAlignment="1">
      <alignment vertical="center" wrapText="1"/>
    </xf>
    <xf numFmtId="0" fontId="17" fillId="13" borderId="2" xfId="0" applyFont="1" applyFill="1" applyBorder="1" applyAlignment="1">
      <alignment vertical="center" wrapText="1"/>
    </xf>
    <xf numFmtId="0" fontId="17" fillId="13" borderId="5" xfId="0" applyFont="1" applyFill="1" applyBorder="1" applyAlignment="1">
      <alignment vertical="center" wrapText="1"/>
    </xf>
    <xf numFmtId="0" fontId="1" fillId="13" borderId="2" xfId="0" applyFont="1" applyFill="1" applyBorder="1" applyAlignment="1">
      <alignment horizontal="center" vertical="center"/>
    </xf>
    <xf numFmtId="0" fontId="1" fillId="13" borderId="3" xfId="0" applyFont="1" applyFill="1" applyBorder="1" applyAlignment="1">
      <alignment horizontal="center" vertical="center"/>
    </xf>
    <xf numFmtId="0" fontId="1" fillId="13" borderId="5" xfId="0" applyFont="1" applyFill="1" applyBorder="1" applyAlignment="1">
      <alignment horizontal="center" vertical="center"/>
    </xf>
    <xf numFmtId="0" fontId="17" fillId="13" borderId="2" xfId="0" applyFont="1" applyFill="1" applyBorder="1" applyAlignment="1">
      <alignment horizontal="center" vertical="center"/>
    </xf>
    <xf numFmtId="0" fontId="17" fillId="13" borderId="3" xfId="0" applyFont="1" applyFill="1" applyBorder="1" applyAlignment="1">
      <alignment horizontal="center" vertical="center"/>
    </xf>
    <xf numFmtId="0" fontId="17" fillId="13" borderId="5" xfId="0" applyFont="1" applyFill="1" applyBorder="1" applyAlignment="1">
      <alignment horizontal="center" vertical="center"/>
    </xf>
    <xf numFmtId="0" fontId="1" fillId="13" borderId="2" xfId="0" applyFont="1" applyFill="1" applyBorder="1" applyAlignment="1">
      <alignment vertical="center"/>
    </xf>
    <xf numFmtId="0" fontId="1" fillId="13" borderId="3" xfId="0" applyFont="1" applyFill="1" applyBorder="1" applyAlignment="1">
      <alignment vertical="center"/>
    </xf>
    <xf numFmtId="0" fontId="1" fillId="13" borderId="5" xfId="0" applyFont="1" applyFill="1" applyBorder="1" applyAlignment="1">
      <alignment vertical="center"/>
    </xf>
    <xf numFmtId="0" fontId="1" fillId="13" borderId="2" xfId="0" applyFont="1" applyFill="1" applyBorder="1" applyAlignment="1">
      <alignment horizontal="left" vertical="center"/>
    </xf>
    <xf numFmtId="0" fontId="1" fillId="13" borderId="3" xfId="0" applyFont="1" applyFill="1" applyBorder="1" applyAlignment="1">
      <alignment horizontal="left" vertical="center"/>
    </xf>
    <xf numFmtId="0" fontId="1" fillId="13" borderId="5" xfId="0" applyFont="1" applyFill="1" applyBorder="1" applyAlignment="1">
      <alignment horizontal="left" vertical="center"/>
    </xf>
    <xf numFmtId="0" fontId="0" fillId="13" borderId="3" xfId="0" applyFill="1" applyBorder="1" applyAlignment="1">
      <alignment horizontal="center"/>
    </xf>
    <xf numFmtId="0" fontId="0" fillId="13" borderId="5" xfId="0" applyFill="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6" fillId="0" borderId="3" xfId="0" applyFont="1" applyBorder="1" applyAlignment="1">
      <alignment vertical="center" wrapText="1"/>
    </xf>
    <xf numFmtId="0" fontId="17" fillId="13" borderId="2" xfId="0" applyFont="1" applyFill="1" applyBorder="1" applyAlignment="1">
      <alignment vertical="center"/>
    </xf>
    <xf numFmtId="0" fontId="17" fillId="13" borderId="3" xfId="0" applyFont="1" applyFill="1" applyBorder="1" applyAlignment="1">
      <alignment vertical="center"/>
    </xf>
    <xf numFmtId="0" fontId="17" fillId="13" borderId="5" xfId="0" applyFont="1" applyFill="1" applyBorder="1" applyAlignment="1">
      <alignment vertical="center"/>
    </xf>
    <xf numFmtId="1" fontId="16" fillId="0" borderId="2" xfId="0" applyNumberFormat="1" applyFont="1" applyBorder="1" applyAlignment="1">
      <alignment vertical="center" wrapText="1"/>
    </xf>
    <xf numFmtId="1" fontId="16" fillId="0" borderId="3" xfId="0" applyNumberFormat="1" applyFont="1" applyBorder="1" applyAlignment="1">
      <alignment vertical="center" wrapText="1"/>
    </xf>
    <xf numFmtId="1" fontId="16" fillId="0" borderId="5" xfId="0" applyNumberFormat="1" applyFont="1" applyBorder="1" applyAlignment="1">
      <alignment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6" fillId="6" borderId="1" xfId="0" applyFont="1" applyFill="1" applyBorder="1" applyAlignment="1">
      <alignment horizontal="left" vertical="center" wrapText="1"/>
    </xf>
    <xf numFmtId="0" fontId="1" fillId="0" borderId="1" xfId="0" applyFont="1" applyBorder="1" applyAlignment="1">
      <alignment horizontal="center" vertical="center"/>
    </xf>
    <xf numFmtId="0" fontId="16" fillId="0" borderId="1" xfId="0" applyFont="1" applyBorder="1" applyAlignment="1">
      <alignment vertical="center" wrapText="1"/>
    </xf>
    <xf numFmtId="0" fontId="16" fillId="13" borderId="2" xfId="0" applyFont="1" applyFill="1" applyBorder="1" applyAlignment="1">
      <alignment vertical="top" wrapText="1"/>
    </xf>
    <xf numFmtId="0" fontId="16" fillId="13" borderId="3" xfId="0" applyFont="1" applyFill="1" applyBorder="1" applyAlignment="1">
      <alignment vertical="top" wrapText="1"/>
    </xf>
    <xf numFmtId="0" fontId="16" fillId="13" borderId="5" xfId="0" applyFont="1" applyFill="1" applyBorder="1" applyAlignment="1">
      <alignment vertical="top" wrapText="1"/>
    </xf>
    <xf numFmtId="0" fontId="16" fillId="0" borderId="2" xfId="0" applyFont="1" applyBorder="1" applyAlignment="1">
      <alignment vertical="top" wrapText="1"/>
    </xf>
    <xf numFmtId="0" fontId="16" fillId="0" borderId="3" xfId="0" applyFont="1" applyBorder="1" applyAlignment="1">
      <alignment vertical="top" wrapText="1"/>
    </xf>
    <xf numFmtId="0" fontId="16" fillId="0" borderId="5" xfId="0" applyFont="1" applyBorder="1" applyAlignment="1">
      <alignment vertical="top" wrapText="1"/>
    </xf>
    <xf numFmtId="1" fontId="16" fillId="0" borderId="1" xfId="0" applyNumberFormat="1" applyFont="1" applyBorder="1" applyAlignment="1">
      <alignment horizontal="center" vertical="center" wrapText="1"/>
    </xf>
    <xf numFmtId="15" fontId="16" fillId="0" borderId="2" xfId="0" applyNumberFormat="1" applyFont="1" applyBorder="1" applyAlignment="1">
      <alignment horizontal="center" vertical="center" wrapText="1"/>
    </xf>
    <xf numFmtId="15" fontId="16" fillId="0" borderId="3" xfId="0" applyNumberFormat="1" applyFont="1" applyBorder="1" applyAlignment="1">
      <alignment horizontal="center" vertical="center" wrapText="1"/>
    </xf>
    <xf numFmtId="15" fontId="16" fillId="0" borderId="5" xfId="0" applyNumberFormat="1" applyFont="1" applyBorder="1" applyAlignment="1">
      <alignment horizontal="center" vertical="center" wrapText="1"/>
    </xf>
    <xf numFmtId="164" fontId="16" fillId="0" borderId="2" xfId="0" applyNumberFormat="1" applyFont="1" applyBorder="1" applyAlignment="1">
      <alignment horizontal="center" vertical="center" wrapText="1"/>
    </xf>
    <xf numFmtId="164" fontId="16" fillId="0" borderId="3" xfId="0" applyNumberFormat="1" applyFont="1" applyBorder="1" applyAlignment="1">
      <alignment horizontal="center" vertical="center" wrapText="1"/>
    </xf>
    <xf numFmtId="164" fontId="16" fillId="0" borderId="5" xfId="0" applyNumberFormat="1" applyFont="1" applyBorder="1" applyAlignment="1">
      <alignment horizontal="center" vertical="center" wrapText="1"/>
    </xf>
    <xf numFmtId="1" fontId="1" fillId="0" borderId="1" xfId="0" applyNumberFormat="1" applyFont="1" applyBorder="1" applyAlignment="1">
      <alignment horizontal="center" vertical="center"/>
    </xf>
    <xf numFmtId="1" fontId="16" fillId="13" borderId="1" xfId="0" applyNumberFormat="1"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1" xfId="0" applyFont="1" applyFill="1" applyBorder="1" applyAlignment="1">
      <alignment vertical="center" wrapText="1"/>
    </xf>
    <xf numFmtId="1" fontId="16" fillId="6" borderId="1" xfId="0" applyNumberFormat="1" applyFont="1" applyFill="1" applyBorder="1" applyAlignment="1">
      <alignment horizontal="center" vertical="center" wrapText="1"/>
    </xf>
    <xf numFmtId="0" fontId="16" fillId="13" borderId="1" xfId="0" applyFont="1" applyFill="1" applyBorder="1" applyAlignment="1">
      <alignment vertical="center" wrapText="1"/>
    </xf>
    <xf numFmtId="0" fontId="16" fillId="0" borderId="1" xfId="0" applyFont="1" applyBorder="1" applyAlignment="1">
      <alignment vertical="top" wrapText="1"/>
    </xf>
    <xf numFmtId="0" fontId="1" fillId="0" borderId="1" xfId="0" applyFont="1" applyBorder="1" applyAlignment="1">
      <alignment horizontal="left" vertical="center"/>
    </xf>
    <xf numFmtId="0" fontId="16" fillId="10" borderId="1" xfId="0" applyFont="1" applyFill="1" applyBorder="1" applyAlignment="1">
      <alignment horizontal="left" vertical="center" wrapText="1"/>
    </xf>
    <xf numFmtId="0" fontId="16" fillId="10" borderId="1" xfId="0" applyFont="1" applyFill="1" applyBorder="1" applyAlignment="1">
      <alignment horizontal="center" vertical="center" wrapText="1"/>
    </xf>
    <xf numFmtId="0" fontId="0" fillId="6" borderId="1" xfId="0" applyFill="1" applyBorder="1"/>
    <xf numFmtId="0" fontId="1" fillId="6" borderId="1" xfId="0" applyFont="1" applyFill="1" applyBorder="1" applyAlignment="1">
      <alignment horizontal="center" vertical="center"/>
    </xf>
    <xf numFmtId="0" fontId="0" fillId="6" borderId="1" xfId="0" applyFill="1" applyBorder="1" applyAlignment="1">
      <alignment horizont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5" xfId="0" applyFont="1" applyBorder="1" applyAlignment="1">
      <alignment vertical="center"/>
    </xf>
    <xf numFmtId="0" fontId="1" fillId="0" borderId="1" xfId="0" applyFont="1" applyBorder="1" applyAlignment="1">
      <alignment vertical="center"/>
    </xf>
    <xf numFmtId="0" fontId="1" fillId="6" borderId="1" xfId="0" applyFont="1" applyFill="1" applyBorder="1" applyAlignment="1">
      <alignment horizontal="left" vertical="center"/>
    </xf>
    <xf numFmtId="0" fontId="16" fillId="6" borderId="2" xfId="0" applyFont="1" applyFill="1" applyBorder="1" applyAlignment="1">
      <alignment vertical="center" wrapText="1"/>
    </xf>
    <xf numFmtId="0" fontId="16" fillId="6" borderId="3" xfId="0" applyFont="1" applyFill="1" applyBorder="1" applyAlignment="1">
      <alignment vertical="center" wrapText="1"/>
    </xf>
    <xf numFmtId="0" fontId="16" fillId="6" borderId="5" xfId="0" applyFont="1" applyFill="1" applyBorder="1" applyAlignment="1">
      <alignment vertical="center" wrapText="1"/>
    </xf>
    <xf numFmtId="0" fontId="1" fillId="6" borderId="1" xfId="0" applyFont="1" applyFill="1" applyBorder="1" applyAlignment="1">
      <alignment vertical="center"/>
    </xf>
    <xf numFmtId="43" fontId="20" fillId="6" borderId="1" xfId="1" applyFont="1" applyFill="1" applyBorder="1" applyAlignment="1">
      <alignment horizontal="center" vertical="center" wrapText="1"/>
    </xf>
    <xf numFmtId="0" fontId="16" fillId="10" borderId="1" xfId="0" applyFont="1" applyFill="1" applyBorder="1" applyAlignment="1">
      <alignment vertical="center" wrapText="1"/>
    </xf>
    <xf numFmtId="0" fontId="16" fillId="3" borderId="1" xfId="0" applyFont="1" applyFill="1" applyBorder="1" applyAlignment="1">
      <alignment horizontal="left" vertical="center" wrapText="1"/>
    </xf>
    <xf numFmtId="0" fontId="16" fillId="7" borderId="1" xfId="0" applyFont="1" applyFill="1" applyBorder="1" applyAlignment="1">
      <alignment horizontal="left"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6" fillId="2" borderId="1" xfId="0" applyFont="1" applyFill="1" applyBorder="1" applyAlignment="1">
      <alignment vertical="center" wrapText="1"/>
    </xf>
    <xf numFmtId="0" fontId="16" fillId="7" borderId="1" xfId="0" applyFont="1" applyFill="1" applyBorder="1" applyAlignment="1">
      <alignment vertical="center" wrapText="1"/>
    </xf>
    <xf numFmtId="0" fontId="1" fillId="3" borderId="1" xfId="0" applyFont="1" applyFill="1" applyBorder="1" applyAlignment="1">
      <alignment vertical="center" wrapText="1"/>
    </xf>
    <xf numFmtId="0" fontId="1" fillId="2" borderId="1" xfId="0" applyFont="1" applyFill="1" applyBorder="1" applyAlignment="1">
      <alignment vertical="center" wrapText="1"/>
    </xf>
    <xf numFmtId="0" fontId="28" fillId="0" borderId="1" xfId="0" applyFont="1" applyBorder="1" applyAlignment="1">
      <alignment horizontal="left"/>
    </xf>
    <xf numFmtId="0" fontId="1" fillId="0" borderId="1" xfId="0" applyFont="1" applyBorder="1" applyAlignment="1">
      <alignment vertical="center" wrapText="1"/>
    </xf>
    <xf numFmtId="0" fontId="16" fillId="2" borderId="1" xfId="0" applyFont="1" applyFill="1" applyBorder="1" applyAlignment="1">
      <alignment horizontal="left" vertical="center"/>
    </xf>
    <xf numFmtId="0" fontId="2" fillId="4" borderId="1" xfId="0" applyFont="1" applyFill="1" applyBorder="1" applyAlignment="1">
      <alignment horizontal="center" vertical="center" wrapText="1"/>
    </xf>
    <xf numFmtId="0" fontId="1" fillId="2" borderId="1" xfId="0" quotePrefix="1" applyFont="1" applyFill="1" applyBorder="1" applyAlignment="1">
      <alignment vertical="center" wrapText="1"/>
    </xf>
    <xf numFmtId="0" fontId="16" fillId="2" borderId="1" xfId="0" applyFont="1" applyFill="1" applyBorder="1" applyAlignment="1">
      <alignment vertical="center"/>
    </xf>
    <xf numFmtId="43" fontId="17" fillId="3" borderId="1" xfId="1" applyFont="1" applyFill="1" applyBorder="1" applyAlignment="1">
      <alignment horizontal="center" vertical="center" wrapText="1"/>
    </xf>
    <xf numFmtId="43" fontId="29" fillId="3" borderId="1" xfId="1" applyFont="1" applyFill="1" applyBorder="1" applyAlignment="1">
      <alignment horizontal="center" vertical="center" wrapText="1"/>
    </xf>
    <xf numFmtId="43" fontId="23" fillId="3" borderId="1" xfId="1" applyFont="1" applyFill="1" applyBorder="1" applyAlignment="1">
      <alignment horizontal="center" vertical="center" wrapText="1"/>
    </xf>
    <xf numFmtId="43" fontId="30" fillId="0" borderId="1" xfId="1" applyFont="1" applyBorder="1" applyAlignment="1">
      <alignment horizontal="center" vertical="center" wrapText="1"/>
    </xf>
    <xf numFmtId="43" fontId="17" fillId="6" borderId="1" xfId="1" applyFont="1" applyFill="1" applyBorder="1" applyAlignment="1">
      <alignment horizontal="center" vertical="center" wrapText="1"/>
    </xf>
    <xf numFmtId="43" fontId="17" fillId="7" borderId="1" xfId="1" applyFont="1" applyFill="1" applyBorder="1" applyAlignment="1">
      <alignment horizontal="center" vertical="center" wrapText="1"/>
    </xf>
    <xf numFmtId="43" fontId="30" fillId="3" borderId="1" xfId="1" applyFont="1" applyFill="1" applyBorder="1" applyAlignment="1">
      <alignment horizontal="center" vertical="center" wrapText="1"/>
    </xf>
    <xf numFmtId="43" fontId="18" fillId="3" borderId="1" xfId="1" applyFont="1" applyFill="1" applyBorder="1" applyAlignment="1">
      <alignment horizontal="center" vertical="center" wrapText="1"/>
    </xf>
    <xf numFmtId="0" fontId="16" fillId="7" borderId="1" xfId="0" applyFont="1" applyFill="1" applyBorder="1" applyAlignment="1">
      <alignment horizontal="center" vertical="center" wrapText="1"/>
    </xf>
    <xf numFmtId="0" fontId="16" fillId="2" borderId="2" xfId="0" applyFont="1" applyFill="1" applyBorder="1" applyAlignment="1">
      <alignment vertical="center" wrapText="1"/>
    </xf>
    <xf numFmtId="0" fontId="16" fillId="2" borderId="3" xfId="0" applyFont="1" applyFill="1" applyBorder="1" applyAlignment="1">
      <alignment vertical="center" wrapText="1"/>
    </xf>
    <xf numFmtId="0" fontId="16" fillId="2" borderId="5" xfId="0" applyFont="1" applyFill="1" applyBorder="1" applyAlignment="1">
      <alignment vertical="center" wrapText="1"/>
    </xf>
    <xf numFmtId="0" fontId="16" fillId="0" borderId="1" xfId="0" applyFont="1" applyBorder="1" applyAlignment="1">
      <alignment horizontal="center" vertical="center"/>
    </xf>
    <xf numFmtId="0" fontId="17" fillId="13" borderId="2" xfId="0" applyFont="1" applyFill="1" applyBorder="1" applyAlignment="1">
      <alignment horizontal="left" vertical="center"/>
    </xf>
    <xf numFmtId="0" fontId="17" fillId="13" borderId="5" xfId="0" applyFont="1" applyFill="1" applyBorder="1" applyAlignment="1">
      <alignment horizontal="left" vertical="center"/>
    </xf>
    <xf numFmtId="0" fontId="17" fillId="0" borderId="2" xfId="0" applyFont="1" applyBorder="1" applyAlignment="1">
      <alignment horizontal="center" vertical="center"/>
    </xf>
    <xf numFmtId="0" fontId="16" fillId="12" borderId="2" xfId="0" applyFont="1" applyFill="1" applyBorder="1" applyAlignment="1">
      <alignment horizontal="center" vertical="center"/>
    </xf>
    <xf numFmtId="0" fontId="16" fillId="12" borderId="3" xfId="0" applyFont="1" applyFill="1" applyBorder="1" applyAlignment="1">
      <alignment horizontal="center" vertical="center"/>
    </xf>
    <xf numFmtId="0" fontId="16" fillId="12" borderId="5" xfId="0" applyFont="1" applyFill="1" applyBorder="1" applyAlignment="1">
      <alignment horizontal="center" vertical="center"/>
    </xf>
    <xf numFmtId="1" fontId="16" fillId="0" borderId="2" xfId="0" applyNumberFormat="1" applyFont="1" applyBorder="1" applyAlignment="1">
      <alignment horizontal="center" vertical="center"/>
    </xf>
    <xf numFmtId="1" fontId="16" fillId="0" borderId="3" xfId="0" applyNumberFormat="1" applyFont="1" applyBorder="1" applyAlignment="1">
      <alignment horizontal="center" vertical="center"/>
    </xf>
    <xf numFmtId="1" fontId="16" fillId="0" borderId="5" xfId="0" applyNumberFormat="1" applyFont="1" applyBorder="1" applyAlignment="1">
      <alignment horizontal="center" vertical="center"/>
    </xf>
    <xf numFmtId="1" fontId="16" fillId="0" borderId="1" xfId="0" applyNumberFormat="1" applyFont="1" applyBorder="1" applyAlignment="1">
      <alignment horizontal="center" vertical="center"/>
    </xf>
    <xf numFmtId="0" fontId="1" fillId="2" borderId="2" xfId="0" applyFont="1" applyFill="1" applyBorder="1" applyAlignment="1">
      <alignment vertical="center" wrapText="1"/>
    </xf>
    <xf numFmtId="0" fontId="1" fillId="2" borderId="3" xfId="0" applyFont="1" applyFill="1" applyBorder="1" applyAlignment="1">
      <alignment vertical="center" wrapText="1"/>
    </xf>
    <xf numFmtId="0" fontId="1" fillId="2" borderId="5" xfId="0" applyFont="1" applyFill="1" applyBorder="1" applyAlignment="1">
      <alignment vertical="center" wrapText="1"/>
    </xf>
    <xf numFmtId="0" fontId="16" fillId="2" borderId="2" xfId="0" quotePrefix="1" applyFont="1" applyFill="1" applyBorder="1" applyAlignment="1">
      <alignment vertical="center"/>
    </xf>
    <xf numFmtId="0" fontId="16" fillId="2" borderId="3" xfId="0" quotePrefix="1" applyFont="1" applyFill="1" applyBorder="1" applyAlignment="1">
      <alignment vertical="center"/>
    </xf>
    <xf numFmtId="0" fontId="16" fillId="2" borderId="5" xfId="0" quotePrefix="1" applyFont="1" applyFill="1" applyBorder="1" applyAlignment="1">
      <alignment vertical="center"/>
    </xf>
    <xf numFmtId="1" fontId="1" fillId="2" borderId="2"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1" fontId="16" fillId="0" borderId="15" xfId="0" applyNumberFormat="1" applyFont="1" applyBorder="1" applyAlignment="1">
      <alignment horizontal="center" vertical="center"/>
    </xf>
    <xf numFmtId="1" fontId="16" fillId="0" borderId="18" xfId="0" applyNumberFormat="1" applyFont="1" applyBorder="1" applyAlignment="1">
      <alignment horizontal="center" vertical="center"/>
    </xf>
    <xf numFmtId="1" fontId="16" fillId="0" borderId="14" xfId="0" applyNumberFormat="1" applyFont="1" applyBorder="1" applyAlignment="1">
      <alignment horizontal="center" vertical="center"/>
    </xf>
    <xf numFmtId="1" fontId="1" fillId="2" borderId="15" xfId="0" applyNumberFormat="1" applyFont="1" applyFill="1" applyBorder="1" applyAlignment="1">
      <alignment horizontal="center" vertical="center" wrapText="1"/>
    </xf>
    <xf numFmtId="1" fontId="1" fillId="2" borderId="14" xfId="0" applyNumberFormat="1"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2" borderId="15" xfId="0" applyFont="1" applyFill="1" applyBorder="1" applyAlignment="1">
      <alignment horizontal="left" vertical="center" wrapText="1"/>
    </xf>
    <xf numFmtId="0" fontId="1" fillId="2" borderId="14" xfId="0" applyFont="1" applyFill="1" applyBorder="1" applyAlignment="1">
      <alignment horizontal="left" vertical="center" wrapText="1"/>
    </xf>
    <xf numFmtId="0" fontId="1" fillId="2" borderId="1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vertical="center" wrapText="1"/>
    </xf>
    <xf numFmtId="0" fontId="1" fillId="2" borderId="14" xfId="0" applyFont="1" applyFill="1" applyBorder="1" applyAlignment="1">
      <alignment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0" borderId="2" xfId="0" applyFont="1" applyBorder="1" applyAlignment="1">
      <alignment horizontal="left" vertical="center"/>
    </xf>
    <xf numFmtId="0" fontId="17" fillId="0" borderId="5" xfId="0" applyFont="1" applyBorder="1" applyAlignment="1">
      <alignment horizontal="left" vertical="center"/>
    </xf>
    <xf numFmtId="0" fontId="17" fillId="2" borderId="2" xfId="0" applyFont="1" applyFill="1" applyBorder="1" applyAlignment="1">
      <alignment horizontal="left" vertical="center" wrapText="1"/>
    </xf>
    <xf numFmtId="0" fontId="17" fillId="2" borderId="3"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17" fillId="0" borderId="3" xfId="0" applyFont="1" applyBorder="1" applyAlignment="1">
      <alignment horizontal="left" vertical="center"/>
    </xf>
    <xf numFmtId="0" fontId="17" fillId="2" borderId="2" xfId="0" applyFont="1" applyFill="1" applyBorder="1" applyAlignment="1">
      <alignment vertical="center" wrapText="1"/>
    </xf>
    <xf numFmtId="0" fontId="17" fillId="2" borderId="3" xfId="0" applyFont="1" applyFill="1" applyBorder="1" applyAlignment="1">
      <alignment vertical="center" wrapText="1"/>
    </xf>
    <xf numFmtId="0" fontId="17" fillId="2" borderId="5" xfId="0" applyFont="1" applyFill="1" applyBorder="1" applyAlignment="1">
      <alignment vertical="center" wrapText="1"/>
    </xf>
    <xf numFmtId="0" fontId="17" fillId="0" borderId="2"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20" fillId="0" borderId="8" xfId="0" applyFont="1" applyBorder="1" applyAlignment="1">
      <alignment horizontal="center" vertical="center"/>
    </xf>
    <xf numFmtId="0" fontId="20" fillId="0" borderId="11" xfId="0" applyFont="1" applyBorder="1" applyAlignment="1">
      <alignment horizontal="center" vertical="center"/>
    </xf>
    <xf numFmtId="43" fontId="20" fillId="4" borderId="1" xfId="1" applyFont="1" applyFill="1" applyBorder="1" applyAlignment="1">
      <alignment horizontal="center" vertical="center" wrapText="1"/>
    </xf>
    <xf numFmtId="0" fontId="2" fillId="4" borderId="9" xfId="0" applyFont="1" applyFill="1" applyBorder="1" applyAlignment="1">
      <alignment horizontal="left" vertical="center" wrapText="1"/>
    </xf>
    <xf numFmtId="0" fontId="2" fillId="4" borderId="7"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5" xfId="0" applyFont="1" applyBorder="1" applyAlignment="1">
      <alignment vertical="center" wrapText="1"/>
    </xf>
    <xf numFmtId="0" fontId="17" fillId="0" borderId="3" xfId="0" applyFont="1" applyBorder="1" applyAlignment="1">
      <alignment horizontal="left" vertical="center" wrapText="1"/>
    </xf>
    <xf numFmtId="0" fontId="17" fillId="0" borderId="1" xfId="0" applyFont="1" applyBorder="1" applyAlignment="1">
      <alignment vertical="center"/>
    </xf>
    <xf numFmtId="0" fontId="17" fillId="0" borderId="3" xfId="0" applyFont="1" applyBorder="1" applyAlignment="1">
      <alignment vertical="center"/>
    </xf>
    <xf numFmtId="0" fontId="17" fillId="0" borderId="19" xfId="0" applyFont="1" applyBorder="1" applyAlignment="1">
      <alignment horizontal="center"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2" borderId="19"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20" xfId="0" applyFont="1" applyFill="1" applyBorder="1" applyAlignment="1">
      <alignment horizontal="center" vertical="center" wrapText="1"/>
    </xf>
    <xf numFmtId="0" fontId="17" fillId="0" borderId="1" xfId="0" applyFont="1" applyBorder="1" applyAlignment="1">
      <alignment horizontal="left" vertical="center"/>
    </xf>
    <xf numFmtId="1" fontId="1" fillId="0" borderId="2" xfId="0" applyNumberFormat="1" applyFont="1" applyBorder="1" applyAlignment="1">
      <alignment horizontal="center" vertical="center"/>
    </xf>
    <xf numFmtId="0" fontId="17" fillId="2" borderId="3" xfId="0" applyFont="1" applyFill="1" applyBorder="1" applyAlignment="1">
      <alignment horizontal="center" vertical="center" wrapText="1"/>
    </xf>
    <xf numFmtId="0" fontId="17" fillId="0" borderId="5" xfId="0" applyFont="1" applyBorder="1" applyAlignment="1">
      <alignment horizontal="center" vertical="center"/>
    </xf>
    <xf numFmtId="0" fontId="1" fillId="6" borderId="2" xfId="0" applyFont="1" applyFill="1" applyBorder="1" applyAlignment="1">
      <alignment horizontal="left" vertical="center" wrapText="1"/>
    </xf>
    <xf numFmtId="0" fontId="1" fillId="6" borderId="3" xfId="0" applyFont="1" applyFill="1" applyBorder="1" applyAlignment="1">
      <alignment horizontal="left" vertical="center" wrapText="1"/>
    </xf>
    <xf numFmtId="0" fontId="1" fillId="6" borderId="5" xfId="0" applyFont="1" applyFill="1" applyBorder="1" applyAlignment="1">
      <alignment horizontal="left" vertical="center" wrapText="1"/>
    </xf>
    <xf numFmtId="0" fontId="1" fillId="6" borderId="2" xfId="0" applyFont="1" applyFill="1" applyBorder="1" applyAlignment="1">
      <alignment vertical="center" wrapText="1"/>
    </xf>
    <xf numFmtId="0" fontId="1" fillId="6" borderId="3" xfId="0" applyFont="1" applyFill="1" applyBorder="1" applyAlignment="1">
      <alignment vertical="center" wrapText="1"/>
    </xf>
    <xf numFmtId="0" fontId="1" fillId="6" borderId="5" xfId="0" applyFont="1" applyFill="1" applyBorder="1" applyAlignment="1">
      <alignment vertical="center" wrapText="1"/>
    </xf>
    <xf numFmtId="0" fontId="1" fillId="2" borderId="18" xfId="0" applyFont="1" applyFill="1" applyBorder="1" applyAlignment="1">
      <alignment vertical="center" wrapText="1"/>
    </xf>
    <xf numFmtId="0" fontId="17" fillId="14" borderId="2" xfId="0" applyFont="1" applyFill="1" applyBorder="1" applyAlignment="1">
      <alignment horizontal="center" vertical="center"/>
    </xf>
    <xf numFmtId="0" fontId="17" fillId="14" borderId="3" xfId="0" applyFont="1" applyFill="1" applyBorder="1" applyAlignment="1">
      <alignment horizontal="center" vertical="center"/>
    </xf>
    <xf numFmtId="0" fontId="17" fillId="14" borderId="5" xfId="0" applyFont="1" applyFill="1" applyBorder="1" applyAlignment="1">
      <alignment horizontal="center" vertical="center"/>
    </xf>
    <xf numFmtId="0" fontId="27"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31" fillId="0" borderId="2" xfId="0" applyFont="1" applyBorder="1" applyAlignment="1">
      <alignment horizontal="center" vertical="center"/>
    </xf>
    <xf numFmtId="0" fontId="31" fillId="0" borderId="5" xfId="0" applyFont="1" applyBorder="1" applyAlignment="1">
      <alignment horizontal="center" vertical="center"/>
    </xf>
    <xf numFmtId="0" fontId="31" fillId="0" borderId="2" xfId="0" applyFont="1" applyBorder="1" applyAlignment="1">
      <alignment horizontal="left" vertical="center"/>
    </xf>
    <xf numFmtId="0" fontId="31" fillId="0" borderId="5" xfId="0" applyFont="1" applyBorder="1" applyAlignment="1">
      <alignment horizontal="left" vertical="center"/>
    </xf>
    <xf numFmtId="0" fontId="31" fillId="0" borderId="2" xfId="0" applyFont="1" applyBorder="1" applyAlignment="1">
      <alignment horizontal="center"/>
    </xf>
    <xf numFmtId="0" fontId="31" fillId="0" borderId="5" xfId="0" applyFont="1" applyBorder="1" applyAlignment="1">
      <alignment horizontal="center"/>
    </xf>
    <xf numFmtId="0" fontId="31" fillId="0" borderId="2" xfId="0" applyFont="1" applyBorder="1" applyAlignment="1">
      <alignment horizontal="left"/>
    </xf>
    <xf numFmtId="0" fontId="31" fillId="0" borderId="5" xfId="0" applyFont="1" applyBorder="1" applyAlignment="1">
      <alignment horizontal="left"/>
    </xf>
    <xf numFmtId="0" fontId="31" fillId="0" borderId="2" xfId="0" applyFont="1" applyBorder="1" applyAlignment="1">
      <alignment horizontal="center" wrapText="1"/>
    </xf>
    <xf numFmtId="0" fontId="31" fillId="0" borderId="5" xfId="0" applyFont="1" applyBorder="1" applyAlignment="1">
      <alignment horizontal="center" wrapText="1"/>
    </xf>
    <xf numFmtId="0" fontId="31" fillId="5"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4" borderId="13" xfId="0" applyFont="1" applyFill="1" applyBorder="1" applyAlignment="1">
      <alignment horizontal="center" vertical="center" wrapText="1"/>
    </xf>
    <xf numFmtId="0" fontId="32" fillId="4" borderId="2" xfId="0" applyFont="1" applyFill="1" applyBorder="1" applyAlignment="1">
      <alignment vertical="center" wrapText="1"/>
    </xf>
    <xf numFmtId="0" fontId="31" fillId="0" borderId="5" xfId="0" applyFont="1" applyBorder="1"/>
    <xf numFmtId="0" fontId="32" fillId="4" borderId="5" xfId="0" applyFont="1" applyFill="1" applyBorder="1" applyAlignment="1">
      <alignment vertical="center" wrapText="1"/>
    </xf>
    <xf numFmtId="0" fontId="32" fillId="4" borderId="1" xfId="0" applyFont="1" applyFill="1" applyBorder="1" applyAlignment="1">
      <alignment vertical="center" wrapText="1"/>
    </xf>
    <xf numFmtId="0" fontId="32" fillId="4" borderId="2"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3" fillId="2" borderId="2" xfId="0" applyFont="1" applyFill="1" applyBorder="1" applyAlignment="1">
      <alignment vertical="center" wrapText="1"/>
    </xf>
    <xf numFmtId="0" fontId="33" fillId="2" borderId="3" xfId="0" applyFont="1" applyFill="1" applyBorder="1" applyAlignment="1">
      <alignment vertical="center" wrapText="1"/>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vertical="center" wrapText="1"/>
    </xf>
    <xf numFmtId="0" fontId="31" fillId="0" borderId="3" xfId="0" applyFont="1" applyBorder="1" applyAlignment="1">
      <alignment horizontal="center" vertical="center"/>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5" xfId="0" applyFont="1" applyBorder="1" applyAlignment="1">
      <alignment horizontal="left" vertical="center" wrapText="1"/>
    </xf>
    <xf numFmtId="0" fontId="31" fillId="0" borderId="3" xfId="0" applyFont="1" applyBorder="1" applyAlignment="1">
      <alignment horizontal="left" vertical="center"/>
    </xf>
    <xf numFmtId="0" fontId="16" fillId="13" borderId="15" xfId="0" applyFont="1" applyFill="1" applyBorder="1" applyAlignment="1">
      <alignment horizontal="center" vertical="center"/>
    </xf>
    <xf numFmtId="0" fontId="16" fillId="13" borderId="18" xfId="0" applyFont="1" applyFill="1" applyBorder="1" applyAlignment="1">
      <alignment horizontal="center" vertical="center"/>
    </xf>
    <xf numFmtId="0" fontId="16" fillId="13" borderId="14" xfId="0" applyFont="1" applyFill="1" applyBorder="1" applyAlignment="1">
      <alignment horizontal="center" vertical="center"/>
    </xf>
    <xf numFmtId="0" fontId="16" fillId="0" borderId="15" xfId="0" applyFont="1" applyBorder="1" applyAlignment="1">
      <alignment horizontal="center" vertical="center"/>
    </xf>
    <xf numFmtId="0" fontId="16" fillId="0" borderId="18" xfId="0" applyFont="1" applyBorder="1" applyAlignment="1">
      <alignment horizontal="center" vertical="center"/>
    </xf>
    <xf numFmtId="0" fontId="16" fillId="0" borderId="14"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5" xfId="0" applyFont="1" applyBorder="1" applyAlignment="1">
      <alignment horizontal="center" vertical="center"/>
    </xf>
    <xf numFmtId="0" fontId="16" fillId="0" borderId="1" xfId="0" applyFont="1" applyBorder="1" applyAlignment="1">
      <alignment horizontal="left" vertical="center"/>
    </xf>
    <xf numFmtId="0" fontId="16" fillId="0" borderId="2" xfId="0" applyFont="1" applyBorder="1" applyAlignment="1">
      <alignment horizontal="center"/>
    </xf>
    <xf numFmtId="0" fontId="16" fillId="0" borderId="5" xfId="0" applyFont="1" applyBorder="1" applyAlignment="1">
      <alignment horizontal="center"/>
    </xf>
    <xf numFmtId="0" fontId="16" fillId="0" borderId="1" xfId="0" applyFont="1" applyBorder="1" applyAlignment="1">
      <alignment horizontal="center" vertical="top" wrapText="1"/>
    </xf>
    <xf numFmtId="0" fontId="2" fillId="4" borderId="2"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6" fillId="4" borderId="2"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5" xfId="0" applyFont="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5" xfId="0" applyFont="1" applyFill="1" applyBorder="1" applyAlignment="1">
      <alignment horizontal="center" vertical="center"/>
    </xf>
    <xf numFmtId="0" fontId="16" fillId="3" borderId="2" xfId="0" applyFont="1" applyFill="1" applyBorder="1" applyAlignment="1">
      <alignment vertical="center"/>
    </xf>
    <xf numFmtId="0" fontId="16" fillId="3" borderId="3" xfId="0" applyFont="1" applyFill="1" applyBorder="1" applyAlignment="1">
      <alignment vertical="center"/>
    </xf>
    <xf numFmtId="0" fontId="16" fillId="3" borderId="5" xfId="0" applyFont="1" applyFill="1" applyBorder="1" applyAlignment="1">
      <alignment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16" fillId="0" borderId="1" xfId="0" applyFont="1" applyBorder="1" applyAlignment="1">
      <alignment vertical="center"/>
    </xf>
    <xf numFmtId="0" fontId="26" fillId="5" borderId="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16" fillId="0" borderId="5" xfId="0" applyFont="1" applyBorder="1"/>
    <xf numFmtId="0" fontId="1" fillId="13" borderId="1"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16" fillId="13" borderId="2" xfId="0" applyFont="1" applyFill="1" applyBorder="1" applyAlignment="1">
      <alignment vertical="center"/>
    </xf>
    <xf numFmtId="0" fontId="16" fillId="13" borderId="3" xfId="0" applyFont="1" applyFill="1" applyBorder="1" applyAlignment="1">
      <alignment vertical="center"/>
    </xf>
    <xf numFmtId="0" fontId="16" fillId="13" borderId="5" xfId="0" applyFont="1" applyFill="1" applyBorder="1" applyAlignment="1">
      <alignment vertical="center"/>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7" fillId="12" borderId="2" xfId="0" applyFont="1" applyFill="1" applyBorder="1" applyAlignment="1">
      <alignment horizontal="center" vertical="center"/>
    </xf>
    <xf numFmtId="0" fontId="17" fillId="12" borderId="5"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cellXfs>
  <cellStyles count="4">
    <cellStyle name="Hyperlink" xfId="2" builtinId="8"/>
    <cellStyle name="จุลภาค" xfId="1" builtinId="3"/>
    <cellStyle name="ปกติ" xfId="0" builtinId="0"/>
    <cellStyle name="สกุลเงิน" xfId="3" builtinId="4"/>
  </cellStyles>
  <dxfs count="0"/>
  <tableStyles count="0" defaultTableStyle="TableStyleMedium9" defaultPivotStyle="PivotStyleLight16"/>
  <colors>
    <mruColors>
      <color rgb="FF99CC00"/>
      <color rgb="FF99FF33"/>
      <color rgb="FF99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chartsheet" Target="chartsheets/sheet1.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h-TH"/>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94100351"/>
        <c:axId val="594100831"/>
      </c:barChart>
      <c:catAx>
        <c:axId val="5941003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100831"/>
        <c:crosses val="autoZero"/>
        <c:auto val="1"/>
        <c:lblAlgn val="ctr"/>
        <c:lblOffset val="100"/>
        <c:noMultiLvlLbl val="0"/>
      </c:catAx>
      <c:valAx>
        <c:axId val="59410083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10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BDC4626-DFD2-4178-AB39-FD36371978FB}">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a:extLst>
            <a:ext uri="{FF2B5EF4-FFF2-40B4-BE49-F238E27FC236}">
              <a16:creationId xmlns:a16="http://schemas.microsoft.com/office/drawing/2014/main" id="{14F1311A-D8C3-CBF0-A027-3854DC9FF83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3" Type="http://schemas.openxmlformats.org/officeDocument/2006/relationships/hyperlink" Target="https://forms.gle/nFaWM8EidYevZZCNA" TargetMode="External"/><Relationship Id="rId2" Type="http://schemas.openxmlformats.org/officeDocument/2006/relationships/hyperlink" Target="https://forms.gle/nFaWM8EidYevZZCNA" TargetMode="External"/><Relationship Id="rId1" Type="http://schemas.openxmlformats.org/officeDocument/2006/relationships/printerSettings" Target="../printerSettings/printerSettings6.bin"/><Relationship Id="rId5" Type="http://schemas.openxmlformats.org/officeDocument/2006/relationships/printerSettings" Target="../printerSettings/printerSettings7.bin"/><Relationship Id="rId4" Type="http://schemas.openxmlformats.org/officeDocument/2006/relationships/hyperlink" Target="https://forms.gle/nFaWM8EidYevZZCNA"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48"/>
  <sheetViews>
    <sheetView workbookViewId="0">
      <pane ySplit="4" topLeftCell="A83" activePane="bottomLeft" state="frozen"/>
      <selection pane="bottomLeft" activeCell="K43" sqref="K43"/>
    </sheetView>
  </sheetViews>
  <sheetFormatPr defaultColWidth="9.140625" defaultRowHeight="24.75" customHeight="1" x14ac:dyDescent="0.25"/>
  <cols>
    <col min="1" max="1" width="4.85546875" style="826" customWidth="1"/>
    <col min="2" max="2" width="12.42578125" style="826" customWidth="1"/>
    <col min="3" max="3" width="22.28515625" style="833" customWidth="1"/>
    <col min="4" max="4" width="24.85546875" style="833" customWidth="1"/>
    <col min="5" max="5" width="20.140625" style="850" bestFit="1" customWidth="1"/>
    <col min="6" max="6" width="5.7109375" style="851" customWidth="1"/>
    <col min="7" max="7" width="4.7109375" style="826" customWidth="1"/>
    <col min="8" max="8" width="11.5703125" style="833" customWidth="1"/>
    <col min="9" max="9" width="13.28515625" style="833" customWidth="1"/>
    <col min="10" max="10" width="10" style="833" customWidth="1"/>
    <col min="11" max="11" width="28" style="852" customWidth="1"/>
    <col min="12" max="12" width="56.7109375" style="833" customWidth="1"/>
    <col min="13" max="13" width="32.42578125" style="833" bestFit="1" customWidth="1"/>
    <col min="14" max="14" width="35.140625" style="833" customWidth="1"/>
    <col min="15" max="15" width="14.85546875" style="826" customWidth="1"/>
    <col min="16" max="16384" width="9.140625" style="826"/>
  </cols>
  <sheetData>
    <row r="1" spans="1:31" s="810" customFormat="1" ht="24.75" customHeight="1" x14ac:dyDescent="0.25">
      <c r="A1" s="1033" t="s">
        <v>18203</v>
      </c>
      <c r="B1" s="1033"/>
      <c r="C1" s="1033"/>
      <c r="D1" s="1033"/>
      <c r="E1" s="1033"/>
      <c r="F1" s="1033"/>
      <c r="G1" s="1033"/>
      <c r="H1" s="1033"/>
      <c r="I1" s="1033"/>
      <c r="J1" s="1033"/>
      <c r="K1" s="1033"/>
      <c r="L1" s="1033"/>
      <c r="M1" s="1033"/>
      <c r="N1" s="1033"/>
      <c r="O1" s="1033"/>
    </row>
    <row r="2" spans="1:31" s="810" customFormat="1" ht="24.75" customHeight="1" x14ac:dyDescent="0.25">
      <c r="A2" s="1034" t="s">
        <v>18204</v>
      </c>
      <c r="B2" s="1034"/>
      <c r="C2" s="1034"/>
      <c r="D2" s="1034"/>
      <c r="E2" s="1034"/>
      <c r="F2" s="1034"/>
      <c r="G2" s="1034"/>
      <c r="H2" s="1034"/>
      <c r="I2" s="1034"/>
      <c r="J2" s="1034"/>
      <c r="K2" s="1034"/>
      <c r="L2" s="1034"/>
      <c r="M2" s="1034"/>
      <c r="N2" s="1034"/>
      <c r="O2" s="1034"/>
    </row>
    <row r="3" spans="1:31" s="810" customFormat="1" ht="22.5" customHeight="1" x14ac:dyDescent="0.25">
      <c r="A3" s="1037" t="s">
        <v>18205</v>
      </c>
      <c r="B3" s="811" t="s">
        <v>19977</v>
      </c>
      <c r="C3" s="812" t="s">
        <v>18206</v>
      </c>
      <c r="D3" s="1043" t="s">
        <v>18207</v>
      </c>
      <c r="E3" s="1045" t="s">
        <v>18208</v>
      </c>
      <c r="F3" s="811" t="s">
        <v>3</v>
      </c>
      <c r="G3" s="1037" t="s">
        <v>17921</v>
      </c>
      <c r="H3" s="1037" t="s">
        <v>5</v>
      </c>
      <c r="I3" s="1037" t="s">
        <v>6</v>
      </c>
      <c r="J3" s="1037" t="s">
        <v>3389</v>
      </c>
      <c r="K3" s="1039" t="s">
        <v>18209</v>
      </c>
      <c r="L3" s="1037" t="s">
        <v>18210</v>
      </c>
      <c r="M3" s="813" t="s">
        <v>18211</v>
      </c>
      <c r="N3" s="813" t="s">
        <v>18212</v>
      </c>
      <c r="O3" s="1037" t="s">
        <v>6118</v>
      </c>
    </row>
    <row r="4" spans="1:31" s="810" customFormat="1" ht="22.5" customHeight="1" x14ac:dyDescent="0.25">
      <c r="A4" s="1038"/>
      <c r="B4" s="813" t="s">
        <v>19978</v>
      </c>
      <c r="C4" s="814" t="s">
        <v>18214</v>
      </c>
      <c r="D4" s="1044"/>
      <c r="E4" s="1046"/>
      <c r="F4" s="815" t="s">
        <v>18215</v>
      </c>
      <c r="G4" s="1038"/>
      <c r="H4" s="1038"/>
      <c r="I4" s="1038" t="s">
        <v>6</v>
      </c>
      <c r="J4" s="1038" t="s">
        <v>3389</v>
      </c>
      <c r="K4" s="1040"/>
      <c r="L4" s="1038"/>
      <c r="M4" s="813" t="s">
        <v>18213</v>
      </c>
      <c r="N4" s="813" t="s">
        <v>18216</v>
      </c>
      <c r="O4" s="1038"/>
    </row>
    <row r="5" spans="1:31" s="816" customFormat="1" ht="24.75" customHeight="1" x14ac:dyDescent="0.25">
      <c r="A5" s="816">
        <v>1</v>
      </c>
      <c r="B5" s="817">
        <v>243550</v>
      </c>
      <c r="C5" s="818" t="s">
        <v>18217</v>
      </c>
      <c r="D5" s="818"/>
      <c r="E5" s="893">
        <v>1410400404821</v>
      </c>
      <c r="F5" s="820">
        <v>270</v>
      </c>
      <c r="G5" s="816">
        <v>2</v>
      </c>
      <c r="H5" s="818" t="s">
        <v>3100</v>
      </c>
      <c r="I5" s="818" t="s">
        <v>92</v>
      </c>
      <c r="J5" s="818" t="s">
        <v>3414</v>
      </c>
      <c r="K5" s="821" t="s">
        <v>18218</v>
      </c>
      <c r="L5" s="818" t="s">
        <v>18219</v>
      </c>
      <c r="M5" s="818" t="s">
        <v>18220</v>
      </c>
      <c r="N5" s="818" t="s">
        <v>18221</v>
      </c>
      <c r="P5" s="810"/>
      <c r="Q5" s="810"/>
      <c r="R5" s="810"/>
      <c r="S5" s="810"/>
      <c r="T5" s="810"/>
      <c r="U5" s="810"/>
      <c r="V5" s="810"/>
      <c r="W5" s="810"/>
      <c r="X5" s="810"/>
      <c r="Y5" s="810"/>
      <c r="Z5" s="810"/>
      <c r="AA5" s="810"/>
      <c r="AB5" s="810"/>
      <c r="AC5" s="810"/>
      <c r="AD5" s="810"/>
      <c r="AE5" s="810"/>
    </row>
    <row r="6" spans="1:31" ht="24.75" customHeight="1" x14ac:dyDescent="0.25">
      <c r="A6" s="822">
        <v>2</v>
      </c>
      <c r="B6" s="817">
        <v>243551</v>
      </c>
      <c r="C6" s="823" t="s">
        <v>18222</v>
      </c>
      <c r="D6" s="823"/>
      <c r="E6" s="897">
        <v>1909801005424</v>
      </c>
      <c r="F6" s="824">
        <v>18</v>
      </c>
      <c r="G6" s="822">
        <v>17</v>
      </c>
      <c r="H6" s="818" t="s">
        <v>3100</v>
      </c>
      <c r="I6" s="818" t="s">
        <v>92</v>
      </c>
      <c r="J6" s="818" t="s">
        <v>3414</v>
      </c>
      <c r="K6" s="825" t="s">
        <v>18223</v>
      </c>
      <c r="L6" s="818" t="s">
        <v>18224</v>
      </c>
      <c r="M6" s="823" t="s">
        <v>18225</v>
      </c>
      <c r="N6" s="823" t="s">
        <v>18226</v>
      </c>
      <c r="O6" s="816"/>
      <c r="P6" s="810"/>
      <c r="Q6" s="810"/>
      <c r="R6" s="810"/>
      <c r="S6" s="810"/>
      <c r="T6" s="810"/>
      <c r="U6" s="810"/>
      <c r="V6" s="810"/>
      <c r="W6" s="810"/>
      <c r="X6" s="810"/>
      <c r="Y6" s="810"/>
      <c r="Z6" s="810"/>
      <c r="AA6" s="810"/>
      <c r="AB6" s="810"/>
      <c r="AC6" s="810"/>
      <c r="AD6" s="810"/>
      <c r="AE6" s="810"/>
    </row>
    <row r="7" spans="1:31" ht="24.75" customHeight="1" x14ac:dyDescent="0.25">
      <c r="A7" s="816">
        <v>3</v>
      </c>
      <c r="B7" s="817">
        <v>243557</v>
      </c>
      <c r="C7" s="818" t="s">
        <v>18227</v>
      </c>
      <c r="D7" s="818"/>
      <c r="E7" s="893">
        <v>1411700013721</v>
      </c>
      <c r="F7" s="820">
        <v>10</v>
      </c>
      <c r="G7" s="816">
        <v>4</v>
      </c>
      <c r="H7" s="818" t="s">
        <v>346</v>
      </c>
      <c r="I7" s="818" t="s">
        <v>78</v>
      </c>
      <c r="J7" s="818" t="s">
        <v>3414</v>
      </c>
      <c r="K7" s="821" t="s">
        <v>18228</v>
      </c>
      <c r="L7" s="818" t="s">
        <v>18219</v>
      </c>
      <c r="M7" s="818" t="s">
        <v>18229</v>
      </c>
      <c r="N7" s="823" t="s">
        <v>18230</v>
      </c>
      <c r="O7" s="816"/>
      <c r="P7" s="810"/>
      <c r="Q7" s="810"/>
      <c r="R7" s="810"/>
      <c r="S7" s="810"/>
      <c r="T7" s="810"/>
      <c r="U7" s="810"/>
      <c r="V7" s="810"/>
      <c r="W7" s="810"/>
      <c r="X7" s="810"/>
      <c r="Y7" s="810"/>
      <c r="Z7" s="810"/>
      <c r="AA7" s="810"/>
      <c r="AB7" s="810"/>
      <c r="AC7" s="810"/>
      <c r="AD7" s="810"/>
      <c r="AE7" s="810"/>
    </row>
    <row r="8" spans="1:31" ht="24.75" customHeight="1" x14ac:dyDescent="0.25">
      <c r="A8" s="822">
        <v>4</v>
      </c>
      <c r="B8" s="817" t="s">
        <v>18231</v>
      </c>
      <c r="C8" s="818" t="s">
        <v>18232</v>
      </c>
      <c r="D8" s="818"/>
      <c r="E8" s="893">
        <v>1411900108571</v>
      </c>
      <c r="F8" s="820">
        <v>222</v>
      </c>
      <c r="G8" s="816">
        <v>18</v>
      </c>
      <c r="H8" s="818" t="s">
        <v>341</v>
      </c>
      <c r="I8" s="818" t="s">
        <v>212</v>
      </c>
      <c r="J8" s="818" t="s">
        <v>3414</v>
      </c>
      <c r="K8" s="821" t="s">
        <v>18233</v>
      </c>
      <c r="L8" s="818" t="s">
        <v>18224</v>
      </c>
      <c r="M8" s="818" t="s">
        <v>18234</v>
      </c>
      <c r="N8" s="823" t="s">
        <v>18235</v>
      </c>
      <c r="O8" s="816"/>
      <c r="P8" s="810"/>
      <c r="Q8" s="810"/>
      <c r="R8" s="810"/>
      <c r="S8" s="810"/>
      <c r="T8" s="810"/>
      <c r="U8" s="810"/>
      <c r="V8" s="810"/>
      <c r="W8" s="810"/>
      <c r="X8" s="810"/>
      <c r="Y8" s="810"/>
      <c r="Z8" s="810"/>
      <c r="AA8" s="810"/>
      <c r="AB8" s="810"/>
      <c r="AC8" s="810"/>
      <c r="AD8" s="810"/>
      <c r="AE8" s="810"/>
    </row>
    <row r="9" spans="1:31" ht="24.75" customHeight="1" x14ac:dyDescent="0.25">
      <c r="A9" s="816">
        <v>5</v>
      </c>
      <c r="B9" s="817" t="s">
        <v>18231</v>
      </c>
      <c r="C9" s="818" t="s">
        <v>18236</v>
      </c>
      <c r="D9" s="818"/>
      <c r="E9" s="893">
        <v>5301200036326</v>
      </c>
      <c r="F9" s="820">
        <v>26</v>
      </c>
      <c r="G9" s="816">
        <v>2</v>
      </c>
      <c r="H9" s="818" t="s">
        <v>899</v>
      </c>
      <c r="I9" s="818" t="s">
        <v>900</v>
      </c>
      <c r="J9" s="818" t="s">
        <v>4962</v>
      </c>
      <c r="K9" s="821" t="s">
        <v>18237</v>
      </c>
      <c r="L9" s="818" t="s">
        <v>18224</v>
      </c>
      <c r="M9" s="818" t="s">
        <v>18238</v>
      </c>
      <c r="N9" s="823" t="s">
        <v>18239</v>
      </c>
      <c r="O9" s="816"/>
      <c r="P9" s="810"/>
      <c r="Q9" s="810"/>
      <c r="R9" s="810"/>
      <c r="S9" s="810"/>
      <c r="T9" s="810"/>
      <c r="U9" s="810"/>
      <c r="V9" s="810"/>
      <c r="W9" s="810"/>
      <c r="X9" s="810"/>
      <c r="Y9" s="810"/>
      <c r="Z9" s="810"/>
      <c r="AA9" s="810"/>
      <c r="AB9" s="810"/>
      <c r="AC9" s="810"/>
      <c r="AD9" s="810"/>
      <c r="AE9" s="810"/>
    </row>
    <row r="10" spans="1:31" ht="24.75" customHeight="1" x14ac:dyDescent="0.25">
      <c r="A10" s="822">
        <v>6</v>
      </c>
      <c r="B10" s="817">
        <v>243550</v>
      </c>
      <c r="C10" s="818" t="s">
        <v>18240</v>
      </c>
      <c r="D10" s="818"/>
      <c r="E10" s="893">
        <v>1419900384916</v>
      </c>
      <c r="F10" s="820">
        <v>148</v>
      </c>
      <c r="G10" s="816">
        <v>3</v>
      </c>
      <c r="H10" s="818" t="s">
        <v>18241</v>
      </c>
      <c r="I10" s="818" t="s">
        <v>2880</v>
      </c>
      <c r="J10" s="818" t="s">
        <v>3414</v>
      </c>
      <c r="K10" s="821" t="s">
        <v>18242</v>
      </c>
      <c r="L10" s="818" t="s">
        <v>18219</v>
      </c>
      <c r="M10" s="818" t="s">
        <v>18243</v>
      </c>
      <c r="N10" s="818" t="s">
        <v>18244</v>
      </c>
      <c r="O10" s="816"/>
    </row>
    <row r="11" spans="1:31" ht="24.75" customHeight="1" x14ac:dyDescent="0.25">
      <c r="A11" s="816">
        <v>7</v>
      </c>
      <c r="B11" s="817">
        <v>243546</v>
      </c>
      <c r="C11" s="818" t="s">
        <v>18245</v>
      </c>
      <c r="D11" s="818"/>
      <c r="E11" s="893">
        <v>3411700537246</v>
      </c>
      <c r="F11" s="820">
        <v>323</v>
      </c>
      <c r="G11" s="816">
        <v>13</v>
      </c>
      <c r="H11" s="818" t="s">
        <v>142</v>
      </c>
      <c r="I11" s="818" t="s">
        <v>78</v>
      </c>
      <c r="J11" s="818" t="s">
        <v>3414</v>
      </c>
      <c r="K11" s="821" t="s">
        <v>18246</v>
      </c>
      <c r="L11" s="818" t="s">
        <v>18224</v>
      </c>
      <c r="M11" s="818" t="s">
        <v>18247</v>
      </c>
      <c r="N11" s="818" t="s">
        <v>18248</v>
      </c>
      <c r="O11" s="816"/>
    </row>
    <row r="12" spans="1:31" s="884" customFormat="1" ht="24.75" customHeight="1" x14ac:dyDescent="0.25">
      <c r="A12" s="999">
        <v>8</v>
      </c>
      <c r="B12" s="881">
        <v>243556</v>
      </c>
      <c r="C12" s="999" t="s">
        <v>18249</v>
      </c>
      <c r="D12" s="999"/>
      <c r="E12" s="1005" t="s">
        <v>20360</v>
      </c>
      <c r="F12" s="999">
        <v>146</v>
      </c>
      <c r="G12" s="999">
        <v>6</v>
      </c>
      <c r="H12" s="999" t="s">
        <v>1939</v>
      </c>
      <c r="I12" s="999" t="s">
        <v>216</v>
      </c>
      <c r="J12" s="999" t="s">
        <v>3414</v>
      </c>
      <c r="K12" s="1002" t="s">
        <v>18250</v>
      </c>
      <c r="L12" s="882" t="s">
        <v>18224</v>
      </c>
      <c r="M12" s="882" t="s">
        <v>18251</v>
      </c>
      <c r="N12" s="882" t="s">
        <v>18252</v>
      </c>
      <c r="O12" s="883"/>
    </row>
    <row r="13" spans="1:31" s="888" customFormat="1" ht="24.75" customHeight="1" x14ac:dyDescent="0.25">
      <c r="A13" s="1000"/>
      <c r="B13" s="886">
        <v>243697</v>
      </c>
      <c r="C13" s="1000"/>
      <c r="D13" s="1000"/>
      <c r="E13" s="1000"/>
      <c r="F13" s="1000"/>
      <c r="G13" s="1000"/>
      <c r="H13" s="1000"/>
      <c r="I13" s="1000"/>
      <c r="J13" s="1000"/>
      <c r="K13" s="1003"/>
      <c r="L13" s="885" t="s">
        <v>297</v>
      </c>
      <c r="M13" s="885"/>
      <c r="N13" s="885" t="s">
        <v>20361</v>
      </c>
      <c r="O13" s="887"/>
    </row>
    <row r="14" spans="1:31" s="888" customFormat="1" ht="24.75" customHeight="1" x14ac:dyDescent="0.25">
      <c r="A14" s="1001"/>
      <c r="B14" s="886">
        <v>243709</v>
      </c>
      <c r="C14" s="1001"/>
      <c r="D14" s="1001"/>
      <c r="E14" s="1001"/>
      <c r="F14" s="1001"/>
      <c r="G14" s="1001"/>
      <c r="H14" s="1001"/>
      <c r="I14" s="1001"/>
      <c r="J14" s="1001"/>
      <c r="K14" s="1004"/>
      <c r="L14" s="885" t="s">
        <v>5673</v>
      </c>
      <c r="M14" s="885"/>
      <c r="N14" s="885" t="s">
        <v>20362</v>
      </c>
      <c r="O14" s="887"/>
    </row>
    <row r="15" spans="1:31" ht="24.75" customHeight="1" x14ac:dyDescent="0.25">
      <c r="A15" s="816">
        <v>9</v>
      </c>
      <c r="B15" s="817">
        <v>243551</v>
      </c>
      <c r="C15" s="818" t="s">
        <v>18253</v>
      </c>
      <c r="D15" s="818"/>
      <c r="E15" s="893">
        <v>1410500039822</v>
      </c>
      <c r="F15" s="820">
        <v>15</v>
      </c>
      <c r="G15" s="816">
        <v>1</v>
      </c>
      <c r="H15" s="818" t="s">
        <v>16002</v>
      </c>
      <c r="I15" s="818" t="s">
        <v>2562</v>
      </c>
      <c r="J15" s="818" t="s">
        <v>3414</v>
      </c>
      <c r="K15" s="821" t="s">
        <v>18254</v>
      </c>
      <c r="L15" s="818" t="s">
        <v>18224</v>
      </c>
      <c r="M15" s="818" t="s">
        <v>18255</v>
      </c>
      <c r="N15" s="818" t="s">
        <v>18256</v>
      </c>
      <c r="O15" s="816"/>
    </row>
    <row r="16" spans="1:31" ht="24.75" customHeight="1" x14ac:dyDescent="0.25">
      <c r="A16" s="822">
        <v>10</v>
      </c>
      <c r="B16" s="817">
        <v>243551</v>
      </c>
      <c r="C16" s="818" t="s">
        <v>18257</v>
      </c>
      <c r="D16" s="818"/>
      <c r="E16" s="893">
        <v>1419900341311</v>
      </c>
      <c r="F16" s="820">
        <v>332</v>
      </c>
      <c r="G16" s="816">
        <v>6</v>
      </c>
      <c r="H16" s="818" t="s">
        <v>2168</v>
      </c>
      <c r="I16" s="818" t="s">
        <v>2880</v>
      </c>
      <c r="J16" s="818" t="s">
        <v>3414</v>
      </c>
      <c r="K16" s="821" t="s">
        <v>18258</v>
      </c>
      <c r="L16" s="818" t="s">
        <v>18219</v>
      </c>
      <c r="M16" s="818" t="s">
        <v>18259</v>
      </c>
      <c r="N16" s="818" t="s">
        <v>18260</v>
      </c>
      <c r="O16" s="816"/>
    </row>
    <row r="17" spans="1:15" ht="24.75" customHeight="1" x14ac:dyDescent="0.25">
      <c r="A17" s="816">
        <v>11</v>
      </c>
      <c r="B17" s="817">
        <v>243556</v>
      </c>
      <c r="C17" s="818" t="s">
        <v>18261</v>
      </c>
      <c r="D17" s="818"/>
      <c r="E17" s="893">
        <v>3410300525436</v>
      </c>
      <c r="F17" s="820">
        <v>15</v>
      </c>
      <c r="G17" s="816">
        <v>3</v>
      </c>
      <c r="H17" s="818" t="s">
        <v>665</v>
      </c>
      <c r="I17" s="818" t="s">
        <v>105</v>
      </c>
      <c r="J17" s="818" t="s">
        <v>3414</v>
      </c>
      <c r="K17" s="821" t="s">
        <v>18262</v>
      </c>
      <c r="L17" s="818" t="s">
        <v>18224</v>
      </c>
      <c r="M17" s="818" t="s">
        <v>18263</v>
      </c>
      <c r="N17" s="818" t="s">
        <v>18264</v>
      </c>
      <c r="O17" s="816"/>
    </row>
    <row r="18" spans="1:15" ht="24.75" customHeight="1" x14ac:dyDescent="0.25">
      <c r="A18" s="822">
        <v>12</v>
      </c>
      <c r="B18" s="817">
        <v>243551</v>
      </c>
      <c r="C18" s="818" t="s">
        <v>18265</v>
      </c>
      <c r="D18" s="818"/>
      <c r="E18" s="893">
        <v>1410700086751</v>
      </c>
      <c r="F18" s="820">
        <v>107</v>
      </c>
      <c r="G18" s="816">
        <v>7</v>
      </c>
      <c r="H18" s="818" t="s">
        <v>387</v>
      </c>
      <c r="I18" s="818" t="s">
        <v>388</v>
      </c>
      <c r="J18" s="818" t="s">
        <v>3414</v>
      </c>
      <c r="K18" s="821" t="s">
        <v>18266</v>
      </c>
      <c r="L18" s="818" t="s">
        <v>18219</v>
      </c>
      <c r="M18" s="818" t="s">
        <v>18267</v>
      </c>
      <c r="N18" s="818" t="s">
        <v>18268</v>
      </c>
      <c r="O18" s="816"/>
    </row>
    <row r="19" spans="1:15" ht="23.25" x14ac:dyDescent="0.25">
      <c r="A19" s="816">
        <v>13</v>
      </c>
      <c r="B19" s="817">
        <v>243571</v>
      </c>
      <c r="C19" s="818" t="s">
        <v>18269</v>
      </c>
      <c r="D19" s="818"/>
      <c r="E19" s="893">
        <v>1360600173670</v>
      </c>
      <c r="F19" s="820">
        <v>107</v>
      </c>
      <c r="G19" s="816">
        <v>4</v>
      </c>
      <c r="H19" s="818" t="s">
        <v>1282</v>
      </c>
      <c r="I19" s="818" t="s">
        <v>388</v>
      </c>
      <c r="J19" s="818" t="s">
        <v>3414</v>
      </c>
      <c r="K19" s="821" t="s">
        <v>18270</v>
      </c>
      <c r="L19" s="818" t="s">
        <v>18271</v>
      </c>
      <c r="M19" s="818" t="s">
        <v>18272</v>
      </c>
      <c r="N19" s="818" t="s">
        <v>18273</v>
      </c>
      <c r="O19" s="816"/>
    </row>
    <row r="20" spans="1:15" ht="23.25" x14ac:dyDescent="0.25">
      <c r="A20" s="822">
        <v>14</v>
      </c>
      <c r="B20" s="817">
        <v>243556</v>
      </c>
      <c r="C20" s="818" t="s">
        <v>18274</v>
      </c>
      <c r="D20" s="818"/>
      <c r="E20" s="893">
        <v>1410700071932</v>
      </c>
      <c r="F20" s="820">
        <v>123</v>
      </c>
      <c r="G20" s="816">
        <v>4</v>
      </c>
      <c r="H20" s="818" t="s">
        <v>387</v>
      </c>
      <c r="I20" s="818" t="s">
        <v>388</v>
      </c>
      <c r="J20" s="818" t="s">
        <v>3414</v>
      </c>
      <c r="K20" s="821" t="s">
        <v>18275</v>
      </c>
      <c r="L20" s="818" t="s">
        <v>18219</v>
      </c>
      <c r="M20" s="818" t="s">
        <v>18276</v>
      </c>
      <c r="N20" s="818" t="s">
        <v>18277</v>
      </c>
      <c r="O20" s="816"/>
    </row>
    <row r="21" spans="1:15" ht="23.25" x14ac:dyDescent="0.25">
      <c r="A21" s="816">
        <v>15</v>
      </c>
      <c r="B21" s="817">
        <v>243556</v>
      </c>
      <c r="C21" s="818" t="s">
        <v>18278</v>
      </c>
      <c r="D21" s="818"/>
      <c r="E21" s="893">
        <v>14117012929321</v>
      </c>
      <c r="F21" s="820">
        <v>201</v>
      </c>
      <c r="G21" s="816">
        <v>11</v>
      </c>
      <c r="H21" s="818" t="s">
        <v>185</v>
      </c>
      <c r="I21" s="818" t="s">
        <v>78</v>
      </c>
      <c r="J21" s="818" t="s">
        <v>3414</v>
      </c>
      <c r="K21" s="821" t="s">
        <v>18279</v>
      </c>
      <c r="L21" s="818" t="s">
        <v>18219</v>
      </c>
      <c r="M21" s="818" t="s">
        <v>18280</v>
      </c>
      <c r="N21" s="818" t="s">
        <v>18281</v>
      </c>
      <c r="O21" s="816"/>
    </row>
    <row r="22" spans="1:15" ht="23.25" x14ac:dyDescent="0.25">
      <c r="A22" s="822">
        <v>16</v>
      </c>
      <c r="B22" s="817">
        <v>243556</v>
      </c>
      <c r="C22" s="818" t="s">
        <v>18282</v>
      </c>
      <c r="D22" s="818"/>
      <c r="E22" s="893">
        <v>1411800016063</v>
      </c>
      <c r="F22" s="820">
        <v>179</v>
      </c>
      <c r="G22" s="816">
        <v>9</v>
      </c>
      <c r="H22" s="818" t="s">
        <v>130</v>
      </c>
      <c r="I22" s="818" t="s">
        <v>131</v>
      </c>
      <c r="J22" s="818" t="s">
        <v>3414</v>
      </c>
      <c r="K22" s="821" t="s">
        <v>18283</v>
      </c>
      <c r="L22" s="818" t="s">
        <v>18219</v>
      </c>
      <c r="M22" s="818" t="s">
        <v>18284</v>
      </c>
      <c r="N22" s="818" t="s">
        <v>18285</v>
      </c>
      <c r="O22" s="816"/>
    </row>
    <row r="23" spans="1:15" ht="23.25" x14ac:dyDescent="0.25">
      <c r="A23" s="816">
        <v>17</v>
      </c>
      <c r="B23" s="817">
        <v>243556</v>
      </c>
      <c r="C23" s="818" t="s">
        <v>18286</v>
      </c>
      <c r="D23" s="818"/>
      <c r="E23" s="893">
        <v>1411900033563</v>
      </c>
      <c r="F23" s="820">
        <v>199</v>
      </c>
      <c r="G23" s="816">
        <v>16</v>
      </c>
      <c r="H23" s="818" t="s">
        <v>797</v>
      </c>
      <c r="I23" s="818" t="s">
        <v>212</v>
      </c>
      <c r="J23" s="818" t="s">
        <v>3414</v>
      </c>
      <c r="K23" s="821" t="s">
        <v>18287</v>
      </c>
      <c r="L23" s="818" t="s">
        <v>18224</v>
      </c>
      <c r="M23" s="818" t="s">
        <v>18288</v>
      </c>
      <c r="N23" s="818" t="s">
        <v>18289</v>
      </c>
      <c r="O23" s="816"/>
    </row>
    <row r="24" spans="1:15" ht="23.25" x14ac:dyDescent="0.25">
      <c r="A24" s="822">
        <v>18</v>
      </c>
      <c r="B24" s="817">
        <v>243556</v>
      </c>
      <c r="C24" s="818" t="s">
        <v>18290</v>
      </c>
      <c r="D24" s="818"/>
      <c r="E24" s="893">
        <v>1410700067498</v>
      </c>
      <c r="F24" s="820">
        <v>12</v>
      </c>
      <c r="G24" s="816">
        <v>5</v>
      </c>
      <c r="H24" s="818" t="s">
        <v>1736</v>
      </c>
      <c r="I24" s="818" t="s">
        <v>388</v>
      </c>
      <c r="J24" s="818" t="s">
        <v>3414</v>
      </c>
      <c r="K24" s="821" t="s">
        <v>18291</v>
      </c>
      <c r="L24" s="818" t="s">
        <v>18224</v>
      </c>
      <c r="M24" s="818" t="s">
        <v>18292</v>
      </c>
      <c r="N24" s="818" t="s">
        <v>18293</v>
      </c>
      <c r="O24" s="816"/>
    </row>
    <row r="25" spans="1:15" ht="23.25" x14ac:dyDescent="0.25">
      <c r="A25" s="816">
        <v>19</v>
      </c>
      <c r="B25" s="817">
        <v>243556</v>
      </c>
      <c r="C25" s="818" t="s">
        <v>18294</v>
      </c>
      <c r="D25" s="818"/>
      <c r="E25" s="893">
        <v>1412000053232</v>
      </c>
      <c r="F25" s="820">
        <v>269</v>
      </c>
      <c r="G25" s="816">
        <v>8</v>
      </c>
      <c r="H25" s="818" t="s">
        <v>12</v>
      </c>
      <c r="I25" s="818" t="s">
        <v>527</v>
      </c>
      <c r="J25" s="818" t="s">
        <v>3414</v>
      </c>
      <c r="K25" s="821" t="s">
        <v>18295</v>
      </c>
      <c r="L25" s="818" t="s">
        <v>18224</v>
      </c>
      <c r="M25" s="818" t="s">
        <v>18296</v>
      </c>
      <c r="N25" s="818" t="s">
        <v>18297</v>
      </c>
      <c r="O25" s="816"/>
    </row>
    <row r="26" spans="1:15" s="861" customFormat="1" ht="23.25" x14ac:dyDescent="0.25">
      <c r="A26" s="1027">
        <v>20</v>
      </c>
      <c r="B26" s="858">
        <v>243556</v>
      </c>
      <c r="C26" s="1024" t="s">
        <v>18298</v>
      </c>
      <c r="D26" s="1021"/>
      <c r="E26" s="1027">
        <v>5410401201021</v>
      </c>
      <c r="F26" s="1021">
        <v>49</v>
      </c>
      <c r="G26" s="1021">
        <v>14</v>
      </c>
      <c r="H26" s="1021" t="s">
        <v>451</v>
      </c>
      <c r="I26" s="1021" t="s">
        <v>92</v>
      </c>
      <c r="J26" s="1021" t="s">
        <v>3414</v>
      </c>
      <c r="K26" s="1021" t="s">
        <v>18299</v>
      </c>
      <c r="L26" s="859" t="s">
        <v>18224</v>
      </c>
      <c r="M26" s="859" t="s">
        <v>18300</v>
      </c>
      <c r="N26" s="859" t="s">
        <v>18301</v>
      </c>
      <c r="O26" s="860"/>
    </row>
    <row r="27" spans="1:15" s="865" customFormat="1" ht="23.25" x14ac:dyDescent="0.25">
      <c r="A27" s="1028"/>
      <c r="B27" s="862">
        <v>243683</v>
      </c>
      <c r="C27" s="1025"/>
      <c r="D27" s="1022"/>
      <c r="E27" s="1028"/>
      <c r="F27" s="1022"/>
      <c r="G27" s="1022"/>
      <c r="H27" s="1022"/>
      <c r="I27" s="1022"/>
      <c r="J27" s="1022"/>
      <c r="K27" s="1022"/>
      <c r="L27" s="863" t="s">
        <v>297</v>
      </c>
      <c r="M27" s="863"/>
      <c r="N27" s="863" t="s">
        <v>20207</v>
      </c>
      <c r="O27" s="864"/>
    </row>
    <row r="28" spans="1:15" s="865" customFormat="1" ht="23.25" x14ac:dyDescent="0.25">
      <c r="A28" s="1029"/>
      <c r="B28" s="862">
        <v>243684</v>
      </c>
      <c r="C28" s="1026"/>
      <c r="D28" s="1023"/>
      <c r="E28" s="1029"/>
      <c r="F28" s="1023"/>
      <c r="G28" s="1023"/>
      <c r="H28" s="1023"/>
      <c r="I28" s="1023"/>
      <c r="J28" s="1023"/>
      <c r="K28" s="1023"/>
      <c r="L28" s="863" t="s">
        <v>5673</v>
      </c>
      <c r="M28" s="863"/>
      <c r="N28" s="863" t="s">
        <v>20208</v>
      </c>
      <c r="O28" s="864" t="s">
        <v>6752</v>
      </c>
    </row>
    <row r="29" spans="1:15" ht="23.25" x14ac:dyDescent="0.25">
      <c r="A29" s="816">
        <v>21</v>
      </c>
      <c r="B29" s="817">
        <v>243556</v>
      </c>
      <c r="C29" s="818" t="s">
        <v>18302</v>
      </c>
      <c r="D29" s="818"/>
      <c r="E29" s="893">
        <v>1410900113299</v>
      </c>
      <c r="F29" s="820">
        <v>84</v>
      </c>
      <c r="G29" s="816">
        <v>10</v>
      </c>
      <c r="H29" s="818" t="s">
        <v>303</v>
      </c>
      <c r="I29" s="818" t="s">
        <v>58</v>
      </c>
      <c r="J29" s="818" t="s">
        <v>3414</v>
      </c>
      <c r="K29" s="821" t="s">
        <v>18303</v>
      </c>
      <c r="L29" s="818" t="s">
        <v>18224</v>
      </c>
      <c r="M29" s="818" t="s">
        <v>18304</v>
      </c>
      <c r="N29" s="818" t="s">
        <v>18305</v>
      </c>
      <c r="O29" s="816"/>
    </row>
    <row r="30" spans="1:15" ht="23.25" x14ac:dyDescent="0.25">
      <c r="A30" s="822">
        <v>22</v>
      </c>
      <c r="B30" s="817">
        <v>243556</v>
      </c>
      <c r="C30" s="818" t="s">
        <v>18306</v>
      </c>
      <c r="D30" s="818"/>
      <c r="E30" s="893">
        <v>1410600314698</v>
      </c>
      <c r="F30" s="820">
        <v>371</v>
      </c>
      <c r="G30" s="816">
        <v>11</v>
      </c>
      <c r="H30" s="818" t="s">
        <v>388</v>
      </c>
      <c r="I30" s="818" t="s">
        <v>388</v>
      </c>
      <c r="J30" s="818" t="s">
        <v>3414</v>
      </c>
      <c r="K30" s="821" t="s">
        <v>18307</v>
      </c>
      <c r="L30" s="818" t="s">
        <v>18224</v>
      </c>
      <c r="M30" s="818" t="s">
        <v>18308</v>
      </c>
      <c r="N30" s="818" t="s">
        <v>18309</v>
      </c>
      <c r="O30" s="816"/>
    </row>
    <row r="31" spans="1:15" ht="23.25" x14ac:dyDescent="0.25">
      <c r="A31" s="816">
        <v>23</v>
      </c>
      <c r="B31" s="817">
        <v>243550</v>
      </c>
      <c r="C31" s="818" t="s">
        <v>18310</v>
      </c>
      <c r="D31" s="818"/>
      <c r="E31" s="893">
        <v>1411800117480</v>
      </c>
      <c r="F31" s="820">
        <v>188</v>
      </c>
      <c r="G31" s="816">
        <v>4</v>
      </c>
      <c r="H31" s="818" t="s">
        <v>130</v>
      </c>
      <c r="I31" s="818" t="s">
        <v>131</v>
      </c>
      <c r="J31" s="818" t="s">
        <v>3414</v>
      </c>
      <c r="K31" s="821" t="s">
        <v>18311</v>
      </c>
      <c r="L31" s="818" t="s">
        <v>18224</v>
      </c>
      <c r="M31" s="818" t="s">
        <v>18312</v>
      </c>
      <c r="N31" s="818" t="s">
        <v>18313</v>
      </c>
      <c r="O31" s="816"/>
    </row>
    <row r="32" spans="1:15" ht="23.25" x14ac:dyDescent="0.25">
      <c r="A32" s="822">
        <v>24</v>
      </c>
      <c r="B32" s="817">
        <v>243552</v>
      </c>
      <c r="C32" s="818" t="s">
        <v>18314</v>
      </c>
      <c r="D32" s="818"/>
      <c r="E32" s="893">
        <v>1341400199371</v>
      </c>
      <c r="F32" s="820">
        <v>169</v>
      </c>
      <c r="G32" s="816">
        <v>2</v>
      </c>
      <c r="H32" s="818" t="s">
        <v>252</v>
      </c>
      <c r="I32" s="818" t="s">
        <v>78</v>
      </c>
      <c r="J32" s="818" t="s">
        <v>3414</v>
      </c>
      <c r="K32" s="821" t="s">
        <v>18315</v>
      </c>
      <c r="L32" s="818" t="s">
        <v>18316</v>
      </c>
      <c r="M32" s="818" t="s">
        <v>18317</v>
      </c>
      <c r="N32" s="818" t="s">
        <v>18313</v>
      </c>
      <c r="O32" s="816"/>
    </row>
    <row r="33" spans="1:15" s="861" customFormat="1" ht="23.25" x14ac:dyDescent="0.25">
      <c r="A33" s="1021">
        <v>25</v>
      </c>
      <c r="B33" s="858">
        <v>243550</v>
      </c>
      <c r="C33" s="1024" t="s">
        <v>18318</v>
      </c>
      <c r="D33" s="1021"/>
      <c r="E33" s="1027">
        <v>1301700209383</v>
      </c>
      <c r="F33" s="1027">
        <v>62</v>
      </c>
      <c r="G33" s="1027">
        <v>1</v>
      </c>
      <c r="H33" s="1027" t="s">
        <v>637</v>
      </c>
      <c r="I33" s="1027" t="s">
        <v>232</v>
      </c>
      <c r="J33" s="1027" t="s">
        <v>3414</v>
      </c>
      <c r="K33" s="1030" t="s">
        <v>18319</v>
      </c>
      <c r="L33" s="859" t="s">
        <v>18219</v>
      </c>
      <c r="M33" s="859" t="s">
        <v>18320</v>
      </c>
      <c r="N33" s="859" t="s">
        <v>18321</v>
      </c>
      <c r="O33" s="860"/>
    </row>
    <row r="34" spans="1:15" s="865" customFormat="1" ht="23.25" x14ac:dyDescent="0.25">
      <c r="A34" s="1022"/>
      <c r="B34" s="862">
        <v>243683</v>
      </c>
      <c r="C34" s="1025"/>
      <c r="D34" s="1022"/>
      <c r="E34" s="1028"/>
      <c r="F34" s="1028"/>
      <c r="G34" s="1028"/>
      <c r="H34" s="1028"/>
      <c r="I34" s="1028"/>
      <c r="J34" s="1028"/>
      <c r="K34" s="1031"/>
      <c r="L34" s="863" t="s">
        <v>297</v>
      </c>
      <c r="M34" s="863"/>
      <c r="N34" s="863" t="s">
        <v>20205</v>
      </c>
      <c r="O34" s="864"/>
    </row>
    <row r="35" spans="1:15" s="865" customFormat="1" ht="23.25" x14ac:dyDescent="0.25">
      <c r="A35" s="1023"/>
      <c r="B35" s="862">
        <v>243684</v>
      </c>
      <c r="C35" s="1026"/>
      <c r="D35" s="1023"/>
      <c r="E35" s="1029"/>
      <c r="F35" s="1029"/>
      <c r="G35" s="1029"/>
      <c r="H35" s="1029"/>
      <c r="I35" s="1029"/>
      <c r="J35" s="1029"/>
      <c r="K35" s="1032"/>
      <c r="L35" s="863" t="s">
        <v>5673</v>
      </c>
      <c r="M35" s="863"/>
      <c r="N35" s="863" t="s">
        <v>20206</v>
      </c>
      <c r="O35" s="863" t="s">
        <v>6752</v>
      </c>
    </row>
    <row r="36" spans="1:15" ht="23.25" x14ac:dyDescent="0.25">
      <c r="A36" s="822">
        <v>26</v>
      </c>
      <c r="B36" s="817">
        <v>243544</v>
      </c>
      <c r="C36" s="818" t="s">
        <v>18322</v>
      </c>
      <c r="D36" s="818"/>
      <c r="E36" s="893">
        <v>1419900422371</v>
      </c>
      <c r="F36" s="820">
        <v>49</v>
      </c>
      <c r="G36" s="816">
        <v>7</v>
      </c>
      <c r="H36" s="818" t="s">
        <v>2168</v>
      </c>
      <c r="I36" s="818" t="s">
        <v>2880</v>
      </c>
      <c r="J36" s="818" t="s">
        <v>3414</v>
      </c>
      <c r="K36" s="821" t="s">
        <v>18323</v>
      </c>
      <c r="L36" s="818" t="s">
        <v>18224</v>
      </c>
      <c r="M36" s="818" t="s">
        <v>18324</v>
      </c>
      <c r="N36" s="818" t="s">
        <v>18325</v>
      </c>
      <c r="O36" s="816"/>
    </row>
    <row r="37" spans="1:15" ht="23.25" x14ac:dyDescent="0.25">
      <c r="A37" s="816">
        <v>27</v>
      </c>
      <c r="B37" s="817">
        <v>243543</v>
      </c>
      <c r="C37" s="818" t="s">
        <v>18326</v>
      </c>
      <c r="D37" s="818"/>
      <c r="E37" s="893">
        <v>1410200012058</v>
      </c>
      <c r="F37" s="820">
        <v>97</v>
      </c>
      <c r="G37" s="816">
        <v>13</v>
      </c>
      <c r="H37" s="818" t="s">
        <v>880</v>
      </c>
      <c r="I37" s="818" t="s">
        <v>113</v>
      </c>
      <c r="J37" s="818" t="s">
        <v>3414</v>
      </c>
      <c r="K37" s="827" t="s">
        <v>18327</v>
      </c>
      <c r="L37" s="818" t="s">
        <v>18224</v>
      </c>
      <c r="M37" s="818" t="s">
        <v>18328</v>
      </c>
      <c r="N37" s="818" t="s">
        <v>18329</v>
      </c>
      <c r="O37" s="816"/>
    </row>
    <row r="38" spans="1:15" ht="23.25" x14ac:dyDescent="0.25">
      <c r="A38" s="816">
        <v>28</v>
      </c>
      <c r="B38" s="817">
        <v>243550</v>
      </c>
      <c r="C38" s="818" t="s">
        <v>18330</v>
      </c>
      <c r="D38" s="818"/>
      <c r="E38" s="893">
        <v>1410701110532</v>
      </c>
      <c r="F38" s="820">
        <v>77</v>
      </c>
      <c r="G38" s="816">
        <v>4</v>
      </c>
      <c r="H38" s="818" t="s">
        <v>1736</v>
      </c>
      <c r="I38" s="818" t="s">
        <v>388</v>
      </c>
      <c r="J38" s="818" t="s">
        <v>3414</v>
      </c>
      <c r="K38" s="821" t="s">
        <v>18331</v>
      </c>
      <c r="L38" s="818" t="s">
        <v>18219</v>
      </c>
      <c r="M38" s="818" t="s">
        <v>18332</v>
      </c>
      <c r="N38" s="818" t="s">
        <v>18333</v>
      </c>
      <c r="O38" s="816"/>
    </row>
    <row r="39" spans="1:15" ht="23.25" x14ac:dyDescent="0.25">
      <c r="A39" s="816">
        <v>29</v>
      </c>
      <c r="B39" s="817">
        <v>243553</v>
      </c>
      <c r="C39" s="818" t="s">
        <v>18334</v>
      </c>
      <c r="D39" s="818"/>
      <c r="E39" s="893">
        <v>1471300058301</v>
      </c>
      <c r="F39" s="820">
        <v>160</v>
      </c>
      <c r="G39" s="816">
        <v>8</v>
      </c>
      <c r="H39" s="818" t="s">
        <v>429</v>
      </c>
      <c r="I39" s="818" t="s">
        <v>18335</v>
      </c>
      <c r="J39" s="818" t="s">
        <v>3234</v>
      </c>
      <c r="K39" s="821" t="s">
        <v>18336</v>
      </c>
      <c r="L39" s="818" t="s">
        <v>18224</v>
      </c>
      <c r="M39" s="818" t="s">
        <v>18337</v>
      </c>
      <c r="N39" s="818" t="s">
        <v>18338</v>
      </c>
      <c r="O39" s="816"/>
    </row>
    <row r="40" spans="1:15" ht="23.25" x14ac:dyDescent="0.25">
      <c r="A40" s="816">
        <v>30</v>
      </c>
      <c r="B40" s="817">
        <v>243553</v>
      </c>
      <c r="C40" s="818" t="s">
        <v>18339</v>
      </c>
      <c r="D40" s="818"/>
      <c r="E40" s="893">
        <v>2650300018747</v>
      </c>
      <c r="F40" s="820">
        <v>114</v>
      </c>
      <c r="G40" s="816">
        <v>4</v>
      </c>
      <c r="H40" s="818" t="s">
        <v>18340</v>
      </c>
      <c r="I40" s="818" t="s">
        <v>18341</v>
      </c>
      <c r="J40" s="818" t="s">
        <v>5958</v>
      </c>
      <c r="K40" s="821" t="s">
        <v>18342</v>
      </c>
      <c r="L40" s="818" t="s">
        <v>18224</v>
      </c>
      <c r="M40" s="818" t="s">
        <v>18343</v>
      </c>
      <c r="N40" s="818" t="s">
        <v>18344</v>
      </c>
      <c r="O40" s="816"/>
    </row>
    <row r="41" spans="1:15" ht="23.25" x14ac:dyDescent="0.25">
      <c r="A41" s="816">
        <v>31</v>
      </c>
      <c r="B41" s="817">
        <v>243553</v>
      </c>
      <c r="C41" s="818" t="s">
        <v>18345</v>
      </c>
      <c r="D41" s="818"/>
      <c r="E41" s="893">
        <v>1412100069386</v>
      </c>
      <c r="F41" s="820">
        <v>101</v>
      </c>
      <c r="G41" s="816">
        <v>8</v>
      </c>
      <c r="H41" s="818" t="s">
        <v>7395</v>
      </c>
      <c r="I41" s="818" t="s">
        <v>2562</v>
      </c>
      <c r="J41" s="818" t="s">
        <v>3414</v>
      </c>
      <c r="K41" s="821" t="s">
        <v>18346</v>
      </c>
      <c r="L41" s="818" t="s">
        <v>18224</v>
      </c>
      <c r="M41" s="818" t="s">
        <v>18347</v>
      </c>
      <c r="N41" s="818" t="s">
        <v>18348</v>
      </c>
      <c r="O41" s="816"/>
    </row>
    <row r="42" spans="1:15" ht="23.25" x14ac:dyDescent="0.25">
      <c r="A42" s="816">
        <v>32</v>
      </c>
      <c r="B42" s="817">
        <v>243556</v>
      </c>
      <c r="C42" s="818" t="s">
        <v>18349</v>
      </c>
      <c r="D42" s="818"/>
      <c r="E42" s="893">
        <v>1419901802983</v>
      </c>
      <c r="F42" s="820">
        <v>118</v>
      </c>
      <c r="G42" s="816">
        <v>8</v>
      </c>
      <c r="H42" s="818" t="s">
        <v>786</v>
      </c>
      <c r="I42" s="818" t="s">
        <v>2880</v>
      </c>
      <c r="J42" s="818" t="s">
        <v>3414</v>
      </c>
      <c r="K42" s="821" t="s">
        <v>18350</v>
      </c>
      <c r="L42" s="818" t="s">
        <v>18219</v>
      </c>
      <c r="M42" s="818" t="s">
        <v>18351</v>
      </c>
      <c r="N42" s="818" t="s">
        <v>18352</v>
      </c>
      <c r="O42" s="816"/>
    </row>
    <row r="43" spans="1:15" ht="23.25" x14ac:dyDescent="0.25">
      <c r="A43" s="816">
        <v>33</v>
      </c>
      <c r="B43" s="817">
        <v>243556</v>
      </c>
      <c r="C43" s="818" t="s">
        <v>18353</v>
      </c>
      <c r="D43" s="818"/>
      <c r="E43" s="893">
        <v>1411700264031</v>
      </c>
      <c r="F43" s="820">
        <v>96</v>
      </c>
      <c r="G43" s="816">
        <v>13</v>
      </c>
      <c r="H43" s="818" t="s">
        <v>78</v>
      </c>
      <c r="I43" s="818" t="s">
        <v>78</v>
      </c>
      <c r="J43" s="818" t="s">
        <v>3414</v>
      </c>
      <c r="K43" s="821" t="s">
        <v>18354</v>
      </c>
      <c r="L43" s="818" t="s">
        <v>18219</v>
      </c>
      <c r="M43" s="818" t="s">
        <v>18355</v>
      </c>
      <c r="N43" s="818" t="s">
        <v>18356</v>
      </c>
      <c r="O43" s="816"/>
    </row>
    <row r="44" spans="1:15" ht="23.25" x14ac:dyDescent="0.25">
      <c r="A44" s="816">
        <v>34</v>
      </c>
      <c r="B44" s="817">
        <v>243556</v>
      </c>
      <c r="C44" s="818" t="s">
        <v>18357</v>
      </c>
      <c r="D44" s="818"/>
      <c r="E44" s="893">
        <v>1410400127916</v>
      </c>
      <c r="F44" s="820">
        <v>213</v>
      </c>
      <c r="G44" s="816">
        <v>5</v>
      </c>
      <c r="H44" s="818" t="s">
        <v>550</v>
      </c>
      <c r="I44" s="818" t="s">
        <v>551</v>
      </c>
      <c r="J44" s="818" t="s">
        <v>3414</v>
      </c>
      <c r="K44" s="821" t="s">
        <v>18358</v>
      </c>
      <c r="L44" s="818" t="s">
        <v>18219</v>
      </c>
      <c r="M44" s="818" t="s">
        <v>18359</v>
      </c>
      <c r="N44" s="818" t="s">
        <v>18360</v>
      </c>
      <c r="O44" s="816"/>
    </row>
    <row r="45" spans="1:15" s="872" customFormat="1" ht="23.25" x14ac:dyDescent="0.25">
      <c r="A45" s="1012">
        <v>35</v>
      </c>
      <c r="B45" s="869">
        <v>243556</v>
      </c>
      <c r="C45" s="1012" t="s">
        <v>18361</v>
      </c>
      <c r="D45" s="1012"/>
      <c r="E45" s="1015">
        <v>1419900539871</v>
      </c>
      <c r="F45" s="1018" t="s">
        <v>18362</v>
      </c>
      <c r="G45" s="1012">
        <v>6</v>
      </c>
      <c r="H45" s="1006" t="s">
        <v>364</v>
      </c>
      <c r="I45" s="1006" t="s">
        <v>105</v>
      </c>
      <c r="J45" s="1006" t="s">
        <v>3414</v>
      </c>
      <c r="K45" s="1009" t="s">
        <v>18363</v>
      </c>
      <c r="L45" s="870" t="s">
        <v>18219</v>
      </c>
      <c r="M45" s="870" t="s">
        <v>18364</v>
      </c>
      <c r="N45" s="870" t="s">
        <v>18365</v>
      </c>
      <c r="O45" s="871"/>
    </row>
    <row r="46" spans="1:15" s="872" customFormat="1" ht="23.25" x14ac:dyDescent="0.25">
      <c r="A46" s="1013"/>
      <c r="B46" s="869">
        <v>243690</v>
      </c>
      <c r="C46" s="1013"/>
      <c r="D46" s="1013"/>
      <c r="E46" s="1016"/>
      <c r="F46" s="1019"/>
      <c r="G46" s="1013"/>
      <c r="H46" s="1007"/>
      <c r="I46" s="1007"/>
      <c r="J46" s="1007"/>
      <c r="K46" s="1010"/>
      <c r="L46" s="870" t="s">
        <v>14494</v>
      </c>
      <c r="M46" s="870" t="s">
        <v>20246</v>
      </c>
      <c r="N46" s="870" t="s">
        <v>20247</v>
      </c>
      <c r="O46" s="871"/>
    </row>
    <row r="47" spans="1:15" s="872" customFormat="1" ht="23.25" x14ac:dyDescent="0.25">
      <c r="A47" s="1014"/>
      <c r="B47" s="869">
        <v>243692</v>
      </c>
      <c r="C47" s="1014"/>
      <c r="D47" s="1014"/>
      <c r="E47" s="1017"/>
      <c r="F47" s="1020"/>
      <c r="G47" s="1014"/>
      <c r="H47" s="1008"/>
      <c r="I47" s="1008"/>
      <c r="J47" s="1008"/>
      <c r="K47" s="1011"/>
      <c r="L47" s="870" t="s">
        <v>14494</v>
      </c>
      <c r="M47" s="870" t="s">
        <v>20246</v>
      </c>
      <c r="N47" s="870" t="s">
        <v>20248</v>
      </c>
      <c r="O47" s="871" t="s">
        <v>20245</v>
      </c>
    </row>
    <row r="48" spans="1:15" s="872" customFormat="1" ht="23.25" x14ac:dyDescent="0.25">
      <c r="A48" s="1012">
        <v>36</v>
      </c>
      <c r="B48" s="869">
        <v>243552</v>
      </c>
      <c r="C48" s="1006" t="s">
        <v>18366</v>
      </c>
      <c r="D48" s="1012"/>
      <c r="E48" s="1015">
        <v>1411800102351</v>
      </c>
      <c r="F48" s="1018" t="s">
        <v>18367</v>
      </c>
      <c r="G48" s="1012">
        <v>2</v>
      </c>
      <c r="H48" s="1006" t="s">
        <v>130</v>
      </c>
      <c r="I48" s="1006" t="s">
        <v>131</v>
      </c>
      <c r="J48" s="1006" t="s">
        <v>3414</v>
      </c>
      <c r="K48" s="1009" t="s">
        <v>18368</v>
      </c>
      <c r="L48" s="870" t="s">
        <v>18219</v>
      </c>
      <c r="M48" s="870" t="s">
        <v>18369</v>
      </c>
      <c r="N48" s="870" t="s">
        <v>18370</v>
      </c>
      <c r="O48" s="871"/>
    </row>
    <row r="49" spans="1:15" s="872" customFormat="1" ht="23.25" x14ac:dyDescent="0.25">
      <c r="A49" s="1013"/>
      <c r="B49" s="869">
        <v>243691</v>
      </c>
      <c r="C49" s="1007"/>
      <c r="D49" s="1013"/>
      <c r="E49" s="1016"/>
      <c r="F49" s="1019"/>
      <c r="G49" s="1013"/>
      <c r="H49" s="1007"/>
      <c r="I49" s="1007"/>
      <c r="J49" s="1007"/>
      <c r="K49" s="1010"/>
      <c r="L49" s="870" t="s">
        <v>14494</v>
      </c>
      <c r="M49" s="870" t="s">
        <v>20242</v>
      </c>
      <c r="N49" s="870" t="s">
        <v>20241</v>
      </c>
      <c r="O49" s="871"/>
    </row>
    <row r="50" spans="1:15" s="872" customFormat="1" ht="23.25" x14ac:dyDescent="0.25">
      <c r="A50" s="1014"/>
      <c r="B50" s="869">
        <v>243692</v>
      </c>
      <c r="C50" s="1008"/>
      <c r="D50" s="1014"/>
      <c r="E50" s="1017"/>
      <c r="F50" s="1020"/>
      <c r="G50" s="1014"/>
      <c r="H50" s="1008"/>
      <c r="I50" s="1008"/>
      <c r="J50" s="1008"/>
      <c r="K50" s="1011"/>
      <c r="L50" s="870" t="s">
        <v>14494</v>
      </c>
      <c r="M50" s="870" t="s">
        <v>20243</v>
      </c>
      <c r="N50" s="870" t="s">
        <v>20244</v>
      </c>
      <c r="O50" s="871" t="s">
        <v>20245</v>
      </c>
    </row>
    <row r="51" spans="1:15" ht="23.25" x14ac:dyDescent="0.25">
      <c r="A51" s="816">
        <v>37</v>
      </c>
      <c r="B51" s="817">
        <v>243550</v>
      </c>
      <c r="C51" s="818" t="s">
        <v>18371</v>
      </c>
      <c r="D51" s="818"/>
      <c r="E51" s="893">
        <v>1739900590882</v>
      </c>
      <c r="F51" s="820" t="s">
        <v>18372</v>
      </c>
      <c r="G51" s="816">
        <v>5</v>
      </c>
      <c r="H51" s="818" t="s">
        <v>12</v>
      </c>
      <c r="I51" s="818" t="s">
        <v>527</v>
      </c>
      <c r="J51" s="818" t="s">
        <v>3414</v>
      </c>
      <c r="K51" s="821" t="s">
        <v>18373</v>
      </c>
      <c r="L51" s="818" t="s">
        <v>18219</v>
      </c>
      <c r="M51" s="818" t="s">
        <v>18374</v>
      </c>
      <c r="N51" s="818" t="s">
        <v>18375</v>
      </c>
      <c r="O51" s="816"/>
    </row>
    <row r="52" spans="1:15" ht="23.25" x14ac:dyDescent="0.25">
      <c r="A52" s="816">
        <v>38</v>
      </c>
      <c r="B52" s="817">
        <v>243551</v>
      </c>
      <c r="C52" s="818" t="s">
        <v>18376</v>
      </c>
      <c r="D52" s="818"/>
      <c r="E52" s="893">
        <v>1411100119650</v>
      </c>
      <c r="F52" s="820" t="s">
        <v>18377</v>
      </c>
      <c r="G52" s="816">
        <v>7</v>
      </c>
      <c r="H52" s="818" t="s">
        <v>191</v>
      </c>
      <c r="I52" s="818" t="s">
        <v>216</v>
      </c>
      <c r="J52" s="818" t="s">
        <v>3414</v>
      </c>
      <c r="K52" s="821" t="s">
        <v>18378</v>
      </c>
      <c r="L52" s="818" t="s">
        <v>18219</v>
      </c>
      <c r="M52" s="818" t="s">
        <v>18379</v>
      </c>
      <c r="N52" s="818" t="s">
        <v>18380</v>
      </c>
      <c r="O52" s="816"/>
    </row>
    <row r="53" spans="1:15" ht="23.25" x14ac:dyDescent="0.25">
      <c r="A53" s="816">
        <v>39</v>
      </c>
      <c r="B53" s="817">
        <v>243544</v>
      </c>
      <c r="C53" s="818" t="s">
        <v>18381</v>
      </c>
      <c r="D53" s="818"/>
      <c r="E53" s="893">
        <v>1411800130672</v>
      </c>
      <c r="F53" s="820" t="s">
        <v>18382</v>
      </c>
      <c r="G53" s="816">
        <v>14</v>
      </c>
      <c r="H53" s="818" t="s">
        <v>131</v>
      </c>
      <c r="I53" s="818" t="s">
        <v>131</v>
      </c>
      <c r="J53" s="818" t="s">
        <v>3414</v>
      </c>
      <c r="K53" s="821" t="s">
        <v>18383</v>
      </c>
      <c r="L53" s="818" t="s">
        <v>18219</v>
      </c>
      <c r="M53" s="818" t="s">
        <v>18384</v>
      </c>
      <c r="N53" s="818" t="s">
        <v>18385</v>
      </c>
      <c r="O53" s="816"/>
    </row>
    <row r="54" spans="1:15" ht="23.25" x14ac:dyDescent="0.25">
      <c r="A54" s="816">
        <v>40</v>
      </c>
      <c r="B54" s="817">
        <v>243551</v>
      </c>
      <c r="C54" s="818" t="s">
        <v>18386</v>
      </c>
      <c r="D54" s="818"/>
      <c r="E54" s="893">
        <v>1411100201984</v>
      </c>
      <c r="F54" s="820" t="s">
        <v>18387</v>
      </c>
      <c r="G54" s="816">
        <v>11</v>
      </c>
      <c r="H54" s="818" t="s">
        <v>1300</v>
      </c>
      <c r="I54" s="818" t="s">
        <v>216</v>
      </c>
      <c r="J54" s="818" t="s">
        <v>3414</v>
      </c>
      <c r="K54" s="821" t="s">
        <v>18388</v>
      </c>
      <c r="L54" s="818" t="s">
        <v>18389</v>
      </c>
      <c r="M54" s="818" t="s">
        <v>18390</v>
      </c>
      <c r="N54" s="818" t="s">
        <v>18391</v>
      </c>
      <c r="O54" s="816"/>
    </row>
    <row r="55" spans="1:15" ht="23.25" x14ac:dyDescent="0.25">
      <c r="A55" s="816">
        <v>41</v>
      </c>
      <c r="B55" s="817">
        <v>243543</v>
      </c>
      <c r="C55" s="818" t="s">
        <v>18392</v>
      </c>
      <c r="D55" s="818"/>
      <c r="E55" s="893">
        <v>1411700138841</v>
      </c>
      <c r="F55" s="820" t="s">
        <v>18393</v>
      </c>
      <c r="G55" s="816">
        <v>9</v>
      </c>
      <c r="H55" s="818" t="s">
        <v>142</v>
      </c>
      <c r="I55" s="818" t="s">
        <v>78</v>
      </c>
      <c r="J55" s="818" t="s">
        <v>3414</v>
      </c>
      <c r="K55" s="821" t="s">
        <v>18394</v>
      </c>
      <c r="L55" s="818" t="s">
        <v>18219</v>
      </c>
      <c r="M55" s="818" t="s">
        <v>18395</v>
      </c>
      <c r="N55" s="818" t="s">
        <v>18396</v>
      </c>
      <c r="O55" s="816"/>
    </row>
    <row r="56" spans="1:15" ht="23.25" x14ac:dyDescent="0.25">
      <c r="A56" s="816">
        <v>42</v>
      </c>
      <c r="B56" s="817">
        <v>243543</v>
      </c>
      <c r="C56" s="818" t="s">
        <v>18397</v>
      </c>
      <c r="D56" s="818"/>
      <c r="E56" s="893">
        <v>1410600209142</v>
      </c>
      <c r="F56" s="820" t="s">
        <v>18398</v>
      </c>
      <c r="G56" s="816">
        <v>15</v>
      </c>
      <c r="H56" s="818" t="s">
        <v>837</v>
      </c>
      <c r="I56" s="818" t="s">
        <v>463</v>
      </c>
      <c r="J56" s="818" t="s">
        <v>3414</v>
      </c>
      <c r="K56" s="821" t="s">
        <v>18399</v>
      </c>
      <c r="L56" s="818" t="s">
        <v>18219</v>
      </c>
      <c r="M56" s="818" t="s">
        <v>18400</v>
      </c>
      <c r="N56" s="818" t="s">
        <v>18401</v>
      </c>
      <c r="O56" s="816"/>
    </row>
    <row r="57" spans="1:15" ht="23.25" x14ac:dyDescent="0.25">
      <c r="A57" s="816">
        <v>43</v>
      </c>
      <c r="B57" s="817">
        <v>243550</v>
      </c>
      <c r="C57" s="818" t="s">
        <v>18402</v>
      </c>
      <c r="D57" s="818"/>
      <c r="E57" s="893">
        <v>1412000077204</v>
      </c>
      <c r="F57" s="820" t="s">
        <v>18403</v>
      </c>
      <c r="G57" s="816">
        <v>2</v>
      </c>
      <c r="H57" s="818" t="s">
        <v>12</v>
      </c>
      <c r="I57" s="818" t="s">
        <v>527</v>
      </c>
      <c r="J57" s="818" t="s">
        <v>3414</v>
      </c>
      <c r="K57" s="821" t="s">
        <v>18404</v>
      </c>
      <c r="L57" s="818" t="s">
        <v>18389</v>
      </c>
      <c r="M57" s="818" t="s">
        <v>18405</v>
      </c>
      <c r="N57" s="818" t="s">
        <v>18406</v>
      </c>
      <c r="O57" s="816"/>
    </row>
    <row r="58" spans="1:15" ht="23.25" x14ac:dyDescent="0.25">
      <c r="A58" s="816">
        <v>44</v>
      </c>
      <c r="B58" s="817">
        <v>243544</v>
      </c>
      <c r="C58" s="818" t="s">
        <v>18407</v>
      </c>
      <c r="D58" s="818"/>
      <c r="E58" s="893">
        <v>1670400006360</v>
      </c>
      <c r="F58" s="820" t="s">
        <v>18408</v>
      </c>
      <c r="G58" s="816">
        <v>6</v>
      </c>
      <c r="H58" s="818" t="s">
        <v>18409</v>
      </c>
      <c r="I58" s="818" t="s">
        <v>18410</v>
      </c>
      <c r="J58" s="818" t="s">
        <v>18411</v>
      </c>
      <c r="K58" s="821" t="s">
        <v>18412</v>
      </c>
      <c r="L58" s="818" t="s">
        <v>18219</v>
      </c>
      <c r="M58" s="818" t="s">
        <v>18413</v>
      </c>
      <c r="N58" s="818" t="s">
        <v>18414</v>
      </c>
      <c r="O58" s="816"/>
    </row>
    <row r="59" spans="1:15" ht="23.25" x14ac:dyDescent="0.25">
      <c r="A59" s="816">
        <v>45</v>
      </c>
      <c r="B59" s="817">
        <v>243542</v>
      </c>
      <c r="C59" s="818" t="s">
        <v>18415</v>
      </c>
      <c r="D59" s="818"/>
      <c r="E59" s="893">
        <v>1410400256350</v>
      </c>
      <c r="F59" s="820" t="s">
        <v>18416</v>
      </c>
      <c r="G59" s="816">
        <v>15</v>
      </c>
      <c r="H59" s="818" t="s">
        <v>1202</v>
      </c>
      <c r="I59" s="818" t="s">
        <v>58</v>
      </c>
      <c r="J59" s="818" t="s">
        <v>3414</v>
      </c>
      <c r="K59" s="821" t="s">
        <v>18417</v>
      </c>
      <c r="L59" s="818" t="s">
        <v>18224</v>
      </c>
      <c r="M59" s="818" t="s">
        <v>18418</v>
      </c>
      <c r="N59" s="818" t="s">
        <v>18419</v>
      </c>
      <c r="O59" s="816"/>
    </row>
    <row r="60" spans="1:15" ht="23.25" x14ac:dyDescent="0.25">
      <c r="A60" s="816">
        <v>46</v>
      </c>
      <c r="B60" s="817">
        <v>243563</v>
      </c>
      <c r="C60" s="818" t="s">
        <v>18420</v>
      </c>
      <c r="D60" s="818"/>
      <c r="E60" s="893">
        <v>1560600006623</v>
      </c>
      <c r="F60" s="820" t="s">
        <v>18421</v>
      </c>
      <c r="G60" s="816">
        <v>1</v>
      </c>
      <c r="H60" s="818" t="s">
        <v>1467</v>
      </c>
      <c r="I60" s="818" t="s">
        <v>2880</v>
      </c>
      <c r="J60" s="818" t="s">
        <v>3414</v>
      </c>
      <c r="K60" s="821" t="s">
        <v>18422</v>
      </c>
      <c r="L60" s="818" t="s">
        <v>18423</v>
      </c>
      <c r="M60" s="818" t="s">
        <v>18424</v>
      </c>
      <c r="N60" s="818" t="s">
        <v>18425</v>
      </c>
      <c r="O60" s="816"/>
    </row>
    <row r="61" spans="1:15" ht="23.25" x14ac:dyDescent="0.25">
      <c r="A61" s="816">
        <v>47</v>
      </c>
      <c r="B61" s="817">
        <v>243558</v>
      </c>
      <c r="C61" s="818" t="s">
        <v>18426</v>
      </c>
      <c r="D61" s="818"/>
      <c r="E61" s="893">
        <v>1410700004666</v>
      </c>
      <c r="F61" s="820" t="s">
        <v>18427</v>
      </c>
      <c r="G61" s="816">
        <v>1</v>
      </c>
      <c r="H61" s="818" t="s">
        <v>388</v>
      </c>
      <c r="I61" s="818" t="s">
        <v>388</v>
      </c>
      <c r="J61" s="818" t="s">
        <v>3414</v>
      </c>
      <c r="K61" s="821" t="s">
        <v>18428</v>
      </c>
      <c r="L61" s="818" t="s">
        <v>18389</v>
      </c>
      <c r="M61" s="818" t="s">
        <v>18429</v>
      </c>
      <c r="N61" s="818" t="s">
        <v>18430</v>
      </c>
      <c r="O61" s="816"/>
    </row>
    <row r="62" spans="1:15" ht="23.25" x14ac:dyDescent="0.25">
      <c r="A62" s="816">
        <v>48</v>
      </c>
      <c r="B62" s="817">
        <v>243551</v>
      </c>
      <c r="C62" s="818" t="s">
        <v>18431</v>
      </c>
      <c r="D62" s="818"/>
      <c r="E62" s="893">
        <v>1411100285029</v>
      </c>
      <c r="F62" s="820" t="s">
        <v>18432</v>
      </c>
      <c r="G62" s="816">
        <v>3</v>
      </c>
      <c r="H62" s="818" t="s">
        <v>1476</v>
      </c>
      <c r="I62" s="818" t="s">
        <v>216</v>
      </c>
      <c r="J62" s="818" t="s">
        <v>3414</v>
      </c>
      <c r="K62" s="821" t="s">
        <v>18433</v>
      </c>
      <c r="L62" s="818" t="s">
        <v>18389</v>
      </c>
      <c r="M62" s="818" t="s">
        <v>18434</v>
      </c>
      <c r="N62" s="818" t="s">
        <v>18435</v>
      </c>
      <c r="O62" s="816"/>
    </row>
    <row r="63" spans="1:15" ht="23.25" x14ac:dyDescent="0.25">
      <c r="A63" s="816">
        <v>49</v>
      </c>
      <c r="B63" s="817">
        <v>243556</v>
      </c>
      <c r="C63" s="818" t="s">
        <v>18436</v>
      </c>
      <c r="D63" s="818"/>
      <c r="E63" s="893">
        <v>1410600284501</v>
      </c>
      <c r="F63" s="820" t="s">
        <v>18437</v>
      </c>
      <c r="G63" s="816">
        <v>5</v>
      </c>
      <c r="H63" s="818" t="s">
        <v>1592</v>
      </c>
      <c r="I63" s="818" t="s">
        <v>151</v>
      </c>
      <c r="J63" s="818" t="s">
        <v>3414</v>
      </c>
      <c r="K63" s="821" t="s">
        <v>18438</v>
      </c>
      <c r="L63" s="818" t="s">
        <v>18439</v>
      </c>
      <c r="M63" s="818" t="s">
        <v>18440</v>
      </c>
      <c r="N63" s="818" t="s">
        <v>18441</v>
      </c>
      <c r="O63" s="816"/>
    </row>
    <row r="64" spans="1:15" ht="23.25" x14ac:dyDescent="0.25">
      <c r="A64" s="816">
        <v>50</v>
      </c>
      <c r="B64" s="817">
        <v>243563</v>
      </c>
      <c r="C64" s="818" t="s">
        <v>18442</v>
      </c>
      <c r="D64" s="818"/>
      <c r="E64" s="893">
        <v>3419900680759</v>
      </c>
      <c r="F64" s="820" t="s">
        <v>18443</v>
      </c>
      <c r="G64" s="816">
        <v>3</v>
      </c>
      <c r="H64" s="818" t="s">
        <v>899</v>
      </c>
      <c r="I64" s="818" t="s">
        <v>2880</v>
      </c>
      <c r="J64" s="818" t="s">
        <v>3414</v>
      </c>
      <c r="K64" s="821" t="s">
        <v>18444</v>
      </c>
      <c r="L64" s="818" t="s">
        <v>18224</v>
      </c>
      <c r="M64" s="818" t="s">
        <v>18445</v>
      </c>
      <c r="N64" s="818" t="s">
        <v>18446</v>
      </c>
      <c r="O64" s="816"/>
    </row>
    <row r="65" spans="1:15" ht="23.25" x14ac:dyDescent="0.25">
      <c r="A65" s="816">
        <v>51</v>
      </c>
      <c r="B65" s="817">
        <v>243558</v>
      </c>
      <c r="C65" s="818" t="s">
        <v>18447</v>
      </c>
      <c r="D65" s="818"/>
      <c r="E65" s="893">
        <v>1410400053513</v>
      </c>
      <c r="F65" s="820" t="s">
        <v>18448</v>
      </c>
      <c r="G65" s="816">
        <v>7</v>
      </c>
      <c r="H65" s="818" t="s">
        <v>91</v>
      </c>
      <c r="I65" s="818" t="s">
        <v>92</v>
      </c>
      <c r="J65" s="818" t="s">
        <v>3414</v>
      </c>
      <c r="K65" s="821" t="s">
        <v>18449</v>
      </c>
      <c r="L65" s="818" t="s">
        <v>18423</v>
      </c>
      <c r="M65" s="818" t="s">
        <v>18450</v>
      </c>
      <c r="N65" s="818" t="s">
        <v>18451</v>
      </c>
      <c r="O65" s="816"/>
    </row>
    <row r="66" spans="1:15" ht="23.25" x14ac:dyDescent="0.25">
      <c r="A66" s="816">
        <v>52</v>
      </c>
      <c r="B66" s="817">
        <v>243551</v>
      </c>
      <c r="C66" s="818" t="s">
        <v>18452</v>
      </c>
      <c r="D66" s="818"/>
      <c r="E66" s="893">
        <v>1412000021322</v>
      </c>
      <c r="F66" s="820" t="s">
        <v>18453</v>
      </c>
      <c r="G66" s="816">
        <v>2</v>
      </c>
      <c r="H66" s="818" t="s">
        <v>1939</v>
      </c>
      <c r="I66" s="818" t="s">
        <v>216</v>
      </c>
      <c r="J66" s="818" t="s">
        <v>3414</v>
      </c>
      <c r="K66" s="821" t="s">
        <v>18454</v>
      </c>
      <c r="L66" s="818" t="s">
        <v>18224</v>
      </c>
      <c r="M66" s="818" t="s">
        <v>18455</v>
      </c>
      <c r="N66" s="818" t="s">
        <v>18456</v>
      </c>
      <c r="O66" s="816"/>
    </row>
    <row r="67" spans="1:15" ht="23.25" x14ac:dyDescent="0.25">
      <c r="A67" s="816">
        <v>53</v>
      </c>
      <c r="B67" s="817">
        <v>243563</v>
      </c>
      <c r="C67" s="818" t="s">
        <v>18457</v>
      </c>
      <c r="D67" s="818"/>
      <c r="E67" s="893">
        <v>1311000086416</v>
      </c>
      <c r="F67" s="820" t="s">
        <v>18458</v>
      </c>
      <c r="G67" s="816">
        <v>1</v>
      </c>
      <c r="H67" s="818" t="s">
        <v>211</v>
      </c>
      <c r="I67" s="818" t="s">
        <v>212</v>
      </c>
      <c r="J67" s="818" t="s">
        <v>3414</v>
      </c>
      <c r="K67" s="821" t="s">
        <v>18459</v>
      </c>
      <c r="L67" s="818" t="s">
        <v>18389</v>
      </c>
      <c r="M67" s="818" t="s">
        <v>18460</v>
      </c>
      <c r="N67" s="818" t="s">
        <v>18461</v>
      </c>
      <c r="O67" s="816"/>
    </row>
    <row r="68" spans="1:15" ht="23.25" x14ac:dyDescent="0.25">
      <c r="A68" s="816">
        <v>54</v>
      </c>
      <c r="B68" s="817">
        <v>243546</v>
      </c>
      <c r="C68" s="818" t="s">
        <v>18462</v>
      </c>
      <c r="D68" s="818"/>
      <c r="E68" s="893">
        <v>3411100743546</v>
      </c>
      <c r="F68" s="820" t="s">
        <v>18463</v>
      </c>
      <c r="G68" s="816">
        <v>10</v>
      </c>
      <c r="H68" s="818" t="s">
        <v>18464</v>
      </c>
      <c r="I68" s="818" t="s">
        <v>216</v>
      </c>
      <c r="J68" s="818" t="s">
        <v>3414</v>
      </c>
      <c r="K68" s="821" t="s">
        <v>18465</v>
      </c>
      <c r="L68" s="818" t="s">
        <v>18423</v>
      </c>
      <c r="M68" s="818" t="s">
        <v>18466</v>
      </c>
      <c r="N68" s="818" t="s">
        <v>18467</v>
      </c>
      <c r="O68" s="816"/>
    </row>
    <row r="69" spans="1:15" ht="23.25" x14ac:dyDescent="0.25">
      <c r="A69" s="816">
        <v>55</v>
      </c>
      <c r="B69" s="817">
        <v>243563</v>
      </c>
      <c r="C69" s="818" t="s">
        <v>18468</v>
      </c>
      <c r="D69" s="818"/>
      <c r="E69" s="893">
        <v>1410800089281</v>
      </c>
      <c r="F69" s="820" t="s">
        <v>18469</v>
      </c>
      <c r="G69" s="816">
        <v>7</v>
      </c>
      <c r="H69" s="818" t="s">
        <v>856</v>
      </c>
      <c r="I69" s="818" t="s">
        <v>485</v>
      </c>
      <c r="J69" s="818" t="s">
        <v>3414</v>
      </c>
      <c r="K69" s="821" t="s">
        <v>18470</v>
      </c>
      <c r="L69" s="818" t="s">
        <v>18471</v>
      </c>
      <c r="M69" s="818" t="s">
        <v>18472</v>
      </c>
      <c r="N69" s="818" t="s">
        <v>18473</v>
      </c>
      <c r="O69" s="816"/>
    </row>
    <row r="70" spans="1:15" ht="23.25" x14ac:dyDescent="0.25">
      <c r="A70" s="816">
        <v>56</v>
      </c>
      <c r="B70" s="817">
        <v>243550</v>
      </c>
      <c r="C70" s="818" t="s">
        <v>18474</v>
      </c>
      <c r="D70" s="818"/>
      <c r="E70" s="893">
        <v>1410400017614</v>
      </c>
      <c r="F70" s="820" t="s">
        <v>18475</v>
      </c>
      <c r="G70" s="816">
        <v>4</v>
      </c>
      <c r="H70" s="818" t="s">
        <v>98</v>
      </c>
      <c r="I70" s="818" t="s">
        <v>92</v>
      </c>
      <c r="J70" s="818" t="s">
        <v>3414</v>
      </c>
      <c r="K70" s="821" t="s">
        <v>18476</v>
      </c>
      <c r="L70" s="818" t="s">
        <v>18224</v>
      </c>
      <c r="M70" s="818" t="s">
        <v>18477</v>
      </c>
      <c r="N70" s="818" t="s">
        <v>18478</v>
      </c>
      <c r="O70" s="816"/>
    </row>
    <row r="71" spans="1:15" ht="23.25" x14ac:dyDescent="0.25">
      <c r="A71" s="816">
        <v>57</v>
      </c>
      <c r="B71" s="817">
        <v>243550</v>
      </c>
      <c r="C71" s="818" t="s">
        <v>18479</v>
      </c>
      <c r="D71" s="818"/>
      <c r="E71" s="893">
        <v>5410300003886</v>
      </c>
      <c r="F71" s="820" t="s">
        <v>18480</v>
      </c>
      <c r="G71" s="816">
        <v>2</v>
      </c>
      <c r="H71" s="818" t="s">
        <v>1316</v>
      </c>
      <c r="I71" s="818" t="s">
        <v>105</v>
      </c>
      <c r="J71" s="818" t="s">
        <v>3414</v>
      </c>
      <c r="K71" s="821" t="s">
        <v>18481</v>
      </c>
      <c r="L71" s="818" t="s">
        <v>18224</v>
      </c>
      <c r="M71" s="818" t="s">
        <v>18482</v>
      </c>
      <c r="N71" s="818" t="s">
        <v>18483</v>
      </c>
      <c r="O71" s="816"/>
    </row>
    <row r="72" spans="1:15" ht="23.25" x14ac:dyDescent="0.25">
      <c r="A72" s="816">
        <v>58</v>
      </c>
      <c r="B72" s="817">
        <v>243556</v>
      </c>
      <c r="C72" s="818" t="s">
        <v>18484</v>
      </c>
      <c r="D72" s="818"/>
      <c r="E72" s="893">
        <v>3410700107453</v>
      </c>
      <c r="F72" s="820" t="s">
        <v>18485</v>
      </c>
      <c r="G72" s="816">
        <v>5</v>
      </c>
      <c r="H72" s="818" t="s">
        <v>1229</v>
      </c>
      <c r="I72" s="818" t="s">
        <v>216</v>
      </c>
      <c r="J72" s="818" t="s">
        <v>3414</v>
      </c>
      <c r="K72" s="821" t="s">
        <v>18486</v>
      </c>
      <c r="L72" s="818" t="s">
        <v>18224</v>
      </c>
      <c r="M72" s="818" t="s">
        <v>18487</v>
      </c>
      <c r="N72" s="818" t="s">
        <v>18488</v>
      </c>
      <c r="O72" s="816"/>
    </row>
    <row r="73" spans="1:15" ht="23.25" x14ac:dyDescent="0.25">
      <c r="A73" s="816">
        <v>59</v>
      </c>
      <c r="B73" s="817">
        <v>243556</v>
      </c>
      <c r="C73" s="818" t="s">
        <v>18489</v>
      </c>
      <c r="D73" s="818"/>
      <c r="E73" s="893">
        <v>141090073472</v>
      </c>
      <c r="F73" s="820" t="s">
        <v>18490</v>
      </c>
      <c r="G73" s="816">
        <v>10</v>
      </c>
      <c r="H73" s="818" t="s">
        <v>58</v>
      </c>
      <c r="I73" s="818" t="s">
        <v>58</v>
      </c>
      <c r="J73" s="818" t="s">
        <v>3414</v>
      </c>
      <c r="K73" s="821" t="s">
        <v>18491</v>
      </c>
      <c r="L73" s="818" t="s">
        <v>18224</v>
      </c>
      <c r="M73" s="818" t="s">
        <v>18492</v>
      </c>
      <c r="N73" s="818" t="s">
        <v>18493</v>
      </c>
      <c r="O73" s="816"/>
    </row>
    <row r="74" spans="1:15" ht="23.25" x14ac:dyDescent="0.25">
      <c r="A74" s="816">
        <v>60</v>
      </c>
      <c r="B74" s="817">
        <v>243556</v>
      </c>
      <c r="C74" s="818" t="s">
        <v>18494</v>
      </c>
      <c r="D74" s="818"/>
      <c r="E74" s="893">
        <v>1411200133646</v>
      </c>
      <c r="F74" s="820" t="s">
        <v>18495</v>
      </c>
      <c r="G74" s="816">
        <v>6</v>
      </c>
      <c r="H74" s="818" t="s">
        <v>18496</v>
      </c>
      <c r="I74" s="818" t="s">
        <v>7899</v>
      </c>
      <c r="J74" s="818" t="s">
        <v>3132</v>
      </c>
      <c r="K74" s="821" t="s">
        <v>18497</v>
      </c>
      <c r="L74" s="818" t="s">
        <v>18219</v>
      </c>
      <c r="M74" s="818" t="s">
        <v>18498</v>
      </c>
      <c r="N74" s="818" t="s">
        <v>18499</v>
      </c>
      <c r="O74" s="816"/>
    </row>
    <row r="75" spans="1:15" ht="23.25" x14ac:dyDescent="0.25">
      <c r="A75" s="816">
        <v>61</v>
      </c>
      <c r="B75" s="817">
        <v>243563</v>
      </c>
      <c r="C75" s="818" t="s">
        <v>18500</v>
      </c>
      <c r="D75" s="818"/>
      <c r="E75" s="893">
        <v>1430200125987</v>
      </c>
      <c r="F75" s="820" t="s">
        <v>18501</v>
      </c>
      <c r="G75" s="816">
        <v>9</v>
      </c>
      <c r="H75" s="818" t="s">
        <v>4336</v>
      </c>
      <c r="I75" s="818" t="s">
        <v>1588</v>
      </c>
      <c r="J75" s="818" t="s">
        <v>3132</v>
      </c>
      <c r="K75" s="821" t="s">
        <v>18502</v>
      </c>
      <c r="L75" s="818" t="s">
        <v>18471</v>
      </c>
      <c r="M75" s="818" t="s">
        <v>18503</v>
      </c>
      <c r="N75" s="818" t="s">
        <v>18504</v>
      </c>
      <c r="O75" s="816"/>
    </row>
    <row r="76" spans="1:15" ht="23.25" x14ac:dyDescent="0.25">
      <c r="A76" s="816">
        <v>62</v>
      </c>
      <c r="B76" s="817">
        <v>243550</v>
      </c>
      <c r="C76" s="818" t="s">
        <v>18505</v>
      </c>
      <c r="D76" s="818"/>
      <c r="E76" s="893">
        <v>1410200125651</v>
      </c>
      <c r="F76" s="820" t="s">
        <v>18506</v>
      </c>
      <c r="G76" s="816">
        <v>1</v>
      </c>
      <c r="H76" s="818" t="s">
        <v>742</v>
      </c>
      <c r="I76" s="818" t="s">
        <v>113</v>
      </c>
      <c r="J76" s="818" t="s">
        <v>3414</v>
      </c>
      <c r="K76" s="821" t="s">
        <v>18507</v>
      </c>
      <c r="L76" s="818" t="s">
        <v>18224</v>
      </c>
      <c r="M76" s="818" t="s">
        <v>18508</v>
      </c>
      <c r="N76" s="818" t="s">
        <v>18509</v>
      </c>
      <c r="O76" s="816"/>
    </row>
    <row r="77" spans="1:15" ht="23.25" x14ac:dyDescent="0.25">
      <c r="A77" s="816">
        <v>63</v>
      </c>
      <c r="B77" s="817">
        <v>243563</v>
      </c>
      <c r="C77" s="818" t="s">
        <v>18510</v>
      </c>
      <c r="D77" s="818"/>
      <c r="E77" s="893">
        <v>1410600266561</v>
      </c>
      <c r="F77" s="820" t="s">
        <v>18511</v>
      </c>
      <c r="G77" s="816">
        <v>10</v>
      </c>
      <c r="H77" s="818" t="s">
        <v>631</v>
      </c>
      <c r="I77" s="818" t="s">
        <v>232</v>
      </c>
      <c r="J77" s="818" t="s">
        <v>3414</v>
      </c>
      <c r="K77" s="821" t="s">
        <v>18512</v>
      </c>
      <c r="L77" s="818" t="s">
        <v>18389</v>
      </c>
      <c r="M77" s="818" t="s">
        <v>18513</v>
      </c>
      <c r="N77" s="818" t="s">
        <v>18514</v>
      </c>
      <c r="O77" s="816"/>
    </row>
    <row r="78" spans="1:15" ht="23.25" x14ac:dyDescent="0.25">
      <c r="A78" s="816">
        <v>64</v>
      </c>
      <c r="B78" s="817">
        <v>243563</v>
      </c>
      <c r="C78" s="818" t="s">
        <v>18515</v>
      </c>
      <c r="D78" s="818"/>
      <c r="E78" s="893">
        <v>1411900214878</v>
      </c>
      <c r="F78" s="820" t="s">
        <v>18516</v>
      </c>
      <c r="G78" s="816">
        <v>1</v>
      </c>
      <c r="H78" s="818" t="s">
        <v>261</v>
      </c>
      <c r="I78" s="818" t="s">
        <v>212</v>
      </c>
      <c r="J78" s="818" t="s">
        <v>3414</v>
      </c>
      <c r="K78" s="821" t="s">
        <v>18517</v>
      </c>
      <c r="L78" s="818" t="s">
        <v>18389</v>
      </c>
      <c r="M78" s="818" t="s">
        <v>18518</v>
      </c>
      <c r="N78" s="818" t="s">
        <v>18519</v>
      </c>
      <c r="O78" s="816"/>
    </row>
    <row r="79" spans="1:15" ht="23.25" x14ac:dyDescent="0.25">
      <c r="A79" s="816">
        <v>65</v>
      </c>
      <c r="B79" s="817">
        <v>243558</v>
      </c>
      <c r="C79" s="818" t="s">
        <v>18520</v>
      </c>
      <c r="D79" s="818"/>
      <c r="E79" s="893">
        <v>1410900121119</v>
      </c>
      <c r="F79" s="820" t="s">
        <v>18521</v>
      </c>
      <c r="G79" s="816">
        <v>4</v>
      </c>
      <c r="H79" s="818" t="s">
        <v>3623</v>
      </c>
      <c r="I79" s="818" t="s">
        <v>58</v>
      </c>
      <c r="J79" s="818" t="s">
        <v>3414</v>
      </c>
      <c r="K79" s="821" t="s">
        <v>18522</v>
      </c>
      <c r="L79" s="818" t="s">
        <v>18523</v>
      </c>
      <c r="M79" s="818" t="s">
        <v>18524</v>
      </c>
      <c r="N79" s="818" t="s">
        <v>18525</v>
      </c>
      <c r="O79" s="816"/>
    </row>
    <row r="80" spans="1:15" ht="23.25" x14ac:dyDescent="0.25">
      <c r="A80" s="816">
        <v>66</v>
      </c>
      <c r="B80" s="817">
        <v>243556</v>
      </c>
      <c r="C80" s="818" t="s">
        <v>18269</v>
      </c>
      <c r="D80" s="818"/>
      <c r="E80" s="893">
        <v>1360600173670</v>
      </c>
      <c r="F80" s="820" t="s">
        <v>18526</v>
      </c>
      <c r="G80" s="816">
        <v>4</v>
      </c>
      <c r="H80" s="818" t="s">
        <v>1282</v>
      </c>
      <c r="I80" s="818" t="s">
        <v>388</v>
      </c>
      <c r="J80" s="818" t="s">
        <v>3414</v>
      </c>
      <c r="K80" s="821" t="s">
        <v>18270</v>
      </c>
      <c r="L80" s="818" t="s">
        <v>18389</v>
      </c>
      <c r="M80" s="818" t="s">
        <v>18527</v>
      </c>
      <c r="N80" s="818" t="s">
        <v>18528</v>
      </c>
      <c r="O80" s="816"/>
    </row>
    <row r="81" spans="1:15" ht="23.25" x14ac:dyDescent="0.25">
      <c r="A81" s="816">
        <v>67</v>
      </c>
      <c r="B81" s="817">
        <v>243551</v>
      </c>
      <c r="C81" s="818" t="s">
        <v>18529</v>
      </c>
      <c r="D81" s="818"/>
      <c r="E81" s="893">
        <v>1410800069395</v>
      </c>
      <c r="F81" s="820" t="s">
        <v>18530</v>
      </c>
      <c r="G81" s="816">
        <v>2</v>
      </c>
      <c r="H81" s="818" t="s">
        <v>500</v>
      </c>
      <c r="I81" s="818" t="s">
        <v>485</v>
      </c>
      <c r="J81" s="818" t="s">
        <v>3414</v>
      </c>
      <c r="K81" s="821" t="s">
        <v>18531</v>
      </c>
      <c r="L81" s="818" t="s">
        <v>18423</v>
      </c>
      <c r="M81" s="818" t="s">
        <v>18532</v>
      </c>
      <c r="N81" s="818" t="s">
        <v>18533</v>
      </c>
      <c r="O81" s="816"/>
    </row>
    <row r="82" spans="1:15" ht="23.25" x14ac:dyDescent="0.25">
      <c r="A82" s="816">
        <v>68</v>
      </c>
      <c r="B82" s="817">
        <v>243551</v>
      </c>
      <c r="C82" s="818" t="s">
        <v>18534</v>
      </c>
      <c r="D82" s="818"/>
      <c r="E82" s="893">
        <v>1419900504113</v>
      </c>
      <c r="F82" s="820" t="s">
        <v>18535</v>
      </c>
      <c r="G82" s="816">
        <v>12</v>
      </c>
      <c r="H82" s="818" t="s">
        <v>324</v>
      </c>
      <c r="I82" s="818" t="s">
        <v>2880</v>
      </c>
      <c r="J82" s="818" t="s">
        <v>3414</v>
      </c>
      <c r="K82" s="821" t="s">
        <v>18536</v>
      </c>
      <c r="L82" s="818" t="s">
        <v>18423</v>
      </c>
      <c r="M82" s="818" t="s">
        <v>18537</v>
      </c>
      <c r="N82" s="818" t="s">
        <v>18538</v>
      </c>
      <c r="O82" s="816"/>
    </row>
    <row r="83" spans="1:15" ht="23.25" x14ac:dyDescent="0.25">
      <c r="A83" s="816">
        <v>69</v>
      </c>
      <c r="B83" s="817">
        <v>243551</v>
      </c>
      <c r="C83" s="818" t="s">
        <v>18539</v>
      </c>
      <c r="D83" s="818"/>
      <c r="E83" s="893">
        <v>3410800108222</v>
      </c>
      <c r="F83" s="820" t="s">
        <v>18540</v>
      </c>
      <c r="G83" s="816">
        <v>2</v>
      </c>
      <c r="H83" s="818" t="s">
        <v>500</v>
      </c>
      <c r="I83" s="818" t="s">
        <v>485</v>
      </c>
      <c r="J83" s="818" t="s">
        <v>3414</v>
      </c>
      <c r="K83" s="821" t="s">
        <v>18541</v>
      </c>
      <c r="L83" s="818" t="s">
        <v>18423</v>
      </c>
      <c r="M83" s="818" t="s">
        <v>18542</v>
      </c>
      <c r="N83" s="818" t="s">
        <v>18543</v>
      </c>
      <c r="O83" s="816"/>
    </row>
    <row r="84" spans="1:15" ht="23.25" x14ac:dyDescent="0.25">
      <c r="A84" s="816">
        <v>70</v>
      </c>
      <c r="B84" s="817">
        <v>243551</v>
      </c>
      <c r="C84" s="818" t="s">
        <v>18544</v>
      </c>
      <c r="D84" s="818"/>
      <c r="E84" s="893">
        <v>1411700173264</v>
      </c>
      <c r="F84" s="820" t="s">
        <v>18545</v>
      </c>
      <c r="G84" s="816">
        <v>3</v>
      </c>
      <c r="H84" s="818" t="s">
        <v>346</v>
      </c>
      <c r="I84" s="818" t="s">
        <v>78</v>
      </c>
      <c r="J84" s="818" t="s">
        <v>3414</v>
      </c>
      <c r="K84" s="821" t="s">
        <v>18546</v>
      </c>
      <c r="L84" s="818" t="s">
        <v>18224</v>
      </c>
      <c r="M84" s="818" t="s">
        <v>18547</v>
      </c>
      <c r="N84" s="818" t="s">
        <v>18548</v>
      </c>
      <c r="O84" s="816"/>
    </row>
    <row r="85" spans="1:15" ht="23.25" x14ac:dyDescent="0.25">
      <c r="A85" s="816">
        <v>71</v>
      </c>
      <c r="B85" s="817">
        <v>243557</v>
      </c>
      <c r="C85" s="818" t="s">
        <v>18549</v>
      </c>
      <c r="D85" s="818"/>
      <c r="E85" s="893">
        <v>1410600125852</v>
      </c>
      <c r="F85" s="820" t="s">
        <v>18550</v>
      </c>
      <c r="G85" s="816">
        <v>5</v>
      </c>
      <c r="H85" s="818" t="s">
        <v>584</v>
      </c>
      <c r="I85" s="818" t="s">
        <v>463</v>
      </c>
      <c r="J85" s="818" t="s">
        <v>3414</v>
      </c>
      <c r="K85" s="821" t="s">
        <v>18551</v>
      </c>
      <c r="L85" s="818" t="s">
        <v>18389</v>
      </c>
      <c r="M85" s="818" t="s">
        <v>18552</v>
      </c>
      <c r="N85" s="818" t="s">
        <v>18553</v>
      </c>
      <c r="O85" s="816"/>
    </row>
    <row r="86" spans="1:15" ht="23.25" x14ac:dyDescent="0.25">
      <c r="A86" s="816">
        <v>72</v>
      </c>
      <c r="B86" s="817">
        <v>243556</v>
      </c>
      <c r="C86" s="818" t="s">
        <v>18554</v>
      </c>
      <c r="D86" s="818"/>
      <c r="E86" s="893">
        <v>1410200048761</v>
      </c>
      <c r="F86" s="820" t="s">
        <v>18555</v>
      </c>
      <c r="G86" s="816">
        <v>14</v>
      </c>
      <c r="H86" s="818" t="s">
        <v>112</v>
      </c>
      <c r="I86" s="818" t="s">
        <v>113</v>
      </c>
      <c r="J86" s="818" t="s">
        <v>3414</v>
      </c>
      <c r="K86" s="821" t="s">
        <v>18556</v>
      </c>
      <c r="L86" s="818" t="s">
        <v>18389</v>
      </c>
      <c r="M86" s="818" t="s">
        <v>18557</v>
      </c>
      <c r="N86" s="818" t="s">
        <v>18558</v>
      </c>
      <c r="O86" s="816"/>
    </row>
    <row r="87" spans="1:15" ht="23.25" x14ac:dyDescent="0.25">
      <c r="A87" s="816">
        <v>73</v>
      </c>
      <c r="B87" s="817">
        <v>243559</v>
      </c>
      <c r="C87" s="818" t="s">
        <v>18559</v>
      </c>
      <c r="D87" s="818"/>
      <c r="E87" s="893">
        <v>1410300015393</v>
      </c>
      <c r="F87" s="820" t="s">
        <v>18560</v>
      </c>
      <c r="G87" s="816">
        <v>8</v>
      </c>
      <c r="H87" s="818" t="s">
        <v>18561</v>
      </c>
      <c r="I87" s="818" t="s">
        <v>105</v>
      </c>
      <c r="J87" s="818" t="s">
        <v>3414</v>
      </c>
      <c r="K87" s="821" t="s">
        <v>18562</v>
      </c>
      <c r="L87" s="818" t="s">
        <v>18389</v>
      </c>
      <c r="M87" s="818" t="s">
        <v>18563</v>
      </c>
      <c r="N87" s="818" t="s">
        <v>18564</v>
      </c>
      <c r="O87" s="816"/>
    </row>
    <row r="88" spans="1:15" ht="23.25" x14ac:dyDescent="0.25">
      <c r="A88" s="816">
        <v>74</v>
      </c>
      <c r="B88" s="817">
        <v>243559</v>
      </c>
      <c r="C88" s="818" t="s">
        <v>18565</v>
      </c>
      <c r="D88" s="818"/>
      <c r="E88" s="893">
        <v>1411900131891</v>
      </c>
      <c r="F88" s="820" t="s">
        <v>18566</v>
      </c>
      <c r="G88" s="816">
        <v>4</v>
      </c>
      <c r="H88" s="818" t="s">
        <v>369</v>
      </c>
      <c r="I88" s="818" t="s">
        <v>212</v>
      </c>
      <c r="J88" s="818" t="s">
        <v>3414</v>
      </c>
      <c r="K88" s="821" t="s">
        <v>18567</v>
      </c>
      <c r="L88" s="818" t="s">
        <v>18224</v>
      </c>
      <c r="M88" s="818" t="s">
        <v>18568</v>
      </c>
      <c r="N88" s="818" t="s">
        <v>18569</v>
      </c>
      <c r="O88" s="816"/>
    </row>
    <row r="89" spans="1:15" ht="23.25" x14ac:dyDescent="0.25">
      <c r="A89" s="816">
        <v>75</v>
      </c>
      <c r="B89" s="817">
        <v>243557</v>
      </c>
      <c r="C89" s="818" t="s">
        <v>18570</v>
      </c>
      <c r="D89" s="818"/>
      <c r="E89" s="893">
        <v>1411700228212</v>
      </c>
      <c r="F89" s="820" t="s">
        <v>18571</v>
      </c>
      <c r="G89" s="816">
        <v>10</v>
      </c>
      <c r="H89" s="818" t="s">
        <v>18572</v>
      </c>
      <c r="I89" s="818" t="s">
        <v>78</v>
      </c>
      <c r="J89" s="818" t="s">
        <v>3414</v>
      </c>
      <c r="K89" s="821" t="s">
        <v>18573</v>
      </c>
      <c r="L89" s="818" t="s">
        <v>18574</v>
      </c>
      <c r="M89" s="818" t="s">
        <v>18575</v>
      </c>
      <c r="N89" s="818" t="s">
        <v>18576</v>
      </c>
      <c r="O89" s="816"/>
    </row>
    <row r="90" spans="1:15" ht="23.25" x14ac:dyDescent="0.25">
      <c r="A90" s="816">
        <v>76</v>
      </c>
      <c r="B90" s="817">
        <v>243557</v>
      </c>
      <c r="C90" s="818" t="s">
        <v>18577</v>
      </c>
      <c r="D90" s="818"/>
      <c r="E90" s="893">
        <v>1410400290965</v>
      </c>
      <c r="F90" s="820" t="s">
        <v>18540</v>
      </c>
      <c r="G90" s="816">
        <v>1</v>
      </c>
      <c r="H90" s="818" t="s">
        <v>78</v>
      </c>
      <c r="I90" s="818" t="s">
        <v>151</v>
      </c>
      <c r="J90" s="818" t="s">
        <v>3414</v>
      </c>
      <c r="K90" s="821" t="s">
        <v>18578</v>
      </c>
      <c r="L90" s="818" t="s">
        <v>18389</v>
      </c>
      <c r="M90" s="818" t="s">
        <v>18579</v>
      </c>
      <c r="N90" s="818" t="s">
        <v>18580</v>
      </c>
      <c r="O90" s="816"/>
    </row>
    <row r="91" spans="1:15" ht="23.25" x14ac:dyDescent="0.25">
      <c r="A91" s="816">
        <v>77</v>
      </c>
      <c r="B91" s="817">
        <v>243559</v>
      </c>
      <c r="C91" s="818" t="s">
        <v>18581</v>
      </c>
      <c r="D91" s="818"/>
      <c r="E91" s="893">
        <v>1410300008648</v>
      </c>
      <c r="F91" s="820" t="s">
        <v>18582</v>
      </c>
      <c r="G91" s="816">
        <v>3</v>
      </c>
      <c r="H91" s="818" t="s">
        <v>113</v>
      </c>
      <c r="I91" s="818" t="s">
        <v>113</v>
      </c>
      <c r="J91" s="818" t="s">
        <v>3414</v>
      </c>
      <c r="K91" s="821" t="s">
        <v>18583</v>
      </c>
      <c r="L91" s="818" t="s">
        <v>18389</v>
      </c>
      <c r="M91" s="818" t="s">
        <v>18584</v>
      </c>
      <c r="N91" s="818" t="s">
        <v>18585</v>
      </c>
      <c r="O91" s="816"/>
    </row>
    <row r="92" spans="1:15" ht="23.25" x14ac:dyDescent="0.25">
      <c r="A92" s="816">
        <v>78</v>
      </c>
      <c r="B92" s="817">
        <v>243559</v>
      </c>
      <c r="C92" s="818" t="s">
        <v>18586</v>
      </c>
      <c r="D92" s="818"/>
      <c r="E92" s="893">
        <v>1411100187094</v>
      </c>
      <c r="F92" s="820" t="s">
        <v>18587</v>
      </c>
      <c r="G92" s="816">
        <v>12</v>
      </c>
      <c r="H92" s="818" t="s">
        <v>1949</v>
      </c>
      <c r="I92" s="818" t="s">
        <v>216</v>
      </c>
      <c r="J92" s="818" t="s">
        <v>3414</v>
      </c>
      <c r="K92" s="821" t="s">
        <v>18588</v>
      </c>
      <c r="L92" s="818" t="s">
        <v>18389</v>
      </c>
      <c r="M92" s="818" t="s">
        <v>18589</v>
      </c>
      <c r="N92" s="818" t="s">
        <v>18590</v>
      </c>
      <c r="O92" s="816"/>
    </row>
    <row r="93" spans="1:15" ht="23.25" x14ac:dyDescent="0.25">
      <c r="A93" s="816">
        <v>79</v>
      </c>
      <c r="B93" s="817">
        <v>243557</v>
      </c>
      <c r="C93" s="818" t="s">
        <v>18591</v>
      </c>
      <c r="D93" s="818"/>
      <c r="E93" s="893">
        <v>1410400003216</v>
      </c>
      <c r="F93" s="820" t="s">
        <v>18592</v>
      </c>
      <c r="G93" s="816">
        <v>1</v>
      </c>
      <c r="H93" s="818" t="s">
        <v>534</v>
      </c>
      <c r="I93" s="818" t="s">
        <v>18593</v>
      </c>
      <c r="J93" s="818" t="s">
        <v>3414</v>
      </c>
      <c r="K93" s="821" t="s">
        <v>18594</v>
      </c>
      <c r="L93" s="828" t="s">
        <v>18389</v>
      </c>
      <c r="M93" s="818" t="s">
        <v>18595</v>
      </c>
      <c r="N93" s="818" t="s">
        <v>18596</v>
      </c>
      <c r="O93" s="816"/>
    </row>
    <row r="94" spans="1:15" ht="23.25" x14ac:dyDescent="0.25">
      <c r="A94" s="816">
        <v>80</v>
      </c>
      <c r="B94" s="817">
        <v>243559</v>
      </c>
      <c r="C94" s="818" t="s">
        <v>18597</v>
      </c>
      <c r="D94" s="818"/>
      <c r="E94" s="893">
        <v>3411100511203</v>
      </c>
      <c r="F94" s="820" t="s">
        <v>18598</v>
      </c>
      <c r="G94" s="816">
        <v>7</v>
      </c>
      <c r="H94" s="818" t="s">
        <v>81</v>
      </c>
      <c r="I94" s="818" t="s">
        <v>216</v>
      </c>
      <c r="J94" s="818" t="s">
        <v>3414</v>
      </c>
      <c r="K94" s="821" t="s">
        <v>18599</v>
      </c>
      <c r="L94" s="828" t="s">
        <v>18389</v>
      </c>
      <c r="M94" s="818" t="s">
        <v>18600</v>
      </c>
      <c r="N94" s="818" t="s">
        <v>18601</v>
      </c>
      <c r="O94" s="816"/>
    </row>
    <row r="95" spans="1:15" ht="23.25" x14ac:dyDescent="0.25">
      <c r="A95" s="816">
        <v>81</v>
      </c>
      <c r="B95" s="817">
        <v>243560</v>
      </c>
      <c r="C95" s="818" t="s">
        <v>18602</v>
      </c>
      <c r="D95" s="818" t="s">
        <v>18603</v>
      </c>
      <c r="E95" s="893">
        <v>1410900065936</v>
      </c>
      <c r="F95" s="820" t="s">
        <v>18448</v>
      </c>
      <c r="G95" s="816">
        <v>6</v>
      </c>
      <c r="H95" s="818" t="s">
        <v>91</v>
      </c>
      <c r="I95" s="818" t="s">
        <v>92</v>
      </c>
      <c r="J95" s="818" t="s">
        <v>3414</v>
      </c>
      <c r="K95" s="821" t="s">
        <v>18604</v>
      </c>
      <c r="L95" s="818" t="s">
        <v>18605</v>
      </c>
      <c r="M95" s="818" t="s">
        <v>18606</v>
      </c>
      <c r="N95" s="818" t="s">
        <v>18607</v>
      </c>
      <c r="O95" s="816"/>
    </row>
    <row r="96" spans="1:15" ht="23.25" x14ac:dyDescent="0.25">
      <c r="A96" s="816">
        <v>82</v>
      </c>
      <c r="B96" s="817">
        <v>243549</v>
      </c>
      <c r="C96" s="818" t="s">
        <v>18608</v>
      </c>
      <c r="D96" s="818" t="s">
        <v>18609</v>
      </c>
      <c r="E96" s="893">
        <v>1340900002803</v>
      </c>
      <c r="F96" s="820" t="s">
        <v>18610</v>
      </c>
      <c r="G96" s="816">
        <v>9</v>
      </c>
      <c r="H96" s="818" t="s">
        <v>130</v>
      </c>
      <c r="I96" s="818" t="s">
        <v>131</v>
      </c>
      <c r="J96" s="818" t="s">
        <v>3414</v>
      </c>
      <c r="K96" s="821" t="s">
        <v>18611</v>
      </c>
      <c r="L96" s="818" t="s">
        <v>18605</v>
      </c>
      <c r="M96" s="818" t="s">
        <v>18612</v>
      </c>
      <c r="N96" s="818" t="s">
        <v>18613</v>
      </c>
      <c r="O96" s="816"/>
    </row>
    <row r="97" spans="1:15" ht="23.25" x14ac:dyDescent="0.25">
      <c r="A97" s="816">
        <v>83</v>
      </c>
      <c r="B97" s="817">
        <v>243567</v>
      </c>
      <c r="C97" s="818" t="s">
        <v>18614</v>
      </c>
      <c r="D97" s="818" t="s">
        <v>18615</v>
      </c>
      <c r="E97" s="893">
        <v>1419900554561</v>
      </c>
      <c r="F97" s="820" t="s">
        <v>18616</v>
      </c>
      <c r="G97" s="816">
        <v>5</v>
      </c>
      <c r="H97" s="818" t="s">
        <v>780</v>
      </c>
      <c r="I97" s="818" t="s">
        <v>92</v>
      </c>
      <c r="J97" s="818" t="s">
        <v>3414</v>
      </c>
      <c r="K97" s="821" t="s">
        <v>18617</v>
      </c>
      <c r="L97" s="818" t="s">
        <v>18605</v>
      </c>
      <c r="M97" s="818" t="s">
        <v>18618</v>
      </c>
      <c r="N97" s="818" t="s">
        <v>18619</v>
      </c>
      <c r="O97" s="816"/>
    </row>
    <row r="98" spans="1:15" s="917" customFormat="1" ht="23.25" x14ac:dyDescent="0.25">
      <c r="A98" s="913">
        <v>84</v>
      </c>
      <c r="B98" s="914">
        <v>243557</v>
      </c>
      <c r="C98" s="911" t="s">
        <v>18620</v>
      </c>
      <c r="D98" s="911" t="s">
        <v>21175</v>
      </c>
      <c r="E98" s="912">
        <v>5410600069181</v>
      </c>
      <c r="F98" s="915" t="s">
        <v>18540</v>
      </c>
      <c r="G98" s="913">
        <v>5</v>
      </c>
      <c r="H98" s="911" t="s">
        <v>26</v>
      </c>
      <c r="I98" s="911" t="s">
        <v>232</v>
      </c>
      <c r="J98" s="911" t="s">
        <v>3414</v>
      </c>
      <c r="K98" s="916" t="s">
        <v>18621</v>
      </c>
      <c r="L98" s="911" t="s">
        <v>18224</v>
      </c>
      <c r="M98" s="911" t="s">
        <v>18622</v>
      </c>
      <c r="N98" s="911" t="s">
        <v>18623</v>
      </c>
      <c r="O98" s="913"/>
    </row>
    <row r="99" spans="1:15" ht="23.25" x14ac:dyDescent="0.25">
      <c r="A99" s="816">
        <v>85</v>
      </c>
      <c r="B99" s="817">
        <v>243557</v>
      </c>
      <c r="C99" s="818" t="s">
        <v>18624</v>
      </c>
      <c r="D99" s="818"/>
      <c r="E99" s="893">
        <v>1411700254001</v>
      </c>
      <c r="F99" s="820" t="s">
        <v>18625</v>
      </c>
      <c r="G99" s="816">
        <v>14</v>
      </c>
      <c r="H99" s="818" t="s">
        <v>142</v>
      </c>
      <c r="I99" s="818" t="s">
        <v>78</v>
      </c>
      <c r="J99" s="818" t="s">
        <v>3414</v>
      </c>
      <c r="K99" s="821" t="s">
        <v>18626</v>
      </c>
      <c r="L99" s="818" t="s">
        <v>18224</v>
      </c>
      <c r="M99" s="818" t="s">
        <v>18627</v>
      </c>
      <c r="N99" s="818" t="s">
        <v>18628</v>
      </c>
      <c r="O99" s="816"/>
    </row>
    <row r="100" spans="1:15" ht="23.25" x14ac:dyDescent="0.25">
      <c r="A100" s="816">
        <v>86</v>
      </c>
      <c r="B100" s="817">
        <v>243557</v>
      </c>
      <c r="C100" s="818" t="s">
        <v>18629</v>
      </c>
      <c r="D100" s="818"/>
      <c r="E100" s="893">
        <v>1410900094154</v>
      </c>
      <c r="F100" s="820" t="s">
        <v>18630</v>
      </c>
      <c r="G100" s="816">
        <v>6</v>
      </c>
      <c r="H100" s="818" t="s">
        <v>3623</v>
      </c>
      <c r="I100" s="818" t="s">
        <v>58</v>
      </c>
      <c r="J100" s="818" t="s">
        <v>3414</v>
      </c>
      <c r="K100" s="821" t="s">
        <v>18631</v>
      </c>
      <c r="L100" s="818" t="s">
        <v>18224</v>
      </c>
      <c r="M100" s="818" t="s">
        <v>18632</v>
      </c>
      <c r="N100" s="818" t="s">
        <v>18633</v>
      </c>
      <c r="O100" s="816"/>
    </row>
    <row r="101" spans="1:15" ht="23.25" x14ac:dyDescent="0.25">
      <c r="A101" s="816">
        <v>87</v>
      </c>
      <c r="B101" s="817">
        <v>243556</v>
      </c>
      <c r="C101" s="823" t="s">
        <v>18634</v>
      </c>
      <c r="D101" s="818"/>
      <c r="E101" s="893">
        <v>3470600228984</v>
      </c>
      <c r="F101" s="820" t="s">
        <v>18571</v>
      </c>
      <c r="G101" s="816">
        <v>6</v>
      </c>
      <c r="H101" s="818" t="s">
        <v>18635</v>
      </c>
      <c r="I101" s="818" t="s">
        <v>18636</v>
      </c>
      <c r="J101" s="818" t="s">
        <v>3234</v>
      </c>
      <c r="K101" s="821" t="s">
        <v>18637</v>
      </c>
      <c r="L101" s="818" t="s">
        <v>18423</v>
      </c>
      <c r="M101" s="818" t="s">
        <v>18638</v>
      </c>
      <c r="N101" s="818" t="s">
        <v>18639</v>
      </c>
      <c r="O101" s="816"/>
    </row>
    <row r="102" spans="1:15" ht="23.25" x14ac:dyDescent="0.25">
      <c r="A102" s="816">
        <v>88</v>
      </c>
      <c r="B102" s="817">
        <v>243557</v>
      </c>
      <c r="C102" s="818" t="s">
        <v>18640</v>
      </c>
      <c r="D102" s="818"/>
      <c r="E102" s="893">
        <v>1411700006597</v>
      </c>
      <c r="F102" s="820" t="s">
        <v>18641</v>
      </c>
      <c r="G102" s="816">
        <v>3</v>
      </c>
      <c r="H102" s="818" t="s">
        <v>18642</v>
      </c>
      <c r="I102" s="818" t="s">
        <v>18643</v>
      </c>
      <c r="J102" s="818" t="s">
        <v>3414</v>
      </c>
      <c r="K102" s="821" t="s">
        <v>18644</v>
      </c>
      <c r="L102" s="818" t="s">
        <v>18224</v>
      </c>
      <c r="M102" s="818" t="s">
        <v>18645</v>
      </c>
      <c r="N102" s="818" t="s">
        <v>18646</v>
      </c>
      <c r="O102" s="816"/>
    </row>
    <row r="103" spans="1:15" ht="23.25" x14ac:dyDescent="0.25">
      <c r="A103" s="816">
        <v>89</v>
      </c>
      <c r="B103" s="817">
        <v>243557</v>
      </c>
      <c r="C103" s="818" t="s">
        <v>18647</v>
      </c>
      <c r="D103" s="818"/>
      <c r="E103" s="893">
        <v>1540500083154</v>
      </c>
      <c r="F103" s="820" t="s">
        <v>18648</v>
      </c>
      <c r="G103" s="816">
        <v>12</v>
      </c>
      <c r="H103" s="818" t="s">
        <v>2168</v>
      </c>
      <c r="I103" s="818" t="s">
        <v>2880</v>
      </c>
      <c r="J103" s="818" t="s">
        <v>3414</v>
      </c>
      <c r="K103" s="821" t="s">
        <v>18649</v>
      </c>
      <c r="L103" s="818" t="s">
        <v>18224</v>
      </c>
      <c r="M103" s="818" t="s">
        <v>18650</v>
      </c>
      <c r="N103" s="818" t="s">
        <v>18651</v>
      </c>
      <c r="O103" s="816"/>
    </row>
    <row r="104" spans="1:15" ht="23.25" x14ac:dyDescent="0.25">
      <c r="A104" s="816">
        <v>90</v>
      </c>
      <c r="B104" s="817">
        <v>243557</v>
      </c>
      <c r="C104" s="818" t="s">
        <v>7943</v>
      </c>
      <c r="D104" s="818"/>
      <c r="E104" s="893">
        <v>1419900383481</v>
      </c>
      <c r="F104" s="820" t="s">
        <v>18652</v>
      </c>
      <c r="G104" s="816">
        <v>7</v>
      </c>
      <c r="H104" s="818" t="s">
        <v>1944</v>
      </c>
      <c r="I104" s="818" t="s">
        <v>2880</v>
      </c>
      <c r="J104" s="818" t="s">
        <v>3414</v>
      </c>
      <c r="K104" s="821" t="s">
        <v>18653</v>
      </c>
      <c r="L104" s="818" t="s">
        <v>18654</v>
      </c>
      <c r="M104" s="818" t="s">
        <v>18655</v>
      </c>
      <c r="N104" s="818" t="s">
        <v>18656</v>
      </c>
      <c r="O104" s="816"/>
    </row>
    <row r="105" spans="1:15" ht="23.25" x14ac:dyDescent="0.25">
      <c r="A105" s="816">
        <v>91</v>
      </c>
      <c r="B105" s="817">
        <v>243557</v>
      </c>
      <c r="C105" s="818" t="s">
        <v>18657</v>
      </c>
      <c r="D105" s="818"/>
      <c r="E105" s="893">
        <v>3411300339773</v>
      </c>
      <c r="F105" s="820" t="s">
        <v>18658</v>
      </c>
      <c r="G105" s="816">
        <v>2</v>
      </c>
      <c r="H105" s="818" t="s">
        <v>2775</v>
      </c>
      <c r="I105" s="818" t="s">
        <v>131</v>
      </c>
      <c r="J105" s="818" t="s">
        <v>3414</v>
      </c>
      <c r="K105" s="821" t="s">
        <v>18659</v>
      </c>
      <c r="L105" s="818" t="s">
        <v>18224</v>
      </c>
      <c r="M105" s="818" t="s">
        <v>18660</v>
      </c>
      <c r="N105" s="818" t="s">
        <v>18656</v>
      </c>
      <c r="O105" s="816"/>
    </row>
    <row r="106" spans="1:15" ht="23.25" x14ac:dyDescent="0.25">
      <c r="A106" s="816">
        <v>92</v>
      </c>
      <c r="B106" s="817">
        <v>243557</v>
      </c>
      <c r="C106" s="818" t="s">
        <v>18661</v>
      </c>
      <c r="D106" s="818"/>
      <c r="E106" s="893">
        <v>1410100216794</v>
      </c>
      <c r="F106" s="820" t="s">
        <v>18662</v>
      </c>
      <c r="G106" s="816">
        <v>8</v>
      </c>
      <c r="H106" s="818" t="s">
        <v>324</v>
      </c>
      <c r="I106" s="818" t="s">
        <v>2880</v>
      </c>
      <c r="J106" s="818" t="s">
        <v>3414</v>
      </c>
      <c r="K106" s="821" t="s">
        <v>18663</v>
      </c>
      <c r="L106" s="818" t="s">
        <v>18224</v>
      </c>
      <c r="M106" s="818" t="s">
        <v>18664</v>
      </c>
      <c r="N106" s="818" t="s">
        <v>18665</v>
      </c>
      <c r="O106" s="816"/>
    </row>
    <row r="107" spans="1:15" ht="23.25" x14ac:dyDescent="0.25">
      <c r="A107" s="816">
        <v>93</v>
      </c>
      <c r="B107" s="817">
        <v>243557</v>
      </c>
      <c r="C107" s="818" t="s">
        <v>18666</v>
      </c>
      <c r="D107" s="818"/>
      <c r="E107" s="893">
        <v>1411100296934</v>
      </c>
      <c r="F107" s="820" t="s">
        <v>18667</v>
      </c>
      <c r="G107" s="816">
        <v>4</v>
      </c>
      <c r="H107" s="818" t="s">
        <v>191</v>
      </c>
      <c r="I107" s="818" t="s">
        <v>216</v>
      </c>
      <c r="J107" s="818" t="s">
        <v>3414</v>
      </c>
      <c r="K107" s="821" t="s">
        <v>18668</v>
      </c>
      <c r="L107" s="818" t="s">
        <v>18224</v>
      </c>
      <c r="M107" s="818" t="s">
        <v>18669</v>
      </c>
      <c r="N107" s="818" t="s">
        <v>18670</v>
      </c>
      <c r="O107" s="816"/>
    </row>
    <row r="108" spans="1:15" ht="23.25" x14ac:dyDescent="0.25">
      <c r="A108" s="816">
        <v>94</v>
      </c>
      <c r="B108" s="817">
        <v>243557</v>
      </c>
      <c r="C108" s="818" t="s">
        <v>18671</v>
      </c>
      <c r="D108" s="818"/>
      <c r="E108" s="893">
        <v>1410600328648</v>
      </c>
      <c r="F108" s="820" t="s">
        <v>18672</v>
      </c>
      <c r="G108" s="816">
        <v>2</v>
      </c>
      <c r="H108" s="818" t="s">
        <v>856</v>
      </c>
      <c r="I108" s="818" t="s">
        <v>485</v>
      </c>
      <c r="J108" s="818" t="s">
        <v>3414</v>
      </c>
      <c r="K108" s="821" t="s">
        <v>18673</v>
      </c>
      <c r="L108" s="818" t="s">
        <v>18224</v>
      </c>
      <c r="M108" s="818" t="s">
        <v>18674</v>
      </c>
      <c r="N108" s="818" t="s">
        <v>18675</v>
      </c>
      <c r="O108" s="816"/>
    </row>
    <row r="109" spans="1:15" ht="23.25" x14ac:dyDescent="0.25">
      <c r="A109" s="816">
        <v>95</v>
      </c>
      <c r="B109" s="817">
        <v>243551</v>
      </c>
      <c r="C109" s="818" t="s">
        <v>18676</v>
      </c>
      <c r="D109" s="818"/>
      <c r="E109" s="893">
        <v>1419900215197</v>
      </c>
      <c r="F109" s="820" t="s">
        <v>18677</v>
      </c>
      <c r="G109" s="816">
        <v>1</v>
      </c>
      <c r="H109" s="818" t="s">
        <v>324</v>
      </c>
      <c r="I109" s="818" t="s">
        <v>2880</v>
      </c>
      <c r="J109" s="818" t="s">
        <v>3414</v>
      </c>
      <c r="K109" s="821" t="s">
        <v>18678</v>
      </c>
      <c r="L109" s="818" t="s">
        <v>18423</v>
      </c>
      <c r="M109" s="818" t="s">
        <v>18679</v>
      </c>
      <c r="N109" s="818" t="s">
        <v>18680</v>
      </c>
      <c r="O109" s="816"/>
    </row>
    <row r="110" spans="1:15" ht="23.25" x14ac:dyDescent="0.25">
      <c r="A110" s="816">
        <v>96</v>
      </c>
      <c r="B110" s="817">
        <v>243551</v>
      </c>
      <c r="C110" s="818" t="s">
        <v>18681</v>
      </c>
      <c r="D110" s="818"/>
      <c r="E110" s="893">
        <v>3430100850783</v>
      </c>
      <c r="F110" s="820" t="s">
        <v>18682</v>
      </c>
      <c r="G110" s="816">
        <v>1</v>
      </c>
      <c r="H110" s="818" t="s">
        <v>2448</v>
      </c>
      <c r="I110" s="818" t="s">
        <v>232</v>
      </c>
      <c r="J110" s="818" t="s">
        <v>3414</v>
      </c>
      <c r="K110" s="821" t="s">
        <v>18683</v>
      </c>
      <c r="L110" s="818" t="s">
        <v>18224</v>
      </c>
      <c r="M110" s="818" t="s">
        <v>18684</v>
      </c>
      <c r="N110" s="818" t="s">
        <v>18685</v>
      </c>
      <c r="O110" s="816"/>
    </row>
    <row r="111" spans="1:15" ht="23.25" x14ac:dyDescent="0.25">
      <c r="A111" s="816">
        <v>97</v>
      </c>
      <c r="B111" s="817">
        <v>243557</v>
      </c>
      <c r="C111" s="818" t="s">
        <v>18686</v>
      </c>
      <c r="D111" s="818"/>
      <c r="E111" s="893">
        <v>1411700089794</v>
      </c>
      <c r="F111" s="820" t="s">
        <v>18687</v>
      </c>
      <c r="G111" s="816">
        <v>2</v>
      </c>
      <c r="H111" s="818" t="s">
        <v>142</v>
      </c>
      <c r="I111" s="818" t="s">
        <v>78</v>
      </c>
      <c r="J111" s="818" t="s">
        <v>3414</v>
      </c>
      <c r="K111" s="821" t="s">
        <v>18688</v>
      </c>
      <c r="L111" s="818" t="s">
        <v>18219</v>
      </c>
      <c r="M111" s="818" t="s">
        <v>18689</v>
      </c>
      <c r="N111" s="818" t="s">
        <v>18690</v>
      </c>
      <c r="O111" s="816"/>
    </row>
    <row r="112" spans="1:15" ht="23.25" x14ac:dyDescent="0.25">
      <c r="A112" s="816">
        <v>98</v>
      </c>
      <c r="B112" s="817">
        <v>243552</v>
      </c>
      <c r="C112" s="818" t="s">
        <v>18691</v>
      </c>
      <c r="D112" s="818"/>
      <c r="E112" s="893">
        <v>5410100070431</v>
      </c>
      <c r="F112" s="820" t="s">
        <v>18692</v>
      </c>
      <c r="G112" s="816">
        <v>5</v>
      </c>
      <c r="H112" s="818" t="s">
        <v>8556</v>
      </c>
      <c r="I112" s="818" t="s">
        <v>78</v>
      </c>
      <c r="J112" s="818" t="s">
        <v>3414</v>
      </c>
      <c r="K112" s="821" t="s">
        <v>18693</v>
      </c>
      <c r="L112" s="818" t="s">
        <v>18423</v>
      </c>
      <c r="M112" s="818" t="s">
        <v>18694</v>
      </c>
      <c r="N112" s="818" t="s">
        <v>18695</v>
      </c>
      <c r="O112" s="816"/>
    </row>
    <row r="113" spans="1:15" ht="23.25" x14ac:dyDescent="0.25">
      <c r="A113" s="816">
        <v>99</v>
      </c>
      <c r="B113" s="817">
        <v>243550</v>
      </c>
      <c r="C113" s="818" t="s">
        <v>18696</v>
      </c>
      <c r="D113" s="818"/>
      <c r="E113" s="893">
        <v>1410100240504</v>
      </c>
      <c r="F113" s="820" t="s">
        <v>18697</v>
      </c>
      <c r="G113" s="816">
        <v>5</v>
      </c>
      <c r="H113" s="818" t="s">
        <v>324</v>
      </c>
      <c r="I113" s="818" t="s">
        <v>2880</v>
      </c>
      <c r="J113" s="818" t="s">
        <v>3414</v>
      </c>
      <c r="K113" s="821" t="s">
        <v>18698</v>
      </c>
      <c r="L113" s="818" t="s">
        <v>18224</v>
      </c>
      <c r="M113" s="818" t="s">
        <v>18699</v>
      </c>
      <c r="N113" s="818" t="s">
        <v>18700</v>
      </c>
      <c r="O113" s="816"/>
    </row>
    <row r="114" spans="1:15" ht="23.25" x14ac:dyDescent="0.25">
      <c r="A114" s="816">
        <v>100</v>
      </c>
      <c r="B114" s="817">
        <v>243557</v>
      </c>
      <c r="C114" s="818" t="s">
        <v>10980</v>
      </c>
      <c r="D114" s="818"/>
      <c r="E114" s="893">
        <v>3410900135825</v>
      </c>
      <c r="F114" s="820" t="s">
        <v>18672</v>
      </c>
      <c r="G114" s="816">
        <v>11</v>
      </c>
      <c r="H114" s="818" t="s">
        <v>474</v>
      </c>
      <c r="I114" s="818" t="s">
        <v>58</v>
      </c>
      <c r="J114" s="818" t="s">
        <v>3414</v>
      </c>
      <c r="K114" s="821" t="s">
        <v>18701</v>
      </c>
      <c r="L114" s="818" t="s">
        <v>18423</v>
      </c>
      <c r="M114" s="818" t="s">
        <v>18702</v>
      </c>
      <c r="N114" s="818" t="s">
        <v>18703</v>
      </c>
      <c r="O114" s="816"/>
    </row>
    <row r="115" spans="1:15" ht="23.25" x14ac:dyDescent="0.25">
      <c r="A115" s="816">
        <v>101</v>
      </c>
      <c r="B115" s="817">
        <v>243553</v>
      </c>
      <c r="C115" s="818" t="s">
        <v>18704</v>
      </c>
      <c r="D115" s="818"/>
      <c r="E115" s="893">
        <v>3410800236018</v>
      </c>
      <c r="F115" s="820" t="s">
        <v>18571</v>
      </c>
      <c r="G115" s="816">
        <v>17</v>
      </c>
      <c r="H115" s="818" t="s">
        <v>1202</v>
      </c>
      <c r="I115" s="818" t="s">
        <v>58</v>
      </c>
      <c r="J115" s="818" t="s">
        <v>3414</v>
      </c>
      <c r="K115" s="821" t="s">
        <v>18705</v>
      </c>
      <c r="L115" s="828" t="s">
        <v>18389</v>
      </c>
      <c r="M115" s="818" t="s">
        <v>18706</v>
      </c>
      <c r="N115" s="818" t="s">
        <v>18700</v>
      </c>
      <c r="O115" s="816"/>
    </row>
    <row r="116" spans="1:15" ht="23.25" x14ac:dyDescent="0.25">
      <c r="A116" s="816">
        <v>102</v>
      </c>
      <c r="B116" s="817">
        <v>243552</v>
      </c>
      <c r="C116" s="818" t="s">
        <v>18707</v>
      </c>
      <c r="D116" s="818"/>
      <c r="E116" s="893">
        <v>1410200115191</v>
      </c>
      <c r="F116" s="820" t="s">
        <v>18555</v>
      </c>
      <c r="G116" s="816">
        <v>14</v>
      </c>
      <c r="H116" s="818" t="s">
        <v>112</v>
      </c>
      <c r="I116" s="818" t="s">
        <v>113</v>
      </c>
      <c r="J116" s="818" t="s">
        <v>3414</v>
      </c>
      <c r="K116" s="821" t="s">
        <v>18708</v>
      </c>
      <c r="L116" s="828" t="s">
        <v>18389</v>
      </c>
      <c r="M116" s="818" t="s">
        <v>18709</v>
      </c>
      <c r="N116" s="818" t="s">
        <v>18710</v>
      </c>
      <c r="O116" s="816"/>
    </row>
    <row r="117" spans="1:15" ht="23.25" x14ac:dyDescent="0.25">
      <c r="A117" s="816">
        <v>103</v>
      </c>
      <c r="B117" s="817">
        <v>243552</v>
      </c>
      <c r="C117" s="818" t="s">
        <v>18711</v>
      </c>
      <c r="D117" s="818"/>
      <c r="E117" s="893">
        <v>1410600095147</v>
      </c>
      <c r="F117" s="820" t="s">
        <v>18712</v>
      </c>
      <c r="G117" s="816">
        <v>8</v>
      </c>
      <c r="H117" s="818" t="s">
        <v>18713</v>
      </c>
      <c r="I117" s="818" t="s">
        <v>151</v>
      </c>
      <c r="J117" s="818" t="s">
        <v>3414</v>
      </c>
      <c r="K117" s="821" t="s">
        <v>18714</v>
      </c>
      <c r="L117" s="828" t="s">
        <v>18389</v>
      </c>
      <c r="M117" s="818" t="s">
        <v>18715</v>
      </c>
      <c r="N117" s="818" t="s">
        <v>18716</v>
      </c>
      <c r="O117" s="816"/>
    </row>
    <row r="118" spans="1:15" ht="23.25" x14ac:dyDescent="0.25">
      <c r="A118" s="989">
        <v>104</v>
      </c>
      <c r="B118" s="817">
        <v>243551</v>
      </c>
      <c r="C118" s="992" t="s">
        <v>18717</v>
      </c>
      <c r="D118" s="1041"/>
      <c r="E118" s="1035" t="s">
        <v>18718</v>
      </c>
      <c r="F118" s="992" t="s">
        <v>18719</v>
      </c>
      <c r="G118" s="992">
        <v>12</v>
      </c>
      <c r="H118" s="992" t="s">
        <v>142</v>
      </c>
      <c r="I118" s="992" t="s">
        <v>78</v>
      </c>
      <c r="J118" s="992" t="s">
        <v>3414</v>
      </c>
      <c r="K118" s="992" t="s">
        <v>18720</v>
      </c>
      <c r="L118" s="818" t="s">
        <v>18423</v>
      </c>
      <c r="M118" s="992" t="s">
        <v>18721</v>
      </c>
      <c r="N118" s="818" t="s">
        <v>18722</v>
      </c>
      <c r="O118" s="816"/>
    </row>
    <row r="119" spans="1:15" ht="23.25" x14ac:dyDescent="0.25">
      <c r="A119" s="991"/>
      <c r="B119" s="817">
        <v>243629</v>
      </c>
      <c r="C119" s="994"/>
      <c r="D119" s="1042"/>
      <c r="E119" s="1036"/>
      <c r="F119" s="994"/>
      <c r="G119" s="994"/>
      <c r="H119" s="994"/>
      <c r="I119" s="994"/>
      <c r="J119" s="994"/>
      <c r="K119" s="994"/>
      <c r="L119" s="818" t="s">
        <v>18723</v>
      </c>
      <c r="M119" s="994"/>
      <c r="N119" s="818" t="s">
        <v>18724</v>
      </c>
      <c r="O119" s="816"/>
    </row>
    <row r="120" spans="1:15" ht="23.25" x14ac:dyDescent="0.25">
      <c r="A120" s="816">
        <v>105</v>
      </c>
      <c r="B120" s="817">
        <v>243551</v>
      </c>
      <c r="C120" s="818" t="s">
        <v>8804</v>
      </c>
      <c r="D120" s="818"/>
      <c r="E120" s="893">
        <v>1410690001317</v>
      </c>
      <c r="F120" s="820" t="s">
        <v>18725</v>
      </c>
      <c r="G120" s="816">
        <v>12</v>
      </c>
      <c r="H120" s="818" t="s">
        <v>417</v>
      </c>
      <c r="I120" s="818" t="s">
        <v>232</v>
      </c>
      <c r="J120" s="818" t="s">
        <v>3414</v>
      </c>
      <c r="K120" s="821" t="s">
        <v>18726</v>
      </c>
      <c r="L120" s="818" t="s">
        <v>18224</v>
      </c>
      <c r="M120" s="818" t="s">
        <v>18727</v>
      </c>
      <c r="N120" s="818" t="s">
        <v>18728</v>
      </c>
      <c r="O120" s="816"/>
    </row>
    <row r="121" spans="1:15" ht="23.25" x14ac:dyDescent="0.25">
      <c r="A121" s="816">
        <v>106</v>
      </c>
      <c r="B121" s="817">
        <v>243551</v>
      </c>
      <c r="C121" s="818" t="s">
        <v>18729</v>
      </c>
      <c r="D121" s="818"/>
      <c r="E121" s="893">
        <v>1410800071055</v>
      </c>
      <c r="F121" s="820" t="s">
        <v>18730</v>
      </c>
      <c r="G121" s="816">
        <v>2</v>
      </c>
      <c r="H121" s="818" t="s">
        <v>500</v>
      </c>
      <c r="I121" s="818" t="s">
        <v>485</v>
      </c>
      <c r="J121" s="818" t="s">
        <v>3414</v>
      </c>
      <c r="K121" s="821" t="s">
        <v>18731</v>
      </c>
      <c r="L121" s="818" t="s">
        <v>18423</v>
      </c>
      <c r="M121" s="818" t="s">
        <v>18732</v>
      </c>
      <c r="N121" s="818" t="s">
        <v>18733</v>
      </c>
      <c r="O121" s="816"/>
    </row>
    <row r="122" spans="1:15" ht="23.25" x14ac:dyDescent="0.25">
      <c r="A122" s="816">
        <v>107</v>
      </c>
      <c r="B122" s="817">
        <v>243557</v>
      </c>
      <c r="C122" s="818" t="s">
        <v>18734</v>
      </c>
      <c r="D122" s="818"/>
      <c r="E122" s="893">
        <v>3411900205093</v>
      </c>
      <c r="F122" s="820" t="s">
        <v>18735</v>
      </c>
      <c r="G122" s="816">
        <v>12</v>
      </c>
      <c r="H122" s="818" t="s">
        <v>261</v>
      </c>
      <c r="I122" s="818" t="s">
        <v>212</v>
      </c>
      <c r="J122" s="818" t="s">
        <v>3414</v>
      </c>
      <c r="K122" s="821" t="s">
        <v>18736</v>
      </c>
      <c r="L122" s="818" t="s">
        <v>18423</v>
      </c>
      <c r="M122" s="818" t="s">
        <v>18737</v>
      </c>
      <c r="N122" s="818" t="s">
        <v>18738</v>
      </c>
      <c r="O122" s="816"/>
    </row>
    <row r="123" spans="1:15" ht="23.25" x14ac:dyDescent="0.25">
      <c r="A123" s="816">
        <v>108</v>
      </c>
      <c r="B123" s="817">
        <v>243550</v>
      </c>
      <c r="C123" s="818" t="s">
        <v>18739</v>
      </c>
      <c r="D123" s="818"/>
      <c r="E123" s="893">
        <v>1410600154437</v>
      </c>
      <c r="F123" s="820" t="s">
        <v>18740</v>
      </c>
      <c r="G123" s="816">
        <v>7</v>
      </c>
      <c r="H123" s="818" t="s">
        <v>837</v>
      </c>
      <c r="I123" s="818" t="s">
        <v>463</v>
      </c>
      <c r="J123" s="818" t="s">
        <v>3414</v>
      </c>
      <c r="K123" s="821" t="s">
        <v>18741</v>
      </c>
      <c r="L123" s="818" t="s">
        <v>18219</v>
      </c>
      <c r="M123" s="818" t="s">
        <v>18742</v>
      </c>
      <c r="N123" s="818" t="s">
        <v>18743</v>
      </c>
      <c r="O123" s="816"/>
    </row>
    <row r="124" spans="1:15" ht="23.25" x14ac:dyDescent="0.25">
      <c r="A124" s="830">
        <v>109</v>
      </c>
      <c r="B124" s="817">
        <v>243556</v>
      </c>
      <c r="C124" s="818" t="s">
        <v>18744</v>
      </c>
      <c r="D124" s="818"/>
      <c r="E124" s="893">
        <v>1100500360135</v>
      </c>
      <c r="F124" s="820" t="s">
        <v>18745</v>
      </c>
      <c r="G124" s="816">
        <v>7</v>
      </c>
      <c r="H124" s="818" t="s">
        <v>797</v>
      </c>
      <c r="I124" s="818" t="s">
        <v>212</v>
      </c>
      <c r="J124" s="818" t="s">
        <v>3414</v>
      </c>
      <c r="K124" s="821" t="s">
        <v>18746</v>
      </c>
      <c r="L124" s="831" t="s">
        <v>18224</v>
      </c>
      <c r="M124" s="818" t="s">
        <v>18747</v>
      </c>
      <c r="N124" s="818" t="s">
        <v>18748</v>
      </c>
      <c r="O124" s="816"/>
    </row>
    <row r="125" spans="1:15" ht="23.25" x14ac:dyDescent="0.25">
      <c r="A125" s="830">
        <v>110</v>
      </c>
      <c r="B125" s="817">
        <v>243556</v>
      </c>
      <c r="C125" s="818" t="s">
        <v>18749</v>
      </c>
      <c r="D125" s="818"/>
      <c r="E125" s="893">
        <v>3410900138646</v>
      </c>
      <c r="F125" s="820" t="s">
        <v>18382</v>
      </c>
      <c r="G125" s="816">
        <v>11</v>
      </c>
      <c r="H125" s="818" t="s">
        <v>474</v>
      </c>
      <c r="I125" s="818" t="s">
        <v>58</v>
      </c>
      <c r="J125" s="818" t="s">
        <v>3414</v>
      </c>
      <c r="K125" s="821" t="s">
        <v>18750</v>
      </c>
      <c r="L125" s="831" t="s">
        <v>18224</v>
      </c>
      <c r="M125" s="818" t="s">
        <v>18751</v>
      </c>
      <c r="N125" s="818" t="s">
        <v>18752</v>
      </c>
      <c r="O125" s="816"/>
    </row>
    <row r="126" spans="1:15" ht="23.25" x14ac:dyDescent="0.25">
      <c r="A126" s="830">
        <v>111</v>
      </c>
      <c r="B126" s="817">
        <v>243556</v>
      </c>
      <c r="C126" s="818" t="s">
        <v>18753</v>
      </c>
      <c r="D126" s="818"/>
      <c r="E126" s="893">
        <v>1410600130457</v>
      </c>
      <c r="F126" s="820" t="s">
        <v>18610</v>
      </c>
      <c r="G126" s="816">
        <v>4</v>
      </c>
      <c r="H126" s="818" t="s">
        <v>584</v>
      </c>
      <c r="I126" s="818" t="s">
        <v>463</v>
      </c>
      <c r="J126" s="818" t="s">
        <v>3414</v>
      </c>
      <c r="K126" s="821" t="s">
        <v>18754</v>
      </c>
      <c r="L126" s="831" t="s">
        <v>18224</v>
      </c>
      <c r="M126" s="818" t="s">
        <v>18755</v>
      </c>
      <c r="N126" s="818" t="s">
        <v>18756</v>
      </c>
      <c r="O126" s="816"/>
    </row>
    <row r="127" spans="1:15" ht="23.25" x14ac:dyDescent="0.25">
      <c r="A127" s="830">
        <v>112</v>
      </c>
      <c r="B127" s="817">
        <v>243556</v>
      </c>
      <c r="C127" s="818" t="s">
        <v>18757</v>
      </c>
      <c r="D127" s="818"/>
      <c r="E127" s="893">
        <v>1410700009242</v>
      </c>
      <c r="F127" s="820" t="s">
        <v>18758</v>
      </c>
      <c r="G127" s="816">
        <v>6</v>
      </c>
      <c r="H127" s="818" t="s">
        <v>387</v>
      </c>
      <c r="I127" s="818" t="s">
        <v>388</v>
      </c>
      <c r="J127" s="818" t="s">
        <v>3414</v>
      </c>
      <c r="K127" s="821" t="s">
        <v>18759</v>
      </c>
      <c r="L127" s="831" t="s">
        <v>18224</v>
      </c>
      <c r="M127" s="818" t="s">
        <v>18760</v>
      </c>
      <c r="N127" s="818" t="s">
        <v>18761</v>
      </c>
      <c r="O127" s="816"/>
    </row>
    <row r="128" spans="1:15" ht="23.25" x14ac:dyDescent="0.25">
      <c r="A128" s="830">
        <v>113</v>
      </c>
      <c r="B128" s="817">
        <v>243556</v>
      </c>
      <c r="C128" s="818" t="s">
        <v>18762</v>
      </c>
      <c r="D128" s="818"/>
      <c r="E128" s="893">
        <v>1410700066904</v>
      </c>
      <c r="F128" s="820" t="s">
        <v>18763</v>
      </c>
      <c r="G128" s="816">
        <v>7</v>
      </c>
      <c r="H128" s="818" t="s">
        <v>387</v>
      </c>
      <c r="I128" s="818" t="s">
        <v>388</v>
      </c>
      <c r="J128" s="818" t="s">
        <v>3414</v>
      </c>
      <c r="K128" s="821" t="s">
        <v>18764</v>
      </c>
      <c r="L128" s="831" t="s">
        <v>18224</v>
      </c>
      <c r="M128" s="818" t="s">
        <v>18765</v>
      </c>
      <c r="N128" s="818" t="s">
        <v>18766</v>
      </c>
      <c r="O128" s="816"/>
    </row>
    <row r="129" spans="1:15" ht="23.25" x14ac:dyDescent="0.25">
      <c r="A129" s="830">
        <v>114</v>
      </c>
      <c r="B129" s="817">
        <v>243557</v>
      </c>
      <c r="C129" s="818" t="s">
        <v>18767</v>
      </c>
      <c r="D129" s="818"/>
      <c r="E129" s="893">
        <v>1419901728554</v>
      </c>
      <c r="F129" s="820" t="s">
        <v>18768</v>
      </c>
      <c r="G129" s="816">
        <v>7</v>
      </c>
      <c r="H129" s="818" t="s">
        <v>1944</v>
      </c>
      <c r="I129" s="818" t="s">
        <v>2880</v>
      </c>
      <c r="J129" s="818" t="s">
        <v>3414</v>
      </c>
      <c r="K129" s="821" t="s">
        <v>18769</v>
      </c>
      <c r="L129" s="831" t="s">
        <v>18439</v>
      </c>
      <c r="M129" s="818" t="s">
        <v>18770</v>
      </c>
      <c r="N129" s="818" t="s">
        <v>18771</v>
      </c>
      <c r="O129" s="816"/>
    </row>
    <row r="130" spans="1:15" ht="23.25" x14ac:dyDescent="0.25">
      <c r="A130" s="830">
        <v>115</v>
      </c>
      <c r="B130" s="817">
        <v>243557</v>
      </c>
      <c r="C130" s="818" t="s">
        <v>18772</v>
      </c>
      <c r="D130" s="818"/>
      <c r="E130" s="893">
        <v>3411700852869</v>
      </c>
      <c r="F130" s="820" t="s">
        <v>18773</v>
      </c>
      <c r="G130" s="816">
        <v>10</v>
      </c>
      <c r="H130" s="818" t="s">
        <v>1309</v>
      </c>
      <c r="I130" s="818" t="s">
        <v>78</v>
      </c>
      <c r="J130" s="818" t="s">
        <v>3414</v>
      </c>
      <c r="K130" s="821" t="s">
        <v>18774</v>
      </c>
      <c r="L130" s="831" t="s">
        <v>18224</v>
      </c>
      <c r="M130" s="818" t="s">
        <v>18775</v>
      </c>
      <c r="N130" s="818" t="s">
        <v>18776</v>
      </c>
      <c r="O130" s="816"/>
    </row>
    <row r="131" spans="1:15" ht="23.25" x14ac:dyDescent="0.25">
      <c r="A131" s="830">
        <v>116</v>
      </c>
      <c r="B131" s="817">
        <v>243557</v>
      </c>
      <c r="C131" s="818" t="s">
        <v>18777</v>
      </c>
      <c r="D131" s="818"/>
      <c r="E131" s="893">
        <v>1411700193265</v>
      </c>
      <c r="F131" s="820" t="s">
        <v>18778</v>
      </c>
      <c r="G131" s="816">
        <v>1</v>
      </c>
      <c r="H131" s="818" t="s">
        <v>346</v>
      </c>
      <c r="I131" s="818" t="s">
        <v>78</v>
      </c>
      <c r="J131" s="818" t="s">
        <v>3414</v>
      </c>
      <c r="K131" s="821" t="s">
        <v>18779</v>
      </c>
      <c r="L131" s="831" t="s">
        <v>18439</v>
      </c>
      <c r="M131" s="818" t="s">
        <v>18780</v>
      </c>
      <c r="N131" s="818" t="s">
        <v>18781</v>
      </c>
      <c r="O131" s="816"/>
    </row>
    <row r="132" spans="1:15" ht="23.25" x14ac:dyDescent="0.25">
      <c r="A132" s="830">
        <v>117</v>
      </c>
      <c r="B132" s="817">
        <v>243552</v>
      </c>
      <c r="C132" s="818" t="s">
        <v>18782</v>
      </c>
      <c r="D132" s="818"/>
      <c r="E132" s="893">
        <v>1411100221837</v>
      </c>
      <c r="F132" s="820" t="s">
        <v>18382</v>
      </c>
      <c r="G132" s="816">
        <v>9</v>
      </c>
      <c r="H132" s="818" t="s">
        <v>441</v>
      </c>
      <c r="I132" s="818" t="s">
        <v>216</v>
      </c>
      <c r="J132" s="818" t="s">
        <v>3414</v>
      </c>
      <c r="K132" s="821" t="s">
        <v>18783</v>
      </c>
      <c r="L132" s="831" t="s">
        <v>18423</v>
      </c>
      <c r="M132" s="818" t="s">
        <v>18784</v>
      </c>
      <c r="N132" s="818" t="s">
        <v>18785</v>
      </c>
      <c r="O132" s="816"/>
    </row>
    <row r="133" spans="1:15" ht="23.25" x14ac:dyDescent="0.25">
      <c r="A133" s="830">
        <v>118</v>
      </c>
      <c r="B133" s="817">
        <v>243553</v>
      </c>
      <c r="C133" s="818" t="s">
        <v>18786</v>
      </c>
      <c r="D133" s="818"/>
      <c r="E133" s="893">
        <v>1410400276059</v>
      </c>
      <c r="F133" s="820" t="s">
        <v>18652</v>
      </c>
      <c r="G133" s="816">
        <v>7</v>
      </c>
      <c r="H133" s="818" t="s">
        <v>451</v>
      </c>
      <c r="I133" s="818" t="s">
        <v>92</v>
      </c>
      <c r="J133" s="818" t="s">
        <v>3414</v>
      </c>
      <c r="K133" s="821" t="s">
        <v>18787</v>
      </c>
      <c r="L133" s="831" t="s">
        <v>18788</v>
      </c>
      <c r="M133" s="818" t="s">
        <v>18789</v>
      </c>
      <c r="N133" s="818" t="s">
        <v>18790</v>
      </c>
      <c r="O133" s="816"/>
    </row>
    <row r="134" spans="1:15" ht="23.25" x14ac:dyDescent="0.25">
      <c r="A134" s="830">
        <v>119</v>
      </c>
      <c r="B134" s="817">
        <v>243545</v>
      </c>
      <c r="C134" s="818" t="s">
        <v>18791</v>
      </c>
      <c r="D134" s="818"/>
      <c r="E134" s="893">
        <v>1410400162231</v>
      </c>
      <c r="F134" s="820" t="s">
        <v>18792</v>
      </c>
      <c r="G134" s="816">
        <v>8</v>
      </c>
      <c r="H134" s="818" t="s">
        <v>265</v>
      </c>
      <c r="I134" s="818" t="s">
        <v>58</v>
      </c>
      <c r="J134" s="818" t="s">
        <v>3414</v>
      </c>
      <c r="K134" s="821" t="s">
        <v>18793</v>
      </c>
      <c r="L134" s="831" t="s">
        <v>18439</v>
      </c>
      <c r="M134" s="818" t="s">
        <v>18794</v>
      </c>
      <c r="N134" s="818" t="s">
        <v>18795</v>
      </c>
      <c r="O134" s="816"/>
    </row>
    <row r="135" spans="1:15" ht="23.25" x14ac:dyDescent="0.25">
      <c r="A135" s="830">
        <v>120</v>
      </c>
      <c r="B135" s="817">
        <v>243553</v>
      </c>
      <c r="C135" s="818" t="s">
        <v>18796</v>
      </c>
      <c r="D135" s="818"/>
      <c r="E135" s="893">
        <v>5411990007047</v>
      </c>
      <c r="F135" s="820" t="s">
        <v>18797</v>
      </c>
      <c r="G135" s="816">
        <v>8</v>
      </c>
      <c r="H135" s="818" t="s">
        <v>261</v>
      </c>
      <c r="I135" s="818" t="s">
        <v>212</v>
      </c>
      <c r="J135" s="818" t="s">
        <v>3414</v>
      </c>
      <c r="K135" s="821" t="s">
        <v>18798</v>
      </c>
      <c r="L135" s="832" t="s">
        <v>18389</v>
      </c>
      <c r="M135" s="818" t="s">
        <v>18799</v>
      </c>
      <c r="N135" s="818" t="s">
        <v>18800</v>
      </c>
      <c r="O135" s="816"/>
    </row>
    <row r="136" spans="1:15" ht="23.25" x14ac:dyDescent="0.25">
      <c r="A136" s="830">
        <v>121</v>
      </c>
      <c r="B136" s="817">
        <v>243552</v>
      </c>
      <c r="C136" s="818" t="s">
        <v>18801</v>
      </c>
      <c r="D136" s="818"/>
      <c r="E136" s="893">
        <v>1650400098493</v>
      </c>
      <c r="F136" s="820" t="s">
        <v>18802</v>
      </c>
      <c r="G136" s="816">
        <v>18</v>
      </c>
      <c r="H136" s="818" t="s">
        <v>18803</v>
      </c>
      <c r="I136" s="818" t="s">
        <v>18804</v>
      </c>
      <c r="J136" s="818" t="s">
        <v>5958</v>
      </c>
      <c r="K136" s="821" t="s">
        <v>18805</v>
      </c>
      <c r="L136" s="832" t="s">
        <v>18389</v>
      </c>
      <c r="M136" s="818" t="s">
        <v>18806</v>
      </c>
      <c r="N136" s="818" t="s">
        <v>18807</v>
      </c>
      <c r="O136" s="816"/>
    </row>
    <row r="137" spans="1:15" ht="23.25" x14ac:dyDescent="0.25">
      <c r="A137" s="830">
        <v>122</v>
      </c>
      <c r="B137" s="817">
        <v>243556</v>
      </c>
      <c r="C137" s="818" t="s">
        <v>18808</v>
      </c>
      <c r="D137" s="818"/>
      <c r="E137" s="893">
        <v>1410700059151</v>
      </c>
      <c r="F137" s="820" t="s">
        <v>18809</v>
      </c>
      <c r="G137" s="816">
        <v>11</v>
      </c>
      <c r="H137" s="818" t="s">
        <v>1384</v>
      </c>
      <c r="I137" s="818" t="s">
        <v>232</v>
      </c>
      <c r="J137" s="818" t="s">
        <v>3414</v>
      </c>
      <c r="K137" s="821" t="s">
        <v>18810</v>
      </c>
      <c r="L137" s="831" t="s">
        <v>18224</v>
      </c>
      <c r="M137" s="818" t="s">
        <v>18811</v>
      </c>
      <c r="N137" s="818" t="s">
        <v>18812</v>
      </c>
      <c r="O137" s="816"/>
    </row>
    <row r="138" spans="1:15" ht="23.25" x14ac:dyDescent="0.25">
      <c r="A138" s="830">
        <v>123</v>
      </c>
      <c r="B138" s="817">
        <v>243556</v>
      </c>
      <c r="C138" s="818" t="s">
        <v>18813</v>
      </c>
      <c r="D138" s="818"/>
      <c r="E138" s="893">
        <v>1410700051656</v>
      </c>
      <c r="F138" s="820" t="s">
        <v>18814</v>
      </c>
      <c r="G138" s="816">
        <v>4</v>
      </c>
      <c r="H138" s="818" t="s">
        <v>1736</v>
      </c>
      <c r="I138" s="818" t="s">
        <v>388</v>
      </c>
      <c r="J138" s="818" t="s">
        <v>3414</v>
      </c>
      <c r="K138" s="821" t="s">
        <v>18815</v>
      </c>
      <c r="L138" s="831" t="s">
        <v>18224</v>
      </c>
      <c r="M138" s="818" t="s">
        <v>18816</v>
      </c>
      <c r="N138" s="818" t="s">
        <v>18817</v>
      </c>
      <c r="O138" s="816"/>
    </row>
    <row r="139" spans="1:15" ht="23.25" x14ac:dyDescent="0.25">
      <c r="A139" s="830">
        <v>124</v>
      </c>
      <c r="B139" s="817">
        <v>243556</v>
      </c>
      <c r="C139" s="818" t="s">
        <v>18818</v>
      </c>
      <c r="D139" s="818"/>
      <c r="E139" s="893">
        <v>3410600061781</v>
      </c>
      <c r="F139" s="820" t="s">
        <v>18819</v>
      </c>
      <c r="G139" s="816">
        <v>1</v>
      </c>
      <c r="H139" s="818" t="s">
        <v>113</v>
      </c>
      <c r="I139" s="818" t="s">
        <v>113</v>
      </c>
      <c r="J139" s="818" t="s">
        <v>3414</v>
      </c>
      <c r="K139" s="821" t="s">
        <v>18820</v>
      </c>
      <c r="L139" s="831" t="s">
        <v>18224</v>
      </c>
      <c r="M139" s="818" t="s">
        <v>18821</v>
      </c>
      <c r="N139" s="818" t="s">
        <v>18822</v>
      </c>
      <c r="O139" s="816"/>
    </row>
    <row r="140" spans="1:15" ht="23.25" x14ac:dyDescent="0.25">
      <c r="A140" s="830">
        <v>125</v>
      </c>
      <c r="B140" s="817">
        <v>243553</v>
      </c>
      <c r="C140" s="818" t="s">
        <v>18823</v>
      </c>
      <c r="D140" s="818"/>
      <c r="E140" s="893">
        <v>1410300107085</v>
      </c>
      <c r="F140" s="820" t="s">
        <v>18824</v>
      </c>
      <c r="G140" s="816">
        <v>4</v>
      </c>
      <c r="H140" s="818" t="s">
        <v>627</v>
      </c>
      <c r="I140" s="818" t="s">
        <v>105</v>
      </c>
      <c r="J140" s="818" t="s">
        <v>3414</v>
      </c>
      <c r="K140" s="821" t="s">
        <v>18825</v>
      </c>
      <c r="L140" s="831" t="s">
        <v>18826</v>
      </c>
      <c r="M140" s="818" t="s">
        <v>18827</v>
      </c>
      <c r="N140" s="818" t="s">
        <v>18828</v>
      </c>
      <c r="O140" s="816"/>
    </row>
    <row r="141" spans="1:15" ht="23.25" x14ac:dyDescent="0.25">
      <c r="A141" s="830">
        <v>126</v>
      </c>
      <c r="B141" s="817">
        <v>243552</v>
      </c>
      <c r="C141" s="818" t="s">
        <v>18829</v>
      </c>
      <c r="D141" s="818"/>
      <c r="E141" s="893">
        <v>1411900128416</v>
      </c>
      <c r="F141" s="820" t="s">
        <v>18830</v>
      </c>
      <c r="G141" s="816">
        <v>16</v>
      </c>
      <c r="H141" s="818" t="s">
        <v>369</v>
      </c>
      <c r="I141" s="818" t="s">
        <v>212</v>
      </c>
      <c r="J141" s="818" t="s">
        <v>3414</v>
      </c>
      <c r="K141" s="821" t="s">
        <v>18831</v>
      </c>
      <c r="L141" s="831" t="s">
        <v>18788</v>
      </c>
      <c r="M141" s="818" t="s">
        <v>18832</v>
      </c>
      <c r="N141" s="818" t="s">
        <v>18833</v>
      </c>
      <c r="O141" s="816"/>
    </row>
    <row r="142" spans="1:15" ht="23.25" x14ac:dyDescent="0.25">
      <c r="A142" s="830">
        <v>127</v>
      </c>
      <c r="B142" s="817">
        <v>243557</v>
      </c>
      <c r="C142" s="818" t="s">
        <v>18834</v>
      </c>
      <c r="D142" s="818"/>
      <c r="E142" s="893">
        <v>1410600139748</v>
      </c>
      <c r="F142" s="820" t="s">
        <v>18835</v>
      </c>
      <c r="G142" s="816" t="s">
        <v>18836</v>
      </c>
      <c r="H142" s="818" t="s">
        <v>247</v>
      </c>
      <c r="I142" s="818" t="s">
        <v>232</v>
      </c>
      <c r="J142" s="818" t="s">
        <v>3414</v>
      </c>
      <c r="K142" s="821" t="s">
        <v>18837</v>
      </c>
      <c r="L142" s="832" t="s">
        <v>18389</v>
      </c>
      <c r="M142" s="818" t="s">
        <v>18838</v>
      </c>
      <c r="N142" s="818" t="s">
        <v>18839</v>
      </c>
      <c r="O142" s="816"/>
    </row>
    <row r="143" spans="1:15" ht="23.25" x14ac:dyDescent="0.25">
      <c r="A143" s="830">
        <v>128</v>
      </c>
      <c r="B143" s="817">
        <v>243557</v>
      </c>
      <c r="C143" s="818" t="s">
        <v>18840</v>
      </c>
      <c r="D143" s="818"/>
      <c r="E143" s="893">
        <v>2480100020880</v>
      </c>
      <c r="F143" s="820" t="s">
        <v>18841</v>
      </c>
      <c r="G143" s="816">
        <v>2</v>
      </c>
      <c r="H143" s="818" t="s">
        <v>18842</v>
      </c>
      <c r="I143" s="818" t="s">
        <v>18843</v>
      </c>
      <c r="J143" s="818" t="s">
        <v>9906</v>
      </c>
      <c r="K143" s="821" t="s">
        <v>18844</v>
      </c>
      <c r="L143" s="832" t="s">
        <v>18389</v>
      </c>
      <c r="M143" s="818" t="s">
        <v>18845</v>
      </c>
      <c r="N143" s="818" t="s">
        <v>18846</v>
      </c>
      <c r="O143" s="816"/>
    </row>
    <row r="144" spans="1:15" ht="23.25" x14ac:dyDescent="0.25">
      <c r="A144" s="830">
        <v>129</v>
      </c>
      <c r="B144" s="817">
        <v>243556</v>
      </c>
      <c r="C144" s="818" t="s">
        <v>18847</v>
      </c>
      <c r="D144" s="818"/>
      <c r="E144" s="893">
        <v>1411800184152</v>
      </c>
      <c r="F144" s="820" t="s">
        <v>18848</v>
      </c>
      <c r="G144" s="816">
        <v>11</v>
      </c>
      <c r="H144" s="818" t="s">
        <v>130</v>
      </c>
      <c r="I144" s="818" t="s">
        <v>131</v>
      </c>
      <c r="J144" s="818" t="s">
        <v>3414</v>
      </c>
      <c r="K144" s="821" t="s">
        <v>18849</v>
      </c>
      <c r="L144" s="832" t="s">
        <v>18389</v>
      </c>
      <c r="M144" s="818" t="s">
        <v>18850</v>
      </c>
      <c r="N144" s="818" t="s">
        <v>18851</v>
      </c>
      <c r="O144" s="816"/>
    </row>
    <row r="145" spans="1:15" ht="23.25" x14ac:dyDescent="0.25">
      <c r="A145" s="830">
        <v>130</v>
      </c>
      <c r="B145" s="817">
        <v>243556</v>
      </c>
      <c r="C145" s="818" t="s">
        <v>18852</v>
      </c>
      <c r="D145" s="818"/>
      <c r="E145" s="893">
        <v>130600017415</v>
      </c>
      <c r="F145" s="820" t="s">
        <v>18853</v>
      </c>
      <c r="G145" s="816">
        <v>1</v>
      </c>
      <c r="H145" s="818" t="s">
        <v>9802</v>
      </c>
      <c r="I145" s="818" t="s">
        <v>9802</v>
      </c>
      <c r="J145" s="818" t="s">
        <v>9803</v>
      </c>
      <c r="K145" s="821" t="s">
        <v>18854</v>
      </c>
      <c r="L145" s="831" t="s">
        <v>18224</v>
      </c>
      <c r="M145" s="818" t="s">
        <v>18855</v>
      </c>
      <c r="N145" s="818" t="s">
        <v>18856</v>
      </c>
      <c r="O145" s="816"/>
    </row>
    <row r="146" spans="1:15" ht="23.25" x14ac:dyDescent="0.25">
      <c r="A146" s="830">
        <v>131</v>
      </c>
      <c r="B146" s="817">
        <v>243556</v>
      </c>
      <c r="C146" s="818" t="s">
        <v>18857</v>
      </c>
      <c r="D146" s="818"/>
      <c r="E146" s="893">
        <v>3401400095752</v>
      </c>
      <c r="F146" s="820" t="s">
        <v>18858</v>
      </c>
      <c r="G146" s="816">
        <v>13</v>
      </c>
      <c r="H146" s="818" t="s">
        <v>18859</v>
      </c>
      <c r="I146" s="818" t="s">
        <v>18859</v>
      </c>
      <c r="J146" s="818" t="s">
        <v>3717</v>
      </c>
      <c r="K146" s="821" t="s">
        <v>18860</v>
      </c>
      <c r="L146" s="831" t="s">
        <v>18423</v>
      </c>
      <c r="M146" s="818" t="s">
        <v>18861</v>
      </c>
      <c r="N146" s="818" t="s">
        <v>18862</v>
      </c>
      <c r="O146" s="816"/>
    </row>
    <row r="147" spans="1:15" ht="23.25" x14ac:dyDescent="0.25">
      <c r="A147" s="830">
        <v>132</v>
      </c>
      <c r="B147" s="817">
        <v>243551</v>
      </c>
      <c r="C147" s="818" t="s">
        <v>18863</v>
      </c>
      <c r="D147" s="818"/>
      <c r="E147" s="893">
        <v>1411400025596</v>
      </c>
      <c r="F147" s="820" t="s">
        <v>18864</v>
      </c>
      <c r="G147" s="816">
        <v>4</v>
      </c>
      <c r="H147" s="818" t="s">
        <v>142</v>
      </c>
      <c r="I147" s="818" t="s">
        <v>1337</v>
      </c>
      <c r="J147" s="818" t="s">
        <v>3414</v>
      </c>
      <c r="K147" s="821" t="s">
        <v>18865</v>
      </c>
      <c r="L147" s="832" t="s">
        <v>18389</v>
      </c>
      <c r="M147" s="818" t="s">
        <v>18866</v>
      </c>
      <c r="N147" s="818" t="s">
        <v>18867</v>
      </c>
      <c r="O147" s="816"/>
    </row>
    <row r="148" spans="1:15" ht="23.25" x14ac:dyDescent="0.25">
      <c r="A148" s="830">
        <v>133</v>
      </c>
      <c r="B148" s="817">
        <v>243551</v>
      </c>
      <c r="C148" s="818" t="s">
        <v>18868</v>
      </c>
      <c r="D148" s="818"/>
      <c r="E148" s="893">
        <v>1419900484660</v>
      </c>
      <c r="F148" s="820" t="s">
        <v>18869</v>
      </c>
      <c r="G148" s="816">
        <v>6</v>
      </c>
      <c r="H148" s="818" t="s">
        <v>786</v>
      </c>
      <c r="I148" s="818" t="s">
        <v>2880</v>
      </c>
      <c r="J148" s="818" t="s">
        <v>3414</v>
      </c>
      <c r="K148" s="821" t="s">
        <v>18870</v>
      </c>
      <c r="L148" s="832" t="s">
        <v>18389</v>
      </c>
      <c r="M148" s="818" t="s">
        <v>18871</v>
      </c>
      <c r="N148" s="818" t="s">
        <v>18872</v>
      </c>
      <c r="O148" s="816"/>
    </row>
    <row r="149" spans="1:15" ht="23.25" x14ac:dyDescent="0.25">
      <c r="A149" s="830">
        <v>134</v>
      </c>
      <c r="B149" s="817">
        <v>243551</v>
      </c>
      <c r="C149" s="818" t="s">
        <v>18873</v>
      </c>
      <c r="D149" s="818"/>
      <c r="E149" s="893">
        <v>1419900478422</v>
      </c>
      <c r="F149" s="820" t="s">
        <v>18874</v>
      </c>
      <c r="G149" s="816">
        <v>1</v>
      </c>
      <c r="H149" s="818" t="s">
        <v>474</v>
      </c>
      <c r="I149" s="818" t="s">
        <v>58</v>
      </c>
      <c r="J149" s="818" t="s">
        <v>3414</v>
      </c>
      <c r="K149" s="821" t="s">
        <v>18875</v>
      </c>
      <c r="L149" s="831" t="s">
        <v>18219</v>
      </c>
      <c r="M149" s="818" t="s">
        <v>18876</v>
      </c>
      <c r="N149" s="818" t="s">
        <v>18877</v>
      </c>
      <c r="O149" s="816"/>
    </row>
    <row r="150" spans="1:15" ht="23.25" x14ac:dyDescent="0.25">
      <c r="A150" s="830">
        <v>135</v>
      </c>
      <c r="B150" s="817">
        <v>243553</v>
      </c>
      <c r="C150" s="818" t="s">
        <v>18878</v>
      </c>
      <c r="D150" s="818"/>
      <c r="E150" s="893">
        <v>1410600281838</v>
      </c>
      <c r="F150" s="820" t="s">
        <v>18879</v>
      </c>
      <c r="G150" s="816">
        <v>17</v>
      </c>
      <c r="H150" s="818" t="s">
        <v>247</v>
      </c>
      <c r="I150" s="818" t="s">
        <v>232</v>
      </c>
      <c r="J150" s="818" t="s">
        <v>3414</v>
      </c>
      <c r="K150" s="821" t="s">
        <v>18880</v>
      </c>
      <c r="L150" s="831" t="s">
        <v>18219</v>
      </c>
      <c r="M150" s="818" t="s">
        <v>18881</v>
      </c>
      <c r="N150" s="818" t="s">
        <v>18882</v>
      </c>
      <c r="O150" s="816"/>
    </row>
    <row r="151" spans="1:15" ht="23.25" x14ac:dyDescent="0.25">
      <c r="A151" s="830">
        <v>136</v>
      </c>
      <c r="B151" s="817">
        <v>243546</v>
      </c>
      <c r="C151" s="818" t="s">
        <v>18883</v>
      </c>
      <c r="D151" s="818"/>
      <c r="E151" s="893">
        <v>1411100157527</v>
      </c>
      <c r="F151" s="820" t="s">
        <v>18884</v>
      </c>
      <c r="G151" s="816">
        <v>3</v>
      </c>
      <c r="H151" s="818" t="s">
        <v>441</v>
      </c>
      <c r="I151" s="818" t="s">
        <v>216</v>
      </c>
      <c r="J151" s="818" t="s">
        <v>3414</v>
      </c>
      <c r="K151" s="821" t="s">
        <v>18885</v>
      </c>
      <c r="L151" s="831" t="s">
        <v>18439</v>
      </c>
      <c r="M151" s="818" t="s">
        <v>18886</v>
      </c>
      <c r="N151" s="818" t="s">
        <v>18887</v>
      </c>
      <c r="O151" s="816"/>
    </row>
    <row r="152" spans="1:15" ht="23.25" x14ac:dyDescent="0.25">
      <c r="A152" s="830">
        <v>137</v>
      </c>
      <c r="B152" s="817">
        <v>243546</v>
      </c>
      <c r="C152" s="818" t="s">
        <v>18888</v>
      </c>
      <c r="D152" s="818"/>
      <c r="E152" s="893">
        <v>1410700071177</v>
      </c>
      <c r="F152" s="820" t="s">
        <v>18889</v>
      </c>
      <c r="G152" s="816">
        <v>6</v>
      </c>
      <c r="H152" s="818" t="s">
        <v>387</v>
      </c>
      <c r="I152" s="818" t="s">
        <v>388</v>
      </c>
      <c r="J152" s="818" t="s">
        <v>3414</v>
      </c>
      <c r="K152" s="821" t="s">
        <v>18890</v>
      </c>
      <c r="L152" s="831" t="s">
        <v>18224</v>
      </c>
      <c r="M152" s="818" t="s">
        <v>18891</v>
      </c>
      <c r="N152" s="818" t="s">
        <v>18892</v>
      </c>
      <c r="O152" s="816"/>
    </row>
    <row r="153" spans="1:15" s="861" customFormat="1" ht="23.25" x14ac:dyDescent="0.25">
      <c r="A153" s="1021">
        <v>138</v>
      </c>
      <c r="B153" s="858">
        <v>243545</v>
      </c>
      <c r="C153" s="1021" t="s">
        <v>18893</v>
      </c>
      <c r="D153" s="1021" t="s">
        <v>18894</v>
      </c>
      <c r="E153" s="866">
        <v>3411900039410</v>
      </c>
      <c r="F153" s="1030" t="s">
        <v>18895</v>
      </c>
      <c r="G153" s="1030">
        <v>1</v>
      </c>
      <c r="H153" s="1030" t="s">
        <v>564</v>
      </c>
      <c r="I153" s="1030" t="s">
        <v>212</v>
      </c>
      <c r="J153" s="1030" t="s">
        <v>3414</v>
      </c>
      <c r="K153" s="1024" t="s">
        <v>18896</v>
      </c>
      <c r="L153" s="859" t="s">
        <v>18897</v>
      </c>
      <c r="M153" s="859" t="s">
        <v>18898</v>
      </c>
      <c r="N153" s="859" t="s">
        <v>18899</v>
      </c>
      <c r="O153" s="860"/>
    </row>
    <row r="154" spans="1:15" s="865" customFormat="1" ht="23.25" x14ac:dyDescent="0.25">
      <c r="A154" s="1022"/>
      <c r="B154" s="862">
        <v>243671</v>
      </c>
      <c r="C154" s="1022"/>
      <c r="D154" s="1022"/>
      <c r="E154" s="867"/>
      <c r="F154" s="1031"/>
      <c r="G154" s="1031"/>
      <c r="H154" s="1031"/>
      <c r="I154" s="1031"/>
      <c r="J154" s="1031"/>
      <c r="K154" s="1025"/>
      <c r="L154" s="863" t="s">
        <v>20209</v>
      </c>
      <c r="M154" s="863"/>
      <c r="N154" s="863" t="s">
        <v>20210</v>
      </c>
      <c r="O154" s="864"/>
    </row>
    <row r="155" spans="1:15" s="865" customFormat="1" ht="23.25" x14ac:dyDescent="0.25">
      <c r="A155" s="1023"/>
      <c r="B155" s="862">
        <v>243671</v>
      </c>
      <c r="C155" s="1023"/>
      <c r="D155" s="1023"/>
      <c r="E155" s="867"/>
      <c r="F155" s="1032"/>
      <c r="G155" s="1032"/>
      <c r="H155" s="1032"/>
      <c r="I155" s="1032"/>
      <c r="J155" s="1032"/>
      <c r="K155" s="1026"/>
      <c r="L155" s="863" t="s">
        <v>20212</v>
      </c>
      <c r="M155" s="863"/>
      <c r="N155" s="863" t="s">
        <v>20211</v>
      </c>
      <c r="O155" s="864"/>
    </row>
    <row r="156" spans="1:15" ht="23.25" x14ac:dyDescent="0.25">
      <c r="A156" s="830">
        <v>139</v>
      </c>
      <c r="B156" s="817">
        <v>243551</v>
      </c>
      <c r="C156" s="818" t="s">
        <v>18900</v>
      </c>
      <c r="D156" s="818"/>
      <c r="E156" s="893">
        <v>3400600644708</v>
      </c>
      <c r="F156" s="820" t="s">
        <v>18901</v>
      </c>
      <c r="G156" s="816">
        <v>2</v>
      </c>
      <c r="H156" s="818" t="s">
        <v>500</v>
      </c>
      <c r="I156" s="818" t="s">
        <v>485</v>
      </c>
      <c r="J156" s="818" t="s">
        <v>3414</v>
      </c>
      <c r="K156" s="821" t="s">
        <v>18902</v>
      </c>
      <c r="L156" s="831" t="s">
        <v>18903</v>
      </c>
      <c r="M156" s="818" t="s">
        <v>18904</v>
      </c>
      <c r="N156" s="818" t="s">
        <v>18905</v>
      </c>
      <c r="O156" s="816"/>
    </row>
    <row r="157" spans="1:15" ht="23.25" x14ac:dyDescent="0.25">
      <c r="A157" s="830">
        <v>140</v>
      </c>
      <c r="B157" s="817">
        <v>243551</v>
      </c>
      <c r="C157" s="818" t="s">
        <v>18906</v>
      </c>
      <c r="D157" s="818"/>
      <c r="E157" s="893">
        <v>3410601248814</v>
      </c>
      <c r="F157" s="820" t="s">
        <v>18907</v>
      </c>
      <c r="G157" s="816">
        <v>15</v>
      </c>
      <c r="H157" s="818" t="s">
        <v>953</v>
      </c>
      <c r="I157" s="818" t="s">
        <v>232</v>
      </c>
      <c r="J157" s="818" t="s">
        <v>3414</v>
      </c>
      <c r="K157" s="821" t="s">
        <v>18908</v>
      </c>
      <c r="L157" s="831" t="s">
        <v>18903</v>
      </c>
      <c r="M157" s="818" t="s">
        <v>18909</v>
      </c>
      <c r="N157" s="818" t="s">
        <v>18910</v>
      </c>
      <c r="O157" s="816"/>
    </row>
    <row r="158" spans="1:15" ht="23.25" x14ac:dyDescent="0.25">
      <c r="A158" s="830">
        <v>141</v>
      </c>
      <c r="B158" s="817">
        <v>243573</v>
      </c>
      <c r="C158" s="818" t="s">
        <v>18911</v>
      </c>
      <c r="D158" s="818" t="s">
        <v>18912</v>
      </c>
      <c r="E158" s="893">
        <v>1419900353611</v>
      </c>
      <c r="F158" s="820" t="s">
        <v>18913</v>
      </c>
      <c r="G158" s="816">
        <v>21</v>
      </c>
      <c r="H158" s="818" t="s">
        <v>18241</v>
      </c>
      <c r="I158" s="818" t="s">
        <v>2880</v>
      </c>
      <c r="J158" s="818" t="s">
        <v>3414</v>
      </c>
      <c r="K158" s="821" t="s">
        <v>18914</v>
      </c>
      <c r="L158" s="833" t="s">
        <v>18915</v>
      </c>
      <c r="M158" s="818" t="s">
        <v>18916</v>
      </c>
      <c r="N158" s="818" t="s">
        <v>18917</v>
      </c>
      <c r="O158" s="816"/>
    </row>
    <row r="159" spans="1:15" ht="23.25" x14ac:dyDescent="0.25">
      <c r="A159" s="830">
        <v>142</v>
      </c>
      <c r="B159" s="817">
        <v>243558</v>
      </c>
      <c r="C159" s="818" t="s">
        <v>18918</v>
      </c>
      <c r="D159" s="818"/>
      <c r="E159" s="893">
        <v>1411100263513</v>
      </c>
      <c r="F159" s="820" t="s">
        <v>18809</v>
      </c>
      <c r="G159" s="816">
        <v>6</v>
      </c>
      <c r="H159" s="818" t="s">
        <v>1939</v>
      </c>
      <c r="I159" s="818" t="s">
        <v>216</v>
      </c>
      <c r="J159" s="818" t="s">
        <v>3414</v>
      </c>
      <c r="K159" s="821" t="s">
        <v>18919</v>
      </c>
      <c r="L159" s="831" t="s">
        <v>18423</v>
      </c>
      <c r="M159" s="818" t="s">
        <v>18920</v>
      </c>
      <c r="N159" s="818" t="s">
        <v>18921</v>
      </c>
      <c r="O159" s="816"/>
    </row>
    <row r="160" spans="1:15" ht="23.25" x14ac:dyDescent="0.25">
      <c r="A160" s="830">
        <v>143</v>
      </c>
      <c r="B160" s="817">
        <v>243558</v>
      </c>
      <c r="C160" s="818" t="s">
        <v>18922</v>
      </c>
      <c r="D160" s="818"/>
      <c r="E160" s="893">
        <v>1411700089883</v>
      </c>
      <c r="F160" s="820" t="s">
        <v>18923</v>
      </c>
      <c r="G160" s="816">
        <v>2</v>
      </c>
      <c r="H160" s="818" t="s">
        <v>284</v>
      </c>
      <c r="I160" s="818" t="s">
        <v>78</v>
      </c>
      <c r="J160" s="818" t="s">
        <v>3414</v>
      </c>
      <c r="K160" s="821" t="s">
        <v>18924</v>
      </c>
      <c r="L160" s="832" t="s">
        <v>18389</v>
      </c>
      <c r="M160" s="818" t="s">
        <v>18925</v>
      </c>
      <c r="N160" s="818" t="s">
        <v>18926</v>
      </c>
      <c r="O160" s="816"/>
    </row>
    <row r="161" spans="1:15" ht="23.25" x14ac:dyDescent="0.25">
      <c r="A161" s="830">
        <v>144</v>
      </c>
      <c r="B161" s="817">
        <v>243277</v>
      </c>
      <c r="C161" s="818" t="s">
        <v>18927</v>
      </c>
      <c r="D161" s="818"/>
      <c r="E161" s="893">
        <v>1410600264674</v>
      </c>
      <c r="F161" s="820" t="s">
        <v>18928</v>
      </c>
      <c r="G161" s="816">
        <v>15</v>
      </c>
      <c r="H161" s="818" t="s">
        <v>417</v>
      </c>
      <c r="I161" s="818" t="s">
        <v>232</v>
      </c>
      <c r="J161" s="818" t="s">
        <v>3414</v>
      </c>
      <c r="K161" s="821" t="s">
        <v>18929</v>
      </c>
      <c r="L161" s="831" t="s">
        <v>18224</v>
      </c>
      <c r="M161" s="818" t="s">
        <v>18930</v>
      </c>
      <c r="N161" s="818" t="s">
        <v>18931</v>
      </c>
      <c r="O161" s="816"/>
    </row>
    <row r="162" spans="1:15" ht="23.25" x14ac:dyDescent="0.25">
      <c r="A162" s="830">
        <v>145</v>
      </c>
      <c r="B162" s="817">
        <v>243558</v>
      </c>
      <c r="C162" s="818" t="s">
        <v>18932</v>
      </c>
      <c r="D162" s="818"/>
      <c r="E162" s="893">
        <v>1471200238065</v>
      </c>
      <c r="F162" s="820" t="s">
        <v>18933</v>
      </c>
      <c r="G162" s="816">
        <v>9</v>
      </c>
      <c r="H162" s="818" t="s">
        <v>14055</v>
      </c>
      <c r="I162" s="818" t="s">
        <v>82</v>
      </c>
      <c r="J162" s="818" t="s">
        <v>3234</v>
      </c>
      <c r="K162" s="821" t="s">
        <v>18934</v>
      </c>
      <c r="L162" s="832" t="s">
        <v>18389</v>
      </c>
      <c r="M162" s="818" t="s">
        <v>18935</v>
      </c>
      <c r="N162" s="818" t="s">
        <v>18936</v>
      </c>
      <c r="O162" s="816"/>
    </row>
    <row r="163" spans="1:15" ht="23.25" x14ac:dyDescent="0.25">
      <c r="A163" s="830">
        <v>146</v>
      </c>
      <c r="B163" s="817">
        <v>243558</v>
      </c>
      <c r="C163" s="818" t="s">
        <v>18937</v>
      </c>
      <c r="D163" s="818"/>
      <c r="E163" s="893">
        <v>2410470009155</v>
      </c>
      <c r="F163" s="820" t="s">
        <v>18377</v>
      </c>
      <c r="G163" s="816">
        <v>7</v>
      </c>
      <c r="H163" s="818" t="s">
        <v>91</v>
      </c>
      <c r="I163" s="818" t="s">
        <v>92</v>
      </c>
      <c r="J163" s="818" t="s">
        <v>3414</v>
      </c>
      <c r="K163" s="821" t="s">
        <v>18938</v>
      </c>
      <c r="L163" s="831" t="s">
        <v>18224</v>
      </c>
      <c r="M163" s="818" t="s">
        <v>18939</v>
      </c>
      <c r="N163" s="818" t="s">
        <v>18940</v>
      </c>
      <c r="O163" s="816"/>
    </row>
    <row r="164" spans="1:15" ht="23.25" x14ac:dyDescent="0.25">
      <c r="A164" s="830">
        <v>147</v>
      </c>
      <c r="B164" s="817">
        <v>243277</v>
      </c>
      <c r="C164" s="818" t="s">
        <v>18941</v>
      </c>
      <c r="D164" s="818"/>
      <c r="E164" s="893">
        <v>1410800086362</v>
      </c>
      <c r="F164" s="820" t="s">
        <v>18942</v>
      </c>
      <c r="G164" s="816">
        <v>2</v>
      </c>
      <c r="H164" s="818" t="s">
        <v>2173</v>
      </c>
      <c r="I164" s="818" t="s">
        <v>2880</v>
      </c>
      <c r="J164" s="818" t="s">
        <v>3414</v>
      </c>
      <c r="K164" s="821" t="s">
        <v>18943</v>
      </c>
      <c r="L164" s="831" t="s">
        <v>18944</v>
      </c>
      <c r="M164" s="818" t="s">
        <v>18945</v>
      </c>
      <c r="N164" s="818" t="s">
        <v>18946</v>
      </c>
      <c r="O164" s="816"/>
    </row>
    <row r="165" spans="1:15" ht="23.25" x14ac:dyDescent="0.25">
      <c r="A165" s="830">
        <v>148</v>
      </c>
      <c r="B165" s="817">
        <v>243558</v>
      </c>
      <c r="C165" s="818" t="s">
        <v>18947</v>
      </c>
      <c r="D165" s="818"/>
      <c r="E165" s="893">
        <v>1411100185989</v>
      </c>
      <c r="F165" s="820" t="s">
        <v>18948</v>
      </c>
      <c r="G165" s="816">
        <v>6</v>
      </c>
      <c r="H165" s="818" t="s">
        <v>1939</v>
      </c>
      <c r="I165" s="818" t="s">
        <v>216</v>
      </c>
      <c r="J165" s="818" t="s">
        <v>3414</v>
      </c>
      <c r="K165" s="821" t="s">
        <v>18949</v>
      </c>
      <c r="L165" s="818" t="s">
        <v>18389</v>
      </c>
      <c r="M165" s="818" t="s">
        <v>18950</v>
      </c>
      <c r="N165" s="818" t="s">
        <v>18951</v>
      </c>
      <c r="O165" s="816"/>
    </row>
    <row r="166" spans="1:15" ht="23.25" x14ac:dyDescent="0.25">
      <c r="A166" s="816">
        <v>149</v>
      </c>
      <c r="B166" s="817">
        <v>243558</v>
      </c>
      <c r="C166" s="818" t="s">
        <v>18952</v>
      </c>
      <c r="D166" s="818"/>
      <c r="E166" s="893">
        <v>1410600178395</v>
      </c>
      <c r="F166" s="820" t="s">
        <v>18953</v>
      </c>
      <c r="G166" s="816">
        <v>2</v>
      </c>
      <c r="H166" s="818" t="s">
        <v>953</v>
      </c>
      <c r="I166" s="818" t="s">
        <v>232</v>
      </c>
      <c r="J166" s="818" t="s">
        <v>3414</v>
      </c>
      <c r="K166" s="821" t="s">
        <v>18954</v>
      </c>
      <c r="L166" s="831" t="s">
        <v>18224</v>
      </c>
      <c r="M166" s="818" t="s">
        <v>18955</v>
      </c>
      <c r="N166" s="818" t="s">
        <v>18956</v>
      </c>
      <c r="O166" s="816"/>
    </row>
    <row r="167" spans="1:15" ht="23.25" x14ac:dyDescent="0.25">
      <c r="A167" s="816">
        <v>150</v>
      </c>
      <c r="B167" s="817">
        <v>243558</v>
      </c>
      <c r="C167" s="818" t="s">
        <v>18957</v>
      </c>
      <c r="D167" s="818"/>
      <c r="E167" s="893">
        <v>1410600174021</v>
      </c>
      <c r="F167" s="820" t="s">
        <v>18958</v>
      </c>
      <c r="G167" s="816">
        <v>6</v>
      </c>
      <c r="H167" s="818" t="s">
        <v>2448</v>
      </c>
      <c r="I167" s="818" t="s">
        <v>232</v>
      </c>
      <c r="J167" s="818" t="s">
        <v>3414</v>
      </c>
      <c r="K167" s="821" t="s">
        <v>18959</v>
      </c>
      <c r="L167" s="831" t="s">
        <v>18224</v>
      </c>
      <c r="M167" s="818" t="s">
        <v>18960</v>
      </c>
      <c r="N167" s="818" t="s">
        <v>18961</v>
      </c>
      <c r="O167" s="816"/>
    </row>
    <row r="168" spans="1:15" ht="23.25" x14ac:dyDescent="0.25">
      <c r="A168" s="816">
        <v>151</v>
      </c>
      <c r="B168" s="817">
        <v>243550</v>
      </c>
      <c r="C168" s="818" t="s">
        <v>8857</v>
      </c>
      <c r="D168" s="818"/>
      <c r="E168" s="893">
        <v>1410300097497</v>
      </c>
      <c r="F168" s="820" t="s">
        <v>18962</v>
      </c>
      <c r="G168" s="816">
        <v>6</v>
      </c>
      <c r="H168" s="818" t="s">
        <v>104</v>
      </c>
      <c r="I168" s="818" t="s">
        <v>105</v>
      </c>
      <c r="J168" s="818" t="s">
        <v>3414</v>
      </c>
      <c r="K168" s="821" t="s">
        <v>18963</v>
      </c>
      <c r="L168" s="831" t="s">
        <v>18224</v>
      </c>
      <c r="M168" s="818" t="s">
        <v>18964</v>
      </c>
      <c r="N168" s="818" t="s">
        <v>18965</v>
      </c>
      <c r="O168" s="816"/>
    </row>
    <row r="169" spans="1:15" ht="23.25" x14ac:dyDescent="0.25">
      <c r="A169" s="816">
        <v>152</v>
      </c>
      <c r="B169" s="817">
        <v>243556</v>
      </c>
      <c r="C169" s="818" t="s">
        <v>18966</v>
      </c>
      <c r="D169" s="818"/>
      <c r="E169" s="893">
        <v>1410400214193</v>
      </c>
      <c r="F169" s="820" t="s">
        <v>18566</v>
      </c>
      <c r="G169" s="816">
        <v>13</v>
      </c>
      <c r="H169" s="818" t="s">
        <v>1102</v>
      </c>
      <c r="I169" s="818" t="s">
        <v>551</v>
      </c>
      <c r="J169" s="818" t="s">
        <v>3414</v>
      </c>
      <c r="K169" s="821" t="s">
        <v>18967</v>
      </c>
      <c r="L169" s="818" t="s">
        <v>18389</v>
      </c>
      <c r="M169" s="818" t="s">
        <v>18968</v>
      </c>
      <c r="N169" s="818" t="s">
        <v>18969</v>
      </c>
      <c r="O169" s="816"/>
    </row>
    <row r="170" spans="1:15" ht="23.25" x14ac:dyDescent="0.25">
      <c r="A170" s="816">
        <v>153</v>
      </c>
      <c r="B170" s="817">
        <v>243558</v>
      </c>
      <c r="C170" s="818" t="s">
        <v>18970</v>
      </c>
      <c r="D170" s="818"/>
      <c r="E170" s="893">
        <v>1410100259141</v>
      </c>
      <c r="F170" s="820" t="s">
        <v>18971</v>
      </c>
      <c r="G170" s="816">
        <v>1</v>
      </c>
      <c r="H170" s="818" t="s">
        <v>332</v>
      </c>
      <c r="I170" s="818" t="s">
        <v>2880</v>
      </c>
      <c r="J170" s="818"/>
      <c r="K170" s="821" t="s">
        <v>18972</v>
      </c>
      <c r="L170" s="818" t="s">
        <v>18389</v>
      </c>
      <c r="M170" s="818" t="s">
        <v>18973</v>
      </c>
      <c r="N170" s="818" t="s">
        <v>18974</v>
      </c>
      <c r="O170" s="816"/>
    </row>
    <row r="171" spans="1:15" ht="23.25" x14ac:dyDescent="0.25">
      <c r="A171" s="816">
        <v>154</v>
      </c>
      <c r="B171" s="817">
        <v>243556</v>
      </c>
      <c r="C171" s="818" t="s">
        <v>18975</v>
      </c>
      <c r="D171" s="818"/>
      <c r="E171" s="893">
        <v>1430600218907</v>
      </c>
      <c r="F171" s="820" t="s">
        <v>18976</v>
      </c>
      <c r="G171" s="816">
        <v>3</v>
      </c>
      <c r="H171" s="818" t="s">
        <v>8904</v>
      </c>
      <c r="I171" s="818" t="s">
        <v>8905</v>
      </c>
      <c r="J171" s="818" t="s">
        <v>8906</v>
      </c>
      <c r="K171" s="821" t="s">
        <v>18977</v>
      </c>
      <c r="L171" s="818" t="s">
        <v>18224</v>
      </c>
      <c r="M171" s="818" t="s">
        <v>18978</v>
      </c>
      <c r="N171" s="818" t="s">
        <v>18979</v>
      </c>
      <c r="O171" s="816"/>
    </row>
    <row r="172" spans="1:15" ht="23.25" x14ac:dyDescent="0.25">
      <c r="A172" s="816">
        <v>155</v>
      </c>
      <c r="B172" s="817">
        <v>243558</v>
      </c>
      <c r="C172" s="818" t="s">
        <v>18980</v>
      </c>
      <c r="D172" s="818"/>
      <c r="E172" s="893">
        <v>1410400108725</v>
      </c>
      <c r="F172" s="820" t="s">
        <v>18981</v>
      </c>
      <c r="G172" s="816">
        <v>7</v>
      </c>
      <c r="H172" s="818" t="s">
        <v>91</v>
      </c>
      <c r="I172" s="818" t="s">
        <v>92</v>
      </c>
      <c r="J172" s="818" t="s">
        <v>3414</v>
      </c>
      <c r="K172" s="821" t="s">
        <v>18982</v>
      </c>
      <c r="L172" s="818" t="s">
        <v>18224</v>
      </c>
      <c r="M172" s="818" t="s">
        <v>18983</v>
      </c>
      <c r="N172" s="818" t="s">
        <v>18984</v>
      </c>
      <c r="O172" s="816"/>
    </row>
    <row r="173" spans="1:15" ht="23.25" x14ac:dyDescent="0.25">
      <c r="A173" s="816">
        <v>156</v>
      </c>
      <c r="B173" s="817">
        <v>243550</v>
      </c>
      <c r="C173" s="818" t="s">
        <v>18985</v>
      </c>
      <c r="D173" s="818"/>
      <c r="E173" s="893">
        <v>3410700221337</v>
      </c>
      <c r="F173" s="820" t="s">
        <v>18986</v>
      </c>
      <c r="G173" s="816">
        <v>10</v>
      </c>
      <c r="H173" s="818" t="s">
        <v>388</v>
      </c>
      <c r="I173" s="818" t="s">
        <v>388</v>
      </c>
      <c r="J173" s="818" t="s">
        <v>3414</v>
      </c>
      <c r="K173" s="821" t="s">
        <v>18987</v>
      </c>
      <c r="L173" s="818" t="s">
        <v>18224</v>
      </c>
      <c r="M173" s="818" t="s">
        <v>18988</v>
      </c>
      <c r="N173" s="818" t="s">
        <v>18989</v>
      </c>
      <c r="O173" s="816"/>
    </row>
    <row r="174" spans="1:15" ht="23.25" x14ac:dyDescent="0.25">
      <c r="A174" s="816">
        <v>157</v>
      </c>
      <c r="B174" s="817">
        <v>243543</v>
      </c>
      <c r="C174" s="818" t="s">
        <v>18990</v>
      </c>
      <c r="D174" s="818"/>
      <c r="E174" s="893">
        <v>3410400166691</v>
      </c>
      <c r="F174" s="820" t="s">
        <v>18991</v>
      </c>
      <c r="G174" s="816">
        <v>13</v>
      </c>
      <c r="H174" s="818" t="s">
        <v>91</v>
      </c>
      <c r="I174" s="818" t="s">
        <v>92</v>
      </c>
      <c r="J174" s="818" t="s">
        <v>3414</v>
      </c>
      <c r="K174" s="821" t="s">
        <v>18992</v>
      </c>
      <c r="L174" s="818" t="s">
        <v>18423</v>
      </c>
      <c r="M174" s="818" t="s">
        <v>18993</v>
      </c>
      <c r="N174" s="818" t="s">
        <v>18994</v>
      </c>
      <c r="O174" s="816"/>
    </row>
    <row r="175" spans="1:15" ht="23.25" x14ac:dyDescent="0.25">
      <c r="A175" s="816">
        <v>158</v>
      </c>
      <c r="B175" s="817">
        <v>243575</v>
      </c>
      <c r="C175" s="818" t="s">
        <v>18995</v>
      </c>
      <c r="D175" s="818"/>
      <c r="E175" s="893">
        <v>1499900204292</v>
      </c>
      <c r="F175" s="820" t="s">
        <v>18382</v>
      </c>
      <c r="G175" s="816">
        <v>4</v>
      </c>
      <c r="H175" s="818" t="s">
        <v>388</v>
      </c>
      <c r="I175" s="818" t="s">
        <v>388</v>
      </c>
      <c r="J175" s="818" t="s">
        <v>3414</v>
      </c>
      <c r="K175" s="821" t="s">
        <v>18996</v>
      </c>
      <c r="L175" s="818" t="s">
        <v>18997</v>
      </c>
      <c r="M175" s="818" t="s">
        <v>18998</v>
      </c>
      <c r="N175" s="818" t="s">
        <v>18999</v>
      </c>
      <c r="O175" s="816"/>
    </row>
    <row r="176" spans="1:15" ht="23.25" x14ac:dyDescent="0.25">
      <c r="A176" s="816">
        <v>159</v>
      </c>
      <c r="B176" s="817">
        <v>243546</v>
      </c>
      <c r="C176" s="818" t="s">
        <v>19000</v>
      </c>
      <c r="D176" s="818"/>
      <c r="E176" s="893">
        <v>1411800126519</v>
      </c>
      <c r="F176" s="820" t="s">
        <v>18566</v>
      </c>
      <c r="G176" s="816">
        <v>12</v>
      </c>
      <c r="H176" s="818" t="s">
        <v>130</v>
      </c>
      <c r="I176" s="818" t="s">
        <v>131</v>
      </c>
      <c r="J176" s="818" t="s">
        <v>3414</v>
      </c>
      <c r="K176" s="821" t="s">
        <v>19001</v>
      </c>
      <c r="L176" s="818" t="s">
        <v>18423</v>
      </c>
      <c r="M176" s="818" t="s">
        <v>19002</v>
      </c>
      <c r="N176" s="818" t="s">
        <v>19003</v>
      </c>
      <c r="O176" s="816"/>
    </row>
    <row r="177" spans="1:15" ht="23.25" x14ac:dyDescent="0.25">
      <c r="A177" s="816">
        <v>160</v>
      </c>
      <c r="B177" s="816" t="s">
        <v>19004</v>
      </c>
      <c r="C177" s="818" t="s">
        <v>19005</v>
      </c>
      <c r="D177" s="818"/>
      <c r="E177" s="893">
        <v>1412000056461</v>
      </c>
      <c r="F177" s="820" t="s">
        <v>18745</v>
      </c>
      <c r="G177" s="816">
        <v>11</v>
      </c>
      <c r="H177" s="818" t="s">
        <v>12</v>
      </c>
      <c r="I177" s="818" t="s">
        <v>527</v>
      </c>
      <c r="J177" s="818" t="s">
        <v>3414</v>
      </c>
      <c r="K177" s="821" t="s">
        <v>19006</v>
      </c>
      <c r="L177" s="818" t="s">
        <v>18423</v>
      </c>
      <c r="M177" s="818" t="s">
        <v>19007</v>
      </c>
      <c r="N177" s="818" t="s">
        <v>19008</v>
      </c>
      <c r="O177" s="816"/>
    </row>
    <row r="178" spans="1:15" ht="23.25" x14ac:dyDescent="0.25">
      <c r="A178" s="816">
        <v>161</v>
      </c>
      <c r="B178" s="817">
        <v>243575</v>
      </c>
      <c r="C178" s="818" t="s">
        <v>19009</v>
      </c>
      <c r="D178" s="818"/>
      <c r="E178" s="893">
        <v>1410700170441</v>
      </c>
      <c r="F178" s="820" t="s">
        <v>19010</v>
      </c>
      <c r="G178" s="816">
        <v>8</v>
      </c>
      <c r="H178" s="818" t="s">
        <v>19011</v>
      </c>
      <c r="I178" s="818" t="s">
        <v>19012</v>
      </c>
      <c r="J178" s="818" t="s">
        <v>3234</v>
      </c>
      <c r="K178" s="821" t="s">
        <v>19013</v>
      </c>
      <c r="L178" s="818" t="s">
        <v>18423</v>
      </c>
      <c r="M178" s="818" t="s">
        <v>19014</v>
      </c>
      <c r="N178" s="818" t="s">
        <v>19015</v>
      </c>
      <c r="O178" s="816"/>
    </row>
    <row r="179" spans="1:15" ht="23.25" x14ac:dyDescent="0.25">
      <c r="A179" s="816">
        <v>162</v>
      </c>
      <c r="B179" s="817">
        <v>243542</v>
      </c>
      <c r="C179" s="818" t="s">
        <v>19016</v>
      </c>
      <c r="D179" s="818"/>
      <c r="E179" s="893">
        <v>1471000065094</v>
      </c>
      <c r="F179" s="820" t="s">
        <v>19017</v>
      </c>
      <c r="G179" s="816">
        <v>7</v>
      </c>
      <c r="H179" s="818" t="s">
        <v>190</v>
      </c>
      <c r="I179" s="818" t="s">
        <v>191</v>
      </c>
      <c r="J179" s="818" t="s">
        <v>3234</v>
      </c>
      <c r="K179" s="821" t="s">
        <v>19018</v>
      </c>
      <c r="L179" s="818" t="s">
        <v>18224</v>
      </c>
      <c r="M179" s="818" t="s">
        <v>19019</v>
      </c>
      <c r="N179" s="818" t="s">
        <v>19020</v>
      </c>
      <c r="O179" s="816"/>
    </row>
    <row r="180" spans="1:15" ht="23.25" x14ac:dyDescent="0.25">
      <c r="A180" s="816">
        <v>163</v>
      </c>
      <c r="B180" s="817">
        <v>243550</v>
      </c>
      <c r="C180" s="818" t="s">
        <v>19021</v>
      </c>
      <c r="D180" s="818"/>
      <c r="E180" s="893">
        <v>1411700246881</v>
      </c>
      <c r="F180" s="820" t="s">
        <v>19022</v>
      </c>
      <c r="G180" s="816">
        <v>6</v>
      </c>
      <c r="H180" s="818" t="s">
        <v>142</v>
      </c>
      <c r="I180" s="818" t="s">
        <v>78</v>
      </c>
      <c r="J180" s="818" t="s">
        <v>3414</v>
      </c>
      <c r="K180" s="821" t="s">
        <v>19023</v>
      </c>
      <c r="L180" s="818" t="s">
        <v>18224</v>
      </c>
      <c r="M180" s="818" t="s">
        <v>19024</v>
      </c>
      <c r="N180" s="818" t="s">
        <v>19025</v>
      </c>
      <c r="O180" s="816"/>
    </row>
    <row r="181" spans="1:15" ht="23.25" x14ac:dyDescent="0.25">
      <c r="A181" s="816">
        <v>164</v>
      </c>
      <c r="B181" s="817">
        <v>243550</v>
      </c>
      <c r="C181" s="818" t="s">
        <v>19026</v>
      </c>
      <c r="D181" s="818"/>
      <c r="E181" s="893">
        <v>1620400187801</v>
      </c>
      <c r="F181" s="820" t="s">
        <v>18986</v>
      </c>
      <c r="G181" s="816">
        <v>5</v>
      </c>
      <c r="H181" s="818" t="s">
        <v>19027</v>
      </c>
      <c r="I181" s="818" t="s">
        <v>19028</v>
      </c>
      <c r="J181" s="818" t="s">
        <v>5980</v>
      </c>
      <c r="K181" s="821" t="s">
        <v>19029</v>
      </c>
      <c r="L181" s="818" t="s">
        <v>18224</v>
      </c>
      <c r="M181" s="818" t="s">
        <v>19030</v>
      </c>
      <c r="N181" s="818" t="s">
        <v>19031</v>
      </c>
      <c r="O181" s="816"/>
    </row>
    <row r="182" spans="1:15" ht="23.25" x14ac:dyDescent="0.25">
      <c r="A182" s="816">
        <v>165</v>
      </c>
      <c r="B182" s="817">
        <v>243550</v>
      </c>
      <c r="C182" s="818" t="s">
        <v>19032</v>
      </c>
      <c r="D182" s="818"/>
      <c r="E182" s="893">
        <v>1410800073481</v>
      </c>
      <c r="F182" s="820" t="s">
        <v>18672</v>
      </c>
      <c r="G182" s="816">
        <v>8</v>
      </c>
      <c r="H182" s="818" t="s">
        <v>81</v>
      </c>
      <c r="I182" s="818" t="s">
        <v>485</v>
      </c>
      <c r="J182" s="818" t="s">
        <v>3414</v>
      </c>
      <c r="K182" s="821" t="s">
        <v>19033</v>
      </c>
      <c r="L182" s="818" t="s">
        <v>18224</v>
      </c>
      <c r="M182" s="818" t="s">
        <v>19034</v>
      </c>
      <c r="N182" s="818" t="s">
        <v>19035</v>
      </c>
      <c r="O182" s="816"/>
    </row>
    <row r="183" spans="1:15" ht="23.25" x14ac:dyDescent="0.25">
      <c r="A183" s="989">
        <v>166</v>
      </c>
      <c r="B183" s="817">
        <v>243550</v>
      </c>
      <c r="C183" s="992" t="s">
        <v>19036</v>
      </c>
      <c r="D183" s="989"/>
      <c r="E183" s="1035" t="s">
        <v>19037</v>
      </c>
      <c r="F183" s="989" t="s">
        <v>18652</v>
      </c>
      <c r="G183" s="989">
        <v>2</v>
      </c>
      <c r="H183" s="992" t="s">
        <v>19038</v>
      </c>
      <c r="I183" s="992" t="s">
        <v>19039</v>
      </c>
      <c r="J183" s="992" t="s">
        <v>15577</v>
      </c>
      <c r="K183" s="992" t="s">
        <v>19040</v>
      </c>
      <c r="L183" s="818" t="s">
        <v>18224</v>
      </c>
      <c r="M183" s="992" t="s">
        <v>19041</v>
      </c>
      <c r="N183" s="818" t="s">
        <v>19042</v>
      </c>
      <c r="O183" s="816"/>
    </row>
    <row r="184" spans="1:15" ht="23.25" x14ac:dyDescent="0.25">
      <c r="A184" s="991"/>
      <c r="B184" s="817">
        <v>243629</v>
      </c>
      <c r="C184" s="994"/>
      <c r="D184" s="991"/>
      <c r="E184" s="1036"/>
      <c r="F184" s="991"/>
      <c r="G184" s="991"/>
      <c r="H184" s="994"/>
      <c r="I184" s="994"/>
      <c r="J184" s="994"/>
      <c r="K184" s="994"/>
      <c r="L184" s="818" t="s">
        <v>18723</v>
      </c>
      <c r="M184" s="994"/>
      <c r="N184" s="818" t="s">
        <v>19043</v>
      </c>
      <c r="O184" s="816"/>
    </row>
    <row r="185" spans="1:15" ht="23.25" x14ac:dyDescent="0.25">
      <c r="A185" s="816">
        <v>167</v>
      </c>
      <c r="B185" s="817">
        <v>243550</v>
      </c>
      <c r="C185" s="818" t="s">
        <v>19044</v>
      </c>
      <c r="D185" s="818"/>
      <c r="E185" s="893">
        <v>1430500177028</v>
      </c>
      <c r="F185" s="820" t="s">
        <v>19045</v>
      </c>
      <c r="G185" s="816">
        <v>3</v>
      </c>
      <c r="H185" s="818" t="s">
        <v>441</v>
      </c>
      <c r="I185" s="818" t="s">
        <v>216</v>
      </c>
      <c r="J185" s="818" t="s">
        <v>3414</v>
      </c>
      <c r="K185" s="821" t="s">
        <v>19046</v>
      </c>
      <c r="L185" s="818" t="s">
        <v>18423</v>
      </c>
      <c r="M185" s="818" t="s">
        <v>19047</v>
      </c>
      <c r="N185" s="818" t="s">
        <v>19048</v>
      </c>
      <c r="O185" s="816"/>
    </row>
    <row r="186" spans="1:15" ht="23.25" x14ac:dyDescent="0.25">
      <c r="A186" s="816">
        <v>168</v>
      </c>
      <c r="B186" s="817">
        <v>243552</v>
      </c>
      <c r="C186" s="818" t="s">
        <v>19049</v>
      </c>
      <c r="D186" s="818"/>
      <c r="E186" s="819">
        <v>1411700186706</v>
      </c>
      <c r="F186" s="820" t="s">
        <v>19050</v>
      </c>
      <c r="G186" s="816">
        <v>10</v>
      </c>
      <c r="H186" s="818" t="s">
        <v>19051</v>
      </c>
      <c r="I186" s="818" t="s">
        <v>78</v>
      </c>
      <c r="J186" s="818" t="s">
        <v>3414</v>
      </c>
      <c r="K186" s="821" t="s">
        <v>19052</v>
      </c>
      <c r="L186" s="818" t="s">
        <v>18423</v>
      </c>
      <c r="M186" s="818" t="s">
        <v>19053</v>
      </c>
      <c r="N186" s="818" t="s">
        <v>19054</v>
      </c>
      <c r="O186" s="816"/>
    </row>
    <row r="187" spans="1:15" ht="23.25" x14ac:dyDescent="0.25">
      <c r="A187" s="816">
        <v>169</v>
      </c>
      <c r="B187" s="817">
        <v>243552</v>
      </c>
      <c r="C187" s="818" t="s">
        <v>19055</v>
      </c>
      <c r="D187" s="818"/>
      <c r="E187" s="819">
        <v>1410600176147</v>
      </c>
      <c r="F187" s="820" t="s">
        <v>19056</v>
      </c>
      <c r="G187" s="816">
        <v>11</v>
      </c>
      <c r="H187" s="818" t="s">
        <v>2448</v>
      </c>
      <c r="I187" s="818" t="s">
        <v>232</v>
      </c>
      <c r="J187" s="818" t="s">
        <v>3414</v>
      </c>
      <c r="K187" s="821" t="s">
        <v>19057</v>
      </c>
      <c r="L187" s="818" t="s">
        <v>18423</v>
      </c>
      <c r="M187" s="818" t="s">
        <v>19058</v>
      </c>
      <c r="N187" s="818" t="s">
        <v>19059</v>
      </c>
      <c r="O187" s="816"/>
    </row>
    <row r="188" spans="1:15" ht="23.25" x14ac:dyDescent="0.25">
      <c r="A188" s="816">
        <v>170</v>
      </c>
      <c r="B188" s="817">
        <v>243552</v>
      </c>
      <c r="C188" s="818" t="s">
        <v>19060</v>
      </c>
      <c r="D188" s="818"/>
      <c r="E188" s="819">
        <v>1410600097972</v>
      </c>
      <c r="F188" s="820" t="s">
        <v>19061</v>
      </c>
      <c r="G188" s="816">
        <v>10</v>
      </c>
      <c r="H188" s="818" t="s">
        <v>953</v>
      </c>
      <c r="I188" s="818" t="s">
        <v>232</v>
      </c>
      <c r="J188" s="818" t="s">
        <v>3414</v>
      </c>
      <c r="K188" s="821" t="s">
        <v>19062</v>
      </c>
      <c r="L188" s="818" t="s">
        <v>18423</v>
      </c>
      <c r="M188" s="818" t="s">
        <v>19063</v>
      </c>
      <c r="N188" s="818" t="s">
        <v>19064</v>
      </c>
      <c r="O188" s="816"/>
    </row>
    <row r="189" spans="1:15" ht="23.25" x14ac:dyDescent="0.25">
      <c r="A189" s="816">
        <v>171</v>
      </c>
      <c r="B189" s="817">
        <v>243552</v>
      </c>
      <c r="C189" s="818" t="s">
        <v>19065</v>
      </c>
      <c r="D189" s="818"/>
      <c r="E189" s="819">
        <v>1419900295352</v>
      </c>
      <c r="F189" s="820" t="s">
        <v>19066</v>
      </c>
      <c r="G189" s="816">
        <v>2</v>
      </c>
      <c r="H189" s="818" t="s">
        <v>2244</v>
      </c>
      <c r="I189" s="818" t="s">
        <v>2880</v>
      </c>
      <c r="J189" s="818" t="s">
        <v>3414</v>
      </c>
      <c r="K189" s="821" t="s">
        <v>19067</v>
      </c>
      <c r="L189" s="818" t="s">
        <v>18224</v>
      </c>
      <c r="M189" s="818" t="s">
        <v>19068</v>
      </c>
      <c r="N189" s="818" t="s">
        <v>19069</v>
      </c>
      <c r="O189" s="816"/>
    </row>
    <row r="190" spans="1:15" ht="23.25" x14ac:dyDescent="0.25">
      <c r="A190" s="816">
        <v>172</v>
      </c>
      <c r="B190" s="817">
        <v>243552</v>
      </c>
      <c r="C190" s="818" t="s">
        <v>19070</v>
      </c>
      <c r="D190" s="818"/>
      <c r="E190" s="819">
        <v>1102700043054</v>
      </c>
      <c r="F190" s="820" t="s">
        <v>19071</v>
      </c>
      <c r="G190" s="816">
        <v>3</v>
      </c>
      <c r="H190" s="818" t="s">
        <v>346</v>
      </c>
      <c r="I190" s="818" t="s">
        <v>78</v>
      </c>
      <c r="J190" s="818" t="s">
        <v>3414</v>
      </c>
      <c r="K190" s="821" t="s">
        <v>19072</v>
      </c>
      <c r="L190" s="818" t="s">
        <v>18224</v>
      </c>
      <c r="M190" s="818" t="s">
        <v>19073</v>
      </c>
      <c r="N190" s="818" t="s">
        <v>19074</v>
      </c>
      <c r="O190" s="816"/>
    </row>
    <row r="191" spans="1:15" ht="23.25" x14ac:dyDescent="0.25">
      <c r="A191" s="816">
        <v>173</v>
      </c>
      <c r="B191" s="817">
        <v>243552</v>
      </c>
      <c r="C191" s="818" t="s">
        <v>19075</v>
      </c>
      <c r="D191" s="818"/>
      <c r="E191" s="819">
        <v>1410100169010</v>
      </c>
      <c r="F191" s="820" t="s">
        <v>19076</v>
      </c>
      <c r="G191" s="816">
        <v>6</v>
      </c>
      <c r="H191" s="818" t="s">
        <v>26</v>
      </c>
      <c r="I191" s="818" t="s">
        <v>2880</v>
      </c>
      <c r="J191" s="818" t="s">
        <v>3414</v>
      </c>
      <c r="K191" s="821" t="s">
        <v>19077</v>
      </c>
      <c r="L191" s="818" t="s">
        <v>18224</v>
      </c>
      <c r="M191" s="818" t="s">
        <v>19078</v>
      </c>
      <c r="N191" s="818" t="s">
        <v>19079</v>
      </c>
      <c r="O191" s="816"/>
    </row>
    <row r="192" spans="1:15" ht="23.25" x14ac:dyDescent="0.25">
      <c r="A192" s="816">
        <v>174</v>
      </c>
      <c r="B192" s="817">
        <v>243551</v>
      </c>
      <c r="C192" s="818" t="s">
        <v>19080</v>
      </c>
      <c r="D192" s="818"/>
      <c r="E192" s="819">
        <v>1411100233266</v>
      </c>
      <c r="F192" s="820" t="s">
        <v>19081</v>
      </c>
      <c r="G192" s="816">
        <v>3</v>
      </c>
      <c r="H192" s="818" t="s">
        <v>1944</v>
      </c>
      <c r="I192" s="818" t="s">
        <v>216</v>
      </c>
      <c r="J192" s="818" t="s">
        <v>3414</v>
      </c>
      <c r="K192" s="821" t="s">
        <v>19082</v>
      </c>
      <c r="L192" s="818" t="s">
        <v>18224</v>
      </c>
      <c r="M192" s="818" t="s">
        <v>19083</v>
      </c>
      <c r="N192" s="818" t="s">
        <v>19084</v>
      </c>
      <c r="O192" s="816"/>
    </row>
    <row r="193" spans="1:15" ht="23.25" x14ac:dyDescent="0.25">
      <c r="A193" s="816">
        <v>175</v>
      </c>
      <c r="B193" s="817">
        <v>243550</v>
      </c>
      <c r="C193" s="818" t="s">
        <v>19085</v>
      </c>
      <c r="D193" s="818"/>
      <c r="E193" s="819">
        <v>1411701282199</v>
      </c>
      <c r="F193" s="820" t="s">
        <v>19086</v>
      </c>
      <c r="G193" s="816">
        <v>2</v>
      </c>
      <c r="H193" s="818" t="s">
        <v>284</v>
      </c>
      <c r="I193" s="818" t="s">
        <v>78</v>
      </c>
      <c r="J193" s="818" t="s">
        <v>3414</v>
      </c>
      <c r="K193" s="821" t="s">
        <v>19087</v>
      </c>
      <c r="L193" s="818" t="s">
        <v>18224</v>
      </c>
      <c r="M193" s="818" t="s">
        <v>19088</v>
      </c>
      <c r="N193" s="818" t="s">
        <v>19089</v>
      </c>
      <c r="O193" s="816"/>
    </row>
    <row r="194" spans="1:15" ht="23.25" x14ac:dyDescent="0.25">
      <c r="A194" s="816">
        <v>176</v>
      </c>
      <c r="B194" s="817">
        <v>243550</v>
      </c>
      <c r="C194" s="818" t="s">
        <v>19090</v>
      </c>
      <c r="D194" s="818"/>
      <c r="E194" s="819">
        <v>1411700150116</v>
      </c>
      <c r="F194" s="820" t="s">
        <v>19091</v>
      </c>
      <c r="G194" s="816">
        <v>7</v>
      </c>
      <c r="H194" s="818" t="s">
        <v>271</v>
      </c>
      <c r="I194" s="818" t="s">
        <v>78</v>
      </c>
      <c r="J194" s="818" t="s">
        <v>3414</v>
      </c>
      <c r="K194" s="821" t="s">
        <v>19092</v>
      </c>
      <c r="L194" s="818" t="s">
        <v>18423</v>
      </c>
      <c r="M194" s="818" t="s">
        <v>19093</v>
      </c>
      <c r="N194" s="818" t="s">
        <v>19094</v>
      </c>
      <c r="O194" s="816"/>
    </row>
    <row r="195" spans="1:15" ht="23.25" x14ac:dyDescent="0.25">
      <c r="A195" s="816">
        <v>177</v>
      </c>
      <c r="B195" s="817">
        <v>243559</v>
      </c>
      <c r="C195" s="818" t="s">
        <v>19095</v>
      </c>
      <c r="D195" s="818"/>
      <c r="E195" s="819">
        <v>141230001742</v>
      </c>
      <c r="F195" s="820" t="s">
        <v>18953</v>
      </c>
      <c r="G195" s="816">
        <v>15</v>
      </c>
      <c r="H195" s="818" t="s">
        <v>837</v>
      </c>
      <c r="I195" s="818" t="s">
        <v>463</v>
      </c>
      <c r="J195" s="818" t="s">
        <v>3414</v>
      </c>
      <c r="K195" s="821" t="s">
        <v>19096</v>
      </c>
      <c r="L195" s="818" t="s">
        <v>18423</v>
      </c>
      <c r="M195" s="818" t="s">
        <v>19097</v>
      </c>
      <c r="N195" s="818" t="s">
        <v>19098</v>
      </c>
      <c r="O195" s="816"/>
    </row>
    <row r="196" spans="1:15" ht="23.25" x14ac:dyDescent="0.25">
      <c r="A196" s="816">
        <v>178</v>
      </c>
      <c r="B196" s="817">
        <v>243560</v>
      </c>
      <c r="C196" s="818" t="s">
        <v>19099</v>
      </c>
      <c r="D196" s="818"/>
      <c r="E196" s="819">
        <v>1639900063832</v>
      </c>
      <c r="F196" s="820" t="s">
        <v>18540</v>
      </c>
      <c r="G196" s="816">
        <v>6</v>
      </c>
      <c r="H196" s="818" t="s">
        <v>19100</v>
      </c>
      <c r="I196" s="818" t="s">
        <v>19101</v>
      </c>
      <c r="J196" s="818" t="s">
        <v>19102</v>
      </c>
      <c r="K196" s="821" t="s">
        <v>19103</v>
      </c>
      <c r="L196" s="818" t="s">
        <v>18224</v>
      </c>
      <c r="M196" s="818" t="s">
        <v>19104</v>
      </c>
      <c r="N196" s="818" t="s">
        <v>19105</v>
      </c>
      <c r="O196" s="816"/>
    </row>
    <row r="197" spans="1:15" ht="23.25" x14ac:dyDescent="0.25">
      <c r="A197" s="816">
        <v>179</v>
      </c>
      <c r="B197" s="817">
        <v>243559</v>
      </c>
      <c r="C197" s="818" t="s">
        <v>19106</v>
      </c>
      <c r="D197" s="818"/>
      <c r="E197" s="819">
        <v>1431400002197</v>
      </c>
      <c r="F197" s="820" t="s">
        <v>18453</v>
      </c>
      <c r="G197" s="816">
        <v>3</v>
      </c>
      <c r="H197" s="818" t="s">
        <v>791</v>
      </c>
      <c r="I197" s="818" t="s">
        <v>792</v>
      </c>
      <c r="J197" s="818" t="s">
        <v>3387</v>
      </c>
      <c r="K197" s="821" t="s">
        <v>19107</v>
      </c>
      <c r="L197" s="818" t="s">
        <v>18224</v>
      </c>
      <c r="M197" s="818" t="s">
        <v>19108</v>
      </c>
      <c r="N197" s="818" t="s">
        <v>19109</v>
      </c>
      <c r="O197" s="816"/>
    </row>
    <row r="198" spans="1:15" ht="23.25" x14ac:dyDescent="0.25">
      <c r="A198" s="816">
        <v>180</v>
      </c>
      <c r="B198" s="817">
        <v>243559</v>
      </c>
      <c r="C198" s="818" t="s">
        <v>19110</v>
      </c>
      <c r="D198" s="818"/>
      <c r="E198" s="819">
        <v>1410600194439</v>
      </c>
      <c r="F198" s="820" t="s">
        <v>19111</v>
      </c>
      <c r="G198" s="816">
        <v>9</v>
      </c>
      <c r="H198" s="818" t="s">
        <v>150</v>
      </c>
      <c r="I198" s="818" t="s">
        <v>151</v>
      </c>
      <c r="J198" s="818" t="s">
        <v>3414</v>
      </c>
      <c r="K198" s="821" t="s">
        <v>19112</v>
      </c>
      <c r="L198" s="818" t="s">
        <v>18224</v>
      </c>
      <c r="M198" s="818" t="s">
        <v>19113</v>
      </c>
      <c r="N198" s="818" t="s">
        <v>19114</v>
      </c>
      <c r="O198" s="816"/>
    </row>
    <row r="199" spans="1:15" ht="23.25" x14ac:dyDescent="0.25">
      <c r="A199" s="816">
        <v>181</v>
      </c>
      <c r="B199" s="817">
        <v>243559</v>
      </c>
      <c r="C199" s="818" t="s">
        <v>19115</v>
      </c>
      <c r="D199" s="818"/>
      <c r="E199" s="819">
        <v>1419901720774</v>
      </c>
      <c r="F199" s="820" t="s">
        <v>18895</v>
      </c>
      <c r="G199" s="816">
        <v>5</v>
      </c>
      <c r="H199" s="818" t="s">
        <v>113</v>
      </c>
      <c r="I199" s="818" t="s">
        <v>113</v>
      </c>
      <c r="J199" s="818" t="s">
        <v>3414</v>
      </c>
      <c r="K199" s="821" t="s">
        <v>19116</v>
      </c>
      <c r="L199" s="818" t="s">
        <v>18224</v>
      </c>
      <c r="M199" s="818" t="s">
        <v>19117</v>
      </c>
      <c r="N199" s="818" t="s">
        <v>19118</v>
      </c>
      <c r="O199" s="816"/>
    </row>
    <row r="200" spans="1:15" ht="23.25" x14ac:dyDescent="0.25">
      <c r="A200" s="816">
        <v>182</v>
      </c>
      <c r="B200" s="817">
        <v>243558</v>
      </c>
      <c r="C200" s="818" t="s">
        <v>19119</v>
      </c>
      <c r="D200" s="818"/>
      <c r="E200" s="819">
        <v>1419900186667</v>
      </c>
      <c r="F200" s="820" t="s">
        <v>19120</v>
      </c>
      <c r="G200" s="816">
        <v>2</v>
      </c>
      <c r="H200" s="818" t="s">
        <v>637</v>
      </c>
      <c r="I200" s="818" t="s">
        <v>232</v>
      </c>
      <c r="J200" s="818" t="s">
        <v>3414</v>
      </c>
      <c r="K200" s="821" t="s">
        <v>19121</v>
      </c>
      <c r="L200" s="818" t="s">
        <v>19122</v>
      </c>
      <c r="M200" s="818" t="s">
        <v>19123</v>
      </c>
      <c r="N200" s="818" t="s">
        <v>19124</v>
      </c>
      <c r="O200" s="816"/>
    </row>
    <row r="201" spans="1:15" ht="23.25" x14ac:dyDescent="0.25">
      <c r="A201" s="816">
        <v>183</v>
      </c>
      <c r="B201" s="817">
        <v>243559</v>
      </c>
      <c r="C201" s="818" t="s">
        <v>208</v>
      </c>
      <c r="D201" s="818"/>
      <c r="E201" s="819">
        <v>1411900139337</v>
      </c>
      <c r="F201" s="820" t="s">
        <v>18526</v>
      </c>
      <c r="G201" s="816">
        <v>1</v>
      </c>
      <c r="H201" s="818" t="s">
        <v>211</v>
      </c>
      <c r="I201" s="818" t="s">
        <v>212</v>
      </c>
      <c r="J201" s="818" t="s">
        <v>3414</v>
      </c>
      <c r="K201" s="821" t="s">
        <v>19125</v>
      </c>
      <c r="L201" s="818" t="s">
        <v>18224</v>
      </c>
      <c r="M201" s="818" t="s">
        <v>19126</v>
      </c>
      <c r="N201" s="818" t="s">
        <v>19127</v>
      </c>
      <c r="O201" s="816"/>
    </row>
    <row r="202" spans="1:15" ht="23.25" x14ac:dyDescent="0.25">
      <c r="A202" s="816">
        <v>184</v>
      </c>
      <c r="B202" s="817">
        <v>243559</v>
      </c>
      <c r="C202" s="818" t="s">
        <v>19128</v>
      </c>
      <c r="D202" s="818"/>
      <c r="E202" s="819">
        <v>1410600137494</v>
      </c>
      <c r="F202" s="820" t="s">
        <v>18555</v>
      </c>
      <c r="G202" s="816">
        <v>3</v>
      </c>
      <c r="H202" s="818" t="s">
        <v>2782</v>
      </c>
      <c r="I202" s="818" t="s">
        <v>151</v>
      </c>
      <c r="J202" s="818" t="s">
        <v>3414</v>
      </c>
      <c r="K202" s="821" t="s">
        <v>19129</v>
      </c>
      <c r="L202" s="831" t="s">
        <v>18219</v>
      </c>
      <c r="M202" s="818" t="s">
        <v>19130</v>
      </c>
      <c r="N202" s="818" t="s">
        <v>19131</v>
      </c>
      <c r="O202" s="816"/>
    </row>
    <row r="203" spans="1:15" ht="23.25" x14ac:dyDescent="0.25">
      <c r="A203" s="816">
        <v>185</v>
      </c>
      <c r="B203" s="817">
        <v>243559</v>
      </c>
      <c r="C203" s="818" t="s">
        <v>19132</v>
      </c>
      <c r="D203" s="818" t="s">
        <v>21176</v>
      </c>
      <c r="E203" s="819">
        <v>1410600194919</v>
      </c>
      <c r="F203" s="820" t="s">
        <v>18490</v>
      </c>
      <c r="G203" s="816">
        <v>8</v>
      </c>
      <c r="H203" s="818" t="s">
        <v>26</v>
      </c>
      <c r="I203" s="818" t="s">
        <v>232</v>
      </c>
      <c r="J203" s="818" t="s">
        <v>3414</v>
      </c>
      <c r="K203" s="821" t="s">
        <v>19133</v>
      </c>
      <c r="L203" s="818" t="s">
        <v>18423</v>
      </c>
      <c r="M203" s="818" t="s">
        <v>19134</v>
      </c>
      <c r="N203" s="818" t="s">
        <v>19135</v>
      </c>
      <c r="O203" s="816"/>
    </row>
    <row r="204" spans="1:15" ht="23.25" x14ac:dyDescent="0.25">
      <c r="A204" s="816">
        <v>186</v>
      </c>
      <c r="B204" s="817">
        <v>243559</v>
      </c>
      <c r="C204" s="818" t="s">
        <v>19136</v>
      </c>
      <c r="D204" s="818"/>
      <c r="E204" s="819">
        <v>1411900114547</v>
      </c>
      <c r="F204" s="820" t="s">
        <v>19137</v>
      </c>
      <c r="G204" s="816">
        <v>8</v>
      </c>
      <c r="H204" s="818" t="s">
        <v>50</v>
      </c>
      <c r="I204" s="818" t="s">
        <v>551</v>
      </c>
      <c r="J204" s="818" t="s">
        <v>3414</v>
      </c>
      <c r="K204" s="821" t="s">
        <v>19138</v>
      </c>
      <c r="L204" s="818" t="s">
        <v>19139</v>
      </c>
      <c r="M204" s="818" t="s">
        <v>19140</v>
      </c>
      <c r="N204" s="818" t="s">
        <v>19141</v>
      </c>
      <c r="O204" s="816"/>
    </row>
    <row r="205" spans="1:15" ht="23.25" x14ac:dyDescent="0.25">
      <c r="A205" s="816">
        <v>187</v>
      </c>
      <c r="B205" s="817">
        <v>243560</v>
      </c>
      <c r="C205" s="818" t="s">
        <v>19142</v>
      </c>
      <c r="D205" s="818"/>
      <c r="E205" s="819">
        <v>1410200084334</v>
      </c>
      <c r="F205" s="820" t="s">
        <v>19143</v>
      </c>
      <c r="G205" s="816">
        <v>9</v>
      </c>
      <c r="H205" s="818" t="s">
        <v>870</v>
      </c>
      <c r="I205" s="818" t="s">
        <v>113</v>
      </c>
      <c r="J205" s="818" t="s">
        <v>3414</v>
      </c>
      <c r="K205" s="821" t="s">
        <v>19144</v>
      </c>
      <c r="L205" s="818" t="s">
        <v>18389</v>
      </c>
      <c r="M205" s="818" t="s">
        <v>19145</v>
      </c>
      <c r="N205" s="818" t="s">
        <v>19146</v>
      </c>
      <c r="O205" s="816"/>
    </row>
    <row r="206" spans="1:15" ht="23.25" x14ac:dyDescent="0.25">
      <c r="A206" s="816">
        <v>188</v>
      </c>
      <c r="B206" s="817">
        <v>243559</v>
      </c>
      <c r="C206" s="818" t="s">
        <v>19147</v>
      </c>
      <c r="D206" s="818"/>
      <c r="E206" s="819">
        <v>1439900310653</v>
      </c>
      <c r="F206" s="820" t="s">
        <v>19148</v>
      </c>
      <c r="G206" s="816">
        <v>2</v>
      </c>
      <c r="H206" s="818" t="s">
        <v>797</v>
      </c>
      <c r="I206" s="818" t="s">
        <v>212</v>
      </c>
      <c r="J206" s="818" t="s">
        <v>3414</v>
      </c>
      <c r="K206" s="821" t="s">
        <v>19149</v>
      </c>
      <c r="L206" s="818" t="s">
        <v>18224</v>
      </c>
      <c r="M206" s="818" t="s">
        <v>19150</v>
      </c>
      <c r="N206" s="818" t="s">
        <v>19151</v>
      </c>
      <c r="O206" s="816"/>
    </row>
    <row r="207" spans="1:15" ht="23.25" x14ac:dyDescent="0.25">
      <c r="A207" s="816">
        <v>189</v>
      </c>
      <c r="B207" s="817">
        <v>243559</v>
      </c>
      <c r="C207" s="818" t="s">
        <v>19152</v>
      </c>
      <c r="D207" s="818"/>
      <c r="E207" s="819">
        <v>1411900155090</v>
      </c>
      <c r="F207" s="820" t="s">
        <v>19056</v>
      </c>
      <c r="G207" s="816">
        <v>6</v>
      </c>
      <c r="H207" s="818" t="s">
        <v>341</v>
      </c>
      <c r="I207" s="818" t="s">
        <v>212</v>
      </c>
      <c r="J207" s="818" t="s">
        <v>3414</v>
      </c>
      <c r="K207" s="821" t="s">
        <v>19153</v>
      </c>
      <c r="L207" s="818" t="s">
        <v>18423</v>
      </c>
      <c r="M207" s="818" t="s">
        <v>19154</v>
      </c>
      <c r="N207" s="818" t="s">
        <v>19155</v>
      </c>
      <c r="O207" s="816"/>
    </row>
    <row r="208" spans="1:15" ht="23.25" x14ac:dyDescent="0.25">
      <c r="A208" s="816">
        <v>190</v>
      </c>
      <c r="B208" s="817">
        <v>243559</v>
      </c>
      <c r="C208" s="818" t="s">
        <v>19156</v>
      </c>
      <c r="D208" s="818"/>
      <c r="E208" s="819">
        <v>1410700061627</v>
      </c>
      <c r="F208" s="820" t="s">
        <v>19157</v>
      </c>
      <c r="G208" s="816">
        <v>12</v>
      </c>
      <c r="H208" s="818" t="s">
        <v>388</v>
      </c>
      <c r="I208" s="818" t="s">
        <v>388</v>
      </c>
      <c r="J208" s="818" t="s">
        <v>3414</v>
      </c>
      <c r="K208" s="821" t="s">
        <v>19158</v>
      </c>
      <c r="L208" s="818" t="s">
        <v>18224</v>
      </c>
      <c r="M208" s="818" t="s">
        <v>19159</v>
      </c>
      <c r="N208" s="818" t="s">
        <v>19141</v>
      </c>
      <c r="O208" s="816"/>
    </row>
    <row r="209" spans="1:15" ht="23.25" x14ac:dyDescent="0.25">
      <c r="A209" s="816">
        <v>191</v>
      </c>
      <c r="B209" s="817">
        <v>243560</v>
      </c>
      <c r="C209" s="818" t="s">
        <v>19160</v>
      </c>
      <c r="D209" s="818"/>
      <c r="E209" s="893">
        <v>3410400214891</v>
      </c>
      <c r="F209" s="820" t="s">
        <v>19161</v>
      </c>
      <c r="G209" s="816">
        <v>2</v>
      </c>
      <c r="H209" s="818" t="s">
        <v>91</v>
      </c>
      <c r="I209" s="818" t="s">
        <v>92</v>
      </c>
      <c r="J209" s="818" t="s">
        <v>3414</v>
      </c>
      <c r="K209" s="821" t="s">
        <v>19162</v>
      </c>
      <c r="L209" s="818" t="s">
        <v>18224</v>
      </c>
      <c r="M209" s="818" t="s">
        <v>19163</v>
      </c>
      <c r="N209" s="818" t="s">
        <v>19164</v>
      </c>
      <c r="O209" s="816"/>
    </row>
    <row r="210" spans="1:15" ht="23.25" x14ac:dyDescent="0.25">
      <c r="A210" s="816">
        <v>192</v>
      </c>
      <c r="B210" s="817">
        <v>243558</v>
      </c>
      <c r="C210" s="818" t="s">
        <v>19165</v>
      </c>
      <c r="D210" s="818"/>
      <c r="E210" s="893">
        <v>1410900095908</v>
      </c>
      <c r="F210" s="820" t="s">
        <v>18582</v>
      </c>
      <c r="G210" s="816">
        <v>8</v>
      </c>
      <c r="H210" s="818" t="s">
        <v>3623</v>
      </c>
      <c r="I210" s="818" t="s">
        <v>58</v>
      </c>
      <c r="J210" s="818" t="s">
        <v>3414</v>
      </c>
      <c r="K210" s="821" t="s">
        <v>19166</v>
      </c>
      <c r="L210" s="818" t="s">
        <v>18224</v>
      </c>
      <c r="M210" s="818" t="s">
        <v>19167</v>
      </c>
      <c r="N210" s="818" t="s">
        <v>19168</v>
      </c>
      <c r="O210" s="816"/>
    </row>
    <row r="211" spans="1:15" ht="23.25" x14ac:dyDescent="0.25">
      <c r="A211" s="816">
        <v>193</v>
      </c>
      <c r="B211" s="817">
        <v>243559</v>
      </c>
      <c r="C211" s="818" t="s">
        <v>19169</v>
      </c>
      <c r="D211" s="818"/>
      <c r="E211" s="893">
        <v>1411900173462</v>
      </c>
      <c r="F211" s="820" t="s">
        <v>19170</v>
      </c>
      <c r="G211" s="816">
        <v>3</v>
      </c>
      <c r="H211" s="818" t="s">
        <v>564</v>
      </c>
      <c r="I211" s="818" t="s">
        <v>212</v>
      </c>
      <c r="J211" s="818" t="s">
        <v>3414</v>
      </c>
      <c r="K211" s="821" t="s">
        <v>19171</v>
      </c>
      <c r="L211" s="818" t="s">
        <v>18224</v>
      </c>
      <c r="M211" s="818" t="s">
        <v>19172</v>
      </c>
      <c r="N211" s="818" t="s">
        <v>19173</v>
      </c>
      <c r="O211" s="816"/>
    </row>
    <row r="212" spans="1:15" ht="23.25" x14ac:dyDescent="0.25">
      <c r="A212" s="816">
        <v>194</v>
      </c>
      <c r="B212" s="817">
        <v>243544</v>
      </c>
      <c r="C212" s="818" t="s">
        <v>19174</v>
      </c>
      <c r="D212" s="818"/>
      <c r="E212" s="893">
        <v>5411290022485</v>
      </c>
      <c r="F212" s="820" t="s">
        <v>19175</v>
      </c>
      <c r="G212" s="816">
        <v>8</v>
      </c>
      <c r="H212" s="818" t="s">
        <v>422</v>
      </c>
      <c r="I212" s="818" t="s">
        <v>131</v>
      </c>
      <c r="J212" s="818" t="s">
        <v>3414</v>
      </c>
      <c r="K212" s="821" t="s">
        <v>19176</v>
      </c>
      <c r="L212" s="818" t="s">
        <v>19177</v>
      </c>
      <c r="M212" s="818"/>
      <c r="N212" s="818" t="s">
        <v>19178</v>
      </c>
      <c r="O212" s="816"/>
    </row>
    <row r="213" spans="1:15" ht="23.25" x14ac:dyDescent="0.25">
      <c r="A213" s="816">
        <v>195</v>
      </c>
      <c r="B213" s="817">
        <v>243576</v>
      </c>
      <c r="C213" s="818" t="s">
        <v>19179</v>
      </c>
      <c r="D213" s="818"/>
      <c r="E213" s="893">
        <v>1412000051892</v>
      </c>
      <c r="F213" s="820" t="s">
        <v>19180</v>
      </c>
      <c r="G213" s="816">
        <v>2</v>
      </c>
      <c r="H213" s="818" t="s">
        <v>12</v>
      </c>
      <c r="I213" s="818" t="s">
        <v>527</v>
      </c>
      <c r="J213" s="818" t="s">
        <v>3414</v>
      </c>
      <c r="K213" s="821" t="s">
        <v>19181</v>
      </c>
      <c r="L213" s="818" t="s">
        <v>19182</v>
      </c>
      <c r="M213" s="818" t="s">
        <v>19183</v>
      </c>
      <c r="N213" s="818" t="s">
        <v>19184</v>
      </c>
      <c r="O213" s="816"/>
    </row>
    <row r="214" spans="1:15" ht="23.25" x14ac:dyDescent="0.25">
      <c r="A214" s="816">
        <v>196</v>
      </c>
      <c r="B214" s="817">
        <v>243576</v>
      </c>
      <c r="C214" s="818" t="s">
        <v>19185</v>
      </c>
      <c r="D214" s="834"/>
      <c r="E214" s="893">
        <v>3410400585937</v>
      </c>
      <c r="F214" s="820" t="s">
        <v>19186</v>
      </c>
      <c r="G214" s="816">
        <v>6</v>
      </c>
      <c r="H214" s="818" t="s">
        <v>474</v>
      </c>
      <c r="I214" s="818" t="s">
        <v>58</v>
      </c>
      <c r="J214" s="818" t="s">
        <v>3414</v>
      </c>
      <c r="K214" s="821" t="s">
        <v>19187</v>
      </c>
      <c r="L214" s="818" t="s">
        <v>19182</v>
      </c>
      <c r="M214" s="818" t="s">
        <v>19188</v>
      </c>
      <c r="N214" s="818" t="s">
        <v>19189</v>
      </c>
      <c r="O214" s="816"/>
    </row>
    <row r="215" spans="1:15" ht="23.25" x14ac:dyDescent="0.25">
      <c r="A215" s="816">
        <v>197</v>
      </c>
      <c r="B215" s="817">
        <v>243576</v>
      </c>
      <c r="C215" s="818" t="s">
        <v>19190</v>
      </c>
      <c r="D215" s="818"/>
      <c r="E215" s="893">
        <v>1410200098068</v>
      </c>
      <c r="F215" s="820" t="s">
        <v>19191</v>
      </c>
      <c r="G215" s="816">
        <v>4</v>
      </c>
      <c r="H215" s="818" t="s">
        <v>125</v>
      </c>
      <c r="I215" s="818" t="s">
        <v>113</v>
      </c>
      <c r="J215" s="818" t="s">
        <v>3414</v>
      </c>
      <c r="K215" s="821" t="s">
        <v>19192</v>
      </c>
      <c r="L215" s="818" t="s">
        <v>19182</v>
      </c>
      <c r="M215" s="818" t="s">
        <v>19193</v>
      </c>
      <c r="N215" s="818" t="s">
        <v>19194</v>
      </c>
      <c r="O215" s="816"/>
    </row>
    <row r="216" spans="1:15" ht="23.25" x14ac:dyDescent="0.25">
      <c r="A216" s="816">
        <v>198</v>
      </c>
      <c r="B216" s="817">
        <v>243576</v>
      </c>
      <c r="C216" s="818" t="s">
        <v>19195</v>
      </c>
      <c r="D216" s="818"/>
      <c r="E216" s="893">
        <v>3411700413881</v>
      </c>
      <c r="F216" s="820" t="s">
        <v>19196</v>
      </c>
      <c r="G216" s="816">
        <v>5</v>
      </c>
      <c r="H216" s="818" t="s">
        <v>78</v>
      </c>
      <c r="I216" s="818" t="s">
        <v>78</v>
      </c>
      <c r="J216" s="818" t="s">
        <v>3414</v>
      </c>
      <c r="K216" s="821" t="s">
        <v>19197</v>
      </c>
      <c r="L216" s="818" t="s">
        <v>19182</v>
      </c>
      <c r="M216" s="818" t="s">
        <v>19198</v>
      </c>
      <c r="N216" s="818" t="s">
        <v>19199</v>
      </c>
      <c r="O216" s="816"/>
    </row>
    <row r="217" spans="1:15" ht="23.25" x14ac:dyDescent="0.25">
      <c r="A217" s="816">
        <v>199</v>
      </c>
      <c r="B217" s="817">
        <v>243578</v>
      </c>
      <c r="C217" s="818" t="s">
        <v>19200</v>
      </c>
      <c r="D217" s="818" t="s">
        <v>19201</v>
      </c>
      <c r="E217" s="819">
        <v>1410200125073</v>
      </c>
      <c r="F217" s="820" t="s">
        <v>19202</v>
      </c>
      <c r="G217" s="816">
        <v>8</v>
      </c>
      <c r="H217" s="818" t="s">
        <v>880</v>
      </c>
      <c r="I217" s="818" t="s">
        <v>113</v>
      </c>
      <c r="J217" s="818" t="s">
        <v>3414</v>
      </c>
      <c r="K217" s="821" t="s">
        <v>19203</v>
      </c>
      <c r="L217" s="818" t="s">
        <v>19204</v>
      </c>
      <c r="M217" s="818" t="s">
        <v>19205</v>
      </c>
      <c r="N217" s="818" t="s">
        <v>19206</v>
      </c>
      <c r="O217" s="816"/>
    </row>
    <row r="218" spans="1:15" ht="23.25" x14ac:dyDescent="0.25">
      <c r="A218" s="816">
        <v>200</v>
      </c>
      <c r="B218" s="817">
        <v>243559</v>
      </c>
      <c r="C218" s="818" t="s">
        <v>19207</v>
      </c>
      <c r="D218" s="818"/>
      <c r="E218" s="893">
        <v>1410700072785</v>
      </c>
      <c r="F218" s="820" t="s">
        <v>19157</v>
      </c>
      <c r="G218" s="816">
        <v>12</v>
      </c>
      <c r="H218" s="818" t="s">
        <v>388</v>
      </c>
      <c r="I218" s="818" t="s">
        <v>388</v>
      </c>
      <c r="J218" s="818" t="s">
        <v>3414</v>
      </c>
      <c r="K218" s="821" t="s">
        <v>19208</v>
      </c>
      <c r="L218" s="831" t="s">
        <v>18219</v>
      </c>
      <c r="M218" s="818" t="s">
        <v>19209</v>
      </c>
      <c r="N218" s="818" t="s">
        <v>19210</v>
      </c>
      <c r="O218" s="816"/>
    </row>
    <row r="219" spans="1:15" ht="23.25" x14ac:dyDescent="0.25">
      <c r="A219" s="816">
        <v>201</v>
      </c>
      <c r="B219" s="817">
        <v>243559</v>
      </c>
      <c r="C219" s="818" t="s">
        <v>19211</v>
      </c>
      <c r="D219" s="818"/>
      <c r="E219" s="893">
        <v>3410300343583</v>
      </c>
      <c r="F219" s="820" t="s">
        <v>19212</v>
      </c>
      <c r="G219" s="816">
        <v>5</v>
      </c>
      <c r="H219" s="818" t="s">
        <v>364</v>
      </c>
      <c r="I219" s="818" t="s">
        <v>105</v>
      </c>
      <c r="J219" s="818" t="s">
        <v>3414</v>
      </c>
      <c r="K219" s="821" t="s">
        <v>19213</v>
      </c>
      <c r="L219" s="818" t="s">
        <v>18389</v>
      </c>
      <c r="M219" s="818" t="s">
        <v>19214</v>
      </c>
      <c r="N219" s="818" t="s">
        <v>19215</v>
      </c>
      <c r="O219" s="816"/>
    </row>
    <row r="220" spans="1:15" ht="23.25" x14ac:dyDescent="0.25">
      <c r="A220" s="816">
        <v>202</v>
      </c>
      <c r="B220" s="817">
        <v>243559</v>
      </c>
      <c r="C220" s="818" t="s">
        <v>19216</v>
      </c>
      <c r="D220" s="818"/>
      <c r="E220" s="893">
        <v>1460100173777</v>
      </c>
      <c r="F220" s="820" t="s">
        <v>19217</v>
      </c>
      <c r="G220" s="816">
        <v>9</v>
      </c>
      <c r="H220" s="818" t="s">
        <v>1102</v>
      </c>
      <c r="I220" s="818" t="s">
        <v>551</v>
      </c>
      <c r="J220" s="818" t="s">
        <v>3414</v>
      </c>
      <c r="K220" s="821" t="s">
        <v>19218</v>
      </c>
      <c r="L220" s="818" t="s">
        <v>18224</v>
      </c>
      <c r="M220" s="818" t="s">
        <v>19219</v>
      </c>
      <c r="N220" s="818" t="s">
        <v>19220</v>
      </c>
      <c r="O220" s="816"/>
    </row>
    <row r="221" spans="1:15" ht="23.25" x14ac:dyDescent="0.25">
      <c r="A221" s="816">
        <v>203</v>
      </c>
      <c r="B221" s="817">
        <v>243560</v>
      </c>
      <c r="C221" s="818" t="s">
        <v>19221</v>
      </c>
      <c r="D221" s="818"/>
      <c r="E221" s="819">
        <v>1301600019329</v>
      </c>
      <c r="F221" s="820" t="s">
        <v>19143</v>
      </c>
      <c r="G221" s="816">
        <v>8</v>
      </c>
      <c r="H221" s="818" t="s">
        <v>19222</v>
      </c>
      <c r="I221" s="818" t="s">
        <v>19222</v>
      </c>
      <c r="J221" s="818" t="s">
        <v>4962</v>
      </c>
      <c r="K221" s="821" t="s">
        <v>19223</v>
      </c>
      <c r="L221" s="818" t="s">
        <v>18224</v>
      </c>
      <c r="M221" s="818" t="s">
        <v>19224</v>
      </c>
      <c r="N221" s="818" t="s">
        <v>19225</v>
      </c>
      <c r="O221" s="816"/>
    </row>
    <row r="222" spans="1:15" ht="23.25" x14ac:dyDescent="0.25">
      <c r="A222" s="816">
        <v>204</v>
      </c>
      <c r="B222" s="817">
        <v>243559</v>
      </c>
      <c r="C222" s="818" t="s">
        <v>19226</v>
      </c>
      <c r="D222" s="818"/>
      <c r="E222" s="819">
        <v>1410600251289</v>
      </c>
      <c r="F222" s="820" t="s">
        <v>18792</v>
      </c>
      <c r="G222" s="816">
        <v>8</v>
      </c>
      <c r="H222" s="818" t="s">
        <v>637</v>
      </c>
      <c r="I222" s="818" t="s">
        <v>232</v>
      </c>
      <c r="J222" s="818" t="s">
        <v>3414</v>
      </c>
      <c r="K222" s="821" t="s">
        <v>19227</v>
      </c>
      <c r="L222" s="818" t="s">
        <v>18423</v>
      </c>
      <c r="M222" s="818" t="s">
        <v>19228</v>
      </c>
      <c r="N222" s="818" t="s">
        <v>19229</v>
      </c>
      <c r="O222" s="816"/>
    </row>
    <row r="223" spans="1:15" ht="23.25" x14ac:dyDescent="0.25">
      <c r="A223" s="816">
        <v>205</v>
      </c>
      <c r="B223" s="817">
        <v>243559</v>
      </c>
      <c r="C223" s="818" t="s">
        <v>19230</v>
      </c>
      <c r="D223" s="818"/>
      <c r="E223" s="819">
        <v>1410600340648</v>
      </c>
      <c r="F223" s="820" t="s">
        <v>19231</v>
      </c>
      <c r="G223" s="816">
        <v>21</v>
      </c>
      <c r="H223" s="818" t="s">
        <v>953</v>
      </c>
      <c r="I223" s="818" t="s">
        <v>232</v>
      </c>
      <c r="J223" s="818" t="s">
        <v>3414</v>
      </c>
      <c r="K223" s="821" t="s">
        <v>19232</v>
      </c>
      <c r="L223" s="818" t="s">
        <v>18389</v>
      </c>
      <c r="M223" s="818" t="s">
        <v>19233</v>
      </c>
      <c r="N223" s="818" t="s">
        <v>19234</v>
      </c>
      <c r="O223" s="816"/>
    </row>
    <row r="224" spans="1:15" ht="23.25" x14ac:dyDescent="0.25">
      <c r="A224" s="816">
        <v>206</v>
      </c>
      <c r="B224" s="817">
        <v>243558</v>
      </c>
      <c r="C224" s="818" t="s">
        <v>19235</v>
      </c>
      <c r="D224" s="818"/>
      <c r="E224" s="819">
        <v>1471200338469</v>
      </c>
      <c r="F224" s="820" t="s">
        <v>19236</v>
      </c>
      <c r="G224" s="816">
        <v>5</v>
      </c>
      <c r="H224" s="818" t="s">
        <v>19237</v>
      </c>
      <c r="I224" s="818" t="s">
        <v>19238</v>
      </c>
      <c r="J224" s="818" t="s">
        <v>5978</v>
      </c>
      <c r="K224" s="821" t="s">
        <v>19239</v>
      </c>
      <c r="L224" s="831" t="s">
        <v>18219</v>
      </c>
      <c r="M224" s="818" t="s">
        <v>19240</v>
      </c>
      <c r="N224" s="818" t="s">
        <v>19241</v>
      </c>
      <c r="O224" s="816"/>
    </row>
    <row r="225" spans="1:15" ht="23.25" x14ac:dyDescent="0.25">
      <c r="A225" s="816">
        <v>207</v>
      </c>
      <c r="B225" s="817">
        <v>243558</v>
      </c>
      <c r="C225" s="818" t="s">
        <v>4010</v>
      </c>
      <c r="D225" s="818"/>
      <c r="E225" s="819">
        <v>1410100143126</v>
      </c>
      <c r="F225" s="820" t="s">
        <v>18648</v>
      </c>
      <c r="G225" s="816">
        <v>2</v>
      </c>
      <c r="H225" s="818" t="s">
        <v>324</v>
      </c>
      <c r="I225" s="818" t="s">
        <v>2880</v>
      </c>
      <c r="J225" s="818" t="s">
        <v>3414</v>
      </c>
      <c r="K225" s="821" t="s">
        <v>19242</v>
      </c>
      <c r="L225" s="818" t="s">
        <v>18389</v>
      </c>
      <c r="M225" s="818" t="s">
        <v>19243</v>
      </c>
      <c r="N225" s="818" t="s">
        <v>19244</v>
      </c>
      <c r="O225" s="816"/>
    </row>
    <row r="226" spans="1:15" ht="23.25" x14ac:dyDescent="0.25">
      <c r="A226" s="816">
        <v>208</v>
      </c>
      <c r="B226" s="817">
        <v>243560</v>
      </c>
      <c r="C226" s="818" t="s">
        <v>19245</v>
      </c>
      <c r="D226" s="818"/>
      <c r="E226" s="819">
        <v>1412000052830</v>
      </c>
      <c r="F226" s="820" t="s">
        <v>19246</v>
      </c>
      <c r="G226" s="816">
        <v>2</v>
      </c>
      <c r="H226" s="818" t="s">
        <v>526</v>
      </c>
      <c r="I226" s="818" t="s">
        <v>527</v>
      </c>
      <c r="J226" s="818" t="s">
        <v>3414</v>
      </c>
      <c r="K226" s="821" t="s">
        <v>19247</v>
      </c>
      <c r="L226" s="818" t="s">
        <v>18439</v>
      </c>
      <c r="M226" s="818" t="s">
        <v>19248</v>
      </c>
      <c r="N226" s="818" t="s">
        <v>19249</v>
      </c>
      <c r="O226" s="816"/>
    </row>
    <row r="227" spans="1:15" ht="23.25" x14ac:dyDescent="0.25">
      <c r="A227" s="816">
        <v>209</v>
      </c>
      <c r="B227" s="817">
        <v>243559</v>
      </c>
      <c r="C227" s="818" t="s">
        <v>19250</v>
      </c>
      <c r="D227" s="818"/>
      <c r="E227" s="819">
        <v>1410300093181</v>
      </c>
      <c r="F227" s="820" t="s">
        <v>19251</v>
      </c>
      <c r="G227" s="816">
        <v>1</v>
      </c>
      <c r="H227" s="818" t="s">
        <v>105</v>
      </c>
      <c r="I227" s="818" t="s">
        <v>105</v>
      </c>
      <c r="J227" s="818" t="s">
        <v>3414</v>
      </c>
      <c r="K227" s="821" t="s">
        <v>19252</v>
      </c>
      <c r="L227" s="818" t="s">
        <v>18389</v>
      </c>
      <c r="M227" s="818" t="s">
        <v>19253</v>
      </c>
      <c r="N227" s="818" t="s">
        <v>19254</v>
      </c>
      <c r="O227" s="816"/>
    </row>
    <row r="228" spans="1:15" ht="23.25" x14ac:dyDescent="0.25">
      <c r="A228" s="816">
        <v>210</v>
      </c>
      <c r="B228" s="817">
        <v>243579</v>
      </c>
      <c r="C228" s="818" t="s">
        <v>19255</v>
      </c>
      <c r="D228" s="818"/>
      <c r="E228" s="819">
        <v>3300400053707</v>
      </c>
      <c r="F228" s="820" t="s">
        <v>19256</v>
      </c>
      <c r="G228" s="816">
        <v>10</v>
      </c>
      <c r="H228" s="818" t="s">
        <v>19257</v>
      </c>
      <c r="I228" s="818" t="s">
        <v>19258</v>
      </c>
      <c r="J228" s="818" t="s">
        <v>4962</v>
      </c>
      <c r="K228" s="821" t="s">
        <v>19259</v>
      </c>
      <c r="L228" s="818" t="s">
        <v>18389</v>
      </c>
      <c r="M228" s="818" t="s">
        <v>19260</v>
      </c>
      <c r="N228" s="818" t="s">
        <v>19261</v>
      </c>
      <c r="O228" s="816"/>
    </row>
    <row r="229" spans="1:15" ht="23.25" x14ac:dyDescent="0.25">
      <c r="A229" s="816">
        <v>211</v>
      </c>
      <c r="B229" s="817">
        <v>243560</v>
      </c>
      <c r="C229" s="818" t="s">
        <v>19262</v>
      </c>
      <c r="D229" s="818"/>
      <c r="E229" s="819">
        <v>1410800077312</v>
      </c>
      <c r="F229" s="820" t="s">
        <v>18427</v>
      </c>
      <c r="G229" s="816">
        <v>3</v>
      </c>
      <c r="H229" s="818" t="s">
        <v>81</v>
      </c>
      <c r="I229" s="833" t="s">
        <v>485</v>
      </c>
      <c r="J229" s="818" t="s">
        <v>3414</v>
      </c>
      <c r="K229" s="821" t="s">
        <v>19263</v>
      </c>
      <c r="L229" s="818" t="s">
        <v>18224</v>
      </c>
      <c r="M229" s="818" t="s">
        <v>19264</v>
      </c>
      <c r="N229" s="818" t="s">
        <v>19265</v>
      </c>
      <c r="O229" s="816"/>
    </row>
    <row r="230" spans="1:15" ht="23.25" x14ac:dyDescent="0.25">
      <c r="A230" s="816">
        <v>212</v>
      </c>
      <c r="B230" s="817">
        <v>243559</v>
      </c>
      <c r="C230" s="818" t="s">
        <v>19266</v>
      </c>
      <c r="D230" s="818"/>
      <c r="E230" s="819">
        <v>1411400230726</v>
      </c>
      <c r="F230" s="820" t="s">
        <v>18758</v>
      </c>
      <c r="G230" s="816">
        <v>2</v>
      </c>
      <c r="H230" s="818" t="s">
        <v>1994</v>
      </c>
      <c r="I230" s="818" t="s">
        <v>212</v>
      </c>
      <c r="J230" s="818" t="s">
        <v>3414</v>
      </c>
      <c r="K230" s="821" t="s">
        <v>19267</v>
      </c>
      <c r="L230" s="818" t="s">
        <v>18389</v>
      </c>
      <c r="M230" s="818" t="s">
        <v>19268</v>
      </c>
      <c r="N230" s="818" t="s">
        <v>19269</v>
      </c>
      <c r="O230" s="816"/>
    </row>
    <row r="231" spans="1:15" ht="23.25" x14ac:dyDescent="0.25">
      <c r="A231" s="816">
        <v>213</v>
      </c>
      <c r="B231" s="817">
        <v>243579</v>
      </c>
      <c r="C231" s="818" t="s">
        <v>19270</v>
      </c>
      <c r="D231" s="818"/>
      <c r="E231" s="819">
        <v>1410600244045</v>
      </c>
      <c r="F231" s="820" t="s">
        <v>19271</v>
      </c>
      <c r="G231" s="816">
        <v>10</v>
      </c>
      <c r="H231" s="818" t="s">
        <v>417</v>
      </c>
      <c r="I231" s="818" t="s">
        <v>232</v>
      </c>
      <c r="J231" s="818" t="s">
        <v>3414</v>
      </c>
      <c r="K231" s="821" t="s">
        <v>19272</v>
      </c>
      <c r="L231" s="818" t="s">
        <v>18389</v>
      </c>
      <c r="M231" s="818" t="s">
        <v>19273</v>
      </c>
      <c r="N231" s="818" t="s">
        <v>19274</v>
      </c>
      <c r="O231" s="816"/>
    </row>
    <row r="232" spans="1:15" ht="23.25" x14ac:dyDescent="0.25">
      <c r="A232" s="816">
        <v>214</v>
      </c>
      <c r="B232" s="817">
        <v>243560</v>
      </c>
      <c r="C232" s="818" t="s">
        <v>19275</v>
      </c>
      <c r="D232" s="818"/>
      <c r="E232" s="819">
        <v>1411700180392</v>
      </c>
      <c r="F232" s="820" t="s">
        <v>18475</v>
      </c>
      <c r="G232" s="816">
        <v>5</v>
      </c>
      <c r="H232" s="818" t="s">
        <v>252</v>
      </c>
      <c r="I232" s="818" t="s">
        <v>78</v>
      </c>
      <c r="J232" s="818" t="s">
        <v>3414</v>
      </c>
      <c r="K232" s="821" t="s">
        <v>19276</v>
      </c>
      <c r="L232" s="818" t="s">
        <v>18389</v>
      </c>
      <c r="M232" s="818" t="s">
        <v>19277</v>
      </c>
      <c r="N232" s="818" t="s">
        <v>19278</v>
      </c>
      <c r="O232" s="816"/>
    </row>
    <row r="233" spans="1:15" ht="23.25" x14ac:dyDescent="0.25">
      <c r="A233" s="816">
        <v>215</v>
      </c>
      <c r="B233" s="817">
        <v>243559</v>
      </c>
      <c r="C233" s="818" t="s">
        <v>19279</v>
      </c>
      <c r="D233" s="818"/>
      <c r="E233" s="819">
        <v>1410600197233</v>
      </c>
      <c r="F233" s="820" t="s">
        <v>19280</v>
      </c>
      <c r="G233" s="816">
        <v>1</v>
      </c>
      <c r="H233" s="818" t="s">
        <v>837</v>
      </c>
      <c r="I233" s="818" t="s">
        <v>463</v>
      </c>
      <c r="J233" s="818" t="s">
        <v>3414</v>
      </c>
      <c r="K233" s="821" t="s">
        <v>19281</v>
      </c>
      <c r="L233" s="818" t="s">
        <v>18439</v>
      </c>
      <c r="M233" s="818" t="s">
        <v>19282</v>
      </c>
      <c r="N233" s="818" t="s">
        <v>19283</v>
      </c>
      <c r="O233" s="816"/>
    </row>
    <row r="234" spans="1:15" ht="23.25" x14ac:dyDescent="0.25">
      <c r="A234" s="816">
        <v>216</v>
      </c>
      <c r="B234" s="817">
        <v>243560</v>
      </c>
      <c r="C234" s="818" t="s">
        <v>19284</v>
      </c>
      <c r="D234" s="818"/>
      <c r="E234" s="819">
        <v>3410200476972</v>
      </c>
      <c r="F234" s="820" t="s">
        <v>19285</v>
      </c>
      <c r="G234" s="816">
        <v>5</v>
      </c>
      <c r="H234" s="818" t="s">
        <v>870</v>
      </c>
      <c r="I234" s="818" t="s">
        <v>113</v>
      </c>
      <c r="J234" s="818" t="s">
        <v>3414</v>
      </c>
      <c r="K234" s="821" t="s">
        <v>19286</v>
      </c>
      <c r="L234" s="818" t="s">
        <v>18224</v>
      </c>
      <c r="M234" s="818" t="s">
        <v>19287</v>
      </c>
      <c r="N234" s="818" t="s">
        <v>19288</v>
      </c>
      <c r="O234" s="816"/>
    </row>
    <row r="235" spans="1:15" ht="23.25" x14ac:dyDescent="0.25">
      <c r="A235" s="816">
        <v>217</v>
      </c>
      <c r="B235" s="817">
        <v>243579</v>
      </c>
      <c r="C235" s="818" t="s">
        <v>19289</v>
      </c>
      <c r="D235" s="818"/>
      <c r="E235" s="819">
        <v>1410600244053</v>
      </c>
      <c r="F235" s="820" t="s">
        <v>19271</v>
      </c>
      <c r="G235" s="816">
        <v>10</v>
      </c>
      <c r="H235" s="818" t="s">
        <v>417</v>
      </c>
      <c r="I235" s="818" t="s">
        <v>232</v>
      </c>
      <c r="J235" s="818" t="s">
        <v>3414</v>
      </c>
      <c r="K235" s="821" t="s">
        <v>19290</v>
      </c>
      <c r="L235" s="818" t="s">
        <v>18389</v>
      </c>
      <c r="M235" s="818" t="s">
        <v>19291</v>
      </c>
      <c r="N235" s="818" t="s">
        <v>19292</v>
      </c>
      <c r="O235" s="816"/>
    </row>
    <row r="236" spans="1:15" ht="23.25" x14ac:dyDescent="0.25">
      <c r="A236" s="816">
        <v>218</v>
      </c>
      <c r="B236" s="817">
        <v>243560</v>
      </c>
      <c r="C236" s="818" t="s">
        <v>19293</v>
      </c>
      <c r="D236" s="818"/>
      <c r="E236" s="819">
        <v>1309901078992</v>
      </c>
      <c r="F236" s="820" t="s">
        <v>19212</v>
      </c>
      <c r="G236" s="816">
        <v>10</v>
      </c>
      <c r="H236" s="818" t="s">
        <v>870</v>
      </c>
      <c r="I236" s="818" t="s">
        <v>113</v>
      </c>
      <c r="J236" s="818" t="s">
        <v>3414</v>
      </c>
      <c r="K236" s="821" t="s">
        <v>19294</v>
      </c>
      <c r="L236" s="818" t="s">
        <v>18423</v>
      </c>
      <c r="M236" s="818" t="s">
        <v>19295</v>
      </c>
      <c r="N236" s="818" t="s">
        <v>19296</v>
      </c>
      <c r="O236" s="816"/>
    </row>
    <row r="237" spans="1:15" ht="23.25" x14ac:dyDescent="0.25">
      <c r="A237" s="816">
        <v>219</v>
      </c>
      <c r="B237" s="817">
        <v>243579</v>
      </c>
      <c r="C237" s="818" t="s">
        <v>19297</v>
      </c>
      <c r="D237" s="818" t="s">
        <v>19298</v>
      </c>
      <c r="E237" s="819">
        <v>1410900065936</v>
      </c>
      <c r="F237" s="820" t="s">
        <v>18448</v>
      </c>
      <c r="G237" s="816">
        <v>6</v>
      </c>
      <c r="H237" s="818" t="s">
        <v>91</v>
      </c>
      <c r="I237" s="818" t="s">
        <v>92</v>
      </c>
      <c r="J237" s="818" t="s">
        <v>3414</v>
      </c>
      <c r="K237" s="821" t="s">
        <v>19299</v>
      </c>
      <c r="L237" s="818" t="s">
        <v>19300</v>
      </c>
      <c r="M237" s="818"/>
      <c r="N237" s="818" t="s">
        <v>19301</v>
      </c>
      <c r="O237" s="816"/>
    </row>
    <row r="238" spans="1:15" ht="23.25" x14ac:dyDescent="0.25">
      <c r="A238" s="816">
        <v>220</v>
      </c>
      <c r="B238" s="817">
        <v>243580</v>
      </c>
      <c r="C238" s="818" t="s">
        <v>19302</v>
      </c>
      <c r="D238" s="818" t="s">
        <v>19303</v>
      </c>
      <c r="E238" s="819">
        <v>1419900515441</v>
      </c>
      <c r="F238" s="820" t="s">
        <v>19304</v>
      </c>
      <c r="G238" s="816">
        <v>12</v>
      </c>
      <c r="H238" s="818" t="s">
        <v>870</v>
      </c>
      <c r="I238" s="818" t="s">
        <v>113</v>
      </c>
      <c r="J238" s="818" t="s">
        <v>3414</v>
      </c>
      <c r="K238" s="821" t="s">
        <v>19305</v>
      </c>
      <c r="L238" s="818" t="s">
        <v>18605</v>
      </c>
      <c r="M238" s="818" t="s">
        <v>19306</v>
      </c>
      <c r="N238" s="818" t="s">
        <v>19307</v>
      </c>
      <c r="O238" s="816"/>
    </row>
    <row r="239" spans="1:15" ht="23.25" x14ac:dyDescent="0.25">
      <c r="A239" s="830">
        <v>221</v>
      </c>
      <c r="B239" s="817">
        <v>243581</v>
      </c>
      <c r="C239" s="818" t="s">
        <v>19308</v>
      </c>
      <c r="D239" s="818" t="s">
        <v>19309</v>
      </c>
      <c r="E239" s="819">
        <v>1411700022835</v>
      </c>
      <c r="F239" s="820" t="s">
        <v>19310</v>
      </c>
      <c r="G239" s="816">
        <v>8</v>
      </c>
      <c r="H239" s="818" t="s">
        <v>1786</v>
      </c>
      <c r="I239" s="818" t="s">
        <v>78</v>
      </c>
      <c r="J239" s="818" t="s">
        <v>3414</v>
      </c>
      <c r="K239" s="821" t="s">
        <v>19311</v>
      </c>
      <c r="L239" s="835" t="s">
        <v>18605</v>
      </c>
      <c r="M239" s="818" t="s">
        <v>19312</v>
      </c>
      <c r="N239" s="818" t="s">
        <v>19313</v>
      </c>
      <c r="O239" s="816"/>
    </row>
    <row r="240" spans="1:15" ht="23.25" x14ac:dyDescent="0.25">
      <c r="A240" s="830">
        <v>222</v>
      </c>
      <c r="B240" s="817">
        <v>243560</v>
      </c>
      <c r="C240" s="818" t="s">
        <v>19314</v>
      </c>
      <c r="D240" s="818"/>
      <c r="E240" s="819">
        <v>5411000007551</v>
      </c>
      <c r="F240" s="820" t="s">
        <v>19315</v>
      </c>
      <c r="G240" s="816">
        <v>2</v>
      </c>
      <c r="H240" s="818" t="s">
        <v>1337</v>
      </c>
      <c r="I240" s="818" t="s">
        <v>58</v>
      </c>
      <c r="J240" s="818" t="s">
        <v>3414</v>
      </c>
      <c r="K240" s="821" t="s">
        <v>19316</v>
      </c>
      <c r="L240" s="835" t="s">
        <v>19317</v>
      </c>
      <c r="M240" s="818" t="s">
        <v>19318</v>
      </c>
      <c r="N240" s="818" t="s">
        <v>19319</v>
      </c>
      <c r="O240" s="816"/>
    </row>
    <row r="241" spans="1:15" ht="23.25" x14ac:dyDescent="0.25">
      <c r="A241" s="830">
        <v>223</v>
      </c>
      <c r="B241" s="817">
        <v>243560</v>
      </c>
      <c r="C241" s="818" t="s">
        <v>19320</v>
      </c>
      <c r="D241" s="818"/>
      <c r="E241" s="819">
        <v>1411900128211</v>
      </c>
      <c r="F241" s="820" t="s">
        <v>18367</v>
      </c>
      <c r="G241" s="816">
        <v>6</v>
      </c>
      <c r="H241" s="818" t="s">
        <v>369</v>
      </c>
      <c r="I241" s="818" t="s">
        <v>212</v>
      </c>
      <c r="J241" s="818" t="s">
        <v>3414</v>
      </c>
      <c r="K241" s="821" t="s">
        <v>19321</v>
      </c>
      <c r="L241" s="835" t="s">
        <v>19317</v>
      </c>
      <c r="M241" s="818" t="s">
        <v>19322</v>
      </c>
      <c r="N241" s="818" t="s">
        <v>19323</v>
      </c>
      <c r="O241" s="816"/>
    </row>
    <row r="242" spans="1:15" ht="23.25" x14ac:dyDescent="0.25">
      <c r="A242" s="830">
        <v>224</v>
      </c>
      <c r="B242" s="817">
        <v>243560</v>
      </c>
      <c r="C242" s="818" t="s">
        <v>19324</v>
      </c>
      <c r="D242" s="818"/>
      <c r="E242" s="819">
        <v>1419900258830</v>
      </c>
      <c r="F242" s="820" t="s">
        <v>19325</v>
      </c>
      <c r="G242" s="816">
        <v>11</v>
      </c>
      <c r="H242" s="818" t="s">
        <v>104</v>
      </c>
      <c r="I242" s="818" t="s">
        <v>105</v>
      </c>
      <c r="J242" s="818" t="s">
        <v>3414</v>
      </c>
      <c r="K242" s="821" t="s">
        <v>19326</v>
      </c>
      <c r="L242" s="835" t="s">
        <v>19317</v>
      </c>
      <c r="M242" s="818" t="s">
        <v>19327</v>
      </c>
      <c r="N242" s="818" t="s">
        <v>19328</v>
      </c>
      <c r="O242" s="816"/>
    </row>
    <row r="243" spans="1:15" ht="23.25" x14ac:dyDescent="0.25">
      <c r="A243" s="830">
        <v>225</v>
      </c>
      <c r="B243" s="817">
        <v>243565</v>
      </c>
      <c r="C243" s="818" t="s">
        <v>19329</v>
      </c>
      <c r="D243" s="818"/>
      <c r="E243" s="819">
        <v>1400500108387</v>
      </c>
      <c r="F243" s="820" t="s">
        <v>19330</v>
      </c>
      <c r="G243" s="816">
        <v>9</v>
      </c>
      <c r="H243" s="818" t="s">
        <v>19331</v>
      </c>
      <c r="I243" s="818" t="s">
        <v>19332</v>
      </c>
      <c r="J243" s="818" t="s">
        <v>3717</v>
      </c>
      <c r="K243" s="821" t="s">
        <v>23314</v>
      </c>
      <c r="L243" s="835" t="s">
        <v>19317</v>
      </c>
      <c r="M243" s="818" t="s">
        <v>19333</v>
      </c>
      <c r="N243" s="818" t="s">
        <v>19334</v>
      </c>
      <c r="O243" s="816"/>
    </row>
    <row r="244" spans="1:15" ht="23.25" x14ac:dyDescent="0.25">
      <c r="A244" s="830">
        <v>226</v>
      </c>
      <c r="B244" s="817">
        <v>243564</v>
      </c>
      <c r="C244" s="818" t="s">
        <v>19335</v>
      </c>
      <c r="D244" s="818"/>
      <c r="E244" s="819">
        <v>3410400615101</v>
      </c>
      <c r="F244" s="820" t="s">
        <v>19336</v>
      </c>
      <c r="G244" s="816">
        <v>5</v>
      </c>
      <c r="H244" s="818" t="s">
        <v>780</v>
      </c>
      <c r="I244" s="818" t="s">
        <v>92</v>
      </c>
      <c r="J244" s="818" t="s">
        <v>3414</v>
      </c>
      <c r="K244" s="821" t="s">
        <v>19337</v>
      </c>
      <c r="L244" s="835" t="s">
        <v>18439</v>
      </c>
      <c r="M244" s="818" t="s">
        <v>19338</v>
      </c>
      <c r="N244" s="818" t="s">
        <v>19339</v>
      </c>
      <c r="O244" s="816"/>
    </row>
    <row r="245" spans="1:15" ht="23.25" x14ac:dyDescent="0.25">
      <c r="A245" s="830">
        <v>227</v>
      </c>
      <c r="B245" s="817">
        <v>243546</v>
      </c>
      <c r="C245" s="818" t="s">
        <v>19340</v>
      </c>
      <c r="D245" s="818"/>
      <c r="E245" s="819">
        <v>14105000088491</v>
      </c>
      <c r="F245" s="820" t="s">
        <v>19341</v>
      </c>
      <c r="G245" s="816">
        <v>4</v>
      </c>
      <c r="H245" s="818" t="s">
        <v>3882</v>
      </c>
      <c r="I245" s="818" t="s">
        <v>2562</v>
      </c>
      <c r="J245" s="818" t="s">
        <v>3414</v>
      </c>
      <c r="K245" s="821" t="s">
        <v>19342</v>
      </c>
      <c r="L245" s="835" t="s">
        <v>18224</v>
      </c>
      <c r="M245" s="818" t="s">
        <v>19343</v>
      </c>
      <c r="N245" s="818" t="s">
        <v>19344</v>
      </c>
      <c r="O245" s="816"/>
    </row>
    <row r="246" spans="1:15" ht="23.25" x14ac:dyDescent="0.25">
      <c r="A246" s="830">
        <v>228</v>
      </c>
      <c r="B246" s="817">
        <v>243558</v>
      </c>
      <c r="C246" s="818" t="s">
        <v>19345</v>
      </c>
      <c r="D246" s="818"/>
      <c r="E246" s="819">
        <v>3410500084379</v>
      </c>
      <c r="F246" s="820" t="s">
        <v>19325</v>
      </c>
      <c r="G246" s="816">
        <v>2</v>
      </c>
      <c r="H246" s="818" t="s">
        <v>7395</v>
      </c>
      <c r="I246" s="818" t="s">
        <v>2562</v>
      </c>
      <c r="J246" s="818" t="s">
        <v>3414</v>
      </c>
      <c r="K246" s="821" t="s">
        <v>19346</v>
      </c>
      <c r="L246" s="835" t="s">
        <v>18224</v>
      </c>
      <c r="M246" s="818" t="s">
        <v>19347</v>
      </c>
      <c r="N246" s="818" t="s">
        <v>19348</v>
      </c>
      <c r="O246" s="816"/>
    </row>
    <row r="247" spans="1:15" ht="23.25" x14ac:dyDescent="0.25">
      <c r="A247" s="830">
        <v>229</v>
      </c>
      <c r="B247" s="817">
        <v>243560</v>
      </c>
      <c r="C247" s="818" t="s">
        <v>19349</v>
      </c>
      <c r="D247" s="818"/>
      <c r="E247" s="819">
        <v>1430200041287</v>
      </c>
      <c r="F247" s="820" t="s">
        <v>19350</v>
      </c>
      <c r="G247" s="816">
        <v>5</v>
      </c>
      <c r="H247" s="818" t="s">
        <v>2168</v>
      </c>
      <c r="I247" s="818" t="s">
        <v>5638</v>
      </c>
      <c r="J247" s="818" t="s">
        <v>3387</v>
      </c>
      <c r="K247" s="821" t="s">
        <v>19351</v>
      </c>
      <c r="L247" s="835" t="s">
        <v>18224</v>
      </c>
      <c r="M247" s="818" t="s">
        <v>19352</v>
      </c>
      <c r="N247" s="818" t="s">
        <v>19353</v>
      </c>
      <c r="O247" s="816"/>
    </row>
    <row r="248" spans="1:15" ht="23.25" x14ac:dyDescent="0.25">
      <c r="A248" s="830">
        <v>230</v>
      </c>
      <c r="B248" s="817">
        <v>243560</v>
      </c>
      <c r="C248" s="818" t="s">
        <v>19354</v>
      </c>
      <c r="D248" s="818"/>
      <c r="E248" s="819">
        <v>1411700023726</v>
      </c>
      <c r="F248" s="820" t="s">
        <v>19355</v>
      </c>
      <c r="G248" s="816">
        <v>14</v>
      </c>
      <c r="H248" s="818" t="s">
        <v>142</v>
      </c>
      <c r="I248" s="818" t="s">
        <v>78</v>
      </c>
      <c r="J248" s="818" t="s">
        <v>3414</v>
      </c>
      <c r="K248" s="821" t="s">
        <v>19356</v>
      </c>
      <c r="L248" s="835" t="s">
        <v>18224</v>
      </c>
      <c r="M248" s="818" t="s">
        <v>19357</v>
      </c>
      <c r="N248" s="818" t="s">
        <v>19358</v>
      </c>
      <c r="O248" s="816"/>
    </row>
    <row r="249" spans="1:15" ht="23.25" x14ac:dyDescent="0.25">
      <c r="A249" s="830">
        <v>231</v>
      </c>
      <c r="B249" s="817">
        <v>243560</v>
      </c>
      <c r="C249" s="818" t="s">
        <v>19359</v>
      </c>
      <c r="D249" s="818"/>
      <c r="E249" s="819">
        <v>3411900298784</v>
      </c>
      <c r="F249" s="820" t="s">
        <v>19360</v>
      </c>
      <c r="G249" s="816">
        <v>6</v>
      </c>
      <c r="H249" s="818" t="s">
        <v>341</v>
      </c>
      <c r="I249" s="818" t="s">
        <v>212</v>
      </c>
      <c r="J249" s="818" t="s">
        <v>3414</v>
      </c>
      <c r="K249" s="821" t="s">
        <v>19361</v>
      </c>
      <c r="L249" s="835" t="s">
        <v>18224</v>
      </c>
      <c r="M249" s="818" t="s">
        <v>19362</v>
      </c>
      <c r="N249" s="818" t="s">
        <v>19363</v>
      </c>
      <c r="O249" s="816"/>
    </row>
    <row r="250" spans="1:15" ht="23.25" x14ac:dyDescent="0.25">
      <c r="A250" s="830">
        <v>232</v>
      </c>
      <c r="B250" s="817">
        <v>243551</v>
      </c>
      <c r="C250" s="818" t="s">
        <v>19364</v>
      </c>
      <c r="D250" s="818"/>
      <c r="E250" s="819">
        <v>1411100267691</v>
      </c>
      <c r="F250" s="820" t="s">
        <v>19365</v>
      </c>
      <c r="G250" s="816">
        <v>5</v>
      </c>
      <c r="H250" s="818" t="s">
        <v>1944</v>
      </c>
      <c r="I250" s="818" t="s">
        <v>216</v>
      </c>
      <c r="J250" s="818" t="s">
        <v>3414</v>
      </c>
      <c r="K250" s="821" t="s">
        <v>19366</v>
      </c>
      <c r="L250" s="835" t="s">
        <v>18389</v>
      </c>
      <c r="M250" s="818" t="s">
        <v>19367</v>
      </c>
      <c r="N250" s="818" t="s">
        <v>19368</v>
      </c>
      <c r="O250" s="816"/>
    </row>
    <row r="251" spans="1:15" ht="23.25" x14ac:dyDescent="0.25">
      <c r="A251" s="830">
        <v>233</v>
      </c>
      <c r="B251" s="817">
        <v>243553</v>
      </c>
      <c r="C251" s="818" t="s">
        <v>19369</v>
      </c>
      <c r="D251" s="818"/>
      <c r="E251" s="819">
        <v>1410400208614</v>
      </c>
      <c r="F251" s="820" t="s">
        <v>18521</v>
      </c>
      <c r="G251" s="816">
        <v>13</v>
      </c>
      <c r="H251" s="818" t="s">
        <v>780</v>
      </c>
      <c r="I251" s="818" t="s">
        <v>92</v>
      </c>
      <c r="J251" s="818" t="s">
        <v>3414</v>
      </c>
      <c r="K251" s="821" t="s">
        <v>19370</v>
      </c>
      <c r="L251" s="835" t="s">
        <v>18389</v>
      </c>
      <c r="M251" s="818" t="s">
        <v>19371</v>
      </c>
      <c r="N251" s="818" t="s">
        <v>19372</v>
      </c>
      <c r="O251" s="816"/>
    </row>
    <row r="252" spans="1:15" ht="23.25" x14ac:dyDescent="0.25">
      <c r="A252" s="830">
        <v>234</v>
      </c>
      <c r="B252" s="817">
        <v>243558</v>
      </c>
      <c r="C252" s="818" t="s">
        <v>19373</v>
      </c>
      <c r="D252" s="818"/>
      <c r="E252" s="819">
        <v>3410200480538</v>
      </c>
      <c r="F252" s="820" t="s">
        <v>19374</v>
      </c>
      <c r="G252" s="816">
        <v>20</v>
      </c>
      <c r="H252" s="818" t="s">
        <v>1193</v>
      </c>
      <c r="I252" s="818" t="s">
        <v>2880</v>
      </c>
      <c r="J252" s="818" t="s">
        <v>3414</v>
      </c>
      <c r="K252" s="821" t="s">
        <v>19375</v>
      </c>
      <c r="L252" s="835" t="s">
        <v>18389</v>
      </c>
      <c r="M252" s="818" t="s">
        <v>19376</v>
      </c>
      <c r="N252" s="818" t="s">
        <v>19377</v>
      </c>
      <c r="O252" s="816"/>
    </row>
    <row r="253" spans="1:15" ht="23.25" x14ac:dyDescent="0.25">
      <c r="A253" s="830">
        <v>235</v>
      </c>
      <c r="B253" s="817">
        <v>243560</v>
      </c>
      <c r="C253" s="818" t="s">
        <v>6454</v>
      </c>
      <c r="D253" s="818"/>
      <c r="E253" s="819">
        <v>3410400175658</v>
      </c>
      <c r="F253" s="820" t="s">
        <v>18560</v>
      </c>
      <c r="G253" s="816">
        <v>8</v>
      </c>
      <c r="H253" s="818" t="s">
        <v>91</v>
      </c>
      <c r="I253" s="818" t="s">
        <v>92</v>
      </c>
      <c r="J253" s="818" t="s">
        <v>3414</v>
      </c>
      <c r="K253" s="821" t="s">
        <v>19378</v>
      </c>
      <c r="L253" s="835" t="s">
        <v>18389</v>
      </c>
      <c r="M253" s="818" t="s">
        <v>19379</v>
      </c>
      <c r="N253" s="818" t="s">
        <v>19380</v>
      </c>
      <c r="O253" s="816"/>
    </row>
    <row r="254" spans="1:15" ht="23.25" x14ac:dyDescent="0.25">
      <c r="A254" s="830">
        <v>236</v>
      </c>
      <c r="B254" s="817">
        <v>243579</v>
      </c>
      <c r="C254" s="818" t="s">
        <v>19381</v>
      </c>
      <c r="D254" s="818" t="s">
        <v>19382</v>
      </c>
      <c r="E254" s="819">
        <v>1411100046105</v>
      </c>
      <c r="F254" s="820" t="s">
        <v>18616</v>
      </c>
      <c r="G254" s="816">
        <v>3</v>
      </c>
      <c r="H254" s="818" t="s">
        <v>1476</v>
      </c>
      <c r="I254" s="818" t="s">
        <v>216</v>
      </c>
      <c r="J254" s="818" t="s">
        <v>3414</v>
      </c>
      <c r="K254" s="821" t="s">
        <v>19383</v>
      </c>
      <c r="L254" s="818" t="s">
        <v>19300</v>
      </c>
      <c r="M254" s="818"/>
      <c r="N254" s="818" t="s">
        <v>19384</v>
      </c>
      <c r="O254" s="816"/>
    </row>
    <row r="255" spans="1:15" ht="23.25" x14ac:dyDescent="0.25">
      <c r="A255" s="830">
        <v>237</v>
      </c>
      <c r="B255" s="817">
        <v>243560</v>
      </c>
      <c r="C255" s="818" t="s">
        <v>19385</v>
      </c>
      <c r="D255" s="818"/>
      <c r="E255" s="819">
        <v>1410600112815</v>
      </c>
      <c r="F255" s="820" t="s">
        <v>19386</v>
      </c>
      <c r="G255" s="816">
        <v>9</v>
      </c>
      <c r="H255" s="818" t="s">
        <v>584</v>
      </c>
      <c r="I255" s="818" t="s">
        <v>463</v>
      </c>
      <c r="J255" s="818" t="s">
        <v>3414</v>
      </c>
      <c r="K255" s="821" t="s">
        <v>19387</v>
      </c>
      <c r="L255" s="835" t="s">
        <v>18389</v>
      </c>
      <c r="M255" s="818" t="s">
        <v>19388</v>
      </c>
      <c r="N255" s="835" t="s">
        <v>19389</v>
      </c>
      <c r="O255" s="816"/>
    </row>
    <row r="256" spans="1:15" ht="23.25" x14ac:dyDescent="0.25">
      <c r="A256" s="830">
        <v>238</v>
      </c>
      <c r="B256" s="817">
        <v>243560</v>
      </c>
      <c r="C256" s="818" t="s">
        <v>19390</v>
      </c>
      <c r="D256" s="818"/>
      <c r="E256" s="819">
        <v>1410800053545</v>
      </c>
      <c r="F256" s="820" t="s">
        <v>18475</v>
      </c>
      <c r="G256" s="816">
        <v>4</v>
      </c>
      <c r="H256" s="818" t="s">
        <v>500</v>
      </c>
      <c r="I256" s="818" t="s">
        <v>485</v>
      </c>
      <c r="J256" s="818" t="s">
        <v>3414</v>
      </c>
      <c r="K256" s="821" t="s">
        <v>19391</v>
      </c>
      <c r="L256" s="835" t="s">
        <v>18389</v>
      </c>
      <c r="M256" s="818" t="s">
        <v>19392</v>
      </c>
      <c r="N256" s="835" t="s">
        <v>19393</v>
      </c>
      <c r="O256" s="816"/>
    </row>
    <row r="257" spans="1:15" ht="23.25" x14ac:dyDescent="0.25">
      <c r="A257" s="830">
        <v>239</v>
      </c>
      <c r="B257" s="817">
        <v>243564</v>
      </c>
      <c r="C257" s="818" t="s">
        <v>19394</v>
      </c>
      <c r="D257" s="818"/>
      <c r="E257" s="819">
        <v>1412000057599</v>
      </c>
      <c r="F257" s="820" t="s">
        <v>19157</v>
      </c>
      <c r="G257" s="816">
        <v>4</v>
      </c>
      <c r="H257" s="818" t="s">
        <v>527</v>
      </c>
      <c r="I257" s="818" t="s">
        <v>527</v>
      </c>
      <c r="J257" s="818" t="s">
        <v>3414</v>
      </c>
      <c r="K257" s="821" t="s">
        <v>19395</v>
      </c>
      <c r="L257" s="835" t="s">
        <v>18224</v>
      </c>
      <c r="M257" s="818" t="s">
        <v>19396</v>
      </c>
      <c r="N257" s="835" t="s">
        <v>19397</v>
      </c>
      <c r="O257" s="816"/>
    </row>
    <row r="258" spans="1:15" ht="23.25" x14ac:dyDescent="0.25">
      <c r="A258" s="830">
        <v>240</v>
      </c>
      <c r="B258" s="817">
        <v>243554</v>
      </c>
      <c r="C258" s="818" t="s">
        <v>19398</v>
      </c>
      <c r="D258" s="818"/>
      <c r="E258" s="819">
        <v>1411100238811</v>
      </c>
      <c r="F258" s="820" t="s">
        <v>19350</v>
      </c>
      <c r="G258" s="816">
        <v>8</v>
      </c>
      <c r="H258" s="818" t="s">
        <v>2244</v>
      </c>
      <c r="I258" s="818" t="s">
        <v>1588</v>
      </c>
      <c r="J258" s="818" t="s">
        <v>3132</v>
      </c>
      <c r="K258" s="821" t="s">
        <v>19399</v>
      </c>
      <c r="L258" s="835" t="s">
        <v>18224</v>
      </c>
      <c r="M258" s="818" t="s">
        <v>19400</v>
      </c>
      <c r="N258" s="835" t="s">
        <v>19401</v>
      </c>
      <c r="O258" s="816"/>
    </row>
    <row r="259" spans="1:15" ht="23.25" x14ac:dyDescent="0.25">
      <c r="A259" s="830">
        <v>241</v>
      </c>
      <c r="B259" s="817">
        <v>243551</v>
      </c>
      <c r="C259" s="818" t="s">
        <v>19402</v>
      </c>
      <c r="D259" s="818"/>
      <c r="E259" s="819">
        <v>2410400017442</v>
      </c>
      <c r="F259" s="820" t="s">
        <v>19403</v>
      </c>
      <c r="G259" s="816">
        <v>5</v>
      </c>
      <c r="H259" s="818" t="s">
        <v>451</v>
      </c>
      <c r="I259" s="818" t="s">
        <v>92</v>
      </c>
      <c r="J259" s="818" t="s">
        <v>3414</v>
      </c>
      <c r="K259" s="821" t="s">
        <v>19404</v>
      </c>
      <c r="L259" s="835" t="s">
        <v>18224</v>
      </c>
      <c r="M259" s="818" t="s">
        <v>19405</v>
      </c>
      <c r="N259" s="835" t="s">
        <v>19406</v>
      </c>
      <c r="O259" s="816"/>
    </row>
    <row r="260" spans="1:15" ht="23.25" x14ac:dyDescent="0.25">
      <c r="A260" s="830">
        <v>242</v>
      </c>
      <c r="B260" s="817">
        <v>243552</v>
      </c>
      <c r="C260" s="818" t="s">
        <v>19407</v>
      </c>
      <c r="D260" s="818"/>
      <c r="E260" s="819">
        <v>1411100156636</v>
      </c>
      <c r="F260" s="820" t="s">
        <v>18830</v>
      </c>
      <c r="G260" s="816">
        <v>5</v>
      </c>
      <c r="H260" s="818" t="s">
        <v>1436</v>
      </c>
      <c r="I260" s="818" t="s">
        <v>131</v>
      </c>
      <c r="J260" s="818" t="s">
        <v>3414</v>
      </c>
      <c r="K260" s="821" t="s">
        <v>19408</v>
      </c>
      <c r="L260" s="835" t="s">
        <v>18224</v>
      </c>
      <c r="M260" s="818" t="s">
        <v>19409</v>
      </c>
      <c r="N260" s="835" t="s">
        <v>19410</v>
      </c>
      <c r="O260" s="816"/>
    </row>
    <row r="261" spans="1:15" ht="23.25" x14ac:dyDescent="0.25">
      <c r="A261" s="830">
        <v>243</v>
      </c>
      <c r="B261" s="817">
        <v>243564</v>
      </c>
      <c r="C261" s="818" t="s">
        <v>19411</v>
      </c>
      <c r="D261" s="818"/>
      <c r="E261" s="819">
        <v>1179900154565</v>
      </c>
      <c r="F261" s="820" t="s">
        <v>19412</v>
      </c>
      <c r="G261" s="816">
        <v>11</v>
      </c>
      <c r="H261" s="818" t="s">
        <v>3187</v>
      </c>
      <c r="I261" s="818" t="s">
        <v>15770</v>
      </c>
      <c r="J261" s="818" t="s">
        <v>3414</v>
      </c>
      <c r="K261" s="821" t="s">
        <v>19413</v>
      </c>
      <c r="L261" s="835" t="s">
        <v>18224</v>
      </c>
      <c r="M261" s="818" t="s">
        <v>19414</v>
      </c>
      <c r="N261" s="835" t="s">
        <v>19415</v>
      </c>
      <c r="O261" s="816"/>
    </row>
    <row r="262" spans="1:15" ht="23.25" x14ac:dyDescent="0.25">
      <c r="A262" s="830">
        <v>244</v>
      </c>
      <c r="B262" s="817">
        <v>243551</v>
      </c>
      <c r="C262" s="818" t="s">
        <v>19416</v>
      </c>
      <c r="D262" s="818"/>
      <c r="E262" s="819">
        <v>3410700178326</v>
      </c>
      <c r="F262" s="820" t="s">
        <v>18535</v>
      </c>
      <c r="G262" s="816">
        <v>3</v>
      </c>
      <c r="H262" s="818" t="s">
        <v>1944</v>
      </c>
      <c r="I262" s="818" t="s">
        <v>216</v>
      </c>
      <c r="J262" s="818" t="s">
        <v>3414</v>
      </c>
      <c r="K262" s="821" t="s">
        <v>19417</v>
      </c>
      <c r="L262" s="835" t="s">
        <v>18389</v>
      </c>
      <c r="M262" s="818" t="s">
        <v>19418</v>
      </c>
      <c r="N262" s="835" t="s">
        <v>19419</v>
      </c>
      <c r="O262" s="816"/>
    </row>
    <row r="263" spans="1:15" ht="23.25" x14ac:dyDescent="0.25">
      <c r="A263" s="830">
        <v>245</v>
      </c>
      <c r="B263" s="817">
        <v>243564</v>
      </c>
      <c r="C263" s="818" t="s">
        <v>19420</v>
      </c>
      <c r="D263" s="818"/>
      <c r="E263" s="819">
        <v>3410300480769</v>
      </c>
      <c r="F263" s="820" t="s">
        <v>19421</v>
      </c>
      <c r="G263" s="816">
        <v>7</v>
      </c>
      <c r="H263" s="818" t="s">
        <v>105</v>
      </c>
      <c r="I263" s="818" t="s">
        <v>105</v>
      </c>
      <c r="J263" s="818" t="s">
        <v>3414</v>
      </c>
      <c r="K263" s="821" t="s">
        <v>19422</v>
      </c>
      <c r="L263" s="835" t="s">
        <v>18224</v>
      </c>
      <c r="M263" s="818" t="s">
        <v>19423</v>
      </c>
      <c r="N263" s="818" t="s">
        <v>19424</v>
      </c>
      <c r="O263" s="816"/>
    </row>
    <row r="264" spans="1:15" ht="23.25" x14ac:dyDescent="0.25">
      <c r="A264" s="830">
        <v>246</v>
      </c>
      <c r="B264" s="817">
        <v>243556</v>
      </c>
      <c r="C264" s="818" t="s">
        <v>19425</v>
      </c>
      <c r="D264" s="818"/>
      <c r="E264" s="819">
        <v>1411700249538</v>
      </c>
      <c r="F264" s="820" t="s">
        <v>18521</v>
      </c>
      <c r="G264" s="816">
        <v>3</v>
      </c>
      <c r="H264" s="818" t="s">
        <v>346</v>
      </c>
      <c r="I264" s="818" t="s">
        <v>78</v>
      </c>
      <c r="J264" s="818" t="s">
        <v>3414</v>
      </c>
      <c r="K264" s="821" t="s">
        <v>19426</v>
      </c>
      <c r="L264" s="835" t="s">
        <v>18224</v>
      </c>
      <c r="M264" s="818" t="s">
        <v>19427</v>
      </c>
      <c r="N264" s="818" t="s">
        <v>19428</v>
      </c>
      <c r="O264" s="816"/>
    </row>
    <row r="265" spans="1:15" ht="23.25" x14ac:dyDescent="0.25">
      <c r="A265" s="830">
        <v>247</v>
      </c>
      <c r="B265" s="817">
        <v>243560</v>
      </c>
      <c r="C265" s="818" t="s">
        <v>19429</v>
      </c>
      <c r="D265" s="818"/>
      <c r="E265" s="819">
        <v>3411700360443</v>
      </c>
      <c r="F265" s="820" t="s">
        <v>19010</v>
      </c>
      <c r="G265" s="816">
        <v>1</v>
      </c>
      <c r="H265" s="818" t="s">
        <v>252</v>
      </c>
      <c r="I265" s="818" t="s">
        <v>78</v>
      </c>
      <c r="J265" s="818" t="s">
        <v>3414</v>
      </c>
      <c r="K265" s="821" t="s">
        <v>19430</v>
      </c>
      <c r="L265" s="835" t="s">
        <v>18224</v>
      </c>
      <c r="M265" s="818" t="s">
        <v>19431</v>
      </c>
      <c r="N265" s="818" t="s">
        <v>19432</v>
      </c>
      <c r="O265" s="816"/>
    </row>
    <row r="266" spans="1:15" ht="23.25" x14ac:dyDescent="0.25">
      <c r="A266" s="830">
        <v>248</v>
      </c>
      <c r="B266" s="817">
        <v>243560</v>
      </c>
      <c r="C266" s="818" t="s">
        <v>19433</v>
      </c>
      <c r="D266" s="818"/>
      <c r="E266" s="819">
        <v>1411900247504</v>
      </c>
      <c r="F266" s="820" t="s">
        <v>19434</v>
      </c>
      <c r="G266" s="816">
        <v>7</v>
      </c>
      <c r="H266" s="818" t="s">
        <v>1323</v>
      </c>
      <c r="I266" s="818" t="s">
        <v>212</v>
      </c>
      <c r="J266" s="818" t="s">
        <v>3414</v>
      </c>
      <c r="K266" s="821" t="s">
        <v>19435</v>
      </c>
      <c r="L266" s="835" t="s">
        <v>18224</v>
      </c>
      <c r="M266" s="818" t="s">
        <v>19436</v>
      </c>
      <c r="N266" s="818" t="s">
        <v>19437</v>
      </c>
      <c r="O266" s="816"/>
    </row>
    <row r="267" spans="1:15" ht="23.25" x14ac:dyDescent="0.25">
      <c r="A267" s="830">
        <v>249</v>
      </c>
      <c r="B267" s="817">
        <v>243564</v>
      </c>
      <c r="C267" s="818" t="s">
        <v>19438</v>
      </c>
      <c r="D267" s="818"/>
      <c r="E267" s="819">
        <v>1410600179138</v>
      </c>
      <c r="F267" s="820" t="s">
        <v>19439</v>
      </c>
      <c r="G267" s="816">
        <v>5</v>
      </c>
      <c r="H267" s="818" t="s">
        <v>462</v>
      </c>
      <c r="I267" s="818" t="s">
        <v>463</v>
      </c>
      <c r="J267" s="818" t="s">
        <v>3414</v>
      </c>
      <c r="K267" s="821" t="s">
        <v>19440</v>
      </c>
      <c r="L267" s="835" t="s">
        <v>18224</v>
      </c>
      <c r="M267" s="818" t="s">
        <v>19441</v>
      </c>
      <c r="N267" s="818" t="s">
        <v>19442</v>
      </c>
      <c r="O267" s="816"/>
    </row>
    <row r="268" spans="1:15" ht="23.25" x14ac:dyDescent="0.25">
      <c r="A268" s="830">
        <v>250</v>
      </c>
      <c r="B268" s="817">
        <v>243564</v>
      </c>
      <c r="C268" s="818" t="s">
        <v>19443</v>
      </c>
      <c r="D268" s="818"/>
      <c r="E268" s="819">
        <v>1411900303331</v>
      </c>
      <c r="F268" s="820" t="s">
        <v>19444</v>
      </c>
      <c r="G268" s="816">
        <v>18</v>
      </c>
      <c r="H268" s="818" t="s">
        <v>341</v>
      </c>
      <c r="I268" s="818" t="s">
        <v>212</v>
      </c>
      <c r="J268" s="818" t="s">
        <v>3414</v>
      </c>
      <c r="K268" s="821" t="s">
        <v>19445</v>
      </c>
      <c r="L268" s="835" t="s">
        <v>18224</v>
      </c>
      <c r="M268" s="818" t="s">
        <v>19446</v>
      </c>
      <c r="N268" s="818" t="s">
        <v>19447</v>
      </c>
      <c r="O268" s="816"/>
    </row>
    <row r="269" spans="1:15" ht="23.25" x14ac:dyDescent="0.25">
      <c r="A269" s="830">
        <v>251</v>
      </c>
      <c r="B269" s="817">
        <v>243564</v>
      </c>
      <c r="C269" s="818" t="s">
        <v>19448</v>
      </c>
      <c r="D269" s="818"/>
      <c r="E269" s="819">
        <v>3412000177001</v>
      </c>
      <c r="F269" s="820" t="s">
        <v>19449</v>
      </c>
      <c r="G269" s="816">
        <v>5</v>
      </c>
      <c r="H269" s="818" t="s">
        <v>12</v>
      </c>
      <c r="I269" s="818" t="s">
        <v>527</v>
      </c>
      <c r="J269" s="818" t="s">
        <v>3414</v>
      </c>
      <c r="K269" s="821" t="s">
        <v>19450</v>
      </c>
      <c r="L269" s="835" t="s">
        <v>18389</v>
      </c>
      <c r="M269" s="818" t="s">
        <v>19451</v>
      </c>
      <c r="N269" s="818" t="s">
        <v>19452</v>
      </c>
      <c r="O269" s="816"/>
    </row>
    <row r="270" spans="1:15" ht="23.25" x14ac:dyDescent="0.25">
      <c r="A270" s="830">
        <v>252</v>
      </c>
      <c r="B270" s="817">
        <v>243564</v>
      </c>
      <c r="C270" s="818" t="s">
        <v>19453</v>
      </c>
      <c r="D270" s="818"/>
      <c r="E270" s="819">
        <v>3410600007104</v>
      </c>
      <c r="F270" s="820" t="s">
        <v>19454</v>
      </c>
      <c r="G270" s="816">
        <v>11</v>
      </c>
      <c r="H270" s="818" t="s">
        <v>247</v>
      </c>
      <c r="I270" s="818" t="s">
        <v>232</v>
      </c>
      <c r="J270" s="818" t="s">
        <v>3414</v>
      </c>
      <c r="K270" s="821" t="s">
        <v>19455</v>
      </c>
      <c r="L270" s="835" t="s">
        <v>18224</v>
      </c>
      <c r="M270" s="818" t="s">
        <v>19456</v>
      </c>
      <c r="N270" s="818" t="s">
        <v>19457</v>
      </c>
      <c r="O270" s="816"/>
    </row>
    <row r="271" spans="1:15" ht="23.25" x14ac:dyDescent="0.25">
      <c r="A271" s="836">
        <v>253</v>
      </c>
      <c r="B271" s="817">
        <v>243565</v>
      </c>
      <c r="C271" s="828" t="s">
        <v>19458</v>
      </c>
      <c r="D271" s="828"/>
      <c r="E271" s="837">
        <v>1411800018643</v>
      </c>
      <c r="F271" s="838" t="s">
        <v>19251</v>
      </c>
      <c r="G271" s="829">
        <v>4</v>
      </c>
      <c r="H271" s="828" t="s">
        <v>130</v>
      </c>
      <c r="I271" s="828" t="s">
        <v>131</v>
      </c>
      <c r="J271" s="828" t="s">
        <v>3414</v>
      </c>
      <c r="K271" s="839" t="s">
        <v>19459</v>
      </c>
      <c r="L271" s="835" t="s">
        <v>18389</v>
      </c>
      <c r="M271" s="818" t="s">
        <v>19460</v>
      </c>
      <c r="N271" s="818" t="s">
        <v>19461</v>
      </c>
      <c r="O271" s="816"/>
    </row>
    <row r="272" spans="1:15" ht="23.25" x14ac:dyDescent="0.25">
      <c r="A272" s="816">
        <v>254</v>
      </c>
      <c r="B272" s="817">
        <v>243560</v>
      </c>
      <c r="C272" s="818" t="s">
        <v>19462</v>
      </c>
      <c r="D272" s="818"/>
      <c r="E272" s="819">
        <v>3410700050486</v>
      </c>
      <c r="F272" s="820" t="s">
        <v>19463</v>
      </c>
      <c r="G272" s="816">
        <v>2</v>
      </c>
      <c r="H272" s="818" t="s">
        <v>1736</v>
      </c>
      <c r="I272" s="818" t="s">
        <v>388</v>
      </c>
      <c r="J272" s="818" t="s">
        <v>3414</v>
      </c>
      <c r="K272" s="821" t="s">
        <v>19464</v>
      </c>
      <c r="L272" s="835" t="s">
        <v>18389</v>
      </c>
      <c r="M272" s="818" t="s">
        <v>19465</v>
      </c>
      <c r="N272" s="818" t="s">
        <v>19466</v>
      </c>
      <c r="O272" s="816"/>
    </row>
    <row r="273" spans="1:15" ht="23.25" x14ac:dyDescent="0.25">
      <c r="A273" s="816">
        <v>255</v>
      </c>
      <c r="B273" s="817">
        <v>243564</v>
      </c>
      <c r="C273" s="818" t="s">
        <v>19467</v>
      </c>
      <c r="D273" s="818"/>
      <c r="E273" s="819">
        <v>3411700230426</v>
      </c>
      <c r="F273" s="820" t="s">
        <v>19061</v>
      </c>
      <c r="G273" s="816">
        <v>14</v>
      </c>
      <c r="H273" s="818" t="s">
        <v>157</v>
      </c>
      <c r="I273" s="818" t="s">
        <v>78</v>
      </c>
      <c r="J273" s="818" t="s">
        <v>3414</v>
      </c>
      <c r="K273" s="821" t="s">
        <v>19468</v>
      </c>
      <c r="L273" s="835" t="s">
        <v>18389</v>
      </c>
      <c r="M273" s="818" t="s">
        <v>19469</v>
      </c>
      <c r="N273" s="818" t="s">
        <v>19470</v>
      </c>
      <c r="O273" s="816"/>
    </row>
    <row r="274" spans="1:15" ht="23.25" x14ac:dyDescent="0.25">
      <c r="A274" s="816">
        <v>256</v>
      </c>
      <c r="B274" s="817">
        <v>243564</v>
      </c>
      <c r="C274" s="818" t="s">
        <v>19471</v>
      </c>
      <c r="D274" s="818"/>
      <c r="E274" s="819">
        <v>1411700103517</v>
      </c>
      <c r="F274" s="820" t="s">
        <v>18991</v>
      </c>
      <c r="G274" s="816">
        <v>14</v>
      </c>
      <c r="H274" s="818" t="s">
        <v>157</v>
      </c>
      <c r="I274" s="818" t="s">
        <v>78</v>
      </c>
      <c r="J274" s="818" t="s">
        <v>3414</v>
      </c>
      <c r="K274" s="821" t="s">
        <v>19472</v>
      </c>
      <c r="L274" s="835" t="s">
        <v>18389</v>
      </c>
      <c r="M274" s="818" t="s">
        <v>19473</v>
      </c>
      <c r="N274" s="818" t="s">
        <v>19474</v>
      </c>
      <c r="O274" s="816"/>
    </row>
    <row r="275" spans="1:15" ht="23.25" x14ac:dyDescent="0.25">
      <c r="A275" s="816">
        <v>257</v>
      </c>
      <c r="B275" s="817">
        <v>243565</v>
      </c>
      <c r="C275" s="828" t="s">
        <v>19475</v>
      </c>
      <c r="D275" s="828"/>
      <c r="E275" s="837">
        <v>1411900278825</v>
      </c>
      <c r="F275" s="838" t="s">
        <v>18725</v>
      </c>
      <c r="G275" s="829">
        <v>2</v>
      </c>
      <c r="H275" s="828" t="s">
        <v>369</v>
      </c>
      <c r="I275" s="828" t="s">
        <v>212</v>
      </c>
      <c r="J275" s="828" t="s">
        <v>3414</v>
      </c>
      <c r="K275" s="839" t="s">
        <v>19476</v>
      </c>
      <c r="L275" s="835" t="s">
        <v>18389</v>
      </c>
      <c r="M275" s="818" t="s">
        <v>19477</v>
      </c>
      <c r="N275" s="818" t="s">
        <v>19478</v>
      </c>
      <c r="O275" s="816"/>
    </row>
    <row r="276" spans="1:15" ht="23.25" x14ac:dyDescent="0.25">
      <c r="A276" s="840">
        <v>258</v>
      </c>
      <c r="B276" s="817">
        <v>243564</v>
      </c>
      <c r="C276" s="818" t="s">
        <v>19479</v>
      </c>
      <c r="D276" s="818"/>
      <c r="E276" s="819">
        <v>3410400939003</v>
      </c>
      <c r="F276" s="820" t="s">
        <v>18372</v>
      </c>
      <c r="G276" s="816">
        <v>2</v>
      </c>
      <c r="H276" s="818" t="s">
        <v>50</v>
      </c>
      <c r="I276" s="818" t="s">
        <v>551</v>
      </c>
      <c r="J276" s="818" t="s">
        <v>3414</v>
      </c>
      <c r="K276" s="821" t="s">
        <v>19480</v>
      </c>
      <c r="L276" s="835" t="s">
        <v>18224</v>
      </c>
      <c r="M276" s="818" t="s">
        <v>19481</v>
      </c>
      <c r="N276" s="818" t="s">
        <v>19482</v>
      </c>
      <c r="O276" s="816"/>
    </row>
    <row r="277" spans="1:15" ht="23.25" x14ac:dyDescent="0.25">
      <c r="A277" s="840">
        <v>259</v>
      </c>
      <c r="B277" s="817">
        <v>243564</v>
      </c>
      <c r="C277" s="818" t="s">
        <v>19483</v>
      </c>
      <c r="D277" s="818"/>
      <c r="E277" s="819">
        <v>1411500058208</v>
      </c>
      <c r="F277" s="820" t="s">
        <v>18874</v>
      </c>
      <c r="G277" s="816">
        <v>6</v>
      </c>
      <c r="H277" s="818" t="s">
        <v>191</v>
      </c>
      <c r="I277" s="818" t="s">
        <v>216</v>
      </c>
      <c r="J277" s="818" t="s">
        <v>3414</v>
      </c>
      <c r="K277" s="821" t="s">
        <v>19484</v>
      </c>
      <c r="L277" s="835" t="s">
        <v>18224</v>
      </c>
      <c r="M277" s="818" t="s">
        <v>19485</v>
      </c>
      <c r="N277" s="818" t="s">
        <v>19486</v>
      </c>
      <c r="O277" s="816"/>
    </row>
    <row r="278" spans="1:15" ht="23.25" x14ac:dyDescent="0.25">
      <c r="A278" s="840">
        <v>260</v>
      </c>
      <c r="B278" s="817">
        <v>243565</v>
      </c>
      <c r="C278" s="818" t="s">
        <v>19487</v>
      </c>
      <c r="D278" s="818"/>
      <c r="E278" s="819">
        <v>1129800088773</v>
      </c>
      <c r="F278" s="820" t="s">
        <v>18592</v>
      </c>
      <c r="G278" s="816">
        <v>3</v>
      </c>
      <c r="H278" s="818" t="s">
        <v>2448</v>
      </c>
      <c r="I278" s="818" t="s">
        <v>232</v>
      </c>
      <c r="J278" s="818" t="s">
        <v>3414</v>
      </c>
      <c r="K278" s="821" t="s">
        <v>19488</v>
      </c>
      <c r="L278" s="835" t="s">
        <v>18224</v>
      </c>
      <c r="M278" s="828" t="s">
        <v>19489</v>
      </c>
      <c r="N278" s="828" t="s">
        <v>19490</v>
      </c>
      <c r="O278" s="816"/>
    </row>
    <row r="279" spans="1:15" ht="23.25" x14ac:dyDescent="0.25">
      <c r="A279" s="840">
        <v>261</v>
      </c>
      <c r="B279" s="817">
        <v>243566</v>
      </c>
      <c r="C279" s="818" t="s">
        <v>19491</v>
      </c>
      <c r="D279" s="818"/>
      <c r="E279" s="819">
        <v>141100142716</v>
      </c>
      <c r="F279" s="820" t="s">
        <v>19492</v>
      </c>
      <c r="G279" s="816">
        <v>3</v>
      </c>
      <c r="H279" s="818" t="s">
        <v>1476</v>
      </c>
      <c r="I279" s="818" t="s">
        <v>216</v>
      </c>
      <c r="J279" s="818" t="s">
        <v>3414</v>
      </c>
      <c r="K279" s="821" t="s">
        <v>19493</v>
      </c>
      <c r="L279" s="818" t="s">
        <v>18389</v>
      </c>
      <c r="M279" s="818" t="s">
        <v>19494</v>
      </c>
      <c r="N279" s="818" t="s">
        <v>19495</v>
      </c>
      <c r="O279" s="816"/>
    </row>
    <row r="280" spans="1:15" ht="23.25" x14ac:dyDescent="0.25">
      <c r="A280" s="840">
        <v>262</v>
      </c>
      <c r="B280" s="817">
        <v>243567</v>
      </c>
      <c r="C280" s="818" t="s">
        <v>19496</v>
      </c>
      <c r="D280" s="818"/>
      <c r="E280" s="819">
        <v>1410800104409</v>
      </c>
      <c r="F280" s="820" t="s">
        <v>19497</v>
      </c>
      <c r="G280" s="816">
        <v>11</v>
      </c>
      <c r="H280" s="818" t="s">
        <v>265</v>
      </c>
      <c r="I280" s="818" t="s">
        <v>58</v>
      </c>
      <c r="J280" s="818" t="s">
        <v>3414</v>
      </c>
      <c r="K280" s="821" t="s">
        <v>19498</v>
      </c>
      <c r="L280" s="818" t="s">
        <v>18389</v>
      </c>
      <c r="M280" s="818" t="s">
        <v>19499</v>
      </c>
      <c r="N280" s="818" t="s">
        <v>19500</v>
      </c>
      <c r="O280" s="816"/>
    </row>
    <row r="281" spans="1:15" ht="23.25" x14ac:dyDescent="0.25">
      <c r="A281" s="840">
        <v>263</v>
      </c>
      <c r="B281" s="817">
        <v>243563</v>
      </c>
      <c r="C281" s="818" t="s">
        <v>19501</v>
      </c>
      <c r="D281" s="818"/>
      <c r="E281" s="819">
        <v>1410200011680</v>
      </c>
      <c r="F281" s="820" t="s">
        <v>19502</v>
      </c>
      <c r="G281" s="816">
        <v>10</v>
      </c>
      <c r="H281" s="818" t="s">
        <v>880</v>
      </c>
      <c r="I281" s="818" t="s">
        <v>113</v>
      </c>
      <c r="J281" s="818" t="s">
        <v>3414</v>
      </c>
      <c r="K281" s="821" t="s">
        <v>19503</v>
      </c>
      <c r="L281" s="818" t="s">
        <v>18389</v>
      </c>
      <c r="M281" s="818" t="s">
        <v>19504</v>
      </c>
      <c r="N281" s="818" t="s">
        <v>19505</v>
      </c>
      <c r="O281" s="816"/>
    </row>
    <row r="282" spans="1:15" ht="23.25" x14ac:dyDescent="0.25">
      <c r="A282" s="840">
        <v>264</v>
      </c>
      <c r="B282" s="817">
        <v>243563</v>
      </c>
      <c r="C282" s="818" t="s">
        <v>19506</v>
      </c>
      <c r="D282" s="818"/>
      <c r="E282" s="819">
        <v>1411900209165</v>
      </c>
      <c r="F282" s="820" t="s">
        <v>19507</v>
      </c>
      <c r="G282" s="816">
        <v>7</v>
      </c>
      <c r="H282" s="818" t="s">
        <v>1323</v>
      </c>
      <c r="I282" s="818" t="s">
        <v>212</v>
      </c>
      <c r="J282" s="818" t="s">
        <v>3414</v>
      </c>
      <c r="K282" s="821" t="s">
        <v>19508</v>
      </c>
      <c r="L282" s="818" t="s">
        <v>18389</v>
      </c>
      <c r="M282" s="818" t="s">
        <v>19509</v>
      </c>
      <c r="N282" s="818" t="s">
        <v>19510</v>
      </c>
      <c r="O282" s="816"/>
    </row>
    <row r="283" spans="1:15" ht="23.25" x14ac:dyDescent="0.25">
      <c r="A283" s="840">
        <v>265</v>
      </c>
      <c r="B283" s="817">
        <v>243563</v>
      </c>
      <c r="C283" s="818" t="s">
        <v>19511</v>
      </c>
      <c r="D283" s="818"/>
      <c r="E283" s="819">
        <v>3410100579478</v>
      </c>
      <c r="F283" s="820" t="s">
        <v>18610</v>
      </c>
      <c r="G283" s="816">
        <v>10</v>
      </c>
      <c r="H283" s="818" t="s">
        <v>2168</v>
      </c>
      <c r="I283" s="818" t="s">
        <v>2880</v>
      </c>
      <c r="J283" s="818" t="s">
        <v>3414</v>
      </c>
      <c r="K283" s="821" t="s">
        <v>19512</v>
      </c>
      <c r="L283" s="818" t="s">
        <v>18389</v>
      </c>
      <c r="M283" s="818" t="s">
        <v>19513</v>
      </c>
      <c r="N283" s="818" t="s">
        <v>19514</v>
      </c>
      <c r="O283" s="816"/>
    </row>
    <row r="284" spans="1:15" ht="23.25" x14ac:dyDescent="0.25">
      <c r="A284" s="840">
        <v>266</v>
      </c>
      <c r="B284" s="817">
        <v>243567</v>
      </c>
      <c r="C284" s="818" t="s">
        <v>19515</v>
      </c>
      <c r="D284" s="818"/>
      <c r="E284" s="819">
        <v>1419900390461</v>
      </c>
      <c r="F284" s="820" t="s">
        <v>18490</v>
      </c>
      <c r="G284" s="816">
        <v>13</v>
      </c>
      <c r="H284" s="818" t="s">
        <v>637</v>
      </c>
      <c r="I284" s="818" t="s">
        <v>232</v>
      </c>
      <c r="J284" s="818" t="s">
        <v>3414</v>
      </c>
      <c r="K284" s="821" t="s">
        <v>19516</v>
      </c>
      <c r="L284" s="818" t="s">
        <v>18389</v>
      </c>
      <c r="M284" s="818" t="s">
        <v>19517</v>
      </c>
      <c r="N284" s="818" t="s">
        <v>19518</v>
      </c>
      <c r="O284" s="816"/>
    </row>
    <row r="285" spans="1:15" ht="23.25" x14ac:dyDescent="0.25">
      <c r="A285" s="840">
        <v>267</v>
      </c>
      <c r="B285" s="817">
        <v>243563</v>
      </c>
      <c r="C285" s="818" t="s">
        <v>19519</v>
      </c>
      <c r="D285" s="818"/>
      <c r="E285" s="819">
        <v>1419900587817</v>
      </c>
      <c r="F285" s="820" t="s">
        <v>18986</v>
      </c>
      <c r="G285" s="816">
        <v>12</v>
      </c>
      <c r="H285" s="818" t="s">
        <v>2225</v>
      </c>
      <c r="I285" s="818" t="s">
        <v>2880</v>
      </c>
      <c r="J285" s="818" t="s">
        <v>3414</v>
      </c>
      <c r="K285" s="821" t="s">
        <v>19520</v>
      </c>
      <c r="L285" s="818" t="s">
        <v>18224</v>
      </c>
      <c r="M285" s="818" t="s">
        <v>19521</v>
      </c>
      <c r="N285" s="818" t="s">
        <v>19522</v>
      </c>
      <c r="O285" s="816"/>
    </row>
    <row r="286" spans="1:15" ht="23.25" x14ac:dyDescent="0.25">
      <c r="A286" s="840">
        <v>268</v>
      </c>
      <c r="B286" s="817">
        <v>243563</v>
      </c>
      <c r="C286" s="818" t="s">
        <v>19523</v>
      </c>
      <c r="D286" s="818"/>
      <c r="E286" s="819">
        <v>2411100029012</v>
      </c>
      <c r="F286" s="820" t="s">
        <v>19444</v>
      </c>
      <c r="G286" s="816">
        <v>8</v>
      </c>
      <c r="H286" s="818" t="s">
        <v>959</v>
      </c>
      <c r="I286" s="818" t="s">
        <v>216</v>
      </c>
      <c r="J286" s="818" t="s">
        <v>3414</v>
      </c>
      <c r="K286" s="821" t="s">
        <v>19524</v>
      </c>
      <c r="L286" s="818" t="s">
        <v>18224</v>
      </c>
      <c r="M286" s="818" t="s">
        <v>19525</v>
      </c>
      <c r="N286" s="818" t="s">
        <v>19526</v>
      </c>
      <c r="O286" s="816"/>
    </row>
    <row r="287" spans="1:15" ht="23.25" x14ac:dyDescent="0.25">
      <c r="A287" s="840">
        <v>269</v>
      </c>
      <c r="B287" s="817">
        <v>243565</v>
      </c>
      <c r="C287" s="818" t="s">
        <v>19527</v>
      </c>
      <c r="D287" s="818"/>
      <c r="E287" s="819">
        <v>1410300078387</v>
      </c>
      <c r="F287" s="820" t="s">
        <v>19528</v>
      </c>
      <c r="G287" s="816">
        <v>2</v>
      </c>
      <c r="H287" s="818" t="s">
        <v>665</v>
      </c>
      <c r="I287" s="818" t="s">
        <v>105</v>
      </c>
      <c r="J287" s="818" t="s">
        <v>3414</v>
      </c>
      <c r="K287" s="821" t="s">
        <v>19529</v>
      </c>
      <c r="L287" s="818" t="s">
        <v>18224</v>
      </c>
      <c r="M287" s="818" t="s">
        <v>19530</v>
      </c>
      <c r="N287" s="818" t="s">
        <v>19531</v>
      </c>
      <c r="O287" s="816"/>
    </row>
    <row r="288" spans="1:15" ht="23.25" x14ac:dyDescent="0.25">
      <c r="A288" s="840">
        <v>270</v>
      </c>
      <c r="B288" s="817">
        <v>243563</v>
      </c>
      <c r="C288" s="818" t="s">
        <v>19532</v>
      </c>
      <c r="D288" s="818"/>
      <c r="E288" s="819">
        <v>1410600124112</v>
      </c>
      <c r="F288" s="820" t="s">
        <v>19533</v>
      </c>
      <c r="G288" s="816">
        <v>11</v>
      </c>
      <c r="H288" s="818" t="s">
        <v>2448</v>
      </c>
      <c r="I288" s="818" t="s">
        <v>232</v>
      </c>
      <c r="J288" s="818" t="s">
        <v>3414</v>
      </c>
      <c r="K288" s="821" t="s">
        <v>19534</v>
      </c>
      <c r="L288" s="818" t="s">
        <v>18224</v>
      </c>
      <c r="M288" s="818" t="s">
        <v>19535</v>
      </c>
      <c r="N288" s="818" t="s">
        <v>19536</v>
      </c>
      <c r="O288" s="816"/>
    </row>
    <row r="289" spans="1:15" ht="23.25" x14ac:dyDescent="0.25">
      <c r="A289" s="840">
        <v>271</v>
      </c>
      <c r="B289" s="817">
        <v>243563</v>
      </c>
      <c r="C289" s="818" t="s">
        <v>19537</v>
      </c>
      <c r="D289" s="818"/>
      <c r="E289" s="819">
        <v>1410400386741</v>
      </c>
      <c r="F289" s="820" t="s">
        <v>19341</v>
      </c>
      <c r="G289" s="816">
        <v>8</v>
      </c>
      <c r="H289" s="818" t="s">
        <v>550</v>
      </c>
      <c r="I289" s="818" t="s">
        <v>551</v>
      </c>
      <c r="J289" s="818" t="s">
        <v>3414</v>
      </c>
      <c r="K289" s="821" t="s">
        <v>19538</v>
      </c>
      <c r="L289" s="818" t="s">
        <v>18389</v>
      </c>
      <c r="M289" s="818" t="s">
        <v>19539</v>
      </c>
      <c r="N289" s="818" t="s">
        <v>19540</v>
      </c>
      <c r="O289" s="816"/>
    </row>
    <row r="290" spans="1:15" ht="23.25" x14ac:dyDescent="0.25">
      <c r="A290" s="840">
        <v>272</v>
      </c>
      <c r="B290" s="817">
        <v>243550</v>
      </c>
      <c r="C290" s="818" t="s">
        <v>19541</v>
      </c>
      <c r="D290" s="818"/>
      <c r="E290" s="819">
        <v>1410400277675</v>
      </c>
      <c r="F290" s="820" t="s">
        <v>19542</v>
      </c>
      <c r="G290" s="816">
        <v>10</v>
      </c>
      <c r="H290" s="818" t="s">
        <v>50</v>
      </c>
      <c r="I290" s="818" t="s">
        <v>551</v>
      </c>
      <c r="J290" s="818" t="s">
        <v>3414</v>
      </c>
      <c r="K290" s="821" t="s">
        <v>19543</v>
      </c>
      <c r="L290" s="818" t="s">
        <v>18224</v>
      </c>
      <c r="M290" s="818" t="s">
        <v>19544</v>
      </c>
      <c r="N290" s="818" t="s">
        <v>19545</v>
      </c>
      <c r="O290" s="816"/>
    </row>
    <row r="291" spans="1:15" ht="23.25" x14ac:dyDescent="0.25">
      <c r="A291" s="840">
        <v>273</v>
      </c>
      <c r="B291" s="817">
        <v>243568</v>
      </c>
      <c r="C291" s="818" t="s">
        <v>19546</v>
      </c>
      <c r="D291" s="818" t="s">
        <v>21174</v>
      </c>
      <c r="E291" s="819">
        <v>1410600235372</v>
      </c>
      <c r="F291" s="820" t="s">
        <v>19341</v>
      </c>
      <c r="G291" s="816">
        <v>12</v>
      </c>
      <c r="H291" s="818" t="s">
        <v>26</v>
      </c>
      <c r="I291" s="818" t="s">
        <v>232</v>
      </c>
      <c r="J291" s="818" t="s">
        <v>3414</v>
      </c>
      <c r="K291" s="821" t="s">
        <v>19547</v>
      </c>
      <c r="L291" s="818" t="s">
        <v>18224</v>
      </c>
      <c r="M291" s="818" t="s">
        <v>19548</v>
      </c>
      <c r="N291" s="818" t="s">
        <v>19549</v>
      </c>
      <c r="O291" s="816"/>
    </row>
    <row r="292" spans="1:15" ht="23.25" x14ac:dyDescent="0.25">
      <c r="A292" s="840">
        <v>274</v>
      </c>
      <c r="B292" s="817">
        <v>243556</v>
      </c>
      <c r="C292" s="818" t="s">
        <v>19550</v>
      </c>
      <c r="D292" s="818"/>
      <c r="E292" s="819">
        <v>3411700718291</v>
      </c>
      <c r="F292" s="820" t="s">
        <v>18511</v>
      </c>
      <c r="G292" s="816">
        <v>11</v>
      </c>
      <c r="H292" s="818" t="s">
        <v>185</v>
      </c>
      <c r="I292" s="818" t="s">
        <v>78</v>
      </c>
      <c r="J292" s="818" t="s">
        <v>3414</v>
      </c>
      <c r="K292" s="821" t="s">
        <v>19551</v>
      </c>
      <c r="L292" s="818" t="s">
        <v>18389</v>
      </c>
      <c r="M292" s="818" t="s">
        <v>19552</v>
      </c>
      <c r="N292" s="818" t="s">
        <v>19553</v>
      </c>
      <c r="O292" s="816"/>
    </row>
    <row r="293" spans="1:15" ht="23.25" x14ac:dyDescent="0.25">
      <c r="A293" s="840">
        <v>275</v>
      </c>
      <c r="B293" s="817">
        <v>243558</v>
      </c>
      <c r="C293" s="818" t="s">
        <v>19554</v>
      </c>
      <c r="D293" s="818"/>
      <c r="E293" s="819">
        <v>3310500332721</v>
      </c>
      <c r="F293" s="820" t="s">
        <v>18901</v>
      </c>
      <c r="G293" s="816">
        <v>3</v>
      </c>
      <c r="H293" s="818" t="s">
        <v>17470</v>
      </c>
      <c r="I293" s="818" t="s">
        <v>19555</v>
      </c>
      <c r="J293" s="818" t="s">
        <v>4930</v>
      </c>
      <c r="K293" s="821" t="s">
        <v>19556</v>
      </c>
      <c r="L293" s="818" t="s">
        <v>18224</v>
      </c>
      <c r="M293" s="818" t="s">
        <v>19557</v>
      </c>
      <c r="N293" s="818" t="s">
        <v>19558</v>
      </c>
      <c r="O293" s="816"/>
    </row>
    <row r="294" spans="1:15" ht="23.25" x14ac:dyDescent="0.25">
      <c r="A294" s="840">
        <v>276</v>
      </c>
      <c r="B294" s="817">
        <v>243557</v>
      </c>
      <c r="C294" s="818" t="s">
        <v>19559</v>
      </c>
      <c r="D294" s="818"/>
      <c r="E294" s="819">
        <v>1411700224641</v>
      </c>
      <c r="F294" s="820" t="s">
        <v>19170</v>
      </c>
      <c r="G294" s="816">
        <v>6</v>
      </c>
      <c r="H294" s="818" t="s">
        <v>242</v>
      </c>
      <c r="I294" s="818" t="s">
        <v>78</v>
      </c>
      <c r="J294" s="818" t="s">
        <v>3414</v>
      </c>
      <c r="K294" s="821" t="s">
        <v>19560</v>
      </c>
      <c r="L294" s="818" t="s">
        <v>19317</v>
      </c>
      <c r="M294" s="818" t="s">
        <v>19561</v>
      </c>
      <c r="N294" s="818" t="s">
        <v>19562</v>
      </c>
      <c r="O294" s="816"/>
    </row>
    <row r="295" spans="1:15" ht="23.25" x14ac:dyDescent="0.25">
      <c r="A295" s="840">
        <v>277</v>
      </c>
      <c r="B295" s="817">
        <v>243556</v>
      </c>
      <c r="C295" s="818" t="s">
        <v>19563</v>
      </c>
      <c r="D295" s="818"/>
      <c r="E295" s="819">
        <v>1411100161150</v>
      </c>
      <c r="F295" s="820" t="s">
        <v>18475</v>
      </c>
      <c r="G295" s="816">
        <v>3</v>
      </c>
      <c r="H295" s="818" t="s">
        <v>1476</v>
      </c>
      <c r="I295" s="818" t="s">
        <v>216</v>
      </c>
      <c r="J295" s="818" t="s">
        <v>3414</v>
      </c>
      <c r="K295" s="821" t="s">
        <v>19564</v>
      </c>
      <c r="L295" s="818" t="s">
        <v>18389</v>
      </c>
      <c r="M295" s="818" t="s">
        <v>19565</v>
      </c>
      <c r="N295" s="818" t="s">
        <v>19566</v>
      </c>
      <c r="O295" s="816"/>
    </row>
    <row r="296" spans="1:15" ht="23.25" x14ac:dyDescent="0.25">
      <c r="A296" s="840">
        <v>278</v>
      </c>
      <c r="B296" s="817">
        <v>243559</v>
      </c>
      <c r="C296" s="818" t="s">
        <v>19567</v>
      </c>
      <c r="D296" s="818"/>
      <c r="E296" s="819">
        <v>5410600021006</v>
      </c>
      <c r="F296" s="820" t="s">
        <v>19212</v>
      </c>
      <c r="G296" s="816">
        <v>5</v>
      </c>
      <c r="H296" s="818" t="s">
        <v>2782</v>
      </c>
      <c r="I296" s="818" t="s">
        <v>151</v>
      </c>
      <c r="J296" s="818" t="s">
        <v>3414</v>
      </c>
      <c r="K296" s="821" t="s">
        <v>19568</v>
      </c>
      <c r="L296" s="818" t="s">
        <v>18423</v>
      </c>
      <c r="M296" s="818" t="s">
        <v>19569</v>
      </c>
      <c r="N296" s="818" t="s">
        <v>19570</v>
      </c>
      <c r="O296" s="816"/>
    </row>
    <row r="297" spans="1:15" ht="23.25" x14ac:dyDescent="0.25">
      <c r="A297" s="840">
        <v>279</v>
      </c>
      <c r="B297" s="817">
        <v>243557</v>
      </c>
      <c r="C297" s="818" t="s">
        <v>19571</v>
      </c>
      <c r="D297" s="818"/>
      <c r="E297" s="819">
        <v>1410200006007</v>
      </c>
      <c r="F297" s="820" t="s">
        <v>19572</v>
      </c>
      <c r="G297" s="816">
        <v>3</v>
      </c>
      <c r="H297" s="818" t="s">
        <v>19573</v>
      </c>
      <c r="I297" s="818" t="s">
        <v>113</v>
      </c>
      <c r="J297" s="818" t="s">
        <v>3414</v>
      </c>
      <c r="K297" s="821" t="s">
        <v>19574</v>
      </c>
      <c r="L297" s="818" t="s">
        <v>19575</v>
      </c>
      <c r="M297" s="818" t="s">
        <v>19576</v>
      </c>
      <c r="N297" s="818" t="s">
        <v>19577</v>
      </c>
      <c r="O297" s="816"/>
    </row>
    <row r="298" spans="1:15" ht="23.25" x14ac:dyDescent="0.25">
      <c r="A298" s="840">
        <v>280</v>
      </c>
      <c r="B298" s="817">
        <v>243546</v>
      </c>
      <c r="C298" s="818" t="s">
        <v>19578</v>
      </c>
      <c r="D298" s="818"/>
      <c r="E298" s="819">
        <v>1411900225926</v>
      </c>
      <c r="F298" s="820" t="s">
        <v>19360</v>
      </c>
      <c r="G298" s="816">
        <v>3</v>
      </c>
      <c r="H298" s="818" t="s">
        <v>369</v>
      </c>
      <c r="I298" s="818" t="s">
        <v>212</v>
      </c>
      <c r="J298" s="818" t="s">
        <v>3414</v>
      </c>
      <c r="K298" s="821" t="s">
        <v>19579</v>
      </c>
      <c r="L298" s="818" t="s">
        <v>18389</v>
      </c>
      <c r="M298" s="828" t="s">
        <v>19580</v>
      </c>
      <c r="N298" s="828" t="s">
        <v>19581</v>
      </c>
      <c r="O298" s="816"/>
    </row>
    <row r="299" spans="1:15" ht="23.25" x14ac:dyDescent="0.25">
      <c r="A299" s="840">
        <v>281</v>
      </c>
      <c r="B299" s="817">
        <v>243570</v>
      </c>
      <c r="C299" s="818" t="s">
        <v>19582</v>
      </c>
      <c r="D299" s="818"/>
      <c r="E299" s="819">
        <v>1410600241461</v>
      </c>
      <c r="F299" s="820" t="s">
        <v>19583</v>
      </c>
      <c r="G299" s="816">
        <v>3</v>
      </c>
      <c r="H299" s="818" t="s">
        <v>247</v>
      </c>
      <c r="I299" s="818" t="s">
        <v>232</v>
      </c>
      <c r="J299" s="818" t="s">
        <v>3414</v>
      </c>
      <c r="K299" s="821" t="s">
        <v>19584</v>
      </c>
      <c r="L299" s="831" t="s">
        <v>18389</v>
      </c>
      <c r="M299" s="818" t="s">
        <v>19585</v>
      </c>
      <c r="N299" s="818" t="s">
        <v>19586</v>
      </c>
      <c r="O299" s="816"/>
    </row>
    <row r="300" spans="1:15" ht="23.25" x14ac:dyDescent="0.25">
      <c r="A300" s="840">
        <v>282</v>
      </c>
      <c r="B300" s="817">
        <v>243570</v>
      </c>
      <c r="C300" s="818" t="s">
        <v>19587</v>
      </c>
      <c r="D300" s="818"/>
      <c r="E300" s="819">
        <v>1411701290540</v>
      </c>
      <c r="F300" s="820" t="s">
        <v>19588</v>
      </c>
      <c r="G300" s="816">
        <v>5</v>
      </c>
      <c r="H300" s="818" t="s">
        <v>284</v>
      </c>
      <c r="I300" s="818" t="s">
        <v>78</v>
      </c>
      <c r="J300" s="818" t="s">
        <v>3414</v>
      </c>
      <c r="K300" s="821" t="s">
        <v>19589</v>
      </c>
      <c r="L300" s="831" t="s">
        <v>18224</v>
      </c>
      <c r="M300" s="818" t="s">
        <v>19590</v>
      </c>
      <c r="N300" s="818" t="s">
        <v>19591</v>
      </c>
      <c r="O300" s="816"/>
    </row>
    <row r="301" spans="1:15" ht="23.25" x14ac:dyDescent="0.25">
      <c r="A301" s="840">
        <v>283</v>
      </c>
      <c r="B301" s="817">
        <v>243567</v>
      </c>
      <c r="C301" s="818" t="s">
        <v>19592</v>
      </c>
      <c r="D301" s="818"/>
      <c r="E301" s="819">
        <v>1639900110377</v>
      </c>
      <c r="F301" s="820" t="s">
        <v>19593</v>
      </c>
      <c r="G301" s="816">
        <v>3</v>
      </c>
      <c r="H301" s="818" t="s">
        <v>19594</v>
      </c>
      <c r="I301" s="818" t="s">
        <v>19101</v>
      </c>
      <c r="J301" s="818" t="s">
        <v>19102</v>
      </c>
      <c r="K301" s="821" t="s">
        <v>19595</v>
      </c>
      <c r="L301" s="831" t="s">
        <v>18439</v>
      </c>
      <c r="M301" s="818" t="s">
        <v>19596</v>
      </c>
      <c r="N301" s="818" t="s">
        <v>19597</v>
      </c>
      <c r="O301" s="816"/>
    </row>
    <row r="302" spans="1:15" ht="23.25" x14ac:dyDescent="0.25">
      <c r="A302" s="840">
        <v>284</v>
      </c>
      <c r="B302" s="817">
        <v>243567</v>
      </c>
      <c r="C302" s="818" t="s">
        <v>19598</v>
      </c>
      <c r="D302" s="818"/>
      <c r="E302" s="819">
        <v>1410400264573</v>
      </c>
      <c r="F302" s="820" t="s">
        <v>19599</v>
      </c>
      <c r="G302" s="816">
        <v>11</v>
      </c>
      <c r="H302" s="818" t="s">
        <v>265</v>
      </c>
      <c r="I302" s="818" t="s">
        <v>58</v>
      </c>
      <c r="J302" s="818" t="s">
        <v>3414</v>
      </c>
      <c r="K302" s="821" t="s">
        <v>19600</v>
      </c>
      <c r="L302" s="831" t="s">
        <v>18224</v>
      </c>
      <c r="M302" s="818" t="s">
        <v>19601</v>
      </c>
      <c r="N302" s="818" t="s">
        <v>19602</v>
      </c>
      <c r="O302" s="816"/>
    </row>
    <row r="303" spans="1:15" ht="23.25" x14ac:dyDescent="0.25">
      <c r="A303" s="840">
        <v>285</v>
      </c>
      <c r="B303" s="817">
        <v>243563</v>
      </c>
      <c r="C303" s="818" t="s">
        <v>19603</v>
      </c>
      <c r="D303" s="818"/>
      <c r="E303" s="819">
        <v>1419900310483</v>
      </c>
      <c r="F303" s="820" t="s">
        <v>19212</v>
      </c>
      <c r="G303" s="816">
        <v>4</v>
      </c>
      <c r="H303" s="818" t="s">
        <v>19604</v>
      </c>
      <c r="I303" s="818" t="s">
        <v>19605</v>
      </c>
      <c r="J303" s="818" t="s">
        <v>19606</v>
      </c>
      <c r="K303" s="821" t="s">
        <v>19607</v>
      </c>
      <c r="L303" s="831" t="s">
        <v>19317</v>
      </c>
      <c r="M303" s="818" t="s">
        <v>19608</v>
      </c>
      <c r="N303" s="818" t="s">
        <v>19609</v>
      </c>
      <c r="O303" s="816"/>
    </row>
    <row r="304" spans="1:15" ht="23.25" x14ac:dyDescent="0.25">
      <c r="A304" s="840">
        <v>286</v>
      </c>
      <c r="B304" s="817">
        <v>243563</v>
      </c>
      <c r="C304" s="818" t="s">
        <v>19610</v>
      </c>
      <c r="D304" s="818"/>
      <c r="E304" s="819">
        <v>1411700224217</v>
      </c>
      <c r="F304" s="820" t="s">
        <v>19599</v>
      </c>
      <c r="G304" s="816">
        <v>2</v>
      </c>
      <c r="H304" s="818" t="s">
        <v>252</v>
      </c>
      <c r="I304" s="818" t="s">
        <v>78</v>
      </c>
      <c r="J304" s="818" t="s">
        <v>3414</v>
      </c>
      <c r="K304" s="821" t="s">
        <v>19611</v>
      </c>
      <c r="L304" s="831" t="s">
        <v>18224</v>
      </c>
      <c r="M304" s="818" t="s">
        <v>19612</v>
      </c>
      <c r="N304" s="818" t="s">
        <v>19613</v>
      </c>
      <c r="O304" s="816"/>
    </row>
    <row r="305" spans="1:15" ht="23.25" x14ac:dyDescent="0.25">
      <c r="A305" s="840">
        <v>287</v>
      </c>
      <c r="B305" s="817">
        <v>243563</v>
      </c>
      <c r="C305" s="818" t="s">
        <v>19614</v>
      </c>
      <c r="D305" s="818"/>
      <c r="E305" s="819">
        <v>1459900157367</v>
      </c>
      <c r="F305" s="820" t="s">
        <v>19271</v>
      </c>
      <c r="G305" s="816">
        <v>7</v>
      </c>
      <c r="H305" s="818" t="s">
        <v>780</v>
      </c>
      <c r="I305" s="818" t="s">
        <v>92</v>
      </c>
      <c r="J305" s="818" t="s">
        <v>3414</v>
      </c>
      <c r="K305" s="821" t="s">
        <v>19615</v>
      </c>
      <c r="L305" s="831" t="s">
        <v>18224</v>
      </c>
      <c r="M305" s="818" t="s">
        <v>19616</v>
      </c>
      <c r="N305" s="818" t="s">
        <v>19617</v>
      </c>
      <c r="O305" s="816"/>
    </row>
    <row r="306" spans="1:15" ht="23.25" x14ac:dyDescent="0.25">
      <c r="A306" s="840">
        <v>288</v>
      </c>
      <c r="B306" s="817">
        <v>243563</v>
      </c>
      <c r="C306" s="818" t="s">
        <v>19618</v>
      </c>
      <c r="D306" s="818"/>
      <c r="E306" s="819">
        <v>3411900292123</v>
      </c>
      <c r="F306" s="820" t="s">
        <v>18501</v>
      </c>
      <c r="G306" s="816">
        <v>2</v>
      </c>
      <c r="H306" s="818" t="s">
        <v>341</v>
      </c>
      <c r="I306" s="818" t="s">
        <v>212</v>
      </c>
      <c r="J306" s="818" t="s">
        <v>3414</v>
      </c>
      <c r="K306" s="821" t="s">
        <v>19619</v>
      </c>
      <c r="L306" s="831" t="s">
        <v>18224</v>
      </c>
      <c r="M306" s="818" t="s">
        <v>19620</v>
      </c>
      <c r="N306" s="818" t="s">
        <v>19621</v>
      </c>
      <c r="O306" s="816"/>
    </row>
    <row r="307" spans="1:15" ht="23.25" x14ac:dyDescent="0.25">
      <c r="A307" s="840">
        <v>289</v>
      </c>
      <c r="B307" s="817">
        <v>243580</v>
      </c>
      <c r="C307" s="818" t="s">
        <v>19622</v>
      </c>
      <c r="D307" s="818"/>
      <c r="E307" s="819">
        <v>1410200094569</v>
      </c>
      <c r="F307" s="820" t="s">
        <v>19623</v>
      </c>
      <c r="G307" s="816">
        <v>2</v>
      </c>
      <c r="H307" s="818" t="s">
        <v>742</v>
      </c>
      <c r="I307" s="818" t="s">
        <v>113</v>
      </c>
      <c r="J307" s="818" t="s">
        <v>3414</v>
      </c>
      <c r="K307" s="821" t="s">
        <v>19624</v>
      </c>
      <c r="L307" s="831" t="s">
        <v>19317</v>
      </c>
      <c r="M307" s="818" t="s">
        <v>19625</v>
      </c>
      <c r="N307" s="818" t="s">
        <v>19626</v>
      </c>
      <c r="O307" s="816"/>
    </row>
    <row r="308" spans="1:15" ht="23.25" x14ac:dyDescent="0.25">
      <c r="A308" s="840">
        <v>290</v>
      </c>
      <c r="B308" s="817">
        <v>243546</v>
      </c>
      <c r="C308" s="818" t="s">
        <v>19627</v>
      </c>
      <c r="D308" s="818"/>
      <c r="E308" s="819">
        <v>3410600309119</v>
      </c>
      <c r="F308" s="820" t="s">
        <v>19170</v>
      </c>
      <c r="G308" s="816">
        <v>4</v>
      </c>
      <c r="H308" s="818" t="s">
        <v>953</v>
      </c>
      <c r="I308" s="818" t="s">
        <v>232</v>
      </c>
      <c r="J308" s="818" t="s">
        <v>3414</v>
      </c>
      <c r="K308" s="821" t="s">
        <v>19628</v>
      </c>
      <c r="L308" s="831" t="s">
        <v>18389</v>
      </c>
      <c r="M308" s="818" t="s">
        <v>19629</v>
      </c>
      <c r="N308" s="818" t="s">
        <v>19630</v>
      </c>
      <c r="O308" s="816"/>
    </row>
    <row r="309" spans="1:15" ht="23.25" x14ac:dyDescent="0.25">
      <c r="A309" s="840">
        <v>291</v>
      </c>
      <c r="B309" s="817">
        <v>243563</v>
      </c>
      <c r="C309" s="818" t="s">
        <v>19631</v>
      </c>
      <c r="D309" s="818"/>
      <c r="E309" s="819">
        <v>1410300048861</v>
      </c>
      <c r="F309" s="820" t="s">
        <v>18824</v>
      </c>
      <c r="G309" s="816">
        <v>4</v>
      </c>
      <c r="H309" s="818" t="s">
        <v>627</v>
      </c>
      <c r="I309" s="818" t="s">
        <v>105</v>
      </c>
      <c r="J309" s="818" t="s">
        <v>3414</v>
      </c>
      <c r="K309" s="821" t="s">
        <v>19632</v>
      </c>
      <c r="L309" s="831" t="s">
        <v>18224</v>
      </c>
      <c r="M309" s="818" t="s">
        <v>19633</v>
      </c>
      <c r="N309" s="818" t="s">
        <v>19634</v>
      </c>
      <c r="O309" s="816"/>
    </row>
    <row r="310" spans="1:15" ht="23.25" x14ac:dyDescent="0.25">
      <c r="A310" s="840">
        <v>292</v>
      </c>
      <c r="B310" s="817">
        <v>243560</v>
      </c>
      <c r="C310" s="818" t="s">
        <v>19635</v>
      </c>
      <c r="D310" s="818"/>
      <c r="E310" s="819">
        <v>1439900187258</v>
      </c>
      <c r="F310" s="820" t="s">
        <v>18971</v>
      </c>
      <c r="G310" s="816">
        <v>1</v>
      </c>
      <c r="H310" s="818" t="s">
        <v>261</v>
      </c>
      <c r="I310" s="818" t="s">
        <v>212</v>
      </c>
      <c r="J310" s="818" t="s">
        <v>3414</v>
      </c>
      <c r="K310" s="821" t="s">
        <v>19636</v>
      </c>
      <c r="L310" s="831" t="s">
        <v>18224</v>
      </c>
      <c r="M310" s="818" t="s">
        <v>19637</v>
      </c>
      <c r="N310" s="818" t="s">
        <v>19638</v>
      </c>
      <c r="O310" s="816"/>
    </row>
    <row r="311" spans="1:15" ht="23.25" x14ac:dyDescent="0.25">
      <c r="A311" s="840">
        <v>293</v>
      </c>
      <c r="B311" s="817">
        <v>243555</v>
      </c>
      <c r="C311" s="818" t="s">
        <v>19639</v>
      </c>
      <c r="D311" s="818"/>
      <c r="E311" s="819">
        <v>1410600242972</v>
      </c>
      <c r="F311" s="820" t="s">
        <v>19640</v>
      </c>
      <c r="G311" s="816">
        <v>5</v>
      </c>
      <c r="H311" s="818" t="s">
        <v>2782</v>
      </c>
      <c r="I311" s="818" t="s">
        <v>151</v>
      </c>
      <c r="J311" s="818" t="s">
        <v>3414</v>
      </c>
      <c r="K311" s="821" t="s">
        <v>19641</v>
      </c>
      <c r="L311" s="831" t="s">
        <v>18389</v>
      </c>
      <c r="M311" s="818" t="s">
        <v>19642</v>
      </c>
      <c r="N311" s="818" t="s">
        <v>19643</v>
      </c>
      <c r="O311" s="816"/>
    </row>
    <row r="312" spans="1:15" ht="23.25" x14ac:dyDescent="0.25">
      <c r="A312" s="840">
        <v>294</v>
      </c>
      <c r="B312" s="817">
        <v>243565</v>
      </c>
      <c r="C312" s="818" t="s">
        <v>19644</v>
      </c>
      <c r="D312" s="818"/>
      <c r="E312" s="819">
        <v>1410300090891</v>
      </c>
      <c r="F312" s="820" t="s">
        <v>19217</v>
      </c>
      <c r="G312" s="816">
        <v>5</v>
      </c>
      <c r="H312" s="818" t="s">
        <v>18561</v>
      </c>
      <c r="I312" s="818" t="s">
        <v>105</v>
      </c>
      <c r="J312" s="818" t="s">
        <v>3414</v>
      </c>
      <c r="K312" s="821" t="s">
        <v>19645</v>
      </c>
      <c r="L312" s="831" t="s">
        <v>18224</v>
      </c>
      <c r="M312" s="818" t="s">
        <v>19646</v>
      </c>
      <c r="N312" s="818" t="s">
        <v>19647</v>
      </c>
      <c r="O312" s="816"/>
    </row>
    <row r="313" spans="1:15" ht="23.25" x14ac:dyDescent="0.25">
      <c r="A313" s="840">
        <v>295</v>
      </c>
      <c r="B313" s="817">
        <v>243563</v>
      </c>
      <c r="C313" s="818" t="s">
        <v>19648</v>
      </c>
      <c r="D313" s="818"/>
      <c r="E313" s="819">
        <v>1471200091137</v>
      </c>
      <c r="F313" s="820" t="s">
        <v>19649</v>
      </c>
      <c r="G313" s="816">
        <v>4</v>
      </c>
      <c r="H313" s="818" t="s">
        <v>19650</v>
      </c>
      <c r="I313" s="818" t="s">
        <v>82</v>
      </c>
      <c r="J313" s="818" t="s">
        <v>3234</v>
      </c>
      <c r="K313" s="821" t="s">
        <v>19651</v>
      </c>
      <c r="L313" s="831" t="s">
        <v>18224</v>
      </c>
      <c r="M313" s="818" t="s">
        <v>19652</v>
      </c>
      <c r="N313" s="818" t="s">
        <v>19653</v>
      </c>
      <c r="O313" s="816"/>
    </row>
    <row r="314" spans="1:15" ht="23.25" x14ac:dyDescent="0.25">
      <c r="A314" s="840">
        <v>296</v>
      </c>
      <c r="B314" s="817">
        <v>243563</v>
      </c>
      <c r="C314" s="818" t="s">
        <v>19654</v>
      </c>
      <c r="D314" s="818"/>
      <c r="E314" s="819">
        <v>1411900244769</v>
      </c>
      <c r="F314" s="820" t="s">
        <v>19655</v>
      </c>
      <c r="G314" s="816">
        <v>5</v>
      </c>
      <c r="H314" s="818" t="s">
        <v>261</v>
      </c>
      <c r="I314" s="818" t="s">
        <v>212</v>
      </c>
      <c r="J314" s="818" t="s">
        <v>3414</v>
      </c>
      <c r="K314" s="821" t="s">
        <v>19656</v>
      </c>
      <c r="L314" s="831" t="s">
        <v>18224</v>
      </c>
      <c r="M314" s="818" t="s">
        <v>19657</v>
      </c>
      <c r="N314" s="818" t="s">
        <v>19658</v>
      </c>
      <c r="O314" s="816"/>
    </row>
    <row r="315" spans="1:15" ht="23.25" x14ac:dyDescent="0.25">
      <c r="A315" s="840">
        <v>297</v>
      </c>
      <c r="B315" s="817">
        <v>243570</v>
      </c>
      <c r="C315" s="818" t="s">
        <v>19659</v>
      </c>
      <c r="D315" s="818"/>
      <c r="E315" s="819">
        <v>1419900574766</v>
      </c>
      <c r="F315" s="820" t="s">
        <v>18763</v>
      </c>
      <c r="G315" s="816">
        <v>1</v>
      </c>
      <c r="H315" s="818" t="s">
        <v>113</v>
      </c>
      <c r="I315" s="818" t="s">
        <v>113</v>
      </c>
      <c r="J315" s="818" t="s">
        <v>3414</v>
      </c>
      <c r="K315" s="821" t="s">
        <v>19660</v>
      </c>
      <c r="L315" s="831" t="s">
        <v>19317</v>
      </c>
      <c r="M315" s="818" t="s">
        <v>19661</v>
      </c>
      <c r="N315" s="818" t="s">
        <v>19662</v>
      </c>
      <c r="O315" s="816"/>
    </row>
    <row r="316" spans="1:15" ht="23.25" x14ac:dyDescent="0.25">
      <c r="A316" s="840">
        <v>298</v>
      </c>
      <c r="B316" s="817">
        <v>243563</v>
      </c>
      <c r="C316" s="818" t="s">
        <v>19663</v>
      </c>
      <c r="D316" s="818"/>
      <c r="E316" s="819">
        <v>5411100060151</v>
      </c>
      <c r="F316" s="820" t="s">
        <v>19664</v>
      </c>
      <c r="G316" s="816">
        <v>8</v>
      </c>
      <c r="H316" s="818" t="s">
        <v>388</v>
      </c>
      <c r="I316" s="818" t="s">
        <v>388</v>
      </c>
      <c r="J316" s="818" t="s">
        <v>3414</v>
      </c>
      <c r="K316" s="821" t="s">
        <v>19665</v>
      </c>
      <c r="L316" s="831" t="s">
        <v>18389</v>
      </c>
      <c r="M316" s="818" t="s">
        <v>19666</v>
      </c>
      <c r="N316" s="818" t="s">
        <v>19667</v>
      </c>
      <c r="O316" s="816"/>
    </row>
    <row r="317" spans="1:15" ht="23.25" x14ac:dyDescent="0.25">
      <c r="A317" s="989">
        <v>299</v>
      </c>
      <c r="B317" s="817">
        <v>243563</v>
      </c>
      <c r="C317" s="989" t="s">
        <v>19668</v>
      </c>
      <c r="D317" s="989"/>
      <c r="E317" s="998" t="s">
        <v>19669</v>
      </c>
      <c r="F317" s="989" t="s">
        <v>18555</v>
      </c>
      <c r="G317" s="989">
        <v>1</v>
      </c>
      <c r="H317" s="992" t="s">
        <v>631</v>
      </c>
      <c r="I317" s="992" t="s">
        <v>232</v>
      </c>
      <c r="J317" s="992" t="s">
        <v>3414</v>
      </c>
      <c r="K317" s="992" t="s">
        <v>19670</v>
      </c>
      <c r="L317" s="831" t="s">
        <v>18224</v>
      </c>
      <c r="M317" s="992" t="s">
        <v>19671</v>
      </c>
      <c r="N317" s="818" t="s">
        <v>19672</v>
      </c>
      <c r="O317" s="816"/>
    </row>
    <row r="318" spans="1:15" ht="23.25" x14ac:dyDescent="0.25">
      <c r="A318" s="991"/>
      <c r="B318" s="817">
        <v>243629</v>
      </c>
      <c r="C318" s="991"/>
      <c r="D318" s="991"/>
      <c r="E318" s="991"/>
      <c r="F318" s="991"/>
      <c r="G318" s="991"/>
      <c r="H318" s="994"/>
      <c r="I318" s="994"/>
      <c r="J318" s="994"/>
      <c r="K318" s="994"/>
      <c r="L318" s="818" t="s">
        <v>18723</v>
      </c>
      <c r="M318" s="994"/>
      <c r="N318" s="818" t="s">
        <v>19673</v>
      </c>
      <c r="O318" s="816"/>
    </row>
    <row r="319" spans="1:15" ht="23.25" x14ac:dyDescent="0.25">
      <c r="A319" s="840">
        <v>300</v>
      </c>
      <c r="B319" s="817">
        <v>243563</v>
      </c>
      <c r="C319" s="818" t="s">
        <v>19674</v>
      </c>
      <c r="D319" s="818"/>
      <c r="E319" s="819">
        <v>1410200081165</v>
      </c>
      <c r="F319" s="820" t="s">
        <v>19056</v>
      </c>
      <c r="G319" s="816">
        <v>1</v>
      </c>
      <c r="H319" s="818" t="s">
        <v>880</v>
      </c>
      <c r="I319" s="818" t="s">
        <v>113</v>
      </c>
      <c r="J319" s="818" t="s">
        <v>3414</v>
      </c>
      <c r="K319" s="821" t="s">
        <v>19675</v>
      </c>
      <c r="L319" s="831" t="s">
        <v>18224</v>
      </c>
      <c r="M319" s="818" t="s">
        <v>19676</v>
      </c>
      <c r="N319" s="818" t="s">
        <v>19677</v>
      </c>
      <c r="O319" s="816"/>
    </row>
    <row r="320" spans="1:15" ht="23.25" x14ac:dyDescent="0.25">
      <c r="A320" s="840">
        <v>301</v>
      </c>
      <c r="B320" s="817">
        <v>243570</v>
      </c>
      <c r="C320" s="818" t="s">
        <v>19678</v>
      </c>
      <c r="D320" s="818"/>
      <c r="E320" s="819">
        <v>1419901718141</v>
      </c>
      <c r="F320" s="820" t="s">
        <v>19679</v>
      </c>
      <c r="G320" s="816">
        <v>10</v>
      </c>
      <c r="H320" s="818" t="s">
        <v>1944</v>
      </c>
      <c r="I320" s="818" t="s">
        <v>2880</v>
      </c>
      <c r="J320" s="818" t="s">
        <v>3414</v>
      </c>
      <c r="K320" s="821" t="s">
        <v>19680</v>
      </c>
      <c r="L320" s="831" t="s">
        <v>19317</v>
      </c>
      <c r="M320" s="818" t="s">
        <v>19681</v>
      </c>
      <c r="N320" s="818" t="s">
        <v>19682</v>
      </c>
      <c r="O320" s="816"/>
    </row>
    <row r="321" spans="1:16" ht="23.25" x14ac:dyDescent="0.25">
      <c r="A321" s="840">
        <v>302</v>
      </c>
      <c r="B321" s="817">
        <v>243586</v>
      </c>
      <c r="C321" s="818" t="s">
        <v>19683</v>
      </c>
      <c r="D321" s="818" t="s">
        <v>19684</v>
      </c>
      <c r="E321" s="819">
        <v>3410601170483</v>
      </c>
      <c r="F321" s="820" t="s">
        <v>19685</v>
      </c>
      <c r="G321" s="816">
        <v>13</v>
      </c>
      <c r="H321" s="818" t="s">
        <v>837</v>
      </c>
      <c r="I321" s="818" t="s">
        <v>463</v>
      </c>
      <c r="J321" s="818" t="s">
        <v>3414</v>
      </c>
      <c r="K321" s="841" t="s">
        <v>19686</v>
      </c>
      <c r="L321" s="818" t="s">
        <v>18605</v>
      </c>
      <c r="M321" s="818" t="s">
        <v>19687</v>
      </c>
      <c r="N321" s="818" t="s">
        <v>19688</v>
      </c>
      <c r="O321" s="816"/>
    </row>
    <row r="322" spans="1:16" ht="23.25" x14ac:dyDescent="0.25">
      <c r="A322" s="840">
        <v>303</v>
      </c>
      <c r="B322" s="817">
        <v>243586</v>
      </c>
      <c r="C322" s="828" t="s">
        <v>19689</v>
      </c>
      <c r="D322" s="828" t="s">
        <v>19690</v>
      </c>
      <c r="E322" s="837">
        <v>3411400747555</v>
      </c>
      <c r="F322" s="838" t="s">
        <v>19246</v>
      </c>
      <c r="G322" s="829">
        <v>15</v>
      </c>
      <c r="H322" s="828" t="s">
        <v>17393</v>
      </c>
      <c r="I322" s="828" t="s">
        <v>9</v>
      </c>
      <c r="J322" s="828" t="s">
        <v>3132</v>
      </c>
      <c r="K322" s="842" t="s">
        <v>19691</v>
      </c>
      <c r="L322" s="828" t="s">
        <v>19692</v>
      </c>
      <c r="M322" s="828" t="s">
        <v>19693</v>
      </c>
      <c r="N322" s="828" t="s">
        <v>19694</v>
      </c>
      <c r="O322" s="816"/>
    </row>
    <row r="323" spans="1:16" s="816" customFormat="1" ht="23.25" x14ac:dyDescent="0.25">
      <c r="A323" s="840">
        <v>304</v>
      </c>
      <c r="B323" s="817">
        <v>243570</v>
      </c>
      <c r="C323" s="818" t="s">
        <v>19695</v>
      </c>
      <c r="D323" s="818"/>
      <c r="E323" s="819">
        <v>1411700178347</v>
      </c>
      <c r="F323" s="820" t="s">
        <v>19696</v>
      </c>
      <c r="G323" s="816">
        <v>4</v>
      </c>
      <c r="H323" s="818" t="s">
        <v>252</v>
      </c>
      <c r="I323" s="818" t="s">
        <v>78</v>
      </c>
      <c r="J323" s="818" t="s">
        <v>3414</v>
      </c>
      <c r="K323" s="821" t="s">
        <v>19697</v>
      </c>
      <c r="L323" s="831" t="s">
        <v>18224</v>
      </c>
      <c r="M323" s="818" t="s">
        <v>19698</v>
      </c>
      <c r="N323" s="818" t="s">
        <v>19699</v>
      </c>
      <c r="P323" s="843"/>
    </row>
    <row r="324" spans="1:16" ht="23.25" x14ac:dyDescent="0.25">
      <c r="A324" s="840">
        <v>305</v>
      </c>
      <c r="B324" s="817">
        <v>243570</v>
      </c>
      <c r="C324" s="818" t="s">
        <v>19700</v>
      </c>
      <c r="D324" s="818"/>
      <c r="E324" s="819">
        <v>1419901776885</v>
      </c>
      <c r="F324" s="820" t="s">
        <v>19701</v>
      </c>
      <c r="G324" s="816">
        <v>14</v>
      </c>
      <c r="H324" s="818" t="s">
        <v>1193</v>
      </c>
      <c r="I324" s="818" t="s">
        <v>2880</v>
      </c>
      <c r="J324" s="818" t="s">
        <v>3414</v>
      </c>
      <c r="K324" s="821" t="s">
        <v>19702</v>
      </c>
      <c r="L324" s="831" t="s">
        <v>18224</v>
      </c>
      <c r="M324" s="818" t="s">
        <v>19703</v>
      </c>
      <c r="N324" s="818" t="s">
        <v>19704</v>
      </c>
      <c r="O324" s="816"/>
    </row>
    <row r="325" spans="1:16" ht="23.25" x14ac:dyDescent="0.25">
      <c r="A325" s="840">
        <v>306</v>
      </c>
      <c r="B325" s="817">
        <v>243578</v>
      </c>
      <c r="C325" s="818" t="s">
        <v>19705</v>
      </c>
      <c r="D325" s="818"/>
      <c r="E325" s="819">
        <v>1411100315190</v>
      </c>
      <c r="F325" s="820" t="s">
        <v>19706</v>
      </c>
      <c r="G325" s="816">
        <v>11</v>
      </c>
      <c r="H325" s="818" t="s">
        <v>1949</v>
      </c>
      <c r="I325" s="818" t="s">
        <v>216</v>
      </c>
      <c r="J325" s="818" t="s">
        <v>3414</v>
      </c>
      <c r="K325" s="821" t="s">
        <v>19707</v>
      </c>
      <c r="L325" s="831" t="s">
        <v>18224</v>
      </c>
      <c r="M325" s="818" t="s">
        <v>19708</v>
      </c>
      <c r="N325" s="818" t="s">
        <v>19709</v>
      </c>
      <c r="O325" s="816"/>
    </row>
    <row r="326" spans="1:16" ht="23.25" x14ac:dyDescent="0.25">
      <c r="A326" s="840">
        <v>307</v>
      </c>
      <c r="B326" s="817">
        <v>243565</v>
      </c>
      <c r="C326" s="818" t="s">
        <v>19710</v>
      </c>
      <c r="D326" s="818"/>
      <c r="E326" s="819">
        <v>1419900137501</v>
      </c>
      <c r="F326" s="820" t="s">
        <v>18598</v>
      </c>
      <c r="G326" s="816">
        <v>20</v>
      </c>
      <c r="H326" s="818" t="s">
        <v>1193</v>
      </c>
      <c r="I326" s="818" t="s">
        <v>2880</v>
      </c>
      <c r="J326" s="818" t="s">
        <v>3414</v>
      </c>
      <c r="K326" s="821" t="s">
        <v>19711</v>
      </c>
      <c r="L326" s="831" t="s">
        <v>18224</v>
      </c>
      <c r="M326" s="818" t="s">
        <v>19712</v>
      </c>
      <c r="N326" s="818" t="s">
        <v>19713</v>
      </c>
      <c r="O326" s="816"/>
    </row>
    <row r="327" spans="1:16" s="872" customFormat="1" ht="23.25" x14ac:dyDescent="0.25">
      <c r="A327" s="952">
        <v>308</v>
      </c>
      <c r="B327" s="869">
        <v>243574</v>
      </c>
      <c r="C327" s="870" t="s">
        <v>19714</v>
      </c>
      <c r="D327" s="870" t="s">
        <v>21176</v>
      </c>
      <c r="E327" s="893">
        <v>1410600191073</v>
      </c>
      <c r="F327" s="894" t="s">
        <v>18662</v>
      </c>
      <c r="G327" s="871">
        <v>10</v>
      </c>
      <c r="H327" s="870" t="s">
        <v>26</v>
      </c>
      <c r="I327" s="870" t="s">
        <v>232</v>
      </c>
      <c r="J327" s="870" t="s">
        <v>3414</v>
      </c>
      <c r="K327" s="895" t="s">
        <v>19715</v>
      </c>
      <c r="L327" s="896" t="s">
        <v>19716</v>
      </c>
      <c r="M327" s="870" t="s">
        <v>19717</v>
      </c>
      <c r="N327" s="870" t="s">
        <v>19718</v>
      </c>
      <c r="O327" s="871"/>
    </row>
    <row r="328" spans="1:16" ht="23.25" x14ac:dyDescent="0.25">
      <c r="A328" s="840">
        <v>309</v>
      </c>
      <c r="B328" s="817">
        <v>243571</v>
      </c>
      <c r="C328" s="818" t="s">
        <v>19719</v>
      </c>
      <c r="D328" s="818"/>
      <c r="E328" s="819">
        <v>1410100272449</v>
      </c>
      <c r="F328" s="820" t="s">
        <v>19720</v>
      </c>
      <c r="G328" s="816">
        <v>3</v>
      </c>
      <c r="H328" s="818" t="s">
        <v>953</v>
      </c>
      <c r="I328" s="818" t="s">
        <v>232</v>
      </c>
      <c r="J328" s="818" t="s">
        <v>3414</v>
      </c>
      <c r="K328" s="821" t="s">
        <v>19721</v>
      </c>
      <c r="L328" s="831" t="s">
        <v>18224</v>
      </c>
      <c r="M328" s="818" t="s">
        <v>19722</v>
      </c>
      <c r="N328" s="818" t="s">
        <v>19723</v>
      </c>
      <c r="O328" s="816"/>
    </row>
    <row r="329" spans="1:16" ht="23.25" x14ac:dyDescent="0.25">
      <c r="A329" s="840">
        <v>310</v>
      </c>
      <c r="B329" s="817">
        <v>243572</v>
      </c>
      <c r="C329" s="818" t="s">
        <v>19724</v>
      </c>
      <c r="D329" s="818"/>
      <c r="E329" s="819">
        <v>1410990000057</v>
      </c>
      <c r="F329" s="820" t="s">
        <v>19386</v>
      </c>
      <c r="G329" s="816">
        <v>15</v>
      </c>
      <c r="H329" s="818" t="s">
        <v>1202</v>
      </c>
      <c r="I329" s="818" t="s">
        <v>58</v>
      </c>
      <c r="J329" s="818" t="s">
        <v>3414</v>
      </c>
      <c r="K329" s="821" t="s">
        <v>19725</v>
      </c>
      <c r="L329" s="831" t="s">
        <v>18224</v>
      </c>
      <c r="M329" s="818" t="s">
        <v>19726</v>
      </c>
      <c r="N329" s="818" t="s">
        <v>19727</v>
      </c>
      <c r="O329" s="816"/>
    </row>
    <row r="330" spans="1:16" ht="23.25" x14ac:dyDescent="0.25">
      <c r="A330" s="840">
        <v>311</v>
      </c>
      <c r="B330" s="817">
        <v>243578</v>
      </c>
      <c r="C330" s="818" t="s">
        <v>19728</v>
      </c>
      <c r="D330" s="818"/>
      <c r="E330" s="819">
        <v>1409901046089</v>
      </c>
      <c r="F330" s="820" t="s">
        <v>19729</v>
      </c>
      <c r="G330" s="816">
        <v>8</v>
      </c>
      <c r="H330" s="818" t="s">
        <v>7395</v>
      </c>
      <c r="I330" s="818" t="s">
        <v>2562</v>
      </c>
      <c r="J330" s="818" t="s">
        <v>3414</v>
      </c>
      <c r="K330" s="821" t="s">
        <v>19730</v>
      </c>
      <c r="L330" s="831" t="s">
        <v>18389</v>
      </c>
      <c r="M330" s="818" t="s">
        <v>19731</v>
      </c>
      <c r="N330" s="818" t="s">
        <v>19732</v>
      </c>
      <c r="O330" s="816"/>
    </row>
    <row r="331" spans="1:16" ht="23.25" x14ac:dyDescent="0.25">
      <c r="A331" s="840">
        <v>312</v>
      </c>
      <c r="B331" s="817">
        <v>243574</v>
      </c>
      <c r="C331" s="818" t="s">
        <v>19733</v>
      </c>
      <c r="D331" s="818"/>
      <c r="E331" s="819">
        <v>1411700224527</v>
      </c>
      <c r="F331" s="820" t="s">
        <v>19734</v>
      </c>
      <c r="G331" s="816">
        <v>13</v>
      </c>
      <c r="H331" s="818" t="s">
        <v>284</v>
      </c>
      <c r="I331" s="818" t="s">
        <v>78</v>
      </c>
      <c r="J331" s="818" t="s">
        <v>3414</v>
      </c>
      <c r="K331" s="821" t="s">
        <v>19735</v>
      </c>
      <c r="L331" s="831" t="s">
        <v>19317</v>
      </c>
      <c r="M331" s="818" t="s">
        <v>19736</v>
      </c>
      <c r="N331" s="818" t="s">
        <v>19737</v>
      </c>
      <c r="O331" s="816"/>
    </row>
    <row r="332" spans="1:16" ht="23.25" x14ac:dyDescent="0.25">
      <c r="A332" s="840">
        <v>313</v>
      </c>
      <c r="B332" s="817">
        <v>243570</v>
      </c>
      <c r="C332" s="818" t="s">
        <v>19738</v>
      </c>
      <c r="D332" s="818"/>
      <c r="E332" s="819">
        <v>1411900090443</v>
      </c>
      <c r="F332" s="820" t="s">
        <v>19315</v>
      </c>
      <c r="G332" s="816">
        <v>6</v>
      </c>
      <c r="H332" s="818" t="s">
        <v>564</v>
      </c>
      <c r="I332" s="818" t="s">
        <v>212</v>
      </c>
      <c r="J332" s="818" t="s">
        <v>3414</v>
      </c>
      <c r="K332" s="821" t="s">
        <v>19739</v>
      </c>
      <c r="L332" s="831" t="s">
        <v>19740</v>
      </c>
      <c r="M332" s="818" t="s">
        <v>19741</v>
      </c>
      <c r="N332" s="818" t="s">
        <v>19742</v>
      </c>
      <c r="O332" s="816"/>
    </row>
    <row r="333" spans="1:16" ht="23.25" x14ac:dyDescent="0.25">
      <c r="A333" s="840">
        <v>314</v>
      </c>
      <c r="B333" s="817">
        <v>243571</v>
      </c>
      <c r="C333" s="818" t="s">
        <v>19743</v>
      </c>
      <c r="D333" s="818"/>
      <c r="E333" s="819">
        <v>1430300204277</v>
      </c>
      <c r="F333" s="820" t="s">
        <v>18958</v>
      </c>
      <c r="G333" s="816">
        <v>10</v>
      </c>
      <c r="H333" s="818" t="s">
        <v>485</v>
      </c>
      <c r="I333" s="818" t="s">
        <v>485</v>
      </c>
      <c r="J333" s="818" t="s">
        <v>3414</v>
      </c>
      <c r="K333" s="821" t="s">
        <v>19744</v>
      </c>
      <c r="L333" s="831" t="s">
        <v>18224</v>
      </c>
      <c r="M333" s="818" t="s">
        <v>19745</v>
      </c>
      <c r="N333" s="818" t="s">
        <v>19746</v>
      </c>
      <c r="O333" s="816"/>
    </row>
    <row r="334" spans="1:16" ht="23.25" x14ac:dyDescent="0.25">
      <c r="A334" s="840">
        <v>315</v>
      </c>
      <c r="B334" s="817">
        <v>243585</v>
      </c>
      <c r="C334" s="818" t="s">
        <v>19747</v>
      </c>
      <c r="D334" s="818"/>
      <c r="E334" s="819">
        <v>1411100087782</v>
      </c>
      <c r="F334" s="820" t="s">
        <v>19748</v>
      </c>
      <c r="G334" s="816">
        <v>5</v>
      </c>
      <c r="H334" s="818" t="s">
        <v>441</v>
      </c>
      <c r="I334" s="818" t="s">
        <v>216</v>
      </c>
      <c r="J334" s="818" t="s">
        <v>3414</v>
      </c>
      <c r="K334" s="821" t="s">
        <v>19749</v>
      </c>
      <c r="L334" s="831" t="s">
        <v>18224</v>
      </c>
      <c r="M334" s="818" t="s">
        <v>19750</v>
      </c>
      <c r="N334" s="818" t="s">
        <v>19751</v>
      </c>
      <c r="O334" s="816"/>
    </row>
    <row r="335" spans="1:16" ht="23.25" x14ac:dyDescent="0.25">
      <c r="A335" s="816">
        <v>316</v>
      </c>
      <c r="B335" s="817">
        <v>243556</v>
      </c>
      <c r="C335" s="818" t="s">
        <v>19752</v>
      </c>
      <c r="D335" s="818"/>
      <c r="E335" s="819">
        <v>1411800109312</v>
      </c>
      <c r="F335" s="820" t="s">
        <v>19434</v>
      </c>
      <c r="G335" s="816">
        <v>14</v>
      </c>
      <c r="H335" s="818" t="s">
        <v>130</v>
      </c>
      <c r="I335" s="818" t="s">
        <v>131</v>
      </c>
      <c r="J335" s="818" t="s">
        <v>3414</v>
      </c>
      <c r="K335" s="821" t="s">
        <v>19753</v>
      </c>
      <c r="L335" s="831" t="s">
        <v>18224</v>
      </c>
      <c r="M335" s="818" t="s">
        <v>19754</v>
      </c>
      <c r="N335" s="818" t="s">
        <v>19755</v>
      </c>
      <c r="O335" s="816"/>
    </row>
    <row r="336" spans="1:16" ht="23.25" x14ac:dyDescent="0.25">
      <c r="A336" s="816">
        <v>317</v>
      </c>
      <c r="B336" s="817">
        <v>243573</v>
      </c>
      <c r="C336" s="818" t="s">
        <v>19756</v>
      </c>
      <c r="D336" s="818"/>
      <c r="E336" s="819">
        <v>1411100190940</v>
      </c>
      <c r="F336" s="820" t="s">
        <v>18506</v>
      </c>
      <c r="G336" s="816">
        <v>8</v>
      </c>
      <c r="H336" s="818" t="s">
        <v>1476</v>
      </c>
      <c r="I336" s="818" t="s">
        <v>216</v>
      </c>
      <c r="J336" s="818" t="s">
        <v>3414</v>
      </c>
      <c r="K336" s="821" t="s">
        <v>19757</v>
      </c>
      <c r="L336" s="831" t="s">
        <v>19317</v>
      </c>
      <c r="M336" s="818" t="s">
        <v>19758</v>
      </c>
      <c r="N336" s="818" t="s">
        <v>19759</v>
      </c>
      <c r="O336" s="816"/>
    </row>
    <row r="337" spans="1:15" ht="23.25" x14ac:dyDescent="0.25">
      <c r="A337" s="816">
        <v>318</v>
      </c>
      <c r="B337" s="817">
        <v>243573</v>
      </c>
      <c r="C337" s="818" t="s">
        <v>19760</v>
      </c>
      <c r="D337" s="818"/>
      <c r="E337" s="819">
        <v>1411100180219</v>
      </c>
      <c r="F337" s="820" t="s">
        <v>19528</v>
      </c>
      <c r="G337" s="816">
        <v>2</v>
      </c>
      <c r="H337" s="818" t="s">
        <v>1476</v>
      </c>
      <c r="I337" s="818" t="s">
        <v>216</v>
      </c>
      <c r="J337" s="818" t="s">
        <v>3414</v>
      </c>
      <c r="K337" s="821" t="s">
        <v>19761</v>
      </c>
      <c r="L337" s="831" t="s">
        <v>19762</v>
      </c>
      <c r="M337" s="818" t="s">
        <v>19763</v>
      </c>
      <c r="N337" s="818" t="s">
        <v>19764</v>
      </c>
      <c r="O337" s="816"/>
    </row>
    <row r="338" spans="1:15" ht="23.25" x14ac:dyDescent="0.25">
      <c r="A338" s="816">
        <v>319</v>
      </c>
      <c r="B338" s="817">
        <v>243573</v>
      </c>
      <c r="C338" s="818" t="s">
        <v>19765</v>
      </c>
      <c r="D338" s="818"/>
      <c r="E338" s="819">
        <v>1361000209488</v>
      </c>
      <c r="F338" s="820" t="s">
        <v>19091</v>
      </c>
      <c r="G338" s="816">
        <v>2</v>
      </c>
      <c r="H338" s="818" t="s">
        <v>19766</v>
      </c>
      <c r="I338" s="818" t="s">
        <v>19767</v>
      </c>
      <c r="J338" s="818" t="s">
        <v>3921</v>
      </c>
      <c r="K338" s="821" t="s">
        <v>19768</v>
      </c>
      <c r="L338" s="831" t="s">
        <v>19317</v>
      </c>
      <c r="M338" s="818" t="s">
        <v>19769</v>
      </c>
      <c r="N338" s="818" t="s">
        <v>19770</v>
      </c>
      <c r="O338" s="816"/>
    </row>
    <row r="339" spans="1:15" ht="23.25" x14ac:dyDescent="0.25">
      <c r="A339" s="816">
        <v>320</v>
      </c>
      <c r="B339" s="817">
        <v>243573</v>
      </c>
      <c r="C339" s="818" t="s">
        <v>19563</v>
      </c>
      <c r="D339" s="818"/>
      <c r="E339" s="819">
        <v>1411100161150</v>
      </c>
      <c r="F339" s="820" t="s">
        <v>18475</v>
      </c>
      <c r="G339" s="816">
        <v>3</v>
      </c>
      <c r="H339" s="818" t="s">
        <v>1476</v>
      </c>
      <c r="I339" s="818" t="s">
        <v>216</v>
      </c>
      <c r="J339" s="818" t="s">
        <v>3414</v>
      </c>
      <c r="K339" s="821" t="s">
        <v>19564</v>
      </c>
      <c r="L339" s="831" t="s">
        <v>19317</v>
      </c>
      <c r="M339" s="818" t="s">
        <v>19771</v>
      </c>
      <c r="N339" s="818"/>
      <c r="O339" s="816"/>
    </row>
    <row r="340" spans="1:15" ht="23.25" x14ac:dyDescent="0.25">
      <c r="A340" s="816">
        <v>321</v>
      </c>
      <c r="B340" s="817">
        <v>243580</v>
      </c>
      <c r="C340" s="818" t="s">
        <v>19772</v>
      </c>
      <c r="D340" s="818"/>
      <c r="E340" s="819">
        <v>1411700243548</v>
      </c>
      <c r="F340" s="820" t="s">
        <v>19773</v>
      </c>
      <c r="G340" s="816">
        <v>1</v>
      </c>
      <c r="H340" s="818" t="s">
        <v>252</v>
      </c>
      <c r="I340" s="818" t="s">
        <v>78</v>
      </c>
      <c r="J340" s="818" t="s">
        <v>3414</v>
      </c>
      <c r="K340" s="821" t="s">
        <v>19774</v>
      </c>
      <c r="L340" s="831" t="s">
        <v>18224</v>
      </c>
      <c r="M340" s="818" t="s">
        <v>19775</v>
      </c>
      <c r="N340" s="818" t="s">
        <v>19776</v>
      </c>
      <c r="O340" s="816"/>
    </row>
    <row r="341" spans="1:15" ht="23.25" x14ac:dyDescent="0.25">
      <c r="A341" s="816">
        <v>322</v>
      </c>
      <c r="B341" s="817">
        <v>243580</v>
      </c>
      <c r="C341" s="818" t="s">
        <v>19777</v>
      </c>
      <c r="D341" s="818"/>
      <c r="E341" s="819">
        <v>1411900281818</v>
      </c>
      <c r="F341" s="820" t="s">
        <v>18530</v>
      </c>
      <c r="G341" s="816">
        <v>5</v>
      </c>
      <c r="H341" s="818" t="s">
        <v>564</v>
      </c>
      <c r="I341" s="818" t="s">
        <v>212</v>
      </c>
      <c r="J341" s="818" t="s">
        <v>3414</v>
      </c>
      <c r="K341" s="821" t="s">
        <v>19778</v>
      </c>
      <c r="L341" s="831" t="s">
        <v>18224</v>
      </c>
      <c r="M341" s="818" t="s">
        <v>19779</v>
      </c>
      <c r="N341" s="818" t="s">
        <v>19780</v>
      </c>
      <c r="O341" s="816"/>
    </row>
    <row r="342" spans="1:15" ht="23.25" x14ac:dyDescent="0.25">
      <c r="A342" s="816">
        <v>323</v>
      </c>
      <c r="B342" s="817">
        <v>243578</v>
      </c>
      <c r="C342" s="818" t="s">
        <v>19781</v>
      </c>
      <c r="D342" s="844"/>
      <c r="E342" s="819">
        <v>1320500035417</v>
      </c>
      <c r="F342" s="820" t="s">
        <v>19782</v>
      </c>
      <c r="G342" s="816">
        <v>6</v>
      </c>
      <c r="H342" s="818" t="s">
        <v>19783</v>
      </c>
      <c r="I342" s="818" t="s">
        <v>19784</v>
      </c>
      <c r="J342" s="818" t="s">
        <v>17719</v>
      </c>
      <c r="K342" s="821" t="s">
        <v>19785</v>
      </c>
      <c r="L342" s="831" t="s">
        <v>18389</v>
      </c>
      <c r="M342" s="818" t="s">
        <v>19786</v>
      </c>
      <c r="N342" s="818" t="s">
        <v>19787</v>
      </c>
      <c r="O342" s="816"/>
    </row>
    <row r="343" spans="1:15" ht="23.25" x14ac:dyDescent="0.25">
      <c r="A343" s="816">
        <v>324</v>
      </c>
      <c r="B343" s="817">
        <v>243577</v>
      </c>
      <c r="C343" s="818" t="s">
        <v>19788</v>
      </c>
      <c r="D343" s="818"/>
      <c r="E343" s="819">
        <v>3411900293375</v>
      </c>
      <c r="F343" s="820" t="s">
        <v>19789</v>
      </c>
      <c r="G343" s="816">
        <v>8</v>
      </c>
      <c r="H343" s="818" t="s">
        <v>142</v>
      </c>
      <c r="I343" s="818" t="s">
        <v>1337</v>
      </c>
      <c r="J343" s="818" t="s">
        <v>3414</v>
      </c>
      <c r="K343" s="821" t="s">
        <v>19040</v>
      </c>
      <c r="L343" s="831" t="s">
        <v>18423</v>
      </c>
      <c r="M343" s="818" t="s">
        <v>19790</v>
      </c>
      <c r="N343" s="818" t="s">
        <v>19791</v>
      </c>
      <c r="O343" s="816"/>
    </row>
    <row r="344" spans="1:15" ht="23.25" x14ac:dyDescent="0.25">
      <c r="A344" s="816">
        <v>325</v>
      </c>
      <c r="B344" s="817">
        <v>243580</v>
      </c>
      <c r="C344" s="818" t="s">
        <v>19792</v>
      </c>
      <c r="D344" s="818"/>
      <c r="E344" s="819">
        <v>1410200070287</v>
      </c>
      <c r="F344" s="820" t="s">
        <v>19793</v>
      </c>
      <c r="G344" s="816">
        <v>5</v>
      </c>
      <c r="H344" s="818" t="s">
        <v>112</v>
      </c>
      <c r="I344" s="818" t="s">
        <v>113</v>
      </c>
      <c r="J344" s="818" t="s">
        <v>3414</v>
      </c>
      <c r="K344" s="821" t="s">
        <v>19794</v>
      </c>
      <c r="L344" s="831" t="s">
        <v>19317</v>
      </c>
      <c r="M344" s="818" t="s">
        <v>19795</v>
      </c>
      <c r="N344" s="818" t="s">
        <v>19796</v>
      </c>
      <c r="O344" s="816"/>
    </row>
    <row r="345" spans="1:15" ht="23.25" x14ac:dyDescent="0.25">
      <c r="A345" s="816">
        <v>326</v>
      </c>
      <c r="B345" s="817">
        <v>243570</v>
      </c>
      <c r="C345" s="818" t="s">
        <v>19797</v>
      </c>
      <c r="D345" s="818"/>
      <c r="E345" s="819">
        <v>141190000581</v>
      </c>
      <c r="F345" s="820" t="s">
        <v>19729</v>
      </c>
      <c r="G345" s="816">
        <v>6</v>
      </c>
      <c r="H345" s="818" t="s">
        <v>341</v>
      </c>
      <c r="I345" s="818" t="s">
        <v>212</v>
      </c>
      <c r="J345" s="818" t="s">
        <v>3414</v>
      </c>
      <c r="K345" s="821" t="s">
        <v>19798</v>
      </c>
      <c r="L345" s="831" t="s">
        <v>18389</v>
      </c>
      <c r="M345" s="818" t="s">
        <v>19799</v>
      </c>
      <c r="N345" s="818" t="s">
        <v>19800</v>
      </c>
      <c r="O345" s="816"/>
    </row>
    <row r="346" spans="1:15" ht="23.25" x14ac:dyDescent="0.25">
      <c r="A346" s="816">
        <v>327</v>
      </c>
      <c r="B346" s="817">
        <v>243570</v>
      </c>
      <c r="C346" s="818" t="s">
        <v>19801</v>
      </c>
      <c r="D346" s="818"/>
      <c r="E346" s="819">
        <v>1411000053193</v>
      </c>
      <c r="F346" s="820" t="s">
        <v>19439</v>
      </c>
      <c r="G346" s="816">
        <v>6</v>
      </c>
      <c r="H346" s="818" t="s">
        <v>2782</v>
      </c>
      <c r="I346" s="818" t="s">
        <v>151</v>
      </c>
      <c r="J346" s="818" t="s">
        <v>3414</v>
      </c>
      <c r="K346" s="821" t="s">
        <v>19802</v>
      </c>
      <c r="L346" s="831" t="s">
        <v>18224</v>
      </c>
      <c r="M346" s="818" t="s">
        <v>19803</v>
      </c>
      <c r="N346" s="818" t="s">
        <v>19804</v>
      </c>
      <c r="O346" s="816"/>
    </row>
    <row r="347" spans="1:15" ht="23.25" x14ac:dyDescent="0.25">
      <c r="A347" s="816">
        <v>328</v>
      </c>
      <c r="B347" s="817">
        <v>243574</v>
      </c>
      <c r="C347" s="818" t="s">
        <v>19805</v>
      </c>
      <c r="D347" s="818"/>
      <c r="E347" s="819">
        <v>1412000076569</v>
      </c>
      <c r="F347" s="820" t="s">
        <v>18792</v>
      </c>
      <c r="G347" s="816">
        <v>2</v>
      </c>
      <c r="H347" s="818" t="s">
        <v>1572</v>
      </c>
      <c r="I347" s="818" t="s">
        <v>527</v>
      </c>
      <c r="J347" s="818" t="s">
        <v>3414</v>
      </c>
      <c r="K347" s="821" t="s">
        <v>19806</v>
      </c>
      <c r="L347" s="831" t="s">
        <v>18224</v>
      </c>
      <c r="M347" s="818" t="s">
        <v>19807</v>
      </c>
      <c r="N347" s="818" t="s">
        <v>19808</v>
      </c>
      <c r="O347" s="816"/>
    </row>
    <row r="348" spans="1:15" ht="23.25" x14ac:dyDescent="0.25">
      <c r="A348" s="816">
        <v>329</v>
      </c>
      <c r="B348" s="817">
        <v>243579</v>
      </c>
      <c r="C348" s="818" t="s">
        <v>19809</v>
      </c>
      <c r="D348" s="818"/>
      <c r="E348" s="819">
        <v>1410300085120</v>
      </c>
      <c r="F348" s="820" t="s">
        <v>18480</v>
      </c>
      <c r="G348" s="816">
        <v>4</v>
      </c>
      <c r="H348" s="818" t="s">
        <v>19810</v>
      </c>
      <c r="I348" s="818" t="s">
        <v>105</v>
      </c>
      <c r="J348" s="818" t="s">
        <v>3414</v>
      </c>
      <c r="K348" s="821" t="s">
        <v>19811</v>
      </c>
      <c r="L348" s="831" t="s">
        <v>19317</v>
      </c>
      <c r="M348" s="818" t="s">
        <v>19812</v>
      </c>
      <c r="N348" s="818" t="s">
        <v>19813</v>
      </c>
      <c r="O348" s="816"/>
    </row>
    <row r="349" spans="1:15" ht="23.25" x14ac:dyDescent="0.25">
      <c r="A349" s="816">
        <v>330</v>
      </c>
      <c r="B349" s="817">
        <v>243577</v>
      </c>
      <c r="C349" s="818" t="s">
        <v>19814</v>
      </c>
      <c r="D349" s="818"/>
      <c r="E349" s="819">
        <v>1411800081451</v>
      </c>
      <c r="F349" s="820" t="s">
        <v>19454</v>
      </c>
      <c r="G349" s="816">
        <v>10</v>
      </c>
      <c r="H349" s="818" t="s">
        <v>1337</v>
      </c>
      <c r="I349" s="818" t="s">
        <v>1337</v>
      </c>
      <c r="J349" s="818" t="s">
        <v>3414</v>
      </c>
      <c r="K349" s="821" t="s">
        <v>19815</v>
      </c>
      <c r="L349" s="831" t="s">
        <v>18389</v>
      </c>
      <c r="M349" s="818" t="s">
        <v>19816</v>
      </c>
      <c r="N349" s="818" t="s">
        <v>19817</v>
      </c>
      <c r="O349" s="816"/>
    </row>
    <row r="350" spans="1:15" ht="23.25" x14ac:dyDescent="0.25">
      <c r="A350" s="816">
        <v>331</v>
      </c>
      <c r="B350" s="817">
        <v>243581</v>
      </c>
      <c r="C350" s="818" t="s">
        <v>19818</v>
      </c>
      <c r="D350" s="818"/>
      <c r="E350" s="819">
        <v>1410800063699</v>
      </c>
      <c r="F350" s="820" t="s">
        <v>18933</v>
      </c>
      <c r="G350" s="816">
        <v>4</v>
      </c>
      <c r="H350" s="818" t="s">
        <v>500</v>
      </c>
      <c r="I350" s="818" t="s">
        <v>485</v>
      </c>
      <c r="J350" s="818" t="s">
        <v>3414</v>
      </c>
      <c r="K350" s="821" t="s">
        <v>19819</v>
      </c>
      <c r="L350" s="831" t="s">
        <v>19139</v>
      </c>
      <c r="M350" s="818" t="s">
        <v>19820</v>
      </c>
      <c r="N350" s="818" t="s">
        <v>19821</v>
      </c>
      <c r="O350" s="816"/>
    </row>
    <row r="351" spans="1:15" ht="23.25" x14ac:dyDescent="0.25">
      <c r="A351" s="816">
        <v>332</v>
      </c>
      <c r="B351" s="817">
        <v>243581</v>
      </c>
      <c r="C351" s="818" t="s">
        <v>19822</v>
      </c>
      <c r="D351" s="818"/>
      <c r="E351" s="819">
        <v>1410700062232</v>
      </c>
      <c r="F351" s="820" t="s">
        <v>18526</v>
      </c>
      <c r="G351" s="816">
        <v>7</v>
      </c>
      <c r="H351" s="818" t="s">
        <v>387</v>
      </c>
      <c r="I351" s="818" t="s">
        <v>388</v>
      </c>
      <c r="J351" s="818" t="s">
        <v>3414</v>
      </c>
      <c r="K351" s="821" t="s">
        <v>19823</v>
      </c>
      <c r="L351" s="831" t="s">
        <v>19317</v>
      </c>
      <c r="M351" s="818" t="s">
        <v>19824</v>
      </c>
      <c r="N351" s="818" t="s">
        <v>19825</v>
      </c>
      <c r="O351" s="816"/>
    </row>
    <row r="352" spans="1:15" ht="23.25" x14ac:dyDescent="0.25">
      <c r="A352" s="816">
        <v>333</v>
      </c>
      <c r="B352" s="817">
        <v>243592</v>
      </c>
      <c r="C352" s="818" t="s">
        <v>19826</v>
      </c>
      <c r="D352" s="818"/>
      <c r="E352" s="819">
        <v>3300800982039</v>
      </c>
      <c r="F352" s="820" t="s">
        <v>18530</v>
      </c>
      <c r="G352" s="816">
        <v>8</v>
      </c>
      <c r="H352" s="818" t="s">
        <v>5973</v>
      </c>
      <c r="I352" s="818" t="s">
        <v>2562</v>
      </c>
      <c r="J352" s="818" t="s">
        <v>3414</v>
      </c>
      <c r="K352" s="821" t="s">
        <v>19827</v>
      </c>
      <c r="L352" s="845" t="s">
        <v>19828</v>
      </c>
      <c r="M352" s="818" t="s">
        <v>19829</v>
      </c>
      <c r="N352" s="818" t="s">
        <v>19830</v>
      </c>
      <c r="O352" s="816"/>
    </row>
    <row r="353" spans="1:15" ht="23.25" x14ac:dyDescent="0.25">
      <c r="A353" s="816">
        <v>334</v>
      </c>
      <c r="B353" s="817">
        <v>243592</v>
      </c>
      <c r="C353" s="818" t="s">
        <v>19831</v>
      </c>
      <c r="D353" s="818"/>
      <c r="E353" s="819">
        <v>3410601040377</v>
      </c>
      <c r="F353" s="820" t="s">
        <v>19463</v>
      </c>
      <c r="G353" s="816">
        <v>1</v>
      </c>
      <c r="H353" s="818" t="s">
        <v>637</v>
      </c>
      <c r="I353" s="818" t="s">
        <v>232</v>
      </c>
      <c r="J353" s="818" t="s">
        <v>3414</v>
      </c>
      <c r="K353" s="821" t="s">
        <v>19832</v>
      </c>
      <c r="L353" s="845" t="s">
        <v>19828</v>
      </c>
      <c r="M353" s="818" t="s">
        <v>19833</v>
      </c>
      <c r="N353" s="818" t="s">
        <v>19834</v>
      </c>
      <c r="O353" s="816"/>
    </row>
    <row r="354" spans="1:15" ht="23.25" x14ac:dyDescent="0.25">
      <c r="A354" s="816">
        <v>335</v>
      </c>
      <c r="B354" s="817">
        <v>243591</v>
      </c>
      <c r="C354" s="828" t="s">
        <v>19835</v>
      </c>
      <c r="D354" s="828" t="s">
        <v>19836</v>
      </c>
      <c r="E354" s="837">
        <v>5411200020224</v>
      </c>
      <c r="F354" s="838" t="s">
        <v>19837</v>
      </c>
      <c r="G354" s="829">
        <v>8</v>
      </c>
      <c r="H354" s="828" t="s">
        <v>870</v>
      </c>
      <c r="I354" s="828" t="s">
        <v>113</v>
      </c>
      <c r="J354" s="828" t="s">
        <v>3414</v>
      </c>
      <c r="K354" s="839" t="s">
        <v>17462</v>
      </c>
      <c r="L354" s="846" t="s">
        <v>19828</v>
      </c>
      <c r="M354" s="828" t="s">
        <v>19838</v>
      </c>
      <c r="N354" s="828" t="s">
        <v>19839</v>
      </c>
      <c r="O354" s="816"/>
    </row>
    <row r="355" spans="1:15" ht="23.25" x14ac:dyDescent="0.25">
      <c r="A355" s="840">
        <v>336</v>
      </c>
      <c r="B355" s="817">
        <v>243591</v>
      </c>
      <c r="C355" s="818" t="s">
        <v>19840</v>
      </c>
      <c r="D355" s="818"/>
      <c r="E355" s="819">
        <v>3471200483317</v>
      </c>
      <c r="F355" s="820" t="s">
        <v>18923</v>
      </c>
      <c r="G355" s="816">
        <v>2</v>
      </c>
      <c r="H355" s="818" t="s">
        <v>1939</v>
      </c>
      <c r="I355" s="845" t="s">
        <v>216</v>
      </c>
      <c r="J355" s="818" t="s">
        <v>3414</v>
      </c>
      <c r="K355" s="827" t="s">
        <v>19841</v>
      </c>
      <c r="L355" s="818" t="s">
        <v>18389</v>
      </c>
      <c r="M355" s="818" t="s">
        <v>19842</v>
      </c>
      <c r="N355" s="818" t="s">
        <v>19843</v>
      </c>
      <c r="O355" s="816"/>
    </row>
    <row r="356" spans="1:15" ht="23.25" x14ac:dyDescent="0.25">
      <c r="A356" s="847">
        <v>337</v>
      </c>
      <c r="B356" s="817">
        <v>243591</v>
      </c>
      <c r="C356" s="828" t="s">
        <v>19844</v>
      </c>
      <c r="D356" s="828"/>
      <c r="E356" s="837">
        <v>1749900539208</v>
      </c>
      <c r="F356" s="838" t="s">
        <v>18986</v>
      </c>
      <c r="G356" s="829">
        <v>8</v>
      </c>
      <c r="H356" s="828" t="s">
        <v>3214</v>
      </c>
      <c r="I356" s="846" t="s">
        <v>1006</v>
      </c>
      <c r="J356" s="828" t="s">
        <v>3414</v>
      </c>
      <c r="K356" s="848" t="s">
        <v>19845</v>
      </c>
      <c r="L356" s="828" t="s">
        <v>18389</v>
      </c>
      <c r="M356" s="828" t="s">
        <v>19846</v>
      </c>
      <c r="N356" s="828" t="s">
        <v>19847</v>
      </c>
      <c r="O356" s="816"/>
    </row>
    <row r="357" spans="1:15" ht="23.25" x14ac:dyDescent="0.25">
      <c r="A357" s="816">
        <v>338</v>
      </c>
      <c r="B357" s="817">
        <v>24426</v>
      </c>
      <c r="C357" s="818" t="s">
        <v>19848</v>
      </c>
      <c r="D357" s="818"/>
      <c r="E357" s="819">
        <v>1411100134209</v>
      </c>
      <c r="F357" s="820" t="s">
        <v>19849</v>
      </c>
      <c r="G357" s="816">
        <v>8</v>
      </c>
      <c r="H357" s="818" t="s">
        <v>959</v>
      </c>
      <c r="I357" s="818" t="s">
        <v>216</v>
      </c>
      <c r="J357" s="818" t="s">
        <v>3414</v>
      </c>
      <c r="K357" s="821" t="s">
        <v>19850</v>
      </c>
      <c r="L357" s="818" t="s">
        <v>19851</v>
      </c>
      <c r="M357" s="818"/>
      <c r="N357" s="818" t="s">
        <v>19852</v>
      </c>
      <c r="O357" s="816"/>
    </row>
    <row r="358" spans="1:15" ht="23.25" x14ac:dyDescent="0.25">
      <c r="A358" s="816">
        <v>339</v>
      </c>
      <c r="B358" s="817">
        <v>243593</v>
      </c>
      <c r="C358" s="818" t="s">
        <v>19853</v>
      </c>
      <c r="D358" s="818"/>
      <c r="E358" s="819">
        <v>1410600260695</v>
      </c>
      <c r="F358" s="820" t="s">
        <v>19386</v>
      </c>
      <c r="G358" s="816">
        <v>7</v>
      </c>
      <c r="H358" s="818" t="s">
        <v>837</v>
      </c>
      <c r="I358" s="818" t="s">
        <v>463</v>
      </c>
      <c r="J358" s="818" t="s">
        <v>3414</v>
      </c>
      <c r="K358" s="821" t="s">
        <v>19854</v>
      </c>
      <c r="L358" s="818" t="s">
        <v>18389</v>
      </c>
      <c r="M358" s="818" t="s">
        <v>19855</v>
      </c>
      <c r="N358" s="818" t="s">
        <v>19856</v>
      </c>
      <c r="O358" s="816"/>
    </row>
    <row r="359" spans="1:15" ht="23.25" x14ac:dyDescent="0.25">
      <c r="A359" s="816">
        <v>340</v>
      </c>
      <c r="B359" s="817">
        <v>243596</v>
      </c>
      <c r="C359" s="818" t="s">
        <v>19857</v>
      </c>
      <c r="D359" s="818"/>
      <c r="E359" s="819">
        <v>3410401056369</v>
      </c>
      <c r="F359" s="820" t="s">
        <v>18545</v>
      </c>
      <c r="G359" s="816">
        <v>12</v>
      </c>
      <c r="H359" s="818" t="s">
        <v>2352</v>
      </c>
      <c r="I359" s="818" t="s">
        <v>92</v>
      </c>
      <c r="J359" s="818" t="s">
        <v>3414</v>
      </c>
      <c r="K359" s="821" t="s">
        <v>19858</v>
      </c>
      <c r="L359" s="818" t="s">
        <v>18316</v>
      </c>
      <c r="M359" s="818" t="s">
        <v>19859</v>
      </c>
      <c r="N359" s="818" t="s">
        <v>19860</v>
      </c>
      <c r="O359" s="816"/>
    </row>
    <row r="360" spans="1:15" ht="23.25" x14ac:dyDescent="0.25">
      <c r="A360" s="816">
        <v>341</v>
      </c>
      <c r="B360" s="817">
        <v>243596</v>
      </c>
      <c r="C360" s="818" t="s">
        <v>19861</v>
      </c>
      <c r="D360" s="818"/>
      <c r="E360" s="819">
        <v>1410800079285</v>
      </c>
      <c r="F360" s="820" t="s">
        <v>18377</v>
      </c>
      <c r="G360" s="816">
        <v>4</v>
      </c>
      <c r="H360" s="818" t="s">
        <v>81</v>
      </c>
      <c r="I360" s="818" t="s">
        <v>485</v>
      </c>
      <c r="J360" s="818" t="s">
        <v>3414</v>
      </c>
      <c r="K360" s="821" t="s">
        <v>19862</v>
      </c>
      <c r="L360" s="818" t="s">
        <v>18316</v>
      </c>
      <c r="M360" s="818" t="s">
        <v>19863</v>
      </c>
      <c r="N360" s="818" t="s">
        <v>19864</v>
      </c>
      <c r="O360" s="816"/>
    </row>
    <row r="361" spans="1:15" ht="23.25" x14ac:dyDescent="0.25">
      <c r="A361" s="816">
        <v>342</v>
      </c>
      <c r="B361" s="817">
        <v>243596</v>
      </c>
      <c r="C361" s="818" t="s">
        <v>19865</v>
      </c>
      <c r="D361" s="818"/>
      <c r="E361" s="819">
        <v>1411100141167</v>
      </c>
      <c r="F361" s="820" t="s">
        <v>18735</v>
      </c>
      <c r="G361" s="816">
        <v>3</v>
      </c>
      <c r="H361" s="818" t="s">
        <v>959</v>
      </c>
      <c r="I361" s="818" t="s">
        <v>216</v>
      </c>
      <c r="J361" s="818" t="s">
        <v>3414</v>
      </c>
      <c r="K361" s="821" t="s">
        <v>19866</v>
      </c>
      <c r="L361" s="818" t="s">
        <v>18316</v>
      </c>
      <c r="M361" s="818" t="s">
        <v>19867</v>
      </c>
      <c r="N361" s="818" t="s">
        <v>19868</v>
      </c>
      <c r="O361" s="816"/>
    </row>
    <row r="362" spans="1:15" ht="23.25" x14ac:dyDescent="0.25">
      <c r="A362" s="816">
        <v>343</v>
      </c>
      <c r="B362" s="817">
        <v>243596</v>
      </c>
      <c r="C362" s="818" t="s">
        <v>19869</v>
      </c>
      <c r="D362" s="818"/>
      <c r="E362" s="819">
        <v>1410700051273</v>
      </c>
      <c r="F362" s="820" t="s">
        <v>19870</v>
      </c>
      <c r="G362" s="816">
        <v>6</v>
      </c>
      <c r="H362" s="818" t="s">
        <v>387</v>
      </c>
      <c r="I362" s="818" t="s">
        <v>388</v>
      </c>
      <c r="J362" s="818" t="s">
        <v>3414</v>
      </c>
      <c r="K362" s="821" t="s">
        <v>19871</v>
      </c>
      <c r="L362" s="818" t="s">
        <v>19872</v>
      </c>
      <c r="M362" s="818" t="s">
        <v>19873</v>
      </c>
      <c r="N362" s="818" t="s">
        <v>19874</v>
      </c>
      <c r="O362" s="816"/>
    </row>
    <row r="363" spans="1:15" ht="23.25" x14ac:dyDescent="0.25">
      <c r="A363" s="816">
        <v>344</v>
      </c>
      <c r="B363" s="817">
        <v>243596</v>
      </c>
      <c r="C363" s="818" t="s">
        <v>19875</v>
      </c>
      <c r="D363" s="818"/>
      <c r="E363" s="819">
        <v>1410800104409</v>
      </c>
      <c r="F363" s="820" t="s">
        <v>19186</v>
      </c>
      <c r="G363" s="816">
        <v>2</v>
      </c>
      <c r="H363" s="818" t="s">
        <v>856</v>
      </c>
      <c r="I363" s="818" t="s">
        <v>485</v>
      </c>
      <c r="J363" s="818" t="s">
        <v>3414</v>
      </c>
      <c r="K363" s="821" t="s">
        <v>19876</v>
      </c>
      <c r="L363" s="818" t="s">
        <v>19877</v>
      </c>
      <c r="M363" s="818" t="s">
        <v>19878</v>
      </c>
      <c r="N363" s="818" t="s">
        <v>19879</v>
      </c>
      <c r="O363" s="816"/>
    </row>
    <row r="364" spans="1:15" ht="23.25" x14ac:dyDescent="0.25">
      <c r="A364" s="816">
        <v>345</v>
      </c>
      <c r="B364" s="817">
        <v>243599</v>
      </c>
      <c r="C364" s="818" t="s">
        <v>19880</v>
      </c>
      <c r="D364" s="818" t="s">
        <v>19881</v>
      </c>
      <c r="E364" s="819">
        <v>1410400198244</v>
      </c>
      <c r="F364" s="820" t="s">
        <v>18667</v>
      </c>
      <c r="G364" s="816">
        <v>9</v>
      </c>
      <c r="H364" s="818" t="s">
        <v>451</v>
      </c>
      <c r="I364" s="818" t="s">
        <v>92</v>
      </c>
      <c r="J364" s="818" t="s">
        <v>3414</v>
      </c>
      <c r="K364" s="821" t="s">
        <v>19882</v>
      </c>
      <c r="L364" s="818" t="s">
        <v>19883</v>
      </c>
      <c r="M364" s="818" t="s">
        <v>19884</v>
      </c>
      <c r="N364" s="818" t="s">
        <v>19885</v>
      </c>
      <c r="O364" s="816"/>
    </row>
    <row r="365" spans="1:15" ht="23.25" x14ac:dyDescent="0.25">
      <c r="A365" s="816">
        <v>346</v>
      </c>
      <c r="B365" s="817">
        <v>243600</v>
      </c>
      <c r="C365" s="818" t="s">
        <v>19886</v>
      </c>
      <c r="D365" s="818"/>
      <c r="E365" s="819">
        <v>1410400158684</v>
      </c>
      <c r="F365" s="820" t="s">
        <v>19887</v>
      </c>
      <c r="G365" s="816">
        <v>7</v>
      </c>
      <c r="H365" s="818" t="s">
        <v>9011</v>
      </c>
      <c r="I365" s="818" t="s">
        <v>92</v>
      </c>
      <c r="J365" s="818" t="s">
        <v>3414</v>
      </c>
      <c r="K365" s="821" t="s">
        <v>19888</v>
      </c>
      <c r="L365" s="818" t="s">
        <v>19889</v>
      </c>
      <c r="M365" s="818" t="s">
        <v>19890</v>
      </c>
      <c r="N365" s="818" t="s">
        <v>19891</v>
      </c>
      <c r="O365" s="816"/>
    </row>
    <row r="366" spans="1:15" ht="23.25" x14ac:dyDescent="0.25">
      <c r="A366" s="830">
        <v>347</v>
      </c>
      <c r="B366" s="817">
        <v>243600</v>
      </c>
      <c r="C366" s="818" t="s">
        <v>19892</v>
      </c>
      <c r="D366" s="818" t="s">
        <v>21174</v>
      </c>
      <c r="E366" s="819">
        <v>1411100056330</v>
      </c>
      <c r="F366" s="820" t="s">
        <v>19893</v>
      </c>
      <c r="G366" s="816">
        <v>9</v>
      </c>
      <c r="H366" s="818" t="s">
        <v>26</v>
      </c>
      <c r="I366" s="818" t="s">
        <v>232</v>
      </c>
      <c r="J366" s="818" t="s">
        <v>3414</v>
      </c>
      <c r="K366" s="821" t="s">
        <v>19894</v>
      </c>
      <c r="L366" s="831" t="s">
        <v>19716</v>
      </c>
      <c r="M366" s="818" t="s">
        <v>19895</v>
      </c>
      <c r="N366" s="818" t="s">
        <v>19896</v>
      </c>
      <c r="O366" s="816"/>
    </row>
    <row r="367" spans="1:15" ht="23.25" x14ac:dyDescent="0.25">
      <c r="A367" s="830">
        <v>348</v>
      </c>
      <c r="B367" s="817">
        <v>243600</v>
      </c>
      <c r="C367" s="818" t="s">
        <v>19897</v>
      </c>
      <c r="D367" s="818"/>
      <c r="E367" s="819">
        <v>3411500330079</v>
      </c>
      <c r="F367" s="820" t="s">
        <v>19898</v>
      </c>
      <c r="G367" s="816">
        <v>2</v>
      </c>
      <c r="H367" s="818" t="s">
        <v>2173</v>
      </c>
      <c r="I367" s="818" t="s">
        <v>2880</v>
      </c>
      <c r="J367" s="818" t="s">
        <v>3414</v>
      </c>
      <c r="K367" s="821" t="s">
        <v>19899</v>
      </c>
      <c r="L367" s="818" t="s">
        <v>19900</v>
      </c>
      <c r="M367" s="818" t="s">
        <v>19901</v>
      </c>
      <c r="N367" s="818" t="s">
        <v>19902</v>
      </c>
      <c r="O367" s="816"/>
    </row>
    <row r="368" spans="1:15" ht="23.25" x14ac:dyDescent="0.25">
      <c r="A368" s="830">
        <v>349</v>
      </c>
      <c r="B368" s="817">
        <v>243602</v>
      </c>
      <c r="C368" s="818" t="s">
        <v>19903</v>
      </c>
      <c r="D368" s="818"/>
      <c r="E368" s="819">
        <v>1410400260195</v>
      </c>
      <c r="F368" s="820" t="s">
        <v>18981</v>
      </c>
      <c r="G368" s="816">
        <v>11</v>
      </c>
      <c r="H368" s="818" t="s">
        <v>265</v>
      </c>
      <c r="I368" s="818" t="s">
        <v>58</v>
      </c>
      <c r="J368" s="818" t="s">
        <v>3414</v>
      </c>
      <c r="K368" s="821" t="s">
        <v>19904</v>
      </c>
      <c r="L368" s="831" t="s">
        <v>19317</v>
      </c>
      <c r="M368" s="818" t="s">
        <v>19905</v>
      </c>
      <c r="N368" s="818" t="s">
        <v>19906</v>
      </c>
      <c r="O368" s="816"/>
    </row>
    <row r="369" spans="1:15" ht="23.25" x14ac:dyDescent="0.25">
      <c r="A369" s="830">
        <v>350</v>
      </c>
      <c r="B369" s="817">
        <v>243602</v>
      </c>
      <c r="C369" s="818" t="s">
        <v>19907</v>
      </c>
      <c r="D369" s="818"/>
      <c r="E369" s="819">
        <v>3360400334447</v>
      </c>
      <c r="F369" s="820" t="s">
        <v>19908</v>
      </c>
      <c r="G369" s="816">
        <v>3</v>
      </c>
      <c r="H369" s="818" t="s">
        <v>265</v>
      </c>
      <c r="I369" s="818" t="s">
        <v>58</v>
      </c>
      <c r="J369" s="818" t="s">
        <v>3414</v>
      </c>
      <c r="K369" s="821" t="s">
        <v>19909</v>
      </c>
      <c r="L369" s="818" t="s">
        <v>19900</v>
      </c>
      <c r="M369" s="818" t="s">
        <v>19910</v>
      </c>
      <c r="N369" s="818" t="s">
        <v>19911</v>
      </c>
      <c r="O369" s="816"/>
    </row>
    <row r="370" spans="1:15" ht="23.25" x14ac:dyDescent="0.25">
      <c r="A370" s="830">
        <v>351</v>
      </c>
      <c r="B370" s="817">
        <v>243605</v>
      </c>
      <c r="C370" s="818" t="s">
        <v>19912</v>
      </c>
      <c r="D370" s="818"/>
      <c r="E370" s="819">
        <v>1410100120517</v>
      </c>
      <c r="F370" s="820" t="s">
        <v>18630</v>
      </c>
      <c r="G370" s="816">
        <v>12</v>
      </c>
      <c r="H370" s="818" t="s">
        <v>880</v>
      </c>
      <c r="I370" s="818" t="s">
        <v>113</v>
      </c>
      <c r="J370" s="818" t="s">
        <v>3414</v>
      </c>
      <c r="K370" s="821" t="s">
        <v>19913</v>
      </c>
      <c r="L370" s="831" t="s">
        <v>18224</v>
      </c>
      <c r="M370" s="818" t="s">
        <v>19914</v>
      </c>
      <c r="N370" s="818" t="s">
        <v>19915</v>
      </c>
      <c r="O370" s="816"/>
    </row>
    <row r="371" spans="1:15" s="872" customFormat="1" ht="23.25" x14ac:dyDescent="0.25">
      <c r="A371" s="892">
        <v>352</v>
      </c>
      <c r="B371" s="869">
        <v>243605</v>
      </c>
      <c r="C371" s="870" t="s">
        <v>19916</v>
      </c>
      <c r="D371" s="870"/>
      <c r="E371" s="893">
        <v>1401400057731</v>
      </c>
      <c r="F371" s="894" t="s">
        <v>19217</v>
      </c>
      <c r="G371" s="871">
        <v>6</v>
      </c>
      <c r="H371" s="870" t="s">
        <v>19917</v>
      </c>
      <c r="I371" s="870" t="s">
        <v>18859</v>
      </c>
      <c r="J371" s="870" t="s">
        <v>3717</v>
      </c>
      <c r="K371" s="895" t="s">
        <v>19918</v>
      </c>
      <c r="L371" s="896" t="s">
        <v>18224</v>
      </c>
      <c r="M371" s="870" t="s">
        <v>19919</v>
      </c>
      <c r="N371" s="870" t="s">
        <v>19920</v>
      </c>
      <c r="O371" s="871"/>
    </row>
    <row r="372" spans="1:15" ht="23.25" x14ac:dyDescent="0.25">
      <c r="A372" s="830">
        <v>353</v>
      </c>
      <c r="B372" s="817">
        <v>243605</v>
      </c>
      <c r="C372" s="818" t="s">
        <v>19921</v>
      </c>
      <c r="D372" s="818"/>
      <c r="E372" s="819">
        <v>1410100120517</v>
      </c>
      <c r="F372" s="820" t="s">
        <v>19922</v>
      </c>
      <c r="G372" s="816">
        <v>1</v>
      </c>
      <c r="H372" s="818" t="s">
        <v>1193</v>
      </c>
      <c r="I372" s="818" t="s">
        <v>2880</v>
      </c>
      <c r="J372" s="818" t="s">
        <v>3414</v>
      </c>
      <c r="K372" s="821" t="s">
        <v>19923</v>
      </c>
      <c r="L372" s="831" t="s">
        <v>18423</v>
      </c>
      <c r="M372" s="818" t="s">
        <v>19924</v>
      </c>
      <c r="N372" s="818" t="s">
        <v>19925</v>
      </c>
      <c r="O372" s="816"/>
    </row>
    <row r="373" spans="1:15" ht="23.25" x14ac:dyDescent="0.25">
      <c r="A373" s="830">
        <v>354</v>
      </c>
      <c r="B373" s="817">
        <v>243607</v>
      </c>
      <c r="C373" s="818" t="s">
        <v>19926</v>
      </c>
      <c r="D373" s="818"/>
      <c r="E373" s="819">
        <v>1419900624917</v>
      </c>
      <c r="F373" s="820" t="s">
        <v>19050</v>
      </c>
      <c r="G373" s="816">
        <v>15</v>
      </c>
      <c r="H373" s="818" t="s">
        <v>185</v>
      </c>
      <c r="I373" s="818" t="s">
        <v>78</v>
      </c>
      <c r="J373" s="818" t="s">
        <v>3414</v>
      </c>
      <c r="K373" s="821" t="s">
        <v>19927</v>
      </c>
      <c r="L373" s="831" t="s">
        <v>19928</v>
      </c>
      <c r="M373" s="818" t="s">
        <v>19929</v>
      </c>
      <c r="N373" s="818" t="s">
        <v>19930</v>
      </c>
      <c r="O373" s="816"/>
    </row>
    <row r="374" spans="1:15" ht="23.25" x14ac:dyDescent="0.25">
      <c r="A374" s="830">
        <v>355</v>
      </c>
      <c r="B374" s="817">
        <v>243607</v>
      </c>
      <c r="C374" s="818" t="s">
        <v>19931</v>
      </c>
      <c r="D374" s="818"/>
      <c r="E374" s="819">
        <v>1410800104409</v>
      </c>
      <c r="F374" s="820" t="s">
        <v>19186</v>
      </c>
      <c r="G374" s="816">
        <v>2</v>
      </c>
      <c r="H374" s="818" t="s">
        <v>856</v>
      </c>
      <c r="I374" s="818" t="s">
        <v>485</v>
      </c>
      <c r="J374" s="818" t="s">
        <v>3414</v>
      </c>
      <c r="K374" s="821" t="s">
        <v>19932</v>
      </c>
      <c r="L374" s="818" t="s">
        <v>19900</v>
      </c>
      <c r="M374" s="818" t="s">
        <v>19933</v>
      </c>
      <c r="N374" s="818" t="s">
        <v>19934</v>
      </c>
      <c r="O374" s="816"/>
    </row>
    <row r="375" spans="1:15" ht="23.25" x14ac:dyDescent="0.25">
      <c r="A375" s="830">
        <v>356</v>
      </c>
      <c r="B375" s="817">
        <v>243608</v>
      </c>
      <c r="C375" s="818" t="s">
        <v>19935</v>
      </c>
      <c r="D375" s="818"/>
      <c r="E375" s="819">
        <v>1411901327099</v>
      </c>
      <c r="F375" s="820" t="s">
        <v>19936</v>
      </c>
      <c r="G375" s="816">
        <v>11</v>
      </c>
      <c r="H375" s="818" t="s">
        <v>261</v>
      </c>
      <c r="I375" s="818" t="s">
        <v>212</v>
      </c>
      <c r="J375" s="818" t="s">
        <v>3414</v>
      </c>
      <c r="K375" s="821" t="s">
        <v>19937</v>
      </c>
      <c r="L375" s="831" t="s">
        <v>19317</v>
      </c>
      <c r="M375" s="818" t="s">
        <v>19938</v>
      </c>
      <c r="N375" s="818" t="s">
        <v>19939</v>
      </c>
      <c r="O375" s="816"/>
    </row>
    <row r="376" spans="1:15" ht="23.25" x14ac:dyDescent="0.25">
      <c r="A376" s="830">
        <v>357</v>
      </c>
      <c r="B376" s="817">
        <v>243613</v>
      </c>
      <c r="C376" s="818" t="s">
        <v>19940</v>
      </c>
      <c r="D376" s="818"/>
      <c r="E376" s="819">
        <v>1410800102813</v>
      </c>
      <c r="F376" s="820" t="s">
        <v>19941</v>
      </c>
      <c r="G376" s="816">
        <v>5</v>
      </c>
      <c r="H376" s="818" t="s">
        <v>856</v>
      </c>
      <c r="I376" s="818" t="s">
        <v>485</v>
      </c>
      <c r="J376" s="818" t="s">
        <v>3414</v>
      </c>
      <c r="K376" s="821" t="s">
        <v>19942</v>
      </c>
      <c r="L376" s="831" t="s">
        <v>18224</v>
      </c>
      <c r="M376" s="818" t="s">
        <v>19943</v>
      </c>
      <c r="N376" s="818" t="s">
        <v>19944</v>
      </c>
      <c r="O376" s="816"/>
    </row>
    <row r="377" spans="1:15" ht="23.25" x14ac:dyDescent="0.25">
      <c r="A377" s="836">
        <v>358</v>
      </c>
      <c r="B377" s="849">
        <v>243626</v>
      </c>
      <c r="C377" s="828" t="s">
        <v>19945</v>
      </c>
      <c r="D377" s="828"/>
      <c r="E377" s="837">
        <v>1410800061289</v>
      </c>
      <c r="F377" s="838" t="s">
        <v>19946</v>
      </c>
      <c r="G377" s="829">
        <v>5</v>
      </c>
      <c r="H377" s="828" t="s">
        <v>81</v>
      </c>
      <c r="I377" s="828" t="s">
        <v>485</v>
      </c>
      <c r="J377" s="828" t="s">
        <v>3414</v>
      </c>
      <c r="K377" s="839" t="s">
        <v>19947</v>
      </c>
      <c r="L377" s="828" t="s">
        <v>19900</v>
      </c>
      <c r="M377" s="828" t="s">
        <v>19948</v>
      </c>
      <c r="N377" s="828" t="s">
        <v>19949</v>
      </c>
      <c r="O377" s="816"/>
    </row>
    <row r="378" spans="1:15" ht="23.25" x14ac:dyDescent="0.25">
      <c r="A378" s="830">
        <v>359</v>
      </c>
      <c r="B378" s="817">
        <v>243636</v>
      </c>
      <c r="C378" s="818" t="s">
        <v>19950</v>
      </c>
      <c r="D378" s="818"/>
      <c r="E378" s="819">
        <v>1450100100575</v>
      </c>
      <c r="F378" s="820" t="s">
        <v>18592</v>
      </c>
      <c r="G378" s="816">
        <v>5</v>
      </c>
      <c r="H378" s="818" t="s">
        <v>1229</v>
      </c>
      <c r="I378" s="818" t="s">
        <v>216</v>
      </c>
      <c r="J378" s="818" t="s">
        <v>3414</v>
      </c>
      <c r="K378" s="821" t="s">
        <v>19951</v>
      </c>
      <c r="L378" s="831" t="s">
        <v>18224</v>
      </c>
      <c r="M378" s="818" t="s">
        <v>19952</v>
      </c>
      <c r="N378" s="818" t="s">
        <v>19953</v>
      </c>
      <c r="O378" s="816"/>
    </row>
    <row r="379" spans="1:15" ht="23.25" x14ac:dyDescent="0.25">
      <c r="A379" s="836">
        <v>360</v>
      </c>
      <c r="B379" s="817">
        <v>243648</v>
      </c>
      <c r="C379" s="818" t="s">
        <v>19954</v>
      </c>
      <c r="D379" s="818"/>
      <c r="E379" s="819">
        <v>1410800037035</v>
      </c>
      <c r="F379" s="820" t="s">
        <v>19955</v>
      </c>
      <c r="G379" s="816">
        <v>4</v>
      </c>
      <c r="H379" s="818" t="s">
        <v>856</v>
      </c>
      <c r="I379" s="818" t="s">
        <v>485</v>
      </c>
      <c r="J379" s="818" t="s">
        <v>3414</v>
      </c>
      <c r="K379" s="821" t="s">
        <v>19956</v>
      </c>
      <c r="L379" s="828" t="s">
        <v>19900</v>
      </c>
      <c r="M379" s="818" t="s">
        <v>19957</v>
      </c>
      <c r="N379" s="818" t="s">
        <v>19958</v>
      </c>
      <c r="O379" s="816"/>
    </row>
    <row r="380" spans="1:15" ht="23.25" x14ac:dyDescent="0.25">
      <c r="A380" s="830">
        <v>361</v>
      </c>
      <c r="B380" s="817">
        <v>243649</v>
      </c>
      <c r="C380" s="818" t="s">
        <v>19959</v>
      </c>
      <c r="D380" s="818"/>
      <c r="E380" s="819">
        <v>1411100263246</v>
      </c>
      <c r="F380" s="820" t="s">
        <v>19960</v>
      </c>
      <c r="G380" s="816">
        <v>9</v>
      </c>
      <c r="H380" s="818" t="s">
        <v>21</v>
      </c>
      <c r="I380" s="818" t="s">
        <v>216</v>
      </c>
      <c r="J380" s="818" t="s">
        <v>3414</v>
      </c>
      <c r="K380" s="821" t="s">
        <v>19961</v>
      </c>
      <c r="L380" s="828" t="s">
        <v>19900</v>
      </c>
      <c r="M380" s="818" t="s">
        <v>19962</v>
      </c>
      <c r="N380" s="818" t="s">
        <v>19963</v>
      </c>
      <c r="O380" s="816"/>
    </row>
    <row r="381" spans="1:15" ht="23.25" x14ac:dyDescent="0.25">
      <c r="A381" s="836">
        <v>362</v>
      </c>
      <c r="B381" s="817">
        <v>243654</v>
      </c>
      <c r="C381" s="818" t="s">
        <v>19964</v>
      </c>
      <c r="D381" s="818"/>
      <c r="E381" s="819">
        <v>3571200261411</v>
      </c>
      <c r="F381" s="820" t="s">
        <v>18463</v>
      </c>
      <c r="G381" s="816">
        <v>9</v>
      </c>
      <c r="H381" s="818" t="s">
        <v>19965</v>
      </c>
      <c r="I381" s="818" t="s">
        <v>19966</v>
      </c>
      <c r="J381" s="818" t="s">
        <v>7472</v>
      </c>
      <c r="K381" s="821" t="s">
        <v>19967</v>
      </c>
      <c r="L381" s="828" t="s">
        <v>19900</v>
      </c>
      <c r="M381" s="818" t="s">
        <v>19968</v>
      </c>
      <c r="N381" s="818" t="s">
        <v>19969</v>
      </c>
      <c r="O381" s="816"/>
    </row>
    <row r="382" spans="1:15" ht="23.25" x14ac:dyDescent="0.25">
      <c r="A382" s="830">
        <v>363</v>
      </c>
      <c r="B382" s="817">
        <v>243656</v>
      </c>
      <c r="C382" s="818" t="s">
        <v>19060</v>
      </c>
      <c r="D382" s="818"/>
      <c r="E382" s="819">
        <v>1410600097972</v>
      </c>
      <c r="F382" s="820" t="s">
        <v>19061</v>
      </c>
      <c r="G382" s="816">
        <v>10</v>
      </c>
      <c r="H382" s="818" t="s">
        <v>953</v>
      </c>
      <c r="I382" s="818" t="s">
        <v>232</v>
      </c>
      <c r="J382" s="818" t="s">
        <v>3414</v>
      </c>
      <c r="K382" s="821" t="s">
        <v>19970</v>
      </c>
      <c r="L382" s="828" t="s">
        <v>19900</v>
      </c>
      <c r="M382" s="818" t="s">
        <v>19971</v>
      </c>
      <c r="N382" s="818" t="s">
        <v>19972</v>
      </c>
      <c r="O382" s="816"/>
    </row>
    <row r="383" spans="1:15" ht="23.25" x14ac:dyDescent="0.25">
      <c r="A383" s="836">
        <v>364</v>
      </c>
      <c r="B383" s="817">
        <v>243670</v>
      </c>
      <c r="C383" s="818" t="s">
        <v>19973</v>
      </c>
      <c r="D383" s="818"/>
      <c r="E383" s="819">
        <v>1410100034459</v>
      </c>
      <c r="F383" s="820" t="s">
        <v>19734</v>
      </c>
      <c r="G383" s="816">
        <v>7</v>
      </c>
      <c r="H383" s="818" t="s">
        <v>6841</v>
      </c>
      <c r="I383" s="818" t="s">
        <v>11</v>
      </c>
      <c r="J383" s="818" t="s">
        <v>3414</v>
      </c>
      <c r="K383" s="821" t="s">
        <v>19974</v>
      </c>
      <c r="L383" s="828" t="s">
        <v>19900</v>
      </c>
      <c r="M383" s="818" t="s">
        <v>19975</v>
      </c>
      <c r="N383" s="818" t="s">
        <v>19976</v>
      </c>
      <c r="O383" s="816"/>
    </row>
    <row r="384" spans="1:15" ht="23.25" x14ac:dyDescent="0.25">
      <c r="A384" s="830">
        <v>365</v>
      </c>
      <c r="B384" s="817" t="s">
        <v>20191</v>
      </c>
      <c r="C384" s="818" t="s">
        <v>20187</v>
      </c>
      <c r="D384" s="818"/>
      <c r="E384" s="819">
        <v>3411900205107</v>
      </c>
      <c r="F384" s="820" t="s">
        <v>20188</v>
      </c>
      <c r="G384" s="816">
        <v>8</v>
      </c>
      <c r="H384" s="818" t="s">
        <v>247</v>
      </c>
      <c r="I384" s="818" t="s">
        <v>232</v>
      </c>
      <c r="J384" s="818" t="s">
        <v>3414</v>
      </c>
      <c r="K384" s="821" t="s">
        <v>20189</v>
      </c>
      <c r="L384" s="828" t="s">
        <v>19900</v>
      </c>
      <c r="M384" s="818" t="s">
        <v>20190</v>
      </c>
      <c r="N384" s="818" t="s">
        <v>20192</v>
      </c>
      <c r="O384" s="816"/>
    </row>
    <row r="385" spans="1:15" ht="18.75" customHeight="1" x14ac:dyDescent="0.25">
      <c r="A385" s="989">
        <v>366</v>
      </c>
      <c r="B385" s="817">
        <v>243696</v>
      </c>
      <c r="C385" s="992" t="s">
        <v>20671</v>
      </c>
      <c r="D385" s="992" t="s">
        <v>20672</v>
      </c>
      <c r="E385" s="998" t="s">
        <v>20750</v>
      </c>
      <c r="F385" s="989" t="s">
        <v>20188</v>
      </c>
      <c r="G385" s="989">
        <v>2</v>
      </c>
      <c r="H385" s="992" t="s">
        <v>1476</v>
      </c>
      <c r="I385" s="992" t="s">
        <v>216</v>
      </c>
      <c r="J385" s="992" t="s">
        <v>3414</v>
      </c>
      <c r="K385" s="992" t="s">
        <v>20238</v>
      </c>
      <c r="L385" s="818" t="s">
        <v>20239</v>
      </c>
      <c r="M385" s="992" t="s">
        <v>20542</v>
      </c>
      <c r="N385" s="899" t="s">
        <v>20240</v>
      </c>
      <c r="O385" s="816"/>
    </row>
    <row r="386" spans="1:15" ht="18.75" customHeight="1" x14ac:dyDescent="0.25">
      <c r="A386" s="990"/>
      <c r="B386" s="817">
        <v>243747</v>
      </c>
      <c r="C386" s="993"/>
      <c r="D386" s="993"/>
      <c r="E386" s="990"/>
      <c r="F386" s="990"/>
      <c r="G386" s="990"/>
      <c r="H386" s="993"/>
      <c r="I386" s="993"/>
      <c r="J386" s="993"/>
      <c r="K386" s="993"/>
      <c r="L386" s="828" t="s">
        <v>20751</v>
      </c>
      <c r="M386" s="993"/>
      <c r="N386" s="899" t="s">
        <v>20756</v>
      </c>
      <c r="O386" s="816"/>
    </row>
    <row r="387" spans="1:15" ht="18.75" customHeight="1" x14ac:dyDescent="0.25">
      <c r="A387" s="991"/>
      <c r="B387" s="817">
        <v>243751</v>
      </c>
      <c r="C387" s="994"/>
      <c r="D387" s="994"/>
      <c r="E387" s="991"/>
      <c r="F387" s="991"/>
      <c r="G387" s="991"/>
      <c r="H387" s="994"/>
      <c r="I387" s="994"/>
      <c r="J387" s="994"/>
      <c r="K387" s="994"/>
      <c r="L387" s="828" t="s">
        <v>20752</v>
      </c>
      <c r="M387" s="994"/>
      <c r="N387" s="899" t="s">
        <v>20758</v>
      </c>
      <c r="O387" s="816"/>
    </row>
    <row r="388" spans="1:15" ht="23.25" x14ac:dyDescent="0.25">
      <c r="A388" s="830">
        <v>367</v>
      </c>
      <c r="B388" s="817">
        <v>243732</v>
      </c>
      <c r="C388" s="818" t="s">
        <v>20538</v>
      </c>
      <c r="D388" s="818"/>
      <c r="E388" s="819">
        <v>1410400099467</v>
      </c>
      <c r="F388" s="820" t="s">
        <v>20539</v>
      </c>
      <c r="G388" s="816">
        <v>5</v>
      </c>
      <c r="H388" s="818" t="s">
        <v>780</v>
      </c>
      <c r="I388" s="818" t="s">
        <v>92</v>
      </c>
      <c r="J388" s="818" t="s">
        <v>3414</v>
      </c>
      <c r="K388" s="821" t="s">
        <v>20540</v>
      </c>
      <c r="L388" s="818" t="s">
        <v>19900</v>
      </c>
      <c r="M388" s="818" t="s">
        <v>20541</v>
      </c>
      <c r="N388" s="818" t="s">
        <v>20543</v>
      </c>
      <c r="O388" s="816"/>
    </row>
    <row r="389" spans="1:15" ht="23.25" x14ac:dyDescent="0.25">
      <c r="A389" s="816">
        <v>368</v>
      </c>
      <c r="B389" s="817">
        <v>243753</v>
      </c>
      <c r="C389" s="818" t="s">
        <v>20753</v>
      </c>
      <c r="D389" s="818"/>
      <c r="E389" s="819">
        <v>1411700213363</v>
      </c>
      <c r="F389" s="820" t="s">
        <v>19217</v>
      </c>
      <c r="G389" s="816">
        <v>5</v>
      </c>
      <c r="H389" s="818" t="s">
        <v>142</v>
      </c>
      <c r="I389" s="818" t="s">
        <v>78</v>
      </c>
      <c r="J389" s="818" t="s">
        <v>3414</v>
      </c>
      <c r="K389" s="821" t="s">
        <v>20754</v>
      </c>
      <c r="L389" s="818" t="s">
        <v>19900</v>
      </c>
      <c r="M389" s="818" t="s">
        <v>20755</v>
      </c>
      <c r="N389" s="818" t="s">
        <v>20757</v>
      </c>
      <c r="O389" s="816"/>
    </row>
    <row r="390" spans="1:15" ht="23.25" x14ac:dyDescent="0.25">
      <c r="A390" s="989">
        <v>369</v>
      </c>
      <c r="B390" s="817">
        <v>243935</v>
      </c>
      <c r="C390" s="992" t="s">
        <v>22803</v>
      </c>
      <c r="D390" s="989" t="s">
        <v>22711</v>
      </c>
      <c r="E390" s="995"/>
      <c r="F390" s="995" t="s">
        <v>22794</v>
      </c>
      <c r="G390" s="995">
        <v>3</v>
      </c>
      <c r="H390" s="983" t="s">
        <v>284</v>
      </c>
      <c r="I390" s="983" t="s">
        <v>113</v>
      </c>
      <c r="J390" s="983" t="s">
        <v>3414</v>
      </c>
      <c r="K390" s="986" t="s">
        <v>22795</v>
      </c>
      <c r="L390" s="818" t="s">
        <v>22797</v>
      </c>
      <c r="M390" s="818"/>
      <c r="N390" s="818" t="s">
        <v>22799</v>
      </c>
      <c r="O390" s="816"/>
    </row>
    <row r="391" spans="1:15" ht="23.25" x14ac:dyDescent="0.25">
      <c r="A391" s="990"/>
      <c r="B391" s="817">
        <v>243936</v>
      </c>
      <c r="C391" s="993"/>
      <c r="D391" s="990"/>
      <c r="E391" s="996"/>
      <c r="F391" s="996"/>
      <c r="G391" s="996"/>
      <c r="H391" s="984"/>
      <c r="I391" s="984"/>
      <c r="J391" s="984"/>
      <c r="K391" s="987"/>
      <c r="L391" s="818" t="s">
        <v>22798</v>
      </c>
      <c r="M391" s="818"/>
      <c r="N391" s="818" t="s">
        <v>22800</v>
      </c>
      <c r="O391" s="816"/>
    </row>
    <row r="392" spans="1:15" ht="23.25" x14ac:dyDescent="0.25">
      <c r="A392" s="991"/>
      <c r="B392" s="817">
        <v>243937</v>
      </c>
      <c r="C392" s="994"/>
      <c r="D392" s="991"/>
      <c r="E392" s="997"/>
      <c r="F392" s="997"/>
      <c r="G392" s="997"/>
      <c r="H392" s="985"/>
      <c r="I392" s="985"/>
      <c r="J392" s="985"/>
      <c r="K392" s="988"/>
      <c r="L392" s="818" t="s">
        <v>22796</v>
      </c>
      <c r="M392" s="818" t="s">
        <v>22801</v>
      </c>
      <c r="N392" s="818" t="s">
        <v>22802</v>
      </c>
      <c r="O392" s="816"/>
    </row>
    <row r="393" spans="1:15" ht="23.25" x14ac:dyDescent="0.25">
      <c r="A393" s="816"/>
      <c r="B393" s="816"/>
      <c r="C393" s="818"/>
      <c r="D393" s="818"/>
      <c r="E393" s="819"/>
      <c r="F393" s="820"/>
      <c r="G393" s="816"/>
      <c r="H393" s="818"/>
      <c r="I393" s="818"/>
      <c r="J393" s="818"/>
      <c r="K393" s="821"/>
      <c r="L393" s="818"/>
      <c r="M393" s="818"/>
      <c r="N393" s="818"/>
      <c r="O393" s="816"/>
    </row>
    <row r="394" spans="1:15" ht="23.25" x14ac:dyDescent="0.25">
      <c r="A394" s="816"/>
      <c r="B394" s="816"/>
      <c r="C394" s="818"/>
      <c r="D394" s="818"/>
      <c r="E394" s="819"/>
      <c r="F394" s="820"/>
      <c r="G394" s="816"/>
      <c r="H394" s="818"/>
      <c r="I394" s="818"/>
      <c r="J394" s="818"/>
      <c r="K394" s="821"/>
      <c r="L394" s="818"/>
      <c r="M394" s="818"/>
      <c r="N394" s="818"/>
      <c r="O394" s="816"/>
    </row>
    <row r="395" spans="1:15" ht="23.25" x14ac:dyDescent="0.25">
      <c r="A395" s="816"/>
      <c r="B395" s="816"/>
      <c r="C395" s="818"/>
      <c r="D395" s="818"/>
      <c r="E395" s="819"/>
      <c r="F395" s="820"/>
      <c r="G395" s="816"/>
      <c r="H395" s="818"/>
      <c r="I395" s="818"/>
      <c r="J395" s="818"/>
      <c r="K395" s="821"/>
      <c r="L395" s="818"/>
      <c r="M395" s="818"/>
      <c r="N395" s="818"/>
      <c r="O395" s="816"/>
    </row>
    <row r="396" spans="1:15" ht="23.25" x14ac:dyDescent="0.25">
      <c r="A396" s="816"/>
      <c r="B396" s="816"/>
      <c r="C396" s="818"/>
      <c r="D396" s="818"/>
      <c r="E396" s="819"/>
      <c r="F396" s="820"/>
      <c r="G396" s="816"/>
      <c r="H396" s="818"/>
      <c r="I396" s="818"/>
      <c r="J396" s="818"/>
      <c r="K396" s="821"/>
      <c r="L396" s="818"/>
      <c r="M396" s="818"/>
      <c r="N396" s="818"/>
      <c r="O396" s="816"/>
    </row>
    <row r="397" spans="1:15" ht="23.25" x14ac:dyDescent="0.25">
      <c r="A397" s="816"/>
      <c r="B397" s="816"/>
      <c r="C397" s="818"/>
      <c r="D397" s="818"/>
      <c r="E397" s="819"/>
      <c r="F397" s="820"/>
      <c r="G397" s="816"/>
      <c r="H397" s="818"/>
      <c r="I397" s="818"/>
      <c r="J397" s="818"/>
      <c r="K397" s="821"/>
      <c r="L397" s="818"/>
      <c r="M397" s="818"/>
      <c r="N397" s="818"/>
      <c r="O397" s="816"/>
    </row>
    <row r="398" spans="1:15" ht="23.25" x14ac:dyDescent="0.25">
      <c r="A398" s="816"/>
      <c r="B398" s="816"/>
      <c r="C398" s="818"/>
      <c r="D398" s="818"/>
      <c r="E398" s="819"/>
      <c r="F398" s="820"/>
      <c r="G398" s="816"/>
      <c r="H398" s="818"/>
      <c r="I398" s="818"/>
      <c r="J398" s="818"/>
      <c r="K398" s="821"/>
      <c r="L398" s="818"/>
      <c r="M398" s="818"/>
      <c r="N398" s="818"/>
      <c r="O398" s="816"/>
    </row>
    <row r="399" spans="1:15" ht="23.25" x14ac:dyDescent="0.25">
      <c r="A399" s="816"/>
      <c r="B399" s="816"/>
      <c r="C399" s="818"/>
      <c r="D399" s="818"/>
      <c r="E399" s="819"/>
      <c r="F399" s="820"/>
      <c r="G399" s="816"/>
      <c r="H399" s="818"/>
      <c r="I399" s="818"/>
      <c r="J399" s="818"/>
      <c r="K399" s="821"/>
      <c r="L399" s="818"/>
      <c r="M399" s="818"/>
      <c r="N399" s="818"/>
      <c r="O399" s="816"/>
    </row>
    <row r="400" spans="1:15" ht="23.25" x14ac:dyDescent="0.25">
      <c r="A400" s="816"/>
      <c r="B400" s="816"/>
      <c r="C400" s="818"/>
      <c r="D400" s="818"/>
      <c r="E400" s="819"/>
      <c r="F400" s="820"/>
      <c r="G400" s="816"/>
      <c r="H400" s="818"/>
      <c r="I400" s="818"/>
      <c r="J400" s="818"/>
      <c r="K400" s="821"/>
      <c r="L400" s="818"/>
      <c r="M400" s="818"/>
      <c r="N400" s="818"/>
      <c r="O400" s="816"/>
    </row>
    <row r="401" spans="1:15" ht="23.25" x14ac:dyDescent="0.25">
      <c r="A401" s="816"/>
      <c r="B401" s="816"/>
      <c r="C401" s="818"/>
      <c r="D401" s="818"/>
      <c r="E401" s="819"/>
      <c r="F401" s="820"/>
      <c r="G401" s="816"/>
      <c r="H401" s="818"/>
      <c r="I401" s="818"/>
      <c r="J401" s="818"/>
      <c r="K401" s="821"/>
      <c r="L401" s="818"/>
      <c r="M401" s="818"/>
      <c r="N401" s="818"/>
      <c r="O401" s="816"/>
    </row>
    <row r="402" spans="1:15" ht="23.25" x14ac:dyDescent="0.25">
      <c r="A402" s="816"/>
      <c r="B402" s="816"/>
      <c r="C402" s="818"/>
      <c r="D402" s="818"/>
      <c r="E402" s="819"/>
      <c r="F402" s="820"/>
      <c r="G402" s="816"/>
      <c r="H402" s="818"/>
      <c r="I402" s="818"/>
      <c r="J402" s="818"/>
      <c r="K402" s="821"/>
      <c r="L402" s="818"/>
      <c r="M402" s="818"/>
      <c r="N402" s="818"/>
      <c r="O402" s="816"/>
    </row>
    <row r="403" spans="1:15" ht="23.25" x14ac:dyDescent="0.25">
      <c r="A403" s="816"/>
      <c r="B403" s="816"/>
      <c r="C403" s="818"/>
      <c r="D403" s="818"/>
      <c r="E403" s="819"/>
      <c r="F403" s="820"/>
      <c r="G403" s="816"/>
      <c r="H403" s="818"/>
      <c r="I403" s="818"/>
      <c r="J403" s="818"/>
      <c r="K403" s="821"/>
      <c r="L403" s="818"/>
      <c r="M403" s="818"/>
      <c r="N403" s="818"/>
      <c r="O403" s="816"/>
    </row>
    <row r="404" spans="1:15" ht="23.25" x14ac:dyDescent="0.25">
      <c r="A404" s="816"/>
      <c r="B404" s="816"/>
      <c r="C404" s="818"/>
      <c r="D404" s="818"/>
      <c r="E404" s="819"/>
      <c r="F404" s="820"/>
      <c r="G404" s="816"/>
      <c r="H404" s="818"/>
      <c r="I404" s="818"/>
      <c r="J404" s="818"/>
      <c r="K404" s="821"/>
      <c r="L404" s="818"/>
      <c r="M404" s="818"/>
      <c r="N404" s="818"/>
      <c r="O404" s="816"/>
    </row>
    <row r="405" spans="1:15" ht="23.25" x14ac:dyDescent="0.25">
      <c r="A405" s="816"/>
      <c r="B405" s="816"/>
      <c r="C405" s="818"/>
      <c r="D405" s="818"/>
      <c r="E405" s="819"/>
      <c r="F405" s="820"/>
      <c r="G405" s="816"/>
      <c r="H405" s="818"/>
      <c r="I405" s="818"/>
      <c r="J405" s="818"/>
      <c r="K405" s="821"/>
      <c r="L405" s="818"/>
      <c r="M405" s="818"/>
      <c r="N405" s="818"/>
      <c r="O405" s="816"/>
    </row>
    <row r="406" spans="1:15" ht="23.25" x14ac:dyDescent="0.25">
      <c r="A406" s="816"/>
      <c r="B406" s="816"/>
      <c r="C406" s="818"/>
      <c r="D406" s="818"/>
      <c r="E406" s="819"/>
      <c r="F406" s="820"/>
      <c r="G406" s="816"/>
      <c r="H406" s="818"/>
      <c r="I406" s="818"/>
      <c r="J406" s="818"/>
      <c r="K406" s="821"/>
      <c r="L406" s="818"/>
      <c r="M406" s="818"/>
      <c r="N406" s="818"/>
      <c r="O406" s="816"/>
    </row>
    <row r="407" spans="1:15" ht="23.25" x14ac:dyDescent="0.25">
      <c r="A407" s="816"/>
      <c r="B407" s="816"/>
      <c r="C407" s="818"/>
      <c r="D407" s="818"/>
      <c r="E407" s="819"/>
      <c r="F407" s="820"/>
      <c r="G407" s="816"/>
      <c r="H407" s="818"/>
      <c r="I407" s="818"/>
      <c r="J407" s="818"/>
      <c r="K407" s="821"/>
      <c r="L407" s="818"/>
      <c r="M407" s="818"/>
      <c r="N407" s="818"/>
      <c r="O407" s="816"/>
    </row>
    <row r="408" spans="1:15" ht="23.25" x14ac:dyDescent="0.25">
      <c r="A408" s="816"/>
      <c r="B408" s="816"/>
      <c r="C408" s="818"/>
      <c r="D408" s="818"/>
      <c r="E408" s="819"/>
      <c r="F408" s="820"/>
      <c r="G408" s="816"/>
      <c r="H408" s="818"/>
      <c r="I408" s="818"/>
      <c r="J408" s="818"/>
      <c r="K408" s="821"/>
      <c r="L408" s="818"/>
      <c r="M408" s="818"/>
      <c r="N408" s="818"/>
      <c r="O408" s="816"/>
    </row>
    <row r="409" spans="1:15" ht="23.25" x14ac:dyDescent="0.25">
      <c r="A409" s="816"/>
      <c r="B409" s="816"/>
      <c r="C409" s="818"/>
      <c r="D409" s="818"/>
      <c r="E409" s="819"/>
      <c r="F409" s="820"/>
      <c r="G409" s="816"/>
      <c r="H409" s="818"/>
      <c r="I409" s="818"/>
      <c r="J409" s="818"/>
      <c r="K409" s="821"/>
      <c r="L409" s="818"/>
      <c r="M409" s="818"/>
      <c r="N409" s="818"/>
      <c r="O409" s="816"/>
    </row>
    <row r="410" spans="1:15" ht="23.25" x14ac:dyDescent="0.25">
      <c r="A410" s="816"/>
      <c r="B410" s="816"/>
      <c r="C410" s="818"/>
      <c r="D410" s="818"/>
      <c r="E410" s="819"/>
      <c r="F410" s="820"/>
      <c r="G410" s="816"/>
      <c r="H410" s="818"/>
      <c r="I410" s="818"/>
      <c r="J410" s="818"/>
      <c r="K410" s="821"/>
      <c r="L410" s="818"/>
      <c r="M410" s="818"/>
      <c r="N410" s="818"/>
      <c r="O410" s="816"/>
    </row>
    <row r="411" spans="1:15" ht="23.25" x14ac:dyDescent="0.25">
      <c r="A411" s="816"/>
      <c r="B411" s="816"/>
      <c r="C411" s="818"/>
      <c r="D411" s="818"/>
      <c r="E411" s="819"/>
      <c r="F411" s="820"/>
      <c r="G411" s="816"/>
      <c r="H411" s="818"/>
      <c r="I411" s="818"/>
      <c r="J411" s="818"/>
      <c r="K411" s="821"/>
      <c r="L411" s="818"/>
      <c r="M411" s="818"/>
      <c r="N411" s="818"/>
      <c r="O411" s="816"/>
    </row>
    <row r="412" spans="1:15" ht="23.25" x14ac:dyDescent="0.25">
      <c r="A412" s="816"/>
      <c r="B412" s="816"/>
      <c r="C412" s="818"/>
      <c r="D412" s="818"/>
      <c r="E412" s="819"/>
      <c r="F412" s="820"/>
      <c r="G412" s="816"/>
      <c r="H412" s="818"/>
      <c r="I412" s="818"/>
      <c r="J412" s="818"/>
      <c r="K412" s="821"/>
      <c r="L412" s="818"/>
      <c r="M412" s="818"/>
      <c r="N412" s="818"/>
      <c r="O412" s="816"/>
    </row>
    <row r="413" spans="1:15" ht="23.25" x14ac:dyDescent="0.25">
      <c r="A413" s="816"/>
      <c r="B413" s="816"/>
      <c r="C413" s="818"/>
      <c r="D413" s="818"/>
      <c r="E413" s="819"/>
      <c r="F413" s="820"/>
      <c r="G413" s="816"/>
      <c r="H413" s="818"/>
      <c r="I413" s="818"/>
      <c r="J413" s="818"/>
      <c r="K413" s="821"/>
      <c r="L413" s="818"/>
      <c r="M413" s="818"/>
      <c r="N413" s="818"/>
      <c r="O413" s="816"/>
    </row>
    <row r="414" spans="1:15" ht="23.25" x14ac:dyDescent="0.25">
      <c r="A414" s="816"/>
      <c r="B414" s="816"/>
      <c r="C414" s="818"/>
      <c r="D414" s="818"/>
      <c r="E414" s="819"/>
      <c r="F414" s="820"/>
      <c r="G414" s="816"/>
      <c r="H414" s="818"/>
      <c r="I414" s="818"/>
      <c r="J414" s="818"/>
      <c r="K414" s="821"/>
      <c r="L414" s="818"/>
      <c r="M414" s="818"/>
      <c r="N414" s="818"/>
      <c r="O414" s="816"/>
    </row>
    <row r="415" spans="1:15" ht="23.25" x14ac:dyDescent="0.25">
      <c r="A415" s="816"/>
      <c r="B415" s="816"/>
      <c r="C415" s="818"/>
      <c r="D415" s="818"/>
      <c r="E415" s="819"/>
      <c r="F415" s="820"/>
      <c r="G415" s="816"/>
      <c r="H415" s="818"/>
      <c r="I415" s="818"/>
      <c r="J415" s="818"/>
      <c r="K415" s="821"/>
      <c r="L415" s="818"/>
      <c r="M415" s="818"/>
      <c r="N415" s="818"/>
      <c r="O415" s="816"/>
    </row>
    <row r="416" spans="1:15" ht="23.25" x14ac:dyDescent="0.25">
      <c r="A416" s="816"/>
      <c r="B416" s="816"/>
      <c r="C416" s="818"/>
      <c r="D416" s="818"/>
      <c r="E416" s="819"/>
      <c r="F416" s="820"/>
      <c r="G416" s="816"/>
      <c r="H416" s="818"/>
      <c r="I416" s="818"/>
      <c r="J416" s="818"/>
      <c r="K416" s="821"/>
      <c r="L416" s="818"/>
      <c r="M416" s="818"/>
      <c r="N416" s="818"/>
      <c r="O416" s="816"/>
    </row>
    <row r="417" spans="1:15" ht="23.25" x14ac:dyDescent="0.25">
      <c r="A417" s="816"/>
      <c r="B417" s="816"/>
      <c r="C417" s="818"/>
      <c r="D417" s="818"/>
      <c r="E417" s="819"/>
      <c r="F417" s="820"/>
      <c r="G417" s="816"/>
      <c r="H417" s="818"/>
      <c r="I417" s="818"/>
      <c r="J417" s="818"/>
      <c r="K417" s="821"/>
      <c r="L417" s="818"/>
      <c r="M417" s="818"/>
      <c r="N417" s="818"/>
      <c r="O417" s="816"/>
    </row>
    <row r="418" spans="1:15" ht="23.25" x14ac:dyDescent="0.25">
      <c r="A418" s="816"/>
      <c r="B418" s="816"/>
      <c r="C418" s="818"/>
      <c r="D418" s="818"/>
      <c r="E418" s="819"/>
      <c r="F418" s="820"/>
      <c r="G418" s="816"/>
      <c r="H418" s="818"/>
      <c r="I418" s="818"/>
      <c r="J418" s="818"/>
      <c r="K418" s="821"/>
      <c r="L418" s="818"/>
      <c r="M418" s="818"/>
      <c r="N418" s="818"/>
      <c r="O418" s="816"/>
    </row>
    <row r="419" spans="1:15" ht="23.25" x14ac:dyDescent="0.25">
      <c r="A419" s="816"/>
      <c r="B419" s="816"/>
      <c r="C419" s="818"/>
      <c r="D419" s="818"/>
      <c r="E419" s="819"/>
      <c r="F419" s="820"/>
      <c r="G419" s="816"/>
      <c r="H419" s="818"/>
      <c r="I419" s="818"/>
      <c r="J419" s="818"/>
      <c r="K419" s="821"/>
      <c r="L419" s="818"/>
      <c r="M419" s="818"/>
      <c r="N419" s="818"/>
      <c r="O419" s="816"/>
    </row>
    <row r="420" spans="1:15" ht="23.25" x14ac:dyDescent="0.25">
      <c r="A420" s="816"/>
      <c r="B420" s="816"/>
      <c r="C420" s="818"/>
      <c r="D420" s="818"/>
      <c r="E420" s="819"/>
      <c r="F420" s="820"/>
      <c r="G420" s="816"/>
      <c r="H420" s="818"/>
      <c r="I420" s="818"/>
      <c r="J420" s="818"/>
      <c r="K420" s="821"/>
      <c r="L420" s="818"/>
      <c r="M420" s="818"/>
      <c r="N420" s="818"/>
      <c r="O420" s="816"/>
    </row>
    <row r="421" spans="1:15" ht="23.25" x14ac:dyDescent="0.25">
      <c r="A421" s="816"/>
      <c r="B421" s="816"/>
      <c r="C421" s="818"/>
      <c r="D421" s="818"/>
      <c r="E421" s="819"/>
      <c r="F421" s="820"/>
      <c r="G421" s="816"/>
      <c r="H421" s="818"/>
      <c r="I421" s="818"/>
      <c r="J421" s="818"/>
      <c r="K421" s="821"/>
      <c r="L421" s="818"/>
      <c r="M421" s="818"/>
      <c r="N421" s="818"/>
      <c r="O421" s="816"/>
    </row>
    <row r="422" spans="1:15" ht="23.25" x14ac:dyDescent="0.25">
      <c r="A422" s="816"/>
      <c r="B422" s="816"/>
      <c r="C422" s="818"/>
      <c r="D422" s="818"/>
      <c r="E422" s="819"/>
      <c r="F422" s="820"/>
      <c r="G422" s="816"/>
      <c r="H422" s="818"/>
      <c r="I422" s="818"/>
      <c r="J422" s="818"/>
      <c r="K422" s="821"/>
      <c r="L422" s="818"/>
      <c r="M422" s="818"/>
      <c r="N422" s="818"/>
      <c r="O422" s="816"/>
    </row>
    <row r="423" spans="1:15" ht="23.25" x14ac:dyDescent="0.25">
      <c r="A423" s="816"/>
      <c r="B423" s="816"/>
      <c r="C423" s="818"/>
      <c r="D423" s="818"/>
      <c r="E423" s="819"/>
      <c r="F423" s="820"/>
      <c r="G423" s="816"/>
      <c r="H423" s="818"/>
      <c r="I423" s="818"/>
      <c r="J423" s="818"/>
      <c r="K423" s="821"/>
      <c r="L423" s="818"/>
      <c r="M423" s="818"/>
      <c r="N423" s="818"/>
      <c r="O423" s="816"/>
    </row>
    <row r="424" spans="1:15" ht="23.25" x14ac:dyDescent="0.25">
      <c r="A424" s="816"/>
      <c r="B424" s="816"/>
      <c r="C424" s="818"/>
      <c r="D424" s="818"/>
      <c r="E424" s="819"/>
      <c r="F424" s="820"/>
      <c r="G424" s="816"/>
      <c r="H424" s="818"/>
      <c r="I424" s="818"/>
      <c r="J424" s="818"/>
      <c r="K424" s="821"/>
      <c r="L424" s="818"/>
      <c r="M424" s="818"/>
      <c r="N424" s="818"/>
      <c r="O424" s="816"/>
    </row>
    <row r="425" spans="1:15" ht="23.25" x14ac:dyDescent="0.25">
      <c r="A425" s="816"/>
      <c r="B425" s="816"/>
      <c r="C425" s="818"/>
      <c r="D425" s="818"/>
      <c r="E425" s="819"/>
      <c r="F425" s="820"/>
      <c r="G425" s="816"/>
      <c r="H425" s="818"/>
      <c r="I425" s="818"/>
      <c r="J425" s="818"/>
      <c r="K425" s="821"/>
      <c r="L425" s="818"/>
      <c r="M425" s="818"/>
      <c r="N425" s="818"/>
      <c r="O425" s="816"/>
    </row>
    <row r="426" spans="1:15" ht="23.25" x14ac:dyDescent="0.25">
      <c r="A426" s="816"/>
      <c r="B426" s="816"/>
      <c r="C426" s="818"/>
      <c r="D426" s="818"/>
      <c r="E426" s="819"/>
      <c r="F426" s="820"/>
      <c r="G426" s="816"/>
      <c r="H426" s="818"/>
      <c r="I426" s="818"/>
      <c r="J426" s="818"/>
      <c r="K426" s="821"/>
      <c r="L426" s="818"/>
      <c r="M426" s="818"/>
      <c r="N426" s="818"/>
      <c r="O426" s="816"/>
    </row>
    <row r="427" spans="1:15" ht="23.25" x14ac:dyDescent="0.25">
      <c r="A427" s="816"/>
      <c r="B427" s="816"/>
      <c r="C427" s="818"/>
      <c r="D427" s="818"/>
      <c r="E427" s="819"/>
      <c r="F427" s="820"/>
      <c r="G427" s="816"/>
      <c r="H427" s="818"/>
      <c r="I427" s="818"/>
      <c r="J427" s="818"/>
      <c r="K427" s="821"/>
      <c r="L427" s="818"/>
      <c r="M427" s="818"/>
      <c r="N427" s="818"/>
      <c r="O427" s="816"/>
    </row>
    <row r="428" spans="1:15" ht="23.25" x14ac:dyDescent="0.25">
      <c r="A428" s="816"/>
      <c r="B428" s="816"/>
      <c r="C428" s="818"/>
      <c r="D428" s="818"/>
      <c r="E428" s="819"/>
      <c r="F428" s="820"/>
      <c r="G428" s="816"/>
      <c r="H428" s="818"/>
      <c r="I428" s="818"/>
      <c r="J428" s="818"/>
      <c r="K428" s="821"/>
      <c r="L428" s="818"/>
      <c r="M428" s="818"/>
      <c r="N428" s="818"/>
      <c r="O428" s="816"/>
    </row>
    <row r="429" spans="1:15" ht="23.25" x14ac:dyDescent="0.25">
      <c r="A429" s="816"/>
      <c r="B429" s="816"/>
      <c r="C429" s="818"/>
      <c r="D429" s="818"/>
      <c r="E429" s="819"/>
      <c r="F429" s="820"/>
      <c r="G429" s="816"/>
      <c r="H429" s="818"/>
      <c r="I429" s="818"/>
      <c r="J429" s="818"/>
      <c r="K429" s="821"/>
      <c r="L429" s="818"/>
      <c r="M429" s="818"/>
      <c r="N429" s="818"/>
      <c r="O429" s="816"/>
    </row>
    <row r="430" spans="1:15" ht="23.25" x14ac:dyDescent="0.25">
      <c r="A430" s="816"/>
      <c r="B430" s="816"/>
      <c r="C430" s="818"/>
      <c r="D430" s="818"/>
      <c r="E430" s="819"/>
      <c r="F430" s="820"/>
      <c r="G430" s="816"/>
      <c r="H430" s="818"/>
      <c r="I430" s="818"/>
      <c r="J430" s="818"/>
      <c r="K430" s="821"/>
      <c r="L430" s="818"/>
      <c r="M430" s="818"/>
      <c r="N430" s="818"/>
      <c r="O430" s="816"/>
    </row>
    <row r="431" spans="1:15" ht="23.25" x14ac:dyDescent="0.25">
      <c r="A431" s="816"/>
      <c r="B431" s="816"/>
      <c r="C431" s="818"/>
      <c r="D431" s="818"/>
      <c r="E431" s="819"/>
      <c r="F431" s="820"/>
      <c r="G431" s="816"/>
      <c r="H431" s="818"/>
      <c r="I431" s="818"/>
      <c r="J431" s="818"/>
      <c r="K431" s="821"/>
      <c r="L431" s="818"/>
      <c r="M431" s="818"/>
      <c r="N431" s="818"/>
      <c r="O431" s="816"/>
    </row>
    <row r="432" spans="1:15" ht="23.25" x14ac:dyDescent="0.25">
      <c r="A432" s="816"/>
      <c r="B432" s="816"/>
      <c r="C432" s="818"/>
      <c r="D432" s="818"/>
      <c r="E432" s="819"/>
      <c r="F432" s="820"/>
      <c r="G432" s="816"/>
      <c r="H432" s="818"/>
      <c r="I432" s="818"/>
      <c r="J432" s="818"/>
      <c r="K432" s="821"/>
      <c r="L432" s="818"/>
      <c r="M432" s="818"/>
      <c r="N432" s="818"/>
      <c r="O432" s="816"/>
    </row>
    <row r="433" spans="1:15" ht="23.25" x14ac:dyDescent="0.25">
      <c r="A433" s="816"/>
      <c r="B433" s="816"/>
      <c r="C433" s="818"/>
      <c r="D433" s="818"/>
      <c r="E433" s="819"/>
      <c r="F433" s="820"/>
      <c r="G433" s="816"/>
      <c r="H433" s="818"/>
      <c r="I433" s="818"/>
      <c r="J433" s="818"/>
      <c r="K433" s="821"/>
      <c r="L433" s="818"/>
      <c r="M433" s="818"/>
      <c r="N433" s="818"/>
      <c r="O433" s="816"/>
    </row>
    <row r="434" spans="1:15" ht="23.25" x14ac:dyDescent="0.25">
      <c r="A434" s="816"/>
      <c r="B434" s="816"/>
      <c r="C434" s="818"/>
      <c r="D434" s="818"/>
      <c r="E434" s="819"/>
      <c r="F434" s="820"/>
      <c r="G434" s="816"/>
      <c r="H434" s="818"/>
      <c r="I434" s="818"/>
      <c r="J434" s="818"/>
      <c r="K434" s="821"/>
      <c r="L434" s="818"/>
      <c r="M434" s="818"/>
      <c r="N434" s="818"/>
      <c r="O434" s="816"/>
    </row>
    <row r="435" spans="1:15" ht="23.25" x14ac:dyDescent="0.25">
      <c r="A435" s="816"/>
      <c r="B435" s="816"/>
      <c r="C435" s="818"/>
      <c r="D435" s="818"/>
      <c r="E435" s="819"/>
      <c r="F435" s="820"/>
      <c r="G435" s="816"/>
      <c r="H435" s="818"/>
      <c r="I435" s="818"/>
      <c r="J435" s="818"/>
      <c r="K435" s="821"/>
      <c r="L435" s="818"/>
      <c r="M435" s="818"/>
      <c r="N435" s="818"/>
      <c r="O435" s="816"/>
    </row>
    <row r="436" spans="1:15" ht="23.25" x14ac:dyDescent="0.25">
      <c r="A436" s="816"/>
      <c r="B436" s="816"/>
      <c r="C436" s="818"/>
      <c r="D436" s="818"/>
      <c r="E436" s="819"/>
      <c r="F436" s="820"/>
      <c r="G436" s="816"/>
      <c r="H436" s="818"/>
      <c r="I436" s="818"/>
      <c r="J436" s="818"/>
      <c r="K436" s="821"/>
      <c r="L436" s="818"/>
      <c r="M436" s="818"/>
      <c r="N436" s="818"/>
      <c r="O436" s="816"/>
    </row>
    <row r="437" spans="1:15" ht="23.25" x14ac:dyDescent="0.25">
      <c r="A437" s="816"/>
      <c r="B437" s="816"/>
      <c r="C437" s="818"/>
      <c r="D437" s="818"/>
      <c r="E437" s="819"/>
      <c r="F437" s="820"/>
      <c r="G437" s="816"/>
      <c r="H437" s="818"/>
      <c r="I437" s="818"/>
      <c r="J437" s="818"/>
      <c r="K437" s="821"/>
      <c r="L437" s="818"/>
      <c r="M437" s="818"/>
      <c r="N437" s="818"/>
      <c r="O437" s="816"/>
    </row>
    <row r="438" spans="1:15" ht="23.25" x14ac:dyDescent="0.25">
      <c r="A438" s="816"/>
      <c r="B438" s="816"/>
      <c r="C438" s="818"/>
      <c r="D438" s="818"/>
      <c r="E438" s="819"/>
      <c r="F438" s="820"/>
      <c r="G438" s="816"/>
      <c r="H438" s="818"/>
      <c r="I438" s="818"/>
      <c r="J438" s="818"/>
      <c r="K438" s="821"/>
      <c r="L438" s="818"/>
      <c r="M438" s="818"/>
      <c r="N438" s="818"/>
      <c r="O438" s="816"/>
    </row>
    <row r="439" spans="1:15" ht="23.25" x14ac:dyDescent="0.25">
      <c r="A439" s="816"/>
      <c r="B439" s="816"/>
      <c r="C439" s="818"/>
      <c r="D439" s="818"/>
      <c r="E439" s="819"/>
      <c r="F439" s="820"/>
      <c r="G439" s="816"/>
      <c r="H439" s="818"/>
      <c r="I439" s="818"/>
      <c r="J439" s="818"/>
      <c r="K439" s="821"/>
      <c r="L439" s="818"/>
      <c r="M439" s="818"/>
      <c r="N439" s="818"/>
      <c r="O439" s="816"/>
    </row>
    <row r="440" spans="1:15" ht="23.25" x14ac:dyDescent="0.25">
      <c r="A440" s="816"/>
      <c r="B440" s="816"/>
      <c r="C440" s="818"/>
      <c r="D440" s="818"/>
      <c r="E440" s="819"/>
      <c r="F440" s="820"/>
      <c r="G440" s="816"/>
      <c r="H440" s="818"/>
      <c r="I440" s="818"/>
      <c r="J440" s="818"/>
      <c r="K440" s="821"/>
      <c r="L440" s="818"/>
      <c r="M440" s="818"/>
      <c r="N440" s="818"/>
      <c r="O440" s="816"/>
    </row>
    <row r="441" spans="1:15" ht="23.25" x14ac:dyDescent="0.25">
      <c r="A441" s="816"/>
      <c r="B441" s="816"/>
      <c r="C441" s="818"/>
      <c r="D441" s="818"/>
      <c r="E441" s="819"/>
      <c r="F441" s="820"/>
      <c r="G441" s="816"/>
      <c r="H441" s="818"/>
      <c r="I441" s="818"/>
      <c r="J441" s="818"/>
      <c r="K441" s="821"/>
      <c r="L441" s="818"/>
      <c r="M441" s="818"/>
      <c r="N441" s="818"/>
      <c r="O441" s="816"/>
    </row>
    <row r="442" spans="1:15" ht="23.25" x14ac:dyDescent="0.25">
      <c r="A442" s="816"/>
      <c r="B442" s="816"/>
      <c r="C442" s="818"/>
      <c r="D442" s="818"/>
      <c r="E442" s="819"/>
      <c r="F442" s="820"/>
      <c r="G442" s="816"/>
      <c r="H442" s="818"/>
      <c r="I442" s="818"/>
      <c r="J442" s="818"/>
      <c r="K442" s="821"/>
      <c r="L442" s="818"/>
      <c r="M442" s="818"/>
      <c r="N442" s="818"/>
      <c r="O442" s="816"/>
    </row>
    <row r="443" spans="1:15" ht="23.25" x14ac:dyDescent="0.25">
      <c r="A443" s="816"/>
      <c r="B443" s="816"/>
      <c r="C443" s="818"/>
      <c r="D443" s="818"/>
      <c r="E443" s="819"/>
      <c r="F443" s="820"/>
      <c r="G443" s="816"/>
      <c r="H443" s="818"/>
      <c r="I443" s="818"/>
      <c r="J443" s="818"/>
      <c r="K443" s="821"/>
      <c r="L443" s="818"/>
      <c r="M443" s="818"/>
      <c r="N443" s="818"/>
      <c r="O443" s="816"/>
    </row>
    <row r="444" spans="1:15" ht="23.25" x14ac:dyDescent="0.25">
      <c r="A444" s="816"/>
      <c r="B444" s="816"/>
      <c r="C444" s="818"/>
      <c r="D444" s="818"/>
      <c r="E444" s="819"/>
      <c r="F444" s="820"/>
      <c r="G444" s="816"/>
      <c r="H444" s="818"/>
      <c r="I444" s="818"/>
      <c r="J444" s="818"/>
      <c r="K444" s="821"/>
      <c r="L444" s="818"/>
      <c r="M444" s="818"/>
      <c r="N444" s="818"/>
      <c r="O444" s="816"/>
    </row>
    <row r="445" spans="1:15" ht="23.25" x14ac:dyDescent="0.25">
      <c r="A445" s="816"/>
      <c r="B445" s="816"/>
      <c r="C445" s="818"/>
      <c r="D445" s="818"/>
      <c r="E445" s="819"/>
      <c r="F445" s="820"/>
      <c r="G445" s="816"/>
      <c r="H445" s="818"/>
      <c r="I445" s="818"/>
      <c r="J445" s="818"/>
      <c r="K445" s="821"/>
      <c r="L445" s="818"/>
      <c r="M445" s="818"/>
      <c r="N445" s="818"/>
      <c r="O445" s="816"/>
    </row>
    <row r="446" spans="1:15" ht="23.25" x14ac:dyDescent="0.25">
      <c r="A446" s="816"/>
      <c r="B446" s="816"/>
      <c r="C446" s="818"/>
      <c r="D446" s="818"/>
      <c r="E446" s="819"/>
      <c r="F446" s="820"/>
      <c r="G446" s="816"/>
      <c r="H446" s="818"/>
      <c r="I446" s="818"/>
      <c r="J446" s="818"/>
      <c r="K446" s="821"/>
      <c r="L446" s="818"/>
      <c r="M446" s="818"/>
      <c r="N446" s="818"/>
      <c r="O446" s="816"/>
    </row>
    <row r="447" spans="1:15" ht="23.25" x14ac:dyDescent="0.25">
      <c r="A447" s="816"/>
      <c r="B447" s="816"/>
      <c r="C447" s="818"/>
      <c r="D447" s="818"/>
      <c r="E447" s="819"/>
      <c r="F447" s="820"/>
      <c r="G447" s="816"/>
      <c r="H447" s="818"/>
      <c r="I447" s="818"/>
      <c r="J447" s="818"/>
      <c r="K447" s="821"/>
      <c r="L447" s="818"/>
      <c r="M447" s="818"/>
      <c r="N447" s="818"/>
      <c r="O447" s="816"/>
    </row>
    <row r="448" spans="1:15" ht="23.25" x14ac:dyDescent="0.25">
      <c r="A448" s="816"/>
      <c r="B448" s="816"/>
      <c r="C448" s="818"/>
      <c r="D448" s="818"/>
      <c r="E448" s="819"/>
      <c r="F448" s="820"/>
      <c r="G448" s="816"/>
      <c r="H448" s="818"/>
      <c r="I448" s="818"/>
      <c r="J448" s="818"/>
      <c r="K448" s="821"/>
      <c r="L448" s="818"/>
      <c r="M448" s="818"/>
      <c r="N448" s="818"/>
      <c r="O448" s="816"/>
    </row>
  </sheetData>
  <mergeCells count="125">
    <mergeCell ref="J153:J155"/>
    <mergeCell ref="J3:J4"/>
    <mergeCell ref="K3:K4"/>
    <mergeCell ref="L3:L4"/>
    <mergeCell ref="O3:O4"/>
    <mergeCell ref="A118:A119"/>
    <mergeCell ref="C118:C119"/>
    <mergeCell ref="D118:D119"/>
    <mergeCell ref="E118:E119"/>
    <mergeCell ref="F118:F119"/>
    <mergeCell ref="G118:G119"/>
    <mergeCell ref="A3:A4"/>
    <mergeCell ref="D3:D4"/>
    <mergeCell ref="E3:E4"/>
    <mergeCell ref="G3:G4"/>
    <mergeCell ref="H3:H4"/>
    <mergeCell ref="I3:I4"/>
    <mergeCell ref="K153:K155"/>
    <mergeCell ref="K33:K35"/>
    <mergeCell ref="A26:A28"/>
    <mergeCell ref="C26:C28"/>
    <mergeCell ref="D26:D28"/>
    <mergeCell ref="E26:E28"/>
    <mergeCell ref="F26:F28"/>
    <mergeCell ref="A183:A184"/>
    <mergeCell ref="C183:C184"/>
    <mergeCell ref="D183:D184"/>
    <mergeCell ref="E183:E184"/>
    <mergeCell ref="F183:F184"/>
    <mergeCell ref="A153:A155"/>
    <mergeCell ref="C153:C155"/>
    <mergeCell ref="D153:D155"/>
    <mergeCell ref="F153:F155"/>
    <mergeCell ref="H317:H318"/>
    <mergeCell ref="I317:I318"/>
    <mergeCell ref="J317:J318"/>
    <mergeCell ref="K317:K318"/>
    <mergeCell ref="M317:M318"/>
    <mergeCell ref="A1:O1"/>
    <mergeCell ref="A2:O2"/>
    <mergeCell ref="A317:A318"/>
    <mergeCell ref="C317:C318"/>
    <mergeCell ref="D317:D318"/>
    <mergeCell ref="E317:E318"/>
    <mergeCell ref="F317:F318"/>
    <mergeCell ref="G317:G318"/>
    <mergeCell ref="G183:G184"/>
    <mergeCell ref="H183:H184"/>
    <mergeCell ref="I183:I184"/>
    <mergeCell ref="J183:J184"/>
    <mergeCell ref="K183:K184"/>
    <mergeCell ref="M183:M184"/>
    <mergeCell ref="H118:H119"/>
    <mergeCell ref="I118:I119"/>
    <mergeCell ref="J118:J119"/>
    <mergeCell ref="K118:K119"/>
    <mergeCell ref="M118:M119"/>
    <mergeCell ref="G26:G28"/>
    <mergeCell ref="H26:H28"/>
    <mergeCell ref="I26:I28"/>
    <mergeCell ref="J26:J28"/>
    <mergeCell ref="K26:K28"/>
    <mergeCell ref="G33:G35"/>
    <mergeCell ref="H33:H35"/>
    <mergeCell ref="I33:I35"/>
    <mergeCell ref="J33:J35"/>
    <mergeCell ref="A33:A35"/>
    <mergeCell ref="C33:C35"/>
    <mergeCell ref="D33:D35"/>
    <mergeCell ref="E33:E35"/>
    <mergeCell ref="F33:F35"/>
    <mergeCell ref="G153:G155"/>
    <mergeCell ref="H153:H155"/>
    <mergeCell ref="I153:I155"/>
    <mergeCell ref="I45:I47"/>
    <mergeCell ref="J45:J47"/>
    <mergeCell ref="I48:I50"/>
    <mergeCell ref="J48:J50"/>
    <mergeCell ref="K48:K50"/>
    <mergeCell ref="K45:K47"/>
    <mergeCell ref="A45:A47"/>
    <mergeCell ref="C45:C47"/>
    <mergeCell ref="E45:E47"/>
    <mergeCell ref="D45:D47"/>
    <mergeCell ref="H48:H50"/>
    <mergeCell ref="F45:F47"/>
    <mergeCell ref="G45:G47"/>
    <mergeCell ref="H45:H47"/>
    <mergeCell ref="A48:A50"/>
    <mergeCell ref="C48:C50"/>
    <mergeCell ref="E48:E50"/>
    <mergeCell ref="F48:F50"/>
    <mergeCell ref="G48:G50"/>
    <mergeCell ref="D48:D50"/>
    <mergeCell ref="G12:G14"/>
    <mergeCell ref="H12:H14"/>
    <mergeCell ref="I12:I14"/>
    <mergeCell ref="J12:J14"/>
    <mergeCell ref="K12:K14"/>
    <mergeCell ref="A12:A14"/>
    <mergeCell ref="C12:C14"/>
    <mergeCell ref="D12:D14"/>
    <mergeCell ref="E12:E14"/>
    <mergeCell ref="F12:F14"/>
    <mergeCell ref="K385:K387"/>
    <mergeCell ref="M385:M387"/>
    <mergeCell ref="A385:A387"/>
    <mergeCell ref="C385:C387"/>
    <mergeCell ref="D385:D387"/>
    <mergeCell ref="E385:E387"/>
    <mergeCell ref="F385:F387"/>
    <mergeCell ref="G385:G387"/>
    <mergeCell ref="H385:H387"/>
    <mergeCell ref="I385:I387"/>
    <mergeCell ref="J385:J387"/>
    <mergeCell ref="J390:J392"/>
    <mergeCell ref="K390:K392"/>
    <mergeCell ref="A390:A392"/>
    <mergeCell ref="C390:C392"/>
    <mergeCell ref="D390:D392"/>
    <mergeCell ref="E390:E392"/>
    <mergeCell ref="F390:F392"/>
    <mergeCell ref="G390:G392"/>
    <mergeCell ref="H390:H392"/>
    <mergeCell ref="I390:I392"/>
  </mergeCell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8"/>
  <sheetViews>
    <sheetView workbookViewId="0">
      <pane ySplit="3" topLeftCell="A8" activePane="bottomLeft" state="frozen"/>
      <selection pane="bottomLeft" activeCell="D15" sqref="D15"/>
    </sheetView>
  </sheetViews>
  <sheetFormatPr defaultColWidth="9" defaultRowHeight="20.25" x14ac:dyDescent="0.3"/>
  <cols>
    <col min="1" max="1" width="5.42578125" style="58" customWidth="1"/>
    <col min="2" max="2" width="4.28515625" style="58" bestFit="1" customWidth="1"/>
    <col min="3" max="3" width="8.42578125" style="58" bestFit="1" customWidth="1"/>
    <col min="4" max="4" width="7.85546875" style="58" customWidth="1"/>
    <col min="5" max="5" width="18.85546875" style="2" customWidth="1"/>
    <col min="6" max="6" width="20.5703125" style="2" customWidth="1"/>
    <col min="7" max="7" width="21.7109375" style="2" customWidth="1"/>
    <col min="8" max="8" width="9" style="2"/>
    <col min="9" max="9" width="9.85546875" style="2" customWidth="1"/>
    <col min="10" max="10" width="11.140625" style="2" bestFit="1" customWidth="1"/>
    <col min="11" max="11" width="11.140625" style="2" customWidth="1"/>
    <col min="12" max="12" width="32.140625" style="2" customWidth="1"/>
    <col min="13" max="13" width="16.140625" style="2" customWidth="1"/>
    <col min="14" max="14" width="11.5703125" style="2" customWidth="1"/>
    <col min="15" max="15" width="12.140625" style="1" bestFit="1" customWidth="1"/>
    <col min="16" max="16384" width="9" style="2"/>
  </cols>
  <sheetData>
    <row r="1" spans="1:15" s="4" customFormat="1" ht="30" customHeight="1" x14ac:dyDescent="0.25">
      <c r="A1" s="1515" t="s">
        <v>1389</v>
      </c>
      <c r="B1" s="1516"/>
      <c r="C1" s="1516"/>
      <c r="D1" s="1516"/>
      <c r="E1" s="1516"/>
      <c r="F1" s="1516"/>
      <c r="G1" s="1516"/>
      <c r="H1" s="1516"/>
      <c r="I1" s="1516"/>
      <c r="J1" s="1516"/>
      <c r="K1" s="1516"/>
      <c r="L1" s="1516"/>
      <c r="M1" s="1516"/>
      <c r="N1" s="1517"/>
      <c r="O1" s="1"/>
    </row>
    <row r="2" spans="1:15" s="5" customFormat="1" ht="20.25" customHeight="1" x14ac:dyDescent="0.25">
      <c r="A2" s="1345" t="s">
        <v>61</v>
      </c>
      <c r="B2" s="1345" t="s">
        <v>0</v>
      </c>
      <c r="C2" s="1345"/>
      <c r="D2" s="1345"/>
      <c r="E2" s="1201" t="s">
        <v>1</v>
      </c>
      <c r="F2" s="1201" t="s">
        <v>63</v>
      </c>
      <c r="G2" s="1345" t="s">
        <v>2</v>
      </c>
      <c r="H2" s="1215" t="s">
        <v>3</v>
      </c>
      <c r="I2" s="1216"/>
      <c r="J2" s="1216"/>
      <c r="K2" s="1217"/>
      <c r="L2" s="1201" t="s">
        <v>7</v>
      </c>
      <c r="M2" s="1345" t="s">
        <v>10802</v>
      </c>
      <c r="N2" s="1345" t="s">
        <v>74</v>
      </c>
      <c r="O2" s="1345" t="s">
        <v>5128</v>
      </c>
    </row>
    <row r="3" spans="1:15" s="5" customFormat="1" ht="40.5" x14ac:dyDescent="0.25">
      <c r="A3" s="1345"/>
      <c r="B3" s="15" t="s">
        <v>13</v>
      </c>
      <c r="C3" s="15" t="s">
        <v>14</v>
      </c>
      <c r="D3" s="15" t="s">
        <v>15</v>
      </c>
      <c r="E3" s="1189"/>
      <c r="F3" s="1202"/>
      <c r="G3" s="1345"/>
      <c r="H3" s="56" t="s">
        <v>4</v>
      </c>
      <c r="I3" s="56" t="s">
        <v>5</v>
      </c>
      <c r="J3" s="56" t="s">
        <v>6</v>
      </c>
      <c r="K3" s="56" t="s">
        <v>3389</v>
      </c>
      <c r="L3" s="1202"/>
      <c r="M3" s="1345"/>
      <c r="N3" s="1345"/>
      <c r="O3" s="1345"/>
    </row>
    <row r="4" spans="1:15" s="5" customFormat="1" ht="60.75" x14ac:dyDescent="0.25">
      <c r="A4" s="6">
        <v>1</v>
      </c>
      <c r="B4" s="6">
        <v>8</v>
      </c>
      <c r="C4" s="6" t="s">
        <v>73</v>
      </c>
      <c r="D4" s="6">
        <v>2561</v>
      </c>
      <c r="E4" s="1205" t="s">
        <v>1380</v>
      </c>
      <c r="F4" s="1205" t="s">
        <v>1381</v>
      </c>
      <c r="G4" s="1177" t="s">
        <v>1382</v>
      </c>
      <c r="H4" s="1177" t="s">
        <v>1383</v>
      </c>
      <c r="I4" s="1177" t="s">
        <v>1384</v>
      </c>
      <c r="J4" s="1177" t="s">
        <v>232</v>
      </c>
      <c r="K4" s="1131" t="s">
        <v>3414</v>
      </c>
      <c r="L4" s="11" t="s">
        <v>1385</v>
      </c>
      <c r="M4" s="12" t="s">
        <v>1386</v>
      </c>
      <c r="N4" s="9"/>
      <c r="O4" s="18"/>
    </row>
    <row r="5" spans="1:15" ht="43.5" customHeight="1" x14ac:dyDescent="0.3">
      <c r="A5" s="57"/>
      <c r="B5" s="57">
        <v>19</v>
      </c>
      <c r="C5" s="57" t="s">
        <v>682</v>
      </c>
      <c r="D5" s="57">
        <v>2561</v>
      </c>
      <c r="E5" s="1205"/>
      <c r="F5" s="1205"/>
      <c r="G5" s="1195"/>
      <c r="H5" s="1195"/>
      <c r="I5" s="1195"/>
      <c r="J5" s="1195"/>
      <c r="K5" s="1130"/>
      <c r="L5" s="16" t="s">
        <v>1387</v>
      </c>
      <c r="M5" s="17" t="s">
        <v>1388</v>
      </c>
      <c r="N5" s="3"/>
      <c r="O5" s="18"/>
    </row>
    <row r="6" spans="1:15" s="35" customFormat="1" ht="40.5" customHeight="1" x14ac:dyDescent="0.3">
      <c r="A6" s="85"/>
      <c r="B6" s="85">
        <v>19</v>
      </c>
      <c r="C6" s="85" t="s">
        <v>682</v>
      </c>
      <c r="D6" s="85">
        <v>2561</v>
      </c>
      <c r="E6" s="1205"/>
      <c r="F6" s="1205"/>
      <c r="G6" s="1178"/>
      <c r="H6" s="1178"/>
      <c r="I6" s="1178"/>
      <c r="J6" s="1178"/>
      <c r="K6" s="1135"/>
      <c r="L6" s="34" t="s">
        <v>2919</v>
      </c>
      <c r="M6" s="250" t="s">
        <v>2966</v>
      </c>
      <c r="N6" s="34"/>
      <c r="O6" s="110">
        <v>190000</v>
      </c>
    </row>
    <row r="7" spans="1:15" ht="31.5" customHeight="1" x14ac:dyDescent="0.3">
      <c r="A7" s="1148">
        <v>2</v>
      </c>
      <c r="B7" s="57">
        <v>24</v>
      </c>
      <c r="C7" s="57" t="s">
        <v>65</v>
      </c>
      <c r="D7" s="57">
        <v>2566</v>
      </c>
      <c r="E7" s="1148" t="s">
        <v>15312</v>
      </c>
      <c r="F7" s="1148" t="s">
        <v>15313</v>
      </c>
      <c r="G7" s="1114" t="s">
        <v>15314</v>
      </c>
      <c r="H7" s="1148" t="s">
        <v>15315</v>
      </c>
      <c r="I7" s="1148" t="s">
        <v>1949</v>
      </c>
      <c r="J7" s="1148" t="s">
        <v>216</v>
      </c>
      <c r="K7" s="1148" t="s">
        <v>3414</v>
      </c>
      <c r="L7" s="3" t="s">
        <v>15316</v>
      </c>
      <c r="M7" s="3" t="s">
        <v>15317</v>
      </c>
      <c r="N7" s="3"/>
      <c r="O7" s="18"/>
    </row>
    <row r="8" spans="1:15" ht="31.5" customHeight="1" x14ac:dyDescent="0.3">
      <c r="A8" s="1149"/>
      <c r="B8" s="57">
        <v>28</v>
      </c>
      <c r="C8" s="57" t="s">
        <v>65</v>
      </c>
      <c r="D8" s="57">
        <v>2566</v>
      </c>
      <c r="E8" s="1149"/>
      <c r="F8" s="1149"/>
      <c r="G8" s="1147"/>
      <c r="H8" s="1149"/>
      <c r="I8" s="1149"/>
      <c r="J8" s="1149"/>
      <c r="K8" s="1149"/>
      <c r="L8" s="3" t="s">
        <v>15318</v>
      </c>
      <c r="M8" s="3" t="s">
        <v>15319</v>
      </c>
      <c r="N8" s="3"/>
      <c r="O8" s="18"/>
    </row>
    <row r="9" spans="1:15" ht="31.5" customHeight="1" x14ac:dyDescent="0.3">
      <c r="A9" s="1149"/>
      <c r="B9" s="57">
        <v>28</v>
      </c>
      <c r="C9" s="57" t="s">
        <v>65</v>
      </c>
      <c r="D9" s="57">
        <v>2566</v>
      </c>
      <c r="E9" s="1149"/>
      <c r="F9" s="1149"/>
      <c r="G9" s="1147"/>
      <c r="H9" s="1149"/>
      <c r="I9" s="1149"/>
      <c r="J9" s="1149"/>
      <c r="K9" s="1149"/>
      <c r="L9" s="3" t="s">
        <v>15321</v>
      </c>
      <c r="M9" s="3" t="s">
        <v>15320</v>
      </c>
      <c r="N9" s="3"/>
      <c r="O9" s="18"/>
    </row>
    <row r="10" spans="1:15" ht="31.5" customHeight="1" x14ac:dyDescent="0.3">
      <c r="A10" s="1149"/>
      <c r="B10" s="57">
        <v>29</v>
      </c>
      <c r="C10" s="57" t="s">
        <v>65</v>
      </c>
      <c r="D10" s="57">
        <v>2566</v>
      </c>
      <c r="E10" s="1149"/>
      <c r="F10" s="1149"/>
      <c r="G10" s="1147"/>
      <c r="H10" s="1149"/>
      <c r="I10" s="1149"/>
      <c r="J10" s="1149"/>
      <c r="K10" s="1149"/>
      <c r="L10" s="3" t="s">
        <v>15322</v>
      </c>
      <c r="M10" s="3" t="s">
        <v>15323</v>
      </c>
      <c r="N10" s="3"/>
      <c r="O10" s="18"/>
    </row>
    <row r="11" spans="1:15" ht="31.5" customHeight="1" x14ac:dyDescent="0.3">
      <c r="A11" s="1149"/>
      <c r="B11" s="57">
        <v>11</v>
      </c>
      <c r="C11" s="57" t="s">
        <v>66</v>
      </c>
      <c r="D11" s="57">
        <v>2566</v>
      </c>
      <c r="E11" s="1149"/>
      <c r="F11" s="1149"/>
      <c r="G11" s="1147"/>
      <c r="H11" s="1149"/>
      <c r="I11" s="1149"/>
      <c r="J11" s="1149"/>
      <c r="K11" s="1149"/>
      <c r="L11" s="3" t="s">
        <v>15491</v>
      </c>
      <c r="M11" s="3" t="s">
        <v>15492</v>
      </c>
      <c r="N11" s="3"/>
      <c r="O11" s="18"/>
    </row>
    <row r="12" spans="1:15" ht="31.5" customHeight="1" x14ac:dyDescent="0.3">
      <c r="A12" s="1150"/>
      <c r="B12" s="214">
        <v>12</v>
      </c>
      <c r="C12" s="214" t="s">
        <v>66</v>
      </c>
      <c r="D12" s="214">
        <v>2566</v>
      </c>
      <c r="E12" s="1150"/>
      <c r="F12" s="1150"/>
      <c r="G12" s="1115"/>
      <c r="H12" s="1150"/>
      <c r="I12" s="1150"/>
      <c r="J12" s="1150"/>
      <c r="K12" s="1150"/>
      <c r="L12" s="488" t="s">
        <v>15401</v>
      </c>
      <c r="M12" s="488" t="s">
        <v>15402</v>
      </c>
      <c r="N12" s="488"/>
      <c r="O12" s="900">
        <v>145587</v>
      </c>
    </row>
    <row r="13" spans="1:15" s="799" customFormat="1" ht="24" customHeight="1" x14ac:dyDescent="0.3">
      <c r="A13" s="1262">
        <v>3</v>
      </c>
      <c r="B13" s="926">
        <v>9</v>
      </c>
      <c r="C13" s="926" t="s">
        <v>62</v>
      </c>
      <c r="D13" s="926">
        <v>2567</v>
      </c>
      <c r="E13" s="1262" t="s">
        <v>20759</v>
      </c>
      <c r="F13" s="1262" t="s">
        <v>20760</v>
      </c>
      <c r="G13" s="1262"/>
      <c r="H13" s="1262" t="s">
        <v>17647</v>
      </c>
      <c r="I13" s="1262" t="s">
        <v>242</v>
      </c>
      <c r="J13" s="1262" t="s">
        <v>78</v>
      </c>
      <c r="K13" s="1262" t="s">
        <v>3414</v>
      </c>
      <c r="L13" s="799" t="s">
        <v>20761</v>
      </c>
      <c r="M13" s="799" t="s">
        <v>20764</v>
      </c>
      <c r="N13" s="799" t="s">
        <v>20767</v>
      </c>
      <c r="O13" s="677"/>
    </row>
    <row r="14" spans="1:15" s="799" customFormat="1" ht="24" customHeight="1" x14ac:dyDescent="0.3">
      <c r="A14" s="1263"/>
      <c r="B14" s="926">
        <v>14</v>
      </c>
      <c r="C14" s="926" t="s">
        <v>62</v>
      </c>
      <c r="D14" s="926">
        <v>2567</v>
      </c>
      <c r="E14" s="1263"/>
      <c r="F14" s="1263"/>
      <c r="G14" s="1263"/>
      <c r="H14" s="1263"/>
      <c r="I14" s="1263"/>
      <c r="J14" s="1263"/>
      <c r="K14" s="1263"/>
      <c r="L14" s="799" t="s">
        <v>20762</v>
      </c>
      <c r="M14" s="799" t="s">
        <v>20765</v>
      </c>
      <c r="O14" s="716"/>
    </row>
    <row r="15" spans="1:15" s="799" customFormat="1" ht="24" customHeight="1" x14ac:dyDescent="0.3">
      <c r="A15" s="1263"/>
      <c r="B15" s="926">
        <v>15</v>
      </c>
      <c r="C15" s="926" t="s">
        <v>62</v>
      </c>
      <c r="D15" s="926">
        <v>2567</v>
      </c>
      <c r="E15" s="1263"/>
      <c r="F15" s="1263"/>
      <c r="G15" s="1263"/>
      <c r="H15" s="1263"/>
      <c r="I15" s="1263"/>
      <c r="J15" s="1263"/>
      <c r="K15" s="1263"/>
      <c r="L15" s="799" t="s">
        <v>20763</v>
      </c>
      <c r="M15" s="799" t="s">
        <v>20766</v>
      </c>
      <c r="O15" s="716"/>
    </row>
    <row r="16" spans="1:15" s="799" customFormat="1" x14ac:dyDescent="0.3">
      <c r="A16" s="1263"/>
      <c r="B16" s="926">
        <v>23</v>
      </c>
      <c r="C16" s="926" t="s">
        <v>62</v>
      </c>
      <c r="D16" s="926">
        <v>2567</v>
      </c>
      <c r="E16" s="1263"/>
      <c r="F16" s="1263"/>
      <c r="G16" s="1263"/>
      <c r="H16" s="1263"/>
      <c r="I16" s="1263"/>
      <c r="J16" s="1263"/>
      <c r="K16" s="1263"/>
      <c r="L16" s="799" t="s">
        <v>20777</v>
      </c>
      <c r="M16" s="799" t="s">
        <v>20778</v>
      </c>
      <c r="O16" s="716"/>
    </row>
    <row r="17" spans="1:15" s="749" customFormat="1" x14ac:dyDescent="0.3">
      <c r="A17" s="1263"/>
      <c r="B17" s="853">
        <v>12</v>
      </c>
      <c r="C17" s="853" t="s">
        <v>69</v>
      </c>
      <c r="D17" s="853">
        <v>2567</v>
      </c>
      <c r="E17" s="1263"/>
      <c r="F17" s="1263"/>
      <c r="G17" s="1263"/>
      <c r="H17" s="1263"/>
      <c r="I17" s="1263"/>
      <c r="J17" s="1263"/>
      <c r="K17" s="1263"/>
      <c r="L17" s="749" t="s">
        <v>21736</v>
      </c>
      <c r="M17" s="749" t="s">
        <v>21738</v>
      </c>
      <c r="O17" s="610"/>
    </row>
    <row r="18" spans="1:15" s="749" customFormat="1" x14ac:dyDescent="0.3">
      <c r="A18" s="1264"/>
      <c r="B18" s="853">
        <v>6</v>
      </c>
      <c r="C18" s="853" t="s">
        <v>73</v>
      </c>
      <c r="D18" s="853">
        <v>2567</v>
      </c>
      <c r="E18" s="1264"/>
      <c r="F18" s="1264"/>
      <c r="G18" s="1264"/>
      <c r="H18" s="1264"/>
      <c r="I18" s="1264"/>
      <c r="J18" s="1264"/>
      <c r="K18" s="1264"/>
      <c r="L18" s="749" t="s">
        <v>21737</v>
      </c>
      <c r="M18" s="749" t="s">
        <v>21739</v>
      </c>
      <c r="O18" s="610"/>
    </row>
  </sheetData>
  <customSheetViews>
    <customSheetView guid="{F91C135F-1756-4D5B-B0C2-C2520CE22431}">
      <selection activeCell="K6" sqref="K6"/>
      <pageMargins left="0.39370078740157483" right="0.19685039370078741" top="0.39370078740157483" bottom="0.39370078740157483" header="0.31496062992125984" footer="0.31496062992125984"/>
      <pageSetup paperSize="9" orientation="landscape" r:id="rId1"/>
    </customSheetView>
    <customSheetView guid="{E532A490-5D0F-4A81-B174-0AD382345F92}">
      <selection activeCell="K6" sqref="K6"/>
      <pageMargins left="0.39370078740157483" right="0.19685039370078741" top="0.39370078740157483" bottom="0.39370078740157483" header="0.31496062992125984" footer="0.31496062992125984"/>
      <pageSetup paperSize="9" orientation="landscape" r:id="rId2"/>
    </customSheetView>
    <customSheetView guid="{BE68658C-544D-4836-8A08-C9C2CD9DE502}">
      <pane ySplit="3" topLeftCell="A4" activePane="bottomLeft" state="frozen"/>
      <selection pane="bottomLeft" activeCell="I7" sqref="I7"/>
      <pageMargins left="0.39370078740157483" right="0.19685039370078741" top="0.39370078740157483" bottom="0.39370078740157483" header="0.31496062992125984" footer="0.31496062992125984"/>
      <pageSetup paperSize="9" orientation="landscape" r:id="rId3"/>
    </customSheetView>
  </customSheetViews>
  <mergeCells count="34">
    <mergeCell ref="O2:O3"/>
    <mergeCell ref="G4:G6"/>
    <mergeCell ref="H4:H6"/>
    <mergeCell ref="A1:N1"/>
    <mergeCell ref="A2:A3"/>
    <mergeCell ref="B2:D2"/>
    <mergeCell ref="E2:E3"/>
    <mergeCell ref="F2:F3"/>
    <mergeCell ref="G2:G3"/>
    <mergeCell ref="L2:L3"/>
    <mergeCell ref="M2:M3"/>
    <mergeCell ref="N2:N3"/>
    <mergeCell ref="H2:K2"/>
    <mergeCell ref="K4:K6"/>
    <mergeCell ref="E4:E6"/>
    <mergeCell ref="F4:F6"/>
    <mergeCell ref="I4:I6"/>
    <mergeCell ref="J4:J6"/>
    <mergeCell ref="A7:A12"/>
    <mergeCell ref="E7:E12"/>
    <mergeCell ref="F7:F12"/>
    <mergeCell ref="G7:G12"/>
    <mergeCell ref="H7:H12"/>
    <mergeCell ref="I13:I18"/>
    <mergeCell ref="J13:J18"/>
    <mergeCell ref="K13:K18"/>
    <mergeCell ref="I7:I12"/>
    <mergeCell ref="J7:J12"/>
    <mergeCell ref="K7:K12"/>
    <mergeCell ref="A13:A18"/>
    <mergeCell ref="E13:E18"/>
    <mergeCell ref="F13:F18"/>
    <mergeCell ref="G13:G18"/>
    <mergeCell ref="H13:H18"/>
  </mergeCells>
  <pageMargins left="0.39370078740157483" right="0.19685039370078741" top="0.39370078740157483" bottom="0.39370078740157483" header="0.31496062992125984" footer="0.31496062992125984"/>
  <pageSetup paperSize="9"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
  <sheetViews>
    <sheetView workbookViewId="0">
      <pane ySplit="3" topLeftCell="A4" activePane="bottomLeft" state="frozen"/>
      <selection pane="bottomLeft" activeCell="E10" sqref="E10"/>
    </sheetView>
  </sheetViews>
  <sheetFormatPr defaultColWidth="9" defaultRowHeight="20.25" x14ac:dyDescent="0.3"/>
  <cols>
    <col min="1" max="1" width="4.42578125" style="2" customWidth="1"/>
    <col min="2" max="2" width="5.140625" style="2" customWidth="1"/>
    <col min="3" max="4" width="9" style="2"/>
    <col min="5" max="5" width="15" style="2" customWidth="1"/>
    <col min="6" max="6" width="25.5703125" style="2" customWidth="1"/>
    <col min="7" max="7" width="14.140625" style="2" customWidth="1"/>
    <col min="8" max="11" width="9" style="2"/>
    <col min="12" max="12" width="24.28515625" style="2" customWidth="1"/>
    <col min="13" max="13" width="25.140625" style="2" customWidth="1"/>
    <col min="14" max="16384" width="9" style="2"/>
  </cols>
  <sheetData>
    <row r="1" spans="1:15" x14ac:dyDescent="0.3">
      <c r="A1" s="1510" t="s">
        <v>2799</v>
      </c>
      <c r="B1" s="1447"/>
      <c r="C1" s="1447"/>
      <c r="D1" s="1447"/>
      <c r="E1" s="1447"/>
      <c r="F1" s="1447"/>
      <c r="G1" s="1447"/>
      <c r="H1" s="1447"/>
      <c r="I1" s="1447"/>
      <c r="J1" s="1447"/>
      <c r="K1" s="1447"/>
      <c r="L1" s="1447"/>
      <c r="M1" s="1447"/>
      <c r="N1" s="1447"/>
      <c r="O1" s="517">
        <f>COUNTA(E4:E50000)</f>
        <v>3</v>
      </c>
    </row>
    <row r="2" spans="1:15" x14ac:dyDescent="0.3">
      <c r="A2" s="1345" t="s">
        <v>61</v>
      </c>
      <c r="B2" s="1345" t="s">
        <v>0</v>
      </c>
      <c r="C2" s="1345"/>
      <c r="D2" s="1345"/>
      <c r="E2" s="1201" t="s">
        <v>1</v>
      </c>
      <c r="F2" s="1201" t="s">
        <v>63</v>
      </c>
      <c r="G2" s="1345" t="s">
        <v>2</v>
      </c>
      <c r="H2" s="1199" t="s">
        <v>3</v>
      </c>
      <c r="I2" s="1511"/>
      <c r="J2" s="1511"/>
      <c r="K2" s="1512"/>
      <c r="L2" s="1201" t="s">
        <v>7</v>
      </c>
      <c r="M2" s="1345" t="s">
        <v>8</v>
      </c>
      <c r="N2" s="1345" t="s">
        <v>74</v>
      </c>
    </row>
    <row r="3" spans="1:15" x14ac:dyDescent="0.3">
      <c r="A3" s="1345"/>
      <c r="B3" s="15" t="s">
        <v>13</v>
      </c>
      <c r="C3" s="15" t="s">
        <v>14</v>
      </c>
      <c r="D3" s="15" t="s">
        <v>15</v>
      </c>
      <c r="E3" s="1513"/>
      <c r="F3" s="1202"/>
      <c r="G3" s="1345"/>
      <c r="H3" s="15" t="s">
        <v>4</v>
      </c>
      <c r="I3" s="15" t="s">
        <v>5</v>
      </c>
      <c r="J3" s="15" t="s">
        <v>6</v>
      </c>
      <c r="K3" s="56" t="s">
        <v>3389</v>
      </c>
      <c r="L3" s="1202"/>
      <c r="M3" s="1345"/>
      <c r="N3" s="1345"/>
    </row>
    <row r="4" spans="1:15" ht="96" customHeight="1" x14ac:dyDescent="0.3">
      <c r="A4" s="9">
        <v>1</v>
      </c>
      <c r="B4" s="6">
        <v>14</v>
      </c>
      <c r="C4" s="6" t="s">
        <v>68</v>
      </c>
      <c r="D4" s="6">
        <v>2562</v>
      </c>
      <c r="E4" s="9" t="s">
        <v>2800</v>
      </c>
      <c r="F4" s="138" t="s">
        <v>2801</v>
      </c>
      <c r="G4" s="138" t="s">
        <v>2802</v>
      </c>
      <c r="H4" s="138" t="s">
        <v>1383</v>
      </c>
      <c r="I4" s="138" t="s">
        <v>2244</v>
      </c>
      <c r="J4" s="138" t="s">
        <v>1006</v>
      </c>
      <c r="K4" s="138" t="s">
        <v>3414</v>
      </c>
      <c r="L4" s="61" t="s">
        <v>4801</v>
      </c>
      <c r="M4" s="61" t="s">
        <v>2803</v>
      </c>
      <c r="N4" s="138"/>
    </row>
    <row r="5" spans="1:15" ht="48" customHeight="1" x14ac:dyDescent="0.3">
      <c r="A5" s="171">
        <v>2</v>
      </c>
      <c r="B5" s="171">
        <v>8</v>
      </c>
      <c r="C5" s="171" t="s">
        <v>69</v>
      </c>
      <c r="D5" s="171">
        <v>2563</v>
      </c>
      <c r="E5" s="171" t="s">
        <v>7905</v>
      </c>
      <c r="F5" s="171" t="s">
        <v>7906</v>
      </c>
      <c r="G5" s="171" t="s">
        <v>7907</v>
      </c>
      <c r="H5" s="171" t="s">
        <v>7908</v>
      </c>
      <c r="I5" s="171" t="s">
        <v>1006</v>
      </c>
      <c r="J5" s="171" t="s">
        <v>1006</v>
      </c>
      <c r="K5" s="171" t="s">
        <v>3414</v>
      </c>
      <c r="L5" s="89" t="s">
        <v>7909</v>
      </c>
      <c r="M5" s="218" t="s">
        <v>7910</v>
      </c>
      <c r="N5" s="488"/>
    </row>
    <row r="6" spans="1:15" s="772" customFormat="1" ht="35.25" customHeight="1" x14ac:dyDescent="0.3">
      <c r="A6" s="1236">
        <v>3</v>
      </c>
      <c r="B6" s="772">
        <v>21</v>
      </c>
      <c r="C6" s="772" t="s">
        <v>677</v>
      </c>
      <c r="D6" s="772">
        <v>2566</v>
      </c>
      <c r="E6" s="1518" t="s">
        <v>17292</v>
      </c>
      <c r="F6" s="1088" t="s">
        <v>17293</v>
      </c>
      <c r="G6" s="1236" t="s">
        <v>17294</v>
      </c>
      <c r="H6" s="1236" t="s">
        <v>12408</v>
      </c>
      <c r="I6" s="1236" t="s">
        <v>880</v>
      </c>
      <c r="J6" s="1236" t="s">
        <v>113</v>
      </c>
      <c r="K6" s="1236" t="s">
        <v>3414</v>
      </c>
      <c r="L6" s="604" t="s">
        <v>17295</v>
      </c>
      <c r="M6" s="772" t="s">
        <v>17296</v>
      </c>
    </row>
    <row r="7" spans="1:15" s="749" customFormat="1" x14ac:dyDescent="0.3">
      <c r="A7" s="1237"/>
      <c r="B7" s="853">
        <v>28</v>
      </c>
      <c r="C7" s="853" t="s">
        <v>64</v>
      </c>
      <c r="D7" s="853">
        <v>2567</v>
      </c>
      <c r="E7" s="1519"/>
      <c r="F7" s="1089"/>
      <c r="G7" s="1237"/>
      <c r="H7" s="1237"/>
      <c r="I7" s="1237"/>
      <c r="J7" s="1237"/>
      <c r="K7" s="1237"/>
      <c r="L7" s="749" t="s">
        <v>20017</v>
      </c>
      <c r="M7" s="749" t="s">
        <v>20018</v>
      </c>
    </row>
    <row r="8" spans="1:15" s="749" customFormat="1" x14ac:dyDescent="0.3">
      <c r="A8" s="1238"/>
      <c r="B8" s="853">
        <v>4</v>
      </c>
      <c r="C8" s="853" t="s">
        <v>65</v>
      </c>
      <c r="D8" s="853">
        <v>2567</v>
      </c>
      <c r="E8" s="1520"/>
      <c r="F8" s="1090"/>
      <c r="G8" s="1238"/>
      <c r="H8" s="1238"/>
      <c r="I8" s="1238"/>
      <c r="J8" s="1238"/>
      <c r="K8" s="1238"/>
      <c r="L8" s="749" t="s">
        <v>20017</v>
      </c>
      <c r="M8" s="749" t="s">
        <v>20019</v>
      </c>
    </row>
    <row r="9" spans="1:15" s="3" customFormat="1" x14ac:dyDescent="0.3"/>
    <row r="10" spans="1:15" s="3" customFormat="1" x14ac:dyDescent="0.3"/>
  </sheetData>
  <customSheetViews>
    <customSheetView guid="{F91C135F-1756-4D5B-B0C2-C2520CE22431}">
      <selection activeCell="F11" sqref="F11"/>
      <pageMargins left="0.7" right="0.7" top="0.75" bottom="0.75" header="0.3" footer="0.3"/>
    </customSheetView>
    <customSheetView guid="{E532A490-5D0F-4A81-B174-0AD382345F92}">
      <selection activeCell="F11" sqref="F11"/>
      <pageMargins left="0.7" right="0.7" top="0.75" bottom="0.75" header="0.3" footer="0.3"/>
    </customSheetView>
    <customSheetView guid="{BE68658C-544D-4836-8A08-C9C2CD9DE502}">
      <pane ySplit="3" topLeftCell="A4" activePane="bottomLeft" state="frozen"/>
      <selection pane="bottomLeft" activeCell="G13" sqref="G13"/>
      <pageMargins left="0.7" right="0.7" top="0.75" bottom="0.75" header="0.3" footer="0.3"/>
      <pageSetup paperSize="9" orientation="portrait" r:id="rId1"/>
    </customSheetView>
  </customSheetViews>
  <mergeCells count="18">
    <mergeCell ref="H2:K2"/>
    <mergeCell ref="A1:N1"/>
    <mergeCell ref="A2:A3"/>
    <mergeCell ref="B2:D2"/>
    <mergeCell ref="E2:E3"/>
    <mergeCell ref="F2:F3"/>
    <mergeCell ref="G2:G3"/>
    <mergeCell ref="L2:L3"/>
    <mergeCell ref="M2:M3"/>
    <mergeCell ref="N2:N3"/>
    <mergeCell ref="I6:I8"/>
    <mergeCell ref="J6:J8"/>
    <mergeCell ref="K6:K8"/>
    <mergeCell ref="A6:A8"/>
    <mergeCell ref="E6:E8"/>
    <mergeCell ref="F6:F8"/>
    <mergeCell ref="G6:G8"/>
    <mergeCell ref="H6:H8"/>
  </mergeCell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7"/>
  <sheetViews>
    <sheetView zoomScale="90" zoomScaleNormal="90" workbookViewId="0">
      <pane ySplit="3" topLeftCell="A7" activePane="bottomLeft" state="frozen"/>
      <selection pane="bottomLeft" activeCell="J11" sqref="J11"/>
    </sheetView>
  </sheetViews>
  <sheetFormatPr defaultRowHeight="15" x14ac:dyDescent="0.25"/>
  <cols>
    <col min="1" max="1" width="5.42578125" customWidth="1"/>
    <col min="2" max="2" width="5.28515625" customWidth="1"/>
    <col min="3" max="4" width="7.28515625" customWidth="1"/>
    <col min="5" max="5" width="15.5703125" customWidth="1"/>
    <col min="6" max="6" width="15.85546875" customWidth="1"/>
    <col min="7" max="7" width="15.42578125" customWidth="1"/>
    <col min="11" max="11" width="11" customWidth="1"/>
    <col min="12" max="12" width="24.140625" customWidth="1"/>
    <col min="13" max="13" width="29" customWidth="1"/>
    <col min="14" max="14" width="11.28515625" customWidth="1"/>
  </cols>
  <sheetData>
    <row r="1" spans="1:15" ht="20.25" x14ac:dyDescent="0.25">
      <c r="A1" s="1446" t="s">
        <v>2799</v>
      </c>
      <c r="B1" s="1447"/>
      <c r="C1" s="1447"/>
      <c r="D1" s="1447"/>
      <c r="E1" s="1447"/>
      <c r="F1" s="1447"/>
      <c r="G1" s="1447"/>
      <c r="H1" s="1447"/>
      <c r="I1" s="1447"/>
      <c r="J1" s="1447"/>
      <c r="K1" s="1447"/>
      <c r="L1" s="1447"/>
      <c r="M1" s="1447"/>
      <c r="N1" s="1447"/>
      <c r="O1" s="83">
        <f>COUNTA(E4:E50006)</f>
        <v>4</v>
      </c>
    </row>
    <row r="2" spans="1:15" ht="20.25" x14ac:dyDescent="0.25">
      <c r="A2" s="1345" t="s">
        <v>61</v>
      </c>
      <c r="B2" s="1345" t="s">
        <v>0</v>
      </c>
      <c r="C2" s="1345"/>
      <c r="D2" s="1345"/>
      <c r="E2" s="1201" t="s">
        <v>1</v>
      </c>
      <c r="F2" s="1201" t="s">
        <v>63</v>
      </c>
      <c r="G2" s="1345" t="s">
        <v>2</v>
      </c>
      <c r="H2" s="1199" t="s">
        <v>3</v>
      </c>
      <c r="I2" s="1511"/>
      <c r="J2" s="1511"/>
      <c r="K2" s="1512"/>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5" t="s">
        <v>3389</v>
      </c>
      <c r="L3" s="1202"/>
      <c r="M3" s="1345"/>
      <c r="N3" s="1345"/>
    </row>
    <row r="4" spans="1:15" ht="39.75" customHeight="1" x14ac:dyDescent="0.3">
      <c r="A4" s="63">
        <v>1</v>
      </c>
      <c r="B4" s="63">
        <v>2</v>
      </c>
      <c r="C4" s="63" t="s">
        <v>66</v>
      </c>
      <c r="D4" s="63">
        <v>2562</v>
      </c>
      <c r="E4" s="63" t="s">
        <v>3340</v>
      </c>
      <c r="F4" s="63" t="s">
        <v>3340</v>
      </c>
      <c r="G4" s="63" t="s">
        <v>3341</v>
      </c>
      <c r="H4" s="63" t="s">
        <v>3342</v>
      </c>
      <c r="I4" s="63" t="s">
        <v>3343</v>
      </c>
      <c r="J4" s="63" t="s">
        <v>92</v>
      </c>
      <c r="K4" s="63" t="s">
        <v>3414</v>
      </c>
      <c r="L4" s="36" t="s">
        <v>3344</v>
      </c>
      <c r="M4" s="12" t="s">
        <v>3345</v>
      </c>
      <c r="N4" s="1521" t="s">
        <v>3849</v>
      </c>
    </row>
    <row r="5" spans="1:15" ht="39.75" customHeight="1" x14ac:dyDescent="0.25">
      <c r="A5" s="74"/>
      <c r="B5" s="74"/>
      <c r="C5" s="74"/>
      <c r="D5" s="74"/>
      <c r="E5" s="74"/>
      <c r="F5" s="74"/>
      <c r="G5" s="74"/>
      <c r="H5" s="74"/>
      <c r="I5" s="74"/>
      <c r="J5" s="74"/>
      <c r="K5" s="74"/>
      <c r="L5" s="26" t="s">
        <v>3595</v>
      </c>
      <c r="M5" s="76" t="s">
        <v>3840</v>
      </c>
      <c r="N5" s="1522"/>
    </row>
    <row r="6" spans="1:15" ht="55.5" customHeight="1" x14ac:dyDescent="0.3">
      <c r="A6" s="63">
        <v>2</v>
      </c>
      <c r="B6" s="63">
        <v>2</v>
      </c>
      <c r="C6" s="63" t="s">
        <v>66</v>
      </c>
      <c r="D6" s="63">
        <v>2562</v>
      </c>
      <c r="E6" s="63" t="s">
        <v>3346</v>
      </c>
      <c r="F6" s="63" t="s">
        <v>3346</v>
      </c>
      <c r="G6" s="63" t="s">
        <v>3347</v>
      </c>
      <c r="H6" s="63" t="s">
        <v>3348</v>
      </c>
      <c r="I6" s="63" t="s">
        <v>3343</v>
      </c>
      <c r="J6" s="63" t="s">
        <v>92</v>
      </c>
      <c r="K6" s="63" t="s">
        <v>3414</v>
      </c>
      <c r="L6" s="37" t="s">
        <v>3344</v>
      </c>
      <c r="M6" s="12" t="s">
        <v>3349</v>
      </c>
      <c r="N6" s="1521" t="s">
        <v>3849</v>
      </c>
    </row>
    <row r="7" spans="1:15" ht="55.5" customHeight="1" x14ac:dyDescent="0.3">
      <c r="A7" s="64"/>
      <c r="B7" s="64"/>
      <c r="C7" s="64"/>
      <c r="D7" s="64"/>
      <c r="E7" s="64"/>
      <c r="F7" s="64"/>
      <c r="G7" s="64"/>
      <c r="H7" s="64"/>
      <c r="I7" s="64"/>
      <c r="J7" s="64"/>
      <c r="K7" s="64"/>
      <c r="L7" s="26" t="s">
        <v>3595</v>
      </c>
      <c r="M7" s="76" t="s">
        <v>3839</v>
      </c>
      <c r="N7" s="1522"/>
    </row>
    <row r="8" spans="1:15" s="45" customFormat="1" ht="39" customHeight="1" x14ac:dyDescent="0.25">
      <c r="A8" s="1148">
        <v>3</v>
      </c>
      <c r="B8" s="1148">
        <v>5</v>
      </c>
      <c r="C8" s="1148" t="s">
        <v>66</v>
      </c>
      <c r="D8" s="1148">
        <v>2562</v>
      </c>
      <c r="E8" s="1148" t="s">
        <v>3383</v>
      </c>
      <c r="F8" s="1148" t="s">
        <v>3383</v>
      </c>
      <c r="G8" s="1148" t="s">
        <v>3384</v>
      </c>
      <c r="H8" s="1148" t="s">
        <v>3385</v>
      </c>
      <c r="I8" s="1148" t="s">
        <v>3386</v>
      </c>
      <c r="J8" s="1148" t="s">
        <v>792</v>
      </c>
      <c r="K8" s="1148" t="s">
        <v>3387</v>
      </c>
      <c r="L8" s="69" t="s">
        <v>3344</v>
      </c>
      <c r="M8" s="30" t="s">
        <v>3388</v>
      </c>
      <c r="N8" s="1521" t="s">
        <v>3849</v>
      </c>
    </row>
    <row r="9" spans="1:15" s="45" customFormat="1" ht="39" customHeight="1" x14ac:dyDescent="0.25">
      <c r="A9" s="1150"/>
      <c r="B9" s="1150"/>
      <c r="C9" s="1150"/>
      <c r="D9" s="1150"/>
      <c r="E9" s="1150"/>
      <c r="F9" s="1150"/>
      <c r="G9" s="1150"/>
      <c r="H9" s="1150"/>
      <c r="I9" s="1150"/>
      <c r="J9" s="1150"/>
      <c r="K9" s="1150"/>
      <c r="L9" s="26" t="s">
        <v>3595</v>
      </c>
      <c r="M9" s="40" t="s">
        <v>3841</v>
      </c>
      <c r="N9" s="1522"/>
    </row>
    <row r="10" spans="1:15" s="124" customFormat="1" ht="39" customHeight="1" x14ac:dyDescent="0.25">
      <c r="A10" s="119">
        <v>4</v>
      </c>
      <c r="B10" s="87">
        <v>7</v>
      </c>
      <c r="C10" s="87" t="s">
        <v>66</v>
      </c>
      <c r="D10" s="87">
        <v>2563</v>
      </c>
      <c r="E10" s="87" t="s">
        <v>7024</v>
      </c>
      <c r="F10" s="87" t="s">
        <v>7024</v>
      </c>
      <c r="G10" s="87" t="s">
        <v>7025</v>
      </c>
      <c r="H10" s="87" t="s">
        <v>7026</v>
      </c>
      <c r="I10" s="87" t="s">
        <v>12</v>
      </c>
      <c r="J10" s="87" t="s">
        <v>1588</v>
      </c>
      <c r="K10" s="11" t="s">
        <v>3132</v>
      </c>
      <c r="L10" s="11" t="s">
        <v>7027</v>
      </c>
      <c r="M10" s="61" t="s">
        <v>7028</v>
      </c>
      <c r="N10" s="123"/>
    </row>
    <row r="11" spans="1:15" s="45" customFormat="1" ht="39" customHeight="1" x14ac:dyDescent="0.25">
      <c r="A11" s="46"/>
      <c r="B11" s="30"/>
      <c r="C11" s="30"/>
      <c r="D11" s="30"/>
      <c r="E11" s="30"/>
      <c r="F11" s="30"/>
      <c r="G11" s="30"/>
      <c r="H11" s="30"/>
      <c r="I11" s="30"/>
      <c r="J11" s="30"/>
      <c r="K11" s="1"/>
      <c r="L11" s="26"/>
      <c r="M11" s="40"/>
      <c r="N11" s="122"/>
    </row>
    <row r="12" spans="1:15" s="45" customFormat="1" ht="39" customHeight="1" x14ac:dyDescent="0.25">
      <c r="A12" s="46"/>
      <c r="B12" s="46"/>
      <c r="C12" s="30"/>
      <c r="D12" s="30"/>
      <c r="E12" s="30"/>
      <c r="F12" s="30"/>
      <c r="G12" s="30"/>
      <c r="H12" s="30"/>
      <c r="I12" s="30"/>
      <c r="J12" s="30"/>
      <c r="K12" s="1"/>
      <c r="L12" s="26"/>
      <c r="M12" s="40"/>
      <c r="N12" s="122"/>
    </row>
    <row r="13" spans="1:15" s="45" customFormat="1" ht="39" customHeight="1" x14ac:dyDescent="0.25">
      <c r="A13" s="46"/>
      <c r="B13" s="46"/>
      <c r="C13" s="30"/>
      <c r="D13" s="30"/>
      <c r="E13" s="30"/>
      <c r="F13" s="30"/>
      <c r="G13" s="30"/>
      <c r="H13" s="30"/>
      <c r="I13" s="30"/>
      <c r="J13" s="30"/>
      <c r="K13" s="1"/>
      <c r="L13" s="26"/>
      <c r="M13" s="40"/>
      <c r="N13" s="122"/>
    </row>
    <row r="14" spans="1:15" s="45" customFormat="1" ht="39" customHeight="1" x14ac:dyDescent="0.25">
      <c r="A14" s="46"/>
      <c r="B14" s="46"/>
      <c r="C14" s="30"/>
      <c r="D14" s="30"/>
      <c r="E14" s="30"/>
      <c r="F14" s="30"/>
      <c r="G14" s="30"/>
      <c r="H14" s="30"/>
      <c r="I14" s="30"/>
      <c r="J14" s="30"/>
      <c r="K14" s="1"/>
      <c r="L14" s="26"/>
      <c r="M14" s="40"/>
      <c r="N14" s="122"/>
    </row>
    <row r="15" spans="1:15" s="45" customFormat="1" ht="39" customHeight="1" x14ac:dyDescent="0.25">
      <c r="A15" s="46"/>
      <c r="B15" s="46"/>
      <c r="C15" s="30"/>
      <c r="D15" s="30"/>
      <c r="E15" s="30"/>
      <c r="F15" s="30"/>
      <c r="G15" s="30"/>
      <c r="H15" s="30"/>
      <c r="I15" s="30"/>
      <c r="J15" s="30"/>
      <c r="K15" s="1"/>
      <c r="L15" s="26"/>
      <c r="M15" s="40"/>
      <c r="N15" s="122"/>
    </row>
    <row r="16" spans="1:15" ht="30" customHeight="1" x14ac:dyDescent="0.3">
      <c r="A16" s="57"/>
      <c r="B16" s="57"/>
      <c r="C16" s="3"/>
      <c r="D16" s="3"/>
      <c r="E16" s="3"/>
      <c r="F16" s="3"/>
      <c r="G16" s="3"/>
      <c r="H16" s="3"/>
      <c r="I16" s="3"/>
      <c r="J16" s="3"/>
      <c r="K16" s="16"/>
      <c r="L16" s="69"/>
      <c r="M16" s="30"/>
      <c r="N16" s="1523"/>
    </row>
    <row r="17" spans="1:14" ht="30" customHeight="1" x14ac:dyDescent="0.25">
      <c r="A17" s="46"/>
      <c r="B17" s="46"/>
      <c r="C17" s="30"/>
      <c r="D17" s="30"/>
      <c r="E17" s="30"/>
      <c r="F17" s="30"/>
      <c r="G17" s="30"/>
      <c r="H17" s="30"/>
      <c r="I17" s="30"/>
      <c r="J17" s="30"/>
      <c r="K17" s="1"/>
      <c r="L17" s="26"/>
      <c r="M17" s="40"/>
      <c r="N17" s="1523"/>
    </row>
  </sheetData>
  <customSheetViews>
    <customSheetView guid="{F91C135F-1756-4D5B-B0C2-C2520CE22431}">
      <selection activeCell="F6" sqref="F6"/>
      <pageMargins left="0.7" right="0.7" top="0.75" bottom="0.75" header="0.3" footer="0.3"/>
      <pageSetup paperSize="9" orientation="portrait" r:id="rId1"/>
    </customSheetView>
    <customSheetView guid="{E532A490-5D0F-4A81-B174-0AD382345F92}">
      <selection activeCell="F6" sqref="F6"/>
      <pageMargins left="0.7" right="0.7" top="0.75" bottom="0.75" header="0.3" footer="0.3"/>
      <pageSetup paperSize="9" orientation="portrait" r:id="rId2"/>
    </customSheetView>
    <customSheetView guid="{BE68658C-544D-4836-8A08-C9C2CD9DE502}" scale="90">
      <pane ySplit="3" topLeftCell="A4" activePane="bottomLeft" state="frozen"/>
      <selection pane="bottomLeft" activeCell="E8" sqref="E8:E9"/>
      <pageMargins left="0.7" right="0.7" top="0.75" bottom="0.75" header="0.3" footer="0.3"/>
      <pageSetup paperSize="9" orientation="portrait" r:id="rId3"/>
    </customSheetView>
  </customSheetViews>
  <mergeCells count="25">
    <mergeCell ref="N4:N5"/>
    <mergeCell ref="N6:N7"/>
    <mergeCell ref="H2:K2"/>
    <mergeCell ref="N16:N17"/>
    <mergeCell ref="A8:A9"/>
    <mergeCell ref="B8:B9"/>
    <mergeCell ref="C8:C9"/>
    <mergeCell ref="D8:D9"/>
    <mergeCell ref="E8:E9"/>
    <mergeCell ref="F8:F9"/>
    <mergeCell ref="G8:G9"/>
    <mergeCell ref="N8:N9"/>
    <mergeCell ref="H8:H9"/>
    <mergeCell ref="I8:I9"/>
    <mergeCell ref="J8:J9"/>
    <mergeCell ref="K8:K9"/>
    <mergeCell ref="A1:N1"/>
    <mergeCell ref="A2:A3"/>
    <mergeCell ref="B2:D2"/>
    <mergeCell ref="E2:E3"/>
    <mergeCell ref="F2:F3"/>
    <mergeCell ref="G2:G3"/>
    <mergeCell ref="M2:M3"/>
    <mergeCell ref="L2:L3"/>
    <mergeCell ref="N2:N3"/>
  </mergeCells>
  <pageMargins left="0.7" right="0.7" top="0.75" bottom="0.75" header="0.3" footer="0.3"/>
  <pageSetup paperSize="9"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3"/>
  <sheetViews>
    <sheetView workbookViewId="0">
      <pane xSplit="1" ySplit="3" topLeftCell="B22" activePane="bottomRight" state="frozen"/>
      <selection pane="topRight" activeCell="B1" sqref="B1"/>
      <selection pane="bottomLeft" activeCell="A4" sqref="A4"/>
      <selection pane="bottomRight" activeCell="N32" sqref="N32"/>
    </sheetView>
  </sheetViews>
  <sheetFormatPr defaultRowHeight="20.25" x14ac:dyDescent="0.3"/>
  <cols>
    <col min="1" max="1" width="5.85546875" style="359" customWidth="1"/>
    <col min="2" max="2" width="6.85546875" customWidth="1"/>
    <col min="5" max="6" width="18.5703125" bestFit="1" customWidth="1"/>
    <col min="7" max="7" width="18.140625" customWidth="1"/>
    <col min="12" max="12" width="25" customWidth="1"/>
    <col min="13" max="13" width="30.42578125" customWidth="1"/>
    <col min="14" max="14" width="21.42578125" customWidth="1"/>
    <col min="15" max="15" width="10.140625" style="2" customWidth="1"/>
  </cols>
  <sheetData>
    <row r="1" spans="1:15" x14ac:dyDescent="0.3">
      <c r="A1" s="1446" t="s">
        <v>2799</v>
      </c>
      <c r="B1" s="1447"/>
      <c r="C1" s="1447"/>
      <c r="D1" s="1447"/>
      <c r="E1" s="1447"/>
      <c r="F1" s="1447"/>
      <c r="G1" s="1447"/>
      <c r="H1" s="1447"/>
      <c r="I1" s="1447"/>
      <c r="J1" s="1447"/>
      <c r="K1" s="1447"/>
      <c r="L1" s="1447"/>
      <c r="M1" s="1447"/>
      <c r="N1" s="1447"/>
      <c r="O1" s="517">
        <f>COUNTA(E4:E50018)</f>
        <v>9</v>
      </c>
    </row>
    <row r="2" spans="1:15" x14ac:dyDescent="0.25">
      <c r="A2" s="1345" t="s">
        <v>61</v>
      </c>
      <c r="B2" s="1345" t="s">
        <v>11680</v>
      </c>
      <c r="C2" s="1345"/>
      <c r="D2" s="1345"/>
      <c r="E2" s="1201" t="s">
        <v>1</v>
      </c>
      <c r="F2" s="1201" t="s">
        <v>63</v>
      </c>
      <c r="G2" s="1345" t="s">
        <v>2</v>
      </c>
      <c r="H2" s="1345" t="s">
        <v>3</v>
      </c>
      <c r="I2" s="1345"/>
      <c r="J2" s="1345"/>
      <c r="K2" s="1201" t="s">
        <v>3389</v>
      </c>
      <c r="L2" s="1201" t="s">
        <v>7</v>
      </c>
      <c r="M2" s="1345" t="s">
        <v>8</v>
      </c>
      <c r="N2" s="1345" t="s">
        <v>74</v>
      </c>
      <c r="O2" s="1345" t="s">
        <v>5128</v>
      </c>
    </row>
    <row r="3" spans="1:15" x14ac:dyDescent="0.25">
      <c r="A3" s="1345"/>
      <c r="B3" s="15" t="s">
        <v>13</v>
      </c>
      <c r="C3" s="15" t="s">
        <v>14</v>
      </c>
      <c r="D3" s="15" t="s">
        <v>15</v>
      </c>
      <c r="E3" s="1189"/>
      <c r="F3" s="1202"/>
      <c r="G3" s="1345"/>
      <c r="H3" s="15" t="s">
        <v>4</v>
      </c>
      <c r="I3" s="15" t="s">
        <v>5</v>
      </c>
      <c r="J3" s="15" t="s">
        <v>6</v>
      </c>
      <c r="K3" s="1202"/>
      <c r="L3" s="1202"/>
      <c r="M3" s="1345"/>
      <c r="N3" s="1345"/>
      <c r="O3" s="1345"/>
    </row>
    <row r="4" spans="1:15" ht="63.75" customHeight="1" x14ac:dyDescent="0.3">
      <c r="A4" s="1131">
        <v>1</v>
      </c>
      <c r="B4" s="84">
        <v>26</v>
      </c>
      <c r="C4" s="84" t="s">
        <v>73</v>
      </c>
      <c r="D4" s="84">
        <v>2562</v>
      </c>
      <c r="E4" s="1131" t="s">
        <v>4022</v>
      </c>
      <c r="F4" s="1131" t="s">
        <v>4022</v>
      </c>
      <c r="G4" s="1131" t="s">
        <v>4023</v>
      </c>
      <c r="H4" s="1131" t="s">
        <v>1591</v>
      </c>
      <c r="I4" s="1131" t="s">
        <v>880</v>
      </c>
      <c r="J4" s="1131" t="s">
        <v>113</v>
      </c>
      <c r="K4" s="1131" t="s">
        <v>3414</v>
      </c>
      <c r="L4" s="10" t="s">
        <v>4024</v>
      </c>
      <c r="M4" s="8" t="s">
        <v>4025</v>
      </c>
      <c r="N4" s="13" t="s">
        <v>4042</v>
      </c>
      <c r="O4" s="3"/>
    </row>
    <row r="5" spans="1:15" ht="58.5" customHeight="1" x14ac:dyDescent="0.3">
      <c r="A5" s="1130"/>
      <c r="B5" s="6"/>
      <c r="C5" s="6"/>
      <c r="D5" s="6"/>
      <c r="E5" s="1130"/>
      <c r="F5" s="1130"/>
      <c r="G5" s="1130"/>
      <c r="H5" s="1130"/>
      <c r="I5" s="1130"/>
      <c r="J5" s="1130"/>
      <c r="K5" s="1130"/>
      <c r="L5" s="61" t="s">
        <v>5113</v>
      </c>
      <c r="M5" s="12" t="s">
        <v>5114</v>
      </c>
      <c r="N5" s="9"/>
      <c r="O5" s="3"/>
    </row>
    <row r="6" spans="1:15" s="91" customFormat="1" ht="59.25" customHeight="1" x14ac:dyDescent="0.3">
      <c r="A6" s="1135"/>
      <c r="B6" s="49"/>
      <c r="C6" s="49"/>
      <c r="D6" s="49"/>
      <c r="E6" s="1135"/>
      <c r="F6" s="1135"/>
      <c r="G6" s="1135"/>
      <c r="H6" s="1135"/>
      <c r="I6" s="1135"/>
      <c r="J6" s="1135"/>
      <c r="K6" s="1135"/>
      <c r="L6" s="92" t="s">
        <v>52</v>
      </c>
      <c r="M6" s="90" t="s">
        <v>5115</v>
      </c>
      <c r="N6" s="13"/>
      <c r="O6" s="34"/>
    </row>
    <row r="7" spans="1:15" ht="48" customHeight="1" x14ac:dyDescent="0.3">
      <c r="A7" s="6">
        <v>2</v>
      </c>
      <c r="B7" s="6">
        <v>10</v>
      </c>
      <c r="C7" s="6" t="s">
        <v>70</v>
      </c>
      <c r="D7" s="6">
        <v>2563</v>
      </c>
      <c r="E7" s="138" t="s">
        <v>7648</v>
      </c>
      <c r="F7" s="138" t="s">
        <v>7648</v>
      </c>
      <c r="G7" s="138" t="s">
        <v>7649</v>
      </c>
      <c r="H7" s="138" t="s">
        <v>7650</v>
      </c>
      <c r="I7" s="138" t="s">
        <v>2173</v>
      </c>
      <c r="J7" s="138" t="s">
        <v>2880</v>
      </c>
      <c r="K7" s="138" t="s">
        <v>3414</v>
      </c>
      <c r="L7" s="61" t="s">
        <v>7651</v>
      </c>
      <c r="M7" s="10" t="s">
        <v>7652</v>
      </c>
      <c r="N7" s="9"/>
      <c r="O7" s="3"/>
    </row>
    <row r="8" spans="1:15" ht="48" customHeight="1" x14ac:dyDescent="0.3">
      <c r="A8" s="6">
        <v>3</v>
      </c>
      <c r="B8" s="6">
        <v>11</v>
      </c>
      <c r="C8" s="6" t="s">
        <v>70</v>
      </c>
      <c r="D8" s="6">
        <v>2563</v>
      </c>
      <c r="E8" s="138" t="s">
        <v>7683</v>
      </c>
      <c r="F8" s="138" t="s">
        <v>7683</v>
      </c>
      <c r="G8" s="138" t="s">
        <v>7684</v>
      </c>
      <c r="H8" s="150" t="s">
        <v>2693</v>
      </c>
      <c r="I8" s="150" t="s">
        <v>81</v>
      </c>
      <c r="J8" s="150" t="s">
        <v>216</v>
      </c>
      <c r="K8" s="138" t="s">
        <v>3414</v>
      </c>
      <c r="L8" s="61" t="s">
        <v>7651</v>
      </c>
      <c r="M8" s="10" t="s">
        <v>7685</v>
      </c>
      <c r="N8" s="9"/>
      <c r="O8" s="3"/>
    </row>
    <row r="9" spans="1:15" ht="48" customHeight="1" x14ac:dyDescent="0.3">
      <c r="A9" s="1131">
        <v>4</v>
      </c>
      <c r="B9" s="6">
        <v>8</v>
      </c>
      <c r="C9" s="6" t="s">
        <v>71</v>
      </c>
      <c r="D9" s="6">
        <v>2563</v>
      </c>
      <c r="E9" s="1131" t="s">
        <v>8504</v>
      </c>
      <c r="F9" s="1131" t="s">
        <v>8504</v>
      </c>
      <c r="G9" s="1131" t="s">
        <v>8505</v>
      </c>
      <c r="H9" s="1131" t="s">
        <v>12968</v>
      </c>
      <c r="I9" s="1131" t="s">
        <v>242</v>
      </c>
      <c r="J9" s="1131" t="s">
        <v>78</v>
      </c>
      <c r="K9" s="1131" t="s">
        <v>3414</v>
      </c>
      <c r="L9" s="61" t="s">
        <v>8506</v>
      </c>
      <c r="M9" s="61" t="s">
        <v>8507</v>
      </c>
      <c r="N9" s="9"/>
      <c r="O9" s="3"/>
    </row>
    <row r="10" spans="1:15" ht="48" customHeight="1" x14ac:dyDescent="0.3">
      <c r="A10" s="1130"/>
      <c r="B10" s="299">
        <v>29</v>
      </c>
      <c r="C10" s="6" t="s">
        <v>70</v>
      </c>
      <c r="D10" s="299">
        <v>2565</v>
      </c>
      <c r="E10" s="1130"/>
      <c r="F10" s="1130"/>
      <c r="G10" s="1130"/>
      <c r="H10" s="1130"/>
      <c r="I10" s="1130"/>
      <c r="J10" s="1130"/>
      <c r="K10" s="1130"/>
      <c r="L10" s="61" t="s">
        <v>667</v>
      </c>
      <c r="M10" s="12" t="s">
        <v>13333</v>
      </c>
      <c r="N10" s="9"/>
      <c r="O10" s="3"/>
    </row>
    <row r="11" spans="1:15" ht="48" customHeight="1" x14ac:dyDescent="0.3">
      <c r="A11" s="1130"/>
      <c r="B11" s="299">
        <v>20</v>
      </c>
      <c r="C11" s="6" t="s">
        <v>69</v>
      </c>
      <c r="D11" s="299">
        <v>2565</v>
      </c>
      <c r="E11" s="1130"/>
      <c r="F11" s="1130"/>
      <c r="G11" s="1130"/>
      <c r="H11" s="1130"/>
      <c r="I11" s="1130"/>
      <c r="J11" s="1130"/>
      <c r="K11" s="1130"/>
      <c r="L11" s="61" t="s">
        <v>11649</v>
      </c>
      <c r="M11" s="61" t="s">
        <v>13334</v>
      </c>
      <c r="N11" s="9"/>
      <c r="O11" s="3"/>
    </row>
    <row r="12" spans="1:15" ht="48" customHeight="1" x14ac:dyDescent="0.3">
      <c r="A12" s="1130"/>
      <c r="B12" s="299">
        <v>29</v>
      </c>
      <c r="C12" s="6" t="s">
        <v>682</v>
      </c>
      <c r="D12" s="299">
        <v>2565</v>
      </c>
      <c r="E12" s="1130"/>
      <c r="F12" s="1130"/>
      <c r="G12" s="1130"/>
      <c r="H12" s="1130"/>
      <c r="I12" s="1130"/>
      <c r="J12" s="1130"/>
      <c r="K12" s="1130"/>
      <c r="L12" s="61" t="s">
        <v>14492</v>
      </c>
      <c r="M12" s="61" t="s">
        <v>14493</v>
      </c>
      <c r="N12" s="9"/>
      <c r="O12" s="3"/>
    </row>
    <row r="13" spans="1:15" ht="48" customHeight="1" x14ac:dyDescent="0.3">
      <c r="A13" s="1135"/>
      <c r="B13" s="299">
        <v>29</v>
      </c>
      <c r="C13" s="6" t="s">
        <v>682</v>
      </c>
      <c r="D13" s="299">
        <v>2565</v>
      </c>
      <c r="E13" s="1135"/>
      <c r="F13" s="1135"/>
      <c r="G13" s="1135"/>
      <c r="H13" s="1135"/>
      <c r="I13" s="1135"/>
      <c r="J13" s="1135"/>
      <c r="K13" s="1135"/>
      <c r="L13" s="61" t="s">
        <v>14494</v>
      </c>
      <c r="M13" s="61" t="s">
        <v>14495</v>
      </c>
      <c r="N13" s="9"/>
      <c r="O13" s="3"/>
    </row>
    <row r="14" spans="1:15" s="45" customFormat="1" ht="60.75" x14ac:dyDescent="0.25">
      <c r="A14" s="1367">
        <v>4</v>
      </c>
      <c r="B14" s="297">
        <v>3</v>
      </c>
      <c r="C14" s="30" t="s">
        <v>677</v>
      </c>
      <c r="D14" s="358">
        <v>2564</v>
      </c>
      <c r="E14" s="1148" t="s">
        <v>11264</v>
      </c>
      <c r="F14" s="1148" t="s">
        <v>11264</v>
      </c>
      <c r="G14" s="1053" t="s">
        <v>11265</v>
      </c>
      <c r="H14" s="1148" t="s">
        <v>11266</v>
      </c>
      <c r="I14" s="1148" t="s">
        <v>185</v>
      </c>
      <c r="J14" s="1131" t="s">
        <v>78</v>
      </c>
      <c r="K14" s="1131" t="s">
        <v>3414</v>
      </c>
      <c r="L14" s="1" t="s">
        <v>11268</v>
      </c>
      <c r="M14" s="61" t="s">
        <v>11267</v>
      </c>
      <c r="N14" s="30"/>
      <c r="O14" s="30"/>
    </row>
    <row r="15" spans="1:15" s="45" customFormat="1" ht="40.5" x14ac:dyDescent="0.3">
      <c r="A15" s="1368"/>
      <c r="B15" s="394">
        <v>25</v>
      </c>
      <c r="C15" s="171" t="s">
        <v>66</v>
      </c>
      <c r="D15" s="409">
        <v>2565</v>
      </c>
      <c r="E15" s="1149"/>
      <c r="F15" s="1149"/>
      <c r="G15" s="1055"/>
      <c r="H15" s="1149"/>
      <c r="I15" s="1149"/>
      <c r="J15" s="1130"/>
      <c r="K15" s="1130"/>
      <c r="L15" s="1" t="s">
        <v>667</v>
      </c>
      <c r="M15" s="3" t="s">
        <v>12741</v>
      </c>
      <c r="N15" s="30"/>
      <c r="O15" s="30"/>
    </row>
    <row r="16" spans="1:15" s="45" customFormat="1" ht="40.5" x14ac:dyDescent="0.3">
      <c r="A16" s="1369"/>
      <c r="B16" s="394">
        <v>27</v>
      </c>
      <c r="C16" s="171" t="s">
        <v>66</v>
      </c>
      <c r="D16" s="409">
        <v>2565</v>
      </c>
      <c r="E16" s="1150"/>
      <c r="F16" s="1150"/>
      <c r="G16" s="1054"/>
      <c r="H16" s="1150"/>
      <c r="I16" s="1150"/>
      <c r="J16" s="1135"/>
      <c r="K16" s="1135"/>
      <c r="L16" s="1" t="s">
        <v>52</v>
      </c>
      <c r="M16" s="3" t="s">
        <v>12742</v>
      </c>
      <c r="N16" s="30"/>
      <c r="O16" s="30"/>
    </row>
    <row r="17" spans="1:16" ht="20.25" customHeight="1" x14ac:dyDescent="0.3">
      <c r="A17" s="1148">
        <v>5</v>
      </c>
      <c r="B17" s="1148">
        <v>22</v>
      </c>
      <c r="C17" s="1148" t="s">
        <v>682</v>
      </c>
      <c r="D17" s="1148">
        <v>2564</v>
      </c>
      <c r="E17" s="1148" t="s">
        <v>11682</v>
      </c>
      <c r="F17" s="1148" t="s">
        <v>11681</v>
      </c>
      <c r="G17" s="1053" t="s">
        <v>13144</v>
      </c>
      <c r="H17" s="1148" t="s">
        <v>13214</v>
      </c>
      <c r="I17" s="1148" t="s">
        <v>112</v>
      </c>
      <c r="J17" s="1148" t="s">
        <v>113</v>
      </c>
      <c r="K17" s="1148" t="s">
        <v>3414</v>
      </c>
      <c r="L17" s="3" t="s">
        <v>11683</v>
      </c>
      <c r="M17" s="3" t="s">
        <v>11686</v>
      </c>
      <c r="N17" s="3"/>
      <c r="O17" s="3"/>
    </row>
    <row r="18" spans="1:16" x14ac:dyDescent="0.3">
      <c r="A18" s="1149"/>
      <c r="B18" s="1150"/>
      <c r="C18" s="1150"/>
      <c r="D18" s="1150"/>
      <c r="E18" s="1149"/>
      <c r="F18" s="1149"/>
      <c r="G18" s="1055"/>
      <c r="H18" s="1149"/>
      <c r="I18" s="1149"/>
      <c r="J18" s="1149"/>
      <c r="K18" s="1149"/>
      <c r="L18" s="3" t="s">
        <v>11684</v>
      </c>
      <c r="M18" s="3" t="s">
        <v>11685</v>
      </c>
      <c r="N18" s="3"/>
      <c r="O18" s="3"/>
    </row>
    <row r="19" spans="1:16" ht="81" x14ac:dyDescent="0.3">
      <c r="A19" s="1149"/>
      <c r="B19" s="386">
        <v>17</v>
      </c>
      <c r="C19" s="164" t="s">
        <v>3060</v>
      </c>
      <c r="D19" s="386">
        <v>2565</v>
      </c>
      <c r="E19" s="1149"/>
      <c r="F19" s="1149"/>
      <c r="G19" s="1055"/>
      <c r="H19" s="1149"/>
      <c r="I19" s="1149"/>
      <c r="J19" s="1149"/>
      <c r="K19" s="1149"/>
      <c r="L19" s="16" t="s">
        <v>11684</v>
      </c>
      <c r="M19" s="3" t="s">
        <v>11853</v>
      </c>
      <c r="N19" s="3"/>
      <c r="O19" s="3"/>
    </row>
    <row r="20" spans="1:16" ht="40.5" x14ac:dyDescent="0.3">
      <c r="A20" s="1149"/>
      <c r="B20" s="386">
        <v>20</v>
      </c>
      <c r="C20" s="164" t="s">
        <v>70</v>
      </c>
      <c r="D20" s="386">
        <v>2565</v>
      </c>
      <c r="E20" s="1149"/>
      <c r="F20" s="1149"/>
      <c r="G20" s="1055"/>
      <c r="H20" s="1149"/>
      <c r="I20" s="1149"/>
      <c r="J20" s="1149"/>
      <c r="K20" s="1149"/>
      <c r="L20" s="16" t="s">
        <v>13165</v>
      </c>
      <c r="M20" s="3" t="s">
        <v>13166</v>
      </c>
      <c r="N20" s="3"/>
      <c r="O20" s="3"/>
    </row>
    <row r="21" spans="1:16" ht="40.5" x14ac:dyDescent="0.3">
      <c r="A21" s="1150"/>
      <c r="B21" s="386">
        <v>20</v>
      </c>
      <c r="C21" s="164" t="s">
        <v>70</v>
      </c>
      <c r="D21" s="386">
        <v>2565</v>
      </c>
      <c r="E21" s="1150"/>
      <c r="F21" s="1150"/>
      <c r="G21" s="1054"/>
      <c r="H21" s="1150"/>
      <c r="I21" s="1150"/>
      <c r="J21" s="1150"/>
      <c r="K21" s="1150"/>
      <c r="L21" s="16" t="s">
        <v>52</v>
      </c>
      <c r="M21" s="3" t="s">
        <v>13167</v>
      </c>
      <c r="N21" s="3"/>
      <c r="O21" s="3"/>
    </row>
    <row r="22" spans="1:16" x14ac:dyDescent="0.3">
      <c r="A22" s="1148">
        <v>6</v>
      </c>
      <c r="B22" s="171">
        <v>22</v>
      </c>
      <c r="C22" s="171" t="s">
        <v>682</v>
      </c>
      <c r="D22" s="171">
        <v>2564</v>
      </c>
      <c r="E22" s="1148" t="s">
        <v>11687</v>
      </c>
      <c r="F22" s="1148" t="s">
        <v>11687</v>
      </c>
      <c r="G22" s="1148" t="s">
        <v>11688</v>
      </c>
      <c r="H22" s="1148" t="s">
        <v>11689</v>
      </c>
      <c r="I22" s="1148" t="s">
        <v>112</v>
      </c>
      <c r="J22" s="1148" t="s">
        <v>113</v>
      </c>
      <c r="K22" s="1148" t="s">
        <v>3414</v>
      </c>
      <c r="L22" s="3" t="s">
        <v>11683</v>
      </c>
      <c r="M22" s="3" t="s">
        <v>11686</v>
      </c>
      <c r="N22" s="3"/>
      <c r="O22" s="3"/>
    </row>
    <row r="23" spans="1:16" x14ac:dyDescent="0.3">
      <c r="A23" s="1149"/>
      <c r="B23" s="75"/>
      <c r="C23" s="75"/>
      <c r="D23" s="75"/>
      <c r="E23" s="1149"/>
      <c r="F23" s="1149"/>
      <c r="G23" s="1149"/>
      <c r="H23" s="1149"/>
      <c r="I23" s="1149"/>
      <c r="J23" s="1149"/>
      <c r="K23" s="1149"/>
      <c r="L23" s="3" t="s">
        <v>11684</v>
      </c>
      <c r="M23" s="3" t="s">
        <v>11690</v>
      </c>
      <c r="N23" s="3"/>
      <c r="O23" s="3"/>
    </row>
    <row r="24" spans="1:16" x14ac:dyDescent="0.3">
      <c r="A24" s="1149"/>
      <c r="B24" s="297">
        <v>30</v>
      </c>
      <c r="C24" s="30" t="s">
        <v>682</v>
      </c>
      <c r="D24" s="30">
        <v>2564</v>
      </c>
      <c r="E24" s="1149"/>
      <c r="F24" s="1149"/>
      <c r="G24" s="1149"/>
      <c r="H24" s="1149"/>
      <c r="I24" s="1149"/>
      <c r="J24" s="1149"/>
      <c r="K24" s="1149"/>
      <c r="L24" s="3" t="s">
        <v>11717</v>
      </c>
      <c r="M24" s="3" t="s">
        <v>11718</v>
      </c>
      <c r="N24" s="3"/>
      <c r="O24" s="3"/>
    </row>
    <row r="25" spans="1:16" s="91" customFormat="1" x14ac:dyDescent="0.3">
      <c r="A25" s="1149"/>
      <c r="B25" s="383"/>
      <c r="C25" s="516"/>
      <c r="D25" s="516"/>
      <c r="E25" s="1149"/>
      <c r="F25" s="1149"/>
      <c r="G25" s="1149"/>
      <c r="H25" s="1149"/>
      <c r="I25" s="1149"/>
      <c r="J25" s="1149"/>
      <c r="K25" s="1149"/>
      <c r="L25" s="34" t="s">
        <v>14461</v>
      </c>
      <c r="M25" s="34" t="s">
        <v>14464</v>
      </c>
      <c r="N25" s="34"/>
      <c r="O25" s="34"/>
    </row>
    <row r="26" spans="1:16" s="91" customFormat="1" x14ac:dyDescent="0.3">
      <c r="A26" s="1150"/>
      <c r="B26" s="383"/>
      <c r="C26" s="516"/>
      <c r="D26" s="516"/>
      <c r="E26" s="1150"/>
      <c r="F26" s="1150"/>
      <c r="G26" s="1150"/>
      <c r="H26" s="1150"/>
      <c r="I26" s="1150"/>
      <c r="J26" s="1150"/>
      <c r="K26" s="1150"/>
      <c r="L26" s="34" t="s">
        <v>14462</v>
      </c>
      <c r="M26" s="34" t="s">
        <v>14463</v>
      </c>
      <c r="N26" s="34"/>
      <c r="O26" s="518">
        <v>1010.1</v>
      </c>
    </row>
    <row r="27" spans="1:16" ht="27.75" customHeight="1" x14ac:dyDescent="0.3">
      <c r="A27" s="170">
        <v>7</v>
      </c>
      <c r="B27" s="86">
        <v>1</v>
      </c>
      <c r="C27" s="75" t="s">
        <v>64</v>
      </c>
      <c r="D27" s="86">
        <v>2567</v>
      </c>
      <c r="E27" s="805" t="s">
        <v>18047</v>
      </c>
      <c r="F27" s="380" t="s">
        <v>18048</v>
      </c>
      <c r="G27" s="805" t="s">
        <v>18049</v>
      </c>
      <c r="H27" s="380" t="s">
        <v>10780</v>
      </c>
      <c r="I27" s="380" t="s">
        <v>81</v>
      </c>
      <c r="J27" s="86" t="s">
        <v>216</v>
      </c>
      <c r="K27" s="86" t="s">
        <v>3414</v>
      </c>
      <c r="L27" s="3" t="s">
        <v>18050</v>
      </c>
      <c r="M27" s="3" t="s">
        <v>18051</v>
      </c>
      <c r="N27" s="3"/>
      <c r="O27" s="3"/>
    </row>
    <row r="28" spans="1:16" s="907" customFormat="1" x14ac:dyDescent="0.3">
      <c r="A28" s="1524">
        <v>8</v>
      </c>
      <c r="B28" s="905">
        <v>4</v>
      </c>
      <c r="C28" s="906" t="s">
        <v>70</v>
      </c>
      <c r="D28" s="905">
        <v>2567</v>
      </c>
      <c r="E28" s="1524" t="s">
        <v>21157</v>
      </c>
      <c r="F28" s="1524" t="s">
        <v>21156</v>
      </c>
      <c r="G28" s="1524" t="s">
        <v>20879</v>
      </c>
      <c r="H28" s="1524" t="s">
        <v>21158</v>
      </c>
      <c r="I28" s="1524" t="s">
        <v>369</v>
      </c>
      <c r="J28" s="1524" t="s">
        <v>212</v>
      </c>
      <c r="K28" s="1524" t="s">
        <v>3414</v>
      </c>
      <c r="L28" s="625" t="s">
        <v>21159</v>
      </c>
      <c r="M28" s="625" t="s">
        <v>21160</v>
      </c>
      <c r="N28" s="625"/>
      <c r="O28" s="625"/>
    </row>
    <row r="29" spans="1:16" s="907" customFormat="1" x14ac:dyDescent="0.3">
      <c r="A29" s="1525"/>
      <c r="B29" s="905">
        <v>4</v>
      </c>
      <c r="C29" s="906" t="s">
        <v>70</v>
      </c>
      <c r="D29" s="905">
        <v>2567</v>
      </c>
      <c r="E29" s="1525"/>
      <c r="F29" s="1525"/>
      <c r="G29" s="1525"/>
      <c r="H29" s="1525"/>
      <c r="I29" s="1525"/>
      <c r="J29" s="1525"/>
      <c r="K29" s="1525"/>
      <c r="L29" s="625" t="s">
        <v>20880</v>
      </c>
      <c r="M29" s="625" t="s">
        <v>20881</v>
      </c>
      <c r="N29" s="624" t="s">
        <v>21162</v>
      </c>
      <c r="O29" s="908">
        <v>6223.34</v>
      </c>
      <c r="P29" s="624" t="s">
        <v>21161</v>
      </c>
    </row>
    <row r="30" spans="1:16" s="91" customFormat="1" x14ac:dyDescent="0.3">
      <c r="A30" s="382"/>
      <c r="B30" s="382"/>
      <c r="C30" s="516"/>
      <c r="D30" s="516"/>
      <c r="E30" s="909"/>
      <c r="F30" s="909"/>
      <c r="G30" s="910"/>
      <c r="H30" s="909"/>
      <c r="I30" s="909"/>
      <c r="J30" s="382"/>
      <c r="K30" s="382"/>
      <c r="L30" s="34"/>
      <c r="M30" s="34"/>
      <c r="N30" s="34"/>
      <c r="O30" s="34"/>
    </row>
    <row r="31" spans="1:16" x14ac:dyDescent="0.3">
      <c r="A31" s="86"/>
      <c r="B31" s="86"/>
      <c r="C31" s="86"/>
      <c r="D31" s="86"/>
      <c r="E31" s="380"/>
      <c r="F31" s="380"/>
      <c r="G31" s="381"/>
      <c r="H31" s="380"/>
      <c r="I31" s="380"/>
      <c r="J31" s="86"/>
      <c r="K31" s="86"/>
      <c r="L31" s="3"/>
      <c r="M31" s="3"/>
      <c r="N31" s="3"/>
      <c r="O31" s="3"/>
    </row>
    <row r="32" spans="1:16" x14ac:dyDescent="0.3">
      <c r="A32" s="86"/>
      <c r="B32" s="86"/>
      <c r="C32" s="86"/>
      <c r="D32" s="86"/>
      <c r="E32" s="380"/>
      <c r="F32" s="380"/>
      <c r="G32" s="381"/>
      <c r="H32" s="380"/>
      <c r="I32" s="380"/>
      <c r="J32" s="86"/>
      <c r="K32" s="86"/>
      <c r="L32" s="3"/>
      <c r="M32" s="3"/>
      <c r="N32" s="3"/>
      <c r="O32" s="3"/>
    </row>
    <row r="33" spans="1:15" x14ac:dyDescent="0.3">
      <c r="A33" s="46"/>
      <c r="B33" s="3"/>
      <c r="C33" s="3"/>
      <c r="D33" s="3"/>
      <c r="E33" s="3"/>
      <c r="F33" s="3"/>
      <c r="G33" s="3"/>
      <c r="H33" s="3"/>
      <c r="I33" s="3"/>
      <c r="J33" s="3"/>
      <c r="K33" s="3"/>
      <c r="L33" s="3"/>
      <c r="M33" s="3"/>
      <c r="N33" s="3"/>
      <c r="O33" s="3"/>
    </row>
  </sheetData>
  <customSheetViews>
    <customSheetView guid="{BE68658C-544D-4836-8A08-C9C2CD9DE502}">
      <pane xSplit="1" ySplit="3" topLeftCell="E7" activePane="bottomRight" state="frozen"/>
      <selection pane="bottomRight" activeCell="M16" sqref="M15:M16"/>
      <pageMargins left="0.7" right="0.7" top="0.75" bottom="0.75" header="0.3" footer="0.3"/>
      <pageSetup paperSize="9" orientation="portrait" r:id="rId1"/>
    </customSheetView>
  </customSheetViews>
  <mergeCells count="63">
    <mergeCell ref="I28:I29"/>
    <mergeCell ref="J28:J29"/>
    <mergeCell ref="K28:K29"/>
    <mergeCell ref="A28:A29"/>
    <mergeCell ref="E28:E29"/>
    <mergeCell ref="F28:F29"/>
    <mergeCell ref="G28:G29"/>
    <mergeCell ref="H28:H29"/>
    <mergeCell ref="K9:K13"/>
    <mergeCell ref="F9:F13"/>
    <mergeCell ref="G9:G13"/>
    <mergeCell ref="H9:H13"/>
    <mergeCell ref="I9:I13"/>
    <mergeCell ref="J9:J13"/>
    <mergeCell ref="O2:O3"/>
    <mergeCell ref="A4:A6"/>
    <mergeCell ref="J4:J6"/>
    <mergeCell ref="K4:K6"/>
    <mergeCell ref="E4:E6"/>
    <mergeCell ref="F4:F6"/>
    <mergeCell ref="G4:G6"/>
    <mergeCell ref="H4:H6"/>
    <mergeCell ref="I4:I6"/>
    <mergeCell ref="A1:N1"/>
    <mergeCell ref="A2:A3"/>
    <mergeCell ref="B2:D2"/>
    <mergeCell ref="E2:E3"/>
    <mergeCell ref="F2:F3"/>
    <mergeCell ref="G2:G3"/>
    <mergeCell ref="H2:J2"/>
    <mergeCell ref="L2:L3"/>
    <mergeCell ref="M2:M3"/>
    <mergeCell ref="N2:N3"/>
    <mergeCell ref="K2:K3"/>
    <mergeCell ref="A22:A26"/>
    <mergeCell ref="E22:E26"/>
    <mergeCell ref="F22:F26"/>
    <mergeCell ref="G22:G26"/>
    <mergeCell ref="H22:H26"/>
    <mergeCell ref="I22:I26"/>
    <mergeCell ref="J22:J26"/>
    <mergeCell ref="K22:K26"/>
    <mergeCell ref="I17:I21"/>
    <mergeCell ref="A14:A16"/>
    <mergeCell ref="E14:E16"/>
    <mergeCell ref="F14:F16"/>
    <mergeCell ref="K14:K16"/>
    <mergeCell ref="J14:J16"/>
    <mergeCell ref="I14:I16"/>
    <mergeCell ref="H14:H16"/>
    <mergeCell ref="G14:G16"/>
    <mergeCell ref="J17:J21"/>
    <mergeCell ref="K17:K21"/>
    <mergeCell ref="F17:F21"/>
    <mergeCell ref="G17:G21"/>
    <mergeCell ref="A17:A21"/>
    <mergeCell ref="A9:A13"/>
    <mergeCell ref="E9:E13"/>
    <mergeCell ref="H17:H21"/>
    <mergeCell ref="C17:C18"/>
    <mergeCell ref="D17:D18"/>
    <mergeCell ref="B17:B18"/>
    <mergeCell ref="E17:E21"/>
  </mergeCells>
  <phoneticPr fontId="10" type="noConversion"/>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7"/>
  <sheetViews>
    <sheetView workbookViewId="0">
      <pane xSplit="1" ySplit="3" topLeftCell="B4" activePane="bottomRight" state="frozen"/>
      <selection pane="topRight" activeCell="B1" sqref="B1"/>
      <selection pane="bottomLeft" activeCell="A4" sqref="A4"/>
      <selection pane="bottomRight" activeCell="H12" sqref="H11:H12"/>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12" max="12" width="25" customWidth="1"/>
    <col min="13" max="13" width="21" customWidth="1"/>
    <col min="14" max="14" width="38.140625" customWidth="1"/>
  </cols>
  <sheetData>
    <row r="1" spans="1:15" ht="20.25" x14ac:dyDescent="0.25">
      <c r="A1" s="1446" t="s">
        <v>2799</v>
      </c>
      <c r="B1" s="1447"/>
      <c r="C1" s="1447"/>
      <c r="D1" s="1447"/>
      <c r="E1" s="1447"/>
      <c r="F1" s="1447"/>
      <c r="G1" s="1447"/>
      <c r="H1" s="1447"/>
      <c r="I1" s="1447"/>
      <c r="J1" s="1447"/>
      <c r="K1" s="1447"/>
      <c r="L1" s="1447"/>
      <c r="M1" s="1447"/>
      <c r="N1" s="1447"/>
      <c r="O1" s="83">
        <f>COUNTA(E4:E49997)</f>
        <v>2</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48" customHeight="1" x14ac:dyDescent="0.25">
      <c r="A4" s="6">
        <v>1</v>
      </c>
      <c r="B4" s="6">
        <v>10</v>
      </c>
      <c r="C4" s="6" t="s">
        <v>73</v>
      </c>
      <c r="D4" s="6">
        <v>2563</v>
      </c>
      <c r="E4" s="6" t="s">
        <v>8203</v>
      </c>
      <c r="F4" s="6" t="s">
        <v>8203</v>
      </c>
      <c r="G4" s="6" t="s">
        <v>8204</v>
      </c>
      <c r="H4" s="6" t="s">
        <v>8205</v>
      </c>
      <c r="I4" s="6" t="s">
        <v>8206</v>
      </c>
      <c r="J4" s="6" t="s">
        <v>92</v>
      </c>
      <c r="K4" s="6" t="s">
        <v>3414</v>
      </c>
      <c r="L4" s="11" t="s">
        <v>8207</v>
      </c>
      <c r="M4" s="8" t="s">
        <v>8208</v>
      </c>
      <c r="N4" s="9"/>
    </row>
    <row r="5" spans="1:15" ht="48" customHeight="1" x14ac:dyDescent="0.25">
      <c r="A5" s="6">
        <v>2</v>
      </c>
      <c r="B5" s="6">
        <v>10</v>
      </c>
      <c r="C5" s="6" t="s">
        <v>73</v>
      </c>
      <c r="D5" s="6">
        <v>2563</v>
      </c>
      <c r="E5" s="6" t="s">
        <v>8209</v>
      </c>
      <c r="F5" s="6" t="s">
        <v>8209</v>
      </c>
      <c r="G5" s="6" t="s">
        <v>8210</v>
      </c>
      <c r="H5" s="87" t="s">
        <v>8211</v>
      </c>
      <c r="I5" s="6" t="s">
        <v>8206</v>
      </c>
      <c r="J5" s="6" t="s">
        <v>92</v>
      </c>
      <c r="K5" s="6" t="s">
        <v>3414</v>
      </c>
      <c r="L5" s="11" t="s">
        <v>8207</v>
      </c>
      <c r="M5" s="8" t="s">
        <v>8212</v>
      </c>
      <c r="N5" s="9"/>
    </row>
    <row r="6" spans="1:15" ht="32.25" customHeight="1" x14ac:dyDescent="0.25">
      <c r="A6" s="9"/>
      <c r="B6" s="6"/>
      <c r="C6" s="6"/>
      <c r="D6" s="6"/>
      <c r="E6" s="6"/>
      <c r="F6" s="6"/>
      <c r="G6" s="6"/>
      <c r="H6" s="6"/>
      <c r="I6" s="6"/>
      <c r="J6" s="6"/>
      <c r="K6" s="6"/>
      <c r="L6" s="11"/>
      <c r="M6" s="12"/>
      <c r="N6" s="9"/>
    </row>
    <row r="7" spans="1:15" ht="29.25" customHeight="1" x14ac:dyDescent="0.3">
      <c r="A7" s="3"/>
      <c r="B7" s="3"/>
      <c r="C7" s="3"/>
      <c r="D7" s="3"/>
      <c r="E7" s="3"/>
      <c r="F7" s="3"/>
      <c r="G7" s="3"/>
      <c r="H7" s="3"/>
      <c r="I7" s="3"/>
      <c r="J7" s="3"/>
      <c r="K7" s="3"/>
      <c r="L7" s="16"/>
      <c r="M7" s="17"/>
      <c r="N7" s="3"/>
    </row>
  </sheetData>
  <customSheetViews>
    <customSheetView guid="{BE68658C-544D-4836-8A08-C9C2CD9DE502}">
      <pane xSplit="1" ySplit="3" topLeftCell="B4" activePane="bottomRight" state="frozen"/>
      <selection pane="bottomRight" activeCell="C11" sqref="C11"/>
      <pageMargins left="0.7" right="0.7" top="0.75" bottom="0.75" header="0.3" footer="0.3"/>
      <pageSetup paperSize="9" orientation="portrait" r:id="rId1"/>
    </customSheetView>
  </customSheetViews>
  <mergeCells count="11">
    <mergeCell ref="A1:N1"/>
    <mergeCell ref="A2:A3"/>
    <mergeCell ref="B2:D2"/>
    <mergeCell ref="E2:E3"/>
    <mergeCell ref="F2:F3"/>
    <mergeCell ref="G2:G3"/>
    <mergeCell ref="H2:J2"/>
    <mergeCell ref="K2:K3"/>
    <mergeCell ref="L2:L3"/>
    <mergeCell ref="M2:M3"/>
    <mergeCell ref="N2:N3"/>
  </mergeCells>
  <phoneticPr fontId="14" type="noConversion"/>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1"/>
  <sheetViews>
    <sheetView workbookViewId="0">
      <pane xSplit="1" ySplit="3" topLeftCell="B4" activePane="bottomRight" state="frozen"/>
      <selection pane="topRight" activeCell="B1" sqref="B1"/>
      <selection pane="bottomLeft" activeCell="A4" sqref="A4"/>
      <selection pane="bottomRight" activeCell="F28" sqref="F28:G28"/>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12" max="12" width="19.28515625" customWidth="1"/>
    <col min="13" max="13" width="21" customWidth="1"/>
    <col min="14" max="14" width="22.85546875" customWidth="1"/>
  </cols>
  <sheetData>
    <row r="1" spans="1:15" ht="20.25" x14ac:dyDescent="0.25">
      <c r="A1" s="1446" t="s">
        <v>2799</v>
      </c>
      <c r="B1" s="1447"/>
      <c r="C1" s="1447"/>
      <c r="D1" s="1447"/>
      <c r="E1" s="1447"/>
      <c r="F1" s="1447"/>
      <c r="G1" s="1447"/>
      <c r="H1" s="1447"/>
      <c r="I1" s="1447"/>
      <c r="J1" s="1447"/>
      <c r="K1" s="1447"/>
      <c r="L1" s="1447"/>
      <c r="M1" s="1447"/>
      <c r="N1" s="1447"/>
      <c r="O1" s="83">
        <f>COUNTA(E4:E50001)</f>
        <v>3</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80.25" customHeight="1" x14ac:dyDescent="0.25">
      <c r="A4" s="84">
        <v>1</v>
      </c>
      <c r="B4" s="159">
        <v>6</v>
      </c>
      <c r="C4" s="159" t="s">
        <v>71</v>
      </c>
      <c r="D4" s="159">
        <v>2562</v>
      </c>
      <c r="E4" s="159" t="s">
        <v>4043</v>
      </c>
      <c r="F4" s="159" t="s">
        <v>4044</v>
      </c>
      <c r="G4" s="159" t="s">
        <v>4045</v>
      </c>
      <c r="H4" s="159" t="s">
        <v>4046</v>
      </c>
      <c r="I4" s="159" t="s">
        <v>105</v>
      </c>
      <c r="J4" s="159" t="s">
        <v>105</v>
      </c>
      <c r="K4" s="159" t="s">
        <v>3414</v>
      </c>
      <c r="L4" s="10" t="s">
        <v>72</v>
      </c>
      <c r="M4" s="8" t="s">
        <v>4047</v>
      </c>
      <c r="N4" s="9"/>
    </row>
    <row r="5" spans="1:15" ht="80.25" customHeight="1" x14ac:dyDescent="0.25">
      <c r="A5" s="84">
        <v>2</v>
      </c>
      <c r="B5" s="69">
        <v>18</v>
      </c>
      <c r="C5" s="1" t="s">
        <v>62</v>
      </c>
      <c r="D5" s="1">
        <v>2563</v>
      </c>
      <c r="E5" s="99" t="s">
        <v>7462</v>
      </c>
      <c r="F5" s="99" t="s">
        <v>7463</v>
      </c>
      <c r="G5" s="99" t="s">
        <v>7464</v>
      </c>
      <c r="H5" s="99" t="s">
        <v>7465</v>
      </c>
      <c r="I5" s="99" t="s">
        <v>564</v>
      </c>
      <c r="J5" s="99" t="s">
        <v>212</v>
      </c>
      <c r="K5" s="69" t="s">
        <v>3414</v>
      </c>
      <c r="L5" s="11" t="s">
        <v>7466</v>
      </c>
      <c r="M5" s="21" t="s">
        <v>7467</v>
      </c>
      <c r="N5" s="9"/>
    </row>
    <row r="6" spans="1:15" ht="48" customHeight="1" x14ac:dyDescent="0.3">
      <c r="A6" s="1131">
        <v>3</v>
      </c>
      <c r="B6" s="405">
        <v>22</v>
      </c>
      <c r="C6" s="57" t="s">
        <v>65</v>
      </c>
      <c r="D6" s="405">
        <v>2565</v>
      </c>
      <c r="E6" s="1148" t="s">
        <v>12496</v>
      </c>
      <c r="F6" s="1148" t="s">
        <v>12500</v>
      </c>
      <c r="G6" s="1053" t="s">
        <v>12497</v>
      </c>
      <c r="H6" s="1148" t="s">
        <v>12498</v>
      </c>
      <c r="I6" s="1148" t="s">
        <v>142</v>
      </c>
      <c r="J6" s="1148" t="s">
        <v>78</v>
      </c>
      <c r="K6" s="1148" t="s">
        <v>3414</v>
      </c>
      <c r="L6" s="61" t="s">
        <v>72</v>
      </c>
      <c r="M6" s="12" t="s">
        <v>12499</v>
      </c>
      <c r="N6" s="9"/>
    </row>
    <row r="7" spans="1:15" ht="59.25" customHeight="1" x14ac:dyDescent="0.25">
      <c r="A7" s="1130"/>
      <c r="B7" s="74">
        <v>8</v>
      </c>
      <c r="C7" s="74" t="s">
        <v>70</v>
      </c>
      <c r="D7" s="74">
        <v>2565</v>
      </c>
      <c r="E7" s="1149"/>
      <c r="F7" s="1149"/>
      <c r="G7" s="1055"/>
      <c r="H7" s="1149"/>
      <c r="I7" s="1149"/>
      <c r="J7" s="1149"/>
      <c r="K7" s="1149"/>
      <c r="L7" s="60" t="s">
        <v>13085</v>
      </c>
      <c r="M7" s="32" t="s">
        <v>13084</v>
      </c>
      <c r="N7" s="9"/>
    </row>
    <row r="8" spans="1:15" ht="101.25" x14ac:dyDescent="0.25">
      <c r="A8" s="1135"/>
      <c r="B8" s="6">
        <v>9</v>
      </c>
      <c r="C8" s="6" t="s">
        <v>70</v>
      </c>
      <c r="D8" s="6">
        <v>2565</v>
      </c>
      <c r="E8" s="1150"/>
      <c r="F8" s="1150"/>
      <c r="G8" s="1054"/>
      <c r="H8" s="1150"/>
      <c r="I8" s="1150"/>
      <c r="J8" s="1150"/>
      <c r="K8" s="1150"/>
      <c r="L8" s="60" t="s">
        <v>13086</v>
      </c>
      <c r="M8" s="12" t="s">
        <v>13087</v>
      </c>
      <c r="N8" s="9"/>
    </row>
    <row r="9" spans="1:15" ht="48" customHeight="1" x14ac:dyDescent="0.25">
      <c r="A9" s="9"/>
      <c r="B9" s="6"/>
      <c r="C9" s="6"/>
      <c r="D9" s="6"/>
      <c r="E9" s="6"/>
      <c r="F9" s="6"/>
      <c r="G9" s="6"/>
      <c r="H9" s="6"/>
      <c r="I9" s="6"/>
      <c r="J9" s="6"/>
      <c r="K9" s="6"/>
      <c r="L9" s="11"/>
      <c r="M9" s="12"/>
      <c r="N9" s="9"/>
    </row>
    <row r="10" spans="1:15" ht="48" customHeight="1" x14ac:dyDescent="0.25">
      <c r="A10" s="9"/>
      <c r="B10" s="6"/>
      <c r="C10" s="6"/>
      <c r="D10" s="6"/>
      <c r="E10" s="6"/>
      <c r="F10" s="6"/>
      <c r="G10" s="6"/>
      <c r="H10" s="6"/>
      <c r="I10" s="6"/>
      <c r="J10" s="6"/>
      <c r="K10" s="6"/>
      <c r="L10" s="11"/>
      <c r="M10" s="12"/>
      <c r="N10" s="9"/>
    </row>
    <row r="11" spans="1:15" ht="36" customHeight="1" x14ac:dyDescent="0.3">
      <c r="A11" s="3"/>
      <c r="B11" s="3"/>
      <c r="C11" s="3"/>
      <c r="D11" s="3"/>
      <c r="E11" s="3"/>
      <c r="F11" s="3"/>
      <c r="G11" s="3"/>
      <c r="H11" s="3"/>
      <c r="I11" s="3"/>
      <c r="J11" s="3"/>
      <c r="K11" s="3"/>
      <c r="L11" s="16"/>
      <c r="M11" s="17"/>
      <c r="N11" s="3"/>
    </row>
  </sheetData>
  <customSheetViews>
    <customSheetView guid="{BE68658C-544D-4836-8A08-C9C2CD9DE502}">
      <pane xSplit="1" ySplit="3" topLeftCell="B4" activePane="bottomRight" state="frozen"/>
      <selection pane="bottomRight" activeCell="L6" sqref="L6"/>
      <pageMargins left="0.7" right="0.7" top="0.75" bottom="0.75" header="0.3" footer="0.3"/>
      <pageSetup paperSize="9" orientation="portrait" r:id="rId1"/>
    </customSheetView>
  </customSheetViews>
  <mergeCells count="19">
    <mergeCell ref="H6:H8"/>
    <mergeCell ref="I6:I8"/>
    <mergeCell ref="J6:J8"/>
    <mergeCell ref="K6:K8"/>
    <mergeCell ref="A6:A8"/>
    <mergeCell ref="E6:E8"/>
    <mergeCell ref="F6:F8"/>
    <mergeCell ref="G6:G8"/>
    <mergeCell ref="M2:M3"/>
    <mergeCell ref="N2:N3"/>
    <mergeCell ref="A1:N1"/>
    <mergeCell ref="A2:A3"/>
    <mergeCell ref="B2:D2"/>
    <mergeCell ref="E2:E3"/>
    <mergeCell ref="F2:F3"/>
    <mergeCell ref="G2:G3"/>
    <mergeCell ref="H2:J2"/>
    <mergeCell ref="K2:K3"/>
    <mergeCell ref="L2:L3"/>
  </mergeCell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0"/>
  <sheetViews>
    <sheetView workbookViewId="0">
      <pane xSplit="1" ySplit="3" topLeftCell="D4" activePane="bottomRight" state="frozen"/>
      <selection pane="topRight" activeCell="B1" sqref="B1"/>
      <selection pane="bottomLeft" activeCell="A4" sqref="A4"/>
      <selection pane="bottomRight" activeCell="L7" sqref="L7"/>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8" max="8" width="14.5703125" customWidth="1"/>
    <col min="12" max="12" width="19.28515625" customWidth="1"/>
    <col min="13" max="13" width="21" customWidth="1"/>
    <col min="14" max="14" width="22.85546875" customWidth="1"/>
  </cols>
  <sheetData>
    <row r="1" spans="1:15" ht="20.25" x14ac:dyDescent="0.25">
      <c r="A1" s="1446" t="s">
        <v>2799</v>
      </c>
      <c r="B1" s="1447"/>
      <c r="C1" s="1447"/>
      <c r="D1" s="1447"/>
      <c r="E1" s="1447"/>
      <c r="F1" s="1447"/>
      <c r="G1" s="1447"/>
      <c r="H1" s="1447"/>
      <c r="I1" s="1447"/>
      <c r="J1" s="1447"/>
      <c r="K1" s="1447"/>
      <c r="L1" s="1447"/>
      <c r="M1" s="1447"/>
      <c r="N1" s="1447"/>
      <c r="O1" s="83">
        <f>COUNTA(E4:E50000)</f>
        <v>1</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80.25" customHeight="1" x14ac:dyDescent="0.25">
      <c r="A4" s="84">
        <v>1</v>
      </c>
      <c r="B4" s="84">
        <v>10</v>
      </c>
      <c r="C4" s="84" t="s">
        <v>71</v>
      </c>
      <c r="D4" s="84">
        <v>2562</v>
      </c>
      <c r="E4" s="84" t="s">
        <v>4082</v>
      </c>
      <c r="F4" s="159" t="s">
        <v>4082</v>
      </c>
      <c r="G4" s="159" t="s">
        <v>4083</v>
      </c>
      <c r="H4" s="159" t="s">
        <v>4084</v>
      </c>
      <c r="I4" s="159" t="s">
        <v>2173</v>
      </c>
      <c r="J4" s="159" t="s">
        <v>11</v>
      </c>
      <c r="K4" s="159" t="s">
        <v>3414</v>
      </c>
      <c r="L4" s="10" t="s">
        <v>4085</v>
      </c>
      <c r="M4" s="10" t="s">
        <v>4086</v>
      </c>
      <c r="N4" s="9"/>
    </row>
    <row r="5" spans="1:15" ht="48" customHeight="1" x14ac:dyDescent="0.25">
      <c r="A5" s="6"/>
      <c r="B5" s="62"/>
      <c r="C5" s="62"/>
      <c r="D5" s="62"/>
      <c r="E5" s="62"/>
      <c r="F5" s="62"/>
      <c r="G5" s="62"/>
      <c r="H5" s="62"/>
      <c r="I5" s="62"/>
      <c r="J5" s="62"/>
      <c r="K5" s="62"/>
      <c r="L5" s="62"/>
      <c r="M5" s="12"/>
      <c r="N5" s="9"/>
    </row>
    <row r="6" spans="1:15" ht="59.25" customHeight="1" x14ac:dyDescent="0.25">
      <c r="A6" s="74"/>
      <c r="B6" s="74"/>
      <c r="C6" s="74"/>
      <c r="D6" s="74"/>
      <c r="E6" s="74"/>
      <c r="F6" s="74"/>
      <c r="G6" s="74"/>
      <c r="H6" s="74"/>
      <c r="I6" s="74"/>
      <c r="J6" s="74"/>
      <c r="K6" s="74"/>
      <c r="L6" s="32"/>
      <c r="M6" s="32"/>
      <c r="N6" s="9"/>
    </row>
    <row r="7" spans="1:15" ht="48" customHeight="1" x14ac:dyDescent="0.25">
      <c r="A7" s="9"/>
      <c r="B7" s="6"/>
      <c r="C7" s="6"/>
      <c r="D7" s="6"/>
      <c r="E7" s="6"/>
      <c r="F7" s="6"/>
      <c r="G7" s="6"/>
      <c r="H7" s="6"/>
      <c r="I7" s="6"/>
      <c r="J7" s="6"/>
      <c r="K7" s="6"/>
      <c r="L7" s="11"/>
      <c r="M7" s="12"/>
      <c r="N7" s="9"/>
    </row>
    <row r="8" spans="1:15" ht="48" customHeight="1" x14ac:dyDescent="0.25">
      <c r="A8" s="9"/>
      <c r="B8" s="6"/>
      <c r="C8" s="6"/>
      <c r="D8" s="6"/>
      <c r="E8" s="6"/>
      <c r="F8" s="6"/>
      <c r="G8" s="6"/>
      <c r="H8" s="6"/>
      <c r="I8" s="6"/>
      <c r="J8" s="6"/>
      <c r="K8" s="6"/>
      <c r="L8" s="11"/>
      <c r="M8" s="12"/>
      <c r="N8" s="9"/>
    </row>
    <row r="9" spans="1:15" ht="48" customHeight="1" x14ac:dyDescent="0.25">
      <c r="A9" s="9"/>
      <c r="B9" s="6"/>
      <c r="C9" s="6"/>
      <c r="D9" s="6"/>
      <c r="E9" s="6"/>
      <c r="F9" s="6"/>
      <c r="G9" s="6"/>
      <c r="H9" s="6"/>
      <c r="I9" s="6"/>
      <c r="J9" s="6"/>
      <c r="K9" s="6"/>
      <c r="L9" s="11"/>
      <c r="M9" s="12"/>
      <c r="N9" s="9"/>
    </row>
    <row r="10" spans="1:15" ht="20.25" x14ac:dyDescent="0.3">
      <c r="A10" s="3"/>
      <c r="B10" s="3"/>
      <c r="C10" s="3"/>
      <c r="D10" s="3"/>
      <c r="E10" s="3"/>
      <c r="F10" s="3"/>
      <c r="G10" s="3"/>
      <c r="H10" s="3"/>
      <c r="I10" s="3"/>
      <c r="J10" s="3"/>
      <c r="K10" s="3"/>
      <c r="L10" s="16"/>
      <c r="M10" s="17"/>
      <c r="N10" s="3"/>
    </row>
  </sheetData>
  <customSheetViews>
    <customSheetView guid="{BE68658C-544D-4836-8A08-C9C2CD9DE502}">
      <pane xSplit="1" ySplit="3" topLeftCell="B4" activePane="bottomRight" state="frozen"/>
      <selection pane="bottomRight" activeCell="I6" sqref="I6"/>
      <pageMargins left="0.7" right="0.7" top="0.75" bottom="0.75" header="0.3" footer="0.3"/>
      <pageSetup paperSize="9" orientation="portrait" r:id="rId1"/>
    </customSheetView>
  </customSheetViews>
  <mergeCells count="11">
    <mergeCell ref="M2:M3"/>
    <mergeCell ref="N2:N3"/>
    <mergeCell ref="A1:N1"/>
    <mergeCell ref="A2:A3"/>
    <mergeCell ref="B2:D2"/>
    <mergeCell ref="E2:E3"/>
    <mergeCell ref="F2:F3"/>
    <mergeCell ref="G2:G3"/>
    <mergeCell ref="H2:J2"/>
    <mergeCell ref="K2:K3"/>
    <mergeCell ref="L2:L3"/>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19"/>
  <sheetViews>
    <sheetView workbookViewId="0">
      <pane xSplit="1" ySplit="3" topLeftCell="B4" activePane="bottomRight" state="frozen"/>
      <selection pane="topRight" activeCell="B1" sqref="B1"/>
      <selection pane="bottomLeft" activeCell="A4" sqref="A4"/>
      <selection pane="bottomRight" activeCell="O19" sqref="O19"/>
    </sheetView>
  </sheetViews>
  <sheetFormatPr defaultRowHeight="15" x14ac:dyDescent="0.25"/>
  <cols>
    <col min="1" max="1" width="5.85546875" customWidth="1"/>
    <col min="2" max="2" width="5.140625" customWidth="1"/>
    <col min="5" max="5" width="20" customWidth="1"/>
    <col min="6" max="6" width="16.85546875" customWidth="1"/>
    <col min="7" max="7" width="18.140625" style="88" customWidth="1"/>
    <col min="11" max="11" width="10" customWidth="1"/>
    <col min="12" max="12" width="19.28515625" customWidth="1"/>
    <col min="13" max="13" width="21" customWidth="1"/>
    <col min="14" max="14" width="22.85546875" customWidth="1"/>
    <col min="15" max="15" width="25.42578125" customWidth="1"/>
  </cols>
  <sheetData>
    <row r="1" spans="1:15" ht="20.25" customHeight="1" x14ac:dyDescent="0.25">
      <c r="A1" s="1446" t="s">
        <v>2799</v>
      </c>
      <c r="B1" s="1447"/>
      <c r="C1" s="1447"/>
      <c r="D1" s="1447"/>
      <c r="E1" s="1447"/>
      <c r="F1" s="1447"/>
      <c r="G1" s="1447"/>
      <c r="H1" s="1447"/>
      <c r="I1" s="1447"/>
      <c r="J1" s="1447"/>
      <c r="K1" s="1447"/>
      <c r="L1" s="1447"/>
      <c r="M1" s="1447"/>
      <c r="N1" s="1447"/>
      <c r="O1" s="83">
        <f>COUNTA(E4:E50000)</f>
        <v>16</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c r="O2" s="1345" t="s">
        <v>74</v>
      </c>
    </row>
    <row r="3" spans="1:15" ht="20.25" x14ac:dyDescent="0.25">
      <c r="A3" s="1345"/>
      <c r="B3" s="15" t="s">
        <v>13</v>
      </c>
      <c r="C3" s="15" t="s">
        <v>14</v>
      </c>
      <c r="D3" s="15" t="s">
        <v>15</v>
      </c>
      <c r="E3" s="1189"/>
      <c r="F3" s="1202"/>
      <c r="G3" s="1345"/>
      <c r="H3" s="15" t="s">
        <v>4</v>
      </c>
      <c r="I3" s="15" t="s">
        <v>5</v>
      </c>
      <c r="J3" s="15" t="s">
        <v>6</v>
      </c>
      <c r="K3" s="1202"/>
      <c r="L3" s="1202"/>
      <c r="M3" s="1345"/>
      <c r="N3" s="1345"/>
      <c r="O3" s="1345"/>
    </row>
    <row r="4" spans="1:15" ht="80.25" customHeight="1" x14ac:dyDescent="0.25">
      <c r="A4" s="84">
        <v>1</v>
      </c>
      <c r="B4" s="84">
        <v>24</v>
      </c>
      <c r="C4" s="84" t="s">
        <v>67</v>
      </c>
      <c r="D4" s="84">
        <v>2562</v>
      </c>
      <c r="E4" s="84" t="s">
        <v>4927</v>
      </c>
      <c r="F4" s="84" t="s">
        <v>4927</v>
      </c>
      <c r="G4" s="84" t="s">
        <v>4968</v>
      </c>
      <c r="H4" s="84" t="s">
        <v>4928</v>
      </c>
      <c r="I4" s="84" t="s">
        <v>4929</v>
      </c>
      <c r="J4" s="84" t="s">
        <v>4929</v>
      </c>
      <c r="K4" s="84" t="s">
        <v>4930</v>
      </c>
      <c r="L4" s="8" t="s">
        <v>4931</v>
      </c>
      <c r="M4" s="1" t="s">
        <v>4932</v>
      </c>
      <c r="N4" s="13" t="s">
        <v>6148</v>
      </c>
      <c r="O4" s="38" t="s">
        <v>6149</v>
      </c>
    </row>
    <row r="5" spans="1:15" s="2" customFormat="1" ht="55.5" customHeight="1" x14ac:dyDescent="0.3">
      <c r="A5" s="6">
        <v>2</v>
      </c>
      <c r="B5" s="84">
        <v>24</v>
      </c>
      <c r="C5" s="84" t="s">
        <v>67</v>
      </c>
      <c r="D5" s="84">
        <v>2562</v>
      </c>
      <c r="E5" s="46" t="s">
        <v>4933</v>
      </c>
      <c r="F5" s="46" t="s">
        <v>4933</v>
      </c>
      <c r="G5" s="46" t="s">
        <v>4969</v>
      </c>
      <c r="H5" s="30" t="s">
        <v>4934</v>
      </c>
      <c r="I5" s="30" t="s">
        <v>4935</v>
      </c>
      <c r="J5" s="30" t="s">
        <v>4936</v>
      </c>
      <c r="K5" s="30" t="s">
        <v>4937</v>
      </c>
      <c r="L5" s="8" t="s">
        <v>4931</v>
      </c>
      <c r="M5" s="1" t="s">
        <v>4932</v>
      </c>
      <c r="N5" s="13" t="s">
        <v>6148</v>
      </c>
      <c r="O5" s="38" t="s">
        <v>6149</v>
      </c>
    </row>
    <row r="6" spans="1:15" s="2" customFormat="1" ht="59.25" customHeight="1" x14ac:dyDescent="0.3">
      <c r="A6" s="74">
        <v>3</v>
      </c>
      <c r="B6" s="84">
        <v>24</v>
      </c>
      <c r="C6" s="84" t="s">
        <v>67</v>
      </c>
      <c r="D6" s="84">
        <v>2562</v>
      </c>
      <c r="E6" s="74" t="s">
        <v>4938</v>
      </c>
      <c r="F6" s="74" t="s">
        <v>4938</v>
      </c>
      <c r="G6" s="74" t="s">
        <v>4970</v>
      </c>
      <c r="H6" s="74" t="s">
        <v>4939</v>
      </c>
      <c r="I6" s="74" t="s">
        <v>4940</v>
      </c>
      <c r="J6" s="74" t="s">
        <v>4941</v>
      </c>
      <c r="K6" s="74" t="s">
        <v>3387</v>
      </c>
      <c r="L6" s="8" t="s">
        <v>4931</v>
      </c>
      <c r="M6" s="1" t="s">
        <v>4932</v>
      </c>
      <c r="N6" s="13" t="s">
        <v>6148</v>
      </c>
      <c r="O6" s="38" t="s">
        <v>6149</v>
      </c>
    </row>
    <row r="7" spans="1:15" s="2" customFormat="1" ht="48" customHeight="1" x14ac:dyDescent="0.3">
      <c r="A7" s="6">
        <v>4</v>
      </c>
      <c r="B7" s="84">
        <v>24</v>
      </c>
      <c r="C7" s="84" t="s">
        <v>67</v>
      </c>
      <c r="D7" s="84">
        <v>2562</v>
      </c>
      <c r="E7" s="6" t="s">
        <v>4942</v>
      </c>
      <c r="F7" s="6" t="s">
        <v>4942</v>
      </c>
      <c r="G7" s="6" t="s">
        <v>4971</v>
      </c>
      <c r="H7" s="6" t="s">
        <v>4943</v>
      </c>
      <c r="I7" s="6" t="s">
        <v>4929</v>
      </c>
      <c r="J7" s="6" t="s">
        <v>4929</v>
      </c>
      <c r="K7" s="6" t="s">
        <v>4930</v>
      </c>
      <c r="L7" s="8" t="s">
        <v>4931</v>
      </c>
      <c r="M7" s="1" t="s">
        <v>4932</v>
      </c>
      <c r="N7" s="13" t="s">
        <v>6148</v>
      </c>
      <c r="O7" s="38" t="s">
        <v>6149</v>
      </c>
    </row>
    <row r="8" spans="1:15" s="2" customFormat="1" ht="48" customHeight="1" x14ac:dyDescent="0.3">
      <c r="A8" s="6">
        <v>5</v>
      </c>
      <c r="B8" s="84">
        <v>24</v>
      </c>
      <c r="C8" s="84" t="s">
        <v>67</v>
      </c>
      <c r="D8" s="84">
        <v>2562</v>
      </c>
      <c r="E8" s="138" t="s">
        <v>4944</v>
      </c>
      <c r="F8" s="6" t="s">
        <v>4944</v>
      </c>
      <c r="G8" s="6" t="s">
        <v>4972</v>
      </c>
      <c r="H8" s="6" t="s">
        <v>4945</v>
      </c>
      <c r="I8" s="6" t="s">
        <v>4940</v>
      </c>
      <c r="J8" s="74" t="s">
        <v>4941</v>
      </c>
      <c r="K8" s="74" t="s">
        <v>3387</v>
      </c>
      <c r="L8" s="8" t="s">
        <v>4931</v>
      </c>
      <c r="M8" s="1" t="s">
        <v>4932</v>
      </c>
      <c r="N8" s="13" t="s">
        <v>6148</v>
      </c>
      <c r="O8" s="38" t="s">
        <v>6149</v>
      </c>
    </row>
    <row r="9" spans="1:15" s="2" customFormat="1" ht="48" customHeight="1" x14ac:dyDescent="0.3">
      <c r="A9" s="6">
        <v>6</v>
      </c>
      <c r="B9" s="84">
        <v>24</v>
      </c>
      <c r="C9" s="84" t="s">
        <v>67</v>
      </c>
      <c r="D9" s="84">
        <v>2562</v>
      </c>
      <c r="E9" s="6" t="s">
        <v>4973</v>
      </c>
      <c r="F9" s="6" t="s">
        <v>4973</v>
      </c>
      <c r="G9" s="6" t="s">
        <v>4974</v>
      </c>
      <c r="H9" s="6" t="s">
        <v>4946</v>
      </c>
      <c r="I9" s="6" t="s">
        <v>4940</v>
      </c>
      <c r="J9" s="74" t="s">
        <v>4941</v>
      </c>
      <c r="K9" s="74" t="s">
        <v>3387</v>
      </c>
      <c r="L9" s="8" t="s">
        <v>4931</v>
      </c>
      <c r="M9" s="1" t="s">
        <v>4932</v>
      </c>
      <c r="N9" s="13" t="s">
        <v>6148</v>
      </c>
      <c r="O9" s="38" t="s">
        <v>6149</v>
      </c>
    </row>
    <row r="10" spans="1:15" s="2" customFormat="1" ht="68.25" customHeight="1" x14ac:dyDescent="0.3">
      <c r="A10" s="6">
        <v>7</v>
      </c>
      <c r="B10" s="84">
        <v>24</v>
      </c>
      <c r="C10" s="84" t="s">
        <v>67</v>
      </c>
      <c r="D10" s="84">
        <v>2562</v>
      </c>
      <c r="E10" s="30" t="s">
        <v>4947</v>
      </c>
      <c r="F10" s="30" t="s">
        <v>4947</v>
      </c>
      <c r="G10" s="57" t="s">
        <v>4975</v>
      </c>
      <c r="H10" s="30" t="s">
        <v>2760</v>
      </c>
      <c r="I10" s="6" t="s">
        <v>4940</v>
      </c>
      <c r="J10" s="74" t="s">
        <v>4941</v>
      </c>
      <c r="K10" s="74" t="s">
        <v>3387</v>
      </c>
      <c r="L10" s="8" t="s">
        <v>4931</v>
      </c>
      <c r="M10" s="1" t="s">
        <v>4932</v>
      </c>
      <c r="N10" s="13" t="s">
        <v>6148</v>
      </c>
      <c r="O10" s="38" t="s">
        <v>6149</v>
      </c>
    </row>
    <row r="11" spans="1:15" s="2" customFormat="1" ht="63.75" customHeight="1" x14ac:dyDescent="0.3">
      <c r="A11" s="6">
        <v>8</v>
      </c>
      <c r="B11" s="84">
        <v>24</v>
      </c>
      <c r="C11" s="84" t="s">
        <v>67</v>
      </c>
      <c r="D11" s="84">
        <v>2562</v>
      </c>
      <c r="E11" s="30" t="s">
        <v>4948</v>
      </c>
      <c r="F11" s="30" t="s">
        <v>4948</v>
      </c>
      <c r="G11" s="46" t="s">
        <v>4975</v>
      </c>
      <c r="H11" s="30" t="s">
        <v>4949</v>
      </c>
      <c r="I11" s="30" t="s">
        <v>792</v>
      </c>
      <c r="J11" s="30" t="s">
        <v>792</v>
      </c>
      <c r="K11" s="30" t="s">
        <v>3387</v>
      </c>
      <c r="L11" s="8" t="s">
        <v>4931</v>
      </c>
      <c r="M11" s="1" t="s">
        <v>4932</v>
      </c>
      <c r="N11" s="13" t="s">
        <v>6148</v>
      </c>
      <c r="O11" s="38" t="s">
        <v>6149</v>
      </c>
    </row>
    <row r="12" spans="1:15" s="2" customFormat="1" ht="65.25" customHeight="1" x14ac:dyDescent="0.3">
      <c r="A12" s="6">
        <v>9</v>
      </c>
      <c r="B12" s="84">
        <v>24</v>
      </c>
      <c r="C12" s="84" t="s">
        <v>67</v>
      </c>
      <c r="D12" s="84">
        <v>2562</v>
      </c>
      <c r="E12" s="30" t="s">
        <v>4950</v>
      </c>
      <c r="F12" s="30" t="s">
        <v>4950</v>
      </c>
      <c r="G12" s="46" t="s">
        <v>4976</v>
      </c>
      <c r="H12" s="30" t="s">
        <v>4951</v>
      </c>
      <c r="I12" s="30" t="s">
        <v>4935</v>
      </c>
      <c r="J12" s="30" t="s">
        <v>4936</v>
      </c>
      <c r="K12" s="30" t="s">
        <v>4937</v>
      </c>
      <c r="L12" s="8" t="s">
        <v>4931</v>
      </c>
      <c r="M12" s="1" t="s">
        <v>4932</v>
      </c>
      <c r="N12" s="13" t="s">
        <v>6148</v>
      </c>
      <c r="O12" s="38" t="s">
        <v>6149</v>
      </c>
    </row>
    <row r="13" spans="1:15" s="2" customFormat="1" ht="61.5" customHeight="1" x14ac:dyDescent="0.3">
      <c r="A13" s="6">
        <v>10</v>
      </c>
      <c r="B13" s="84">
        <v>24</v>
      </c>
      <c r="C13" s="84" t="s">
        <v>67</v>
      </c>
      <c r="D13" s="84">
        <v>2562</v>
      </c>
      <c r="E13" s="30" t="s">
        <v>4952</v>
      </c>
      <c r="F13" s="30" t="s">
        <v>4952</v>
      </c>
      <c r="G13" s="46" t="s">
        <v>4970</v>
      </c>
      <c r="H13" s="30" t="s">
        <v>4953</v>
      </c>
      <c r="I13" s="30" t="s">
        <v>369</v>
      </c>
      <c r="J13" s="30" t="s">
        <v>212</v>
      </c>
      <c r="K13" s="30" t="s">
        <v>3414</v>
      </c>
      <c r="L13" s="8" t="s">
        <v>4931</v>
      </c>
      <c r="M13" s="1" t="s">
        <v>4932</v>
      </c>
      <c r="N13" s="13" t="s">
        <v>6148</v>
      </c>
      <c r="O13" s="38" t="s">
        <v>6149</v>
      </c>
    </row>
    <row r="14" spans="1:15" s="2" customFormat="1" ht="45.75" customHeight="1" x14ac:dyDescent="0.3">
      <c r="A14" s="6">
        <v>11</v>
      </c>
      <c r="B14" s="84">
        <v>24</v>
      </c>
      <c r="C14" s="84" t="s">
        <v>67</v>
      </c>
      <c r="D14" s="84">
        <v>2562</v>
      </c>
      <c r="E14" s="30" t="s">
        <v>4954</v>
      </c>
      <c r="F14" s="30" t="s">
        <v>4954</v>
      </c>
      <c r="G14" s="46" t="s">
        <v>4977</v>
      </c>
      <c r="H14" s="30" t="s">
        <v>4955</v>
      </c>
      <c r="I14" s="30" t="s">
        <v>4956</v>
      </c>
      <c r="J14" s="30" t="s">
        <v>4941</v>
      </c>
      <c r="K14" s="30" t="s">
        <v>3387</v>
      </c>
      <c r="L14" s="8" t="s">
        <v>4931</v>
      </c>
      <c r="M14" s="1" t="s">
        <v>4932</v>
      </c>
      <c r="N14" s="13" t="s">
        <v>6148</v>
      </c>
      <c r="O14" s="38" t="s">
        <v>6149</v>
      </c>
    </row>
    <row r="15" spans="1:15" s="2" customFormat="1" ht="63" customHeight="1" x14ac:dyDescent="0.3">
      <c r="A15" s="6">
        <v>12</v>
      </c>
      <c r="B15" s="84">
        <v>24</v>
      </c>
      <c r="C15" s="84" t="s">
        <v>67</v>
      </c>
      <c r="D15" s="84">
        <v>2562</v>
      </c>
      <c r="E15" s="30" t="s">
        <v>4957</v>
      </c>
      <c r="F15" s="30" t="s">
        <v>4957</v>
      </c>
      <c r="G15" s="46" t="s">
        <v>4978</v>
      </c>
      <c r="H15" s="30" t="s">
        <v>4958</v>
      </c>
      <c r="I15" s="30" t="s">
        <v>4940</v>
      </c>
      <c r="J15" s="30" t="s">
        <v>4941</v>
      </c>
      <c r="K15" s="30" t="s">
        <v>3387</v>
      </c>
      <c r="L15" s="8" t="s">
        <v>4931</v>
      </c>
      <c r="M15" s="1" t="s">
        <v>4932</v>
      </c>
      <c r="N15" s="13" t="s">
        <v>6148</v>
      </c>
      <c r="O15" s="38" t="s">
        <v>6149</v>
      </c>
    </row>
    <row r="16" spans="1:15" s="2" customFormat="1" ht="69" customHeight="1" x14ac:dyDescent="0.3">
      <c r="A16" s="6">
        <v>13</v>
      </c>
      <c r="B16" s="84">
        <v>24</v>
      </c>
      <c r="C16" s="84" t="s">
        <v>67</v>
      </c>
      <c r="D16" s="84">
        <v>2562</v>
      </c>
      <c r="E16" s="30" t="s">
        <v>6088</v>
      </c>
      <c r="F16" s="30" t="s">
        <v>6088</v>
      </c>
      <c r="G16" s="46" t="s">
        <v>4979</v>
      </c>
      <c r="H16" s="30" t="s">
        <v>4959</v>
      </c>
      <c r="I16" s="30" t="s">
        <v>4960</v>
      </c>
      <c r="J16" s="30" t="s">
        <v>4961</v>
      </c>
      <c r="K16" s="30" t="s">
        <v>4962</v>
      </c>
      <c r="L16" s="8" t="s">
        <v>4931</v>
      </c>
      <c r="M16" s="1" t="s">
        <v>4932</v>
      </c>
      <c r="N16" s="13" t="s">
        <v>6148</v>
      </c>
      <c r="O16" s="38" t="s">
        <v>6149</v>
      </c>
    </row>
    <row r="17" spans="1:15" s="2" customFormat="1" ht="80.25" customHeight="1" x14ac:dyDescent="0.3">
      <c r="A17" s="6">
        <v>14</v>
      </c>
      <c r="B17" s="6">
        <v>24</v>
      </c>
      <c r="C17" s="6" t="s">
        <v>67</v>
      </c>
      <c r="D17" s="6">
        <v>2562</v>
      </c>
      <c r="E17" s="30" t="s">
        <v>4963</v>
      </c>
      <c r="F17" s="30" t="s">
        <v>4963</v>
      </c>
      <c r="G17" s="46" t="s">
        <v>4980</v>
      </c>
      <c r="H17" s="30" t="s">
        <v>4964</v>
      </c>
      <c r="I17" s="30" t="s">
        <v>4935</v>
      </c>
      <c r="J17" s="30" t="s">
        <v>4936</v>
      </c>
      <c r="K17" s="30" t="s">
        <v>4937</v>
      </c>
      <c r="L17" s="12" t="s">
        <v>4931</v>
      </c>
      <c r="M17" s="1" t="s">
        <v>4932</v>
      </c>
      <c r="N17" s="13" t="s">
        <v>6148</v>
      </c>
      <c r="O17" s="38" t="s">
        <v>6149</v>
      </c>
    </row>
    <row r="18" spans="1:15" s="2" customFormat="1" ht="61.5" customHeight="1" x14ac:dyDescent="0.3">
      <c r="A18" s="6">
        <v>14</v>
      </c>
      <c r="B18" s="6">
        <v>24</v>
      </c>
      <c r="C18" s="6" t="s">
        <v>67</v>
      </c>
      <c r="D18" s="6">
        <v>2562</v>
      </c>
      <c r="E18" s="30" t="s">
        <v>4965</v>
      </c>
      <c r="F18" s="30" t="s">
        <v>4965</v>
      </c>
      <c r="G18" s="46" t="s">
        <v>4966</v>
      </c>
      <c r="H18" s="30" t="s">
        <v>4967</v>
      </c>
      <c r="I18" s="30" t="s">
        <v>369</v>
      </c>
      <c r="J18" s="30" t="s">
        <v>212</v>
      </c>
      <c r="K18" s="30" t="s">
        <v>3414</v>
      </c>
      <c r="L18" s="12" t="s">
        <v>4931</v>
      </c>
      <c r="M18" s="1" t="s">
        <v>4932</v>
      </c>
      <c r="N18" s="13" t="s">
        <v>6148</v>
      </c>
      <c r="O18" s="38" t="s">
        <v>6149</v>
      </c>
    </row>
    <row r="19" spans="1:15" ht="81" x14ac:dyDescent="0.25">
      <c r="A19" s="6">
        <v>15</v>
      </c>
      <c r="B19" s="6">
        <v>28</v>
      </c>
      <c r="C19" s="6" t="s">
        <v>65</v>
      </c>
      <c r="D19" s="6">
        <v>2566</v>
      </c>
      <c r="E19" s="30" t="s">
        <v>15214</v>
      </c>
      <c r="F19" s="30" t="s">
        <v>15214</v>
      </c>
      <c r="G19" s="46" t="s">
        <v>15215</v>
      </c>
      <c r="H19" s="46">
        <v>33</v>
      </c>
      <c r="I19" s="46" t="s">
        <v>5973</v>
      </c>
      <c r="J19" s="46" t="s">
        <v>2562</v>
      </c>
      <c r="K19" s="46" t="s">
        <v>3414</v>
      </c>
      <c r="L19" s="12" t="s">
        <v>15216</v>
      </c>
      <c r="M19" s="1" t="s">
        <v>15217</v>
      </c>
      <c r="N19" s="13"/>
      <c r="O19" s="38"/>
    </row>
  </sheetData>
  <customSheetViews>
    <customSheetView guid="{BE68658C-544D-4836-8A08-C9C2CD9DE502}">
      <pane xSplit="1" ySplit="3" topLeftCell="B18" activePane="bottomRight" state="frozen"/>
      <selection pane="bottomRight" activeCell="L16" sqref="L16"/>
      <pageMargins left="0.7" right="0.7" top="0.75" bottom="0.75" header="0.3" footer="0.3"/>
      <pageSetup paperSize="9" orientation="portrait" r:id="rId1"/>
    </customSheetView>
  </customSheetViews>
  <mergeCells count="12">
    <mergeCell ref="O2:O3"/>
    <mergeCell ref="G2:G3"/>
    <mergeCell ref="H2:J2"/>
    <mergeCell ref="K2:K3"/>
    <mergeCell ref="L2:L3"/>
    <mergeCell ref="M2:M3"/>
    <mergeCell ref="N2:N3"/>
    <mergeCell ref="A1:N1"/>
    <mergeCell ref="A2:A3"/>
    <mergeCell ref="B2:D2"/>
    <mergeCell ref="E2:E3"/>
    <mergeCell ref="F2:F3"/>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10"/>
  <sheetViews>
    <sheetView workbookViewId="0">
      <pane xSplit="1" ySplit="3" topLeftCell="B4" activePane="bottomRight" state="frozen"/>
      <selection pane="topRight" activeCell="B1" sqref="B1"/>
      <selection pane="bottomLeft" activeCell="A4" sqref="A4"/>
      <selection pane="bottomRight" activeCell="L8" sqref="L8"/>
    </sheetView>
  </sheetViews>
  <sheetFormatPr defaultRowHeight="15" x14ac:dyDescent="0.25"/>
  <cols>
    <col min="1" max="1" width="4.42578125" customWidth="1"/>
    <col min="2" max="2" width="6.85546875" customWidth="1"/>
    <col min="4" max="4" width="7.5703125" customWidth="1"/>
    <col min="5" max="5" width="17.140625" customWidth="1"/>
    <col min="6" max="7" width="15.7109375" customWidth="1"/>
    <col min="12" max="12" width="27.7109375" customWidth="1"/>
    <col min="13" max="13" width="25.140625" customWidth="1"/>
    <col min="14" max="14" width="22.85546875" customWidth="1"/>
  </cols>
  <sheetData>
    <row r="1" spans="1:15" ht="20.25" x14ac:dyDescent="0.25">
      <c r="A1" s="1446" t="s">
        <v>2799</v>
      </c>
      <c r="B1" s="1447"/>
      <c r="C1" s="1447"/>
      <c r="D1" s="1447"/>
      <c r="E1" s="1447"/>
      <c r="F1" s="1447"/>
      <c r="G1" s="1447"/>
      <c r="H1" s="1447"/>
      <c r="I1" s="1447"/>
      <c r="J1" s="1447"/>
      <c r="K1" s="1447"/>
      <c r="L1" s="1447"/>
      <c r="M1" s="1447"/>
      <c r="N1" s="1447"/>
      <c r="O1" s="83">
        <f>COUNTA(E4:E50000)</f>
        <v>1</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45.75" customHeight="1" x14ac:dyDescent="0.25">
      <c r="A4" s="1131">
        <v>1</v>
      </c>
      <c r="B4" s="1053">
        <v>8</v>
      </c>
      <c r="C4" s="1053" t="s">
        <v>3060</v>
      </c>
      <c r="D4" s="1053">
        <v>2563</v>
      </c>
      <c r="E4" s="1053" t="s">
        <v>5813</v>
      </c>
      <c r="F4" s="1053" t="s">
        <v>5814</v>
      </c>
      <c r="G4" s="1053" t="s">
        <v>5815</v>
      </c>
      <c r="H4" s="1053" t="s">
        <v>5816</v>
      </c>
      <c r="I4" s="1053" t="s">
        <v>42</v>
      </c>
      <c r="J4" s="1053" t="s">
        <v>2880</v>
      </c>
      <c r="K4" s="1053" t="s">
        <v>3414</v>
      </c>
      <c r="L4" s="11" t="s">
        <v>5817</v>
      </c>
      <c r="M4" s="125" t="s">
        <v>5818</v>
      </c>
    </row>
    <row r="5" spans="1:15" ht="33.75" customHeight="1" x14ac:dyDescent="0.3">
      <c r="A5" s="1130"/>
      <c r="B5" s="1055"/>
      <c r="C5" s="1055"/>
      <c r="D5" s="1055"/>
      <c r="E5" s="1055"/>
      <c r="F5" s="1055"/>
      <c r="G5" s="1055"/>
      <c r="H5" s="1055"/>
      <c r="I5" s="1055"/>
      <c r="J5" s="1055"/>
      <c r="K5" s="1055"/>
      <c r="L5" s="3" t="s">
        <v>297</v>
      </c>
      <c r="M5" s="61" t="s">
        <v>7045</v>
      </c>
      <c r="N5" s="9"/>
    </row>
    <row r="6" spans="1:15" s="91" customFormat="1" ht="42" customHeight="1" x14ac:dyDescent="0.3">
      <c r="A6" s="1135"/>
      <c r="B6" s="1054"/>
      <c r="C6" s="1054"/>
      <c r="D6" s="1054"/>
      <c r="E6" s="1054"/>
      <c r="F6" s="1054"/>
      <c r="G6" s="1054"/>
      <c r="H6" s="1054"/>
      <c r="I6" s="1054"/>
      <c r="J6" s="1054"/>
      <c r="K6" s="1054"/>
      <c r="L6" s="34" t="s">
        <v>7046</v>
      </c>
      <c r="M6" s="92" t="s">
        <v>7047</v>
      </c>
      <c r="N6" s="13"/>
    </row>
    <row r="7" spans="1:15" ht="48" customHeight="1" x14ac:dyDescent="0.25">
      <c r="A7" s="9"/>
      <c r="B7" s="6"/>
      <c r="C7" s="6"/>
      <c r="D7" s="6"/>
      <c r="E7" s="6"/>
      <c r="F7" s="6"/>
      <c r="G7" s="6"/>
      <c r="H7" s="6"/>
      <c r="I7" s="6"/>
      <c r="J7" s="6"/>
      <c r="K7" s="6"/>
      <c r="L7" s="11"/>
      <c r="M7" s="12"/>
      <c r="N7" s="9"/>
    </row>
    <row r="8" spans="1:15" ht="48" customHeight="1" x14ac:dyDescent="0.25">
      <c r="A8" s="9"/>
      <c r="B8" s="6"/>
      <c r="C8" s="6"/>
      <c r="D8" s="6"/>
      <c r="E8" s="6"/>
      <c r="F8" s="6"/>
      <c r="G8" s="6"/>
      <c r="H8" s="6"/>
      <c r="I8" s="6"/>
      <c r="J8" s="6"/>
      <c r="K8" s="6"/>
      <c r="L8" s="11"/>
      <c r="M8" s="12"/>
      <c r="N8" s="9"/>
    </row>
    <row r="9" spans="1:15" ht="48" customHeight="1" x14ac:dyDescent="0.25">
      <c r="A9" s="9"/>
      <c r="B9" s="6"/>
      <c r="C9" s="6"/>
      <c r="D9" s="6"/>
      <c r="E9" s="6"/>
      <c r="F9" s="6"/>
      <c r="G9" s="6"/>
      <c r="H9" s="6"/>
      <c r="I9" s="6"/>
      <c r="J9" s="6"/>
      <c r="K9" s="6"/>
      <c r="L9" s="11"/>
      <c r="M9" s="12"/>
      <c r="N9" s="9"/>
    </row>
    <row r="10" spans="1:15" ht="20.25" x14ac:dyDescent="0.3">
      <c r="A10" s="3"/>
      <c r="B10" s="3"/>
      <c r="C10" s="3"/>
      <c r="D10" s="3"/>
      <c r="E10" s="3"/>
      <c r="F10" s="3"/>
      <c r="G10" s="3"/>
      <c r="H10" s="3"/>
      <c r="I10" s="3"/>
      <c r="J10" s="3"/>
      <c r="K10" s="3"/>
      <c r="L10" s="16"/>
      <c r="M10" s="17"/>
      <c r="N10" s="3"/>
    </row>
  </sheetData>
  <customSheetViews>
    <customSheetView guid="{BE68658C-544D-4836-8A08-C9C2CD9DE502}">
      <pane xSplit="1" ySplit="3" topLeftCell="B4" activePane="bottomRight" state="frozen"/>
      <selection pane="bottomRight" activeCell="F4" sqref="F4:F6"/>
      <pageMargins left="0.7" right="0.7" top="0.75" bottom="0.75" header="0.3" footer="0.3"/>
      <pageSetup paperSize="9" orientation="portrait" r:id="rId1"/>
    </customSheetView>
  </customSheetViews>
  <mergeCells count="22">
    <mergeCell ref="A1:N1"/>
    <mergeCell ref="A2:A3"/>
    <mergeCell ref="B2:D2"/>
    <mergeCell ref="E2:E3"/>
    <mergeCell ref="F2:F3"/>
    <mergeCell ref="G2:G3"/>
    <mergeCell ref="K2:K3"/>
    <mergeCell ref="L2:L3"/>
    <mergeCell ref="M2:M3"/>
    <mergeCell ref="N2:N3"/>
    <mergeCell ref="K4:K6"/>
    <mergeCell ref="A4:A6"/>
    <mergeCell ref="H2:J2"/>
    <mergeCell ref="B4:B6"/>
    <mergeCell ref="C4:C6"/>
    <mergeCell ref="D4:D6"/>
    <mergeCell ref="E4:E6"/>
    <mergeCell ref="F4:F6"/>
    <mergeCell ref="G4:G6"/>
    <mergeCell ref="H4:H6"/>
    <mergeCell ref="I4:I6"/>
    <mergeCell ref="J4:J6"/>
  </mergeCell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8"/>
  <sheetViews>
    <sheetView workbookViewId="0">
      <pane xSplit="1" ySplit="3" topLeftCell="B4" activePane="bottomRight" state="frozen"/>
      <selection pane="topRight" activeCell="B1" sqref="B1"/>
      <selection pane="bottomLeft" activeCell="A4" sqref="A4"/>
      <selection pane="bottomRight" activeCell="H4" sqref="H4:H7"/>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12" max="12" width="23.5703125" customWidth="1"/>
    <col min="13" max="13" width="21" customWidth="1"/>
    <col min="14" max="14" width="22.85546875" customWidth="1"/>
  </cols>
  <sheetData>
    <row r="1" spans="1:15" ht="20.25" x14ac:dyDescent="0.25">
      <c r="A1" s="1446" t="s">
        <v>7558</v>
      </c>
      <c r="B1" s="1447"/>
      <c r="C1" s="1447"/>
      <c r="D1" s="1447"/>
      <c r="E1" s="1447"/>
      <c r="F1" s="1447"/>
      <c r="G1" s="1447"/>
      <c r="H1" s="1447"/>
      <c r="I1" s="1447"/>
      <c r="J1" s="1447"/>
      <c r="K1" s="1447"/>
      <c r="L1" s="1447"/>
      <c r="M1" s="1447"/>
      <c r="N1" s="1447"/>
      <c r="O1" s="83">
        <f>COUNTA(E4:E50008)</f>
        <v>1</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45.75" customHeight="1" x14ac:dyDescent="0.25">
      <c r="A4" s="1131">
        <v>1</v>
      </c>
      <c r="B4" s="172">
        <v>13</v>
      </c>
      <c r="C4" s="172" t="s">
        <v>64</v>
      </c>
      <c r="D4" s="172">
        <v>2563</v>
      </c>
      <c r="E4" s="1131" t="s">
        <v>6250</v>
      </c>
      <c r="F4" s="1131" t="s">
        <v>6259</v>
      </c>
      <c r="G4" s="1131" t="s">
        <v>7559</v>
      </c>
      <c r="H4" s="1131" t="s">
        <v>6256</v>
      </c>
      <c r="I4" s="1131" t="s">
        <v>271</v>
      </c>
      <c r="J4" s="1131" t="s">
        <v>78</v>
      </c>
      <c r="K4" s="1131" t="s">
        <v>3414</v>
      </c>
      <c r="L4" s="11" t="s">
        <v>6324</v>
      </c>
      <c r="M4" s="125" t="s">
        <v>6257</v>
      </c>
    </row>
    <row r="5" spans="1:15" ht="35.25" customHeight="1" x14ac:dyDescent="0.25">
      <c r="A5" s="1130"/>
      <c r="B5" s="174"/>
      <c r="C5" s="174"/>
      <c r="D5" s="174"/>
      <c r="E5" s="1130"/>
      <c r="F5" s="1130"/>
      <c r="G5" s="1130"/>
      <c r="H5" s="1130"/>
      <c r="I5" s="1130"/>
      <c r="J5" s="1130"/>
      <c r="K5" s="1130"/>
      <c r="L5" s="30" t="s">
        <v>7636</v>
      </c>
      <c r="M5" s="12" t="s">
        <v>7639</v>
      </c>
      <c r="N5" s="9"/>
    </row>
    <row r="6" spans="1:15" ht="35.25" customHeight="1" x14ac:dyDescent="0.25">
      <c r="A6" s="1130"/>
      <c r="B6" s="174"/>
      <c r="C6" s="174"/>
      <c r="D6" s="174"/>
      <c r="E6" s="1130"/>
      <c r="F6" s="1130"/>
      <c r="G6" s="1130"/>
      <c r="H6" s="1130"/>
      <c r="I6" s="1130"/>
      <c r="J6" s="1130"/>
      <c r="K6" s="1130"/>
      <c r="L6" s="30" t="s">
        <v>7637</v>
      </c>
      <c r="M6" s="32" t="s">
        <v>7638</v>
      </c>
      <c r="N6" s="9"/>
    </row>
    <row r="7" spans="1:15" ht="37.5" customHeight="1" x14ac:dyDescent="0.25">
      <c r="A7" s="1135"/>
      <c r="B7" s="173">
        <v>20</v>
      </c>
      <c r="C7" s="173" t="s">
        <v>69</v>
      </c>
      <c r="D7" s="173">
        <v>2563</v>
      </c>
      <c r="E7" s="1135"/>
      <c r="F7" s="1135"/>
      <c r="G7" s="1135"/>
      <c r="H7" s="1135"/>
      <c r="I7" s="1135"/>
      <c r="J7" s="1135"/>
      <c r="K7" s="1135"/>
      <c r="L7" s="30" t="s">
        <v>7637</v>
      </c>
      <c r="M7" s="32" t="s">
        <v>8024</v>
      </c>
      <c r="N7" s="9"/>
    </row>
    <row r="8" spans="1:15" ht="48" customHeight="1" x14ac:dyDescent="0.25">
      <c r="A8" s="9"/>
      <c r="B8" s="6"/>
      <c r="C8" s="6"/>
      <c r="D8" s="6"/>
      <c r="E8" s="6"/>
      <c r="F8" s="6"/>
      <c r="G8" s="6"/>
      <c r="H8" s="6"/>
      <c r="I8" s="6"/>
      <c r="J8" s="6"/>
      <c r="K8" s="6"/>
      <c r="L8" s="11"/>
      <c r="M8" s="12"/>
      <c r="N8" s="9"/>
    </row>
    <row r="9" spans="1:15" ht="48" customHeight="1" x14ac:dyDescent="0.25">
      <c r="A9" s="9"/>
      <c r="B9" s="6"/>
      <c r="C9" s="6"/>
      <c r="D9" s="6"/>
      <c r="E9" s="6"/>
      <c r="F9" s="6"/>
      <c r="G9" s="6"/>
      <c r="H9" s="6"/>
      <c r="I9" s="6"/>
      <c r="J9" s="6"/>
      <c r="K9" s="6"/>
      <c r="L9" s="11"/>
      <c r="M9" s="12"/>
      <c r="N9" s="9"/>
    </row>
    <row r="10" spans="1:15" ht="48" customHeight="1" x14ac:dyDescent="0.25">
      <c r="A10" s="9"/>
      <c r="B10" s="6"/>
      <c r="C10" s="6"/>
      <c r="D10" s="6"/>
      <c r="E10" s="6"/>
      <c r="F10" s="6"/>
      <c r="G10" s="6"/>
      <c r="H10" s="6"/>
      <c r="I10" s="6"/>
      <c r="J10" s="6"/>
      <c r="K10" s="6"/>
      <c r="L10" s="11"/>
      <c r="M10" s="12"/>
      <c r="N10" s="9"/>
    </row>
    <row r="11" spans="1:15" ht="48" customHeight="1" x14ac:dyDescent="0.25">
      <c r="A11" s="9"/>
      <c r="B11" s="6"/>
      <c r="C11" s="6"/>
      <c r="D11" s="6"/>
      <c r="E11" s="6"/>
      <c r="F11" s="6"/>
      <c r="G11" s="6"/>
      <c r="H11" s="6"/>
      <c r="I11" s="6"/>
      <c r="J11" s="6"/>
      <c r="K11" s="6"/>
      <c r="L11" s="11"/>
      <c r="M11" s="12"/>
      <c r="N11" s="9"/>
    </row>
    <row r="12" spans="1:15" ht="48" customHeight="1" x14ac:dyDescent="0.25">
      <c r="A12" s="9"/>
      <c r="B12" s="6"/>
      <c r="C12" s="6"/>
      <c r="D12" s="6"/>
      <c r="E12" s="6"/>
      <c r="F12" s="6"/>
      <c r="G12" s="6"/>
      <c r="H12" s="6"/>
      <c r="I12" s="6"/>
      <c r="J12" s="6"/>
      <c r="K12" s="6"/>
      <c r="L12" s="11"/>
      <c r="M12" s="12"/>
      <c r="N12" s="9"/>
    </row>
    <row r="13" spans="1:15" ht="48" customHeight="1" x14ac:dyDescent="0.25">
      <c r="A13" s="9"/>
      <c r="B13" s="6"/>
      <c r="C13" s="6"/>
      <c r="D13" s="6"/>
      <c r="E13" s="6"/>
      <c r="F13" s="6"/>
      <c r="G13" s="6"/>
      <c r="H13" s="6"/>
      <c r="I13" s="6"/>
      <c r="J13" s="6"/>
      <c r="K13" s="6"/>
      <c r="L13" s="11"/>
      <c r="M13" s="12"/>
      <c r="N13" s="9"/>
    </row>
    <row r="14" spans="1:15" ht="48" customHeight="1" x14ac:dyDescent="0.25">
      <c r="A14" s="9"/>
      <c r="B14" s="6"/>
      <c r="C14" s="6"/>
      <c r="D14" s="6"/>
      <c r="E14" s="6"/>
      <c r="F14" s="6"/>
      <c r="G14" s="6"/>
      <c r="H14" s="6"/>
      <c r="I14" s="6"/>
      <c r="J14" s="6"/>
      <c r="K14" s="6"/>
      <c r="L14" s="11"/>
      <c r="M14" s="12"/>
      <c r="N14" s="9"/>
    </row>
    <row r="15" spans="1:15" ht="48" customHeight="1" x14ac:dyDescent="0.25">
      <c r="A15" s="9"/>
      <c r="B15" s="6"/>
      <c r="C15" s="6"/>
      <c r="D15" s="6"/>
      <c r="E15" s="6"/>
      <c r="F15" s="6"/>
      <c r="G15" s="6"/>
      <c r="H15" s="6"/>
      <c r="I15" s="6"/>
      <c r="J15" s="6"/>
      <c r="K15" s="6"/>
      <c r="L15" s="11"/>
      <c r="M15" s="12"/>
      <c r="N15" s="9"/>
    </row>
    <row r="16" spans="1:15" ht="48" customHeight="1" x14ac:dyDescent="0.25">
      <c r="A16" s="9"/>
      <c r="B16" s="6"/>
      <c r="C16" s="6"/>
      <c r="D16" s="6"/>
      <c r="E16" s="6"/>
      <c r="F16" s="6"/>
      <c r="G16" s="6"/>
      <c r="H16" s="6"/>
      <c r="I16" s="6"/>
      <c r="J16" s="6"/>
      <c r="K16" s="6"/>
      <c r="L16" s="11"/>
      <c r="M16" s="12"/>
      <c r="N16" s="9"/>
    </row>
    <row r="17" spans="1:14" ht="48" customHeight="1" x14ac:dyDescent="0.25">
      <c r="A17" s="9"/>
      <c r="B17" s="6"/>
      <c r="C17" s="6"/>
      <c r="D17" s="6"/>
      <c r="E17" s="6"/>
      <c r="F17" s="6"/>
      <c r="G17" s="6"/>
      <c r="H17" s="6"/>
      <c r="I17" s="6"/>
      <c r="J17" s="6"/>
      <c r="K17" s="6"/>
      <c r="L17" s="11"/>
      <c r="M17" s="12"/>
      <c r="N17" s="9"/>
    </row>
    <row r="18" spans="1:14" ht="20.25" x14ac:dyDescent="0.3">
      <c r="A18" s="3"/>
      <c r="B18" s="3"/>
      <c r="C18" s="3"/>
      <c r="D18" s="3"/>
      <c r="E18" s="3"/>
      <c r="F18" s="3"/>
      <c r="G18" s="3"/>
      <c r="H18" s="3"/>
      <c r="I18" s="3"/>
      <c r="J18" s="3"/>
      <c r="K18" s="3"/>
      <c r="L18" s="16"/>
      <c r="M18" s="17"/>
      <c r="N18" s="3"/>
    </row>
  </sheetData>
  <customSheetViews>
    <customSheetView guid="{BE68658C-544D-4836-8A08-C9C2CD9DE502}">
      <pane xSplit="1" ySplit="3" topLeftCell="B4" activePane="bottomRight" state="frozen"/>
      <selection pane="bottomRight" activeCell="D6" sqref="D6"/>
      <pageMargins left="0.7" right="0.7" top="0.75" bottom="0.75" header="0.3" footer="0.3"/>
      <pageSetup paperSize="9" orientation="portrait" r:id="rId1"/>
    </customSheetView>
  </customSheetViews>
  <mergeCells count="19">
    <mergeCell ref="A1:N1"/>
    <mergeCell ref="A2:A3"/>
    <mergeCell ref="B2:D2"/>
    <mergeCell ref="E2:E3"/>
    <mergeCell ref="F2:F3"/>
    <mergeCell ref="L2:L3"/>
    <mergeCell ref="M2:M3"/>
    <mergeCell ref="N2:N3"/>
    <mergeCell ref="F4:F7"/>
    <mergeCell ref="K2:K3"/>
    <mergeCell ref="A4:A7"/>
    <mergeCell ref="E4:E7"/>
    <mergeCell ref="J4:J7"/>
    <mergeCell ref="H2:J2"/>
    <mergeCell ref="G4:G7"/>
    <mergeCell ref="I4:I7"/>
    <mergeCell ref="G2:G3"/>
    <mergeCell ref="H4:H7"/>
    <mergeCell ref="K4:K7"/>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C5757"/>
  <sheetViews>
    <sheetView showGridLines="0" topLeftCell="G1" zoomScaleNormal="100" zoomScaleSheetLayoutView="90" workbookViewId="0">
      <pane ySplit="3" topLeftCell="A5717" activePane="bottomLeft" state="frozen"/>
      <selection pane="bottomLeft" activeCell="N5721" sqref="N5721"/>
    </sheetView>
  </sheetViews>
  <sheetFormatPr defaultColWidth="9" defaultRowHeight="20.25" x14ac:dyDescent="0.25"/>
  <cols>
    <col min="1" max="1" width="6.85546875" style="54" customWidth="1"/>
    <col min="2" max="2" width="5" style="54" customWidth="1"/>
    <col min="3" max="3" width="10.42578125" style="54" customWidth="1"/>
    <col min="4" max="4" width="9.7109375" style="107" customWidth="1"/>
    <col min="5" max="5" width="24.85546875" style="107" customWidth="1"/>
    <col min="6" max="6" width="24.5703125" style="107" customWidth="1"/>
    <col min="7" max="7" width="22.28515625" style="107" customWidth="1"/>
    <col min="8" max="8" width="14.42578125" style="107" customWidth="1"/>
    <col min="9" max="9" width="10.28515625" style="107" customWidth="1"/>
    <col min="10" max="10" width="12" style="107" customWidth="1"/>
    <col min="11" max="11" width="9.42578125" style="107" customWidth="1"/>
    <col min="12" max="12" width="41.42578125" style="4" customWidth="1"/>
    <col min="13" max="13" width="16" style="54" customWidth="1"/>
    <col min="14" max="14" width="37.28515625" style="107" bestFit="1" customWidth="1"/>
    <col min="15" max="15" width="20" style="1" customWidth="1"/>
    <col min="16" max="16" width="20" style="452" customWidth="1"/>
    <col min="17" max="17" width="34.7109375" style="1" customWidth="1"/>
    <col min="18" max="16384" width="9" style="4"/>
  </cols>
  <sheetData>
    <row r="1" spans="1:17" ht="33" customHeight="1" x14ac:dyDescent="0.25">
      <c r="A1" s="102"/>
      <c r="B1" s="102"/>
      <c r="C1" s="102"/>
      <c r="D1" s="78"/>
      <c r="E1" s="78"/>
      <c r="F1" s="102"/>
      <c r="G1" s="251" t="s">
        <v>1270</v>
      </c>
      <c r="H1" s="78"/>
      <c r="I1" s="78"/>
      <c r="J1" s="78"/>
      <c r="K1" s="78"/>
      <c r="L1" s="65"/>
      <c r="M1" s="102"/>
      <c r="N1" s="78"/>
      <c r="O1" s="466"/>
      <c r="P1" s="451"/>
      <c r="Q1" s="1206" t="s">
        <v>6118</v>
      </c>
    </row>
    <row r="2" spans="1:17" ht="21.75" customHeight="1" x14ac:dyDescent="0.25">
      <c r="A2" s="1201" t="s">
        <v>61</v>
      </c>
      <c r="B2" s="1215" t="s">
        <v>5651</v>
      </c>
      <c r="C2" s="1216"/>
      <c r="D2" s="1217"/>
      <c r="E2" s="1201" t="s">
        <v>1</v>
      </c>
      <c r="F2" s="1201" t="s">
        <v>10966</v>
      </c>
      <c r="G2" s="1201" t="s">
        <v>9634</v>
      </c>
      <c r="H2" s="1201" t="s">
        <v>3</v>
      </c>
      <c r="I2" s="1201" t="s">
        <v>5</v>
      </c>
      <c r="J2" s="1201" t="s">
        <v>6</v>
      </c>
      <c r="K2" s="1201" t="s">
        <v>3389</v>
      </c>
      <c r="L2" s="1201" t="s">
        <v>10801</v>
      </c>
      <c r="M2" s="1201" t="s">
        <v>14980</v>
      </c>
      <c r="N2" s="1199" t="s">
        <v>10802</v>
      </c>
      <c r="O2" s="131"/>
      <c r="P2" s="1207" t="s">
        <v>7671</v>
      </c>
      <c r="Q2" s="1206"/>
    </row>
    <row r="3" spans="1:17" ht="27" customHeight="1" x14ac:dyDescent="0.25">
      <c r="A3" s="1202"/>
      <c r="B3" s="15" t="s">
        <v>13</v>
      </c>
      <c r="C3" s="15" t="s">
        <v>14</v>
      </c>
      <c r="D3" s="154" t="s">
        <v>15</v>
      </c>
      <c r="E3" s="1202"/>
      <c r="F3" s="1202"/>
      <c r="G3" s="1202"/>
      <c r="H3" s="1202"/>
      <c r="I3" s="1202"/>
      <c r="J3" s="1202"/>
      <c r="K3" s="1202"/>
      <c r="L3" s="1202"/>
      <c r="M3" s="1202"/>
      <c r="N3" s="1200"/>
      <c r="O3" s="15" t="s">
        <v>74</v>
      </c>
      <c r="P3" s="1207"/>
      <c r="Q3" s="1206"/>
    </row>
    <row r="4" spans="1:17" ht="67.5" customHeight="1" x14ac:dyDescent="0.25">
      <c r="A4" s="6">
        <v>1</v>
      </c>
      <c r="B4" s="6">
        <v>13</v>
      </c>
      <c r="C4" s="6" t="s">
        <v>73</v>
      </c>
      <c r="D4" s="138">
        <v>2551</v>
      </c>
      <c r="E4" s="138" t="s">
        <v>1590</v>
      </c>
      <c r="F4" s="138" t="s">
        <v>1590</v>
      </c>
      <c r="G4" s="138"/>
      <c r="H4" s="138" t="s">
        <v>1591</v>
      </c>
      <c r="I4" s="138" t="s">
        <v>1592</v>
      </c>
      <c r="J4" s="138" t="s">
        <v>151</v>
      </c>
      <c r="K4" s="159" t="s">
        <v>3414</v>
      </c>
      <c r="L4" s="7" t="s">
        <v>1593</v>
      </c>
      <c r="M4" s="532"/>
      <c r="N4" s="425" t="s">
        <v>1594</v>
      </c>
      <c r="O4" s="9"/>
      <c r="P4" s="452">
        <v>8325.98</v>
      </c>
    </row>
    <row r="5" spans="1:17" ht="72" customHeight="1" x14ac:dyDescent="0.25">
      <c r="A5" s="6">
        <v>2</v>
      </c>
      <c r="B5" s="6">
        <v>29</v>
      </c>
      <c r="C5" s="6" t="s">
        <v>64</v>
      </c>
      <c r="D5" s="138">
        <v>2559</v>
      </c>
      <c r="E5" s="138" t="s">
        <v>1595</v>
      </c>
      <c r="F5" s="138" t="s">
        <v>1595</v>
      </c>
      <c r="G5" s="138"/>
      <c r="H5" s="138" t="s">
        <v>1596</v>
      </c>
      <c r="I5" s="138" t="s">
        <v>150</v>
      </c>
      <c r="J5" s="138" t="s">
        <v>151</v>
      </c>
      <c r="K5" s="159" t="s">
        <v>3414</v>
      </c>
      <c r="L5" s="7" t="s">
        <v>1597</v>
      </c>
      <c r="M5" s="532"/>
      <c r="N5" s="425" t="s">
        <v>1598</v>
      </c>
      <c r="O5" s="9"/>
      <c r="P5" s="452">
        <v>9091.1</v>
      </c>
    </row>
    <row r="6" spans="1:17" ht="60.75" x14ac:dyDescent="0.25">
      <c r="A6" s="6">
        <v>3</v>
      </c>
      <c r="B6" s="6">
        <v>3</v>
      </c>
      <c r="C6" s="6" t="s">
        <v>62</v>
      </c>
      <c r="D6" s="138">
        <v>2559</v>
      </c>
      <c r="E6" s="138" t="s">
        <v>1599</v>
      </c>
      <c r="F6" s="138" t="s">
        <v>1599</v>
      </c>
      <c r="G6" s="138"/>
      <c r="H6" s="138" t="s">
        <v>1600</v>
      </c>
      <c r="I6" s="138" t="s">
        <v>150</v>
      </c>
      <c r="J6" s="138" t="s">
        <v>151</v>
      </c>
      <c r="K6" s="159" t="s">
        <v>3414</v>
      </c>
      <c r="L6" s="7" t="s">
        <v>1601</v>
      </c>
      <c r="M6" s="532"/>
      <c r="N6" s="425" t="s">
        <v>1602</v>
      </c>
      <c r="O6" s="9"/>
      <c r="P6" s="452">
        <v>110.29</v>
      </c>
    </row>
    <row r="7" spans="1:17" ht="61.5" thickBot="1" x14ac:dyDescent="0.3">
      <c r="A7" s="1131">
        <v>4</v>
      </c>
      <c r="B7" s="1131">
        <v>14</v>
      </c>
      <c r="C7" s="1131" t="s">
        <v>64</v>
      </c>
      <c r="D7" s="1177">
        <v>2560</v>
      </c>
      <c r="E7" s="1177" t="s">
        <v>1603</v>
      </c>
      <c r="F7" s="1177" t="s">
        <v>1603</v>
      </c>
      <c r="G7" s="1177"/>
      <c r="H7" s="1177" t="s">
        <v>1604</v>
      </c>
      <c r="I7" s="1177" t="s">
        <v>1605</v>
      </c>
      <c r="J7" s="1177" t="s">
        <v>151</v>
      </c>
      <c r="K7" s="1177" t="s">
        <v>3414</v>
      </c>
      <c r="L7" s="132" t="s">
        <v>1606</v>
      </c>
      <c r="M7" s="1118"/>
      <c r="N7" s="426" t="s">
        <v>1607</v>
      </c>
      <c r="O7" s="9"/>
      <c r="P7" s="452">
        <v>10892.9</v>
      </c>
    </row>
    <row r="8" spans="1:17" x14ac:dyDescent="0.25">
      <c r="A8" s="1130"/>
      <c r="B8" s="1130"/>
      <c r="C8" s="1130"/>
      <c r="D8" s="1195"/>
      <c r="E8" s="1195"/>
      <c r="F8" s="1195"/>
      <c r="G8" s="1195"/>
      <c r="H8" s="1195"/>
      <c r="I8" s="1195"/>
      <c r="J8" s="1195"/>
      <c r="K8" s="1195"/>
      <c r="L8" s="211" t="s">
        <v>1614</v>
      </c>
      <c r="M8" s="1119"/>
      <c r="N8" s="425"/>
      <c r="O8" s="950" t="s">
        <v>1615</v>
      </c>
    </row>
    <row r="9" spans="1:17" ht="41.25" thickBot="1" x14ac:dyDescent="0.3">
      <c r="A9" s="1135"/>
      <c r="B9" s="1135"/>
      <c r="C9" s="1135"/>
      <c r="D9" s="1178"/>
      <c r="E9" s="1218"/>
      <c r="F9" s="1218"/>
      <c r="G9" s="1218"/>
      <c r="H9" s="1218"/>
      <c r="I9" s="1218"/>
      <c r="J9" s="1218"/>
      <c r="K9" s="1178"/>
      <c r="L9" s="211" t="s">
        <v>1616</v>
      </c>
      <c r="M9" s="1120"/>
      <c r="N9" s="222" t="s">
        <v>23067</v>
      </c>
      <c r="O9" s="9"/>
    </row>
    <row r="10" spans="1:17" x14ac:dyDescent="0.25">
      <c r="A10" s="228"/>
      <c r="B10" s="84">
        <v>1</v>
      </c>
      <c r="C10" s="84" t="s">
        <v>62</v>
      </c>
      <c r="D10" s="159">
        <v>2560</v>
      </c>
      <c r="E10" s="1129" t="s">
        <v>15386</v>
      </c>
      <c r="F10" s="1129" t="s">
        <v>15387</v>
      </c>
      <c r="G10" s="1129" t="s">
        <v>15324</v>
      </c>
      <c r="H10" s="1129" t="s">
        <v>15388</v>
      </c>
      <c r="I10" s="1129" t="s">
        <v>1944</v>
      </c>
      <c r="J10" s="1129" t="s">
        <v>216</v>
      </c>
      <c r="K10" s="1131" t="s">
        <v>3414</v>
      </c>
      <c r="L10" s="7" t="s">
        <v>15389</v>
      </c>
      <c r="M10" s="532"/>
      <c r="N10" s="425" t="s">
        <v>15390</v>
      </c>
      <c r="O10" s="9"/>
    </row>
    <row r="11" spans="1:17" x14ac:dyDescent="0.25">
      <c r="A11" s="228"/>
      <c r="B11" s="84">
        <v>19</v>
      </c>
      <c r="C11" s="84" t="s">
        <v>62</v>
      </c>
      <c r="D11" s="159">
        <v>2560</v>
      </c>
      <c r="E11" s="1130"/>
      <c r="F11" s="1135"/>
      <c r="G11" s="1130"/>
      <c r="H11" s="1130"/>
      <c r="I11" s="1130"/>
      <c r="J11" s="1130"/>
      <c r="K11" s="1130"/>
      <c r="L11" s="7" t="s">
        <v>15391</v>
      </c>
      <c r="M11" s="532"/>
      <c r="N11" s="425" t="s">
        <v>15392</v>
      </c>
      <c r="O11" s="9"/>
    </row>
    <row r="12" spans="1:17" x14ac:dyDescent="0.25">
      <c r="A12" s="228"/>
      <c r="B12" s="84">
        <v>5</v>
      </c>
      <c r="C12" s="84" t="s">
        <v>71</v>
      </c>
      <c r="D12" s="159">
        <v>2560</v>
      </c>
      <c r="E12" s="1130"/>
      <c r="F12" s="1130" t="s">
        <v>15393</v>
      </c>
      <c r="G12" s="1130"/>
      <c r="H12" s="1130"/>
      <c r="I12" s="1130"/>
      <c r="J12" s="1130"/>
      <c r="K12" s="1130"/>
      <c r="L12" s="7" t="s">
        <v>15394</v>
      </c>
      <c r="M12" s="532"/>
      <c r="N12" s="425" t="s">
        <v>15395</v>
      </c>
      <c r="O12" s="9"/>
    </row>
    <row r="13" spans="1:17" ht="40.5" x14ac:dyDescent="0.25">
      <c r="A13" s="228"/>
      <c r="B13" s="84">
        <v>27</v>
      </c>
      <c r="C13" s="84" t="s">
        <v>65</v>
      </c>
      <c r="D13" s="159">
        <v>2566</v>
      </c>
      <c r="E13" s="1130"/>
      <c r="F13" s="1130"/>
      <c r="G13" s="1130"/>
      <c r="H13" s="1130"/>
      <c r="I13" s="1130"/>
      <c r="J13" s="1130"/>
      <c r="K13" s="1130"/>
      <c r="L13" s="7" t="s">
        <v>15325</v>
      </c>
      <c r="M13" s="532"/>
      <c r="N13" s="425" t="s">
        <v>15326</v>
      </c>
      <c r="O13" s="9"/>
    </row>
    <row r="14" spans="1:17" ht="42.75" customHeight="1" x14ac:dyDescent="0.25">
      <c r="A14" s="228"/>
      <c r="B14" s="84">
        <v>29</v>
      </c>
      <c r="C14" s="84" t="s">
        <v>65</v>
      </c>
      <c r="D14" s="159">
        <v>2566</v>
      </c>
      <c r="E14" s="1130"/>
      <c r="F14" s="1130"/>
      <c r="G14" s="1130"/>
      <c r="H14" s="1130"/>
      <c r="I14" s="1130"/>
      <c r="J14" s="1130"/>
      <c r="K14" s="1130"/>
      <c r="L14" s="7" t="s">
        <v>1311</v>
      </c>
      <c r="M14" s="532"/>
      <c r="N14" s="425" t="s">
        <v>15397</v>
      </c>
      <c r="O14" s="9" t="s">
        <v>15398</v>
      </c>
      <c r="P14" s="452" t="s">
        <v>15399</v>
      </c>
    </row>
    <row r="15" spans="1:17" ht="42.75" customHeight="1" x14ac:dyDescent="0.25">
      <c r="A15" s="228"/>
      <c r="B15" s="84">
        <v>30</v>
      </c>
      <c r="C15" s="84" t="s">
        <v>65</v>
      </c>
      <c r="D15" s="159">
        <v>2566</v>
      </c>
      <c r="E15" s="1130"/>
      <c r="F15" s="1130"/>
      <c r="G15" s="1130"/>
      <c r="H15" s="1130"/>
      <c r="I15" s="1130"/>
      <c r="J15" s="1130"/>
      <c r="K15" s="1130"/>
      <c r="L15" s="7" t="s">
        <v>15584</v>
      </c>
      <c r="M15" s="532"/>
      <c r="N15" s="425" t="s">
        <v>15585</v>
      </c>
      <c r="O15" s="9"/>
    </row>
    <row r="16" spans="1:17" ht="42.75" customHeight="1" x14ac:dyDescent="0.25">
      <c r="A16" s="228"/>
      <c r="B16" s="84">
        <v>30</v>
      </c>
      <c r="C16" s="84" t="s">
        <v>65</v>
      </c>
      <c r="D16" s="159">
        <v>2566</v>
      </c>
      <c r="E16" s="1130"/>
      <c r="F16" s="1130"/>
      <c r="G16" s="1130"/>
      <c r="H16" s="1130"/>
      <c r="I16" s="1130"/>
      <c r="J16" s="1130"/>
      <c r="K16" s="1130"/>
      <c r="L16" s="7" t="s">
        <v>15586</v>
      </c>
      <c r="M16" s="532"/>
      <c r="N16" s="425" t="s">
        <v>15396</v>
      </c>
      <c r="O16" s="9"/>
    </row>
    <row r="17" spans="1:17" s="39" customFormat="1" ht="42.75" customHeight="1" x14ac:dyDescent="0.25">
      <c r="A17" s="136"/>
      <c r="B17" s="33">
        <v>15</v>
      </c>
      <c r="C17" s="33" t="s">
        <v>62</v>
      </c>
      <c r="D17" s="40">
        <v>2566</v>
      </c>
      <c r="E17" s="136"/>
      <c r="F17" s="136"/>
      <c r="G17" s="136"/>
      <c r="H17" s="136"/>
      <c r="I17" s="136"/>
      <c r="J17" s="136"/>
      <c r="K17" s="136"/>
      <c r="L17" s="211" t="s">
        <v>15587</v>
      </c>
      <c r="M17" s="530"/>
      <c r="N17" s="222" t="s">
        <v>15589</v>
      </c>
      <c r="O17" s="26" t="s">
        <v>15591</v>
      </c>
      <c r="P17" s="457"/>
      <c r="Q17" s="26"/>
    </row>
    <row r="18" spans="1:17" s="39" customFormat="1" ht="42.75" customHeight="1" thickBot="1" x14ac:dyDescent="0.3">
      <c r="A18" s="509"/>
      <c r="B18" s="90">
        <v>16</v>
      </c>
      <c r="C18" s="33" t="s">
        <v>62</v>
      </c>
      <c r="D18" s="40">
        <v>2566</v>
      </c>
      <c r="E18" s="509"/>
      <c r="F18" s="509"/>
      <c r="G18" s="509"/>
      <c r="H18" s="509"/>
      <c r="I18" s="509"/>
      <c r="J18" s="509"/>
      <c r="K18" s="509"/>
      <c r="L18" s="211" t="s">
        <v>15588</v>
      </c>
      <c r="M18" s="530"/>
      <c r="N18" s="222" t="s">
        <v>15590</v>
      </c>
      <c r="O18" s="13"/>
      <c r="P18" s="452"/>
      <c r="Q18" s="26"/>
    </row>
    <row r="19" spans="1:17" ht="60.75" x14ac:dyDescent="0.25">
      <c r="A19" s="1129">
        <v>4</v>
      </c>
      <c r="B19" s="6">
        <v>3</v>
      </c>
      <c r="C19" s="6" t="s">
        <v>73</v>
      </c>
      <c r="D19" s="138">
        <v>2561</v>
      </c>
      <c r="E19" s="1198" t="s">
        <v>1608</v>
      </c>
      <c r="F19" s="1198" t="s">
        <v>1608</v>
      </c>
      <c r="G19" s="1198"/>
      <c r="H19" s="1198" t="s">
        <v>1609</v>
      </c>
      <c r="I19" s="1198" t="s">
        <v>150</v>
      </c>
      <c r="J19" s="1198" t="s">
        <v>151</v>
      </c>
      <c r="K19" s="159" t="s">
        <v>3414</v>
      </c>
      <c r="L19" s="7" t="s">
        <v>1610</v>
      </c>
      <c r="M19" s="532"/>
      <c r="N19" s="425" t="s">
        <v>1611</v>
      </c>
      <c r="O19" s="9"/>
      <c r="P19" s="452">
        <v>9163.31</v>
      </c>
    </row>
    <row r="20" spans="1:17" x14ac:dyDescent="0.25">
      <c r="A20" s="1130"/>
      <c r="B20" s="6">
        <v>7</v>
      </c>
      <c r="C20" s="6" t="s">
        <v>73</v>
      </c>
      <c r="D20" s="138">
        <v>2561</v>
      </c>
      <c r="E20" s="1195"/>
      <c r="F20" s="1195"/>
      <c r="G20" s="1195"/>
      <c r="H20" s="1195"/>
      <c r="I20" s="1195"/>
      <c r="J20" s="1195"/>
      <c r="K20" s="226"/>
      <c r="L20" s="11" t="s">
        <v>1612</v>
      </c>
      <c r="M20" s="198"/>
      <c r="N20" s="148" t="s">
        <v>1613</v>
      </c>
      <c r="O20" s="9"/>
    </row>
    <row r="21" spans="1:17" x14ac:dyDescent="0.25">
      <c r="A21" s="1130"/>
      <c r="B21" s="6">
        <v>3</v>
      </c>
      <c r="C21" s="6" t="s">
        <v>981</v>
      </c>
      <c r="D21" s="138">
        <v>2561</v>
      </c>
      <c r="E21" s="1195"/>
      <c r="F21" s="1195"/>
      <c r="G21" s="1195"/>
      <c r="H21" s="1195"/>
      <c r="I21" s="1195"/>
      <c r="J21" s="1195"/>
      <c r="K21" s="226"/>
      <c r="L21" s="211" t="s">
        <v>1614</v>
      </c>
      <c r="M21" s="530"/>
      <c r="N21" s="222"/>
      <c r="O21" s="13" t="s">
        <v>1615</v>
      </c>
    </row>
    <row r="22" spans="1:17" ht="40.5" x14ac:dyDescent="0.25">
      <c r="A22" s="1135"/>
      <c r="B22" s="6">
        <v>12</v>
      </c>
      <c r="C22" s="6" t="s">
        <v>981</v>
      </c>
      <c r="D22" s="138">
        <v>2561</v>
      </c>
      <c r="E22" s="1178"/>
      <c r="F22" s="1178"/>
      <c r="G22" s="1178"/>
      <c r="H22" s="1178"/>
      <c r="I22" s="1178"/>
      <c r="J22" s="1178"/>
      <c r="K22" s="224"/>
      <c r="L22" s="211" t="s">
        <v>1616</v>
      </c>
      <c r="M22" s="530"/>
      <c r="N22" s="222" t="s">
        <v>1617</v>
      </c>
      <c r="O22" s="9"/>
    </row>
    <row r="23" spans="1:17" ht="63" customHeight="1" x14ac:dyDescent="0.25">
      <c r="A23" s="1131">
        <v>5</v>
      </c>
      <c r="B23" s="74">
        <v>3</v>
      </c>
      <c r="C23" s="74" t="s">
        <v>73</v>
      </c>
      <c r="D23" s="224">
        <v>2561</v>
      </c>
      <c r="E23" s="1177" t="s">
        <v>1618</v>
      </c>
      <c r="F23" s="1177" t="s">
        <v>1619</v>
      </c>
      <c r="G23" s="1177"/>
      <c r="H23" s="1177" t="s">
        <v>1620</v>
      </c>
      <c r="I23" s="1177" t="s">
        <v>150</v>
      </c>
      <c r="J23" s="1177" t="s">
        <v>151</v>
      </c>
      <c r="K23" s="159" t="s">
        <v>3414</v>
      </c>
      <c r="L23" s="7" t="s">
        <v>1621</v>
      </c>
      <c r="M23" s="532"/>
      <c r="N23" s="425" t="s">
        <v>1622</v>
      </c>
      <c r="O23" s="9"/>
      <c r="P23" s="452">
        <v>12372.22</v>
      </c>
    </row>
    <row r="24" spans="1:17" ht="32.25" customHeight="1" x14ac:dyDescent="0.25">
      <c r="A24" s="1135"/>
      <c r="B24" s="6">
        <v>7</v>
      </c>
      <c r="C24" s="6" t="s">
        <v>73</v>
      </c>
      <c r="D24" s="138">
        <v>2561</v>
      </c>
      <c r="E24" s="1178"/>
      <c r="F24" s="1178"/>
      <c r="G24" s="1178"/>
      <c r="H24" s="1178"/>
      <c r="I24" s="1178"/>
      <c r="J24" s="1178"/>
      <c r="K24" s="224"/>
      <c r="L24" s="11" t="s">
        <v>1612</v>
      </c>
      <c r="M24" s="198"/>
      <c r="N24" s="148" t="s">
        <v>1623</v>
      </c>
      <c r="O24" s="9"/>
    </row>
    <row r="25" spans="1:17" ht="68.25" customHeight="1" x14ac:dyDescent="0.25">
      <c r="A25" s="1131">
        <v>6</v>
      </c>
      <c r="B25" s="74">
        <v>8</v>
      </c>
      <c r="C25" s="74" t="s">
        <v>67</v>
      </c>
      <c r="D25" s="224">
        <v>2561</v>
      </c>
      <c r="E25" s="1177" t="s">
        <v>1624</v>
      </c>
      <c r="F25" s="1177" t="s">
        <v>1624</v>
      </c>
      <c r="G25" s="1177"/>
      <c r="H25" s="1177" t="s">
        <v>1010</v>
      </c>
      <c r="I25" s="1177" t="s">
        <v>150</v>
      </c>
      <c r="J25" s="1177" t="s">
        <v>151</v>
      </c>
      <c r="K25" s="1177" t="s">
        <v>3414</v>
      </c>
      <c r="L25" s="7" t="s">
        <v>1625</v>
      </c>
      <c r="M25" s="532"/>
      <c r="N25" s="425" t="s">
        <v>1626</v>
      </c>
      <c r="O25" s="9"/>
      <c r="P25" s="452">
        <v>8520.33</v>
      </c>
    </row>
    <row r="26" spans="1:17" ht="30.75" customHeight="1" x14ac:dyDescent="0.25">
      <c r="A26" s="1130"/>
      <c r="B26" s="74">
        <v>16</v>
      </c>
      <c r="C26" s="74" t="s">
        <v>67</v>
      </c>
      <c r="D26" s="224">
        <v>2561</v>
      </c>
      <c r="E26" s="1195"/>
      <c r="F26" s="1178"/>
      <c r="G26" s="1178"/>
      <c r="H26" s="1178"/>
      <c r="I26" s="1178"/>
      <c r="J26" s="1178"/>
      <c r="K26" s="1178"/>
      <c r="L26" s="11" t="s">
        <v>1612</v>
      </c>
      <c r="M26" s="198"/>
      <c r="N26" s="148" t="s">
        <v>1627</v>
      </c>
      <c r="O26" s="9"/>
    </row>
    <row r="27" spans="1:17" ht="25.5" customHeight="1" x14ac:dyDescent="0.25">
      <c r="A27" s="1130"/>
      <c r="B27" s="74">
        <v>3</v>
      </c>
      <c r="C27" s="74" t="s">
        <v>68</v>
      </c>
      <c r="D27" s="224">
        <v>2562</v>
      </c>
      <c r="E27" s="1195"/>
      <c r="F27" s="1177" t="s">
        <v>2714</v>
      </c>
      <c r="G27" s="1177"/>
      <c r="H27" s="1177" t="s">
        <v>1010</v>
      </c>
      <c r="I27" s="1177" t="s">
        <v>150</v>
      </c>
      <c r="J27" s="1177" t="s">
        <v>151</v>
      </c>
      <c r="K27" s="1177" t="s">
        <v>3414</v>
      </c>
      <c r="L27" s="211" t="s">
        <v>1614</v>
      </c>
      <c r="M27" s="530"/>
      <c r="N27" s="222" t="s">
        <v>2715</v>
      </c>
      <c r="O27" s="13" t="s">
        <v>1615</v>
      </c>
    </row>
    <row r="28" spans="1:17" ht="40.5" x14ac:dyDescent="0.25">
      <c r="A28" s="1135"/>
      <c r="B28" s="74">
        <v>3</v>
      </c>
      <c r="C28" s="74" t="s">
        <v>68</v>
      </c>
      <c r="D28" s="224">
        <v>2562</v>
      </c>
      <c r="E28" s="1178"/>
      <c r="F28" s="1178"/>
      <c r="G28" s="1178"/>
      <c r="H28" s="1178"/>
      <c r="I28" s="1178"/>
      <c r="J28" s="1178"/>
      <c r="K28" s="1178"/>
      <c r="L28" s="211" t="s">
        <v>1616</v>
      </c>
      <c r="M28" s="530"/>
      <c r="N28" s="222" t="s">
        <v>2716</v>
      </c>
      <c r="O28" s="9"/>
    </row>
    <row r="29" spans="1:17" ht="67.5" customHeight="1" x14ac:dyDescent="0.25">
      <c r="A29" s="1131">
        <v>7</v>
      </c>
      <c r="B29" s="74">
        <v>31</v>
      </c>
      <c r="C29" s="74" t="s">
        <v>67</v>
      </c>
      <c r="D29" s="224">
        <v>2561</v>
      </c>
      <c r="E29" s="1131" t="s">
        <v>1628</v>
      </c>
      <c r="F29" s="1131" t="s">
        <v>1628</v>
      </c>
      <c r="G29" s="1131"/>
      <c r="H29" s="1131" t="s">
        <v>1629</v>
      </c>
      <c r="I29" s="1131" t="s">
        <v>150</v>
      </c>
      <c r="J29" s="1131" t="s">
        <v>151</v>
      </c>
      <c r="K29" s="1131" t="s">
        <v>3414</v>
      </c>
      <c r="L29" s="7" t="s">
        <v>1630</v>
      </c>
      <c r="M29" s="532"/>
      <c r="N29" s="425" t="s">
        <v>1631</v>
      </c>
      <c r="O29" s="9"/>
      <c r="P29" s="452">
        <v>15488.61</v>
      </c>
    </row>
    <row r="30" spans="1:17" ht="35.25" customHeight="1" x14ac:dyDescent="0.25">
      <c r="A30" s="1130"/>
      <c r="B30" s="74">
        <v>12</v>
      </c>
      <c r="C30" s="74" t="s">
        <v>677</v>
      </c>
      <c r="D30" s="224">
        <v>2561</v>
      </c>
      <c r="E30" s="1130"/>
      <c r="F30" s="1130"/>
      <c r="G30" s="1130"/>
      <c r="H30" s="1130"/>
      <c r="I30" s="1130"/>
      <c r="J30" s="1130"/>
      <c r="K30" s="1130"/>
      <c r="L30" s="11" t="s">
        <v>1612</v>
      </c>
      <c r="M30" s="198"/>
      <c r="N30" s="148" t="s">
        <v>1632</v>
      </c>
      <c r="O30" s="9"/>
    </row>
    <row r="31" spans="1:17" ht="35.25" customHeight="1" x14ac:dyDescent="0.25">
      <c r="A31" s="1135"/>
      <c r="B31" s="415">
        <v>11</v>
      </c>
      <c r="C31" s="74" t="s">
        <v>69</v>
      </c>
      <c r="D31" s="418">
        <v>2565</v>
      </c>
      <c r="E31" s="1135"/>
      <c r="F31" s="1135"/>
      <c r="G31" s="1135"/>
      <c r="H31" s="1135"/>
      <c r="I31" s="1135"/>
      <c r="J31" s="1135"/>
      <c r="K31" s="1135"/>
      <c r="L31" s="7" t="s">
        <v>13283</v>
      </c>
      <c r="M31" s="532"/>
      <c r="N31" s="148" t="s">
        <v>13291</v>
      </c>
      <c r="O31" s="9"/>
    </row>
    <row r="32" spans="1:17" ht="70.5" customHeight="1" x14ac:dyDescent="0.25">
      <c r="A32" s="1131">
        <v>8</v>
      </c>
      <c r="B32" s="74">
        <v>19</v>
      </c>
      <c r="C32" s="74" t="s">
        <v>682</v>
      </c>
      <c r="D32" s="224">
        <v>2561</v>
      </c>
      <c r="E32" s="1177" t="s">
        <v>1633</v>
      </c>
      <c r="F32" s="1177" t="s">
        <v>1633</v>
      </c>
      <c r="G32" s="1177"/>
      <c r="H32" s="1177" t="s">
        <v>1634</v>
      </c>
      <c r="I32" s="1177" t="s">
        <v>150</v>
      </c>
      <c r="J32" s="1177" t="s">
        <v>151</v>
      </c>
      <c r="K32" s="1177" t="s">
        <v>3414</v>
      </c>
      <c r="L32" s="7" t="s">
        <v>1635</v>
      </c>
      <c r="M32" s="532"/>
      <c r="N32" s="425" t="s">
        <v>1636</v>
      </c>
      <c r="O32" s="9"/>
      <c r="P32" s="452">
        <v>1309.08</v>
      </c>
    </row>
    <row r="33" spans="1:17" ht="34.5" customHeight="1" x14ac:dyDescent="0.25">
      <c r="A33" s="1135"/>
      <c r="B33" s="74">
        <v>26</v>
      </c>
      <c r="C33" s="74" t="s">
        <v>682</v>
      </c>
      <c r="D33" s="224">
        <v>2561</v>
      </c>
      <c r="E33" s="1178"/>
      <c r="F33" s="1178"/>
      <c r="G33" s="1178"/>
      <c r="H33" s="1178"/>
      <c r="I33" s="1178"/>
      <c r="J33" s="1178"/>
      <c r="K33" s="1178"/>
      <c r="L33" s="11" t="s">
        <v>1612</v>
      </c>
      <c r="M33" s="198"/>
      <c r="N33" s="148" t="s">
        <v>1637</v>
      </c>
      <c r="O33" s="9"/>
    </row>
    <row r="34" spans="1:17" ht="40.5" customHeight="1" x14ac:dyDescent="0.25">
      <c r="A34" s="1053">
        <v>9</v>
      </c>
      <c r="B34" s="1053">
        <v>12</v>
      </c>
      <c r="C34" s="1053" t="s">
        <v>682</v>
      </c>
      <c r="D34" s="1067">
        <v>2561</v>
      </c>
      <c r="E34" s="1067" t="s">
        <v>3968</v>
      </c>
      <c r="F34" s="1067" t="s">
        <v>3968</v>
      </c>
      <c r="G34" s="1067" t="s">
        <v>2636</v>
      </c>
      <c r="H34" s="1067" t="s">
        <v>2637</v>
      </c>
      <c r="I34" s="1067" t="s">
        <v>150</v>
      </c>
      <c r="J34" s="1067" t="s">
        <v>151</v>
      </c>
      <c r="K34" s="1067" t="s">
        <v>3414</v>
      </c>
      <c r="L34" s="1" t="s">
        <v>2638</v>
      </c>
      <c r="M34" s="450"/>
      <c r="N34" s="149" t="s">
        <v>2639</v>
      </c>
    </row>
    <row r="35" spans="1:17" ht="40.5" customHeight="1" x14ac:dyDescent="0.25">
      <c r="A35" s="1055"/>
      <c r="B35" s="1055"/>
      <c r="C35" s="1055"/>
      <c r="D35" s="1068"/>
      <c r="E35" s="1068"/>
      <c r="F35" s="1068"/>
      <c r="G35" s="1068"/>
      <c r="H35" s="1068"/>
      <c r="I35" s="1068"/>
      <c r="J35" s="1068"/>
      <c r="K35" s="1068"/>
      <c r="L35" s="135" t="s">
        <v>1311</v>
      </c>
      <c r="M35" s="534"/>
      <c r="N35" s="149" t="s">
        <v>6129</v>
      </c>
    </row>
    <row r="36" spans="1:17" s="39" customFormat="1" ht="33.75" customHeight="1" x14ac:dyDescent="0.25">
      <c r="A36" s="1054"/>
      <c r="B36" s="1054"/>
      <c r="C36" s="1054"/>
      <c r="D36" s="1069"/>
      <c r="E36" s="1069"/>
      <c r="F36" s="1069"/>
      <c r="G36" s="1069"/>
      <c r="H36" s="1069"/>
      <c r="I36" s="1069"/>
      <c r="J36" s="1069"/>
      <c r="K36" s="1069"/>
      <c r="L36" s="26" t="s">
        <v>52</v>
      </c>
      <c r="M36" s="199"/>
      <c r="N36" s="427" t="s">
        <v>6130</v>
      </c>
      <c r="O36" s="26"/>
      <c r="P36" s="452">
        <v>13036.89</v>
      </c>
      <c r="Q36" s="26"/>
    </row>
    <row r="37" spans="1:17" ht="33.75" customHeight="1" x14ac:dyDescent="0.25">
      <c r="A37" s="1053">
        <v>10</v>
      </c>
      <c r="B37" s="1053">
        <v>14</v>
      </c>
      <c r="C37" s="1053" t="s">
        <v>682</v>
      </c>
      <c r="D37" s="1067">
        <v>2561</v>
      </c>
      <c r="E37" s="1067" t="s">
        <v>5504</v>
      </c>
      <c r="F37" s="1067" t="s">
        <v>5504</v>
      </c>
      <c r="G37" s="1067" t="s">
        <v>2644</v>
      </c>
      <c r="H37" s="1067" t="s">
        <v>2645</v>
      </c>
      <c r="I37" s="1067" t="s">
        <v>150</v>
      </c>
      <c r="J37" s="1067" t="s">
        <v>151</v>
      </c>
      <c r="K37" s="1067" t="s">
        <v>3414</v>
      </c>
      <c r="L37" s="1" t="s">
        <v>59</v>
      </c>
      <c r="M37" s="450"/>
      <c r="N37" s="149" t="s">
        <v>2646</v>
      </c>
    </row>
    <row r="38" spans="1:17" s="39" customFormat="1" ht="33.75" customHeight="1" x14ac:dyDescent="0.25">
      <c r="A38" s="1055"/>
      <c r="B38" s="1055"/>
      <c r="C38" s="1055"/>
      <c r="D38" s="1068"/>
      <c r="E38" s="1068"/>
      <c r="F38" s="1068"/>
      <c r="G38" s="1068"/>
      <c r="H38" s="1068"/>
      <c r="I38" s="1068"/>
      <c r="J38" s="1068"/>
      <c r="K38" s="1068"/>
      <c r="L38" s="26" t="s">
        <v>52</v>
      </c>
      <c r="M38" s="199"/>
      <c r="N38" s="427" t="s">
        <v>3566</v>
      </c>
      <c r="O38" s="26"/>
      <c r="P38" s="452">
        <f>8130.13+7831.33</f>
        <v>15961.46</v>
      </c>
      <c r="Q38" s="26"/>
    </row>
    <row r="39" spans="1:17" s="39" customFormat="1" ht="40.5" customHeight="1" x14ac:dyDescent="0.25">
      <c r="A39" s="1055"/>
      <c r="B39" s="1055"/>
      <c r="C39" s="1055"/>
      <c r="D39" s="1068"/>
      <c r="E39" s="1068"/>
      <c r="F39" s="1068"/>
      <c r="G39" s="1068"/>
      <c r="H39" s="1068"/>
      <c r="I39" s="1068"/>
      <c r="J39" s="1068"/>
      <c r="K39" s="1068"/>
      <c r="L39" s="135" t="s">
        <v>1311</v>
      </c>
      <c r="M39" s="534"/>
      <c r="N39" s="148" t="s">
        <v>6123</v>
      </c>
      <c r="O39" s="26"/>
      <c r="P39" s="452"/>
      <c r="Q39" s="26"/>
    </row>
    <row r="40" spans="1:17" s="39" customFormat="1" ht="34.5" customHeight="1" x14ac:dyDescent="0.25">
      <c r="A40" s="1054"/>
      <c r="B40" s="1054"/>
      <c r="C40" s="1054"/>
      <c r="D40" s="1069"/>
      <c r="E40" s="1069"/>
      <c r="F40" s="1069"/>
      <c r="G40" s="1069"/>
      <c r="H40" s="1069"/>
      <c r="I40" s="1069"/>
      <c r="J40" s="1069"/>
      <c r="K40" s="1069"/>
      <c r="L40" s="26" t="s">
        <v>52</v>
      </c>
      <c r="M40" s="199"/>
      <c r="N40" s="427" t="s">
        <v>6124</v>
      </c>
      <c r="O40" s="26"/>
      <c r="P40" s="452">
        <v>12094.17</v>
      </c>
      <c r="Q40" s="26"/>
    </row>
    <row r="41" spans="1:17" ht="31.5" customHeight="1" x14ac:dyDescent="0.25">
      <c r="A41" s="1053">
        <v>11</v>
      </c>
      <c r="B41" s="1053">
        <v>24</v>
      </c>
      <c r="C41" s="1053" t="s">
        <v>682</v>
      </c>
      <c r="D41" s="1067">
        <v>2561</v>
      </c>
      <c r="E41" s="1067" t="s">
        <v>2679</v>
      </c>
      <c r="F41" s="1067" t="s">
        <v>2679</v>
      </c>
      <c r="G41" s="1067" t="s">
        <v>2680</v>
      </c>
      <c r="H41" s="1067" t="s">
        <v>2681</v>
      </c>
      <c r="I41" s="1067" t="s">
        <v>150</v>
      </c>
      <c r="J41" s="1067" t="s">
        <v>151</v>
      </c>
      <c r="K41" s="1067" t="s">
        <v>3414</v>
      </c>
      <c r="L41" s="1" t="s">
        <v>59</v>
      </c>
      <c r="M41" s="450"/>
      <c r="N41" s="148" t="s">
        <v>3565</v>
      </c>
    </row>
    <row r="42" spans="1:17" s="39" customFormat="1" ht="33" customHeight="1" x14ac:dyDescent="0.25">
      <c r="A42" s="1055"/>
      <c r="B42" s="1055"/>
      <c r="C42" s="1055"/>
      <c r="D42" s="1068"/>
      <c r="E42" s="1068"/>
      <c r="F42" s="1068"/>
      <c r="G42" s="1068"/>
      <c r="H42" s="1068"/>
      <c r="I42" s="1068"/>
      <c r="J42" s="1068"/>
      <c r="K42" s="1068"/>
      <c r="L42" s="26" t="s">
        <v>52</v>
      </c>
      <c r="M42" s="199"/>
      <c r="N42" s="427" t="s">
        <v>3381</v>
      </c>
      <c r="O42" s="26"/>
      <c r="P42" s="452">
        <v>11241.24</v>
      </c>
      <c r="Q42" s="26"/>
    </row>
    <row r="43" spans="1:17" s="41" customFormat="1" ht="33.75" customHeight="1" x14ac:dyDescent="0.25">
      <c r="A43" s="1055"/>
      <c r="B43" s="1055"/>
      <c r="C43" s="1055"/>
      <c r="D43" s="1068"/>
      <c r="E43" s="1068"/>
      <c r="F43" s="1068"/>
      <c r="G43" s="1068"/>
      <c r="H43" s="1068"/>
      <c r="I43" s="1068"/>
      <c r="J43" s="1068"/>
      <c r="K43" s="1068"/>
      <c r="L43" s="9" t="s">
        <v>1311</v>
      </c>
      <c r="M43" s="535"/>
      <c r="N43" s="148" t="s">
        <v>6125</v>
      </c>
      <c r="O43" s="11"/>
      <c r="P43" s="452"/>
      <c r="Q43" s="11"/>
    </row>
    <row r="44" spans="1:17" s="39" customFormat="1" ht="33.75" customHeight="1" x14ac:dyDescent="0.25">
      <c r="A44" s="1054"/>
      <c r="B44" s="1054"/>
      <c r="C44" s="1054"/>
      <c r="D44" s="1069"/>
      <c r="E44" s="1069"/>
      <c r="F44" s="1069"/>
      <c r="G44" s="1069"/>
      <c r="H44" s="1069"/>
      <c r="I44" s="1069"/>
      <c r="J44" s="1069"/>
      <c r="K44" s="1069"/>
      <c r="L44" s="26" t="s">
        <v>52</v>
      </c>
      <c r="M44" s="199"/>
      <c r="N44" s="427" t="s">
        <v>6126</v>
      </c>
      <c r="O44" s="26"/>
      <c r="P44" s="452">
        <v>19259.22</v>
      </c>
      <c r="Q44" s="26"/>
    </row>
    <row r="45" spans="1:17" ht="33" customHeight="1" x14ac:dyDescent="0.25">
      <c r="A45" s="1053">
        <v>12</v>
      </c>
      <c r="B45" s="1053">
        <v>24</v>
      </c>
      <c r="C45" s="1053" t="s">
        <v>682</v>
      </c>
      <c r="D45" s="1053">
        <v>2561</v>
      </c>
      <c r="E45" s="1067" t="s">
        <v>2682</v>
      </c>
      <c r="F45" s="1067" t="s">
        <v>2682</v>
      </c>
      <c r="G45" s="1067" t="s">
        <v>2683</v>
      </c>
      <c r="H45" s="1067" t="s">
        <v>2684</v>
      </c>
      <c r="I45" s="1067" t="s">
        <v>150</v>
      </c>
      <c r="J45" s="1067" t="s">
        <v>151</v>
      </c>
      <c r="K45" s="1067" t="s">
        <v>3414</v>
      </c>
      <c r="L45" s="1" t="s">
        <v>59</v>
      </c>
      <c r="M45" s="450"/>
      <c r="N45" s="149" t="s">
        <v>2756</v>
      </c>
    </row>
    <row r="46" spans="1:17" s="39" customFormat="1" ht="33" customHeight="1" x14ac:dyDescent="0.25">
      <c r="A46" s="1055"/>
      <c r="B46" s="1055"/>
      <c r="C46" s="1055"/>
      <c r="D46" s="1055"/>
      <c r="E46" s="1068"/>
      <c r="F46" s="1068"/>
      <c r="G46" s="1068"/>
      <c r="H46" s="1068"/>
      <c r="I46" s="1068"/>
      <c r="J46" s="1068"/>
      <c r="K46" s="1068"/>
      <c r="L46" s="26" t="s">
        <v>52</v>
      </c>
      <c r="M46" s="199"/>
      <c r="N46" s="427" t="s">
        <v>3380</v>
      </c>
      <c r="O46" s="26"/>
      <c r="P46" s="452">
        <v>11241.24</v>
      </c>
      <c r="Q46" s="26"/>
    </row>
    <row r="47" spans="1:17" s="41" customFormat="1" ht="38.25" customHeight="1" x14ac:dyDescent="0.25">
      <c r="A47" s="1055"/>
      <c r="B47" s="1055"/>
      <c r="C47" s="1055"/>
      <c r="D47" s="1055"/>
      <c r="E47" s="1068"/>
      <c r="F47" s="1068"/>
      <c r="G47" s="1068"/>
      <c r="H47" s="1068"/>
      <c r="I47" s="1068"/>
      <c r="J47" s="1068"/>
      <c r="K47" s="1068"/>
      <c r="L47" s="9" t="s">
        <v>1311</v>
      </c>
      <c r="M47" s="535"/>
      <c r="N47" s="148" t="s">
        <v>6127</v>
      </c>
      <c r="O47" s="11"/>
      <c r="P47" s="452"/>
      <c r="Q47" s="11"/>
    </row>
    <row r="48" spans="1:17" s="39" customFormat="1" ht="30" customHeight="1" x14ac:dyDescent="0.25">
      <c r="A48" s="1054"/>
      <c r="B48" s="1054"/>
      <c r="C48" s="1054"/>
      <c r="D48" s="1054"/>
      <c r="E48" s="1069"/>
      <c r="F48" s="1069"/>
      <c r="G48" s="1069"/>
      <c r="H48" s="1068"/>
      <c r="I48" s="1068"/>
      <c r="J48" s="1069"/>
      <c r="K48" s="1069"/>
      <c r="L48" s="26" t="s">
        <v>52</v>
      </c>
      <c r="M48" s="199"/>
      <c r="N48" s="427" t="s">
        <v>6128</v>
      </c>
      <c r="O48" s="26"/>
      <c r="P48" s="452">
        <v>14716.5</v>
      </c>
      <c r="Q48" s="26"/>
    </row>
    <row r="49" spans="1:17" s="41" customFormat="1" ht="35.25" customHeight="1" x14ac:dyDescent="0.25">
      <c r="A49" s="1118">
        <v>13</v>
      </c>
      <c r="B49" s="32">
        <v>4</v>
      </c>
      <c r="C49" s="32" t="s">
        <v>70</v>
      </c>
      <c r="D49" s="60">
        <v>2561</v>
      </c>
      <c r="E49" s="1154" t="s">
        <v>2970</v>
      </c>
      <c r="F49" s="1154" t="s">
        <v>2970</v>
      </c>
      <c r="G49" s="1067"/>
      <c r="H49" s="1154" t="s">
        <v>2971</v>
      </c>
      <c r="I49" s="1154" t="s">
        <v>150</v>
      </c>
      <c r="J49" s="1154" t="s">
        <v>151</v>
      </c>
      <c r="K49" s="1154" t="s">
        <v>3414</v>
      </c>
      <c r="L49" s="11" t="s">
        <v>59</v>
      </c>
      <c r="M49" s="198"/>
      <c r="N49" s="148" t="s">
        <v>5509</v>
      </c>
      <c r="O49" s="11"/>
      <c r="P49" s="452"/>
      <c r="Q49" s="11"/>
    </row>
    <row r="50" spans="1:17" s="39" customFormat="1" ht="35.25" customHeight="1" x14ac:dyDescent="0.25">
      <c r="A50" s="1120"/>
      <c r="B50" s="90">
        <v>19</v>
      </c>
      <c r="C50" s="90" t="s">
        <v>682</v>
      </c>
      <c r="D50" s="92">
        <v>2561</v>
      </c>
      <c r="E50" s="1155"/>
      <c r="F50" s="1155"/>
      <c r="G50" s="1069"/>
      <c r="H50" s="1155"/>
      <c r="I50" s="1155"/>
      <c r="J50" s="1155"/>
      <c r="K50" s="1155"/>
      <c r="L50" s="26" t="s">
        <v>2919</v>
      </c>
      <c r="M50" s="199"/>
      <c r="N50" s="427" t="s">
        <v>2972</v>
      </c>
      <c r="O50" s="26" t="s">
        <v>13828</v>
      </c>
      <c r="P50" s="452">
        <v>18178.669999999998</v>
      </c>
      <c r="Q50" s="26" t="s">
        <v>13829</v>
      </c>
    </row>
    <row r="51" spans="1:17" ht="78" customHeight="1" x14ac:dyDescent="0.25">
      <c r="A51" s="1053">
        <v>14</v>
      </c>
      <c r="B51" s="153">
        <v>1</v>
      </c>
      <c r="C51" s="153" t="s">
        <v>64</v>
      </c>
      <c r="D51" s="152">
        <v>2562</v>
      </c>
      <c r="E51" s="1067" t="s">
        <v>2857</v>
      </c>
      <c r="F51" s="1067" t="s">
        <v>2857</v>
      </c>
      <c r="G51" s="1067"/>
      <c r="H51" s="1067" t="s">
        <v>2858</v>
      </c>
      <c r="I51" s="1067" t="s">
        <v>1592</v>
      </c>
      <c r="J51" s="1067" t="s">
        <v>151</v>
      </c>
      <c r="K51" s="1067" t="s">
        <v>3414</v>
      </c>
      <c r="L51" s="11" t="s">
        <v>2859</v>
      </c>
      <c r="M51" s="198"/>
      <c r="N51" s="148" t="s">
        <v>2860</v>
      </c>
      <c r="O51" s="9"/>
      <c r="P51" s="452">
        <v>13847.83</v>
      </c>
    </row>
    <row r="52" spans="1:17" ht="38.25" customHeight="1" x14ac:dyDescent="0.25">
      <c r="A52" s="1055"/>
      <c r="B52" s="153">
        <v>6</v>
      </c>
      <c r="C52" s="153" t="s">
        <v>64</v>
      </c>
      <c r="D52" s="152">
        <v>2562</v>
      </c>
      <c r="E52" s="1068"/>
      <c r="F52" s="1068"/>
      <c r="G52" s="1068"/>
      <c r="H52" s="1068"/>
      <c r="I52" s="1068"/>
      <c r="J52" s="1068"/>
      <c r="K52" s="1068"/>
      <c r="L52" s="7" t="s">
        <v>1612</v>
      </c>
      <c r="M52" s="532"/>
      <c r="N52" s="425" t="s">
        <v>2929</v>
      </c>
      <c r="O52" s="9"/>
    </row>
    <row r="53" spans="1:17" ht="38.25" customHeight="1" x14ac:dyDescent="0.25">
      <c r="A53" s="1055"/>
      <c r="B53" s="153">
        <v>20</v>
      </c>
      <c r="C53" s="153" t="s">
        <v>64</v>
      </c>
      <c r="D53" s="152">
        <v>2562</v>
      </c>
      <c r="E53" s="1068"/>
      <c r="F53" s="1068"/>
      <c r="G53" s="1068"/>
      <c r="H53" s="1068"/>
      <c r="I53" s="1068"/>
      <c r="J53" s="1068"/>
      <c r="K53" s="1068"/>
      <c r="L53" s="211" t="s">
        <v>1614</v>
      </c>
      <c r="M53" s="530"/>
      <c r="N53" s="222"/>
      <c r="O53" s="13" t="s">
        <v>1615</v>
      </c>
    </row>
    <row r="54" spans="1:17" ht="38.25" customHeight="1" x14ac:dyDescent="0.25">
      <c r="A54" s="1054"/>
      <c r="B54" s="153">
        <v>6</v>
      </c>
      <c r="C54" s="153" t="s">
        <v>65</v>
      </c>
      <c r="D54" s="152">
        <v>2562</v>
      </c>
      <c r="E54" s="1069"/>
      <c r="F54" s="1069"/>
      <c r="G54" s="1069"/>
      <c r="H54" s="1069"/>
      <c r="I54" s="1069"/>
      <c r="J54" s="1069"/>
      <c r="K54" s="1069"/>
      <c r="L54" s="211" t="s">
        <v>1616</v>
      </c>
      <c r="M54" s="530"/>
      <c r="N54" s="222" t="s">
        <v>3143</v>
      </c>
      <c r="O54" s="9"/>
    </row>
    <row r="55" spans="1:17" ht="28.5" customHeight="1" x14ac:dyDescent="0.25">
      <c r="A55" s="1053">
        <v>15</v>
      </c>
      <c r="B55" s="69">
        <v>22</v>
      </c>
      <c r="C55" s="69" t="s">
        <v>68</v>
      </c>
      <c r="D55" s="113">
        <v>2562</v>
      </c>
      <c r="E55" s="1067" t="s">
        <v>2893</v>
      </c>
      <c r="F55" s="1067" t="s">
        <v>2893</v>
      </c>
      <c r="G55" s="1067" t="s">
        <v>2894</v>
      </c>
      <c r="H55" s="1067" t="s">
        <v>1815</v>
      </c>
      <c r="I55" s="1067" t="s">
        <v>1592</v>
      </c>
      <c r="J55" s="1067" t="s">
        <v>151</v>
      </c>
      <c r="K55" s="1067" t="s">
        <v>3414</v>
      </c>
      <c r="L55" s="1" t="s">
        <v>59</v>
      </c>
      <c r="M55" s="450"/>
      <c r="N55" s="149" t="s">
        <v>2895</v>
      </c>
    </row>
    <row r="56" spans="1:17" ht="72.75" customHeight="1" x14ac:dyDescent="0.25">
      <c r="A56" s="1055"/>
      <c r="B56" s="153">
        <v>22</v>
      </c>
      <c r="C56" s="153" t="s">
        <v>64</v>
      </c>
      <c r="D56" s="152">
        <v>2562</v>
      </c>
      <c r="E56" s="1068"/>
      <c r="F56" s="1068"/>
      <c r="G56" s="1068"/>
      <c r="H56" s="1068"/>
      <c r="I56" s="1068"/>
      <c r="J56" s="1068"/>
      <c r="K56" s="1068"/>
      <c r="L56" s="11" t="s">
        <v>3200</v>
      </c>
      <c r="M56" s="198"/>
      <c r="N56" s="148" t="s">
        <v>3201</v>
      </c>
      <c r="O56" s="9"/>
    </row>
    <row r="57" spans="1:17" ht="42.75" customHeight="1" x14ac:dyDescent="0.25">
      <c r="A57" s="1055"/>
      <c r="B57" s="153">
        <v>27</v>
      </c>
      <c r="C57" s="153" t="s">
        <v>64</v>
      </c>
      <c r="D57" s="152">
        <v>2562</v>
      </c>
      <c r="E57" s="1068"/>
      <c r="F57" s="1068"/>
      <c r="G57" s="1068"/>
      <c r="H57" s="1068"/>
      <c r="I57" s="1068"/>
      <c r="J57" s="1068"/>
      <c r="K57" s="1068"/>
      <c r="L57" s="7" t="s">
        <v>1612</v>
      </c>
      <c r="M57" s="532"/>
      <c r="N57" s="425" t="s">
        <v>3202</v>
      </c>
      <c r="O57" s="9"/>
    </row>
    <row r="58" spans="1:17" s="39" customFormat="1" ht="31.5" customHeight="1" x14ac:dyDescent="0.25">
      <c r="A58" s="1055"/>
      <c r="B58" s="90">
        <v>10</v>
      </c>
      <c r="C58" s="90" t="s">
        <v>70</v>
      </c>
      <c r="D58" s="92">
        <v>2562</v>
      </c>
      <c r="E58" s="1068"/>
      <c r="F58" s="1068"/>
      <c r="G58" s="1068"/>
      <c r="H58" s="1068"/>
      <c r="I58" s="1068"/>
      <c r="J58" s="1068"/>
      <c r="K58" s="1068"/>
      <c r="L58" s="211" t="s">
        <v>52</v>
      </c>
      <c r="M58" s="530"/>
      <c r="N58" s="222" t="s">
        <v>3683</v>
      </c>
      <c r="O58" s="13"/>
      <c r="P58" s="452">
        <v>18434.650000000001</v>
      </c>
      <c r="Q58" s="26"/>
    </row>
    <row r="59" spans="1:17" s="39" customFormat="1" ht="39" customHeight="1" x14ac:dyDescent="0.25">
      <c r="A59" s="1055"/>
      <c r="B59" s="90"/>
      <c r="C59" s="90"/>
      <c r="D59" s="92"/>
      <c r="E59" s="1068"/>
      <c r="F59" s="1068"/>
      <c r="G59" s="1068"/>
      <c r="H59" s="1068"/>
      <c r="I59" s="1068"/>
      <c r="J59" s="1068"/>
      <c r="K59" s="1068"/>
      <c r="L59" s="211" t="s">
        <v>297</v>
      </c>
      <c r="M59" s="530"/>
      <c r="N59" s="222" t="s">
        <v>7539</v>
      </c>
      <c r="O59" s="13"/>
      <c r="P59" s="452"/>
      <c r="Q59" s="26"/>
    </row>
    <row r="60" spans="1:17" s="39" customFormat="1" ht="42" customHeight="1" x14ac:dyDescent="0.25">
      <c r="A60" s="1054"/>
      <c r="B60" s="90"/>
      <c r="C60" s="90"/>
      <c r="D60" s="92"/>
      <c r="E60" s="1069"/>
      <c r="F60" s="1069"/>
      <c r="G60" s="1069"/>
      <c r="H60" s="1069"/>
      <c r="I60" s="1069"/>
      <c r="J60" s="1069"/>
      <c r="K60" s="1069"/>
      <c r="L60" s="211" t="s">
        <v>5673</v>
      </c>
      <c r="M60" s="530"/>
      <c r="N60" s="222" t="s">
        <v>7537</v>
      </c>
      <c r="O60" s="13"/>
      <c r="P60" s="452">
        <v>18858.88</v>
      </c>
      <c r="Q60" s="26"/>
    </row>
    <row r="61" spans="1:17" ht="69" customHeight="1" x14ac:dyDescent="0.25">
      <c r="A61" s="1053">
        <v>16</v>
      </c>
      <c r="B61" s="153">
        <v>20</v>
      </c>
      <c r="C61" s="153" t="s">
        <v>64</v>
      </c>
      <c r="D61" s="152">
        <v>2562</v>
      </c>
      <c r="E61" s="1067" t="s">
        <v>3148</v>
      </c>
      <c r="F61" s="1067" t="s">
        <v>3148</v>
      </c>
      <c r="G61" s="1067"/>
      <c r="H61" s="1067" t="s">
        <v>2177</v>
      </c>
      <c r="I61" s="1067" t="s">
        <v>150</v>
      </c>
      <c r="J61" s="1067" t="s">
        <v>151</v>
      </c>
      <c r="K61" s="1067" t="s">
        <v>3414</v>
      </c>
      <c r="L61" s="11" t="s">
        <v>2859</v>
      </c>
      <c r="M61" s="198"/>
      <c r="N61" s="148" t="s">
        <v>3146</v>
      </c>
      <c r="O61" s="9"/>
      <c r="P61" s="452">
        <v>13847.83</v>
      </c>
    </row>
    <row r="62" spans="1:17" ht="36.75" customHeight="1" x14ac:dyDescent="0.25">
      <c r="A62" s="1055"/>
      <c r="B62" s="153">
        <v>22</v>
      </c>
      <c r="C62" s="153" t="s">
        <v>64</v>
      </c>
      <c r="D62" s="152">
        <v>2562</v>
      </c>
      <c r="E62" s="1068"/>
      <c r="F62" s="1068"/>
      <c r="G62" s="1068"/>
      <c r="H62" s="1068"/>
      <c r="I62" s="1068"/>
      <c r="J62" s="1068"/>
      <c r="K62" s="1068"/>
      <c r="L62" s="7" t="s">
        <v>1612</v>
      </c>
      <c r="M62" s="532"/>
      <c r="N62" s="425" t="s">
        <v>3147</v>
      </c>
      <c r="O62" s="9"/>
    </row>
    <row r="63" spans="1:17" ht="36.75" customHeight="1" x14ac:dyDescent="0.25">
      <c r="A63" s="1055"/>
      <c r="B63" s="153">
        <v>4</v>
      </c>
      <c r="C63" s="153" t="s">
        <v>65</v>
      </c>
      <c r="D63" s="152">
        <v>2562</v>
      </c>
      <c r="E63" s="1068"/>
      <c r="F63" s="1068"/>
      <c r="G63" s="1068"/>
      <c r="H63" s="1068"/>
      <c r="I63" s="1068"/>
      <c r="J63" s="1068"/>
      <c r="K63" s="1068"/>
      <c r="L63" s="211" t="s">
        <v>1614</v>
      </c>
      <c r="M63" s="530"/>
      <c r="N63" s="222"/>
      <c r="O63" s="13" t="s">
        <v>1615</v>
      </c>
    </row>
    <row r="64" spans="1:17" ht="36.75" customHeight="1" x14ac:dyDescent="0.25">
      <c r="A64" s="1054"/>
      <c r="B64" s="153">
        <v>6</v>
      </c>
      <c r="C64" s="153" t="s">
        <v>65</v>
      </c>
      <c r="D64" s="152">
        <v>2562</v>
      </c>
      <c r="E64" s="1069"/>
      <c r="F64" s="1069"/>
      <c r="G64" s="1069"/>
      <c r="H64" s="1069"/>
      <c r="I64" s="1069"/>
      <c r="J64" s="1069"/>
      <c r="K64" s="1069"/>
      <c r="L64" s="211" t="s">
        <v>1616</v>
      </c>
      <c r="M64" s="530"/>
      <c r="N64" s="222" t="s">
        <v>3149</v>
      </c>
      <c r="O64" s="9"/>
    </row>
    <row r="65" spans="1:17" ht="33" customHeight="1" x14ac:dyDescent="0.25">
      <c r="A65" s="1053">
        <v>17</v>
      </c>
      <c r="B65" s="69">
        <v>21</v>
      </c>
      <c r="C65" s="18" t="s">
        <v>68</v>
      </c>
      <c r="D65" s="113">
        <v>2562</v>
      </c>
      <c r="E65" s="1067" t="s">
        <v>3607</v>
      </c>
      <c r="F65" s="1067" t="s">
        <v>3607</v>
      </c>
      <c r="G65" s="1067" t="s">
        <v>2890</v>
      </c>
      <c r="H65" s="1067" t="s">
        <v>2891</v>
      </c>
      <c r="I65" s="1067" t="s">
        <v>150</v>
      </c>
      <c r="J65" s="1067" t="s">
        <v>151</v>
      </c>
      <c r="K65" s="1067" t="s">
        <v>3414</v>
      </c>
      <c r="L65" s="135" t="s">
        <v>59</v>
      </c>
      <c r="M65" s="534"/>
      <c r="N65" s="149" t="s">
        <v>2892</v>
      </c>
      <c r="O65" s="9"/>
    </row>
    <row r="66" spans="1:17" s="39" customFormat="1" ht="34.5" customHeight="1" x14ac:dyDescent="0.25">
      <c r="A66" s="1054"/>
      <c r="B66" s="90">
        <v>24</v>
      </c>
      <c r="C66" s="49" t="s">
        <v>62</v>
      </c>
      <c r="D66" s="92">
        <v>2562</v>
      </c>
      <c r="E66" s="1068"/>
      <c r="F66" s="1068"/>
      <c r="G66" s="1068"/>
      <c r="H66" s="1068"/>
      <c r="I66" s="1068"/>
      <c r="J66" s="1068"/>
      <c r="K66" s="1068"/>
      <c r="L66" s="13" t="s">
        <v>52</v>
      </c>
      <c r="M66" s="536"/>
      <c r="N66" s="427" t="s">
        <v>3603</v>
      </c>
      <c r="O66" s="13"/>
      <c r="P66" s="452"/>
      <c r="Q66" s="26"/>
    </row>
    <row r="67" spans="1:17" s="39" customFormat="1" ht="34.5" customHeight="1" x14ac:dyDescent="0.3">
      <c r="A67" s="136"/>
      <c r="B67" s="90"/>
      <c r="C67" s="49"/>
      <c r="D67" s="92"/>
      <c r="E67" s="103"/>
      <c r="F67" s="103"/>
      <c r="G67" s="103"/>
      <c r="H67" s="103"/>
      <c r="I67" s="103"/>
      <c r="J67" s="103"/>
      <c r="K67" s="103"/>
      <c r="L67" s="34" t="s">
        <v>297</v>
      </c>
      <c r="M67" s="537"/>
      <c r="N67" s="443" t="s">
        <v>8107</v>
      </c>
      <c r="O67" s="13"/>
      <c r="P67" s="452">
        <v>15477.3</v>
      </c>
      <c r="Q67" s="26"/>
    </row>
    <row r="68" spans="1:17" s="39" customFormat="1" ht="34.5" customHeight="1" x14ac:dyDescent="0.3">
      <c r="A68" s="136"/>
      <c r="B68" s="38">
        <v>30</v>
      </c>
      <c r="C68" s="38" t="s">
        <v>8069</v>
      </c>
      <c r="D68" s="38">
        <v>2563</v>
      </c>
      <c r="E68" s="92"/>
      <c r="F68" s="92"/>
      <c r="G68" s="92"/>
      <c r="H68" s="92"/>
      <c r="I68" s="92"/>
      <c r="J68" s="92"/>
      <c r="K68" s="92"/>
      <c r="L68" s="34" t="s">
        <v>5673</v>
      </c>
      <c r="M68" s="537"/>
      <c r="N68" s="443" t="s">
        <v>8108</v>
      </c>
      <c r="O68" s="13"/>
      <c r="P68" s="452"/>
      <c r="Q68" s="26"/>
    </row>
    <row r="69" spans="1:17" ht="69" customHeight="1" x14ac:dyDescent="0.25">
      <c r="A69" s="1053">
        <v>18</v>
      </c>
      <c r="B69" s="153">
        <v>28</v>
      </c>
      <c r="C69" s="230" t="s">
        <v>64</v>
      </c>
      <c r="D69" s="152">
        <v>2562</v>
      </c>
      <c r="E69" s="1067" t="s">
        <v>3175</v>
      </c>
      <c r="F69" s="1067" t="s">
        <v>3175</v>
      </c>
      <c r="G69" s="1067"/>
      <c r="H69" s="1067" t="s">
        <v>3176</v>
      </c>
      <c r="I69" s="1067" t="s">
        <v>1592</v>
      </c>
      <c r="J69" s="1067" t="s">
        <v>151</v>
      </c>
      <c r="K69" s="1067" t="s">
        <v>3414</v>
      </c>
      <c r="L69" s="11" t="s">
        <v>3173</v>
      </c>
      <c r="M69" s="198"/>
      <c r="N69" s="148" t="s">
        <v>3174</v>
      </c>
      <c r="O69" s="9"/>
      <c r="P69" s="452">
        <v>12436.62</v>
      </c>
    </row>
    <row r="70" spans="1:17" ht="33" customHeight="1" x14ac:dyDescent="0.25">
      <c r="A70" s="1054"/>
      <c r="B70" s="153">
        <v>6</v>
      </c>
      <c r="C70" s="230" t="s">
        <v>65</v>
      </c>
      <c r="D70" s="152">
        <v>2562</v>
      </c>
      <c r="E70" s="1069"/>
      <c r="F70" s="1069"/>
      <c r="G70" s="1069"/>
      <c r="H70" s="1069"/>
      <c r="I70" s="1069"/>
      <c r="J70" s="1069"/>
      <c r="K70" s="1069"/>
      <c r="L70" s="11" t="s">
        <v>1612</v>
      </c>
      <c r="M70" s="198"/>
      <c r="N70" s="148" t="s">
        <v>3177</v>
      </c>
      <c r="O70" s="9"/>
    </row>
    <row r="71" spans="1:17" ht="72.75" customHeight="1" x14ac:dyDescent="0.25">
      <c r="A71" s="74">
        <v>19</v>
      </c>
      <c r="B71" s="74">
        <v>7</v>
      </c>
      <c r="C71" s="74" t="s">
        <v>62</v>
      </c>
      <c r="D71" s="224">
        <v>2556</v>
      </c>
      <c r="E71" s="224" t="s">
        <v>1638</v>
      </c>
      <c r="F71" s="224" t="s">
        <v>1638</v>
      </c>
      <c r="G71" s="224"/>
      <c r="H71" s="224" t="s">
        <v>1639</v>
      </c>
      <c r="I71" s="224" t="s">
        <v>1202</v>
      </c>
      <c r="J71" s="224" t="s">
        <v>58</v>
      </c>
      <c r="K71" s="226" t="s">
        <v>3414</v>
      </c>
      <c r="L71" s="111" t="s">
        <v>1640</v>
      </c>
      <c r="M71" s="538"/>
      <c r="N71" s="429" t="s">
        <v>1641</v>
      </c>
      <c r="O71" s="9"/>
      <c r="P71" s="452">
        <v>22792</v>
      </c>
    </row>
    <row r="72" spans="1:17" ht="63" customHeight="1" x14ac:dyDescent="0.25">
      <c r="A72" s="6">
        <v>20</v>
      </c>
      <c r="B72" s="6">
        <v>23</v>
      </c>
      <c r="C72" s="6" t="s">
        <v>682</v>
      </c>
      <c r="D72" s="138">
        <v>2556</v>
      </c>
      <c r="E72" s="138" t="s">
        <v>1642</v>
      </c>
      <c r="F72" s="138" t="s">
        <v>1642</v>
      </c>
      <c r="G72" s="138"/>
      <c r="H72" s="139" t="s">
        <v>204</v>
      </c>
      <c r="I72" s="138" t="s">
        <v>1202</v>
      </c>
      <c r="J72" s="138" t="s">
        <v>58</v>
      </c>
      <c r="K72" s="159" t="s">
        <v>3414</v>
      </c>
      <c r="L72" s="7" t="s">
        <v>1643</v>
      </c>
      <c r="M72" s="532"/>
      <c r="N72" s="425" t="s">
        <v>1644</v>
      </c>
      <c r="O72" s="9"/>
      <c r="P72" s="452">
        <v>12943</v>
      </c>
    </row>
    <row r="73" spans="1:17" ht="71.25" customHeight="1" x14ac:dyDescent="0.25">
      <c r="A73" s="6">
        <v>21</v>
      </c>
      <c r="B73" s="6">
        <v>24</v>
      </c>
      <c r="C73" s="6" t="s">
        <v>64</v>
      </c>
      <c r="D73" s="138">
        <v>2557</v>
      </c>
      <c r="E73" s="138" t="s">
        <v>1645</v>
      </c>
      <c r="F73" s="138" t="s">
        <v>1645</v>
      </c>
      <c r="G73" s="138"/>
      <c r="H73" s="138" t="s">
        <v>1646</v>
      </c>
      <c r="I73" s="138" t="s">
        <v>1202</v>
      </c>
      <c r="J73" s="138" t="s">
        <v>58</v>
      </c>
      <c r="K73" s="159" t="s">
        <v>3414</v>
      </c>
      <c r="L73" s="7" t="s">
        <v>1647</v>
      </c>
      <c r="M73" s="532"/>
      <c r="N73" s="425" t="s">
        <v>1648</v>
      </c>
      <c r="O73" s="9"/>
      <c r="P73" s="452">
        <v>14421</v>
      </c>
    </row>
    <row r="74" spans="1:17" ht="65.25" customHeight="1" x14ac:dyDescent="0.25">
      <c r="A74" s="1131">
        <v>22</v>
      </c>
      <c r="B74" s="217">
        <v>16</v>
      </c>
      <c r="C74" s="6" t="s">
        <v>64</v>
      </c>
      <c r="D74" s="138">
        <v>2560</v>
      </c>
      <c r="E74" s="1177" t="s">
        <v>1649</v>
      </c>
      <c r="F74" s="1177" t="s">
        <v>1650</v>
      </c>
      <c r="G74" s="1177"/>
      <c r="H74" s="1177" t="s">
        <v>1651</v>
      </c>
      <c r="I74" s="1177" t="s">
        <v>58</v>
      </c>
      <c r="J74" s="1177" t="s">
        <v>58</v>
      </c>
      <c r="K74" s="1177" t="s">
        <v>3414</v>
      </c>
      <c r="L74" s="7" t="s">
        <v>1652</v>
      </c>
      <c r="M74" s="532"/>
      <c r="N74" s="425" t="s">
        <v>1653</v>
      </c>
      <c r="O74" s="9"/>
      <c r="P74" s="452">
        <v>13714.75</v>
      </c>
    </row>
    <row r="75" spans="1:17" ht="73.5" customHeight="1" x14ac:dyDescent="0.25">
      <c r="A75" s="1135"/>
      <c r="B75" s="217">
        <v>6</v>
      </c>
      <c r="C75" s="6" t="s">
        <v>1654</v>
      </c>
      <c r="D75" s="138">
        <v>2560</v>
      </c>
      <c r="E75" s="1178"/>
      <c r="F75" s="1178"/>
      <c r="G75" s="1178"/>
      <c r="H75" s="1178"/>
      <c r="I75" s="1178"/>
      <c r="J75" s="1178"/>
      <c r="K75" s="1178"/>
      <c r="L75" s="7" t="s">
        <v>1655</v>
      </c>
      <c r="M75" s="532"/>
      <c r="N75" s="425" t="s">
        <v>1656</v>
      </c>
      <c r="O75" s="9"/>
      <c r="P75" s="452">
        <v>14862.68</v>
      </c>
    </row>
    <row r="76" spans="1:17" ht="60.75" x14ac:dyDescent="0.25">
      <c r="A76" s="6">
        <v>23</v>
      </c>
      <c r="B76" s="6">
        <v>6</v>
      </c>
      <c r="C76" s="6" t="s">
        <v>1654</v>
      </c>
      <c r="D76" s="138">
        <v>2560</v>
      </c>
      <c r="E76" s="138" t="s">
        <v>1657</v>
      </c>
      <c r="F76" s="138" t="s">
        <v>1657</v>
      </c>
      <c r="G76" s="138"/>
      <c r="H76" s="138" t="s">
        <v>1658</v>
      </c>
      <c r="I76" s="138" t="s">
        <v>265</v>
      </c>
      <c r="J76" s="138" t="s">
        <v>58</v>
      </c>
      <c r="K76" s="138" t="s">
        <v>3414</v>
      </c>
      <c r="L76" s="11" t="s">
        <v>1659</v>
      </c>
      <c r="M76" s="198"/>
      <c r="N76" s="148" t="s">
        <v>1660</v>
      </c>
      <c r="O76" s="9"/>
      <c r="P76" s="452">
        <v>116.28</v>
      </c>
    </row>
    <row r="77" spans="1:17" ht="32.25" customHeight="1" x14ac:dyDescent="0.25">
      <c r="A77" s="1055">
        <v>24</v>
      </c>
      <c r="B77" s="1055">
        <v>20</v>
      </c>
      <c r="C77" s="1055" t="s">
        <v>682</v>
      </c>
      <c r="D77" s="1068">
        <v>2561</v>
      </c>
      <c r="E77" s="1068" t="s">
        <v>3592</v>
      </c>
      <c r="F77" s="1068" t="s">
        <v>3592</v>
      </c>
      <c r="G77" s="1068" t="s">
        <v>2664</v>
      </c>
      <c r="H77" s="1068" t="s">
        <v>2665</v>
      </c>
      <c r="I77" s="1068" t="s">
        <v>474</v>
      </c>
      <c r="J77" s="1068" t="s">
        <v>58</v>
      </c>
      <c r="K77" s="1068" t="s">
        <v>3414</v>
      </c>
      <c r="L77" s="99" t="s">
        <v>59</v>
      </c>
      <c r="M77" s="529"/>
      <c r="N77" s="430" t="s">
        <v>2666</v>
      </c>
      <c r="P77" s="453"/>
    </row>
    <row r="78" spans="1:17" s="39" customFormat="1" ht="33" customHeight="1" x14ac:dyDescent="0.25">
      <c r="A78" s="1055"/>
      <c r="B78" s="1055"/>
      <c r="C78" s="1055"/>
      <c r="D78" s="1068"/>
      <c r="E78" s="1068"/>
      <c r="F78" s="1068"/>
      <c r="G78" s="1068"/>
      <c r="H78" s="1068"/>
      <c r="I78" s="1068"/>
      <c r="J78" s="1068"/>
      <c r="K78" s="1068"/>
      <c r="L78" s="26" t="s">
        <v>52</v>
      </c>
      <c r="M78" s="199"/>
      <c r="N78" s="427" t="s">
        <v>3593</v>
      </c>
      <c r="O78" s="26"/>
      <c r="P78" s="452">
        <v>8829.83</v>
      </c>
      <c r="Q78" s="26"/>
    </row>
    <row r="79" spans="1:17" s="41" customFormat="1" ht="38.25" customHeight="1" x14ac:dyDescent="0.25">
      <c r="A79" s="1055"/>
      <c r="B79" s="1055"/>
      <c r="C79" s="1055"/>
      <c r="D79" s="1068"/>
      <c r="E79" s="1068"/>
      <c r="F79" s="1068"/>
      <c r="G79" s="1068"/>
      <c r="H79" s="1068"/>
      <c r="I79" s="1068"/>
      <c r="J79" s="1068"/>
      <c r="K79" s="1068"/>
      <c r="L79" s="11" t="s">
        <v>297</v>
      </c>
      <c r="M79" s="198"/>
      <c r="N79" s="148" t="s">
        <v>6583</v>
      </c>
      <c r="O79" s="11"/>
      <c r="P79" s="452"/>
      <c r="Q79" s="11"/>
    </row>
    <row r="80" spans="1:17" s="39" customFormat="1" ht="38.25" customHeight="1" x14ac:dyDescent="0.25">
      <c r="A80" s="1054"/>
      <c r="B80" s="1054"/>
      <c r="C80" s="1054"/>
      <c r="D80" s="1069"/>
      <c r="E80" s="1069"/>
      <c r="F80" s="1069"/>
      <c r="G80" s="1069"/>
      <c r="H80" s="1069"/>
      <c r="I80" s="1069"/>
      <c r="J80" s="1069"/>
      <c r="K80" s="1069"/>
      <c r="L80" s="26" t="s">
        <v>6585</v>
      </c>
      <c r="M80" s="199"/>
      <c r="N80" s="427" t="s">
        <v>6584</v>
      </c>
      <c r="O80" s="26"/>
      <c r="P80" s="452">
        <v>10424.48</v>
      </c>
      <c r="Q80" s="26"/>
    </row>
    <row r="81" spans="1:16" ht="72" customHeight="1" x14ac:dyDescent="0.25">
      <c r="A81" s="1053">
        <v>25</v>
      </c>
      <c r="B81" s="153">
        <v>1</v>
      </c>
      <c r="C81" s="153" t="s">
        <v>64</v>
      </c>
      <c r="D81" s="152">
        <v>2562</v>
      </c>
      <c r="E81" s="1067" t="s">
        <v>2861</v>
      </c>
      <c r="F81" s="1067" t="s">
        <v>2861</v>
      </c>
      <c r="G81" s="1067"/>
      <c r="H81" s="1067" t="s">
        <v>2862</v>
      </c>
      <c r="I81" s="1067" t="s">
        <v>265</v>
      </c>
      <c r="J81" s="1067" t="s">
        <v>58</v>
      </c>
      <c r="K81" s="1067" t="s">
        <v>3414</v>
      </c>
      <c r="L81" s="11" t="s">
        <v>2863</v>
      </c>
      <c r="M81" s="198"/>
      <c r="N81" s="148" t="s">
        <v>2864</v>
      </c>
      <c r="O81" s="9"/>
      <c r="P81" s="452">
        <v>14545.45</v>
      </c>
    </row>
    <row r="82" spans="1:16" ht="33" customHeight="1" x14ac:dyDescent="0.25">
      <c r="A82" s="1054"/>
      <c r="B82" s="153">
        <v>6</v>
      </c>
      <c r="C82" s="153" t="s">
        <v>64</v>
      </c>
      <c r="D82" s="152">
        <v>2562</v>
      </c>
      <c r="E82" s="1069"/>
      <c r="F82" s="1069"/>
      <c r="G82" s="1069"/>
      <c r="H82" s="1069"/>
      <c r="I82" s="1069"/>
      <c r="J82" s="1069"/>
      <c r="K82" s="1069"/>
      <c r="L82" s="31" t="s">
        <v>1612</v>
      </c>
      <c r="M82" s="539"/>
      <c r="N82" s="431" t="s">
        <v>2928</v>
      </c>
      <c r="O82" s="9"/>
    </row>
    <row r="83" spans="1:16" ht="40.5" x14ac:dyDescent="0.25">
      <c r="A83" s="74">
        <v>26</v>
      </c>
      <c r="B83" s="74">
        <v>5</v>
      </c>
      <c r="C83" s="74" t="s">
        <v>677</v>
      </c>
      <c r="D83" s="224">
        <v>2551</v>
      </c>
      <c r="E83" s="224" t="s">
        <v>1661</v>
      </c>
      <c r="F83" s="224" t="s">
        <v>1661</v>
      </c>
      <c r="G83" s="224"/>
      <c r="H83" s="224" t="s">
        <v>1662</v>
      </c>
      <c r="I83" s="224" t="s">
        <v>462</v>
      </c>
      <c r="J83" s="224" t="s">
        <v>463</v>
      </c>
      <c r="K83" s="226" t="s">
        <v>3414</v>
      </c>
      <c r="L83" s="111" t="s">
        <v>1663</v>
      </c>
      <c r="M83" s="538"/>
      <c r="N83" s="429" t="s">
        <v>1664</v>
      </c>
      <c r="O83" s="9"/>
      <c r="P83" s="452">
        <v>336</v>
      </c>
    </row>
    <row r="84" spans="1:16" ht="40.5" x14ac:dyDescent="0.25">
      <c r="A84" s="6">
        <v>27</v>
      </c>
      <c r="B84" s="6">
        <v>13</v>
      </c>
      <c r="C84" s="6" t="s">
        <v>981</v>
      </c>
      <c r="D84" s="138">
        <v>2553</v>
      </c>
      <c r="E84" s="138" t="s">
        <v>1665</v>
      </c>
      <c r="F84" s="138" t="s">
        <v>1665</v>
      </c>
      <c r="G84" s="138"/>
      <c r="H84" s="138" t="s">
        <v>1666</v>
      </c>
      <c r="I84" s="138" t="s">
        <v>837</v>
      </c>
      <c r="J84" s="138" t="s">
        <v>463</v>
      </c>
      <c r="K84" s="159" t="s">
        <v>3414</v>
      </c>
      <c r="L84" s="7" t="s">
        <v>1667</v>
      </c>
      <c r="M84" s="532"/>
      <c r="N84" s="425" t="s">
        <v>1668</v>
      </c>
      <c r="O84" s="9"/>
      <c r="P84" s="452">
        <v>6534</v>
      </c>
    </row>
    <row r="85" spans="1:16" ht="60.75" x14ac:dyDescent="0.25">
      <c r="A85" s="6">
        <v>28</v>
      </c>
      <c r="B85" s="6">
        <v>4</v>
      </c>
      <c r="C85" s="6" t="s">
        <v>1654</v>
      </c>
      <c r="D85" s="138">
        <v>2557</v>
      </c>
      <c r="E85" s="138" t="s">
        <v>1669</v>
      </c>
      <c r="F85" s="138" t="s">
        <v>1669</v>
      </c>
      <c r="G85" s="138"/>
      <c r="H85" s="138" t="s">
        <v>1670</v>
      </c>
      <c r="I85" s="138" t="s">
        <v>837</v>
      </c>
      <c r="J85" s="138" t="s">
        <v>463</v>
      </c>
      <c r="K85" s="159" t="s">
        <v>3414</v>
      </c>
      <c r="L85" s="7" t="s">
        <v>1671</v>
      </c>
      <c r="M85" s="532"/>
      <c r="N85" s="425" t="s">
        <v>1672</v>
      </c>
      <c r="O85" s="9"/>
      <c r="P85" s="452">
        <v>925.77</v>
      </c>
    </row>
    <row r="86" spans="1:16" ht="60.75" x14ac:dyDescent="0.25">
      <c r="A86" s="6">
        <v>29</v>
      </c>
      <c r="B86" s="6">
        <v>4</v>
      </c>
      <c r="C86" s="6" t="s">
        <v>66</v>
      </c>
      <c r="D86" s="138">
        <v>2559</v>
      </c>
      <c r="E86" s="138" t="s">
        <v>1673</v>
      </c>
      <c r="F86" s="138" t="s">
        <v>1673</v>
      </c>
      <c r="G86" s="138"/>
      <c r="H86" s="138" t="s">
        <v>1674</v>
      </c>
      <c r="I86" s="138" t="s">
        <v>584</v>
      </c>
      <c r="J86" s="138" t="s">
        <v>463</v>
      </c>
      <c r="K86" s="159" t="s">
        <v>3414</v>
      </c>
      <c r="L86" s="7" t="s">
        <v>1675</v>
      </c>
      <c r="M86" s="532"/>
      <c r="N86" s="425" t="s">
        <v>1676</v>
      </c>
      <c r="O86" s="9"/>
      <c r="P86" s="452">
        <v>2039</v>
      </c>
    </row>
    <row r="87" spans="1:16" ht="60.75" x14ac:dyDescent="0.25">
      <c r="A87" s="1131">
        <v>30</v>
      </c>
      <c r="B87" s="6">
        <v>6</v>
      </c>
      <c r="C87" s="6" t="s">
        <v>64</v>
      </c>
      <c r="D87" s="138">
        <v>2561</v>
      </c>
      <c r="E87" s="1177" t="s">
        <v>1677</v>
      </c>
      <c r="F87" s="1177" t="s">
        <v>1677</v>
      </c>
      <c r="G87" s="1177"/>
      <c r="H87" s="1177" t="s">
        <v>1678</v>
      </c>
      <c r="I87" s="1177" t="s">
        <v>462</v>
      </c>
      <c r="J87" s="1177" t="s">
        <v>463</v>
      </c>
      <c r="K87" s="1177" t="s">
        <v>3414</v>
      </c>
      <c r="L87" s="7" t="s">
        <v>1679</v>
      </c>
      <c r="M87" s="532"/>
      <c r="N87" s="425" t="s">
        <v>1680</v>
      </c>
      <c r="O87" s="9"/>
      <c r="P87" s="452">
        <v>8396.19</v>
      </c>
    </row>
    <row r="88" spans="1:16" x14ac:dyDescent="0.25">
      <c r="A88" s="1130"/>
      <c r="B88" s="6">
        <v>8</v>
      </c>
      <c r="C88" s="6" t="s">
        <v>64</v>
      </c>
      <c r="D88" s="138">
        <v>2561</v>
      </c>
      <c r="E88" s="1195"/>
      <c r="F88" s="1195"/>
      <c r="G88" s="1195"/>
      <c r="H88" s="1195"/>
      <c r="I88" s="1195"/>
      <c r="J88" s="1195"/>
      <c r="K88" s="1195"/>
      <c r="L88" s="7" t="s">
        <v>1612</v>
      </c>
      <c r="M88" s="532"/>
      <c r="N88" s="425" t="s">
        <v>1681</v>
      </c>
      <c r="O88" s="9"/>
    </row>
    <row r="89" spans="1:16" x14ac:dyDescent="0.25">
      <c r="A89" s="1130"/>
      <c r="B89" s="6">
        <v>19</v>
      </c>
      <c r="C89" s="6" t="s">
        <v>64</v>
      </c>
      <c r="D89" s="138">
        <v>2561</v>
      </c>
      <c r="E89" s="1195"/>
      <c r="F89" s="1195"/>
      <c r="G89" s="1195"/>
      <c r="H89" s="1195"/>
      <c r="I89" s="1195"/>
      <c r="J89" s="1195"/>
      <c r="K89" s="1195"/>
      <c r="L89" s="211" t="s">
        <v>1682</v>
      </c>
      <c r="M89" s="530"/>
      <c r="N89" s="222"/>
      <c r="O89" s="13" t="s">
        <v>1615</v>
      </c>
    </row>
    <row r="90" spans="1:16" ht="40.5" x14ac:dyDescent="0.25">
      <c r="A90" s="1135"/>
      <c r="B90" s="6">
        <v>21</v>
      </c>
      <c r="C90" s="6" t="s">
        <v>64</v>
      </c>
      <c r="D90" s="138">
        <v>2561</v>
      </c>
      <c r="E90" s="1178"/>
      <c r="F90" s="1178"/>
      <c r="G90" s="1178"/>
      <c r="H90" s="1178"/>
      <c r="I90" s="1178"/>
      <c r="J90" s="1178"/>
      <c r="K90" s="1178"/>
      <c r="L90" s="211" t="s">
        <v>1683</v>
      </c>
      <c r="M90" s="530"/>
      <c r="N90" s="222" t="s">
        <v>1684</v>
      </c>
      <c r="O90" s="9"/>
    </row>
    <row r="91" spans="1:16" ht="60.75" x14ac:dyDescent="0.25">
      <c r="A91" s="1131">
        <v>31</v>
      </c>
      <c r="B91" s="6">
        <v>19</v>
      </c>
      <c r="C91" s="6" t="s">
        <v>65</v>
      </c>
      <c r="D91" s="138">
        <v>2561</v>
      </c>
      <c r="E91" s="1177" t="s">
        <v>1685</v>
      </c>
      <c r="F91" s="1177" t="s">
        <v>1685</v>
      </c>
      <c r="G91" s="1177"/>
      <c r="H91" s="1177" t="s">
        <v>1686</v>
      </c>
      <c r="I91" s="1177" t="s">
        <v>462</v>
      </c>
      <c r="J91" s="1177" t="s">
        <v>463</v>
      </c>
      <c r="K91" s="1177" t="s">
        <v>3414</v>
      </c>
      <c r="L91" s="7" t="s">
        <v>1687</v>
      </c>
      <c r="M91" s="532"/>
      <c r="N91" s="425" t="s">
        <v>1688</v>
      </c>
      <c r="O91" s="9"/>
      <c r="P91" s="452">
        <v>6323.5</v>
      </c>
    </row>
    <row r="92" spans="1:16" x14ac:dyDescent="0.25">
      <c r="A92" s="1130"/>
      <c r="B92" s="6">
        <v>20</v>
      </c>
      <c r="C92" s="6" t="s">
        <v>65</v>
      </c>
      <c r="D92" s="138">
        <v>2561</v>
      </c>
      <c r="E92" s="1195"/>
      <c r="F92" s="1195"/>
      <c r="G92" s="1195"/>
      <c r="H92" s="1195"/>
      <c r="I92" s="1195"/>
      <c r="J92" s="1195"/>
      <c r="K92" s="1195"/>
      <c r="L92" s="7" t="s">
        <v>1612</v>
      </c>
      <c r="M92" s="532"/>
      <c r="N92" s="425" t="s">
        <v>1689</v>
      </c>
      <c r="O92" s="9"/>
    </row>
    <row r="93" spans="1:16" x14ac:dyDescent="0.25">
      <c r="A93" s="1130"/>
      <c r="B93" s="6">
        <v>23</v>
      </c>
      <c r="C93" s="6" t="s">
        <v>65</v>
      </c>
      <c r="D93" s="138">
        <v>2561</v>
      </c>
      <c r="E93" s="1195"/>
      <c r="F93" s="1195"/>
      <c r="G93" s="1195"/>
      <c r="H93" s="1195"/>
      <c r="I93" s="1195"/>
      <c r="J93" s="1195"/>
      <c r="K93" s="1195"/>
      <c r="L93" s="211" t="s">
        <v>1614</v>
      </c>
      <c r="M93" s="530"/>
      <c r="N93" s="222"/>
      <c r="O93" s="13" t="s">
        <v>1615</v>
      </c>
    </row>
    <row r="94" spans="1:16" ht="40.5" x14ac:dyDescent="0.25">
      <c r="A94" s="1135"/>
      <c r="B94" s="6">
        <v>29</v>
      </c>
      <c r="C94" s="6" t="s">
        <v>65</v>
      </c>
      <c r="D94" s="138">
        <v>2561</v>
      </c>
      <c r="E94" s="1178"/>
      <c r="F94" s="1178"/>
      <c r="G94" s="1178"/>
      <c r="H94" s="1178"/>
      <c r="I94" s="1178"/>
      <c r="J94" s="1178"/>
      <c r="K94" s="1178"/>
      <c r="L94" s="211" t="s">
        <v>1616</v>
      </c>
      <c r="M94" s="530"/>
      <c r="N94" s="222" t="s">
        <v>1690</v>
      </c>
      <c r="O94" s="9"/>
    </row>
    <row r="95" spans="1:16" ht="71.25" customHeight="1" x14ac:dyDescent="0.25">
      <c r="A95" s="1131">
        <v>32</v>
      </c>
      <c r="B95" s="6">
        <v>19</v>
      </c>
      <c r="C95" s="6" t="s">
        <v>65</v>
      </c>
      <c r="D95" s="138">
        <v>2561</v>
      </c>
      <c r="E95" s="1177" t="s">
        <v>1691</v>
      </c>
      <c r="F95" s="1177" t="s">
        <v>1691</v>
      </c>
      <c r="G95" s="1177"/>
      <c r="H95" s="1177" t="s">
        <v>1692</v>
      </c>
      <c r="I95" s="1177" t="s">
        <v>462</v>
      </c>
      <c r="J95" s="1177" t="s">
        <v>463</v>
      </c>
      <c r="K95" s="1177" t="s">
        <v>3414</v>
      </c>
      <c r="L95" s="7" t="s">
        <v>1693</v>
      </c>
      <c r="M95" s="532"/>
      <c r="N95" s="425" t="s">
        <v>1694</v>
      </c>
      <c r="O95" s="9"/>
      <c r="P95" s="452">
        <v>5799.79</v>
      </c>
    </row>
    <row r="96" spans="1:16" ht="35.25" customHeight="1" x14ac:dyDescent="0.25">
      <c r="A96" s="1130"/>
      <c r="B96" s="6">
        <v>20</v>
      </c>
      <c r="C96" s="6" t="s">
        <v>65</v>
      </c>
      <c r="D96" s="138">
        <v>2561</v>
      </c>
      <c r="E96" s="1195"/>
      <c r="F96" s="1195"/>
      <c r="G96" s="1195"/>
      <c r="H96" s="1195"/>
      <c r="I96" s="1195"/>
      <c r="J96" s="1195"/>
      <c r="K96" s="1195"/>
      <c r="L96" s="7" t="s">
        <v>1612</v>
      </c>
      <c r="M96" s="532"/>
      <c r="N96" s="425" t="s">
        <v>1695</v>
      </c>
      <c r="O96" s="9"/>
    </row>
    <row r="97" spans="1:17" x14ac:dyDescent="0.25">
      <c r="A97" s="1130"/>
      <c r="B97" s="6">
        <v>29</v>
      </c>
      <c r="C97" s="6" t="s">
        <v>65</v>
      </c>
      <c r="D97" s="138">
        <v>2561</v>
      </c>
      <c r="E97" s="1195"/>
      <c r="F97" s="1195"/>
      <c r="G97" s="1195"/>
      <c r="H97" s="1195"/>
      <c r="I97" s="1195"/>
      <c r="J97" s="1195"/>
      <c r="K97" s="1195"/>
      <c r="L97" s="211" t="s">
        <v>1614</v>
      </c>
      <c r="M97" s="530"/>
      <c r="N97" s="222"/>
      <c r="O97" s="13" t="s">
        <v>1615</v>
      </c>
    </row>
    <row r="98" spans="1:17" ht="40.5" x14ac:dyDescent="0.25">
      <c r="A98" s="1135"/>
      <c r="B98" s="6">
        <v>25</v>
      </c>
      <c r="C98" s="6" t="s">
        <v>66</v>
      </c>
      <c r="D98" s="138">
        <v>2561</v>
      </c>
      <c r="E98" s="1178"/>
      <c r="F98" s="1178"/>
      <c r="G98" s="1178"/>
      <c r="H98" s="1178"/>
      <c r="I98" s="1178"/>
      <c r="J98" s="1178"/>
      <c r="K98" s="1178"/>
      <c r="L98" s="211" t="s">
        <v>1616</v>
      </c>
      <c r="M98" s="530"/>
      <c r="N98" s="222" t="s">
        <v>1696</v>
      </c>
      <c r="O98" s="9"/>
    </row>
    <row r="99" spans="1:17" ht="60.75" x14ac:dyDescent="0.25">
      <c r="A99" s="1131">
        <v>33</v>
      </c>
      <c r="B99" s="6">
        <v>22</v>
      </c>
      <c r="C99" s="6" t="s">
        <v>65</v>
      </c>
      <c r="D99" s="138">
        <v>2561</v>
      </c>
      <c r="E99" s="1131" t="s">
        <v>1697</v>
      </c>
      <c r="F99" s="1131" t="s">
        <v>1697</v>
      </c>
      <c r="G99" s="1131"/>
      <c r="H99" s="1131" t="s">
        <v>1698</v>
      </c>
      <c r="I99" s="1131" t="s">
        <v>837</v>
      </c>
      <c r="J99" s="1131" t="s">
        <v>463</v>
      </c>
      <c r="K99" s="1131" t="s">
        <v>3414</v>
      </c>
      <c r="L99" s="7" t="s">
        <v>1699</v>
      </c>
      <c r="M99" s="532"/>
      <c r="N99" s="425" t="s">
        <v>1700</v>
      </c>
      <c r="O99" s="9"/>
      <c r="P99" s="452">
        <v>9085.6200000000008</v>
      </c>
    </row>
    <row r="100" spans="1:17" ht="63" customHeight="1" x14ac:dyDescent="0.25">
      <c r="A100" s="1135"/>
      <c r="B100" s="74">
        <v>24</v>
      </c>
      <c r="C100" s="74" t="s">
        <v>65</v>
      </c>
      <c r="D100" s="224">
        <v>2561</v>
      </c>
      <c r="E100" s="1130"/>
      <c r="F100" s="1130"/>
      <c r="G100" s="1130"/>
      <c r="H100" s="1130"/>
      <c r="I100" s="1130"/>
      <c r="J100" s="1130"/>
      <c r="K100" s="1130"/>
      <c r="L100" s="7" t="s">
        <v>1612</v>
      </c>
      <c r="M100" s="532"/>
      <c r="N100" s="425" t="s">
        <v>1701</v>
      </c>
      <c r="O100" s="9"/>
    </row>
    <row r="101" spans="1:17" x14ac:dyDescent="0.25">
      <c r="A101" s="228"/>
      <c r="B101" s="74">
        <v>5</v>
      </c>
      <c r="C101" s="74" t="s">
        <v>981</v>
      </c>
      <c r="D101" s="224">
        <v>2565</v>
      </c>
      <c r="E101" s="1130"/>
      <c r="F101" s="1130"/>
      <c r="G101" s="1130"/>
      <c r="H101" s="1130"/>
      <c r="I101" s="1130"/>
      <c r="J101" s="1130"/>
      <c r="K101" s="1130"/>
      <c r="L101" s="7" t="s">
        <v>14502</v>
      </c>
      <c r="M101" s="532"/>
      <c r="N101" s="425" t="s">
        <v>14503</v>
      </c>
      <c r="O101" s="9"/>
    </row>
    <row r="102" spans="1:17" x14ac:dyDescent="0.25">
      <c r="A102" s="228"/>
      <c r="B102" s="74">
        <v>2</v>
      </c>
      <c r="C102" s="74" t="s">
        <v>68</v>
      </c>
      <c r="D102" s="224">
        <v>2566</v>
      </c>
      <c r="E102" s="1130"/>
      <c r="F102" s="1130"/>
      <c r="G102" s="1130"/>
      <c r="H102" s="1130"/>
      <c r="I102" s="1130"/>
      <c r="J102" s="1130"/>
      <c r="K102" s="1130"/>
      <c r="L102" s="7" t="s">
        <v>14504</v>
      </c>
      <c r="M102" s="532"/>
      <c r="N102" s="425" t="s">
        <v>14505</v>
      </c>
      <c r="O102" s="9"/>
      <c r="P102" s="452">
        <v>8736.3799999999992</v>
      </c>
    </row>
    <row r="103" spans="1:17" ht="38.25" customHeight="1" x14ac:dyDescent="0.25">
      <c r="A103" s="228"/>
      <c r="B103" s="74">
        <v>5</v>
      </c>
      <c r="C103" s="74" t="s">
        <v>68</v>
      </c>
      <c r="D103" s="224">
        <v>2566</v>
      </c>
      <c r="E103" s="1135"/>
      <c r="F103" s="1135"/>
      <c r="G103" s="1135"/>
      <c r="H103" s="1135"/>
      <c r="I103" s="1135"/>
      <c r="J103" s="1135"/>
      <c r="K103" s="1135"/>
      <c r="L103" s="7" t="s">
        <v>14506</v>
      </c>
      <c r="M103" s="532"/>
      <c r="N103" s="425" t="s">
        <v>14507</v>
      </c>
      <c r="O103" s="9"/>
    </row>
    <row r="104" spans="1:17" ht="60.75" customHeight="1" x14ac:dyDescent="0.25">
      <c r="A104" s="1131">
        <v>34</v>
      </c>
      <c r="B104" s="74">
        <v>26</v>
      </c>
      <c r="C104" s="74" t="s">
        <v>65</v>
      </c>
      <c r="D104" s="224">
        <v>2561</v>
      </c>
      <c r="E104" s="1177" t="s">
        <v>1702</v>
      </c>
      <c r="F104" s="1177" t="s">
        <v>1702</v>
      </c>
      <c r="G104" s="1177"/>
      <c r="H104" s="1177" t="s">
        <v>1703</v>
      </c>
      <c r="I104" s="1177" t="s">
        <v>462</v>
      </c>
      <c r="J104" s="1177" t="s">
        <v>463</v>
      </c>
      <c r="K104" s="1177" t="s">
        <v>3414</v>
      </c>
      <c r="L104" s="7" t="s">
        <v>1704</v>
      </c>
      <c r="M104" s="532"/>
      <c r="N104" s="425" t="s">
        <v>1705</v>
      </c>
      <c r="O104" s="9"/>
      <c r="P104" s="452">
        <v>15622.9</v>
      </c>
    </row>
    <row r="105" spans="1:17" ht="30" customHeight="1" x14ac:dyDescent="0.25">
      <c r="A105" s="1130"/>
      <c r="B105" s="74">
        <v>29</v>
      </c>
      <c r="C105" s="74" t="s">
        <v>65</v>
      </c>
      <c r="D105" s="224">
        <v>2561</v>
      </c>
      <c r="E105" s="1195"/>
      <c r="F105" s="1195"/>
      <c r="G105" s="1195"/>
      <c r="H105" s="1195"/>
      <c r="I105" s="1195"/>
      <c r="J105" s="1195"/>
      <c r="K105" s="1195"/>
      <c r="L105" s="7" t="s">
        <v>1612</v>
      </c>
      <c r="M105" s="532"/>
      <c r="N105" s="425" t="s">
        <v>1706</v>
      </c>
      <c r="O105" s="9"/>
    </row>
    <row r="106" spans="1:17" ht="24.75" customHeight="1" x14ac:dyDescent="0.25">
      <c r="A106" s="1130"/>
      <c r="B106" s="74">
        <v>3</v>
      </c>
      <c r="C106" s="74" t="s">
        <v>66</v>
      </c>
      <c r="D106" s="224">
        <v>2561</v>
      </c>
      <c r="E106" s="1195"/>
      <c r="F106" s="1195"/>
      <c r="G106" s="1195"/>
      <c r="H106" s="1195"/>
      <c r="I106" s="1195"/>
      <c r="J106" s="1195"/>
      <c r="K106" s="1195"/>
      <c r="L106" s="211" t="s">
        <v>1614</v>
      </c>
      <c r="M106" s="530"/>
      <c r="N106" s="222"/>
      <c r="O106" s="13" t="s">
        <v>1615</v>
      </c>
    </row>
    <row r="107" spans="1:17" ht="40.5" x14ac:dyDescent="0.25">
      <c r="A107" s="1130"/>
      <c r="B107" s="74">
        <v>17</v>
      </c>
      <c r="C107" s="74" t="s">
        <v>66</v>
      </c>
      <c r="D107" s="224">
        <v>2561</v>
      </c>
      <c r="E107" s="1195"/>
      <c r="F107" s="1195"/>
      <c r="G107" s="1195"/>
      <c r="H107" s="1195"/>
      <c r="I107" s="1195"/>
      <c r="J107" s="1195"/>
      <c r="K107" s="1195"/>
      <c r="L107" s="211" t="s">
        <v>1616</v>
      </c>
      <c r="M107" s="530"/>
      <c r="N107" s="222" t="s">
        <v>1707</v>
      </c>
      <c r="O107" s="9"/>
    </row>
    <row r="108" spans="1:17" ht="66.75" customHeight="1" x14ac:dyDescent="0.25">
      <c r="A108" s="1130"/>
      <c r="B108" s="74">
        <v>22</v>
      </c>
      <c r="C108" s="74" t="s">
        <v>64</v>
      </c>
      <c r="D108" s="224">
        <v>2562</v>
      </c>
      <c r="E108" s="1195"/>
      <c r="F108" s="1195"/>
      <c r="G108" s="1195"/>
      <c r="H108" s="1195"/>
      <c r="I108" s="1195"/>
      <c r="J108" s="1195"/>
      <c r="K108" s="1195"/>
      <c r="L108" s="7" t="s">
        <v>3203</v>
      </c>
      <c r="M108" s="532"/>
      <c r="N108" s="425" t="s">
        <v>3204</v>
      </c>
      <c r="O108" s="9"/>
      <c r="P108" s="452">
        <v>12961.46</v>
      </c>
    </row>
    <row r="109" spans="1:17" ht="33" customHeight="1" x14ac:dyDescent="0.25">
      <c r="A109" s="1130"/>
      <c r="B109" s="74">
        <v>27</v>
      </c>
      <c r="C109" s="74" t="s">
        <v>64</v>
      </c>
      <c r="D109" s="224">
        <v>2562</v>
      </c>
      <c r="E109" s="1195"/>
      <c r="F109" s="1195"/>
      <c r="G109" s="1195"/>
      <c r="H109" s="1195"/>
      <c r="I109" s="1195"/>
      <c r="J109" s="1195"/>
      <c r="K109" s="1195"/>
      <c r="L109" s="7" t="s">
        <v>1612</v>
      </c>
      <c r="M109" s="532"/>
      <c r="N109" s="425" t="s">
        <v>3205</v>
      </c>
      <c r="O109" s="9"/>
    </row>
    <row r="110" spans="1:17" s="39" customFormat="1" ht="33" customHeight="1" x14ac:dyDescent="0.25">
      <c r="A110" s="1135"/>
      <c r="B110" s="49">
        <v>17</v>
      </c>
      <c r="C110" s="49" t="s">
        <v>70</v>
      </c>
      <c r="D110" s="144">
        <v>2562</v>
      </c>
      <c r="E110" s="1178"/>
      <c r="F110" s="1178"/>
      <c r="G110" s="1178"/>
      <c r="H110" s="1178"/>
      <c r="I110" s="1178"/>
      <c r="J110" s="1178"/>
      <c r="K110" s="1178"/>
      <c r="L110" s="211" t="s">
        <v>52</v>
      </c>
      <c r="M110" s="530"/>
      <c r="N110" s="222" t="s">
        <v>3716</v>
      </c>
      <c r="O110" s="13"/>
      <c r="P110" s="452">
        <v>12961.46</v>
      </c>
      <c r="Q110" s="26"/>
    </row>
    <row r="111" spans="1:17" ht="60.75" x14ac:dyDescent="0.25">
      <c r="A111" s="1131">
        <v>35</v>
      </c>
      <c r="B111" s="6">
        <v>3</v>
      </c>
      <c r="C111" s="6" t="s">
        <v>62</v>
      </c>
      <c r="D111" s="138">
        <v>2561</v>
      </c>
      <c r="E111" s="1177" t="s">
        <v>1708</v>
      </c>
      <c r="F111" s="1177" t="s">
        <v>1708</v>
      </c>
      <c r="G111" s="1177"/>
      <c r="H111" s="1177" t="s">
        <v>1709</v>
      </c>
      <c r="I111" s="1177" t="s">
        <v>584</v>
      </c>
      <c r="J111" s="1177" t="s">
        <v>463</v>
      </c>
      <c r="K111" s="1177" t="s">
        <v>3414</v>
      </c>
      <c r="L111" s="7" t="s">
        <v>1710</v>
      </c>
      <c r="M111" s="532"/>
      <c r="N111" s="425" t="s">
        <v>1711</v>
      </c>
      <c r="O111" s="9"/>
      <c r="P111" s="452">
        <v>9117.15</v>
      </c>
    </row>
    <row r="112" spans="1:17" ht="33" customHeight="1" x14ac:dyDescent="0.25">
      <c r="A112" s="1130"/>
      <c r="B112" s="74">
        <v>9</v>
      </c>
      <c r="C112" s="74" t="s">
        <v>62</v>
      </c>
      <c r="D112" s="224">
        <v>2561</v>
      </c>
      <c r="E112" s="1195"/>
      <c r="F112" s="1195"/>
      <c r="G112" s="1195"/>
      <c r="H112" s="1195"/>
      <c r="I112" s="1195"/>
      <c r="J112" s="1195"/>
      <c r="K112" s="1195"/>
      <c r="L112" s="7" t="s">
        <v>1612</v>
      </c>
      <c r="M112" s="532"/>
      <c r="N112" s="425" t="s">
        <v>1712</v>
      </c>
      <c r="O112" s="9"/>
    </row>
    <row r="113" spans="1:17" ht="27" customHeight="1" x14ac:dyDescent="0.25">
      <c r="A113" s="1130"/>
      <c r="B113" s="74">
        <v>10</v>
      </c>
      <c r="C113" s="74" t="s">
        <v>62</v>
      </c>
      <c r="D113" s="224">
        <v>2561</v>
      </c>
      <c r="E113" s="1195"/>
      <c r="F113" s="1195"/>
      <c r="G113" s="1195"/>
      <c r="H113" s="1195"/>
      <c r="I113" s="1195"/>
      <c r="J113" s="1195"/>
      <c r="K113" s="1195"/>
      <c r="L113" s="211" t="s">
        <v>1614</v>
      </c>
      <c r="M113" s="530"/>
      <c r="N113" s="222"/>
      <c r="O113" s="13" t="s">
        <v>1615</v>
      </c>
    </row>
    <row r="114" spans="1:17" ht="40.5" x14ac:dyDescent="0.25">
      <c r="A114" s="1130"/>
      <c r="B114" s="228">
        <v>16</v>
      </c>
      <c r="C114" s="228" t="s">
        <v>62</v>
      </c>
      <c r="D114" s="226">
        <v>2561</v>
      </c>
      <c r="E114" s="1195"/>
      <c r="F114" s="1195"/>
      <c r="G114" s="1195"/>
      <c r="H114" s="1195"/>
      <c r="I114" s="1195"/>
      <c r="J114" s="1195"/>
      <c r="K114" s="1195"/>
      <c r="L114" s="211" t="s">
        <v>1616</v>
      </c>
      <c r="M114" s="530"/>
      <c r="N114" s="222" t="s">
        <v>1713</v>
      </c>
      <c r="O114" s="9"/>
      <c r="P114" s="454"/>
    </row>
    <row r="115" spans="1:17" ht="33.75" customHeight="1" x14ac:dyDescent="0.25">
      <c r="A115" s="1128">
        <v>36</v>
      </c>
      <c r="B115" s="69">
        <v>30</v>
      </c>
      <c r="C115" s="69" t="s">
        <v>73</v>
      </c>
      <c r="D115" s="113">
        <v>2561</v>
      </c>
      <c r="E115" s="1081" t="s">
        <v>1293</v>
      </c>
      <c r="F115" s="1081" t="s">
        <v>1293</v>
      </c>
      <c r="G115" s="1081" t="s">
        <v>1294</v>
      </c>
      <c r="H115" s="1081" t="s">
        <v>1295</v>
      </c>
      <c r="I115" s="1081" t="s">
        <v>462</v>
      </c>
      <c r="J115" s="1081" t="s">
        <v>463</v>
      </c>
      <c r="K115" s="1081" t="s">
        <v>3414</v>
      </c>
      <c r="L115" s="11" t="s">
        <v>59</v>
      </c>
      <c r="M115" s="198"/>
      <c r="N115" s="149" t="s">
        <v>1296</v>
      </c>
    </row>
    <row r="116" spans="1:17" s="39" customFormat="1" ht="39" customHeight="1" x14ac:dyDescent="0.25">
      <c r="A116" s="1128"/>
      <c r="B116" s="33">
        <v>19</v>
      </c>
      <c r="C116" s="33" t="s">
        <v>682</v>
      </c>
      <c r="D116" s="40">
        <v>2561</v>
      </c>
      <c r="E116" s="1081"/>
      <c r="F116" s="1081"/>
      <c r="G116" s="1081"/>
      <c r="H116" s="1081"/>
      <c r="I116" s="1081"/>
      <c r="J116" s="1081"/>
      <c r="K116" s="1081"/>
      <c r="L116" s="26" t="s">
        <v>2919</v>
      </c>
      <c r="M116" s="199"/>
      <c r="N116" s="427" t="s">
        <v>2982</v>
      </c>
      <c r="O116" s="26" t="s">
        <v>13845</v>
      </c>
      <c r="P116" s="452"/>
      <c r="Q116" s="26"/>
    </row>
    <row r="117" spans="1:17" ht="66.75" customHeight="1" x14ac:dyDescent="0.25">
      <c r="A117" s="1130">
        <v>37</v>
      </c>
      <c r="B117" s="74">
        <v>6</v>
      </c>
      <c r="C117" s="74" t="s">
        <v>682</v>
      </c>
      <c r="D117" s="224">
        <v>2561</v>
      </c>
      <c r="E117" s="1195" t="s">
        <v>1714</v>
      </c>
      <c r="F117" s="1195" t="s">
        <v>1714</v>
      </c>
      <c r="G117" s="1195"/>
      <c r="H117" s="1195" t="s">
        <v>1715</v>
      </c>
      <c r="I117" s="1195" t="s">
        <v>462</v>
      </c>
      <c r="J117" s="1195" t="s">
        <v>463</v>
      </c>
      <c r="K117" s="1195" t="s">
        <v>3414</v>
      </c>
      <c r="L117" s="111" t="s">
        <v>1716</v>
      </c>
      <c r="M117" s="538"/>
      <c r="N117" s="429" t="s">
        <v>1717</v>
      </c>
      <c r="O117" s="9"/>
      <c r="P117" s="453">
        <v>17664.580000000002</v>
      </c>
    </row>
    <row r="118" spans="1:17" ht="29.25" customHeight="1" x14ac:dyDescent="0.25">
      <c r="A118" s="1130"/>
      <c r="B118" s="6">
        <v>13</v>
      </c>
      <c r="C118" s="6" t="s">
        <v>682</v>
      </c>
      <c r="D118" s="138">
        <v>2561</v>
      </c>
      <c r="E118" s="1195"/>
      <c r="F118" s="1195"/>
      <c r="G118" s="1195"/>
      <c r="H118" s="1195"/>
      <c r="I118" s="1195"/>
      <c r="J118" s="1195"/>
      <c r="K118" s="1195"/>
      <c r="L118" s="7" t="s">
        <v>1612</v>
      </c>
      <c r="M118" s="532"/>
      <c r="N118" s="425" t="s">
        <v>1718</v>
      </c>
      <c r="O118" s="9"/>
    </row>
    <row r="119" spans="1:17" x14ac:dyDescent="0.25">
      <c r="A119" s="1130"/>
      <c r="B119" s="6">
        <v>13</v>
      </c>
      <c r="C119" s="6" t="s">
        <v>682</v>
      </c>
      <c r="D119" s="138">
        <v>2561</v>
      </c>
      <c r="E119" s="1195"/>
      <c r="F119" s="1195"/>
      <c r="G119" s="1195"/>
      <c r="H119" s="1195"/>
      <c r="I119" s="1195"/>
      <c r="J119" s="1195"/>
      <c r="K119" s="1195"/>
      <c r="L119" s="211" t="s">
        <v>1614</v>
      </c>
      <c r="M119" s="530"/>
      <c r="N119" s="222"/>
      <c r="O119" s="13" t="s">
        <v>1615</v>
      </c>
    </row>
    <row r="120" spans="1:17" ht="40.5" x14ac:dyDescent="0.25">
      <c r="A120" s="1135"/>
      <c r="B120" s="74">
        <v>14</v>
      </c>
      <c r="C120" s="74" t="s">
        <v>682</v>
      </c>
      <c r="D120" s="224">
        <v>2561</v>
      </c>
      <c r="E120" s="1178"/>
      <c r="F120" s="1178"/>
      <c r="G120" s="1178"/>
      <c r="H120" s="1178"/>
      <c r="I120" s="1178"/>
      <c r="J120" s="1178"/>
      <c r="K120" s="1178"/>
      <c r="L120" s="26" t="s">
        <v>1616</v>
      </c>
      <c r="M120" s="199"/>
      <c r="N120" s="427" t="s">
        <v>1719</v>
      </c>
      <c r="O120" s="9"/>
    </row>
    <row r="121" spans="1:17" ht="30" customHeight="1" x14ac:dyDescent="0.25">
      <c r="A121" s="69">
        <v>38</v>
      </c>
      <c r="B121" s="69">
        <v>6</v>
      </c>
      <c r="C121" s="69" t="s">
        <v>682</v>
      </c>
      <c r="D121" s="113">
        <v>2561</v>
      </c>
      <c r="E121" s="113" t="s">
        <v>1714</v>
      </c>
      <c r="F121" s="113" t="s">
        <v>1714</v>
      </c>
      <c r="G121" s="113" t="s">
        <v>2621</v>
      </c>
      <c r="H121" s="113" t="s">
        <v>1715</v>
      </c>
      <c r="I121" s="113" t="s">
        <v>462</v>
      </c>
      <c r="J121" s="113" t="s">
        <v>463</v>
      </c>
      <c r="K121" s="113" t="s">
        <v>3414</v>
      </c>
      <c r="L121" s="99" t="s">
        <v>59</v>
      </c>
      <c r="M121" s="529"/>
      <c r="N121" s="430" t="s">
        <v>2622</v>
      </c>
    </row>
    <row r="122" spans="1:17" ht="67.5" customHeight="1" x14ac:dyDescent="0.25">
      <c r="A122" s="1053">
        <v>39</v>
      </c>
      <c r="B122" s="153">
        <v>26</v>
      </c>
      <c r="C122" s="153" t="s">
        <v>682</v>
      </c>
      <c r="D122" s="152">
        <v>2562</v>
      </c>
      <c r="E122" s="1067" t="s">
        <v>2703</v>
      </c>
      <c r="F122" s="1067" t="s">
        <v>2703</v>
      </c>
      <c r="G122" s="1067"/>
      <c r="H122" s="1067" t="s">
        <v>2704</v>
      </c>
      <c r="I122" s="1067" t="s">
        <v>462</v>
      </c>
      <c r="J122" s="1067" t="s">
        <v>463</v>
      </c>
      <c r="K122" s="1067" t="s">
        <v>3414</v>
      </c>
      <c r="L122" s="7" t="s">
        <v>2705</v>
      </c>
      <c r="M122" s="532"/>
      <c r="N122" s="425" t="s">
        <v>2706</v>
      </c>
      <c r="O122" s="9"/>
      <c r="P122" s="452">
        <v>19474.509999999998</v>
      </c>
    </row>
    <row r="123" spans="1:17" ht="33.75" customHeight="1" x14ac:dyDescent="0.25">
      <c r="A123" s="1055"/>
      <c r="B123" s="153">
        <v>28</v>
      </c>
      <c r="C123" s="153" t="s">
        <v>682</v>
      </c>
      <c r="D123" s="152">
        <v>2561</v>
      </c>
      <c r="E123" s="1068"/>
      <c r="F123" s="1068"/>
      <c r="G123" s="1068"/>
      <c r="H123" s="1068"/>
      <c r="I123" s="1068"/>
      <c r="J123" s="1068"/>
      <c r="K123" s="1068"/>
      <c r="L123" s="7" t="s">
        <v>1612</v>
      </c>
      <c r="M123" s="532"/>
      <c r="N123" s="425" t="s">
        <v>2707</v>
      </c>
      <c r="O123" s="9"/>
    </row>
    <row r="124" spans="1:17" ht="38.25" customHeight="1" x14ac:dyDescent="0.25">
      <c r="A124" s="1055"/>
      <c r="B124" s="153">
        <v>2</v>
      </c>
      <c r="C124" s="153" t="s">
        <v>68</v>
      </c>
      <c r="D124" s="152">
        <v>2562</v>
      </c>
      <c r="E124" s="1068"/>
      <c r="F124" s="1068"/>
      <c r="G124" s="1068"/>
      <c r="H124" s="1068"/>
      <c r="I124" s="1068"/>
      <c r="J124" s="1068"/>
      <c r="K124" s="1068"/>
      <c r="L124" s="211" t="s">
        <v>1614</v>
      </c>
      <c r="M124" s="530"/>
      <c r="N124" s="222"/>
      <c r="O124" s="13" t="s">
        <v>1615</v>
      </c>
    </row>
    <row r="125" spans="1:17" ht="38.25" customHeight="1" thickBot="1" x14ac:dyDescent="0.3">
      <c r="A125" s="1054"/>
      <c r="B125" s="153">
        <v>3</v>
      </c>
      <c r="C125" s="153" t="s">
        <v>68</v>
      </c>
      <c r="D125" s="152">
        <v>2561</v>
      </c>
      <c r="E125" s="1069"/>
      <c r="F125" s="1069"/>
      <c r="G125" s="1069"/>
      <c r="H125" s="1069"/>
      <c r="I125" s="1069"/>
      <c r="J125" s="1069"/>
      <c r="K125" s="1069"/>
      <c r="L125" s="133" t="s">
        <v>1616</v>
      </c>
      <c r="M125" s="540"/>
      <c r="N125" s="432" t="s">
        <v>2708</v>
      </c>
      <c r="O125" s="9"/>
    </row>
    <row r="126" spans="1:17" ht="65.25" customHeight="1" x14ac:dyDescent="0.25">
      <c r="A126" s="1053">
        <v>40</v>
      </c>
      <c r="B126" s="153">
        <v>28</v>
      </c>
      <c r="C126" s="153" t="s">
        <v>682</v>
      </c>
      <c r="D126" s="152">
        <v>2561</v>
      </c>
      <c r="E126" s="1067" t="s">
        <v>2823</v>
      </c>
      <c r="F126" s="1067" t="s">
        <v>2823</v>
      </c>
      <c r="G126" s="1067"/>
      <c r="H126" s="1067" t="s">
        <v>2786</v>
      </c>
      <c r="I126" s="1067" t="s">
        <v>462</v>
      </c>
      <c r="J126" s="1067" t="s">
        <v>463</v>
      </c>
      <c r="K126" s="1067" t="s">
        <v>3414</v>
      </c>
      <c r="L126" s="7" t="s">
        <v>2824</v>
      </c>
      <c r="M126" s="532"/>
      <c r="N126" s="425" t="s">
        <v>2825</v>
      </c>
      <c r="O126" s="9"/>
      <c r="P126" s="452">
        <v>15724.25</v>
      </c>
    </row>
    <row r="127" spans="1:17" ht="38.25" customHeight="1" x14ac:dyDescent="0.25">
      <c r="A127" s="1055"/>
      <c r="B127" s="153">
        <v>28</v>
      </c>
      <c r="C127" s="153" t="s">
        <v>68</v>
      </c>
      <c r="D127" s="152">
        <v>2562</v>
      </c>
      <c r="E127" s="1068"/>
      <c r="F127" s="1068"/>
      <c r="G127" s="1068"/>
      <c r="H127" s="1068"/>
      <c r="I127" s="1068"/>
      <c r="J127" s="1068"/>
      <c r="K127" s="1068"/>
      <c r="L127" s="7" t="s">
        <v>1612</v>
      </c>
      <c r="M127" s="532"/>
      <c r="N127" s="425" t="s">
        <v>2826</v>
      </c>
      <c r="O127" s="9"/>
    </row>
    <row r="128" spans="1:17" ht="38.25" customHeight="1" x14ac:dyDescent="0.25">
      <c r="A128" s="1055"/>
      <c r="B128" s="153">
        <v>14</v>
      </c>
      <c r="C128" s="153" t="s">
        <v>68</v>
      </c>
      <c r="D128" s="152">
        <v>2562</v>
      </c>
      <c r="E128" s="1068"/>
      <c r="F128" s="1068"/>
      <c r="G128" s="1068"/>
      <c r="H128" s="1068"/>
      <c r="I128" s="1068"/>
      <c r="J128" s="1068"/>
      <c r="K128" s="1068"/>
      <c r="L128" s="211" t="s">
        <v>1614</v>
      </c>
      <c r="M128" s="530"/>
      <c r="N128" s="222"/>
      <c r="O128" s="13" t="s">
        <v>1615</v>
      </c>
    </row>
    <row r="129" spans="1:17" ht="38.25" customHeight="1" thickBot="1" x14ac:dyDescent="0.3">
      <c r="A129" s="1055"/>
      <c r="B129" s="153">
        <v>15</v>
      </c>
      <c r="C129" s="153" t="s">
        <v>68</v>
      </c>
      <c r="D129" s="152">
        <v>2562</v>
      </c>
      <c r="E129" s="1068"/>
      <c r="F129" s="1068"/>
      <c r="G129" s="1068"/>
      <c r="H129" s="1068"/>
      <c r="I129" s="1068"/>
      <c r="J129" s="1068"/>
      <c r="K129" s="1068"/>
      <c r="L129" s="133" t="s">
        <v>1616</v>
      </c>
      <c r="M129" s="540"/>
      <c r="N129" s="432" t="s">
        <v>2827</v>
      </c>
      <c r="O129" s="9"/>
    </row>
    <row r="130" spans="1:17" ht="63.75" customHeight="1" x14ac:dyDescent="0.25">
      <c r="A130" s="1055"/>
      <c r="B130" s="153">
        <v>25</v>
      </c>
      <c r="C130" s="153" t="s">
        <v>682</v>
      </c>
      <c r="D130" s="152">
        <v>2562</v>
      </c>
      <c r="E130" s="1068"/>
      <c r="F130" s="1068"/>
      <c r="G130" s="1068"/>
      <c r="H130" s="1068"/>
      <c r="I130" s="1068"/>
      <c r="J130" s="1068"/>
      <c r="K130" s="1068"/>
      <c r="L130" s="7" t="s">
        <v>5885</v>
      </c>
      <c r="M130" s="532"/>
      <c r="N130" s="425" t="s">
        <v>5884</v>
      </c>
      <c r="O130" s="9"/>
      <c r="P130" s="452">
        <v>13108.42</v>
      </c>
    </row>
    <row r="131" spans="1:17" ht="38.25" customHeight="1" x14ac:dyDescent="0.25">
      <c r="A131" s="1055"/>
      <c r="B131" s="153">
        <v>27</v>
      </c>
      <c r="C131" s="153" t="s">
        <v>682</v>
      </c>
      <c r="D131" s="152">
        <v>2562</v>
      </c>
      <c r="E131" s="1068"/>
      <c r="F131" s="1068"/>
      <c r="G131" s="1068"/>
      <c r="H131" s="1068"/>
      <c r="I131" s="1068"/>
      <c r="J131" s="1068"/>
      <c r="K131" s="1068"/>
      <c r="L131" s="7" t="s">
        <v>1612</v>
      </c>
      <c r="M131" s="532"/>
      <c r="N131" s="425" t="s">
        <v>5886</v>
      </c>
      <c r="O131" s="9"/>
    </row>
    <row r="132" spans="1:17" ht="38.25" customHeight="1" x14ac:dyDescent="0.25">
      <c r="A132" s="1055"/>
      <c r="B132" s="153">
        <v>8</v>
      </c>
      <c r="C132" s="153" t="s">
        <v>68</v>
      </c>
      <c r="D132" s="152">
        <v>2563</v>
      </c>
      <c r="E132" s="1068"/>
      <c r="F132" s="1068"/>
      <c r="G132" s="1068"/>
      <c r="H132" s="1068"/>
      <c r="I132" s="1068"/>
      <c r="J132" s="1068"/>
      <c r="K132" s="1068"/>
      <c r="L132" s="211" t="s">
        <v>1614</v>
      </c>
      <c r="M132" s="530"/>
      <c r="N132" s="222"/>
      <c r="O132" s="9"/>
    </row>
    <row r="133" spans="1:17" ht="45.75" customHeight="1" thickBot="1" x14ac:dyDescent="0.3">
      <c r="A133" s="1054"/>
      <c r="B133" s="153">
        <v>15</v>
      </c>
      <c r="C133" s="153" t="s">
        <v>68</v>
      </c>
      <c r="D133" s="152">
        <v>2563</v>
      </c>
      <c r="E133" s="1069"/>
      <c r="F133" s="1069"/>
      <c r="G133" s="1069"/>
      <c r="H133" s="1069"/>
      <c r="I133" s="1069"/>
      <c r="J133" s="1069"/>
      <c r="K133" s="1069"/>
      <c r="L133" s="133" t="s">
        <v>1616</v>
      </c>
      <c r="M133" s="540"/>
      <c r="N133" s="432" t="s">
        <v>5887</v>
      </c>
      <c r="O133" s="9"/>
    </row>
    <row r="134" spans="1:17" ht="70.5" customHeight="1" x14ac:dyDescent="0.25">
      <c r="A134" s="1053">
        <v>41</v>
      </c>
      <c r="B134" s="153">
        <v>20</v>
      </c>
      <c r="C134" s="153" t="s">
        <v>64</v>
      </c>
      <c r="D134" s="152">
        <v>2562</v>
      </c>
      <c r="E134" s="1067" t="s">
        <v>3191</v>
      </c>
      <c r="F134" s="1067" t="s">
        <v>3191</v>
      </c>
      <c r="G134" s="1067"/>
      <c r="H134" s="1067" t="s">
        <v>3192</v>
      </c>
      <c r="I134" s="1067" t="s">
        <v>584</v>
      </c>
      <c r="J134" s="1067" t="s">
        <v>463</v>
      </c>
      <c r="K134" s="1067" t="s">
        <v>3414</v>
      </c>
      <c r="L134" s="7" t="s">
        <v>3193</v>
      </c>
      <c r="M134" s="532"/>
      <c r="N134" s="425" t="s">
        <v>3194</v>
      </c>
      <c r="O134" s="9"/>
      <c r="P134" s="452">
        <v>24961.5</v>
      </c>
    </row>
    <row r="135" spans="1:17" ht="48" customHeight="1" x14ac:dyDescent="0.25">
      <c r="A135" s="1055"/>
      <c r="B135" s="153">
        <v>22</v>
      </c>
      <c r="C135" s="153" t="s">
        <v>64</v>
      </c>
      <c r="D135" s="152">
        <v>2562</v>
      </c>
      <c r="E135" s="1068"/>
      <c r="F135" s="1068"/>
      <c r="G135" s="1068"/>
      <c r="H135" s="1068"/>
      <c r="I135" s="1068"/>
      <c r="J135" s="1068"/>
      <c r="K135" s="1068"/>
      <c r="L135" s="11" t="s">
        <v>1612</v>
      </c>
      <c r="M135" s="198"/>
      <c r="N135" s="148" t="s">
        <v>3195</v>
      </c>
      <c r="O135" s="9"/>
    </row>
    <row r="136" spans="1:17" ht="48" customHeight="1" x14ac:dyDescent="0.25">
      <c r="A136" s="1055"/>
      <c r="B136" s="153">
        <v>29</v>
      </c>
      <c r="C136" s="153" t="s">
        <v>66</v>
      </c>
      <c r="D136" s="152">
        <v>2562</v>
      </c>
      <c r="E136" s="1068" t="s">
        <v>3586</v>
      </c>
      <c r="F136" s="1068"/>
      <c r="G136" s="1068"/>
      <c r="H136" s="1068"/>
      <c r="I136" s="1068"/>
      <c r="J136" s="1068"/>
      <c r="K136" s="1068"/>
      <c r="L136" s="211" t="s">
        <v>1614</v>
      </c>
      <c r="M136" s="530"/>
      <c r="N136" s="222"/>
      <c r="O136" s="13" t="s">
        <v>1615</v>
      </c>
    </row>
    <row r="137" spans="1:17" ht="50.25" customHeight="1" x14ac:dyDescent="0.25">
      <c r="A137" s="1054"/>
      <c r="B137" s="153">
        <v>15</v>
      </c>
      <c r="C137" s="153" t="s">
        <v>62</v>
      </c>
      <c r="D137" s="152">
        <v>2562</v>
      </c>
      <c r="E137" s="1069"/>
      <c r="F137" s="1069"/>
      <c r="G137" s="1069"/>
      <c r="H137" s="1069"/>
      <c r="I137" s="1069"/>
      <c r="J137" s="1069"/>
      <c r="K137" s="1069"/>
      <c r="L137" s="26" t="s">
        <v>1616</v>
      </c>
      <c r="M137" s="199"/>
      <c r="N137" s="427" t="s">
        <v>3587</v>
      </c>
      <c r="O137" s="9"/>
    </row>
    <row r="138" spans="1:17" ht="40.5" x14ac:dyDescent="0.25">
      <c r="A138" s="74">
        <v>42</v>
      </c>
      <c r="B138" s="74">
        <v>30</v>
      </c>
      <c r="C138" s="74" t="s">
        <v>66</v>
      </c>
      <c r="D138" s="224">
        <v>2553</v>
      </c>
      <c r="E138" s="224" t="s">
        <v>1720</v>
      </c>
      <c r="F138" s="224" t="s">
        <v>1720</v>
      </c>
      <c r="G138" s="224"/>
      <c r="H138" s="224" t="s">
        <v>1721</v>
      </c>
      <c r="I138" s="224" t="s">
        <v>388</v>
      </c>
      <c r="J138" s="224" t="s">
        <v>388</v>
      </c>
      <c r="K138" s="138" t="s">
        <v>3414</v>
      </c>
      <c r="L138" s="11" t="s">
        <v>1722</v>
      </c>
      <c r="M138" s="198"/>
      <c r="N138" s="148" t="s">
        <v>1723</v>
      </c>
      <c r="O138" s="9"/>
      <c r="P138" s="452">
        <v>2281</v>
      </c>
    </row>
    <row r="139" spans="1:17" ht="30" customHeight="1" x14ac:dyDescent="0.25">
      <c r="A139" s="1131">
        <v>43</v>
      </c>
      <c r="B139" s="74">
        <v>7</v>
      </c>
      <c r="C139" s="74" t="s">
        <v>68</v>
      </c>
      <c r="D139" s="224">
        <v>2562</v>
      </c>
      <c r="E139" s="1177" t="s">
        <v>2763</v>
      </c>
      <c r="F139" s="1177" t="s">
        <v>2763</v>
      </c>
      <c r="G139" s="1177" t="s">
        <v>2764</v>
      </c>
      <c r="H139" s="1177" t="s">
        <v>2765</v>
      </c>
      <c r="I139" s="1177" t="s">
        <v>388</v>
      </c>
      <c r="J139" s="1177" t="s">
        <v>388</v>
      </c>
      <c r="K139" s="1177" t="s">
        <v>3414</v>
      </c>
      <c r="L139" s="11" t="s">
        <v>59</v>
      </c>
      <c r="M139" s="198"/>
      <c r="N139" s="148" t="s">
        <v>3761</v>
      </c>
      <c r="O139" s="9"/>
    </row>
    <row r="140" spans="1:17" s="39" customFormat="1" ht="29.25" customHeight="1" x14ac:dyDescent="0.25">
      <c r="A140" s="1135"/>
      <c r="B140" s="49">
        <v>26</v>
      </c>
      <c r="C140" s="49" t="s">
        <v>70</v>
      </c>
      <c r="D140" s="144">
        <v>2562</v>
      </c>
      <c r="E140" s="1178"/>
      <c r="F140" s="1178"/>
      <c r="G140" s="1178"/>
      <c r="H140" s="1178"/>
      <c r="I140" s="1178"/>
      <c r="J140" s="1178"/>
      <c r="K140" s="1178"/>
      <c r="L140" s="26" t="s">
        <v>52</v>
      </c>
      <c r="M140" s="199"/>
      <c r="N140" s="427" t="s">
        <v>3763</v>
      </c>
      <c r="O140" s="13"/>
      <c r="P140" s="452">
        <v>4077.23</v>
      </c>
      <c r="Q140" s="26"/>
    </row>
    <row r="141" spans="1:17" s="39" customFormat="1" ht="38.25" customHeight="1" x14ac:dyDescent="0.25">
      <c r="A141" s="49">
        <v>44</v>
      </c>
      <c r="B141" s="49">
        <v>19</v>
      </c>
      <c r="C141" s="49" t="s">
        <v>682</v>
      </c>
      <c r="D141" s="144">
        <v>2561</v>
      </c>
      <c r="E141" s="144" t="s">
        <v>2956</v>
      </c>
      <c r="F141" s="144" t="s">
        <v>2956</v>
      </c>
      <c r="G141" s="144"/>
      <c r="H141" s="144" t="s">
        <v>2957</v>
      </c>
      <c r="I141" s="144" t="s">
        <v>388</v>
      </c>
      <c r="J141" s="144" t="s">
        <v>388</v>
      </c>
      <c r="K141" s="144" t="s">
        <v>3414</v>
      </c>
      <c r="L141" s="156" t="s">
        <v>2919</v>
      </c>
      <c r="M141" s="531"/>
      <c r="N141" s="223" t="s">
        <v>3762</v>
      </c>
      <c r="O141" s="13" t="s">
        <v>5057</v>
      </c>
      <c r="P141" s="452">
        <v>32750</v>
      </c>
      <c r="Q141" s="26"/>
    </row>
    <row r="142" spans="1:17" ht="71.25" customHeight="1" x14ac:dyDescent="0.25">
      <c r="A142" s="74">
        <v>45</v>
      </c>
      <c r="B142" s="74">
        <v>15</v>
      </c>
      <c r="C142" s="74" t="s">
        <v>64</v>
      </c>
      <c r="D142" s="224">
        <v>2556</v>
      </c>
      <c r="E142" s="224" t="s">
        <v>1724</v>
      </c>
      <c r="F142" s="224" t="s">
        <v>1724</v>
      </c>
      <c r="G142" s="224"/>
      <c r="H142" s="224" t="s">
        <v>1725</v>
      </c>
      <c r="I142" s="224" t="s">
        <v>387</v>
      </c>
      <c r="J142" s="224" t="s">
        <v>388</v>
      </c>
      <c r="K142" s="226" t="s">
        <v>3414</v>
      </c>
      <c r="L142" s="7" t="s">
        <v>1726</v>
      </c>
      <c r="M142" s="532"/>
      <c r="N142" s="425" t="s">
        <v>1727</v>
      </c>
      <c r="O142" s="9"/>
      <c r="P142" s="452">
        <v>808</v>
      </c>
    </row>
    <row r="143" spans="1:17" ht="34.5" customHeight="1" x14ac:dyDescent="0.25">
      <c r="A143" s="1131">
        <v>46</v>
      </c>
      <c r="B143" s="74">
        <v>9</v>
      </c>
      <c r="C143" s="74" t="s">
        <v>68</v>
      </c>
      <c r="D143" s="224">
        <v>2562</v>
      </c>
      <c r="E143" s="1177" t="s">
        <v>2769</v>
      </c>
      <c r="F143" s="1177" t="s">
        <v>2769</v>
      </c>
      <c r="G143" s="1177" t="s">
        <v>2770</v>
      </c>
      <c r="H143" s="1177" t="s">
        <v>2771</v>
      </c>
      <c r="I143" s="1177" t="s">
        <v>387</v>
      </c>
      <c r="J143" s="1177" t="s">
        <v>388</v>
      </c>
      <c r="K143" s="1177" t="s">
        <v>3414</v>
      </c>
      <c r="L143" s="11" t="s">
        <v>59</v>
      </c>
      <c r="M143" s="198"/>
      <c r="N143" s="148" t="s">
        <v>2772</v>
      </c>
      <c r="O143" s="9"/>
    </row>
    <row r="144" spans="1:17" ht="62.25" customHeight="1" x14ac:dyDescent="0.25">
      <c r="A144" s="1130"/>
      <c r="B144" s="74">
        <v>22</v>
      </c>
      <c r="C144" s="74" t="s">
        <v>64</v>
      </c>
      <c r="D144" s="224">
        <v>2562</v>
      </c>
      <c r="E144" s="1195"/>
      <c r="F144" s="1195"/>
      <c r="G144" s="1195"/>
      <c r="H144" s="1195"/>
      <c r="I144" s="1195"/>
      <c r="J144" s="1195"/>
      <c r="K144" s="1195"/>
      <c r="L144" s="111" t="s">
        <v>3164</v>
      </c>
      <c r="M144" s="538"/>
      <c r="N144" s="429" t="s">
        <v>3165</v>
      </c>
      <c r="O144" s="9"/>
      <c r="P144" s="452">
        <v>42061.8</v>
      </c>
    </row>
    <row r="145" spans="1:17" ht="37.5" customHeight="1" x14ac:dyDescent="0.25">
      <c r="A145" s="1130"/>
      <c r="B145" s="74">
        <v>26</v>
      </c>
      <c r="C145" s="74" t="s">
        <v>64</v>
      </c>
      <c r="D145" s="224">
        <v>2562</v>
      </c>
      <c r="E145" s="1195"/>
      <c r="F145" s="1195"/>
      <c r="G145" s="1195"/>
      <c r="H145" s="1195"/>
      <c r="I145" s="1195"/>
      <c r="J145" s="1195"/>
      <c r="K145" s="1195"/>
      <c r="L145" s="211" t="s">
        <v>1614</v>
      </c>
      <c r="M145" s="530"/>
      <c r="N145" s="222"/>
      <c r="O145" s="13" t="s">
        <v>1615</v>
      </c>
    </row>
    <row r="146" spans="1:17" ht="45" customHeight="1" x14ac:dyDescent="0.25">
      <c r="A146" s="1130"/>
      <c r="B146" s="74">
        <v>6</v>
      </c>
      <c r="C146" s="74" t="s">
        <v>65</v>
      </c>
      <c r="D146" s="224">
        <v>2562</v>
      </c>
      <c r="E146" s="1195"/>
      <c r="F146" s="1195"/>
      <c r="G146" s="1195"/>
      <c r="H146" s="1195"/>
      <c r="I146" s="1195"/>
      <c r="J146" s="1195"/>
      <c r="K146" s="1195"/>
      <c r="L146" s="211" t="s">
        <v>1616</v>
      </c>
      <c r="M146" s="530"/>
      <c r="N146" s="222" t="s">
        <v>3166</v>
      </c>
      <c r="O146" s="9"/>
    </row>
    <row r="147" spans="1:17" s="39" customFormat="1" ht="30.75" customHeight="1" x14ac:dyDescent="0.25">
      <c r="A147" s="1130"/>
      <c r="B147" s="49">
        <v>6</v>
      </c>
      <c r="C147" s="49" t="s">
        <v>70</v>
      </c>
      <c r="D147" s="144">
        <v>2562</v>
      </c>
      <c r="E147" s="1195"/>
      <c r="F147" s="1195"/>
      <c r="G147" s="1195"/>
      <c r="H147" s="1195"/>
      <c r="I147" s="1195"/>
      <c r="J147" s="1195"/>
      <c r="K147" s="1195"/>
      <c r="L147" s="211" t="s">
        <v>52</v>
      </c>
      <c r="M147" s="530"/>
      <c r="N147" s="222" t="s">
        <v>3650</v>
      </c>
      <c r="O147" s="13"/>
      <c r="P147" s="452">
        <v>42061.8</v>
      </c>
      <c r="Q147" s="26"/>
    </row>
    <row r="148" spans="1:17" s="39" customFormat="1" ht="39" customHeight="1" x14ac:dyDescent="0.25">
      <c r="A148" s="1130"/>
      <c r="B148" s="49"/>
      <c r="C148" s="49"/>
      <c r="D148" s="144"/>
      <c r="E148" s="1195"/>
      <c r="F148" s="1195"/>
      <c r="G148" s="1195"/>
      <c r="H148" s="1195"/>
      <c r="I148" s="1195"/>
      <c r="J148" s="1195"/>
      <c r="K148" s="1195"/>
      <c r="L148" s="211" t="s">
        <v>297</v>
      </c>
      <c r="M148" s="530"/>
      <c r="N148" s="222" t="s">
        <v>7538</v>
      </c>
      <c r="O148" s="13"/>
      <c r="P148" s="452"/>
      <c r="Q148" s="26"/>
    </row>
    <row r="149" spans="1:17" s="39" customFormat="1" ht="37.5" customHeight="1" x14ac:dyDescent="0.25">
      <c r="A149" s="1135"/>
      <c r="B149" s="49"/>
      <c r="C149" s="49"/>
      <c r="D149" s="144"/>
      <c r="E149" s="1178"/>
      <c r="F149" s="1178"/>
      <c r="G149" s="1178"/>
      <c r="H149" s="1178"/>
      <c r="I149" s="1178"/>
      <c r="J149" s="1178"/>
      <c r="K149" s="1178"/>
      <c r="L149" s="211" t="s">
        <v>5673</v>
      </c>
      <c r="M149" s="530"/>
      <c r="N149" s="222" t="s">
        <v>7537</v>
      </c>
      <c r="O149" s="13"/>
      <c r="P149" s="452">
        <v>22381.599999999999</v>
      </c>
      <c r="Q149" s="26"/>
    </row>
    <row r="150" spans="1:17" ht="69" customHeight="1" x14ac:dyDescent="0.25">
      <c r="A150" s="74">
        <v>47</v>
      </c>
      <c r="B150" s="74">
        <v>6</v>
      </c>
      <c r="C150" s="74" t="s">
        <v>682</v>
      </c>
      <c r="D150" s="224">
        <v>2556</v>
      </c>
      <c r="E150" s="224" t="s">
        <v>1728</v>
      </c>
      <c r="F150" s="224" t="s">
        <v>1728</v>
      </c>
      <c r="G150" s="224"/>
      <c r="H150" s="224" t="s">
        <v>1729</v>
      </c>
      <c r="I150" s="224" t="s">
        <v>1282</v>
      </c>
      <c r="J150" s="224" t="s">
        <v>388</v>
      </c>
      <c r="K150" s="138" t="s">
        <v>3414</v>
      </c>
      <c r="L150" s="7" t="s">
        <v>1726</v>
      </c>
      <c r="M150" s="532"/>
      <c r="N150" s="425" t="s">
        <v>1730</v>
      </c>
      <c r="O150" s="9"/>
      <c r="P150" s="452">
        <v>808</v>
      </c>
    </row>
    <row r="151" spans="1:17" ht="40.5" x14ac:dyDescent="0.25">
      <c r="A151" s="74">
        <v>48</v>
      </c>
      <c r="B151" s="74">
        <v>23</v>
      </c>
      <c r="C151" s="74" t="s">
        <v>70</v>
      </c>
      <c r="D151" s="224">
        <v>2558</v>
      </c>
      <c r="E151" s="224" t="s">
        <v>1731</v>
      </c>
      <c r="F151" s="224" t="s">
        <v>1731</v>
      </c>
      <c r="G151" s="224"/>
      <c r="H151" s="224" t="s">
        <v>1732</v>
      </c>
      <c r="I151" s="224" t="s">
        <v>388</v>
      </c>
      <c r="J151" s="224" t="s">
        <v>388</v>
      </c>
      <c r="K151" s="224" t="s">
        <v>3414</v>
      </c>
      <c r="L151" s="11" t="s">
        <v>1733</v>
      </c>
      <c r="M151" s="198"/>
      <c r="N151" s="148" t="s">
        <v>1734</v>
      </c>
      <c r="O151" s="9"/>
      <c r="P151" s="452">
        <v>13063.17</v>
      </c>
    </row>
    <row r="152" spans="1:17" ht="30.75" customHeight="1" x14ac:dyDescent="0.25">
      <c r="A152" s="1053">
        <v>49</v>
      </c>
      <c r="B152" s="69">
        <v>1</v>
      </c>
      <c r="C152" s="69" t="s">
        <v>682</v>
      </c>
      <c r="D152" s="113">
        <v>2560</v>
      </c>
      <c r="E152" s="1067" t="s">
        <v>1735</v>
      </c>
      <c r="F152" s="1067" t="s">
        <v>1735</v>
      </c>
      <c r="G152" s="1067"/>
      <c r="H152" s="1067" t="s">
        <v>363</v>
      </c>
      <c r="I152" s="1067" t="s">
        <v>1736</v>
      </c>
      <c r="J152" s="1067" t="s">
        <v>388</v>
      </c>
      <c r="K152" s="1067" t="s">
        <v>3414</v>
      </c>
      <c r="L152" s="11" t="s">
        <v>59</v>
      </c>
      <c r="M152" s="198"/>
      <c r="N152" s="148" t="s">
        <v>1737</v>
      </c>
      <c r="O152" s="26"/>
    </row>
    <row r="153" spans="1:17" s="39" customFormat="1" ht="30.75" customHeight="1" x14ac:dyDescent="0.25">
      <c r="A153" s="1054"/>
      <c r="B153" s="33">
        <v>22</v>
      </c>
      <c r="C153" s="33" t="s">
        <v>69</v>
      </c>
      <c r="D153" s="40">
        <v>2562</v>
      </c>
      <c r="E153" s="1069"/>
      <c r="F153" s="1069"/>
      <c r="G153" s="1069"/>
      <c r="H153" s="1069"/>
      <c r="I153" s="1069"/>
      <c r="J153" s="1069"/>
      <c r="K153" s="1069"/>
      <c r="L153" s="26" t="s">
        <v>52</v>
      </c>
      <c r="M153" s="199"/>
      <c r="N153" s="427" t="s">
        <v>3822</v>
      </c>
      <c r="O153" s="26"/>
      <c r="P153" s="452">
        <v>24124.880000000001</v>
      </c>
      <c r="Q153" s="26"/>
    </row>
    <row r="154" spans="1:17" ht="71.25" customHeight="1" x14ac:dyDescent="0.25">
      <c r="A154" s="1130">
        <v>50</v>
      </c>
      <c r="B154" s="74">
        <v>9</v>
      </c>
      <c r="C154" s="74" t="s">
        <v>64</v>
      </c>
      <c r="D154" s="224">
        <v>2561</v>
      </c>
      <c r="E154" s="1177" t="s">
        <v>1738</v>
      </c>
      <c r="F154" s="1177" t="s">
        <v>1738</v>
      </c>
      <c r="G154" s="1177"/>
      <c r="H154" s="1177" t="s">
        <v>1739</v>
      </c>
      <c r="I154" s="1177" t="s">
        <v>387</v>
      </c>
      <c r="J154" s="1177" t="s">
        <v>388</v>
      </c>
      <c r="K154" s="1177" t="s">
        <v>3414</v>
      </c>
      <c r="L154" s="111" t="s">
        <v>1740</v>
      </c>
      <c r="M154" s="538"/>
      <c r="N154" s="429" t="s">
        <v>1741</v>
      </c>
      <c r="O154" s="9"/>
      <c r="P154" s="452">
        <v>8829.81</v>
      </c>
    </row>
    <row r="155" spans="1:17" x14ac:dyDescent="0.25">
      <c r="A155" s="1130"/>
      <c r="B155" s="74">
        <v>12</v>
      </c>
      <c r="C155" s="74" t="s">
        <v>64</v>
      </c>
      <c r="D155" s="224">
        <v>2561</v>
      </c>
      <c r="E155" s="1195"/>
      <c r="F155" s="1195"/>
      <c r="G155" s="1195"/>
      <c r="H155" s="1195"/>
      <c r="I155" s="1195"/>
      <c r="J155" s="1195"/>
      <c r="K155" s="1195"/>
      <c r="L155" s="7" t="s">
        <v>1612</v>
      </c>
      <c r="M155" s="532"/>
      <c r="N155" s="425" t="s">
        <v>1742</v>
      </c>
      <c r="O155" s="9"/>
    </row>
    <row r="156" spans="1:17" x14ac:dyDescent="0.25">
      <c r="A156" s="1130"/>
      <c r="B156" s="74">
        <v>20</v>
      </c>
      <c r="C156" s="74" t="s">
        <v>64</v>
      </c>
      <c r="D156" s="224">
        <v>2561</v>
      </c>
      <c r="E156" s="1195"/>
      <c r="F156" s="1195"/>
      <c r="G156" s="1195"/>
      <c r="H156" s="1195"/>
      <c r="I156" s="1195"/>
      <c r="J156" s="1195"/>
      <c r="K156" s="1195"/>
      <c r="L156" s="211" t="s">
        <v>1614</v>
      </c>
      <c r="M156" s="530"/>
      <c r="N156" s="222"/>
      <c r="O156" s="13" t="s">
        <v>1615</v>
      </c>
    </row>
    <row r="157" spans="1:17" ht="40.5" x14ac:dyDescent="0.25">
      <c r="A157" s="1135"/>
      <c r="B157" s="74">
        <v>21</v>
      </c>
      <c r="C157" s="74" t="s">
        <v>64</v>
      </c>
      <c r="D157" s="224">
        <v>2561</v>
      </c>
      <c r="E157" s="1178"/>
      <c r="F157" s="1178"/>
      <c r="G157" s="1178"/>
      <c r="H157" s="1178"/>
      <c r="I157" s="1178"/>
      <c r="J157" s="1178"/>
      <c r="K157" s="1178"/>
      <c r="L157" s="211" t="s">
        <v>1616</v>
      </c>
      <c r="M157" s="530"/>
      <c r="N157" s="222" t="s">
        <v>1743</v>
      </c>
      <c r="O157" s="9"/>
    </row>
    <row r="158" spans="1:17" ht="68.25" customHeight="1" x14ac:dyDescent="0.25">
      <c r="A158" s="1131">
        <v>51</v>
      </c>
      <c r="B158" s="6">
        <v>19</v>
      </c>
      <c r="C158" s="6" t="s">
        <v>64</v>
      </c>
      <c r="D158" s="138">
        <v>2561</v>
      </c>
      <c r="E158" s="1177" t="s">
        <v>1744</v>
      </c>
      <c r="F158" s="1177" t="s">
        <v>1744</v>
      </c>
      <c r="G158" s="1177"/>
      <c r="H158" s="1177" t="s">
        <v>1745</v>
      </c>
      <c r="I158" s="1177" t="s">
        <v>388</v>
      </c>
      <c r="J158" s="1177" t="s">
        <v>388</v>
      </c>
      <c r="K158" s="1177" t="s">
        <v>3414</v>
      </c>
      <c r="L158" s="7" t="s">
        <v>1746</v>
      </c>
      <c r="M158" s="532"/>
      <c r="N158" s="425" t="s">
        <v>1747</v>
      </c>
      <c r="O158" s="9"/>
      <c r="P158" s="452">
        <v>11944.09</v>
      </c>
    </row>
    <row r="159" spans="1:17" x14ac:dyDescent="0.25">
      <c r="A159" s="1130"/>
      <c r="B159" s="74">
        <v>21</v>
      </c>
      <c r="C159" s="74" t="s">
        <v>64</v>
      </c>
      <c r="D159" s="224">
        <v>2561</v>
      </c>
      <c r="E159" s="1195"/>
      <c r="F159" s="1195"/>
      <c r="G159" s="1195"/>
      <c r="H159" s="1195"/>
      <c r="I159" s="1195"/>
      <c r="J159" s="1195"/>
      <c r="K159" s="1195"/>
      <c r="L159" s="7" t="s">
        <v>1612</v>
      </c>
      <c r="M159" s="532"/>
      <c r="N159" s="425" t="s">
        <v>1748</v>
      </c>
      <c r="O159" s="9"/>
    </row>
    <row r="160" spans="1:17" x14ac:dyDescent="0.25">
      <c r="A160" s="1130"/>
      <c r="B160" s="6">
        <v>22</v>
      </c>
      <c r="C160" s="6" t="s">
        <v>64</v>
      </c>
      <c r="D160" s="138">
        <v>2561</v>
      </c>
      <c r="E160" s="1195"/>
      <c r="F160" s="1195"/>
      <c r="G160" s="1195"/>
      <c r="H160" s="1195"/>
      <c r="I160" s="1195"/>
      <c r="J160" s="1195"/>
      <c r="K160" s="1195"/>
      <c r="L160" s="211" t="s">
        <v>1614</v>
      </c>
      <c r="M160" s="530"/>
      <c r="N160" s="222"/>
      <c r="O160" s="13" t="s">
        <v>1615</v>
      </c>
    </row>
    <row r="161" spans="1:17" ht="40.5" x14ac:dyDescent="0.25">
      <c r="A161" s="1130"/>
      <c r="B161" s="84">
        <v>8</v>
      </c>
      <c r="C161" s="84" t="s">
        <v>65</v>
      </c>
      <c r="D161" s="159">
        <v>2561</v>
      </c>
      <c r="E161" s="1195"/>
      <c r="F161" s="1195"/>
      <c r="G161" s="1195"/>
      <c r="H161" s="1195"/>
      <c r="I161" s="1195"/>
      <c r="J161" s="1195"/>
      <c r="K161" s="1195"/>
      <c r="L161" s="211" t="s">
        <v>1616</v>
      </c>
      <c r="M161" s="530"/>
      <c r="N161" s="222" t="s">
        <v>1690</v>
      </c>
      <c r="O161" s="9"/>
      <c r="P161" s="454"/>
    </row>
    <row r="162" spans="1:17" ht="25.5" customHeight="1" x14ac:dyDescent="0.25">
      <c r="A162" s="1128">
        <v>52</v>
      </c>
      <c r="B162" s="69">
        <v>22</v>
      </c>
      <c r="C162" s="69" t="s">
        <v>73</v>
      </c>
      <c r="D162" s="113">
        <v>2561</v>
      </c>
      <c r="E162" s="1081" t="s">
        <v>1280</v>
      </c>
      <c r="F162" s="1081" t="s">
        <v>1280</v>
      </c>
      <c r="G162" s="1081" t="s">
        <v>1281</v>
      </c>
      <c r="H162" s="1081" t="s">
        <v>22</v>
      </c>
      <c r="I162" s="1081" t="s">
        <v>1282</v>
      </c>
      <c r="J162" s="1081" t="s">
        <v>388</v>
      </c>
      <c r="K162" s="1081" t="s">
        <v>3414</v>
      </c>
      <c r="L162" s="11" t="s">
        <v>59</v>
      </c>
      <c r="M162" s="198"/>
      <c r="N162" s="149" t="s">
        <v>1283</v>
      </c>
    </row>
    <row r="163" spans="1:17" s="39" customFormat="1" ht="33.75" customHeight="1" x14ac:dyDescent="0.25">
      <c r="A163" s="1128"/>
      <c r="B163" s="33">
        <v>18</v>
      </c>
      <c r="C163" s="33" t="s">
        <v>68</v>
      </c>
      <c r="D163" s="40">
        <v>2562</v>
      </c>
      <c r="E163" s="1081"/>
      <c r="F163" s="1081"/>
      <c r="G163" s="1081"/>
      <c r="H163" s="1081"/>
      <c r="I163" s="1081"/>
      <c r="J163" s="1081"/>
      <c r="K163" s="1081"/>
      <c r="L163" s="26" t="s">
        <v>2919</v>
      </c>
      <c r="M163" s="199"/>
      <c r="N163" s="427" t="s">
        <v>2924</v>
      </c>
      <c r="O163" s="26"/>
      <c r="P163" s="452">
        <v>14454.64</v>
      </c>
      <c r="Q163" s="26"/>
    </row>
    <row r="164" spans="1:17" ht="60.75" x14ac:dyDescent="0.25">
      <c r="A164" s="1130">
        <v>53</v>
      </c>
      <c r="B164" s="74">
        <v>8</v>
      </c>
      <c r="C164" s="74" t="s">
        <v>67</v>
      </c>
      <c r="D164" s="224">
        <v>2561</v>
      </c>
      <c r="E164" s="1195" t="s">
        <v>1749</v>
      </c>
      <c r="F164" s="1195" t="s">
        <v>1749</v>
      </c>
      <c r="G164" s="1195"/>
      <c r="H164" s="1195" t="s">
        <v>1750</v>
      </c>
      <c r="I164" s="1195" t="s">
        <v>388</v>
      </c>
      <c r="J164" s="1195" t="s">
        <v>388</v>
      </c>
      <c r="K164" s="1195" t="s">
        <v>3414</v>
      </c>
      <c r="L164" s="111" t="s">
        <v>1751</v>
      </c>
      <c r="M164" s="538"/>
      <c r="N164" s="429" t="s">
        <v>1752</v>
      </c>
      <c r="O164" s="9"/>
      <c r="P164" s="453">
        <v>15254.94</v>
      </c>
    </row>
    <row r="165" spans="1:17" ht="30.75" customHeight="1" x14ac:dyDescent="0.25">
      <c r="A165" s="1130"/>
      <c r="B165" s="6">
        <v>16</v>
      </c>
      <c r="C165" s="6" t="s">
        <v>67</v>
      </c>
      <c r="D165" s="138">
        <v>2561</v>
      </c>
      <c r="E165" s="1195"/>
      <c r="F165" s="1195"/>
      <c r="G165" s="1195"/>
      <c r="H165" s="1195"/>
      <c r="I165" s="1195"/>
      <c r="J165" s="1195"/>
      <c r="K165" s="1195"/>
      <c r="L165" s="7" t="s">
        <v>1612</v>
      </c>
      <c r="M165" s="532"/>
      <c r="N165" s="425" t="s">
        <v>1753</v>
      </c>
      <c r="O165" s="9"/>
    </row>
    <row r="166" spans="1:17" ht="25.5" customHeight="1" x14ac:dyDescent="0.25">
      <c r="A166" s="1130"/>
      <c r="B166" s="6">
        <v>6</v>
      </c>
      <c r="C166" s="6" t="s">
        <v>677</v>
      </c>
      <c r="D166" s="138">
        <v>2561</v>
      </c>
      <c r="E166" s="1195"/>
      <c r="F166" s="1195"/>
      <c r="G166" s="1195"/>
      <c r="H166" s="1195"/>
      <c r="I166" s="1195"/>
      <c r="J166" s="1195"/>
      <c r="K166" s="1195"/>
      <c r="L166" s="211" t="s">
        <v>1614</v>
      </c>
      <c r="M166" s="530"/>
      <c r="N166" s="222"/>
      <c r="O166" s="13" t="s">
        <v>1615</v>
      </c>
    </row>
    <row r="167" spans="1:17" ht="40.5" x14ac:dyDescent="0.25">
      <c r="A167" s="1135"/>
      <c r="B167" s="6">
        <v>12</v>
      </c>
      <c r="C167" s="6" t="s">
        <v>677</v>
      </c>
      <c r="D167" s="138">
        <v>2561</v>
      </c>
      <c r="E167" s="1178"/>
      <c r="F167" s="1178"/>
      <c r="G167" s="1178"/>
      <c r="H167" s="1178"/>
      <c r="I167" s="1178"/>
      <c r="J167" s="1178"/>
      <c r="K167" s="1178"/>
      <c r="L167" s="26" t="s">
        <v>1616</v>
      </c>
      <c r="M167" s="199"/>
      <c r="N167" s="427" t="s">
        <v>1754</v>
      </c>
      <c r="O167" s="9"/>
    </row>
    <row r="168" spans="1:17" ht="60.75" x14ac:dyDescent="0.25">
      <c r="A168" s="1131">
        <v>54</v>
      </c>
      <c r="B168" s="74">
        <v>6</v>
      </c>
      <c r="C168" s="74" t="s">
        <v>682</v>
      </c>
      <c r="D168" s="224">
        <v>2561</v>
      </c>
      <c r="E168" s="1177" t="s">
        <v>1755</v>
      </c>
      <c r="F168" s="1177" t="s">
        <v>1755</v>
      </c>
      <c r="G168" s="1177"/>
      <c r="H168" s="1177" t="s">
        <v>1756</v>
      </c>
      <c r="I168" s="1177" t="s">
        <v>387</v>
      </c>
      <c r="J168" s="1177" t="s">
        <v>388</v>
      </c>
      <c r="K168" s="1177" t="s">
        <v>3414</v>
      </c>
      <c r="L168" s="11" t="s">
        <v>1757</v>
      </c>
      <c r="M168" s="198"/>
      <c r="N168" s="148" t="s">
        <v>1758</v>
      </c>
      <c r="O168" s="9"/>
      <c r="P168" s="452">
        <v>16824.87</v>
      </c>
    </row>
    <row r="169" spans="1:17" x14ac:dyDescent="0.25">
      <c r="A169" s="1130"/>
      <c r="B169" s="74">
        <v>11</v>
      </c>
      <c r="C169" s="74" t="s">
        <v>682</v>
      </c>
      <c r="D169" s="224">
        <v>2561</v>
      </c>
      <c r="E169" s="1195"/>
      <c r="F169" s="1195"/>
      <c r="G169" s="1195"/>
      <c r="H169" s="1195"/>
      <c r="I169" s="1195"/>
      <c r="J169" s="1195"/>
      <c r="K169" s="1195"/>
      <c r="L169" s="26" t="s">
        <v>1614</v>
      </c>
      <c r="M169" s="199"/>
      <c r="N169" s="427"/>
      <c r="O169" s="13" t="s">
        <v>1615</v>
      </c>
    </row>
    <row r="170" spans="1:17" ht="40.5" x14ac:dyDescent="0.25">
      <c r="A170" s="1135"/>
      <c r="B170" s="74">
        <v>14</v>
      </c>
      <c r="C170" s="74" t="s">
        <v>682</v>
      </c>
      <c r="D170" s="224">
        <v>2561</v>
      </c>
      <c r="E170" s="1178"/>
      <c r="F170" s="1178"/>
      <c r="G170" s="1178"/>
      <c r="H170" s="1178"/>
      <c r="I170" s="1178"/>
      <c r="J170" s="1178"/>
      <c r="K170" s="1178"/>
      <c r="L170" s="26" t="s">
        <v>1616</v>
      </c>
      <c r="M170" s="199"/>
      <c r="N170" s="427" t="s">
        <v>1759</v>
      </c>
      <c r="O170" s="9"/>
    </row>
    <row r="171" spans="1:17" ht="60.75" x14ac:dyDescent="0.25">
      <c r="A171" s="1131">
        <v>55</v>
      </c>
      <c r="B171" s="74">
        <v>1</v>
      </c>
      <c r="C171" s="74" t="s">
        <v>64</v>
      </c>
      <c r="D171" s="224">
        <v>2562</v>
      </c>
      <c r="E171" s="1177" t="s">
        <v>2841</v>
      </c>
      <c r="F171" s="1131" t="s">
        <v>2841</v>
      </c>
      <c r="G171" s="1131" t="s">
        <v>12836</v>
      </c>
      <c r="H171" s="1131" t="s">
        <v>2842</v>
      </c>
      <c r="I171" s="1131" t="s">
        <v>388</v>
      </c>
      <c r="J171" s="1131" t="s">
        <v>388</v>
      </c>
      <c r="K171" s="1131" t="s">
        <v>3414</v>
      </c>
      <c r="L171" s="111" t="s">
        <v>2843</v>
      </c>
      <c r="M171" s="538"/>
      <c r="N171" s="429" t="s">
        <v>2844</v>
      </c>
      <c r="O171" s="9"/>
      <c r="P171" s="453">
        <v>21260.06</v>
      </c>
    </row>
    <row r="172" spans="1:17" ht="34.5" customHeight="1" x14ac:dyDescent="0.25">
      <c r="A172" s="1130"/>
      <c r="B172" s="74">
        <v>6</v>
      </c>
      <c r="C172" s="74" t="s">
        <v>64</v>
      </c>
      <c r="D172" s="224">
        <v>2562</v>
      </c>
      <c r="E172" s="1195"/>
      <c r="F172" s="1135"/>
      <c r="G172" s="1130"/>
      <c r="H172" s="1130"/>
      <c r="I172" s="1130"/>
      <c r="J172" s="1130"/>
      <c r="K172" s="1130"/>
      <c r="L172" s="7" t="s">
        <v>1612</v>
      </c>
      <c r="M172" s="532"/>
      <c r="N172" s="425" t="s">
        <v>2932</v>
      </c>
      <c r="O172" s="9"/>
    </row>
    <row r="173" spans="1:17" ht="27" customHeight="1" x14ac:dyDescent="0.25">
      <c r="A173" s="1130"/>
      <c r="B173" s="74">
        <v>17</v>
      </c>
      <c r="C173" s="74" t="s">
        <v>66</v>
      </c>
      <c r="D173" s="224">
        <v>2562</v>
      </c>
      <c r="E173" s="1195"/>
      <c r="F173" s="1131" t="s">
        <v>3431</v>
      </c>
      <c r="G173" s="1130"/>
      <c r="H173" s="1130"/>
      <c r="I173" s="1130"/>
      <c r="J173" s="1130"/>
      <c r="K173" s="1130"/>
      <c r="L173" s="211" t="s">
        <v>1614</v>
      </c>
      <c r="M173" s="530"/>
      <c r="N173" s="222"/>
      <c r="O173" s="13" t="s">
        <v>1615</v>
      </c>
    </row>
    <row r="174" spans="1:17" ht="41.25" thickBot="1" x14ac:dyDescent="0.3">
      <c r="A174" s="1130"/>
      <c r="B174" s="74">
        <v>18</v>
      </c>
      <c r="C174" s="74" t="s">
        <v>66</v>
      </c>
      <c r="D174" s="224">
        <v>2562</v>
      </c>
      <c r="E174" s="1195"/>
      <c r="F174" s="1130"/>
      <c r="G174" s="1130"/>
      <c r="H174" s="1130"/>
      <c r="I174" s="1130"/>
      <c r="J174" s="1130"/>
      <c r="K174" s="1130"/>
      <c r="L174" s="133" t="s">
        <v>1616</v>
      </c>
      <c r="M174" s="540"/>
      <c r="N174" s="432" t="s">
        <v>3432</v>
      </c>
      <c r="O174" s="9"/>
    </row>
    <row r="175" spans="1:17" x14ac:dyDescent="0.25">
      <c r="A175" s="1130"/>
      <c r="B175" s="74">
        <v>19</v>
      </c>
      <c r="C175" s="74" t="s">
        <v>66</v>
      </c>
      <c r="D175" s="224">
        <v>2565</v>
      </c>
      <c r="E175" s="1195"/>
      <c r="F175" s="1130"/>
      <c r="G175" s="1130"/>
      <c r="H175" s="1130"/>
      <c r="I175" s="1130"/>
      <c r="J175" s="1130"/>
      <c r="K175" s="1130"/>
      <c r="L175" s="211" t="s">
        <v>12840</v>
      </c>
      <c r="M175" s="306"/>
      <c r="N175" s="429" t="s">
        <v>12837</v>
      </c>
      <c r="O175" s="9"/>
    </row>
    <row r="176" spans="1:17" x14ac:dyDescent="0.25">
      <c r="A176" s="1135"/>
      <c r="B176" s="74">
        <v>9</v>
      </c>
      <c r="C176" s="74" t="s">
        <v>62</v>
      </c>
      <c r="D176" s="224">
        <v>2565</v>
      </c>
      <c r="E176" s="1178"/>
      <c r="F176" s="1135"/>
      <c r="G176" s="1135"/>
      <c r="H176" s="1135"/>
      <c r="I176" s="1135"/>
      <c r="J176" s="1135"/>
      <c r="K176" s="1135"/>
      <c r="L176" s="211" t="s">
        <v>12839</v>
      </c>
      <c r="M176" s="530"/>
      <c r="N176" s="425" t="s">
        <v>12838</v>
      </c>
      <c r="O176" s="9"/>
    </row>
    <row r="177" spans="1:17" ht="60.75" x14ac:dyDescent="0.25">
      <c r="A177" s="1131">
        <v>56</v>
      </c>
      <c r="B177" s="74">
        <v>1</v>
      </c>
      <c r="C177" s="74" t="s">
        <v>64</v>
      </c>
      <c r="D177" s="224">
        <v>2562</v>
      </c>
      <c r="E177" s="1177" t="s">
        <v>2845</v>
      </c>
      <c r="F177" s="1177" t="s">
        <v>2845</v>
      </c>
      <c r="G177" s="1177"/>
      <c r="H177" s="1177" t="s">
        <v>2848</v>
      </c>
      <c r="I177" s="1177" t="s">
        <v>1736</v>
      </c>
      <c r="J177" s="1177" t="s">
        <v>388</v>
      </c>
      <c r="K177" s="1177" t="s">
        <v>3414</v>
      </c>
      <c r="L177" s="7" t="s">
        <v>2846</v>
      </c>
      <c r="M177" s="532"/>
      <c r="N177" s="425" t="s">
        <v>2847</v>
      </c>
      <c r="O177" s="9"/>
      <c r="P177" s="452">
        <v>13982.46</v>
      </c>
    </row>
    <row r="178" spans="1:17" ht="31.5" customHeight="1" x14ac:dyDescent="0.25">
      <c r="A178" s="1130"/>
      <c r="B178" s="74">
        <v>6</v>
      </c>
      <c r="C178" s="74" t="s">
        <v>64</v>
      </c>
      <c r="D178" s="224">
        <v>2562</v>
      </c>
      <c r="E178" s="1195"/>
      <c r="F178" s="1195"/>
      <c r="G178" s="1195"/>
      <c r="H178" s="1195"/>
      <c r="I178" s="1195"/>
      <c r="J178" s="1195"/>
      <c r="K178" s="1195"/>
      <c r="L178" s="7" t="s">
        <v>1612</v>
      </c>
      <c r="M178" s="532"/>
      <c r="N178" s="425" t="s">
        <v>2931</v>
      </c>
      <c r="O178" s="9"/>
    </row>
    <row r="179" spans="1:17" ht="27" customHeight="1" x14ac:dyDescent="0.25">
      <c r="A179" s="1130"/>
      <c r="B179" s="74">
        <v>17</v>
      </c>
      <c r="C179" s="74" t="s">
        <v>62</v>
      </c>
      <c r="D179" s="224">
        <v>2562</v>
      </c>
      <c r="E179" s="1195"/>
      <c r="F179" s="1195"/>
      <c r="G179" s="1195"/>
      <c r="H179" s="1195"/>
      <c r="I179" s="1195"/>
      <c r="J179" s="1195"/>
      <c r="K179" s="1195"/>
      <c r="L179" s="211" t="s">
        <v>1614</v>
      </c>
      <c r="M179" s="530"/>
      <c r="N179" s="222"/>
      <c r="O179" s="9"/>
    </row>
    <row r="180" spans="1:17" ht="40.5" x14ac:dyDescent="0.25">
      <c r="A180" s="1135"/>
      <c r="B180" s="74">
        <v>15</v>
      </c>
      <c r="C180" s="74" t="s">
        <v>68</v>
      </c>
      <c r="D180" s="224">
        <v>2563</v>
      </c>
      <c r="E180" s="1178"/>
      <c r="F180" s="1178"/>
      <c r="G180" s="1178"/>
      <c r="H180" s="1178"/>
      <c r="I180" s="1178"/>
      <c r="J180" s="1178"/>
      <c r="K180" s="1178"/>
      <c r="L180" s="26" t="s">
        <v>1616</v>
      </c>
      <c r="M180" s="199"/>
      <c r="N180" s="427" t="s">
        <v>5896</v>
      </c>
      <c r="O180" s="9"/>
    </row>
    <row r="181" spans="1:17" ht="30.75" customHeight="1" x14ac:dyDescent="0.25">
      <c r="A181" s="1053">
        <v>57</v>
      </c>
      <c r="B181" s="69">
        <v>1</v>
      </c>
      <c r="C181" s="69" t="s">
        <v>67</v>
      </c>
      <c r="D181" s="113">
        <v>2561</v>
      </c>
      <c r="E181" s="1067" t="s">
        <v>1413</v>
      </c>
      <c r="F181" s="1067" t="s">
        <v>1413</v>
      </c>
      <c r="G181" s="1067" t="s">
        <v>1414</v>
      </c>
      <c r="H181" s="1067" t="s">
        <v>1415</v>
      </c>
      <c r="I181" s="1067" t="s">
        <v>1416</v>
      </c>
      <c r="J181" s="1067" t="s">
        <v>131</v>
      </c>
      <c r="K181" s="1067" t="s">
        <v>3414</v>
      </c>
      <c r="L181" s="99" t="s">
        <v>59</v>
      </c>
      <c r="M181" s="529"/>
      <c r="N181" s="430" t="s">
        <v>1417</v>
      </c>
    </row>
    <row r="182" spans="1:17" s="39" customFormat="1" ht="30.75" customHeight="1" x14ac:dyDescent="0.25">
      <c r="A182" s="1054"/>
      <c r="B182" s="33">
        <v>12</v>
      </c>
      <c r="C182" s="49" t="s">
        <v>64</v>
      </c>
      <c r="D182" s="144">
        <v>2562</v>
      </c>
      <c r="E182" s="1069"/>
      <c r="F182" s="1069"/>
      <c r="G182" s="1069"/>
      <c r="H182" s="1069"/>
      <c r="I182" s="1069"/>
      <c r="J182" s="1069"/>
      <c r="K182" s="1069"/>
      <c r="L182" s="211" t="s">
        <v>2919</v>
      </c>
      <c r="M182" s="530"/>
      <c r="N182" s="427" t="s">
        <v>3351</v>
      </c>
      <c r="O182" s="26"/>
      <c r="P182" s="452">
        <v>44659.71</v>
      </c>
      <c r="Q182" s="26"/>
    </row>
    <row r="183" spans="1:17" ht="27" customHeight="1" x14ac:dyDescent="0.25">
      <c r="A183" s="1053">
        <v>58</v>
      </c>
      <c r="B183" s="69">
        <v>4</v>
      </c>
      <c r="C183" s="69" t="s">
        <v>67</v>
      </c>
      <c r="D183" s="113">
        <v>2561</v>
      </c>
      <c r="E183" s="1205" t="s">
        <v>15680</v>
      </c>
      <c r="F183" s="1205" t="s">
        <v>1780</v>
      </c>
      <c r="G183" s="1081" t="s">
        <v>1435</v>
      </c>
      <c r="H183" s="1177" t="s">
        <v>51</v>
      </c>
      <c r="I183" s="1177" t="s">
        <v>1436</v>
      </c>
      <c r="J183" s="1177" t="s">
        <v>131</v>
      </c>
      <c r="K183" s="1067" t="s">
        <v>3414</v>
      </c>
      <c r="L183" s="1" t="s">
        <v>59</v>
      </c>
      <c r="M183" s="450"/>
      <c r="N183" s="149" t="s">
        <v>1437</v>
      </c>
    </row>
    <row r="184" spans="1:17" ht="60.75" x14ac:dyDescent="0.25">
      <c r="A184" s="1055"/>
      <c r="B184" s="74">
        <v>31</v>
      </c>
      <c r="C184" s="74" t="s">
        <v>67</v>
      </c>
      <c r="D184" s="224">
        <v>2561</v>
      </c>
      <c r="E184" s="1205"/>
      <c r="F184" s="1205"/>
      <c r="G184" s="1081"/>
      <c r="H184" s="1195"/>
      <c r="I184" s="1195"/>
      <c r="J184" s="1195"/>
      <c r="K184" s="1068"/>
      <c r="L184" s="7" t="s">
        <v>1781</v>
      </c>
      <c r="M184" s="532"/>
      <c r="N184" s="425" t="s">
        <v>1782</v>
      </c>
      <c r="O184" s="9"/>
    </row>
    <row r="185" spans="1:17" ht="32.25" customHeight="1" x14ac:dyDescent="0.25">
      <c r="A185" s="1054"/>
      <c r="B185" s="74">
        <v>12</v>
      </c>
      <c r="C185" s="74" t="s">
        <v>677</v>
      </c>
      <c r="D185" s="224">
        <v>2561</v>
      </c>
      <c r="E185" s="1205"/>
      <c r="F185" s="1205"/>
      <c r="G185" s="1081"/>
      <c r="H185" s="1178"/>
      <c r="I185" s="1178"/>
      <c r="J185" s="1178"/>
      <c r="K185" s="1069"/>
      <c r="L185" s="11" t="s">
        <v>1612</v>
      </c>
      <c r="M185" s="198"/>
      <c r="N185" s="148" t="s">
        <v>1783</v>
      </c>
      <c r="O185" s="13" t="s">
        <v>3350</v>
      </c>
      <c r="P185" s="452">
        <v>10385.89</v>
      </c>
    </row>
    <row r="186" spans="1:17" ht="46.5" customHeight="1" x14ac:dyDescent="0.25">
      <c r="A186" s="153"/>
      <c r="B186" s="74">
        <v>29</v>
      </c>
      <c r="C186" s="74" t="s">
        <v>62</v>
      </c>
      <c r="D186" s="224">
        <v>2566</v>
      </c>
      <c r="E186" s="224"/>
      <c r="F186" s="224"/>
      <c r="G186" s="152"/>
      <c r="H186" s="224"/>
      <c r="I186" s="224"/>
      <c r="J186" s="224"/>
      <c r="K186" s="168"/>
      <c r="L186" s="211" t="s">
        <v>1614</v>
      </c>
      <c r="M186" s="530"/>
      <c r="N186" s="222"/>
      <c r="O186" s="13"/>
    </row>
    <row r="187" spans="1:17" ht="39.75" customHeight="1" x14ac:dyDescent="0.25">
      <c r="A187" s="153"/>
      <c r="B187" s="74">
        <v>1</v>
      </c>
      <c r="C187" s="74" t="s">
        <v>70</v>
      </c>
      <c r="D187" s="224">
        <v>2566</v>
      </c>
      <c r="E187" s="224"/>
      <c r="F187" s="224"/>
      <c r="G187" s="152"/>
      <c r="H187" s="224"/>
      <c r="I187" s="224"/>
      <c r="J187" s="224"/>
      <c r="K187" s="168"/>
      <c r="L187" s="26" t="s">
        <v>1616</v>
      </c>
      <c r="M187" s="199"/>
      <c r="N187" s="427" t="s">
        <v>15679</v>
      </c>
      <c r="O187" s="13"/>
      <c r="P187" s="452">
        <v>10385.89</v>
      </c>
    </row>
    <row r="188" spans="1:17" ht="40.5" x14ac:dyDescent="0.25">
      <c r="A188" s="74">
        <v>59</v>
      </c>
      <c r="B188" s="74">
        <v>23</v>
      </c>
      <c r="C188" s="74" t="s">
        <v>682</v>
      </c>
      <c r="D188" s="224">
        <v>2551</v>
      </c>
      <c r="E188" s="224" t="s">
        <v>1760</v>
      </c>
      <c r="F188" s="224" t="s">
        <v>1760</v>
      </c>
      <c r="G188" s="224"/>
      <c r="H188" s="224" t="s">
        <v>1761</v>
      </c>
      <c r="I188" s="224" t="s">
        <v>422</v>
      </c>
      <c r="J188" s="224" t="s">
        <v>131</v>
      </c>
      <c r="K188" s="226" t="s">
        <v>3414</v>
      </c>
      <c r="L188" s="111" t="s">
        <v>1762</v>
      </c>
      <c r="M188" s="538"/>
      <c r="N188" s="429" t="s">
        <v>1763</v>
      </c>
      <c r="O188" s="9"/>
      <c r="P188" s="452">
        <v>310</v>
      </c>
    </row>
    <row r="189" spans="1:17" ht="40.5" x14ac:dyDescent="0.25">
      <c r="A189" s="6">
        <v>60</v>
      </c>
      <c r="B189" s="6">
        <v>30</v>
      </c>
      <c r="C189" s="6" t="s">
        <v>66</v>
      </c>
      <c r="D189" s="138">
        <v>2553</v>
      </c>
      <c r="E189" s="138" t="s">
        <v>1764</v>
      </c>
      <c r="F189" s="138" t="s">
        <v>1764</v>
      </c>
      <c r="G189" s="138"/>
      <c r="H189" s="138" t="s">
        <v>1765</v>
      </c>
      <c r="I189" s="138" t="s">
        <v>1766</v>
      </c>
      <c r="J189" s="138" t="s">
        <v>131</v>
      </c>
      <c r="K189" s="159" t="s">
        <v>3414</v>
      </c>
      <c r="L189" s="7" t="s">
        <v>1767</v>
      </c>
      <c r="M189" s="532"/>
      <c r="N189" s="425" t="s">
        <v>1768</v>
      </c>
      <c r="O189" s="9"/>
      <c r="P189" s="452">
        <v>3380</v>
      </c>
    </row>
    <row r="190" spans="1:17" ht="60.75" x14ac:dyDescent="0.25">
      <c r="A190" s="6">
        <v>61</v>
      </c>
      <c r="B190" s="6">
        <v>26</v>
      </c>
      <c r="C190" s="6" t="s">
        <v>62</v>
      </c>
      <c r="D190" s="138">
        <v>2559</v>
      </c>
      <c r="E190" s="138" t="s">
        <v>1769</v>
      </c>
      <c r="F190" s="138" t="s">
        <v>1769</v>
      </c>
      <c r="G190" s="138"/>
      <c r="H190" s="138" t="s">
        <v>1770</v>
      </c>
      <c r="I190" s="138" t="s">
        <v>1436</v>
      </c>
      <c r="J190" s="138" t="s">
        <v>131</v>
      </c>
      <c r="K190" s="159" t="s">
        <v>3414</v>
      </c>
      <c r="L190" s="7" t="s">
        <v>1771</v>
      </c>
      <c r="M190" s="532"/>
      <c r="N190" s="425" t="s">
        <v>1772</v>
      </c>
      <c r="O190" s="9"/>
      <c r="P190" s="452">
        <v>7448.53</v>
      </c>
    </row>
    <row r="191" spans="1:17" ht="60.75" x14ac:dyDescent="0.25">
      <c r="A191" s="6">
        <v>62</v>
      </c>
      <c r="B191" s="6">
        <v>21</v>
      </c>
      <c r="C191" s="6" t="s">
        <v>70</v>
      </c>
      <c r="D191" s="138">
        <v>2559</v>
      </c>
      <c r="E191" s="138" t="s">
        <v>1773</v>
      </c>
      <c r="F191" s="138" t="s">
        <v>1773</v>
      </c>
      <c r="G191" s="138"/>
      <c r="H191" s="138" t="s">
        <v>1774</v>
      </c>
      <c r="I191" s="138" t="s">
        <v>130</v>
      </c>
      <c r="J191" s="138" t="s">
        <v>131</v>
      </c>
      <c r="K191" s="159" t="s">
        <v>3414</v>
      </c>
      <c r="L191" s="7" t="s">
        <v>1775</v>
      </c>
      <c r="M191" s="532"/>
      <c r="N191" s="425" t="s">
        <v>1776</v>
      </c>
      <c r="O191" s="9"/>
      <c r="P191" s="452">
        <v>2209.75</v>
      </c>
    </row>
    <row r="192" spans="1:17" ht="61.5" thickBot="1" x14ac:dyDescent="0.3">
      <c r="A192" s="24">
        <v>63</v>
      </c>
      <c r="B192" s="24">
        <v>9</v>
      </c>
      <c r="C192" s="24" t="s">
        <v>677</v>
      </c>
      <c r="D192" s="104">
        <v>2559</v>
      </c>
      <c r="E192" s="104" t="s">
        <v>1777</v>
      </c>
      <c r="F192" s="104" t="s">
        <v>1777</v>
      </c>
      <c r="G192" s="104"/>
      <c r="H192" s="104" t="s">
        <v>1332</v>
      </c>
      <c r="I192" s="104" t="s">
        <v>346</v>
      </c>
      <c r="J192" s="104" t="s">
        <v>131</v>
      </c>
      <c r="K192" s="104" t="s">
        <v>3414</v>
      </c>
      <c r="L192" s="132" t="s">
        <v>1778</v>
      </c>
      <c r="M192" s="533"/>
      <c r="N192" s="426" t="s">
        <v>1779</v>
      </c>
      <c r="O192" s="9"/>
      <c r="P192" s="452">
        <v>7463.78</v>
      </c>
    </row>
    <row r="193" spans="1:17" ht="60.75" x14ac:dyDescent="0.25">
      <c r="A193" s="1129">
        <v>64</v>
      </c>
      <c r="B193" s="74">
        <v>9</v>
      </c>
      <c r="C193" s="74" t="s">
        <v>68</v>
      </c>
      <c r="D193" s="224">
        <v>2562</v>
      </c>
      <c r="E193" s="1177" t="s">
        <v>2739</v>
      </c>
      <c r="F193" s="1177" t="s">
        <v>2739</v>
      </c>
      <c r="G193" s="1198"/>
      <c r="H193" s="1177" t="s">
        <v>2740</v>
      </c>
      <c r="I193" s="1177" t="s">
        <v>130</v>
      </c>
      <c r="J193" s="1177" t="s">
        <v>131</v>
      </c>
      <c r="K193" s="1198" t="s">
        <v>3414</v>
      </c>
      <c r="L193" s="7" t="s">
        <v>2741</v>
      </c>
      <c r="M193" s="532"/>
      <c r="N193" s="425" t="s">
        <v>2742</v>
      </c>
      <c r="O193" s="9"/>
      <c r="P193" s="452">
        <v>10976.04</v>
      </c>
    </row>
    <row r="194" spans="1:17" x14ac:dyDescent="0.25">
      <c r="A194" s="1130"/>
      <c r="B194" s="74">
        <v>14</v>
      </c>
      <c r="C194" s="74" t="s">
        <v>68</v>
      </c>
      <c r="D194" s="224">
        <v>2562</v>
      </c>
      <c r="E194" s="1195"/>
      <c r="F194" s="1195"/>
      <c r="G194" s="1195"/>
      <c r="H194" s="1195"/>
      <c r="I194" s="1195"/>
      <c r="J194" s="1195"/>
      <c r="K194" s="1195"/>
      <c r="L194" s="11" t="s">
        <v>1612</v>
      </c>
      <c r="M194" s="198"/>
      <c r="N194" s="148" t="s">
        <v>2743</v>
      </c>
      <c r="O194" s="9"/>
    </row>
    <row r="195" spans="1:17" ht="27.75" customHeight="1" x14ac:dyDescent="0.25">
      <c r="A195" s="1130"/>
      <c r="B195" s="74">
        <v>30</v>
      </c>
      <c r="C195" s="74" t="s">
        <v>68</v>
      </c>
      <c r="D195" s="224">
        <v>2562</v>
      </c>
      <c r="E195" s="1195"/>
      <c r="F195" s="1195"/>
      <c r="G195" s="1195"/>
      <c r="H195" s="1195"/>
      <c r="I195" s="1195"/>
      <c r="J195" s="1195"/>
      <c r="K195" s="1195"/>
      <c r="L195" s="211" t="s">
        <v>1614</v>
      </c>
      <c r="M195" s="530"/>
      <c r="N195" s="222"/>
      <c r="O195" s="13" t="s">
        <v>1615</v>
      </c>
    </row>
    <row r="196" spans="1:17" ht="40.5" x14ac:dyDescent="0.25">
      <c r="A196" s="1135"/>
      <c r="B196" s="74">
        <v>31</v>
      </c>
      <c r="C196" s="74" t="s">
        <v>68</v>
      </c>
      <c r="D196" s="224">
        <v>2562</v>
      </c>
      <c r="E196" s="1178"/>
      <c r="F196" s="1178"/>
      <c r="G196" s="1178"/>
      <c r="H196" s="1178"/>
      <c r="I196" s="1178"/>
      <c r="J196" s="1178"/>
      <c r="K196" s="1178"/>
      <c r="L196" s="211" t="s">
        <v>1616</v>
      </c>
      <c r="M196" s="530"/>
      <c r="N196" s="222" t="s">
        <v>2840</v>
      </c>
      <c r="O196" s="9"/>
    </row>
    <row r="197" spans="1:17" ht="33" customHeight="1" x14ac:dyDescent="0.25">
      <c r="A197" s="1131">
        <v>65</v>
      </c>
      <c r="B197" s="74">
        <v>14</v>
      </c>
      <c r="C197" s="74" t="s">
        <v>68</v>
      </c>
      <c r="D197" s="224">
        <v>2562</v>
      </c>
      <c r="E197" s="1177" t="s">
        <v>2773</v>
      </c>
      <c r="F197" s="1177" t="s">
        <v>2773</v>
      </c>
      <c r="G197" s="1177" t="s">
        <v>2774</v>
      </c>
      <c r="H197" s="1177" t="s">
        <v>129</v>
      </c>
      <c r="I197" s="1177" t="s">
        <v>2775</v>
      </c>
      <c r="J197" s="1177" t="s">
        <v>131</v>
      </c>
      <c r="K197" s="1177" t="s">
        <v>3414</v>
      </c>
      <c r="L197" s="7" t="s">
        <v>59</v>
      </c>
      <c r="M197" s="532"/>
      <c r="N197" s="425" t="s">
        <v>3651</v>
      </c>
      <c r="O197" s="9"/>
    </row>
    <row r="198" spans="1:17" s="39" customFormat="1" ht="33" customHeight="1" x14ac:dyDescent="0.25">
      <c r="A198" s="1135"/>
      <c r="B198" s="49">
        <v>7</v>
      </c>
      <c r="C198" s="49" t="s">
        <v>70</v>
      </c>
      <c r="D198" s="144">
        <v>2562</v>
      </c>
      <c r="E198" s="1178"/>
      <c r="F198" s="1178"/>
      <c r="G198" s="1178"/>
      <c r="H198" s="1178"/>
      <c r="I198" s="1178"/>
      <c r="J198" s="1178"/>
      <c r="K198" s="1178"/>
      <c r="L198" s="26" t="s">
        <v>52</v>
      </c>
      <c r="M198" s="199"/>
      <c r="N198" s="427" t="s">
        <v>3651</v>
      </c>
      <c r="O198" s="13"/>
      <c r="P198" s="452">
        <v>35550.550000000003</v>
      </c>
      <c r="Q198" s="26"/>
    </row>
    <row r="199" spans="1:17" ht="63.75" customHeight="1" x14ac:dyDescent="0.25">
      <c r="A199" s="1131">
        <v>66</v>
      </c>
      <c r="B199" s="74">
        <v>1</v>
      </c>
      <c r="C199" s="74" t="s">
        <v>64</v>
      </c>
      <c r="D199" s="224">
        <v>2562</v>
      </c>
      <c r="E199" s="1177" t="s">
        <v>2849</v>
      </c>
      <c r="F199" s="1177" t="s">
        <v>2849</v>
      </c>
      <c r="G199" s="1177"/>
      <c r="H199" s="1177" t="s">
        <v>2850</v>
      </c>
      <c r="I199" s="1177" t="s">
        <v>130</v>
      </c>
      <c r="J199" s="1177" t="s">
        <v>131</v>
      </c>
      <c r="K199" s="1177" t="s">
        <v>3414</v>
      </c>
      <c r="L199" s="11" t="s">
        <v>2851</v>
      </c>
      <c r="M199" s="198"/>
      <c r="N199" s="148" t="s">
        <v>2852</v>
      </c>
      <c r="O199" s="9"/>
      <c r="P199" s="452">
        <v>6582.04</v>
      </c>
    </row>
    <row r="200" spans="1:17" ht="32.25" customHeight="1" x14ac:dyDescent="0.25">
      <c r="A200" s="1130"/>
      <c r="B200" s="74">
        <v>6</v>
      </c>
      <c r="C200" s="74" t="s">
        <v>64</v>
      </c>
      <c r="D200" s="224">
        <v>2562</v>
      </c>
      <c r="E200" s="1195"/>
      <c r="F200" s="1195"/>
      <c r="G200" s="1195"/>
      <c r="H200" s="1195"/>
      <c r="I200" s="1195"/>
      <c r="J200" s="1195"/>
      <c r="K200" s="1195"/>
      <c r="L200" s="11" t="s">
        <v>1612</v>
      </c>
      <c r="M200" s="198"/>
      <c r="N200" s="148" t="s">
        <v>2933</v>
      </c>
      <c r="O200" s="9"/>
    </row>
    <row r="201" spans="1:17" ht="30.75" customHeight="1" x14ac:dyDescent="0.25">
      <c r="A201" s="1130"/>
      <c r="B201" s="74">
        <v>26</v>
      </c>
      <c r="C201" s="74" t="s">
        <v>64</v>
      </c>
      <c r="D201" s="224">
        <v>2562</v>
      </c>
      <c r="E201" s="1195"/>
      <c r="F201" s="1195"/>
      <c r="G201" s="1195"/>
      <c r="H201" s="1195"/>
      <c r="I201" s="1195"/>
      <c r="J201" s="1195"/>
      <c r="K201" s="1195"/>
      <c r="L201" s="211" t="s">
        <v>1614</v>
      </c>
      <c r="M201" s="530"/>
      <c r="N201" s="222"/>
      <c r="O201" s="13" t="s">
        <v>1615</v>
      </c>
    </row>
    <row r="202" spans="1:17" ht="30.75" customHeight="1" thickBot="1" x14ac:dyDescent="0.3">
      <c r="A202" s="1135"/>
      <c r="B202" s="74">
        <v>6</v>
      </c>
      <c r="C202" s="74" t="s">
        <v>65</v>
      </c>
      <c r="D202" s="224">
        <v>2562</v>
      </c>
      <c r="E202" s="1178"/>
      <c r="F202" s="1178"/>
      <c r="G202" s="1178"/>
      <c r="H202" s="1178"/>
      <c r="I202" s="1178"/>
      <c r="J202" s="1178"/>
      <c r="K202" s="1178"/>
      <c r="L202" s="133" t="s">
        <v>1616</v>
      </c>
      <c r="M202" s="540"/>
      <c r="N202" s="432" t="s">
        <v>3162</v>
      </c>
      <c r="O202" s="9"/>
    </row>
    <row r="203" spans="1:17" ht="40.5" x14ac:dyDescent="0.25">
      <c r="A203" s="74">
        <v>67</v>
      </c>
      <c r="B203" s="74">
        <v>23</v>
      </c>
      <c r="C203" s="74" t="s">
        <v>682</v>
      </c>
      <c r="D203" s="224">
        <v>2551</v>
      </c>
      <c r="E203" s="224" t="s">
        <v>1784</v>
      </c>
      <c r="F203" s="224" t="s">
        <v>1784</v>
      </c>
      <c r="G203" s="224"/>
      <c r="H203" s="224" t="s">
        <v>1785</v>
      </c>
      <c r="I203" s="224" t="s">
        <v>1786</v>
      </c>
      <c r="J203" s="224" t="s">
        <v>78</v>
      </c>
      <c r="K203" s="226" t="s">
        <v>3414</v>
      </c>
      <c r="L203" s="111" t="s">
        <v>1787</v>
      </c>
      <c r="M203" s="538"/>
      <c r="N203" s="429" t="s">
        <v>1788</v>
      </c>
      <c r="O203" s="9"/>
      <c r="P203" s="452">
        <v>273</v>
      </c>
    </row>
    <row r="204" spans="1:17" ht="40.5" x14ac:dyDescent="0.25">
      <c r="A204" s="8">
        <v>68</v>
      </c>
      <c r="B204" s="8">
        <v>23</v>
      </c>
      <c r="C204" s="8" t="s">
        <v>682</v>
      </c>
      <c r="D204" s="10">
        <v>2551</v>
      </c>
      <c r="E204" s="10" t="s">
        <v>1789</v>
      </c>
      <c r="F204" s="10" t="s">
        <v>1789</v>
      </c>
      <c r="G204" s="10"/>
      <c r="H204" s="10" t="s">
        <v>1790</v>
      </c>
      <c r="I204" s="10" t="s">
        <v>1791</v>
      </c>
      <c r="J204" s="10" t="s">
        <v>78</v>
      </c>
      <c r="K204" s="10" t="s">
        <v>3414</v>
      </c>
      <c r="L204" s="7" t="s">
        <v>1792</v>
      </c>
      <c r="M204" s="532"/>
      <c r="N204" s="425" t="s">
        <v>1793</v>
      </c>
      <c r="O204" s="11"/>
      <c r="P204" s="452">
        <v>310</v>
      </c>
    </row>
    <row r="205" spans="1:17" ht="40.5" x14ac:dyDescent="0.25">
      <c r="A205" s="8">
        <v>69</v>
      </c>
      <c r="B205" s="8">
        <v>13</v>
      </c>
      <c r="C205" s="8" t="s">
        <v>67</v>
      </c>
      <c r="D205" s="10">
        <v>2551</v>
      </c>
      <c r="E205" s="10" t="s">
        <v>1794</v>
      </c>
      <c r="F205" s="10" t="s">
        <v>1794</v>
      </c>
      <c r="G205" s="10"/>
      <c r="H205" s="10" t="s">
        <v>1795</v>
      </c>
      <c r="I205" s="10" t="s">
        <v>1791</v>
      </c>
      <c r="J205" s="10" t="s">
        <v>78</v>
      </c>
      <c r="K205" s="10" t="s">
        <v>3414</v>
      </c>
      <c r="L205" s="7" t="s">
        <v>1796</v>
      </c>
      <c r="M205" s="532"/>
      <c r="N205" s="425" t="s">
        <v>1797</v>
      </c>
      <c r="O205" s="11"/>
      <c r="P205" s="452">
        <v>1785</v>
      </c>
    </row>
    <row r="206" spans="1:17" ht="40.5" x14ac:dyDescent="0.25">
      <c r="A206" s="8">
        <v>70</v>
      </c>
      <c r="B206" s="8">
        <v>20</v>
      </c>
      <c r="C206" s="8" t="s">
        <v>73</v>
      </c>
      <c r="D206" s="10">
        <v>2552</v>
      </c>
      <c r="E206" s="10" t="s">
        <v>1798</v>
      </c>
      <c r="F206" s="10" t="s">
        <v>1798</v>
      </c>
      <c r="G206" s="10"/>
      <c r="H206" s="10" t="s">
        <v>1799</v>
      </c>
      <c r="I206" s="10" t="s">
        <v>142</v>
      </c>
      <c r="J206" s="10" t="s">
        <v>78</v>
      </c>
      <c r="K206" s="10" t="s">
        <v>3414</v>
      </c>
      <c r="L206" s="7" t="s">
        <v>1800</v>
      </c>
      <c r="M206" s="532"/>
      <c r="N206" s="425" t="s">
        <v>1801</v>
      </c>
      <c r="O206" s="11"/>
      <c r="P206" s="452">
        <v>1267</v>
      </c>
    </row>
    <row r="207" spans="1:17" ht="60.75" x14ac:dyDescent="0.25">
      <c r="A207" s="1118">
        <v>71</v>
      </c>
      <c r="B207" s="8">
        <v>9</v>
      </c>
      <c r="C207" s="8" t="s">
        <v>68</v>
      </c>
      <c r="D207" s="10">
        <v>2556</v>
      </c>
      <c r="E207" s="1118" t="s">
        <v>1802</v>
      </c>
      <c r="F207" s="1118" t="s">
        <v>1802</v>
      </c>
      <c r="G207" s="1118"/>
      <c r="H207" s="1118" t="s">
        <v>1803</v>
      </c>
      <c r="I207" s="1118" t="s">
        <v>252</v>
      </c>
      <c r="J207" s="1118" t="s">
        <v>78</v>
      </c>
      <c r="K207" s="1118" t="s">
        <v>3414</v>
      </c>
      <c r="L207" s="7" t="s">
        <v>1804</v>
      </c>
      <c r="M207" s="532"/>
      <c r="N207" s="425" t="s">
        <v>1805</v>
      </c>
      <c r="O207" s="11"/>
      <c r="P207" s="452">
        <v>13932</v>
      </c>
    </row>
    <row r="208" spans="1:17" x14ac:dyDescent="0.25">
      <c r="A208" s="1119"/>
      <c r="B208" s="419">
        <v>7</v>
      </c>
      <c r="C208" s="8" t="s">
        <v>69</v>
      </c>
      <c r="D208" s="420">
        <v>2565</v>
      </c>
      <c r="E208" s="1119"/>
      <c r="F208" s="1119"/>
      <c r="G208" s="1119"/>
      <c r="H208" s="1119"/>
      <c r="I208" s="1119"/>
      <c r="J208" s="1119"/>
      <c r="K208" s="1119"/>
      <c r="L208" s="7" t="s">
        <v>13308</v>
      </c>
      <c r="M208" s="532"/>
      <c r="N208" s="148" t="s">
        <v>13317</v>
      </c>
      <c r="O208" s="11"/>
    </row>
    <row r="209" spans="1:17" ht="40.5" x14ac:dyDescent="0.25">
      <c r="A209" s="1120"/>
      <c r="B209" s="419">
        <v>18</v>
      </c>
      <c r="C209" s="8" t="s">
        <v>69</v>
      </c>
      <c r="D209" s="420">
        <v>2565</v>
      </c>
      <c r="E209" s="1120"/>
      <c r="F209" s="1120"/>
      <c r="G209" s="1120"/>
      <c r="H209" s="1120"/>
      <c r="I209" s="1120"/>
      <c r="J209" s="1120"/>
      <c r="K209" s="1120"/>
      <c r="L209" s="7" t="s">
        <v>13283</v>
      </c>
      <c r="M209" s="532"/>
      <c r="N209" s="148" t="s">
        <v>13318</v>
      </c>
      <c r="O209" s="11"/>
      <c r="P209" s="452">
        <v>13932</v>
      </c>
      <c r="Q209" s="1" t="s">
        <v>13309</v>
      </c>
    </row>
    <row r="210" spans="1:17" ht="40.5" x14ac:dyDescent="0.25">
      <c r="A210" s="8">
        <v>72</v>
      </c>
      <c r="B210" s="8">
        <v>3</v>
      </c>
      <c r="C210" s="8" t="s">
        <v>68</v>
      </c>
      <c r="D210" s="10">
        <v>2557</v>
      </c>
      <c r="E210" s="10" t="s">
        <v>1806</v>
      </c>
      <c r="F210" s="10" t="s">
        <v>1806</v>
      </c>
      <c r="G210" s="10"/>
      <c r="H210" s="10" t="s">
        <v>1807</v>
      </c>
      <c r="I210" s="10" t="s">
        <v>78</v>
      </c>
      <c r="J210" s="10" t="s">
        <v>78</v>
      </c>
      <c r="K210" s="10" t="s">
        <v>3414</v>
      </c>
      <c r="L210" s="7" t="s">
        <v>1808</v>
      </c>
      <c r="M210" s="532"/>
      <c r="N210" s="425" t="s">
        <v>1809</v>
      </c>
      <c r="O210" s="11"/>
      <c r="P210" s="452">
        <v>7336</v>
      </c>
    </row>
    <row r="211" spans="1:17" ht="60.75" x14ac:dyDescent="0.25">
      <c r="A211" s="8">
        <v>73</v>
      </c>
      <c r="B211" s="8">
        <v>21</v>
      </c>
      <c r="C211" s="8" t="s">
        <v>67</v>
      </c>
      <c r="D211" s="10">
        <v>2557</v>
      </c>
      <c r="E211" s="10" t="s">
        <v>1810</v>
      </c>
      <c r="F211" s="10" t="s">
        <v>1810</v>
      </c>
      <c r="G211" s="10"/>
      <c r="H211" s="10" t="s">
        <v>1811</v>
      </c>
      <c r="I211" s="10" t="s">
        <v>252</v>
      </c>
      <c r="J211" s="10" t="s">
        <v>78</v>
      </c>
      <c r="K211" s="10"/>
      <c r="L211" s="7" t="s">
        <v>1812</v>
      </c>
      <c r="M211" s="532"/>
      <c r="N211" s="425" t="s">
        <v>1813</v>
      </c>
      <c r="O211" s="11"/>
      <c r="P211" s="452">
        <v>18253.400000000001</v>
      </c>
    </row>
    <row r="212" spans="1:17" ht="60.75" x14ac:dyDescent="0.25">
      <c r="A212" s="229">
        <v>74</v>
      </c>
      <c r="B212" s="229">
        <v>1</v>
      </c>
      <c r="C212" s="229" t="s">
        <v>65</v>
      </c>
      <c r="D212" s="227">
        <v>2560</v>
      </c>
      <c r="E212" s="1059" t="s">
        <v>1814</v>
      </c>
      <c r="F212" s="1059" t="s">
        <v>1814</v>
      </c>
      <c r="G212" s="1059"/>
      <c r="H212" s="1059" t="s">
        <v>1815</v>
      </c>
      <c r="I212" s="1059" t="s">
        <v>252</v>
      </c>
      <c r="J212" s="1059" t="s">
        <v>78</v>
      </c>
      <c r="K212" s="1059"/>
      <c r="L212" s="7" t="s">
        <v>1816</v>
      </c>
      <c r="M212" s="532"/>
      <c r="N212" s="425" t="s">
        <v>1817</v>
      </c>
      <c r="O212" s="13"/>
      <c r="P212" s="452">
        <v>12175.96</v>
      </c>
    </row>
    <row r="213" spans="1:17" x14ac:dyDescent="0.25">
      <c r="A213" s="229"/>
      <c r="B213" s="229">
        <v>1</v>
      </c>
      <c r="C213" s="229" t="s">
        <v>682</v>
      </c>
      <c r="D213" s="227">
        <v>2565</v>
      </c>
      <c r="E213" s="1197"/>
      <c r="F213" s="1197"/>
      <c r="G213" s="1197"/>
      <c r="H213" s="1197"/>
      <c r="I213" s="1197"/>
      <c r="J213" s="1197"/>
      <c r="K213" s="1197"/>
      <c r="L213" s="7" t="s">
        <v>14014</v>
      </c>
      <c r="M213" s="532"/>
      <c r="N213" s="425"/>
      <c r="O213" s="13"/>
    </row>
    <row r="214" spans="1:17" ht="40.5" x14ac:dyDescent="0.25">
      <c r="A214" s="229"/>
      <c r="B214" s="229">
        <v>2</v>
      </c>
      <c r="C214" s="229" t="s">
        <v>682</v>
      </c>
      <c r="D214" s="227">
        <v>2565</v>
      </c>
      <c r="E214" s="1060"/>
      <c r="F214" s="1060"/>
      <c r="G214" s="1060"/>
      <c r="H214" s="1060"/>
      <c r="I214" s="1060"/>
      <c r="J214" s="1060"/>
      <c r="K214" s="1060"/>
      <c r="L214" s="211" t="s">
        <v>1616</v>
      </c>
      <c r="M214" s="530"/>
      <c r="N214" s="425" t="s">
        <v>14515</v>
      </c>
      <c r="O214" s="13"/>
    </row>
    <row r="215" spans="1:17" ht="60.75" x14ac:dyDescent="0.25">
      <c r="A215" s="229">
        <v>75</v>
      </c>
      <c r="B215" s="229">
        <v>6</v>
      </c>
      <c r="C215" s="229" t="s">
        <v>1654</v>
      </c>
      <c r="D215" s="227">
        <v>2560</v>
      </c>
      <c r="E215" s="227" t="s">
        <v>1818</v>
      </c>
      <c r="F215" s="227" t="s">
        <v>1818</v>
      </c>
      <c r="G215" s="227"/>
      <c r="H215" s="227" t="s">
        <v>1819</v>
      </c>
      <c r="I215" s="227" t="s">
        <v>346</v>
      </c>
      <c r="J215" s="227" t="s">
        <v>78</v>
      </c>
      <c r="K215" s="227" t="s">
        <v>3414</v>
      </c>
      <c r="L215" s="7" t="s">
        <v>1820</v>
      </c>
      <c r="M215" s="532"/>
      <c r="N215" s="425" t="s">
        <v>1821</v>
      </c>
      <c r="O215" s="13"/>
      <c r="P215" s="452">
        <v>116.28</v>
      </c>
    </row>
    <row r="216" spans="1:17" ht="60.75" x14ac:dyDescent="0.25">
      <c r="A216" s="1053">
        <v>76</v>
      </c>
      <c r="B216" s="69">
        <v>20</v>
      </c>
      <c r="C216" s="69" t="s">
        <v>677</v>
      </c>
      <c r="D216" s="113">
        <v>2560</v>
      </c>
      <c r="E216" s="1067" t="s">
        <v>1822</v>
      </c>
      <c r="F216" s="1067" t="s">
        <v>1822</v>
      </c>
      <c r="G216" s="1067"/>
      <c r="H216" s="1067" t="s">
        <v>1823</v>
      </c>
      <c r="I216" s="1067" t="s">
        <v>157</v>
      </c>
      <c r="J216" s="1067" t="s">
        <v>78</v>
      </c>
      <c r="K216" s="1067" t="s">
        <v>3414</v>
      </c>
      <c r="L216" s="7" t="s">
        <v>1824</v>
      </c>
      <c r="M216" s="532"/>
      <c r="N216" s="425" t="s">
        <v>1825</v>
      </c>
      <c r="P216" s="452">
        <v>7699.14</v>
      </c>
    </row>
    <row r="217" spans="1:17" ht="32.25" customHeight="1" x14ac:dyDescent="0.25">
      <c r="A217" s="1054"/>
      <c r="B217" s="69">
        <v>22</v>
      </c>
      <c r="C217" s="69" t="s">
        <v>677</v>
      </c>
      <c r="D217" s="113">
        <v>2560</v>
      </c>
      <c r="E217" s="1069"/>
      <c r="F217" s="1069"/>
      <c r="G217" s="1069"/>
      <c r="H217" s="1069"/>
      <c r="I217" s="1069"/>
      <c r="J217" s="1069"/>
      <c r="K217" s="1069"/>
      <c r="L217" s="1" t="s">
        <v>1826</v>
      </c>
      <c r="M217" s="450"/>
      <c r="N217" s="148" t="s">
        <v>1827</v>
      </c>
    </row>
    <row r="218" spans="1:17" ht="33.75" customHeight="1" x14ac:dyDescent="0.25">
      <c r="A218" s="1128">
        <v>77</v>
      </c>
      <c r="B218" s="153">
        <v>6</v>
      </c>
      <c r="C218" s="153" t="s">
        <v>682</v>
      </c>
      <c r="D218" s="152">
        <v>2560</v>
      </c>
      <c r="E218" s="1067" t="s">
        <v>1828</v>
      </c>
      <c r="F218" s="1067" t="s">
        <v>1828</v>
      </c>
      <c r="G218" s="1067"/>
      <c r="H218" s="1067" t="s">
        <v>1829</v>
      </c>
      <c r="I218" s="1067" t="s">
        <v>142</v>
      </c>
      <c r="J218" s="1067" t="s">
        <v>78</v>
      </c>
      <c r="K218" s="1067" t="s">
        <v>3414</v>
      </c>
      <c r="L218" s="11" t="s">
        <v>59</v>
      </c>
      <c r="M218" s="539"/>
      <c r="N218" s="431" t="s">
        <v>1830</v>
      </c>
      <c r="O218" s="26"/>
    </row>
    <row r="219" spans="1:17" s="39" customFormat="1" ht="33" customHeight="1" x14ac:dyDescent="0.25">
      <c r="A219" s="1128"/>
      <c r="B219" s="90">
        <v>7</v>
      </c>
      <c r="C219" s="90" t="s">
        <v>70</v>
      </c>
      <c r="D219" s="92">
        <v>2562</v>
      </c>
      <c r="E219" s="1069"/>
      <c r="F219" s="1069"/>
      <c r="G219" s="1069"/>
      <c r="H219" s="1069"/>
      <c r="I219" s="1069"/>
      <c r="J219" s="1069"/>
      <c r="K219" s="1069"/>
      <c r="L219" s="26" t="s">
        <v>3595</v>
      </c>
      <c r="M219" s="531"/>
      <c r="N219" s="223" t="s">
        <v>3654</v>
      </c>
      <c r="O219" s="26"/>
      <c r="P219" s="452">
        <v>31397.38</v>
      </c>
      <c r="Q219" s="26"/>
    </row>
    <row r="220" spans="1:17" ht="60.75" customHeight="1" x14ac:dyDescent="0.25">
      <c r="A220" s="1055">
        <v>78</v>
      </c>
      <c r="B220" s="153">
        <v>19</v>
      </c>
      <c r="C220" s="153" t="s">
        <v>64</v>
      </c>
      <c r="D220" s="152">
        <v>2561</v>
      </c>
      <c r="E220" s="1067" t="s">
        <v>1831</v>
      </c>
      <c r="F220" s="1067" t="s">
        <v>1831</v>
      </c>
      <c r="G220" s="1067"/>
      <c r="H220" s="1067" t="s">
        <v>1832</v>
      </c>
      <c r="I220" s="1067" t="s">
        <v>284</v>
      </c>
      <c r="J220" s="1067" t="s">
        <v>78</v>
      </c>
      <c r="K220" s="1067" t="s">
        <v>3414</v>
      </c>
      <c r="L220" s="111" t="s">
        <v>1833</v>
      </c>
      <c r="M220" s="538"/>
      <c r="N220" s="429" t="s">
        <v>1834</v>
      </c>
      <c r="O220" s="9"/>
      <c r="P220" s="452">
        <v>16705.07</v>
      </c>
    </row>
    <row r="221" spans="1:17" ht="33.75" customHeight="1" x14ac:dyDescent="0.25">
      <c r="A221" s="1055"/>
      <c r="B221" s="69">
        <v>21</v>
      </c>
      <c r="C221" s="69" t="s">
        <v>64</v>
      </c>
      <c r="D221" s="113">
        <v>2561</v>
      </c>
      <c r="E221" s="1068"/>
      <c r="F221" s="1068"/>
      <c r="G221" s="1068"/>
      <c r="H221" s="1068"/>
      <c r="I221" s="1068"/>
      <c r="J221" s="1068"/>
      <c r="K221" s="1068"/>
      <c r="L221" s="7" t="s">
        <v>1612</v>
      </c>
      <c r="M221" s="532"/>
      <c r="N221" s="425" t="s">
        <v>1835</v>
      </c>
      <c r="O221" s="9"/>
    </row>
    <row r="222" spans="1:17" x14ac:dyDescent="0.25">
      <c r="A222" s="1055"/>
      <c r="B222" s="69">
        <v>12</v>
      </c>
      <c r="C222" s="69" t="s">
        <v>65</v>
      </c>
      <c r="D222" s="113">
        <v>2561</v>
      </c>
      <c r="E222" s="1068"/>
      <c r="F222" s="1068"/>
      <c r="G222" s="1068"/>
      <c r="H222" s="1068"/>
      <c r="I222" s="1068"/>
      <c r="J222" s="1068"/>
      <c r="K222" s="1068"/>
      <c r="L222" s="211" t="s">
        <v>1614</v>
      </c>
      <c r="M222" s="530"/>
      <c r="N222" s="222"/>
      <c r="O222" s="13" t="s">
        <v>1615</v>
      </c>
    </row>
    <row r="223" spans="1:17" ht="40.5" x14ac:dyDescent="0.25">
      <c r="A223" s="1054"/>
      <c r="B223" s="69">
        <v>12</v>
      </c>
      <c r="C223" s="69" t="s">
        <v>65</v>
      </c>
      <c r="D223" s="113">
        <v>2561</v>
      </c>
      <c r="E223" s="1069"/>
      <c r="F223" s="1069"/>
      <c r="G223" s="1069"/>
      <c r="H223" s="1069"/>
      <c r="I223" s="1069"/>
      <c r="J223" s="1069"/>
      <c r="K223" s="1069"/>
      <c r="L223" s="211" t="s">
        <v>1616</v>
      </c>
      <c r="M223" s="530"/>
      <c r="N223" s="222" t="s">
        <v>1707</v>
      </c>
      <c r="O223" s="9"/>
    </row>
    <row r="224" spans="1:17" ht="60.75" x14ac:dyDescent="0.25">
      <c r="A224" s="1053">
        <v>79</v>
      </c>
      <c r="B224" s="69">
        <v>13</v>
      </c>
      <c r="C224" s="69" t="s">
        <v>65</v>
      </c>
      <c r="D224" s="113">
        <v>2561</v>
      </c>
      <c r="E224" s="1067" t="s">
        <v>1836</v>
      </c>
      <c r="F224" s="1067" t="s">
        <v>1836</v>
      </c>
      <c r="G224" s="1067"/>
      <c r="H224" s="1067" t="s">
        <v>1837</v>
      </c>
      <c r="I224" s="1067" t="s">
        <v>1791</v>
      </c>
      <c r="J224" s="1067" t="s">
        <v>78</v>
      </c>
      <c r="K224" s="1067" t="s">
        <v>3414</v>
      </c>
      <c r="L224" s="7" t="s">
        <v>1838</v>
      </c>
      <c r="M224" s="532"/>
      <c r="N224" s="425" t="s">
        <v>1839</v>
      </c>
      <c r="P224" s="452">
        <v>9173.18</v>
      </c>
    </row>
    <row r="225" spans="1:16" ht="33.75" customHeight="1" x14ac:dyDescent="0.25">
      <c r="A225" s="1055"/>
      <c r="B225" s="69">
        <v>20</v>
      </c>
      <c r="C225" s="69" t="s">
        <v>65</v>
      </c>
      <c r="D225" s="113">
        <v>2561</v>
      </c>
      <c r="E225" s="1069"/>
      <c r="F225" s="1069"/>
      <c r="G225" s="1069"/>
      <c r="H225" s="1069"/>
      <c r="I225" s="1069"/>
      <c r="J225" s="1069"/>
      <c r="K225" s="1069"/>
      <c r="L225" s="1" t="s">
        <v>1826</v>
      </c>
      <c r="M225" s="528"/>
      <c r="N225" s="425" t="s">
        <v>1840</v>
      </c>
    </row>
    <row r="226" spans="1:16" x14ac:dyDescent="0.25">
      <c r="A226" s="1055"/>
      <c r="B226" s="69">
        <v>23</v>
      </c>
      <c r="C226" s="69" t="s">
        <v>66</v>
      </c>
      <c r="D226" s="113">
        <v>2561</v>
      </c>
      <c r="E226" s="1067" t="s">
        <v>1841</v>
      </c>
      <c r="F226" s="1067" t="s">
        <v>1841</v>
      </c>
      <c r="G226" s="1067"/>
      <c r="H226" s="1067" t="s">
        <v>1837</v>
      </c>
      <c r="I226" s="1067" t="s">
        <v>1791</v>
      </c>
      <c r="J226" s="1067" t="s">
        <v>78</v>
      </c>
      <c r="K226" s="1067" t="s">
        <v>3414</v>
      </c>
      <c r="L226" s="211" t="s">
        <v>1614</v>
      </c>
      <c r="M226" s="530"/>
      <c r="N226" s="222" t="s">
        <v>1842</v>
      </c>
      <c r="O226" s="13" t="s">
        <v>1615</v>
      </c>
    </row>
    <row r="227" spans="1:16" ht="40.5" x14ac:dyDescent="0.25">
      <c r="A227" s="1054"/>
      <c r="B227" s="69"/>
      <c r="C227" s="69"/>
      <c r="D227" s="113"/>
      <c r="E227" s="1069"/>
      <c r="F227" s="1069"/>
      <c r="G227" s="1069"/>
      <c r="H227" s="1069"/>
      <c r="I227" s="1069"/>
      <c r="J227" s="1069"/>
      <c r="K227" s="1069"/>
      <c r="L227" s="211" t="s">
        <v>1616</v>
      </c>
      <c r="M227" s="530"/>
      <c r="N227" s="222" t="s">
        <v>1843</v>
      </c>
      <c r="O227" s="9"/>
    </row>
    <row r="228" spans="1:16" ht="60.75" x14ac:dyDescent="0.25">
      <c r="A228" s="1053">
        <v>80</v>
      </c>
      <c r="B228" s="69">
        <v>19</v>
      </c>
      <c r="C228" s="69" t="s">
        <v>65</v>
      </c>
      <c r="D228" s="113">
        <v>2561</v>
      </c>
      <c r="E228" s="1067" t="s">
        <v>1844</v>
      </c>
      <c r="F228" s="1067" t="s">
        <v>1844</v>
      </c>
      <c r="G228" s="1067"/>
      <c r="H228" s="1067" t="s">
        <v>1845</v>
      </c>
      <c r="I228" s="1067" t="s">
        <v>185</v>
      </c>
      <c r="J228" s="1067" t="s">
        <v>78</v>
      </c>
      <c r="K228" s="1067" t="s">
        <v>3414</v>
      </c>
      <c r="L228" s="7" t="s">
        <v>1846</v>
      </c>
      <c r="M228" s="532"/>
      <c r="N228" s="425" t="s">
        <v>1847</v>
      </c>
      <c r="P228" s="452">
        <v>34676.53</v>
      </c>
    </row>
    <row r="229" spans="1:16" ht="31.5" customHeight="1" x14ac:dyDescent="0.25">
      <c r="A229" s="1055"/>
      <c r="B229" s="69">
        <v>20</v>
      </c>
      <c r="C229" s="69" t="s">
        <v>65</v>
      </c>
      <c r="D229" s="113">
        <v>2561</v>
      </c>
      <c r="E229" s="1068"/>
      <c r="F229" s="1068"/>
      <c r="G229" s="1068"/>
      <c r="H229" s="1068"/>
      <c r="I229" s="1068"/>
      <c r="J229" s="1068"/>
      <c r="K229" s="1068"/>
      <c r="L229" s="1" t="s">
        <v>1826</v>
      </c>
      <c r="M229" s="528"/>
      <c r="N229" s="425" t="s">
        <v>1848</v>
      </c>
    </row>
    <row r="230" spans="1:16" ht="25.5" customHeight="1" x14ac:dyDescent="0.25">
      <c r="A230" s="1055"/>
      <c r="B230" s="69">
        <v>27</v>
      </c>
      <c r="C230" s="69" t="s">
        <v>66</v>
      </c>
      <c r="D230" s="113">
        <v>2561</v>
      </c>
      <c r="E230" s="1068"/>
      <c r="F230" s="1068"/>
      <c r="G230" s="1068"/>
      <c r="H230" s="1068"/>
      <c r="I230" s="1068"/>
      <c r="J230" s="1068"/>
      <c r="K230" s="1068"/>
      <c r="L230" s="211" t="s">
        <v>1614</v>
      </c>
      <c r="M230" s="530"/>
      <c r="N230" s="222"/>
      <c r="O230" s="13" t="s">
        <v>1615</v>
      </c>
    </row>
    <row r="231" spans="1:16" ht="40.5" x14ac:dyDescent="0.25">
      <c r="A231" s="1054"/>
      <c r="B231" s="69">
        <v>9</v>
      </c>
      <c r="C231" s="69" t="s">
        <v>62</v>
      </c>
      <c r="D231" s="113">
        <v>2561</v>
      </c>
      <c r="E231" s="1069"/>
      <c r="F231" s="1069"/>
      <c r="G231" s="1069"/>
      <c r="H231" s="1069"/>
      <c r="I231" s="1069"/>
      <c r="J231" s="1069"/>
      <c r="K231" s="1069"/>
      <c r="L231" s="211" t="s">
        <v>1616</v>
      </c>
      <c r="M231" s="530"/>
      <c r="N231" s="222" t="s">
        <v>1849</v>
      </c>
      <c r="O231" s="9"/>
    </row>
    <row r="232" spans="1:16" ht="60.75" x14ac:dyDescent="0.25">
      <c r="A232" s="1053">
        <v>81</v>
      </c>
      <c r="B232" s="69">
        <v>4</v>
      </c>
      <c r="C232" s="69" t="s">
        <v>66</v>
      </c>
      <c r="D232" s="113">
        <v>2561</v>
      </c>
      <c r="E232" s="1053" t="s">
        <v>1850</v>
      </c>
      <c r="F232" s="1053" t="s">
        <v>1850</v>
      </c>
      <c r="G232" s="1067"/>
      <c r="H232" s="1067" t="s">
        <v>1851</v>
      </c>
      <c r="I232" s="1067" t="s">
        <v>284</v>
      </c>
      <c r="J232" s="1067" t="s">
        <v>78</v>
      </c>
      <c r="K232" s="1067" t="s">
        <v>3414</v>
      </c>
      <c r="L232" s="7" t="s">
        <v>1852</v>
      </c>
      <c r="M232" s="532"/>
      <c r="N232" s="425" t="s">
        <v>1853</v>
      </c>
      <c r="P232" s="452">
        <v>14936.13</v>
      </c>
    </row>
    <row r="233" spans="1:16" ht="30.75" customHeight="1" x14ac:dyDescent="0.25">
      <c r="A233" s="1055"/>
      <c r="B233" s="218">
        <v>17</v>
      </c>
      <c r="C233" s="218" t="s">
        <v>66</v>
      </c>
      <c r="D233" s="220">
        <v>2561</v>
      </c>
      <c r="E233" s="1055"/>
      <c r="F233" s="1055"/>
      <c r="G233" s="1068"/>
      <c r="H233" s="1068"/>
      <c r="I233" s="1068"/>
      <c r="J233" s="1068"/>
      <c r="K233" s="1068"/>
      <c r="L233" s="89" t="s">
        <v>1826</v>
      </c>
      <c r="M233" s="528"/>
      <c r="N233" s="425" t="s">
        <v>1854</v>
      </c>
      <c r="P233" s="454"/>
    </row>
    <row r="234" spans="1:16" ht="30.75" customHeight="1" x14ac:dyDescent="0.25">
      <c r="A234" s="1054"/>
      <c r="B234" s="360">
        <v>6</v>
      </c>
      <c r="C234" s="218" t="s">
        <v>69</v>
      </c>
      <c r="D234" s="387">
        <v>2565</v>
      </c>
      <c r="E234" s="1054"/>
      <c r="F234" s="1054"/>
      <c r="G234" s="168"/>
      <c r="H234" s="168"/>
      <c r="I234" s="168"/>
      <c r="J234" s="168"/>
      <c r="K234" s="168"/>
      <c r="L234" s="89" t="s">
        <v>13283</v>
      </c>
      <c r="M234" s="528"/>
      <c r="N234" s="425" t="s">
        <v>13288</v>
      </c>
      <c r="P234" s="454"/>
    </row>
    <row r="235" spans="1:16" ht="60.75" x14ac:dyDescent="0.25">
      <c r="A235" s="1128">
        <v>82</v>
      </c>
      <c r="B235" s="69">
        <v>21</v>
      </c>
      <c r="C235" s="69" t="s">
        <v>70</v>
      </c>
      <c r="D235" s="113">
        <v>2561</v>
      </c>
      <c r="E235" s="1081" t="s">
        <v>1855</v>
      </c>
      <c r="F235" s="1081" t="s">
        <v>1855</v>
      </c>
      <c r="G235" s="1081"/>
      <c r="H235" s="1081" t="s">
        <v>1856</v>
      </c>
      <c r="I235" s="1081" t="s">
        <v>185</v>
      </c>
      <c r="J235" s="1081" t="s">
        <v>78</v>
      </c>
      <c r="K235" s="1081" t="s">
        <v>3414</v>
      </c>
      <c r="L235" s="11" t="s">
        <v>1857</v>
      </c>
      <c r="M235" s="198"/>
      <c r="N235" s="148" t="s">
        <v>1858</v>
      </c>
      <c r="P235" s="452">
        <v>15539.58</v>
      </c>
    </row>
    <row r="236" spans="1:16" ht="30.75" customHeight="1" x14ac:dyDescent="0.25">
      <c r="A236" s="1128"/>
      <c r="B236" s="69">
        <v>28</v>
      </c>
      <c r="C236" s="69" t="s">
        <v>70</v>
      </c>
      <c r="D236" s="113">
        <v>2561</v>
      </c>
      <c r="E236" s="1081"/>
      <c r="F236" s="1081"/>
      <c r="G236" s="1081"/>
      <c r="H236" s="1081"/>
      <c r="I236" s="1081"/>
      <c r="J236" s="1081"/>
      <c r="K236" s="1081"/>
      <c r="L236" s="1" t="s">
        <v>1826</v>
      </c>
      <c r="M236" s="450"/>
      <c r="N236" s="148" t="s">
        <v>1859</v>
      </c>
    </row>
    <row r="237" spans="1:16" ht="24.75" customHeight="1" x14ac:dyDescent="0.25">
      <c r="A237" s="1128"/>
      <c r="B237" s="69">
        <v>3</v>
      </c>
      <c r="C237" s="69" t="s">
        <v>1654</v>
      </c>
      <c r="D237" s="113">
        <v>2561</v>
      </c>
      <c r="E237" s="1081"/>
      <c r="F237" s="1081"/>
      <c r="G237" s="1081"/>
      <c r="H237" s="1081"/>
      <c r="I237" s="1081"/>
      <c r="J237" s="1081"/>
      <c r="K237" s="1081"/>
      <c r="L237" s="26" t="s">
        <v>1614</v>
      </c>
      <c r="M237" s="199"/>
      <c r="N237" s="427"/>
      <c r="O237" s="13" t="s">
        <v>1615</v>
      </c>
    </row>
    <row r="238" spans="1:16" ht="40.5" x14ac:dyDescent="0.25">
      <c r="A238" s="1128"/>
      <c r="B238" s="69">
        <v>10</v>
      </c>
      <c r="C238" s="69" t="s">
        <v>1654</v>
      </c>
      <c r="D238" s="113">
        <v>2561</v>
      </c>
      <c r="E238" s="1081"/>
      <c r="F238" s="1081"/>
      <c r="G238" s="1081"/>
      <c r="H238" s="1081"/>
      <c r="I238" s="1081"/>
      <c r="J238" s="1081"/>
      <c r="K238" s="1081"/>
      <c r="L238" s="26" t="s">
        <v>1616</v>
      </c>
      <c r="M238" s="199"/>
      <c r="N238" s="427" t="s">
        <v>1860</v>
      </c>
      <c r="O238" s="9"/>
    </row>
    <row r="239" spans="1:16" ht="26.25" customHeight="1" x14ac:dyDescent="0.25">
      <c r="A239" s="153">
        <v>83</v>
      </c>
      <c r="B239" s="153">
        <v>30</v>
      </c>
      <c r="C239" s="153" t="s">
        <v>73</v>
      </c>
      <c r="D239" s="152">
        <v>2561</v>
      </c>
      <c r="E239" s="152" t="s">
        <v>1302</v>
      </c>
      <c r="F239" s="152" t="s">
        <v>1302</v>
      </c>
      <c r="G239" s="152" t="s">
        <v>1303</v>
      </c>
      <c r="H239" s="152" t="s">
        <v>1304</v>
      </c>
      <c r="I239" s="152" t="s">
        <v>252</v>
      </c>
      <c r="J239" s="152" t="s">
        <v>78</v>
      </c>
      <c r="K239" s="152" t="s">
        <v>3414</v>
      </c>
      <c r="L239" s="31" t="s">
        <v>59</v>
      </c>
      <c r="M239" s="539"/>
      <c r="N239" s="430" t="s">
        <v>1305</v>
      </c>
      <c r="P239" s="453"/>
    </row>
    <row r="240" spans="1:16" ht="42" customHeight="1" x14ac:dyDescent="0.25">
      <c r="A240" s="69">
        <v>84</v>
      </c>
      <c r="B240" s="69">
        <v>20</v>
      </c>
      <c r="C240" s="69" t="s">
        <v>71</v>
      </c>
      <c r="D240" s="113">
        <v>2561</v>
      </c>
      <c r="E240" s="1067" t="s">
        <v>3536</v>
      </c>
      <c r="F240" s="1067" t="s">
        <v>3536</v>
      </c>
      <c r="G240" s="1067" t="s">
        <v>1370</v>
      </c>
      <c r="H240" s="1067" t="s">
        <v>1371</v>
      </c>
      <c r="I240" s="1067" t="s">
        <v>242</v>
      </c>
      <c r="J240" s="1067" t="s">
        <v>78</v>
      </c>
      <c r="K240" s="1067" t="s">
        <v>3414</v>
      </c>
      <c r="L240" s="1" t="s">
        <v>1372</v>
      </c>
      <c r="M240" s="450"/>
      <c r="N240" s="149" t="s">
        <v>1373</v>
      </c>
    </row>
    <row r="241" spans="1:17" s="39" customFormat="1" ht="36" customHeight="1" x14ac:dyDescent="0.25">
      <c r="A241" s="33">
        <v>85</v>
      </c>
      <c r="B241" s="33">
        <v>30</v>
      </c>
      <c r="C241" s="33" t="s">
        <v>66</v>
      </c>
      <c r="D241" s="40">
        <v>2562</v>
      </c>
      <c r="E241" s="1069"/>
      <c r="F241" s="1069"/>
      <c r="G241" s="1069"/>
      <c r="H241" s="1069"/>
      <c r="I241" s="1069"/>
      <c r="J241" s="1069"/>
      <c r="K241" s="1069"/>
      <c r="L241" s="26" t="s">
        <v>3360</v>
      </c>
      <c r="M241" s="199"/>
      <c r="N241" s="427" t="s">
        <v>3537</v>
      </c>
      <c r="O241" s="26" t="s">
        <v>13817</v>
      </c>
      <c r="P241" s="452"/>
      <c r="Q241" s="26"/>
    </row>
    <row r="242" spans="1:17" s="41" customFormat="1" ht="31.5" customHeight="1" x14ac:dyDescent="0.25">
      <c r="A242" s="1118">
        <v>86</v>
      </c>
      <c r="B242" s="12">
        <v>20</v>
      </c>
      <c r="C242" s="12" t="s">
        <v>71</v>
      </c>
      <c r="D242" s="61">
        <v>2561</v>
      </c>
      <c r="E242" s="1151" t="s">
        <v>1369</v>
      </c>
      <c r="F242" s="1151" t="s">
        <v>1369</v>
      </c>
      <c r="G242" s="1151" t="s">
        <v>1370</v>
      </c>
      <c r="H242" s="1151" t="s">
        <v>1371</v>
      </c>
      <c r="I242" s="1151" t="s">
        <v>242</v>
      </c>
      <c r="J242" s="1151" t="s">
        <v>78</v>
      </c>
      <c r="K242" s="1151" t="s">
        <v>3414</v>
      </c>
      <c r="L242" s="11" t="s">
        <v>59</v>
      </c>
      <c r="M242" s="198"/>
      <c r="N242" s="148" t="s">
        <v>1374</v>
      </c>
      <c r="O242" s="26" t="s">
        <v>5057</v>
      </c>
      <c r="P242" s="452"/>
      <c r="Q242" s="11"/>
    </row>
    <row r="243" spans="1:17" s="42" customFormat="1" ht="31.5" customHeight="1" x14ac:dyDescent="0.25">
      <c r="A243" s="1120"/>
      <c r="B243" s="50">
        <v>4</v>
      </c>
      <c r="C243" s="50" t="s">
        <v>64</v>
      </c>
      <c r="D243" s="108">
        <v>2562</v>
      </c>
      <c r="E243" s="1153"/>
      <c r="F243" s="1153"/>
      <c r="G243" s="1153"/>
      <c r="H243" s="1153"/>
      <c r="I243" s="1153"/>
      <c r="J243" s="1153"/>
      <c r="K243" s="1153"/>
      <c r="L243" s="13" t="s">
        <v>2919</v>
      </c>
      <c r="M243" s="536"/>
      <c r="N243" s="433" t="s">
        <v>2918</v>
      </c>
      <c r="O243" s="13" t="s">
        <v>13822</v>
      </c>
      <c r="P243" s="455"/>
      <c r="Q243" s="13"/>
    </row>
    <row r="244" spans="1:17" ht="60.75" x14ac:dyDescent="0.25">
      <c r="A244" s="1053">
        <v>87</v>
      </c>
      <c r="B244" s="219">
        <v>19</v>
      </c>
      <c r="C244" s="219" t="s">
        <v>677</v>
      </c>
      <c r="D244" s="168">
        <v>2561</v>
      </c>
      <c r="E244" s="1067" t="s">
        <v>1861</v>
      </c>
      <c r="F244" s="1067" t="s">
        <v>1861</v>
      </c>
      <c r="G244" s="1067"/>
      <c r="H244" s="1067" t="s">
        <v>1862</v>
      </c>
      <c r="I244" s="1067" t="s">
        <v>157</v>
      </c>
      <c r="J244" s="1067" t="s">
        <v>78</v>
      </c>
      <c r="K244" s="1067" t="s">
        <v>3414</v>
      </c>
      <c r="L244" s="111" t="s">
        <v>1863</v>
      </c>
      <c r="M244" s="538"/>
      <c r="N244" s="429" t="s">
        <v>1864</v>
      </c>
      <c r="P244" s="452">
        <v>19139.75</v>
      </c>
    </row>
    <row r="245" spans="1:17" ht="27" customHeight="1" x14ac:dyDescent="0.25">
      <c r="A245" s="1055"/>
      <c r="B245" s="153">
        <v>20</v>
      </c>
      <c r="C245" s="153" t="s">
        <v>677</v>
      </c>
      <c r="D245" s="152">
        <v>2561</v>
      </c>
      <c r="E245" s="1068"/>
      <c r="F245" s="1068"/>
      <c r="G245" s="1068"/>
      <c r="H245" s="1068"/>
      <c r="I245" s="1068"/>
      <c r="J245" s="1068"/>
      <c r="K245" s="1068"/>
      <c r="L245" s="1" t="s">
        <v>1826</v>
      </c>
      <c r="M245" s="450"/>
      <c r="N245" s="148" t="s">
        <v>1865</v>
      </c>
    </row>
    <row r="246" spans="1:17" ht="27" customHeight="1" x14ac:dyDescent="0.25">
      <c r="A246" s="1055"/>
      <c r="B246" s="153">
        <v>21</v>
      </c>
      <c r="C246" s="153" t="s">
        <v>677</v>
      </c>
      <c r="D246" s="152">
        <v>2561</v>
      </c>
      <c r="E246" s="1068"/>
      <c r="F246" s="1068"/>
      <c r="G246" s="1068"/>
      <c r="H246" s="1068"/>
      <c r="I246" s="1068"/>
      <c r="J246" s="1068"/>
      <c r="K246" s="1068"/>
      <c r="L246" s="211" t="s">
        <v>1614</v>
      </c>
      <c r="M246" s="530"/>
      <c r="N246" s="222"/>
      <c r="O246" s="13" t="s">
        <v>1615</v>
      </c>
    </row>
    <row r="247" spans="1:17" ht="41.25" thickBot="1" x14ac:dyDescent="0.3">
      <c r="A247" s="1054"/>
      <c r="B247" s="153">
        <v>26</v>
      </c>
      <c r="C247" s="153" t="s">
        <v>677</v>
      </c>
      <c r="D247" s="152">
        <v>2561</v>
      </c>
      <c r="E247" s="1069"/>
      <c r="F247" s="1069"/>
      <c r="G247" s="1069"/>
      <c r="H247" s="1069"/>
      <c r="I247" s="1069"/>
      <c r="J247" s="1069"/>
      <c r="K247" s="1069"/>
      <c r="L247" s="133" t="s">
        <v>1616</v>
      </c>
      <c r="M247" s="540"/>
      <c r="N247" s="432" t="s">
        <v>1866</v>
      </c>
      <c r="O247" s="9"/>
    </row>
    <row r="248" spans="1:17" ht="60.75" x14ac:dyDescent="0.25">
      <c r="A248" s="1053">
        <v>88</v>
      </c>
      <c r="B248" s="153">
        <v>13</v>
      </c>
      <c r="C248" s="153" t="s">
        <v>682</v>
      </c>
      <c r="D248" s="152">
        <v>2561</v>
      </c>
      <c r="E248" s="1067" t="s">
        <v>1867</v>
      </c>
      <c r="F248" s="1067" t="s">
        <v>1867</v>
      </c>
      <c r="G248" s="1067"/>
      <c r="H248" s="1067" t="s">
        <v>1868</v>
      </c>
      <c r="I248" s="1067" t="s">
        <v>284</v>
      </c>
      <c r="J248" s="1067" t="s">
        <v>78</v>
      </c>
      <c r="K248" s="1067" t="s">
        <v>3414</v>
      </c>
      <c r="L248" s="7" t="s">
        <v>1869</v>
      </c>
      <c r="M248" s="532"/>
      <c r="N248" s="425" t="s">
        <v>1870</v>
      </c>
      <c r="P248" s="452">
        <v>15602.93</v>
      </c>
    </row>
    <row r="249" spans="1:17" ht="28.5" customHeight="1" x14ac:dyDescent="0.25">
      <c r="A249" s="1055"/>
      <c r="B249" s="153">
        <v>14</v>
      </c>
      <c r="C249" s="153" t="s">
        <v>682</v>
      </c>
      <c r="D249" s="152">
        <v>2561</v>
      </c>
      <c r="E249" s="1068"/>
      <c r="F249" s="1068"/>
      <c r="G249" s="1068"/>
      <c r="H249" s="1068"/>
      <c r="I249" s="1068"/>
      <c r="J249" s="1068"/>
      <c r="K249" s="1068"/>
      <c r="L249" s="1" t="s">
        <v>1826</v>
      </c>
      <c r="M249" s="450"/>
      <c r="N249" s="148" t="s">
        <v>1871</v>
      </c>
    </row>
    <row r="250" spans="1:17" ht="22.5" customHeight="1" x14ac:dyDescent="0.25">
      <c r="A250" s="1055"/>
      <c r="B250" s="153">
        <v>4</v>
      </c>
      <c r="C250" s="153" t="s">
        <v>64</v>
      </c>
      <c r="D250" s="152">
        <v>2562</v>
      </c>
      <c r="E250" s="1068"/>
      <c r="F250" s="1068"/>
      <c r="G250" s="1068"/>
      <c r="H250" s="1068"/>
      <c r="I250" s="1068"/>
      <c r="J250" s="1068"/>
      <c r="K250" s="1068"/>
      <c r="L250" s="211" t="s">
        <v>1614</v>
      </c>
      <c r="M250" s="530"/>
      <c r="N250" s="222"/>
      <c r="O250" s="13" t="s">
        <v>1615</v>
      </c>
    </row>
    <row r="251" spans="1:17" ht="41.25" thickBot="1" x14ac:dyDescent="0.3">
      <c r="A251" s="1054"/>
      <c r="B251" s="153">
        <v>6</v>
      </c>
      <c r="C251" s="153" t="s">
        <v>64</v>
      </c>
      <c r="D251" s="152">
        <v>2562</v>
      </c>
      <c r="E251" s="1069"/>
      <c r="F251" s="1069"/>
      <c r="G251" s="1069"/>
      <c r="H251" s="1069"/>
      <c r="I251" s="1069"/>
      <c r="J251" s="1069"/>
      <c r="K251" s="1069"/>
      <c r="L251" s="133" t="s">
        <v>1616</v>
      </c>
      <c r="M251" s="540"/>
      <c r="N251" s="432" t="s">
        <v>1866</v>
      </c>
      <c r="O251" s="9"/>
    </row>
    <row r="252" spans="1:17" ht="60.75" x14ac:dyDescent="0.25">
      <c r="A252" s="1053">
        <v>89</v>
      </c>
      <c r="B252" s="153">
        <v>19</v>
      </c>
      <c r="C252" s="153" t="s">
        <v>682</v>
      </c>
      <c r="D252" s="152">
        <v>2561</v>
      </c>
      <c r="E252" s="1067" t="s">
        <v>1872</v>
      </c>
      <c r="F252" s="1067" t="s">
        <v>1872</v>
      </c>
      <c r="G252" s="1067"/>
      <c r="H252" s="1067" t="s">
        <v>1873</v>
      </c>
      <c r="I252" s="1067" t="s">
        <v>346</v>
      </c>
      <c r="J252" s="1067" t="s">
        <v>78</v>
      </c>
      <c r="K252" s="1067" t="s">
        <v>3414</v>
      </c>
      <c r="L252" s="7" t="s">
        <v>1874</v>
      </c>
      <c r="M252" s="532"/>
      <c r="N252" s="425" t="s">
        <v>1875</v>
      </c>
      <c r="P252" s="452">
        <v>15800.84</v>
      </c>
    </row>
    <row r="253" spans="1:17" ht="28.5" customHeight="1" x14ac:dyDescent="0.25">
      <c r="A253" s="1055"/>
      <c r="B253" s="153">
        <v>26</v>
      </c>
      <c r="C253" s="153" t="s">
        <v>682</v>
      </c>
      <c r="D253" s="152">
        <v>2561</v>
      </c>
      <c r="E253" s="1068"/>
      <c r="F253" s="1068"/>
      <c r="G253" s="1068"/>
      <c r="H253" s="1068"/>
      <c r="I253" s="1068"/>
      <c r="J253" s="1068"/>
      <c r="K253" s="1068"/>
      <c r="L253" s="1" t="s">
        <v>1826</v>
      </c>
      <c r="M253" s="450"/>
      <c r="N253" s="148" t="s">
        <v>1876</v>
      </c>
    </row>
    <row r="254" spans="1:17" ht="26.25" customHeight="1" x14ac:dyDescent="0.25">
      <c r="A254" s="1055"/>
      <c r="B254" s="153">
        <v>27</v>
      </c>
      <c r="C254" s="153" t="s">
        <v>682</v>
      </c>
      <c r="D254" s="152">
        <v>2561</v>
      </c>
      <c r="E254" s="1068"/>
      <c r="F254" s="1068"/>
      <c r="G254" s="1068"/>
      <c r="H254" s="1068"/>
      <c r="I254" s="1068"/>
      <c r="J254" s="1068"/>
      <c r="K254" s="1068"/>
      <c r="L254" s="211" t="s">
        <v>1614</v>
      </c>
      <c r="M254" s="530"/>
      <c r="N254" s="222"/>
      <c r="O254" s="13" t="s">
        <v>1615</v>
      </c>
    </row>
    <row r="255" spans="1:17" ht="40.5" x14ac:dyDescent="0.25">
      <c r="A255" s="1054"/>
      <c r="B255" s="153">
        <v>28</v>
      </c>
      <c r="C255" s="153" t="s">
        <v>682</v>
      </c>
      <c r="D255" s="152">
        <v>2561</v>
      </c>
      <c r="E255" s="1069"/>
      <c r="F255" s="1069"/>
      <c r="G255" s="1069"/>
      <c r="H255" s="1069"/>
      <c r="I255" s="1069"/>
      <c r="J255" s="1069"/>
      <c r="K255" s="1069"/>
      <c r="L255" s="26" t="s">
        <v>1616</v>
      </c>
      <c r="M255" s="199"/>
      <c r="N255" s="427" t="s">
        <v>1877</v>
      </c>
      <c r="O255" s="9"/>
    </row>
    <row r="256" spans="1:17" ht="30.75" customHeight="1" x14ac:dyDescent="0.25">
      <c r="A256" s="1053">
        <v>90</v>
      </c>
      <c r="B256" s="69">
        <v>19</v>
      </c>
      <c r="C256" s="69" t="s">
        <v>67</v>
      </c>
      <c r="D256" s="113">
        <v>2561</v>
      </c>
      <c r="E256" s="1067" t="s">
        <v>1517</v>
      </c>
      <c r="F256" s="1067" t="s">
        <v>1517</v>
      </c>
      <c r="G256" s="1067" t="s">
        <v>1518</v>
      </c>
      <c r="H256" s="1067" t="s">
        <v>1519</v>
      </c>
      <c r="I256" s="1067" t="s">
        <v>78</v>
      </c>
      <c r="J256" s="1067" t="s">
        <v>78</v>
      </c>
      <c r="K256" s="1067" t="s">
        <v>3414</v>
      </c>
      <c r="L256" s="1" t="s">
        <v>59</v>
      </c>
      <c r="M256" s="450"/>
      <c r="N256" s="149" t="s">
        <v>1520</v>
      </c>
    </row>
    <row r="257" spans="1:17" s="39" customFormat="1" ht="30.75" customHeight="1" x14ac:dyDescent="0.25">
      <c r="A257" s="1054"/>
      <c r="B257" s="33">
        <v>27</v>
      </c>
      <c r="C257" s="33" t="s">
        <v>65</v>
      </c>
      <c r="D257" s="40">
        <v>2562</v>
      </c>
      <c r="E257" s="1069"/>
      <c r="F257" s="1069"/>
      <c r="G257" s="1069"/>
      <c r="H257" s="1069"/>
      <c r="I257" s="1069"/>
      <c r="J257" s="1069"/>
      <c r="K257" s="1069"/>
      <c r="L257" s="26" t="s">
        <v>52</v>
      </c>
      <c r="M257" s="199"/>
      <c r="N257" s="427" t="s">
        <v>3373</v>
      </c>
      <c r="O257" s="26"/>
      <c r="P257" s="452">
        <v>9769.5</v>
      </c>
      <c r="Q257" s="26"/>
    </row>
    <row r="258" spans="1:17" ht="30.75" customHeight="1" x14ac:dyDescent="0.25">
      <c r="A258" s="1053">
        <v>91</v>
      </c>
      <c r="B258" s="69">
        <v>6</v>
      </c>
      <c r="C258" s="69" t="s">
        <v>682</v>
      </c>
      <c r="D258" s="113">
        <v>2561</v>
      </c>
      <c r="E258" s="1067" t="s">
        <v>2617</v>
      </c>
      <c r="F258" s="1067" t="s">
        <v>2617</v>
      </c>
      <c r="G258" s="1067" t="s">
        <v>2618</v>
      </c>
      <c r="H258" s="1067" t="s">
        <v>2619</v>
      </c>
      <c r="I258" s="1067" t="s">
        <v>1791</v>
      </c>
      <c r="J258" s="1067" t="s">
        <v>78</v>
      </c>
      <c r="K258" s="1067" t="s">
        <v>3414</v>
      </c>
      <c r="L258" s="1" t="s">
        <v>59</v>
      </c>
      <c r="M258" s="450"/>
      <c r="N258" s="149" t="s">
        <v>2620</v>
      </c>
    </row>
    <row r="259" spans="1:17" ht="30.75" customHeight="1" x14ac:dyDescent="0.25">
      <c r="A259" s="1054"/>
      <c r="B259" s="69">
        <v>7</v>
      </c>
      <c r="C259" s="69" t="s">
        <v>70</v>
      </c>
      <c r="D259" s="113">
        <v>2562</v>
      </c>
      <c r="E259" s="1069"/>
      <c r="F259" s="1069"/>
      <c r="G259" s="1069"/>
      <c r="H259" s="1069"/>
      <c r="I259" s="1069"/>
      <c r="J259" s="1069"/>
      <c r="K259" s="1069"/>
      <c r="L259" s="26" t="s">
        <v>52</v>
      </c>
      <c r="M259" s="199"/>
      <c r="N259" s="427" t="s">
        <v>3656</v>
      </c>
      <c r="P259" s="452">
        <v>18527.27</v>
      </c>
    </row>
    <row r="260" spans="1:17" ht="30.75" customHeight="1" x14ac:dyDescent="0.25">
      <c r="A260" s="1053">
        <v>92</v>
      </c>
      <c r="B260" s="69">
        <v>17</v>
      </c>
      <c r="C260" s="69" t="s">
        <v>682</v>
      </c>
      <c r="D260" s="113">
        <v>2561</v>
      </c>
      <c r="E260" s="1053" t="s">
        <v>2651</v>
      </c>
      <c r="F260" s="1053" t="s">
        <v>2651</v>
      </c>
      <c r="G260" s="1053" t="s">
        <v>2652</v>
      </c>
      <c r="H260" s="1053" t="s">
        <v>2653</v>
      </c>
      <c r="I260" s="1053" t="s">
        <v>157</v>
      </c>
      <c r="J260" s="1053" t="s">
        <v>78</v>
      </c>
      <c r="K260" s="1053" t="s">
        <v>3414</v>
      </c>
      <c r="L260" s="1" t="s">
        <v>59</v>
      </c>
      <c r="M260" s="450"/>
      <c r="N260" s="149" t="s">
        <v>2654</v>
      </c>
    </row>
    <row r="261" spans="1:17" ht="30.75" customHeight="1" x14ac:dyDescent="0.25">
      <c r="A261" s="1055"/>
      <c r="B261" s="90">
        <v>16</v>
      </c>
      <c r="C261" s="90" t="s">
        <v>62</v>
      </c>
      <c r="D261" s="92">
        <v>2562</v>
      </c>
      <c r="E261" s="1055"/>
      <c r="F261" s="1055"/>
      <c r="G261" s="1055"/>
      <c r="H261" s="1055"/>
      <c r="I261" s="1055"/>
      <c r="J261" s="1055"/>
      <c r="K261" s="1055"/>
      <c r="L261" s="26" t="s">
        <v>3595</v>
      </c>
      <c r="M261" s="199"/>
      <c r="N261" s="427" t="s">
        <v>3596</v>
      </c>
    </row>
    <row r="262" spans="1:17" s="39" customFormat="1" ht="30.75" customHeight="1" x14ac:dyDescent="0.25">
      <c r="A262" s="1055"/>
      <c r="B262" s="303">
        <v>8</v>
      </c>
      <c r="C262" s="32" t="s">
        <v>67</v>
      </c>
      <c r="D262" s="304">
        <v>2564</v>
      </c>
      <c r="E262" s="1055"/>
      <c r="F262" s="1055"/>
      <c r="G262" s="1055"/>
      <c r="H262" s="1055"/>
      <c r="I262" s="1055"/>
      <c r="J262" s="1055"/>
      <c r="K262" s="1055"/>
      <c r="L262" s="11" t="s">
        <v>11129</v>
      </c>
      <c r="M262" s="198"/>
      <c r="N262" s="148" t="s">
        <v>11131</v>
      </c>
      <c r="O262" s="1"/>
      <c r="P262" s="452"/>
      <c r="Q262" s="1"/>
    </row>
    <row r="263" spans="1:17" ht="60.75" customHeight="1" x14ac:dyDescent="0.25">
      <c r="A263" s="1054"/>
      <c r="B263" s="307">
        <v>14</v>
      </c>
      <c r="C263" s="90" t="s">
        <v>67</v>
      </c>
      <c r="D263" s="308">
        <v>2564</v>
      </c>
      <c r="E263" s="1054"/>
      <c r="F263" s="1054"/>
      <c r="G263" s="1054"/>
      <c r="H263" s="1054"/>
      <c r="I263" s="1054"/>
      <c r="J263" s="1054"/>
      <c r="K263" s="1054"/>
      <c r="L263" s="26" t="s">
        <v>11130</v>
      </c>
      <c r="M263" s="199"/>
      <c r="N263" s="427" t="s">
        <v>11122</v>
      </c>
      <c r="O263" s="26"/>
      <c r="P263" s="452">
        <v>10388</v>
      </c>
      <c r="Q263" s="26"/>
    </row>
    <row r="264" spans="1:17" ht="32.25" customHeight="1" x14ac:dyDescent="0.25">
      <c r="A264" s="1053">
        <v>93</v>
      </c>
      <c r="B264" s="153">
        <v>28</v>
      </c>
      <c r="C264" s="153" t="s">
        <v>682</v>
      </c>
      <c r="D264" s="152">
        <v>2561</v>
      </c>
      <c r="E264" s="1067" t="s">
        <v>2688</v>
      </c>
      <c r="F264" s="1067" t="s">
        <v>2688</v>
      </c>
      <c r="G264" s="1067"/>
      <c r="H264" s="1067" t="s">
        <v>2447</v>
      </c>
      <c r="I264" s="1067" t="s">
        <v>142</v>
      </c>
      <c r="J264" s="1067" t="s">
        <v>78</v>
      </c>
      <c r="K264" s="1067" t="s">
        <v>3414</v>
      </c>
      <c r="L264" s="111" t="s">
        <v>2689</v>
      </c>
      <c r="M264" s="538"/>
      <c r="N264" s="425" t="s">
        <v>2690</v>
      </c>
      <c r="P264" s="452">
        <v>13214.81</v>
      </c>
    </row>
    <row r="265" spans="1:17" ht="30.75" customHeight="1" x14ac:dyDescent="0.25">
      <c r="A265" s="1055"/>
      <c r="B265" s="153">
        <v>3</v>
      </c>
      <c r="C265" s="153" t="s">
        <v>68</v>
      </c>
      <c r="D265" s="152">
        <v>2562</v>
      </c>
      <c r="E265" s="1068"/>
      <c r="F265" s="1068"/>
      <c r="G265" s="1068"/>
      <c r="H265" s="1068"/>
      <c r="I265" s="1068"/>
      <c r="J265" s="1068"/>
      <c r="K265" s="1068"/>
      <c r="L265" s="1" t="s">
        <v>1826</v>
      </c>
      <c r="M265" s="450"/>
      <c r="N265" s="148" t="s">
        <v>2691</v>
      </c>
    </row>
    <row r="266" spans="1:17" ht="38.25" customHeight="1" x14ac:dyDescent="0.25">
      <c r="A266" s="1055"/>
      <c r="B266" s="153">
        <v>17</v>
      </c>
      <c r="C266" s="153" t="s">
        <v>68</v>
      </c>
      <c r="D266" s="152">
        <v>2562</v>
      </c>
      <c r="E266" s="1068"/>
      <c r="F266" s="1068"/>
      <c r="G266" s="1068"/>
      <c r="H266" s="1068"/>
      <c r="I266" s="1068"/>
      <c r="J266" s="1068"/>
      <c r="K266" s="1068"/>
      <c r="L266" s="211" t="s">
        <v>1614</v>
      </c>
      <c r="M266" s="530"/>
      <c r="N266" s="222"/>
      <c r="O266" s="13" t="s">
        <v>1615</v>
      </c>
    </row>
    <row r="267" spans="1:17" ht="32.25" customHeight="1" x14ac:dyDescent="0.25">
      <c r="A267" s="1054"/>
      <c r="B267" s="153">
        <v>17</v>
      </c>
      <c r="C267" s="153" t="s">
        <v>68</v>
      </c>
      <c r="D267" s="152">
        <v>2562</v>
      </c>
      <c r="E267" s="1069"/>
      <c r="F267" s="1069"/>
      <c r="G267" s="1069"/>
      <c r="H267" s="1069"/>
      <c r="I267" s="1069"/>
      <c r="J267" s="1069"/>
      <c r="K267" s="1069"/>
      <c r="L267" s="211" t="s">
        <v>1616</v>
      </c>
      <c r="M267" s="530"/>
      <c r="N267" s="222" t="s">
        <v>2831</v>
      </c>
      <c r="O267" s="9"/>
    </row>
    <row r="268" spans="1:17" s="39" customFormat="1" ht="32.25" customHeight="1" x14ac:dyDescent="0.25">
      <c r="A268" s="1053">
        <v>94</v>
      </c>
      <c r="B268" s="32">
        <v>17</v>
      </c>
      <c r="C268" s="32" t="s">
        <v>68</v>
      </c>
      <c r="D268" s="60">
        <v>2562</v>
      </c>
      <c r="E268" s="1151" t="s">
        <v>2871</v>
      </c>
      <c r="F268" s="1151" t="s">
        <v>2871</v>
      </c>
      <c r="G268" s="1151" t="s">
        <v>2872</v>
      </c>
      <c r="H268" s="1151" t="s">
        <v>2873</v>
      </c>
      <c r="I268" s="1151" t="s">
        <v>157</v>
      </c>
      <c r="J268" s="1151" t="s">
        <v>78</v>
      </c>
      <c r="K268" s="1151" t="s">
        <v>3414</v>
      </c>
      <c r="L268" s="11" t="s">
        <v>59</v>
      </c>
      <c r="M268" s="198"/>
      <c r="N268" s="148" t="s">
        <v>3605</v>
      </c>
      <c r="O268" s="9"/>
      <c r="P268" s="452"/>
      <c r="Q268" s="1"/>
    </row>
    <row r="269" spans="1:17" s="39" customFormat="1" ht="32.25" customHeight="1" x14ac:dyDescent="0.25">
      <c r="A269" s="1054"/>
      <c r="B269" s="90">
        <v>24</v>
      </c>
      <c r="C269" s="90" t="s">
        <v>62</v>
      </c>
      <c r="D269" s="92">
        <v>2562</v>
      </c>
      <c r="E269" s="1152"/>
      <c r="F269" s="1152"/>
      <c r="G269" s="1152"/>
      <c r="H269" s="1152"/>
      <c r="I269" s="1152"/>
      <c r="J269" s="1152"/>
      <c r="K269" s="1152"/>
      <c r="L269" s="26" t="s">
        <v>3595</v>
      </c>
      <c r="M269" s="199"/>
      <c r="N269" s="427" t="s">
        <v>3606</v>
      </c>
      <c r="O269" s="13"/>
      <c r="P269" s="452"/>
      <c r="Q269" s="26"/>
    </row>
    <row r="270" spans="1:17" s="39" customFormat="1" ht="32.25" customHeight="1" x14ac:dyDescent="0.3">
      <c r="A270" s="90"/>
      <c r="B270" s="90"/>
      <c r="C270" s="90"/>
      <c r="D270" s="92"/>
      <c r="E270" s="103"/>
      <c r="F270" s="103"/>
      <c r="G270" s="103"/>
      <c r="H270" s="103"/>
      <c r="I270" s="103"/>
      <c r="J270" s="103"/>
      <c r="K270" s="103"/>
      <c r="L270" s="34" t="s">
        <v>297</v>
      </c>
      <c r="M270" s="537"/>
      <c r="N270" s="443" t="s">
        <v>8087</v>
      </c>
      <c r="O270" s="13"/>
      <c r="P270" s="452">
        <v>14009.34</v>
      </c>
      <c r="Q270" s="26"/>
    </row>
    <row r="271" spans="1:17" s="39" customFormat="1" x14ac:dyDescent="0.3">
      <c r="A271" s="90"/>
      <c r="B271" s="38">
        <v>30</v>
      </c>
      <c r="C271" s="38" t="s">
        <v>8069</v>
      </c>
      <c r="D271" s="38">
        <v>2563</v>
      </c>
      <c r="E271" s="92"/>
      <c r="F271" s="92"/>
      <c r="G271" s="92"/>
      <c r="H271" s="92"/>
      <c r="I271" s="92"/>
      <c r="J271" s="92"/>
      <c r="K271" s="92"/>
      <c r="L271" s="34" t="s">
        <v>5673</v>
      </c>
      <c r="M271" s="537"/>
      <c r="N271" s="443" t="s">
        <v>8088</v>
      </c>
      <c r="O271" s="13"/>
      <c r="P271" s="452"/>
      <c r="Q271" s="26"/>
    </row>
    <row r="272" spans="1:17" ht="60.75" x14ac:dyDescent="0.25">
      <c r="A272" s="1053">
        <v>95</v>
      </c>
      <c r="B272" s="153">
        <v>7</v>
      </c>
      <c r="C272" s="153" t="s">
        <v>64</v>
      </c>
      <c r="D272" s="152">
        <v>2560</v>
      </c>
      <c r="E272" s="1053" t="s">
        <v>1878</v>
      </c>
      <c r="F272" s="1053" t="s">
        <v>1878</v>
      </c>
      <c r="G272" s="1053"/>
      <c r="H272" s="1053" t="s">
        <v>1879</v>
      </c>
      <c r="I272" s="1053" t="s">
        <v>1102</v>
      </c>
      <c r="J272" s="1053" t="s">
        <v>551</v>
      </c>
      <c r="K272" s="1053" t="s">
        <v>3414</v>
      </c>
      <c r="L272" s="111" t="s">
        <v>1880</v>
      </c>
      <c r="M272" s="538"/>
      <c r="N272" s="429" t="s">
        <v>1881</v>
      </c>
      <c r="P272" s="452">
        <v>14317.23</v>
      </c>
    </row>
    <row r="273" spans="1:17" x14ac:dyDescent="0.25">
      <c r="A273" s="1055"/>
      <c r="B273" s="153">
        <v>7</v>
      </c>
      <c r="C273" s="153" t="s">
        <v>69</v>
      </c>
      <c r="D273" s="401">
        <v>2565</v>
      </c>
      <c r="E273" s="1055"/>
      <c r="F273" s="1055"/>
      <c r="G273" s="1055"/>
      <c r="H273" s="1055"/>
      <c r="I273" s="1055"/>
      <c r="J273" s="1055"/>
      <c r="K273" s="1055"/>
      <c r="L273" s="111" t="s">
        <v>13314</v>
      </c>
      <c r="M273" s="538"/>
      <c r="N273" s="148" t="s">
        <v>13315</v>
      </c>
      <c r="O273" s="11"/>
      <c r="P273" s="456"/>
    </row>
    <row r="274" spans="1:17" ht="40.5" x14ac:dyDescent="0.25">
      <c r="A274" s="1054"/>
      <c r="B274" s="300">
        <v>18</v>
      </c>
      <c r="C274" s="153" t="s">
        <v>69</v>
      </c>
      <c r="D274" s="401">
        <v>2565</v>
      </c>
      <c r="E274" s="1054"/>
      <c r="F274" s="1054"/>
      <c r="G274" s="1054"/>
      <c r="H274" s="1054"/>
      <c r="I274" s="1054"/>
      <c r="J274" s="1054"/>
      <c r="K274" s="1054"/>
      <c r="L274" s="111" t="s">
        <v>13283</v>
      </c>
      <c r="M274" s="538"/>
      <c r="N274" s="148" t="s">
        <v>13316</v>
      </c>
      <c r="O274" s="11"/>
      <c r="P274" s="456">
        <v>14317.23</v>
      </c>
      <c r="Q274" s="1" t="s">
        <v>13309</v>
      </c>
    </row>
    <row r="275" spans="1:17" ht="33" customHeight="1" x14ac:dyDescent="0.25">
      <c r="A275" s="1053">
        <v>96</v>
      </c>
      <c r="B275" s="69">
        <v>1</v>
      </c>
      <c r="C275" s="69" t="s">
        <v>64</v>
      </c>
      <c r="D275" s="113">
        <v>2561</v>
      </c>
      <c r="E275" s="1067" t="s">
        <v>1882</v>
      </c>
      <c r="F275" s="1067" t="s">
        <v>1882</v>
      </c>
      <c r="G275" s="1067"/>
      <c r="H275" s="1067" t="s">
        <v>1883</v>
      </c>
      <c r="I275" s="1067" t="s">
        <v>50</v>
      </c>
      <c r="J275" s="1067" t="s">
        <v>551</v>
      </c>
      <c r="K275" s="1067" t="s">
        <v>3414</v>
      </c>
      <c r="L275" s="7" t="s">
        <v>1884</v>
      </c>
      <c r="M275" s="532"/>
      <c r="N275" s="425" t="s">
        <v>1885</v>
      </c>
      <c r="P275" s="452">
        <v>12717.16</v>
      </c>
    </row>
    <row r="276" spans="1:17" ht="24.75" customHeight="1" x14ac:dyDescent="0.25">
      <c r="A276" s="1055"/>
      <c r="B276" s="69">
        <v>2</v>
      </c>
      <c r="C276" s="69" t="s">
        <v>64</v>
      </c>
      <c r="D276" s="113">
        <v>2561</v>
      </c>
      <c r="E276" s="1068"/>
      <c r="F276" s="1068"/>
      <c r="G276" s="1068"/>
      <c r="H276" s="1068"/>
      <c r="I276" s="1068"/>
      <c r="J276" s="1068"/>
      <c r="K276" s="1068"/>
      <c r="L276" s="1" t="s">
        <v>1826</v>
      </c>
      <c r="M276" s="528"/>
      <c r="N276" s="425" t="s">
        <v>1886</v>
      </c>
    </row>
    <row r="277" spans="1:17" x14ac:dyDescent="0.25">
      <c r="A277" s="1055"/>
      <c r="B277" s="69">
        <v>8</v>
      </c>
      <c r="C277" s="69" t="s">
        <v>64</v>
      </c>
      <c r="D277" s="113">
        <v>2561</v>
      </c>
      <c r="E277" s="1068"/>
      <c r="F277" s="1068"/>
      <c r="G277" s="1068"/>
      <c r="H277" s="1068"/>
      <c r="I277" s="1068"/>
      <c r="J277" s="1068"/>
      <c r="K277" s="1068"/>
      <c r="L277" s="211" t="s">
        <v>1614</v>
      </c>
      <c r="M277" s="530"/>
      <c r="N277" s="222"/>
      <c r="O277" s="13" t="s">
        <v>1615</v>
      </c>
    </row>
    <row r="278" spans="1:17" ht="40.5" x14ac:dyDescent="0.25">
      <c r="A278" s="1054"/>
      <c r="B278" s="69">
        <v>8</v>
      </c>
      <c r="C278" s="69" t="s">
        <v>64</v>
      </c>
      <c r="D278" s="113">
        <v>2561</v>
      </c>
      <c r="E278" s="1069"/>
      <c r="F278" s="1069"/>
      <c r="G278" s="1069"/>
      <c r="H278" s="1069"/>
      <c r="I278" s="1069"/>
      <c r="J278" s="1069"/>
      <c r="K278" s="1069"/>
      <c r="L278" s="211" t="s">
        <v>1616</v>
      </c>
      <c r="M278" s="530"/>
      <c r="N278" s="222" t="s">
        <v>1860</v>
      </c>
      <c r="O278" s="9"/>
    </row>
    <row r="279" spans="1:17" ht="26.25" customHeight="1" x14ac:dyDescent="0.25">
      <c r="A279" s="1053">
        <v>97</v>
      </c>
      <c r="B279" s="69">
        <v>19</v>
      </c>
      <c r="C279" s="69" t="s">
        <v>64</v>
      </c>
      <c r="D279" s="113">
        <v>2561</v>
      </c>
      <c r="E279" s="1067" t="s">
        <v>1887</v>
      </c>
      <c r="F279" s="1067" t="s">
        <v>1887</v>
      </c>
      <c r="G279" s="1067"/>
      <c r="H279" s="1067" t="s">
        <v>1888</v>
      </c>
      <c r="I279" s="1067" t="s">
        <v>1102</v>
      </c>
      <c r="J279" s="1067" t="s">
        <v>551</v>
      </c>
      <c r="K279" s="1067" t="s">
        <v>3414</v>
      </c>
      <c r="L279" s="7" t="s">
        <v>1889</v>
      </c>
      <c r="M279" s="532"/>
      <c r="N279" s="425" t="s">
        <v>1890</v>
      </c>
      <c r="P279" s="452">
        <v>14124.47</v>
      </c>
    </row>
    <row r="280" spans="1:17" ht="24.75" customHeight="1" x14ac:dyDescent="0.25">
      <c r="A280" s="1055"/>
      <c r="B280" s="69">
        <v>21</v>
      </c>
      <c r="C280" s="69" t="s">
        <v>64</v>
      </c>
      <c r="D280" s="113">
        <v>2561</v>
      </c>
      <c r="E280" s="1068"/>
      <c r="F280" s="1068"/>
      <c r="G280" s="1068"/>
      <c r="H280" s="1068"/>
      <c r="I280" s="1068"/>
      <c r="J280" s="1068"/>
      <c r="K280" s="1068"/>
      <c r="L280" s="1" t="s">
        <v>1826</v>
      </c>
      <c r="M280" s="528"/>
      <c r="N280" s="425" t="s">
        <v>1891</v>
      </c>
    </row>
    <row r="281" spans="1:17" x14ac:dyDescent="0.25">
      <c r="A281" s="1055"/>
      <c r="B281" s="69">
        <v>2</v>
      </c>
      <c r="C281" s="69" t="s">
        <v>65</v>
      </c>
      <c r="D281" s="113">
        <v>2561</v>
      </c>
      <c r="E281" s="1068"/>
      <c r="F281" s="1068"/>
      <c r="G281" s="1068"/>
      <c r="H281" s="1068"/>
      <c r="I281" s="1068"/>
      <c r="J281" s="1068"/>
      <c r="K281" s="1068"/>
      <c r="L281" s="211" t="s">
        <v>1614</v>
      </c>
      <c r="M281" s="530"/>
      <c r="N281" s="222"/>
      <c r="O281" s="13" t="s">
        <v>1615</v>
      </c>
    </row>
    <row r="282" spans="1:17" ht="40.5" x14ac:dyDescent="0.25">
      <c r="A282" s="1054"/>
      <c r="B282" s="69">
        <v>8</v>
      </c>
      <c r="C282" s="69" t="s">
        <v>65</v>
      </c>
      <c r="D282" s="113">
        <v>2561</v>
      </c>
      <c r="E282" s="1069"/>
      <c r="F282" s="1069"/>
      <c r="G282" s="1069"/>
      <c r="H282" s="1069"/>
      <c r="I282" s="1069"/>
      <c r="J282" s="1069"/>
      <c r="K282" s="1069"/>
      <c r="L282" s="211" t="s">
        <v>1616</v>
      </c>
      <c r="M282" s="530"/>
      <c r="N282" s="222" t="s">
        <v>1892</v>
      </c>
      <c r="O282" s="9"/>
    </row>
    <row r="283" spans="1:17" ht="27.75" customHeight="1" x14ac:dyDescent="0.25">
      <c r="A283" s="1053">
        <v>98</v>
      </c>
      <c r="B283" s="69">
        <v>28</v>
      </c>
      <c r="C283" s="69" t="s">
        <v>64</v>
      </c>
      <c r="D283" s="113">
        <v>2561</v>
      </c>
      <c r="E283" s="1067" t="s">
        <v>1893</v>
      </c>
      <c r="F283" s="1067" t="s">
        <v>1893</v>
      </c>
      <c r="G283" s="220"/>
      <c r="H283" s="1067" t="s">
        <v>1894</v>
      </c>
      <c r="I283" s="1067" t="s">
        <v>50</v>
      </c>
      <c r="J283" s="1067" t="s">
        <v>551</v>
      </c>
      <c r="K283" s="1067" t="s">
        <v>3414</v>
      </c>
      <c r="L283" s="7" t="s">
        <v>1895</v>
      </c>
      <c r="M283" s="532"/>
      <c r="N283" s="425" t="s">
        <v>1896</v>
      </c>
      <c r="P283" s="452">
        <v>6840.17</v>
      </c>
    </row>
    <row r="284" spans="1:17" ht="27.75" customHeight="1" x14ac:dyDescent="0.25">
      <c r="A284" s="1055"/>
      <c r="B284" s="69">
        <v>7</v>
      </c>
      <c r="C284" s="69" t="s">
        <v>65</v>
      </c>
      <c r="D284" s="113">
        <v>2561</v>
      </c>
      <c r="E284" s="1068"/>
      <c r="F284" s="1068"/>
      <c r="G284" s="168"/>
      <c r="H284" s="1068"/>
      <c r="I284" s="1068"/>
      <c r="J284" s="1068"/>
      <c r="K284" s="1068"/>
      <c r="L284" s="1" t="s">
        <v>1826</v>
      </c>
      <c r="M284" s="528"/>
      <c r="N284" s="425" t="s">
        <v>1897</v>
      </c>
    </row>
    <row r="285" spans="1:17" x14ac:dyDescent="0.25">
      <c r="A285" s="1055"/>
      <c r="B285" s="69">
        <v>16</v>
      </c>
      <c r="C285" s="69" t="s">
        <v>65</v>
      </c>
      <c r="D285" s="113">
        <v>2561</v>
      </c>
      <c r="E285" s="1068"/>
      <c r="F285" s="1068"/>
      <c r="G285" s="168"/>
      <c r="H285" s="1068"/>
      <c r="I285" s="1068"/>
      <c r="J285" s="1068"/>
      <c r="K285" s="1068"/>
      <c r="L285" s="211" t="s">
        <v>1614</v>
      </c>
      <c r="M285" s="530"/>
      <c r="N285" s="222"/>
      <c r="O285" s="13" t="s">
        <v>1615</v>
      </c>
    </row>
    <row r="286" spans="1:17" s="41" customFormat="1" ht="41.25" customHeight="1" thickBot="1" x14ac:dyDescent="0.3">
      <c r="A286" s="1196"/>
      <c r="B286" s="27">
        <v>20</v>
      </c>
      <c r="C286" s="27" t="s">
        <v>65</v>
      </c>
      <c r="D286" s="105">
        <v>2561</v>
      </c>
      <c r="E286" s="1162"/>
      <c r="F286" s="1162"/>
      <c r="G286" s="252"/>
      <c r="H286" s="1162"/>
      <c r="I286" s="1162"/>
      <c r="J286" s="1162"/>
      <c r="K286" s="1162"/>
      <c r="L286" s="133" t="s">
        <v>1616</v>
      </c>
      <c r="M286" s="540"/>
      <c r="N286" s="432" t="s">
        <v>1898</v>
      </c>
      <c r="O286" s="9"/>
      <c r="P286" s="452"/>
      <c r="Q286" s="1"/>
    </row>
    <row r="287" spans="1:17" s="39" customFormat="1" ht="30.75" customHeight="1" x14ac:dyDescent="0.25">
      <c r="A287" s="1212">
        <v>99</v>
      </c>
      <c r="B287" s="8">
        <v>30</v>
      </c>
      <c r="C287" s="8" t="s">
        <v>67</v>
      </c>
      <c r="D287" s="10">
        <v>2561</v>
      </c>
      <c r="E287" s="1163" t="s">
        <v>3354</v>
      </c>
      <c r="F287" s="1163" t="s">
        <v>3355</v>
      </c>
      <c r="G287" s="1163" t="s">
        <v>3356</v>
      </c>
      <c r="H287" s="1163" t="s">
        <v>3357</v>
      </c>
      <c r="I287" s="1163" t="s">
        <v>1229</v>
      </c>
      <c r="J287" s="1163" t="s">
        <v>216</v>
      </c>
      <c r="K287" s="1163" t="s">
        <v>3414</v>
      </c>
      <c r="L287" s="7" t="s">
        <v>3358</v>
      </c>
      <c r="M287" s="532"/>
      <c r="N287" s="425" t="s">
        <v>3359</v>
      </c>
      <c r="O287" s="9"/>
      <c r="P287" s="452"/>
      <c r="Q287" s="11"/>
    </row>
    <row r="288" spans="1:17" ht="30" customHeight="1" x14ac:dyDescent="0.25">
      <c r="A288" s="1120"/>
      <c r="B288" s="176">
        <v>22</v>
      </c>
      <c r="C288" s="176" t="s">
        <v>64</v>
      </c>
      <c r="D288" s="76">
        <v>2562</v>
      </c>
      <c r="E288" s="1153"/>
      <c r="F288" s="1153"/>
      <c r="G288" s="1153"/>
      <c r="H288" s="1153"/>
      <c r="I288" s="1153"/>
      <c r="J288" s="1153"/>
      <c r="K288" s="1153"/>
      <c r="L288" s="211" t="s">
        <v>3360</v>
      </c>
      <c r="M288" s="530"/>
      <c r="N288" s="222" t="s">
        <v>3361</v>
      </c>
      <c r="O288" s="13" t="s">
        <v>13821</v>
      </c>
      <c r="Q288" s="26"/>
    </row>
    <row r="289" spans="1:17" s="39" customFormat="1" ht="30" customHeight="1" x14ac:dyDescent="0.25">
      <c r="A289" s="1053">
        <v>100</v>
      </c>
      <c r="B289" s="69">
        <v>11</v>
      </c>
      <c r="C289" s="69" t="s">
        <v>67</v>
      </c>
      <c r="D289" s="113">
        <v>2561</v>
      </c>
      <c r="E289" s="1067" t="s">
        <v>1485</v>
      </c>
      <c r="F289" s="1067" t="s">
        <v>1485</v>
      </c>
      <c r="G289" s="1067" t="s">
        <v>1486</v>
      </c>
      <c r="H289" s="1067" t="s">
        <v>53</v>
      </c>
      <c r="I289" s="1067" t="s">
        <v>50</v>
      </c>
      <c r="J289" s="1067" t="s">
        <v>1487</v>
      </c>
      <c r="K289" s="1067" t="s">
        <v>3414</v>
      </c>
      <c r="L289" s="1" t="s">
        <v>59</v>
      </c>
      <c r="M289" s="450"/>
      <c r="N289" s="149" t="s">
        <v>1488</v>
      </c>
      <c r="O289" s="1"/>
      <c r="P289" s="452"/>
      <c r="Q289" s="1"/>
    </row>
    <row r="290" spans="1:17" ht="32.25" customHeight="1" x14ac:dyDescent="0.25">
      <c r="A290" s="1054"/>
      <c r="B290" s="90">
        <v>18</v>
      </c>
      <c r="C290" s="90" t="s">
        <v>65</v>
      </c>
      <c r="D290" s="92">
        <v>2562</v>
      </c>
      <c r="E290" s="1069"/>
      <c r="F290" s="1069"/>
      <c r="G290" s="1069"/>
      <c r="H290" s="1069"/>
      <c r="I290" s="1069"/>
      <c r="J290" s="1069"/>
      <c r="K290" s="1069"/>
      <c r="L290" s="28" t="s">
        <v>52</v>
      </c>
      <c r="M290" s="306"/>
      <c r="N290" s="222" t="s">
        <v>3369</v>
      </c>
      <c r="O290" s="26"/>
      <c r="P290" s="452">
        <v>39936.300000000003</v>
      </c>
      <c r="Q290" s="26"/>
    </row>
    <row r="291" spans="1:17" ht="43.5" customHeight="1" x14ac:dyDescent="0.25">
      <c r="A291" s="1059">
        <v>101</v>
      </c>
      <c r="B291" s="1059">
        <v>8</v>
      </c>
      <c r="C291" s="1059" t="s">
        <v>68</v>
      </c>
      <c r="D291" s="1091">
        <v>2562</v>
      </c>
      <c r="E291" s="1091" t="s">
        <v>2766</v>
      </c>
      <c r="F291" s="1091" t="s">
        <v>2766</v>
      </c>
      <c r="G291" s="1091" t="s">
        <v>2767</v>
      </c>
      <c r="H291" s="1091" t="s">
        <v>2768</v>
      </c>
      <c r="I291" s="1091" t="s">
        <v>550</v>
      </c>
      <c r="J291" s="1091" t="s">
        <v>551</v>
      </c>
      <c r="K291" s="1091" t="s">
        <v>3414</v>
      </c>
      <c r="L291" s="135" t="s">
        <v>59</v>
      </c>
      <c r="M291" s="534"/>
      <c r="N291" s="434" t="s">
        <v>4033</v>
      </c>
      <c r="O291" s="135"/>
      <c r="P291" s="455"/>
    </row>
    <row r="292" spans="1:17" s="39" customFormat="1" ht="43.5" customHeight="1" x14ac:dyDescent="0.25">
      <c r="A292" s="1197"/>
      <c r="B292" s="1197"/>
      <c r="C292" s="1197"/>
      <c r="D292" s="1161"/>
      <c r="E292" s="1161"/>
      <c r="F292" s="1161"/>
      <c r="G292" s="1161"/>
      <c r="H292" s="1161"/>
      <c r="I292" s="1161"/>
      <c r="J292" s="1161"/>
      <c r="K292" s="1161"/>
      <c r="L292" s="11" t="s">
        <v>4174</v>
      </c>
      <c r="M292" s="538"/>
      <c r="N292" s="435" t="s">
        <v>6121</v>
      </c>
      <c r="O292" s="135"/>
      <c r="P292" s="455"/>
      <c r="Q292" s="1"/>
    </row>
    <row r="293" spans="1:17" x14ac:dyDescent="0.25">
      <c r="A293" s="1060"/>
      <c r="B293" s="1060"/>
      <c r="C293" s="1060"/>
      <c r="D293" s="1092"/>
      <c r="E293" s="1092"/>
      <c r="F293" s="1092"/>
      <c r="G293" s="1092"/>
      <c r="H293" s="1092"/>
      <c r="I293" s="1092"/>
      <c r="J293" s="1092"/>
      <c r="K293" s="1092"/>
      <c r="L293" s="26" t="s">
        <v>4912</v>
      </c>
      <c r="M293" s="199"/>
      <c r="N293" s="433" t="s">
        <v>6122</v>
      </c>
      <c r="O293" s="13"/>
      <c r="P293" s="455">
        <v>25107.87</v>
      </c>
      <c r="Q293" s="26"/>
    </row>
    <row r="294" spans="1:17" ht="60.75" x14ac:dyDescent="0.25">
      <c r="A294" s="153">
        <v>102</v>
      </c>
      <c r="B294" s="153">
        <v>21</v>
      </c>
      <c r="C294" s="153" t="s">
        <v>65</v>
      </c>
      <c r="D294" s="152">
        <v>2557</v>
      </c>
      <c r="E294" s="152" t="s">
        <v>1899</v>
      </c>
      <c r="F294" s="152" t="s">
        <v>1899</v>
      </c>
      <c r="G294" s="152"/>
      <c r="H294" s="152" t="s">
        <v>1900</v>
      </c>
      <c r="I294" s="152" t="s">
        <v>485</v>
      </c>
      <c r="J294" s="152" t="s">
        <v>485</v>
      </c>
      <c r="K294" s="168" t="s">
        <v>3414</v>
      </c>
      <c r="L294" s="111" t="s">
        <v>1901</v>
      </c>
      <c r="M294" s="538"/>
      <c r="N294" s="429" t="s">
        <v>1902</v>
      </c>
      <c r="P294" s="452">
        <v>12061</v>
      </c>
    </row>
    <row r="295" spans="1:17" ht="60.75" x14ac:dyDescent="0.25">
      <c r="A295" s="69">
        <v>103</v>
      </c>
      <c r="B295" s="69">
        <v>29</v>
      </c>
      <c r="C295" s="69" t="s">
        <v>981</v>
      </c>
      <c r="D295" s="113">
        <v>2557</v>
      </c>
      <c r="E295" s="113" t="s">
        <v>1903</v>
      </c>
      <c r="F295" s="113" t="s">
        <v>1903</v>
      </c>
      <c r="G295" s="113"/>
      <c r="H295" s="113" t="s">
        <v>1904</v>
      </c>
      <c r="I295" s="113" t="s">
        <v>485</v>
      </c>
      <c r="J295" s="113" t="s">
        <v>485</v>
      </c>
      <c r="K295" s="113" t="s">
        <v>3414</v>
      </c>
      <c r="L295" s="11" t="s">
        <v>1905</v>
      </c>
      <c r="M295" s="198"/>
      <c r="N295" s="148" t="s">
        <v>1906</v>
      </c>
      <c r="P295" s="452">
        <v>664.93</v>
      </c>
    </row>
    <row r="296" spans="1:17" ht="31.5" customHeight="1" x14ac:dyDescent="0.25">
      <c r="A296" s="1128">
        <v>104</v>
      </c>
      <c r="B296" s="69">
        <v>17</v>
      </c>
      <c r="C296" s="69" t="s">
        <v>981</v>
      </c>
      <c r="D296" s="113">
        <v>2561</v>
      </c>
      <c r="E296" s="1081" t="s">
        <v>1907</v>
      </c>
      <c r="F296" s="1081" t="s">
        <v>1908</v>
      </c>
      <c r="G296" s="1081"/>
      <c r="H296" s="1081" t="s">
        <v>1909</v>
      </c>
      <c r="I296" s="1081" t="s">
        <v>856</v>
      </c>
      <c r="J296" s="1081" t="s">
        <v>485</v>
      </c>
      <c r="K296" s="1081" t="s">
        <v>3414</v>
      </c>
      <c r="L296" s="11" t="s">
        <v>1910</v>
      </c>
      <c r="M296" s="198"/>
      <c r="N296" s="148" t="s">
        <v>1911</v>
      </c>
      <c r="P296" s="452">
        <v>9131.6299999999992</v>
      </c>
    </row>
    <row r="297" spans="1:17" x14ac:dyDescent="0.25">
      <c r="A297" s="1128"/>
      <c r="B297" s="69">
        <v>27</v>
      </c>
      <c r="C297" s="69" t="s">
        <v>981</v>
      </c>
      <c r="D297" s="113">
        <v>2561</v>
      </c>
      <c r="E297" s="1081"/>
      <c r="F297" s="1081"/>
      <c r="G297" s="1081"/>
      <c r="H297" s="1081"/>
      <c r="I297" s="1081"/>
      <c r="J297" s="1081"/>
      <c r="K297" s="1081"/>
      <c r="L297" s="1" t="s">
        <v>1826</v>
      </c>
      <c r="M297" s="450"/>
      <c r="N297" s="148" t="s">
        <v>1912</v>
      </c>
    </row>
    <row r="298" spans="1:17" x14ac:dyDescent="0.25">
      <c r="A298" s="1128"/>
      <c r="B298" s="69">
        <v>4</v>
      </c>
      <c r="C298" s="69" t="s">
        <v>67</v>
      </c>
      <c r="D298" s="113">
        <v>2561</v>
      </c>
      <c r="E298" s="1081"/>
      <c r="F298" s="1081"/>
      <c r="G298" s="1081"/>
      <c r="H298" s="1081"/>
      <c r="I298" s="1081"/>
      <c r="J298" s="1081"/>
      <c r="K298" s="1081"/>
      <c r="L298" s="26" t="s">
        <v>1614</v>
      </c>
      <c r="M298" s="199"/>
      <c r="N298" s="427"/>
      <c r="O298" s="13" t="s">
        <v>1615</v>
      </c>
    </row>
    <row r="299" spans="1:17" ht="27.75" customHeight="1" x14ac:dyDescent="0.25">
      <c r="A299" s="1128"/>
      <c r="B299" s="69">
        <v>9</v>
      </c>
      <c r="C299" s="69" t="s">
        <v>67</v>
      </c>
      <c r="D299" s="113">
        <v>2561</v>
      </c>
      <c r="E299" s="1081"/>
      <c r="F299" s="1081"/>
      <c r="G299" s="1081"/>
      <c r="H299" s="1081"/>
      <c r="I299" s="1081"/>
      <c r="J299" s="1081"/>
      <c r="K299" s="1081"/>
      <c r="L299" s="26" t="s">
        <v>1616</v>
      </c>
      <c r="M299" s="199"/>
      <c r="N299" s="427" t="s">
        <v>1913</v>
      </c>
      <c r="O299" s="9"/>
    </row>
    <row r="300" spans="1:17" s="39" customFormat="1" ht="28.5" customHeight="1" x14ac:dyDescent="0.25">
      <c r="A300" s="1055">
        <v>105</v>
      </c>
      <c r="B300" s="153">
        <v>29</v>
      </c>
      <c r="C300" s="153" t="s">
        <v>67</v>
      </c>
      <c r="D300" s="152">
        <v>2561</v>
      </c>
      <c r="E300" s="1068" t="s">
        <v>1524</v>
      </c>
      <c r="F300" s="1068" t="s">
        <v>1524</v>
      </c>
      <c r="G300" s="1068" t="s">
        <v>1525</v>
      </c>
      <c r="H300" s="1068" t="s">
        <v>1526</v>
      </c>
      <c r="I300" s="1068" t="s">
        <v>485</v>
      </c>
      <c r="J300" s="1068" t="s">
        <v>485</v>
      </c>
      <c r="K300" s="1068" t="s">
        <v>3414</v>
      </c>
      <c r="L300" s="99" t="s">
        <v>59</v>
      </c>
      <c r="M300" s="529"/>
      <c r="N300" s="430" t="s">
        <v>1527</v>
      </c>
      <c r="O300" s="1"/>
      <c r="P300" s="452"/>
      <c r="Q300" s="1"/>
    </row>
    <row r="301" spans="1:17" x14ac:dyDescent="0.25">
      <c r="A301" s="1054"/>
      <c r="B301" s="90">
        <v>20</v>
      </c>
      <c r="C301" s="90" t="s">
        <v>70</v>
      </c>
      <c r="D301" s="92">
        <v>2562</v>
      </c>
      <c r="E301" s="1069"/>
      <c r="F301" s="1069"/>
      <c r="G301" s="1069"/>
      <c r="H301" s="1069"/>
      <c r="I301" s="1069"/>
      <c r="J301" s="1069"/>
      <c r="K301" s="1069"/>
      <c r="L301" s="211" t="s">
        <v>52</v>
      </c>
      <c r="M301" s="530"/>
      <c r="N301" s="222" t="s">
        <v>3745</v>
      </c>
      <c r="O301" s="26"/>
      <c r="Q301" s="26"/>
    </row>
    <row r="302" spans="1:17" ht="60.75" x14ac:dyDescent="0.25">
      <c r="A302" s="1053">
        <v>106</v>
      </c>
      <c r="B302" s="153">
        <v>9</v>
      </c>
      <c r="C302" s="153" t="s">
        <v>68</v>
      </c>
      <c r="D302" s="152">
        <v>2562</v>
      </c>
      <c r="E302" s="1067" t="s">
        <v>2819</v>
      </c>
      <c r="F302" s="1067" t="s">
        <v>2819</v>
      </c>
      <c r="G302" s="1067"/>
      <c r="H302" s="1067" t="s">
        <v>2820</v>
      </c>
      <c r="I302" s="1067" t="s">
        <v>856</v>
      </c>
      <c r="J302" s="1067" t="s">
        <v>485</v>
      </c>
      <c r="K302" s="220"/>
      <c r="L302" s="7" t="s">
        <v>2817</v>
      </c>
      <c r="M302" s="532"/>
      <c r="N302" s="425" t="s">
        <v>2818</v>
      </c>
      <c r="P302" s="452">
        <v>18894.68</v>
      </c>
    </row>
    <row r="303" spans="1:17" x14ac:dyDescent="0.25">
      <c r="A303" s="1055"/>
      <c r="B303" s="153">
        <v>14</v>
      </c>
      <c r="C303" s="153" t="s">
        <v>68</v>
      </c>
      <c r="D303" s="152">
        <v>2562</v>
      </c>
      <c r="E303" s="1068"/>
      <c r="F303" s="1068"/>
      <c r="G303" s="1068"/>
      <c r="H303" s="1068"/>
      <c r="I303" s="1068"/>
      <c r="J303" s="1068"/>
      <c r="K303" s="168" t="s">
        <v>3414</v>
      </c>
      <c r="L303" s="1" t="s">
        <v>1826</v>
      </c>
      <c r="M303" s="528"/>
      <c r="N303" s="425" t="s">
        <v>2821</v>
      </c>
    </row>
    <row r="304" spans="1:17" x14ac:dyDescent="0.25">
      <c r="A304" s="1055"/>
      <c r="B304" s="153">
        <v>14</v>
      </c>
      <c r="C304" s="153" t="s">
        <v>68</v>
      </c>
      <c r="D304" s="152">
        <v>2562</v>
      </c>
      <c r="E304" s="1068"/>
      <c r="F304" s="1068"/>
      <c r="G304" s="1068"/>
      <c r="H304" s="1068"/>
      <c r="I304" s="1068"/>
      <c r="J304" s="1068"/>
      <c r="K304" s="168"/>
      <c r="L304" s="211" t="s">
        <v>1614</v>
      </c>
      <c r="M304" s="530"/>
      <c r="N304" s="222"/>
      <c r="O304" s="13" t="s">
        <v>1615</v>
      </c>
    </row>
    <row r="305" spans="1:17" ht="24.75" customHeight="1" x14ac:dyDescent="0.25">
      <c r="A305" s="1054"/>
      <c r="B305" s="153">
        <v>15</v>
      </c>
      <c r="C305" s="153" t="s">
        <v>68</v>
      </c>
      <c r="D305" s="152">
        <v>2562</v>
      </c>
      <c r="E305" s="1069"/>
      <c r="F305" s="1069"/>
      <c r="G305" s="1069"/>
      <c r="H305" s="1069"/>
      <c r="I305" s="1069"/>
      <c r="J305" s="1069"/>
      <c r="K305" s="152"/>
      <c r="L305" s="211" t="s">
        <v>1616</v>
      </c>
      <c r="M305" s="530"/>
      <c r="N305" s="222" t="s">
        <v>2822</v>
      </c>
      <c r="O305" s="9"/>
    </row>
    <row r="306" spans="1:17" s="39" customFormat="1" ht="40.5" customHeight="1" x14ac:dyDescent="0.25">
      <c r="A306" s="1053">
        <v>107</v>
      </c>
      <c r="B306" s="153">
        <v>2</v>
      </c>
      <c r="C306" s="153" t="s">
        <v>62</v>
      </c>
      <c r="D306" s="152">
        <v>2562</v>
      </c>
      <c r="E306" s="1151" t="s">
        <v>13825</v>
      </c>
      <c r="F306" s="1151" t="s">
        <v>13825</v>
      </c>
      <c r="G306" s="1151"/>
      <c r="H306" s="1158" t="s">
        <v>2964</v>
      </c>
      <c r="I306" s="1158" t="s">
        <v>856</v>
      </c>
      <c r="J306" s="1158" t="s">
        <v>485</v>
      </c>
      <c r="K306" s="1151" t="s">
        <v>3414</v>
      </c>
      <c r="L306" s="11" t="s">
        <v>59</v>
      </c>
      <c r="M306" s="532"/>
      <c r="N306" s="222" t="s">
        <v>5508</v>
      </c>
      <c r="O306" s="9"/>
      <c r="P306" s="452"/>
      <c r="Q306" s="1"/>
    </row>
    <row r="307" spans="1:17" x14ac:dyDescent="0.25">
      <c r="A307" s="1054"/>
      <c r="B307" s="90">
        <v>19</v>
      </c>
      <c r="C307" s="90" t="s">
        <v>682</v>
      </c>
      <c r="D307" s="92">
        <v>2561</v>
      </c>
      <c r="E307" s="1153"/>
      <c r="F307" s="1153"/>
      <c r="G307" s="1153"/>
      <c r="H307" s="1158"/>
      <c r="I307" s="1158"/>
      <c r="J307" s="1158"/>
      <c r="K307" s="1153"/>
      <c r="L307" s="26" t="s">
        <v>2919</v>
      </c>
      <c r="M307" s="199"/>
      <c r="N307" s="427" t="s">
        <v>2965</v>
      </c>
      <c r="O307" s="13"/>
      <c r="P307" s="452">
        <v>12523</v>
      </c>
      <c r="Q307" s="26"/>
    </row>
    <row r="308" spans="1:17" ht="40.5" x14ac:dyDescent="0.25">
      <c r="A308" s="153">
        <v>108</v>
      </c>
      <c r="B308" s="153">
        <v>30</v>
      </c>
      <c r="C308" s="153" t="s">
        <v>62</v>
      </c>
      <c r="D308" s="152">
        <v>2554</v>
      </c>
      <c r="E308" s="152" t="s">
        <v>1914</v>
      </c>
      <c r="F308" s="152" t="s">
        <v>1914</v>
      </c>
      <c r="G308" s="152"/>
      <c r="H308" s="152" t="s">
        <v>1915</v>
      </c>
      <c r="I308" s="152" t="s">
        <v>441</v>
      </c>
      <c r="J308" s="152" t="s">
        <v>216</v>
      </c>
      <c r="K308" s="168" t="s">
        <v>3414</v>
      </c>
      <c r="L308" s="111" t="s">
        <v>1916</v>
      </c>
      <c r="M308" s="538"/>
      <c r="N308" s="429" t="s">
        <v>1917</v>
      </c>
      <c r="P308" s="452">
        <v>8762</v>
      </c>
    </row>
    <row r="309" spans="1:17" ht="40.5" x14ac:dyDescent="0.25">
      <c r="A309" s="69">
        <v>109</v>
      </c>
      <c r="B309" s="69">
        <v>1</v>
      </c>
      <c r="C309" s="69" t="s">
        <v>1654</v>
      </c>
      <c r="D309" s="113">
        <v>2556</v>
      </c>
      <c r="E309" s="113" t="s">
        <v>1918</v>
      </c>
      <c r="F309" s="113" t="s">
        <v>1918</v>
      </c>
      <c r="G309" s="113"/>
      <c r="H309" s="113" t="s">
        <v>1919</v>
      </c>
      <c r="I309" s="113" t="s">
        <v>1476</v>
      </c>
      <c r="J309" s="113" t="s">
        <v>216</v>
      </c>
      <c r="K309" s="220" t="s">
        <v>3414</v>
      </c>
      <c r="L309" s="7" t="s">
        <v>1920</v>
      </c>
      <c r="M309" s="532"/>
      <c r="N309" s="425" t="s">
        <v>1921</v>
      </c>
      <c r="P309" s="452">
        <v>8602</v>
      </c>
    </row>
    <row r="310" spans="1:17" ht="40.5" x14ac:dyDescent="0.25">
      <c r="A310" s="69">
        <v>110</v>
      </c>
      <c r="B310" s="69">
        <v>24</v>
      </c>
      <c r="C310" s="69" t="s">
        <v>67</v>
      </c>
      <c r="D310" s="113">
        <v>2556</v>
      </c>
      <c r="E310" s="113" t="s">
        <v>1922</v>
      </c>
      <c r="F310" s="113" t="s">
        <v>1922</v>
      </c>
      <c r="G310" s="113"/>
      <c r="H310" s="113" t="s">
        <v>1923</v>
      </c>
      <c r="I310" s="113" t="s">
        <v>216</v>
      </c>
      <c r="J310" s="113" t="s">
        <v>216</v>
      </c>
      <c r="K310" s="220" t="s">
        <v>3414</v>
      </c>
      <c r="L310" s="7" t="s">
        <v>1924</v>
      </c>
      <c r="M310" s="532"/>
      <c r="N310" s="425" t="s">
        <v>1925</v>
      </c>
      <c r="P310" s="452">
        <v>655</v>
      </c>
    </row>
    <row r="311" spans="1:17" ht="40.5" x14ac:dyDescent="0.25">
      <c r="A311" s="1053">
        <v>111</v>
      </c>
      <c r="B311" s="69">
        <v>19</v>
      </c>
      <c r="C311" s="69" t="s">
        <v>65</v>
      </c>
      <c r="D311" s="113">
        <v>2557</v>
      </c>
      <c r="E311" s="1067" t="s">
        <v>1926</v>
      </c>
      <c r="F311" s="1067" t="s">
        <v>1926</v>
      </c>
      <c r="G311" s="1067"/>
      <c r="H311" s="1067" t="s">
        <v>1927</v>
      </c>
      <c r="I311" s="1067" t="s">
        <v>441</v>
      </c>
      <c r="J311" s="1067" t="s">
        <v>216</v>
      </c>
      <c r="K311" s="1067" t="s">
        <v>3414</v>
      </c>
      <c r="L311" s="7" t="s">
        <v>1928</v>
      </c>
      <c r="M311" s="532"/>
      <c r="N311" s="425" t="s">
        <v>1929</v>
      </c>
      <c r="P311" s="452">
        <v>13748</v>
      </c>
    </row>
    <row r="312" spans="1:17" x14ac:dyDescent="0.25">
      <c r="A312" s="1055"/>
      <c r="B312" s="69">
        <v>13</v>
      </c>
      <c r="C312" s="69" t="s">
        <v>73</v>
      </c>
      <c r="D312" s="113">
        <v>2562</v>
      </c>
      <c r="E312" s="1068"/>
      <c r="F312" s="1068"/>
      <c r="G312" s="1068"/>
      <c r="H312" s="1068"/>
      <c r="I312" s="1068"/>
      <c r="J312" s="1068"/>
      <c r="K312" s="1068"/>
      <c r="L312" s="211" t="s">
        <v>1614</v>
      </c>
      <c r="M312" s="530"/>
      <c r="N312" s="222"/>
      <c r="O312" s="13" t="s">
        <v>1615</v>
      </c>
    </row>
    <row r="313" spans="1:17" ht="41.25" thickBot="1" x14ac:dyDescent="0.3">
      <c r="A313" s="1054"/>
      <c r="B313" s="69">
        <v>14</v>
      </c>
      <c r="C313" s="69" t="s">
        <v>73</v>
      </c>
      <c r="D313" s="113">
        <v>2562</v>
      </c>
      <c r="E313" s="1069"/>
      <c r="F313" s="1069"/>
      <c r="G313" s="1069"/>
      <c r="H313" s="1069"/>
      <c r="I313" s="1069"/>
      <c r="J313" s="1069"/>
      <c r="K313" s="1069"/>
      <c r="L313" s="133" t="s">
        <v>1616</v>
      </c>
      <c r="M313" s="540"/>
      <c r="N313" s="432" t="s">
        <v>3900</v>
      </c>
      <c r="O313" s="9"/>
    </row>
    <row r="314" spans="1:17" ht="60.75" x14ac:dyDescent="0.25">
      <c r="A314" s="218">
        <v>112</v>
      </c>
      <c r="B314" s="69">
        <v>1</v>
      </c>
      <c r="C314" s="69" t="s">
        <v>64</v>
      </c>
      <c r="D314" s="113">
        <v>2559</v>
      </c>
      <c r="E314" s="113" t="s">
        <v>1930</v>
      </c>
      <c r="F314" s="113" t="s">
        <v>1930</v>
      </c>
      <c r="G314" s="113"/>
      <c r="H314" s="113" t="s">
        <v>418</v>
      </c>
      <c r="I314" s="113" t="s">
        <v>1300</v>
      </c>
      <c r="J314" s="113" t="s">
        <v>216</v>
      </c>
      <c r="K314" s="220" t="s">
        <v>3414</v>
      </c>
      <c r="L314" s="7" t="s">
        <v>1931</v>
      </c>
      <c r="M314" s="532"/>
      <c r="N314" s="425" t="s">
        <v>1932</v>
      </c>
      <c r="P314" s="452">
        <v>10440.99</v>
      </c>
    </row>
    <row r="315" spans="1:17" ht="60.75" x14ac:dyDescent="0.25">
      <c r="A315" s="1053">
        <v>113</v>
      </c>
      <c r="B315" s="69">
        <v>17</v>
      </c>
      <c r="C315" s="69" t="s">
        <v>67</v>
      </c>
      <c r="D315" s="113">
        <v>2559</v>
      </c>
      <c r="E315" s="1053" t="s">
        <v>1933</v>
      </c>
      <c r="F315" s="1053" t="s">
        <v>1933</v>
      </c>
      <c r="G315" s="1053"/>
      <c r="H315" s="1053" t="s">
        <v>1934</v>
      </c>
      <c r="I315" s="1053" t="s">
        <v>216</v>
      </c>
      <c r="J315" s="1053" t="s">
        <v>216</v>
      </c>
      <c r="K315" s="1053" t="s">
        <v>3414</v>
      </c>
      <c r="L315" s="7" t="s">
        <v>1935</v>
      </c>
      <c r="M315" s="532"/>
      <c r="N315" s="425" t="s">
        <v>1936</v>
      </c>
      <c r="P315" s="452">
        <v>12270.79</v>
      </c>
    </row>
    <row r="316" spans="1:17" ht="21" thickBot="1" x14ac:dyDescent="0.3">
      <c r="A316" s="1055"/>
      <c r="B316" s="51">
        <v>7</v>
      </c>
      <c r="C316" s="69" t="s">
        <v>69</v>
      </c>
      <c r="D316" s="301">
        <v>2565</v>
      </c>
      <c r="E316" s="1055"/>
      <c r="F316" s="1055"/>
      <c r="G316" s="1055"/>
      <c r="H316" s="1055"/>
      <c r="I316" s="1055"/>
      <c r="J316" s="1055"/>
      <c r="K316" s="1055"/>
      <c r="L316" s="7" t="s">
        <v>13308</v>
      </c>
      <c r="M316" s="532"/>
      <c r="N316" s="426" t="s">
        <v>13310</v>
      </c>
    </row>
    <row r="317" spans="1:17" ht="41.25" thickBot="1" x14ac:dyDescent="0.3">
      <c r="A317" s="1054"/>
      <c r="B317" s="51">
        <v>12</v>
      </c>
      <c r="C317" s="69" t="s">
        <v>69</v>
      </c>
      <c r="D317" s="301">
        <v>2565</v>
      </c>
      <c r="E317" s="1054"/>
      <c r="F317" s="1054"/>
      <c r="G317" s="1054"/>
      <c r="H317" s="1054"/>
      <c r="I317" s="1054"/>
      <c r="J317" s="1054"/>
      <c r="K317" s="1054"/>
      <c r="L317" s="7" t="s">
        <v>13283</v>
      </c>
      <c r="M317" s="532"/>
      <c r="N317" s="426" t="s">
        <v>13311</v>
      </c>
      <c r="P317" s="452">
        <v>12270.79</v>
      </c>
      <c r="Q317" s="1" t="s">
        <v>13309</v>
      </c>
    </row>
    <row r="318" spans="1:17" ht="60.75" x14ac:dyDescent="0.25">
      <c r="A318" s="69">
        <v>114</v>
      </c>
      <c r="B318" s="69">
        <v>2</v>
      </c>
      <c r="C318" s="69" t="s">
        <v>682</v>
      </c>
      <c r="D318" s="113">
        <v>2559</v>
      </c>
      <c r="E318" s="113" t="s">
        <v>1937</v>
      </c>
      <c r="F318" s="113" t="s">
        <v>1937</v>
      </c>
      <c r="G318" s="113"/>
      <c r="H318" s="113" t="s">
        <v>1938</v>
      </c>
      <c r="I318" s="113" t="s">
        <v>1939</v>
      </c>
      <c r="J318" s="113" t="s">
        <v>216</v>
      </c>
      <c r="K318" s="220" t="s">
        <v>3414</v>
      </c>
      <c r="L318" s="7" t="s">
        <v>1940</v>
      </c>
      <c r="M318" s="532"/>
      <c r="N318" s="425" t="s">
        <v>1941</v>
      </c>
      <c r="P318" s="452">
        <v>8830.7999999999993</v>
      </c>
    </row>
    <row r="319" spans="1:17" ht="26.25" customHeight="1" x14ac:dyDescent="0.25">
      <c r="A319" s="1053">
        <v>115</v>
      </c>
      <c r="B319" s="69">
        <v>7</v>
      </c>
      <c r="C319" s="69" t="s">
        <v>66</v>
      </c>
      <c r="D319" s="113">
        <v>2560</v>
      </c>
      <c r="E319" s="1053" t="s">
        <v>1942</v>
      </c>
      <c r="F319" s="1053" t="s">
        <v>1942</v>
      </c>
      <c r="G319" s="1053"/>
      <c r="H319" s="1053" t="s">
        <v>1943</v>
      </c>
      <c r="I319" s="1053" t="s">
        <v>1944</v>
      </c>
      <c r="J319" s="1053" t="s">
        <v>216</v>
      </c>
      <c r="K319" s="1053" t="s">
        <v>3414</v>
      </c>
      <c r="L319" s="7" t="s">
        <v>1945</v>
      </c>
      <c r="M319" s="532"/>
      <c r="N319" s="425" t="s">
        <v>1946</v>
      </c>
      <c r="P319" s="452">
        <v>8647.4500000000007</v>
      </c>
    </row>
    <row r="320" spans="1:17" ht="26.25" customHeight="1" x14ac:dyDescent="0.25">
      <c r="A320" s="1055"/>
      <c r="B320" s="51">
        <v>7</v>
      </c>
      <c r="C320" s="69" t="s">
        <v>69</v>
      </c>
      <c r="D320" s="301">
        <v>2565</v>
      </c>
      <c r="E320" s="1055"/>
      <c r="F320" s="1055"/>
      <c r="G320" s="1055"/>
      <c r="H320" s="1055"/>
      <c r="I320" s="1055"/>
      <c r="J320" s="1055"/>
      <c r="K320" s="1055"/>
      <c r="L320" s="7" t="s">
        <v>13308</v>
      </c>
      <c r="M320" s="532"/>
      <c r="N320" s="148" t="s">
        <v>13416</v>
      </c>
    </row>
    <row r="321" spans="1:17" ht="26.25" customHeight="1" x14ac:dyDescent="0.25">
      <c r="A321" s="1054"/>
      <c r="B321" s="51">
        <v>19</v>
      </c>
      <c r="C321" s="69" t="s">
        <v>69</v>
      </c>
      <c r="D321" s="301">
        <v>2565</v>
      </c>
      <c r="E321" s="1054"/>
      <c r="F321" s="1054"/>
      <c r="G321" s="1054"/>
      <c r="H321" s="1054"/>
      <c r="I321" s="1054"/>
      <c r="J321" s="1054"/>
      <c r="K321" s="1054"/>
      <c r="L321" s="7" t="s">
        <v>13283</v>
      </c>
      <c r="M321" s="532"/>
      <c r="N321" s="148" t="s">
        <v>13417</v>
      </c>
      <c r="P321" s="452">
        <v>8647.4500000000007</v>
      </c>
      <c r="Q321" s="1" t="s">
        <v>13309</v>
      </c>
    </row>
    <row r="322" spans="1:17" ht="42" customHeight="1" x14ac:dyDescent="0.25">
      <c r="A322" s="1053">
        <v>116</v>
      </c>
      <c r="B322" s="51">
        <v>6</v>
      </c>
      <c r="C322" s="69" t="s">
        <v>682</v>
      </c>
      <c r="D322" s="113">
        <v>2560</v>
      </c>
      <c r="E322" s="1067" t="s">
        <v>1947</v>
      </c>
      <c r="F322" s="1067" t="s">
        <v>1947</v>
      </c>
      <c r="G322" s="1067"/>
      <c r="H322" s="1067" t="s">
        <v>1948</v>
      </c>
      <c r="I322" s="1067" t="s">
        <v>1949</v>
      </c>
      <c r="J322" s="1067" t="s">
        <v>216</v>
      </c>
      <c r="K322" s="1067" t="s">
        <v>3414</v>
      </c>
      <c r="L322" s="11" t="s">
        <v>59</v>
      </c>
      <c r="M322" s="198"/>
      <c r="N322" s="148" t="s">
        <v>1950</v>
      </c>
      <c r="O322" s="26"/>
    </row>
    <row r="323" spans="1:17" s="39" customFormat="1" ht="45" customHeight="1" x14ac:dyDescent="0.25">
      <c r="A323" s="1054"/>
      <c r="B323" s="51">
        <v>30</v>
      </c>
      <c r="C323" s="69" t="s">
        <v>67</v>
      </c>
      <c r="D323" s="113">
        <v>2561</v>
      </c>
      <c r="E323" s="1069"/>
      <c r="F323" s="1069"/>
      <c r="G323" s="1069"/>
      <c r="H323" s="1069"/>
      <c r="I323" s="1069"/>
      <c r="J323" s="1069"/>
      <c r="K323" s="1069"/>
      <c r="L323" s="211" t="s">
        <v>2921</v>
      </c>
      <c r="M323" s="530"/>
      <c r="N323" s="425" t="s">
        <v>5518</v>
      </c>
      <c r="O323" s="26"/>
      <c r="P323" s="452">
        <v>12744.57</v>
      </c>
      <c r="Q323" s="1"/>
    </row>
    <row r="324" spans="1:17" x14ac:dyDescent="0.25">
      <c r="A324" s="176">
        <v>117</v>
      </c>
      <c r="B324" s="52">
        <v>4</v>
      </c>
      <c r="C324" s="33" t="s">
        <v>64</v>
      </c>
      <c r="D324" s="40">
        <v>2562</v>
      </c>
      <c r="E324" s="76" t="s">
        <v>2983</v>
      </c>
      <c r="F324" s="76" t="s">
        <v>2983</v>
      </c>
      <c r="G324" s="76"/>
      <c r="H324" s="76" t="s">
        <v>2984</v>
      </c>
      <c r="I324" s="76" t="s">
        <v>1949</v>
      </c>
      <c r="J324" s="76" t="s">
        <v>216</v>
      </c>
      <c r="K324" s="76" t="s">
        <v>3414</v>
      </c>
      <c r="L324" s="211" t="s">
        <v>2921</v>
      </c>
      <c r="M324" s="530"/>
      <c r="N324" s="222" t="s">
        <v>2920</v>
      </c>
      <c r="O324" s="26"/>
      <c r="P324" s="452">
        <v>17416</v>
      </c>
      <c r="Q324" s="26"/>
    </row>
    <row r="325" spans="1:17" ht="31.5" customHeight="1" x14ac:dyDescent="0.25">
      <c r="A325" s="1128">
        <v>118</v>
      </c>
      <c r="B325" s="69">
        <v>22</v>
      </c>
      <c r="C325" s="69" t="s">
        <v>65</v>
      </c>
      <c r="D325" s="113">
        <v>2561</v>
      </c>
      <c r="E325" s="1081" t="s">
        <v>1951</v>
      </c>
      <c r="F325" s="1081" t="s">
        <v>1951</v>
      </c>
      <c r="G325" s="1081"/>
      <c r="H325" s="1081" t="s">
        <v>958</v>
      </c>
      <c r="I325" s="1081" t="s">
        <v>1476</v>
      </c>
      <c r="J325" s="1081" t="s">
        <v>216</v>
      </c>
      <c r="K325" s="1081" t="s">
        <v>3414</v>
      </c>
      <c r="L325" s="11" t="s">
        <v>1952</v>
      </c>
      <c r="M325" s="198"/>
      <c r="N325" s="148" t="s">
        <v>1953</v>
      </c>
      <c r="P325" s="452">
        <v>1655.39</v>
      </c>
    </row>
    <row r="326" spans="1:17" ht="33.75" customHeight="1" x14ac:dyDescent="0.25">
      <c r="A326" s="1128"/>
      <c r="B326" s="69">
        <v>28</v>
      </c>
      <c r="C326" s="69" t="s">
        <v>65</v>
      </c>
      <c r="D326" s="113">
        <v>2561</v>
      </c>
      <c r="E326" s="1081"/>
      <c r="F326" s="1081"/>
      <c r="G326" s="1081"/>
      <c r="H326" s="1081"/>
      <c r="I326" s="1081"/>
      <c r="J326" s="1081"/>
      <c r="K326" s="1081"/>
      <c r="L326" s="11" t="s">
        <v>1826</v>
      </c>
      <c r="M326" s="198"/>
      <c r="N326" s="148" t="s">
        <v>1954</v>
      </c>
    </row>
    <row r="327" spans="1:17" x14ac:dyDescent="0.25">
      <c r="A327" s="1055">
        <v>119</v>
      </c>
      <c r="B327" s="153">
        <v>30</v>
      </c>
      <c r="C327" s="153" t="s">
        <v>73</v>
      </c>
      <c r="D327" s="152">
        <v>2561</v>
      </c>
      <c r="E327" s="1068" t="s">
        <v>1297</v>
      </c>
      <c r="F327" s="1068" t="s">
        <v>1297</v>
      </c>
      <c r="G327" s="1068" t="s">
        <v>1298</v>
      </c>
      <c r="H327" s="1068" t="s">
        <v>1299</v>
      </c>
      <c r="I327" s="1068" t="s">
        <v>1300</v>
      </c>
      <c r="J327" s="1068" t="s">
        <v>216</v>
      </c>
      <c r="K327" s="1068" t="s">
        <v>3414</v>
      </c>
      <c r="L327" s="31" t="s">
        <v>59</v>
      </c>
      <c r="M327" s="539"/>
      <c r="N327" s="430" t="s">
        <v>1301</v>
      </c>
      <c r="P327" s="453"/>
    </row>
    <row r="328" spans="1:17" ht="60.75" x14ac:dyDescent="0.25">
      <c r="A328" s="1055"/>
      <c r="B328" s="69">
        <v>1</v>
      </c>
      <c r="C328" s="69" t="s">
        <v>64</v>
      </c>
      <c r="D328" s="113">
        <v>2562</v>
      </c>
      <c r="E328" s="1068"/>
      <c r="F328" s="1068"/>
      <c r="G328" s="1068"/>
      <c r="H328" s="1068"/>
      <c r="I328" s="1068"/>
      <c r="J328" s="1068"/>
      <c r="K328" s="1068"/>
      <c r="L328" s="7" t="s">
        <v>2853</v>
      </c>
      <c r="M328" s="532"/>
      <c r="N328" s="425" t="s">
        <v>2854</v>
      </c>
      <c r="P328" s="452">
        <v>30026.83</v>
      </c>
    </row>
    <row r="329" spans="1:17" x14ac:dyDescent="0.25">
      <c r="A329" s="1055"/>
      <c r="B329" s="69">
        <v>6</v>
      </c>
      <c r="C329" s="69" t="s">
        <v>64</v>
      </c>
      <c r="D329" s="113">
        <v>2562</v>
      </c>
      <c r="E329" s="1068"/>
      <c r="F329" s="1068"/>
      <c r="G329" s="1068"/>
      <c r="H329" s="1068"/>
      <c r="I329" s="1068"/>
      <c r="J329" s="1068"/>
      <c r="K329" s="1068"/>
      <c r="L329" s="11" t="s">
        <v>1826</v>
      </c>
      <c r="M329" s="198"/>
      <c r="N329" s="148" t="s">
        <v>3167</v>
      </c>
    </row>
    <row r="330" spans="1:17" x14ac:dyDescent="0.25">
      <c r="A330" s="1055"/>
      <c r="B330" s="69">
        <v>11</v>
      </c>
      <c r="C330" s="69" t="s">
        <v>64</v>
      </c>
      <c r="D330" s="113">
        <v>2562</v>
      </c>
      <c r="E330" s="1068"/>
      <c r="F330" s="1068"/>
      <c r="G330" s="1068"/>
      <c r="H330" s="1068"/>
      <c r="I330" s="1068"/>
      <c r="J330" s="1068"/>
      <c r="K330" s="1068"/>
      <c r="L330" s="26" t="s">
        <v>1614</v>
      </c>
      <c r="M330" s="199"/>
      <c r="N330" s="427"/>
      <c r="O330" s="13" t="s">
        <v>1615</v>
      </c>
    </row>
    <row r="331" spans="1:17" s="39" customFormat="1" ht="28.5" customHeight="1" x14ac:dyDescent="0.25">
      <c r="A331" s="1055"/>
      <c r="B331" s="69">
        <v>12</v>
      </c>
      <c r="C331" s="69" t="s">
        <v>64</v>
      </c>
      <c r="D331" s="113">
        <v>2562</v>
      </c>
      <c r="E331" s="1068"/>
      <c r="F331" s="1068"/>
      <c r="G331" s="1068"/>
      <c r="H331" s="1068"/>
      <c r="I331" s="1068"/>
      <c r="J331" s="1068"/>
      <c r="K331" s="1068"/>
      <c r="L331" s="211" t="s">
        <v>1616</v>
      </c>
      <c r="M331" s="530"/>
      <c r="N331" s="222" t="s">
        <v>3168</v>
      </c>
      <c r="O331" s="9"/>
      <c r="P331" s="452"/>
      <c r="Q331" s="1"/>
    </row>
    <row r="332" spans="1:17" ht="29.25" customHeight="1" x14ac:dyDescent="0.25">
      <c r="A332" s="1054"/>
      <c r="B332" s="33">
        <v>20</v>
      </c>
      <c r="C332" s="33" t="s">
        <v>70</v>
      </c>
      <c r="D332" s="40">
        <v>2562</v>
      </c>
      <c r="E332" s="1069"/>
      <c r="F332" s="1069"/>
      <c r="G332" s="1069"/>
      <c r="H332" s="1069"/>
      <c r="I332" s="1069"/>
      <c r="J332" s="1069"/>
      <c r="K332" s="1069"/>
      <c r="L332" s="211" t="s">
        <v>52</v>
      </c>
      <c r="M332" s="530"/>
      <c r="N332" s="222" t="s">
        <v>3746</v>
      </c>
      <c r="O332" s="13"/>
      <c r="P332" s="452">
        <v>30026.83</v>
      </c>
      <c r="Q332" s="26"/>
    </row>
    <row r="333" spans="1:17" s="39" customFormat="1" ht="29.25" customHeight="1" x14ac:dyDescent="0.25">
      <c r="A333" s="1053">
        <v>120</v>
      </c>
      <c r="B333" s="69">
        <v>11</v>
      </c>
      <c r="C333" s="69" t="s">
        <v>67</v>
      </c>
      <c r="D333" s="113">
        <v>2561</v>
      </c>
      <c r="E333" s="1067" t="s">
        <v>1473</v>
      </c>
      <c r="F333" s="1067" t="s">
        <v>1473</v>
      </c>
      <c r="G333" s="1067" t="s">
        <v>1474</v>
      </c>
      <c r="H333" s="1067" t="s">
        <v>1475</v>
      </c>
      <c r="I333" s="1067" t="s">
        <v>1476</v>
      </c>
      <c r="J333" s="1067" t="s">
        <v>216</v>
      </c>
      <c r="K333" s="1067" t="s">
        <v>3414</v>
      </c>
      <c r="L333" s="1" t="s">
        <v>59</v>
      </c>
      <c r="M333" s="450"/>
      <c r="N333" s="149" t="s">
        <v>1477</v>
      </c>
      <c r="O333" s="1"/>
      <c r="P333" s="452"/>
      <c r="Q333" s="1"/>
    </row>
    <row r="334" spans="1:17" ht="31.5" customHeight="1" x14ac:dyDescent="0.25">
      <c r="A334" s="1054"/>
      <c r="B334" s="33">
        <v>4</v>
      </c>
      <c r="C334" s="33" t="s">
        <v>66</v>
      </c>
      <c r="D334" s="40">
        <v>2562</v>
      </c>
      <c r="E334" s="1069"/>
      <c r="F334" s="1069"/>
      <c r="G334" s="1069"/>
      <c r="H334" s="1069"/>
      <c r="I334" s="1069"/>
      <c r="J334" s="1069"/>
      <c r="K334" s="1069"/>
      <c r="L334" s="26" t="s">
        <v>3371</v>
      </c>
      <c r="M334" s="199"/>
      <c r="N334" s="427" t="s">
        <v>3377</v>
      </c>
      <c r="O334" s="26" t="s">
        <v>13818</v>
      </c>
      <c r="Q334" s="26"/>
    </row>
    <row r="335" spans="1:17" s="39" customFormat="1" ht="30.75" customHeight="1" x14ac:dyDescent="0.25">
      <c r="A335" s="1053">
        <v>121</v>
      </c>
      <c r="B335" s="69">
        <v>14</v>
      </c>
      <c r="C335" s="69" t="s">
        <v>677</v>
      </c>
      <c r="D335" s="113">
        <v>2561</v>
      </c>
      <c r="E335" s="1067" t="s">
        <v>1565</v>
      </c>
      <c r="F335" s="1067" t="s">
        <v>1565</v>
      </c>
      <c r="G335" s="1067" t="s">
        <v>1566</v>
      </c>
      <c r="H335" s="1067" t="s">
        <v>1567</v>
      </c>
      <c r="I335" s="1067" t="s">
        <v>21</v>
      </c>
      <c r="J335" s="1067" t="s">
        <v>216</v>
      </c>
      <c r="K335" s="1067" t="s">
        <v>3414</v>
      </c>
      <c r="L335" s="1" t="s">
        <v>59</v>
      </c>
      <c r="M335" s="450"/>
      <c r="N335" s="149" t="s">
        <v>1568</v>
      </c>
      <c r="O335" s="1"/>
      <c r="P335" s="452"/>
      <c r="Q335" s="1"/>
    </row>
    <row r="336" spans="1:17" ht="65.25" customHeight="1" x14ac:dyDescent="0.25">
      <c r="A336" s="1054"/>
      <c r="B336" s="90">
        <v>10</v>
      </c>
      <c r="C336" s="90" t="s">
        <v>70</v>
      </c>
      <c r="D336" s="92">
        <v>2562</v>
      </c>
      <c r="E336" s="1069"/>
      <c r="F336" s="1069"/>
      <c r="G336" s="1069"/>
      <c r="H336" s="1069"/>
      <c r="I336" s="1069"/>
      <c r="J336" s="1069"/>
      <c r="K336" s="1069"/>
      <c r="L336" s="211" t="s">
        <v>3595</v>
      </c>
      <c r="M336" s="530"/>
      <c r="N336" s="427" t="s">
        <v>3680</v>
      </c>
      <c r="O336" s="26"/>
      <c r="P336" s="452">
        <v>8230</v>
      </c>
      <c r="Q336" s="26"/>
    </row>
    <row r="337" spans="1:17" ht="33" customHeight="1" x14ac:dyDescent="0.25">
      <c r="A337" s="1053">
        <v>122</v>
      </c>
      <c r="B337" s="153">
        <v>18</v>
      </c>
      <c r="C337" s="153" t="s">
        <v>68</v>
      </c>
      <c r="D337" s="152">
        <v>2562</v>
      </c>
      <c r="E337" s="1067" t="s">
        <v>2834</v>
      </c>
      <c r="F337" s="1067" t="s">
        <v>2834</v>
      </c>
      <c r="G337" s="1067"/>
      <c r="H337" s="1067" t="s">
        <v>2835</v>
      </c>
      <c r="I337" s="1067" t="s">
        <v>1476</v>
      </c>
      <c r="J337" s="1067" t="s">
        <v>216</v>
      </c>
      <c r="K337" s="1067" t="s">
        <v>3414</v>
      </c>
      <c r="L337" s="7" t="s">
        <v>2836</v>
      </c>
      <c r="M337" s="532"/>
      <c r="N337" s="425" t="s">
        <v>3679</v>
      </c>
      <c r="P337" s="452">
        <v>11708.2</v>
      </c>
    </row>
    <row r="338" spans="1:17" ht="30.75" customHeight="1" x14ac:dyDescent="0.25">
      <c r="A338" s="1054"/>
      <c r="B338" s="153">
        <v>22</v>
      </c>
      <c r="C338" s="153" t="s">
        <v>68</v>
      </c>
      <c r="D338" s="152">
        <v>2562</v>
      </c>
      <c r="E338" s="1068"/>
      <c r="F338" s="1068"/>
      <c r="G338" s="1068"/>
      <c r="H338" s="1068"/>
      <c r="I338" s="1068"/>
      <c r="J338" s="1068"/>
      <c r="K338" s="1068"/>
      <c r="L338" s="11" t="s">
        <v>1826</v>
      </c>
      <c r="M338" s="198"/>
      <c r="N338" s="148" t="s">
        <v>2837</v>
      </c>
    </row>
    <row r="339" spans="1:17" ht="61.5" customHeight="1" x14ac:dyDescent="0.25">
      <c r="A339" s="1053">
        <v>123</v>
      </c>
      <c r="B339" s="219">
        <v>18</v>
      </c>
      <c r="C339" s="219" t="s">
        <v>68</v>
      </c>
      <c r="D339" s="168">
        <v>2562</v>
      </c>
      <c r="E339" s="1068" t="s">
        <v>2874</v>
      </c>
      <c r="F339" s="1068" t="s">
        <v>2874</v>
      </c>
      <c r="G339" s="1068" t="s">
        <v>2875</v>
      </c>
      <c r="H339" s="1068" t="s">
        <v>2876</v>
      </c>
      <c r="I339" s="1068" t="s">
        <v>379</v>
      </c>
      <c r="J339" s="1068" t="s">
        <v>216</v>
      </c>
      <c r="K339" s="1068" t="s">
        <v>3414</v>
      </c>
      <c r="L339" s="11" t="s">
        <v>59</v>
      </c>
      <c r="M339" s="538"/>
      <c r="N339" s="429" t="s">
        <v>2877</v>
      </c>
    </row>
    <row r="340" spans="1:17" ht="36.75" customHeight="1" x14ac:dyDescent="0.25">
      <c r="A340" s="1055"/>
      <c r="B340" s="219">
        <v>28</v>
      </c>
      <c r="C340" s="219" t="s">
        <v>64</v>
      </c>
      <c r="D340" s="168">
        <v>2562</v>
      </c>
      <c r="E340" s="1068"/>
      <c r="F340" s="1068"/>
      <c r="G340" s="1068"/>
      <c r="H340" s="1068"/>
      <c r="I340" s="1068"/>
      <c r="J340" s="1068"/>
      <c r="K340" s="1068"/>
      <c r="L340" s="7" t="s">
        <v>3178</v>
      </c>
      <c r="M340" s="532"/>
      <c r="N340" s="425" t="s">
        <v>3179</v>
      </c>
      <c r="P340" s="452">
        <v>16792.72</v>
      </c>
    </row>
    <row r="341" spans="1:17" s="39" customFormat="1" ht="33.75" customHeight="1" x14ac:dyDescent="0.25">
      <c r="A341" s="1055"/>
      <c r="B341" s="219">
        <v>6</v>
      </c>
      <c r="C341" s="219" t="s">
        <v>65</v>
      </c>
      <c r="D341" s="168">
        <v>2562</v>
      </c>
      <c r="E341" s="1068"/>
      <c r="F341" s="1068"/>
      <c r="G341" s="1068"/>
      <c r="H341" s="1068"/>
      <c r="I341" s="1068"/>
      <c r="J341" s="1068"/>
      <c r="K341" s="1068"/>
      <c r="L341" s="11" t="s">
        <v>1826</v>
      </c>
      <c r="M341" s="198"/>
      <c r="N341" s="148" t="s">
        <v>3180</v>
      </c>
      <c r="O341" s="1"/>
      <c r="P341" s="452"/>
      <c r="Q341" s="1"/>
    </row>
    <row r="342" spans="1:17" s="39" customFormat="1" ht="33.75" customHeight="1" x14ac:dyDescent="0.25">
      <c r="A342" s="1054"/>
      <c r="B342" s="136">
        <v>7</v>
      </c>
      <c r="C342" s="136" t="s">
        <v>65</v>
      </c>
      <c r="D342" s="103">
        <v>2562</v>
      </c>
      <c r="E342" s="1068"/>
      <c r="F342" s="1068"/>
      <c r="G342" s="1068"/>
      <c r="H342" s="1068"/>
      <c r="I342" s="1068"/>
      <c r="J342" s="1068"/>
      <c r="K342" s="1068"/>
      <c r="L342" s="26" t="s">
        <v>3595</v>
      </c>
      <c r="M342" s="199"/>
      <c r="N342" s="427" t="s">
        <v>3655</v>
      </c>
      <c r="O342" s="26"/>
      <c r="P342" s="452">
        <v>16792.72</v>
      </c>
      <c r="Q342" s="26"/>
    </row>
    <row r="343" spans="1:17" s="39" customFormat="1" ht="33.75" customHeight="1" x14ac:dyDescent="0.3">
      <c r="A343" s="153"/>
      <c r="B343" s="33"/>
      <c r="C343" s="33"/>
      <c r="D343" s="40"/>
      <c r="E343" s="168"/>
      <c r="F343" s="168"/>
      <c r="G343" s="168"/>
      <c r="H343" s="168"/>
      <c r="I343" s="168"/>
      <c r="J343" s="168"/>
      <c r="K343" s="168"/>
      <c r="L343" s="3" t="s">
        <v>297</v>
      </c>
      <c r="M343" s="541"/>
      <c r="N343" s="428" t="s">
        <v>8099</v>
      </c>
      <c r="O343" s="26"/>
      <c r="P343" s="452">
        <v>13755</v>
      </c>
      <c r="Q343" s="26"/>
    </row>
    <row r="344" spans="1:17" ht="30.75" customHeight="1" x14ac:dyDescent="0.3">
      <c r="A344" s="153"/>
      <c r="B344" s="46">
        <v>30</v>
      </c>
      <c r="C344" s="46" t="s">
        <v>8069</v>
      </c>
      <c r="D344" s="46">
        <v>2563</v>
      </c>
      <c r="E344" s="152"/>
      <c r="F344" s="152"/>
      <c r="G344" s="152"/>
      <c r="H344" s="152"/>
      <c r="I344" s="152"/>
      <c r="J344" s="152"/>
      <c r="K344" s="152"/>
      <c r="L344" s="3" t="s">
        <v>5673</v>
      </c>
      <c r="M344" s="541"/>
      <c r="N344" s="428" t="s">
        <v>8100</v>
      </c>
      <c r="O344" s="26"/>
      <c r="Q344" s="26"/>
    </row>
    <row r="345" spans="1:17" ht="30.75" customHeight="1" x14ac:dyDescent="0.25">
      <c r="A345" s="153">
        <v>124</v>
      </c>
      <c r="B345" s="69">
        <v>1</v>
      </c>
      <c r="C345" s="69" t="s">
        <v>64</v>
      </c>
      <c r="D345" s="113">
        <v>2562</v>
      </c>
      <c r="E345" s="220" t="s">
        <v>2899</v>
      </c>
      <c r="F345" s="220" t="s">
        <v>2899</v>
      </c>
      <c r="G345" s="220" t="s">
        <v>2900</v>
      </c>
      <c r="H345" s="220" t="s">
        <v>2901</v>
      </c>
      <c r="I345" s="220" t="s">
        <v>2902</v>
      </c>
      <c r="J345" s="220" t="s">
        <v>216</v>
      </c>
      <c r="K345" s="220" t="s">
        <v>3414</v>
      </c>
      <c r="L345" s="31" t="s">
        <v>59</v>
      </c>
      <c r="M345" s="539"/>
      <c r="N345" s="431" t="s">
        <v>2903</v>
      </c>
    </row>
    <row r="346" spans="1:17" ht="30.75" customHeight="1" x14ac:dyDescent="0.3">
      <c r="A346" s="219"/>
      <c r="B346" s="153"/>
      <c r="C346" s="69"/>
      <c r="D346" s="113"/>
      <c r="E346" s="168"/>
      <c r="F346" s="168"/>
      <c r="G346" s="168"/>
      <c r="H346" s="168"/>
      <c r="I346" s="168"/>
      <c r="J346" s="168"/>
      <c r="K346" s="168"/>
      <c r="L346" s="3" t="s">
        <v>297</v>
      </c>
      <c r="M346" s="541"/>
      <c r="N346" s="428" t="s">
        <v>8089</v>
      </c>
    </row>
    <row r="347" spans="1:17" ht="60.75" customHeight="1" x14ac:dyDescent="0.3">
      <c r="A347" s="219"/>
      <c r="B347" s="46">
        <v>30</v>
      </c>
      <c r="C347" s="46" t="s">
        <v>8069</v>
      </c>
      <c r="D347" s="46">
        <v>2563</v>
      </c>
      <c r="E347" s="152"/>
      <c r="F347" s="152"/>
      <c r="G347" s="152"/>
      <c r="H347" s="152"/>
      <c r="I347" s="152"/>
      <c r="J347" s="152"/>
      <c r="K347" s="152"/>
      <c r="L347" s="3" t="s">
        <v>5673</v>
      </c>
      <c r="M347" s="541"/>
      <c r="N347" s="428" t="s">
        <v>8090</v>
      </c>
    </row>
    <row r="348" spans="1:17" ht="33" customHeight="1" x14ac:dyDescent="0.25">
      <c r="A348" s="1053">
        <v>125</v>
      </c>
      <c r="B348" s="153">
        <v>7</v>
      </c>
      <c r="C348" s="153" t="s">
        <v>64</v>
      </c>
      <c r="D348" s="152">
        <v>2562</v>
      </c>
      <c r="E348" s="1067" t="s">
        <v>2938</v>
      </c>
      <c r="F348" s="1067" t="s">
        <v>2938</v>
      </c>
      <c r="G348" s="1067"/>
      <c r="H348" s="1067" t="s">
        <v>2939</v>
      </c>
      <c r="I348" s="1067" t="s">
        <v>441</v>
      </c>
      <c r="J348" s="1067" t="s">
        <v>216</v>
      </c>
      <c r="K348" s="1067" t="s">
        <v>3414</v>
      </c>
      <c r="L348" s="7" t="s">
        <v>2940</v>
      </c>
      <c r="M348" s="532"/>
      <c r="N348" s="425" t="s">
        <v>4600</v>
      </c>
      <c r="P348" s="452">
        <v>17172.7</v>
      </c>
    </row>
    <row r="349" spans="1:17" ht="44.25" customHeight="1" x14ac:dyDescent="0.25">
      <c r="A349" s="1055"/>
      <c r="B349" s="153"/>
      <c r="C349" s="153"/>
      <c r="D349" s="152"/>
      <c r="E349" s="1068"/>
      <c r="F349" s="1068"/>
      <c r="G349" s="1068"/>
      <c r="H349" s="1068"/>
      <c r="I349" s="1068"/>
      <c r="J349" s="1068"/>
      <c r="K349" s="1068"/>
      <c r="L349" s="11" t="s">
        <v>1826</v>
      </c>
      <c r="M349" s="198"/>
      <c r="N349" s="148" t="s">
        <v>2941</v>
      </c>
    </row>
    <row r="350" spans="1:17" s="39" customFormat="1" ht="31.5" customHeight="1" x14ac:dyDescent="0.25">
      <c r="A350" s="1055"/>
      <c r="B350" s="153">
        <v>29</v>
      </c>
      <c r="C350" s="153" t="s">
        <v>62</v>
      </c>
      <c r="D350" s="152">
        <v>2562</v>
      </c>
      <c r="E350" s="1068"/>
      <c r="F350" s="1068"/>
      <c r="G350" s="1068"/>
      <c r="H350" s="1068"/>
      <c r="I350" s="1068"/>
      <c r="J350" s="1068"/>
      <c r="K350" s="1068"/>
      <c r="L350" s="31" t="s">
        <v>3628</v>
      </c>
      <c r="M350" s="539"/>
      <c r="N350" s="431" t="s">
        <v>3629</v>
      </c>
      <c r="O350" s="1"/>
      <c r="P350" s="452"/>
      <c r="Q350" s="1"/>
    </row>
    <row r="351" spans="1:17" ht="60.75" customHeight="1" x14ac:dyDescent="0.25">
      <c r="A351" s="1054"/>
      <c r="B351" s="90">
        <v>16</v>
      </c>
      <c r="C351" s="90" t="s">
        <v>71</v>
      </c>
      <c r="D351" s="92">
        <v>2562</v>
      </c>
      <c r="E351" s="1069"/>
      <c r="F351" s="1069"/>
      <c r="G351" s="1069"/>
      <c r="H351" s="1069"/>
      <c r="I351" s="1069"/>
      <c r="J351" s="1069"/>
      <c r="K351" s="1069"/>
      <c r="L351" s="28" t="s">
        <v>4611</v>
      </c>
      <c r="M351" s="306"/>
      <c r="N351" s="257" t="s">
        <v>4612</v>
      </c>
      <c r="O351" s="26"/>
      <c r="P351" s="452">
        <v>16886.439999999999</v>
      </c>
      <c r="Q351" s="26"/>
    </row>
    <row r="352" spans="1:17" ht="32.25" customHeight="1" x14ac:dyDescent="0.25">
      <c r="A352" s="1053">
        <v>126</v>
      </c>
      <c r="B352" s="153">
        <v>20</v>
      </c>
      <c r="C352" s="153" t="s">
        <v>64</v>
      </c>
      <c r="D352" s="152">
        <v>2562</v>
      </c>
      <c r="E352" s="1053" t="s">
        <v>3185</v>
      </c>
      <c r="F352" s="1053" t="s">
        <v>3185</v>
      </c>
      <c r="G352" s="1053"/>
      <c r="H352" s="1053" t="s">
        <v>3186</v>
      </c>
      <c r="I352" s="1053" t="s">
        <v>3187</v>
      </c>
      <c r="J352" s="1053" t="s">
        <v>216</v>
      </c>
      <c r="K352" s="1053" t="s">
        <v>3414</v>
      </c>
      <c r="L352" s="7" t="s">
        <v>3188</v>
      </c>
      <c r="M352" s="532"/>
      <c r="N352" s="425" t="s">
        <v>3189</v>
      </c>
      <c r="P352" s="452">
        <v>22279.64</v>
      </c>
    </row>
    <row r="353" spans="1:17" ht="63" customHeight="1" x14ac:dyDescent="0.25">
      <c r="A353" s="1055"/>
      <c r="B353" s="153">
        <v>22</v>
      </c>
      <c r="C353" s="153" t="s">
        <v>64</v>
      </c>
      <c r="D353" s="152">
        <v>2562</v>
      </c>
      <c r="E353" s="1055"/>
      <c r="F353" s="1055"/>
      <c r="G353" s="1055"/>
      <c r="H353" s="1055"/>
      <c r="I353" s="1055"/>
      <c r="J353" s="1055"/>
      <c r="K353" s="1055"/>
      <c r="L353" s="11" t="s">
        <v>1826</v>
      </c>
      <c r="M353" s="198"/>
      <c r="N353" s="148" t="s">
        <v>3190</v>
      </c>
    </row>
    <row r="354" spans="1:17" ht="63" customHeight="1" x14ac:dyDescent="0.25">
      <c r="A354" s="1055"/>
      <c r="B354" s="300">
        <v>11</v>
      </c>
      <c r="C354" s="153" t="s">
        <v>1654</v>
      </c>
      <c r="D354" s="401">
        <v>2565</v>
      </c>
      <c r="E354" s="1055"/>
      <c r="F354" s="1055"/>
      <c r="G354" s="1055"/>
      <c r="H354" s="1055"/>
      <c r="I354" s="1055"/>
      <c r="J354" s="1055"/>
      <c r="K354" s="1055"/>
      <c r="L354" s="111" t="s">
        <v>13283</v>
      </c>
      <c r="M354" s="538"/>
      <c r="N354" s="148" t="s">
        <v>13287</v>
      </c>
    </row>
    <row r="355" spans="1:17" ht="63" customHeight="1" x14ac:dyDescent="0.25">
      <c r="A355" s="1054"/>
      <c r="B355" s="300">
        <v>11</v>
      </c>
      <c r="C355" s="153" t="s">
        <v>1654</v>
      </c>
      <c r="D355" s="401">
        <v>2565</v>
      </c>
      <c r="E355" s="1054"/>
      <c r="F355" s="1054"/>
      <c r="G355" s="1054"/>
      <c r="H355" s="1054"/>
      <c r="I355" s="1054"/>
      <c r="J355" s="1054"/>
      <c r="K355" s="1055"/>
      <c r="L355" s="111" t="s">
        <v>13283</v>
      </c>
      <c r="M355" s="538"/>
      <c r="N355" s="148" t="s">
        <v>13286</v>
      </c>
    </row>
    <row r="356" spans="1:17" ht="40.5" x14ac:dyDescent="0.25">
      <c r="A356" s="153">
        <v>127</v>
      </c>
      <c r="B356" s="153">
        <v>25</v>
      </c>
      <c r="C356" s="153" t="s">
        <v>64</v>
      </c>
      <c r="D356" s="152">
        <v>2553</v>
      </c>
      <c r="E356" s="152" t="s">
        <v>1955</v>
      </c>
      <c r="F356" s="152" t="s">
        <v>1955</v>
      </c>
      <c r="G356" s="152"/>
      <c r="H356" s="152" t="s">
        <v>1956</v>
      </c>
      <c r="I356" s="152" t="s">
        <v>341</v>
      </c>
      <c r="J356" s="152" t="s">
        <v>212</v>
      </c>
      <c r="K356" s="168" t="s">
        <v>3414</v>
      </c>
      <c r="L356" s="111" t="s">
        <v>1957</v>
      </c>
      <c r="M356" s="538"/>
      <c r="N356" s="429" t="s">
        <v>1958</v>
      </c>
      <c r="P356" s="452">
        <v>336</v>
      </c>
    </row>
    <row r="357" spans="1:17" ht="40.5" x14ac:dyDescent="0.25">
      <c r="A357" s="69">
        <v>128</v>
      </c>
      <c r="B357" s="69">
        <v>27</v>
      </c>
      <c r="C357" s="69" t="s">
        <v>1959</v>
      </c>
      <c r="D357" s="113">
        <v>2555</v>
      </c>
      <c r="E357" s="1053" t="s">
        <v>1960</v>
      </c>
      <c r="F357" s="1053" t="s">
        <v>1960</v>
      </c>
      <c r="G357" s="113"/>
      <c r="H357" s="1053" t="s">
        <v>1961</v>
      </c>
      <c r="I357" s="1053" t="s">
        <v>261</v>
      </c>
      <c r="J357" s="1053" t="s">
        <v>212</v>
      </c>
      <c r="K357" s="1053" t="s">
        <v>3414</v>
      </c>
      <c r="L357" s="7" t="s">
        <v>1962</v>
      </c>
      <c r="M357" s="532"/>
      <c r="N357" s="425" t="s">
        <v>1963</v>
      </c>
      <c r="P357" s="452">
        <v>2247</v>
      </c>
    </row>
    <row r="358" spans="1:17" x14ac:dyDescent="0.25">
      <c r="A358" s="218"/>
      <c r="B358" s="69">
        <v>6</v>
      </c>
      <c r="C358" s="69" t="s">
        <v>64</v>
      </c>
      <c r="D358" s="113">
        <v>2566</v>
      </c>
      <c r="E358" s="1055"/>
      <c r="F358" s="1055"/>
      <c r="G358" s="220"/>
      <c r="H358" s="1055"/>
      <c r="I358" s="1055"/>
      <c r="J358" s="1055"/>
      <c r="K358" s="1055"/>
      <c r="L358" s="211" t="s">
        <v>1614</v>
      </c>
      <c r="M358" s="530"/>
      <c r="N358" s="222"/>
    </row>
    <row r="359" spans="1:17" ht="40.5" x14ac:dyDescent="0.25">
      <c r="A359" s="218"/>
      <c r="B359" s="69">
        <v>7</v>
      </c>
      <c r="C359" s="69" t="s">
        <v>64</v>
      </c>
      <c r="D359" s="113">
        <v>2566</v>
      </c>
      <c r="E359" s="1054"/>
      <c r="F359" s="1054"/>
      <c r="G359" s="220"/>
      <c r="H359" s="1054"/>
      <c r="I359" s="1054"/>
      <c r="J359" s="1054"/>
      <c r="K359" s="1054"/>
      <c r="L359" s="211" t="s">
        <v>1616</v>
      </c>
      <c r="M359" s="530"/>
      <c r="N359" s="222" t="s">
        <v>14695</v>
      </c>
      <c r="P359" s="452">
        <v>2247</v>
      </c>
    </row>
    <row r="360" spans="1:17" ht="60.75" x14ac:dyDescent="0.25">
      <c r="A360" s="1053">
        <v>129</v>
      </c>
      <c r="B360" s="69">
        <v>29</v>
      </c>
      <c r="C360" s="69" t="s">
        <v>70</v>
      </c>
      <c r="D360" s="113">
        <v>2555</v>
      </c>
      <c r="E360" s="1053" t="s">
        <v>13408</v>
      </c>
      <c r="F360" s="1053" t="s">
        <v>13408</v>
      </c>
      <c r="G360" s="1053"/>
      <c r="H360" s="1053" t="s">
        <v>1964</v>
      </c>
      <c r="I360" s="1053" t="s">
        <v>369</v>
      </c>
      <c r="J360" s="1053" t="s">
        <v>212</v>
      </c>
      <c r="K360" s="1053" t="s">
        <v>3414</v>
      </c>
      <c r="L360" s="7" t="s">
        <v>1965</v>
      </c>
      <c r="M360" s="532"/>
      <c r="N360" s="425" t="s">
        <v>1966</v>
      </c>
      <c r="P360" s="452">
        <v>19916</v>
      </c>
    </row>
    <row r="361" spans="1:17" x14ac:dyDescent="0.25">
      <c r="A361" s="1055"/>
      <c r="B361" s="51">
        <v>7</v>
      </c>
      <c r="C361" s="69" t="s">
        <v>69</v>
      </c>
      <c r="D361" s="301">
        <v>2565</v>
      </c>
      <c r="E361" s="1055"/>
      <c r="F361" s="1055"/>
      <c r="G361" s="1055"/>
      <c r="H361" s="1055"/>
      <c r="I361" s="1055"/>
      <c r="J361" s="1055"/>
      <c r="K361" s="1055"/>
      <c r="L361" s="7" t="s">
        <v>13308</v>
      </c>
      <c r="M361" s="532"/>
      <c r="N361" s="425" t="s">
        <v>13409</v>
      </c>
    </row>
    <row r="362" spans="1:17" ht="40.5" x14ac:dyDescent="0.25">
      <c r="A362" s="1054"/>
      <c r="B362" s="51">
        <v>22</v>
      </c>
      <c r="C362" s="69" t="s">
        <v>69</v>
      </c>
      <c r="D362" s="301">
        <v>2565</v>
      </c>
      <c r="E362" s="1054"/>
      <c r="F362" s="1054"/>
      <c r="G362" s="1054"/>
      <c r="H362" s="1054"/>
      <c r="I362" s="1054"/>
      <c r="J362" s="1054"/>
      <c r="K362" s="1054"/>
      <c r="L362" s="7" t="s">
        <v>13283</v>
      </c>
      <c r="M362" s="532"/>
      <c r="N362" s="425" t="s">
        <v>13410</v>
      </c>
      <c r="P362" s="452">
        <v>19916</v>
      </c>
      <c r="Q362" s="1" t="s">
        <v>13309</v>
      </c>
    </row>
    <row r="363" spans="1:17" ht="60.75" x14ac:dyDescent="0.25">
      <c r="A363" s="69">
        <v>130</v>
      </c>
      <c r="B363" s="69">
        <v>1</v>
      </c>
      <c r="C363" s="69" t="s">
        <v>981</v>
      </c>
      <c r="D363" s="113">
        <v>2558</v>
      </c>
      <c r="E363" s="113" t="s">
        <v>1967</v>
      </c>
      <c r="F363" s="113" t="s">
        <v>1967</v>
      </c>
      <c r="G363" s="113"/>
      <c r="H363" s="113" t="s">
        <v>1968</v>
      </c>
      <c r="I363" s="113" t="s">
        <v>341</v>
      </c>
      <c r="J363" s="113" t="s">
        <v>212</v>
      </c>
      <c r="K363" s="113" t="s">
        <v>3414</v>
      </c>
      <c r="L363" s="1" t="s">
        <v>1969</v>
      </c>
      <c r="M363" s="528"/>
      <c r="N363" s="425" t="s">
        <v>1970</v>
      </c>
      <c r="P363" s="452">
        <v>489.71</v>
      </c>
    </row>
    <row r="364" spans="1:17" ht="60.75" x14ac:dyDescent="0.25">
      <c r="A364" s="1053">
        <v>131</v>
      </c>
      <c r="B364" s="69">
        <v>4</v>
      </c>
      <c r="C364" s="69" t="s">
        <v>66</v>
      </c>
      <c r="D364" s="113">
        <v>2559</v>
      </c>
      <c r="E364" s="1067" t="s">
        <v>1971</v>
      </c>
      <c r="F364" s="1067" t="s">
        <v>1971</v>
      </c>
      <c r="G364" s="1067"/>
      <c r="H364" s="1067" t="s">
        <v>1972</v>
      </c>
      <c r="I364" s="1067" t="s">
        <v>261</v>
      </c>
      <c r="J364" s="1067" t="s">
        <v>212</v>
      </c>
      <c r="K364" s="220" t="s">
        <v>3414</v>
      </c>
      <c r="L364" s="7" t="s">
        <v>1973</v>
      </c>
      <c r="M364" s="532"/>
      <c r="N364" s="425" t="s">
        <v>1974</v>
      </c>
      <c r="P364" s="452">
        <v>5668.06</v>
      </c>
    </row>
    <row r="365" spans="1:17" x14ac:dyDescent="0.25">
      <c r="A365" s="1055"/>
      <c r="B365" s="69">
        <v>21</v>
      </c>
      <c r="C365" s="69" t="s">
        <v>64</v>
      </c>
      <c r="D365" s="113">
        <v>2561</v>
      </c>
      <c r="E365" s="1068"/>
      <c r="F365" s="1068"/>
      <c r="G365" s="1068"/>
      <c r="H365" s="1068"/>
      <c r="I365" s="1068"/>
      <c r="J365" s="1068"/>
      <c r="K365" s="168"/>
      <c r="L365" s="211" t="s">
        <v>1614</v>
      </c>
      <c r="M365" s="530"/>
      <c r="N365" s="222"/>
      <c r="O365" s="13" t="s">
        <v>1615</v>
      </c>
    </row>
    <row r="366" spans="1:17" ht="40.5" x14ac:dyDescent="0.25">
      <c r="A366" s="1054"/>
      <c r="B366" s="69">
        <v>21</v>
      </c>
      <c r="C366" s="69" t="s">
        <v>64</v>
      </c>
      <c r="D366" s="113">
        <v>2561</v>
      </c>
      <c r="E366" s="1069"/>
      <c r="F366" s="1069"/>
      <c r="G366" s="1069"/>
      <c r="H366" s="1069"/>
      <c r="I366" s="1069"/>
      <c r="J366" s="1069"/>
      <c r="K366" s="152"/>
      <c r="L366" s="211" t="s">
        <v>1616</v>
      </c>
      <c r="M366" s="530"/>
      <c r="N366" s="222" t="s">
        <v>1975</v>
      </c>
      <c r="O366" s="9"/>
    </row>
    <row r="367" spans="1:17" ht="60.75" x14ac:dyDescent="0.25">
      <c r="A367" s="69">
        <v>132</v>
      </c>
      <c r="B367" s="69">
        <v>30</v>
      </c>
      <c r="C367" s="69" t="s">
        <v>62</v>
      </c>
      <c r="D367" s="113">
        <v>2559</v>
      </c>
      <c r="E367" s="113" t="s">
        <v>1976</v>
      </c>
      <c r="F367" s="113" t="s">
        <v>1976</v>
      </c>
      <c r="G367" s="113"/>
      <c r="H367" s="113" t="s">
        <v>1977</v>
      </c>
      <c r="I367" s="113" t="s">
        <v>261</v>
      </c>
      <c r="J367" s="113" t="s">
        <v>212</v>
      </c>
      <c r="K367" s="220" t="s">
        <v>3414</v>
      </c>
      <c r="L367" s="7" t="s">
        <v>1978</v>
      </c>
      <c r="M367" s="532"/>
      <c r="N367" s="425" t="s">
        <v>1979</v>
      </c>
    </row>
    <row r="368" spans="1:17" ht="60.75" x14ac:dyDescent="0.25">
      <c r="A368" s="69">
        <v>133</v>
      </c>
      <c r="B368" s="69">
        <v>2</v>
      </c>
      <c r="C368" s="69" t="s">
        <v>682</v>
      </c>
      <c r="D368" s="113">
        <v>2559</v>
      </c>
      <c r="E368" s="113" t="s">
        <v>1980</v>
      </c>
      <c r="F368" s="113" t="s">
        <v>1980</v>
      </c>
      <c r="G368" s="113"/>
      <c r="H368" s="113" t="s">
        <v>1981</v>
      </c>
      <c r="I368" s="113" t="s">
        <v>341</v>
      </c>
      <c r="J368" s="113" t="s">
        <v>212</v>
      </c>
      <c r="K368" s="220" t="s">
        <v>3414</v>
      </c>
      <c r="L368" s="7" t="s">
        <v>1982</v>
      </c>
      <c r="M368" s="532"/>
      <c r="N368" s="425" t="s">
        <v>1983</v>
      </c>
      <c r="P368" s="452">
        <v>15127.61</v>
      </c>
    </row>
    <row r="369" spans="1:16" ht="60.75" x14ac:dyDescent="0.25">
      <c r="A369" s="1053">
        <v>134</v>
      </c>
      <c r="B369" s="69">
        <v>31</v>
      </c>
      <c r="C369" s="69" t="s">
        <v>1654</v>
      </c>
      <c r="D369" s="113">
        <v>2556</v>
      </c>
      <c r="E369" s="1067" t="s">
        <v>1984</v>
      </c>
      <c r="F369" s="1067" t="s">
        <v>1984</v>
      </c>
      <c r="G369" s="1067"/>
      <c r="H369" s="1067" t="s">
        <v>1985</v>
      </c>
      <c r="I369" s="1067" t="s">
        <v>261</v>
      </c>
      <c r="J369" s="1067" t="s">
        <v>212</v>
      </c>
      <c r="K369" s="220" t="s">
        <v>3414</v>
      </c>
      <c r="L369" s="7" t="s">
        <v>1986</v>
      </c>
      <c r="M369" s="532"/>
      <c r="N369" s="425" t="s">
        <v>1987</v>
      </c>
      <c r="P369" s="452">
        <v>10557.1</v>
      </c>
    </row>
    <row r="370" spans="1:16" x14ac:dyDescent="0.25">
      <c r="A370" s="1055"/>
      <c r="B370" s="69">
        <v>17</v>
      </c>
      <c r="C370" s="69" t="s">
        <v>68</v>
      </c>
      <c r="D370" s="113">
        <v>2563</v>
      </c>
      <c r="E370" s="1068"/>
      <c r="F370" s="1068"/>
      <c r="G370" s="1068"/>
      <c r="H370" s="1068"/>
      <c r="I370" s="1068"/>
      <c r="J370" s="1068"/>
      <c r="K370" s="168"/>
      <c r="L370" s="211" t="s">
        <v>1614</v>
      </c>
      <c r="M370" s="530"/>
      <c r="N370" s="222"/>
    </row>
    <row r="371" spans="1:16" ht="40.5" x14ac:dyDescent="0.25">
      <c r="A371" s="1054"/>
      <c r="B371" s="69">
        <v>24</v>
      </c>
      <c r="C371" s="69" t="s">
        <v>68</v>
      </c>
      <c r="D371" s="113">
        <v>2563</v>
      </c>
      <c r="E371" s="1069"/>
      <c r="F371" s="1069"/>
      <c r="G371" s="1069"/>
      <c r="H371" s="1069"/>
      <c r="I371" s="1069"/>
      <c r="J371" s="1069"/>
      <c r="K371" s="152"/>
      <c r="L371" s="211" t="s">
        <v>1616</v>
      </c>
      <c r="M371" s="530"/>
      <c r="N371" s="222" t="s">
        <v>1975</v>
      </c>
    </row>
    <row r="372" spans="1:16" ht="60.75" x14ac:dyDescent="0.25">
      <c r="A372" s="69">
        <v>135</v>
      </c>
      <c r="B372" s="69">
        <v>24</v>
      </c>
      <c r="C372" s="69" t="s">
        <v>65</v>
      </c>
      <c r="D372" s="113">
        <v>2560</v>
      </c>
      <c r="E372" s="113" t="s">
        <v>1988</v>
      </c>
      <c r="F372" s="113" t="s">
        <v>1988</v>
      </c>
      <c r="G372" s="113"/>
      <c r="H372" s="113" t="s">
        <v>1989</v>
      </c>
      <c r="I372" s="113" t="s">
        <v>261</v>
      </c>
      <c r="J372" s="113" t="s">
        <v>212</v>
      </c>
      <c r="K372" s="220" t="s">
        <v>3414</v>
      </c>
      <c r="L372" s="7" t="s">
        <v>1990</v>
      </c>
      <c r="M372" s="532"/>
      <c r="N372" s="425" t="s">
        <v>1991</v>
      </c>
      <c r="P372" s="452">
        <v>8526.89</v>
      </c>
    </row>
    <row r="373" spans="1:16" ht="40.5" x14ac:dyDescent="0.25">
      <c r="A373" s="69">
        <v>136</v>
      </c>
      <c r="B373" s="69">
        <v>7</v>
      </c>
      <c r="C373" s="69" t="s">
        <v>66</v>
      </c>
      <c r="D373" s="113">
        <v>2560</v>
      </c>
      <c r="E373" s="113" t="s">
        <v>1992</v>
      </c>
      <c r="F373" s="113" t="s">
        <v>1992</v>
      </c>
      <c r="G373" s="113"/>
      <c r="H373" s="113" t="s">
        <v>1993</v>
      </c>
      <c r="I373" s="113" t="s">
        <v>1994</v>
      </c>
      <c r="J373" s="113" t="s">
        <v>212</v>
      </c>
      <c r="K373" s="220" t="s">
        <v>3414</v>
      </c>
      <c r="L373" s="7" t="s">
        <v>1995</v>
      </c>
      <c r="M373" s="532"/>
      <c r="N373" s="425" t="s">
        <v>1996</v>
      </c>
      <c r="P373" s="452">
        <v>222.72</v>
      </c>
    </row>
    <row r="374" spans="1:16" ht="30.75" customHeight="1" x14ac:dyDescent="0.25">
      <c r="A374" s="1053">
        <v>137</v>
      </c>
      <c r="B374" s="69">
        <v>23</v>
      </c>
      <c r="C374" s="69" t="s">
        <v>68</v>
      </c>
      <c r="D374" s="113">
        <v>2561</v>
      </c>
      <c r="E374" s="1067" t="s">
        <v>1997</v>
      </c>
      <c r="F374" s="1067" t="s">
        <v>1997</v>
      </c>
      <c r="G374" s="1067"/>
      <c r="H374" s="1067" t="s">
        <v>1998</v>
      </c>
      <c r="I374" s="1067" t="s">
        <v>732</v>
      </c>
      <c r="J374" s="1067" t="s">
        <v>212</v>
      </c>
      <c r="K374" s="1067" t="s">
        <v>3414</v>
      </c>
      <c r="L374" s="7" t="s">
        <v>1999</v>
      </c>
      <c r="M374" s="532"/>
      <c r="N374" s="425" t="s">
        <v>2000</v>
      </c>
      <c r="P374" s="452">
        <v>10382.040000000001</v>
      </c>
    </row>
    <row r="375" spans="1:16" ht="25.5" customHeight="1" x14ac:dyDescent="0.25">
      <c r="A375" s="1055"/>
      <c r="B375" s="69">
        <v>26</v>
      </c>
      <c r="C375" s="69" t="s">
        <v>68</v>
      </c>
      <c r="D375" s="113">
        <v>2561</v>
      </c>
      <c r="E375" s="1068"/>
      <c r="F375" s="1068"/>
      <c r="G375" s="1068"/>
      <c r="H375" s="1068"/>
      <c r="I375" s="1068"/>
      <c r="J375" s="1068"/>
      <c r="K375" s="1068"/>
      <c r="L375" s="1" t="s">
        <v>1826</v>
      </c>
      <c r="M375" s="528"/>
      <c r="N375" s="425" t="s">
        <v>2001</v>
      </c>
    </row>
    <row r="376" spans="1:16" x14ac:dyDescent="0.25">
      <c r="A376" s="1055"/>
      <c r="B376" s="69">
        <v>17</v>
      </c>
      <c r="C376" s="69" t="s">
        <v>682</v>
      </c>
      <c r="D376" s="113">
        <v>2562</v>
      </c>
      <c r="E376" s="1068"/>
      <c r="F376" s="1068"/>
      <c r="G376" s="1068"/>
      <c r="H376" s="1068"/>
      <c r="I376" s="1068"/>
      <c r="J376" s="1068"/>
      <c r="K376" s="1068"/>
      <c r="L376" s="211" t="s">
        <v>1614</v>
      </c>
      <c r="M376" s="530"/>
      <c r="N376" s="222"/>
      <c r="O376" s="13" t="s">
        <v>1615</v>
      </c>
    </row>
    <row r="377" spans="1:16" ht="40.5" x14ac:dyDescent="0.25">
      <c r="A377" s="1054"/>
      <c r="B377" s="69">
        <v>15</v>
      </c>
      <c r="C377" s="69" t="s">
        <v>68</v>
      </c>
      <c r="D377" s="113">
        <v>2562</v>
      </c>
      <c r="E377" s="1069"/>
      <c r="F377" s="1069"/>
      <c r="G377" s="1069"/>
      <c r="H377" s="1069"/>
      <c r="I377" s="1069"/>
      <c r="J377" s="1069"/>
      <c r="K377" s="1069"/>
      <c r="L377" s="211" t="s">
        <v>1616</v>
      </c>
      <c r="M377" s="530"/>
      <c r="N377" s="222" t="s">
        <v>2816</v>
      </c>
      <c r="O377" s="9"/>
    </row>
    <row r="378" spans="1:16" ht="28.5" customHeight="1" x14ac:dyDescent="0.25">
      <c r="A378" s="1053">
        <v>138</v>
      </c>
      <c r="B378" s="69">
        <v>5</v>
      </c>
      <c r="C378" s="69" t="s">
        <v>65</v>
      </c>
      <c r="D378" s="113">
        <v>2561</v>
      </c>
      <c r="E378" s="1067" t="s">
        <v>2002</v>
      </c>
      <c r="F378" s="1067" t="s">
        <v>2002</v>
      </c>
      <c r="G378" s="1067"/>
      <c r="H378" s="1067" t="s">
        <v>37</v>
      </c>
      <c r="I378" s="1067" t="s">
        <v>211</v>
      </c>
      <c r="J378" s="1067" t="s">
        <v>212</v>
      </c>
      <c r="K378" s="220" t="s">
        <v>3414</v>
      </c>
      <c r="L378" s="7" t="s">
        <v>2003</v>
      </c>
      <c r="M378" s="532"/>
      <c r="N378" s="425" t="s">
        <v>2004</v>
      </c>
      <c r="P378" s="452">
        <v>8950.58</v>
      </c>
    </row>
    <row r="379" spans="1:16" x14ac:dyDescent="0.25">
      <c r="A379" s="1054"/>
      <c r="B379" s="69">
        <v>7</v>
      </c>
      <c r="C379" s="69" t="s">
        <v>65</v>
      </c>
      <c r="D379" s="113">
        <v>2561</v>
      </c>
      <c r="E379" s="1069"/>
      <c r="F379" s="1069"/>
      <c r="G379" s="1069"/>
      <c r="H379" s="1069"/>
      <c r="I379" s="1069"/>
      <c r="J379" s="1069"/>
      <c r="K379" s="152"/>
      <c r="L379" s="1" t="s">
        <v>1826</v>
      </c>
      <c r="M379" s="528"/>
      <c r="N379" s="425" t="s">
        <v>2005</v>
      </c>
    </row>
    <row r="380" spans="1:16" ht="30" customHeight="1" x14ac:dyDescent="0.25">
      <c r="A380" s="1053">
        <v>139</v>
      </c>
      <c r="B380" s="69">
        <v>25</v>
      </c>
      <c r="C380" s="69" t="s">
        <v>66</v>
      </c>
      <c r="D380" s="113">
        <v>2561</v>
      </c>
      <c r="E380" s="1067" t="s">
        <v>2006</v>
      </c>
      <c r="F380" s="1067" t="s">
        <v>2006</v>
      </c>
      <c r="G380" s="1067"/>
      <c r="H380" s="1067" t="s">
        <v>2007</v>
      </c>
      <c r="I380" s="1067" t="s">
        <v>369</v>
      </c>
      <c r="J380" s="1067" t="s">
        <v>212</v>
      </c>
      <c r="K380" s="1067" t="s">
        <v>3414</v>
      </c>
      <c r="L380" s="7" t="s">
        <v>2008</v>
      </c>
      <c r="M380" s="532"/>
      <c r="N380" s="425" t="s">
        <v>2009</v>
      </c>
      <c r="P380" s="452">
        <v>9490.11</v>
      </c>
    </row>
    <row r="381" spans="1:16" ht="25.5" customHeight="1" x14ac:dyDescent="0.25">
      <c r="A381" s="1055"/>
      <c r="B381" s="69">
        <v>27</v>
      </c>
      <c r="C381" s="69" t="s">
        <v>66</v>
      </c>
      <c r="D381" s="113">
        <v>2561</v>
      </c>
      <c r="E381" s="1068"/>
      <c r="F381" s="1068"/>
      <c r="G381" s="1068"/>
      <c r="H381" s="1068"/>
      <c r="I381" s="1068"/>
      <c r="J381" s="1068"/>
      <c r="K381" s="1068"/>
      <c r="L381" s="1" t="s">
        <v>1826</v>
      </c>
      <c r="M381" s="528"/>
      <c r="N381" s="425" t="s">
        <v>2010</v>
      </c>
    </row>
    <row r="382" spans="1:16" x14ac:dyDescent="0.25">
      <c r="A382" s="1055"/>
      <c r="B382" s="69">
        <v>2</v>
      </c>
      <c r="C382" s="69" t="s">
        <v>62</v>
      </c>
      <c r="D382" s="113">
        <v>2561</v>
      </c>
      <c r="E382" s="1068"/>
      <c r="F382" s="1068"/>
      <c r="G382" s="1068"/>
      <c r="H382" s="1068"/>
      <c r="I382" s="1068"/>
      <c r="J382" s="1068"/>
      <c r="K382" s="1068"/>
      <c r="L382" s="211" t="s">
        <v>1614</v>
      </c>
      <c r="M382" s="530"/>
      <c r="N382" s="222"/>
      <c r="O382" s="13" t="s">
        <v>1615</v>
      </c>
    </row>
    <row r="383" spans="1:16" ht="40.5" x14ac:dyDescent="0.25">
      <c r="A383" s="1054"/>
      <c r="B383" s="69">
        <v>9</v>
      </c>
      <c r="C383" s="69" t="s">
        <v>62</v>
      </c>
      <c r="D383" s="113">
        <v>2561</v>
      </c>
      <c r="E383" s="1069"/>
      <c r="F383" s="1069"/>
      <c r="G383" s="1069"/>
      <c r="H383" s="1069"/>
      <c r="I383" s="1069"/>
      <c r="J383" s="1069"/>
      <c r="K383" s="1069"/>
      <c r="L383" s="211" t="s">
        <v>1616</v>
      </c>
      <c r="M383" s="530"/>
      <c r="N383" s="222" t="s">
        <v>2011</v>
      </c>
      <c r="O383" s="9"/>
    </row>
    <row r="384" spans="1:16" ht="33.75" customHeight="1" x14ac:dyDescent="0.25">
      <c r="A384" s="1053">
        <v>140</v>
      </c>
      <c r="B384" s="69">
        <v>7</v>
      </c>
      <c r="C384" s="69" t="s">
        <v>62</v>
      </c>
      <c r="D384" s="113">
        <v>2561</v>
      </c>
      <c r="E384" s="1067" t="s">
        <v>2012</v>
      </c>
      <c r="F384" s="1067" t="s">
        <v>2012</v>
      </c>
      <c r="G384" s="1067"/>
      <c r="H384" s="1067" t="s">
        <v>2013</v>
      </c>
      <c r="I384" s="1067" t="s">
        <v>564</v>
      </c>
      <c r="J384" s="1067" t="s">
        <v>212</v>
      </c>
      <c r="K384" s="1067" t="s">
        <v>3414</v>
      </c>
      <c r="L384" s="7" t="s">
        <v>2014</v>
      </c>
      <c r="M384" s="532"/>
      <c r="N384" s="425" t="s">
        <v>2015</v>
      </c>
      <c r="P384" s="452">
        <v>1121.8800000000001</v>
      </c>
    </row>
    <row r="385" spans="1:16" ht="25.5" customHeight="1" x14ac:dyDescent="0.25">
      <c r="A385" s="1055"/>
      <c r="B385" s="69">
        <v>9</v>
      </c>
      <c r="C385" s="69" t="s">
        <v>62</v>
      </c>
      <c r="D385" s="113">
        <v>2561</v>
      </c>
      <c r="E385" s="1068"/>
      <c r="F385" s="1068"/>
      <c r="G385" s="1068"/>
      <c r="H385" s="1068"/>
      <c r="I385" s="1068"/>
      <c r="J385" s="1068"/>
      <c r="K385" s="1068"/>
      <c r="L385" s="1" t="s">
        <v>1826</v>
      </c>
      <c r="M385" s="528"/>
      <c r="N385" s="425" t="s">
        <v>2005</v>
      </c>
    </row>
    <row r="386" spans="1:16" x14ac:dyDescent="0.25">
      <c r="A386" s="1055"/>
      <c r="B386" s="69">
        <v>10</v>
      </c>
      <c r="C386" s="69" t="s">
        <v>62</v>
      </c>
      <c r="D386" s="113">
        <v>2561</v>
      </c>
      <c r="E386" s="1068"/>
      <c r="F386" s="1068"/>
      <c r="G386" s="1068"/>
      <c r="H386" s="1068"/>
      <c r="I386" s="1068"/>
      <c r="J386" s="1068"/>
      <c r="K386" s="1068"/>
      <c r="L386" s="211" t="s">
        <v>1614</v>
      </c>
      <c r="M386" s="530"/>
      <c r="N386" s="222"/>
      <c r="O386" s="13" t="s">
        <v>1615</v>
      </c>
    </row>
    <row r="387" spans="1:16" ht="40.5" x14ac:dyDescent="0.25">
      <c r="A387" s="1054"/>
      <c r="B387" s="69">
        <v>16</v>
      </c>
      <c r="C387" s="69" t="s">
        <v>62</v>
      </c>
      <c r="D387" s="113">
        <v>2561</v>
      </c>
      <c r="E387" s="1069"/>
      <c r="F387" s="1069"/>
      <c r="G387" s="1069"/>
      <c r="H387" s="1069"/>
      <c r="I387" s="1069"/>
      <c r="J387" s="1069"/>
      <c r="K387" s="1069"/>
      <c r="L387" s="26" t="s">
        <v>1616</v>
      </c>
      <c r="M387" s="199"/>
      <c r="N387" s="427" t="s">
        <v>2016</v>
      </c>
      <c r="O387" s="9"/>
    </row>
    <row r="388" spans="1:16" ht="30" customHeight="1" x14ac:dyDescent="0.25">
      <c r="A388" s="1055">
        <v>141</v>
      </c>
      <c r="B388" s="1053">
        <v>21</v>
      </c>
      <c r="C388" s="1053" t="s">
        <v>62</v>
      </c>
      <c r="D388" s="1067">
        <v>2561</v>
      </c>
      <c r="E388" s="1067" t="s">
        <v>2017</v>
      </c>
      <c r="F388" s="1067" t="s">
        <v>2018</v>
      </c>
      <c r="G388" s="1067"/>
      <c r="H388" s="1067" t="s">
        <v>2019</v>
      </c>
      <c r="I388" s="1067" t="s">
        <v>797</v>
      </c>
      <c r="J388" s="1067" t="s">
        <v>212</v>
      </c>
      <c r="K388" s="1067" t="s">
        <v>3414</v>
      </c>
      <c r="L388" s="111" t="s">
        <v>2020</v>
      </c>
      <c r="M388" s="538"/>
      <c r="N388" s="429" t="s">
        <v>2021</v>
      </c>
      <c r="O388" s="9"/>
      <c r="P388" s="452">
        <v>13903.97</v>
      </c>
    </row>
    <row r="389" spans="1:16" ht="61.5" customHeight="1" x14ac:dyDescent="0.25">
      <c r="A389" s="1054"/>
      <c r="B389" s="1054"/>
      <c r="C389" s="1054"/>
      <c r="D389" s="1069"/>
      <c r="E389" s="1069"/>
      <c r="F389" s="1069"/>
      <c r="G389" s="1069"/>
      <c r="H389" s="1069"/>
      <c r="I389" s="1069"/>
      <c r="J389" s="1069"/>
      <c r="K389" s="1069"/>
      <c r="L389" s="1" t="s">
        <v>1826</v>
      </c>
      <c r="M389" s="450"/>
      <c r="N389" s="148" t="s">
        <v>2022</v>
      </c>
      <c r="O389" s="9"/>
    </row>
    <row r="390" spans="1:16" ht="25.5" customHeight="1" x14ac:dyDescent="0.25">
      <c r="A390" s="1053">
        <v>142</v>
      </c>
      <c r="B390" s="218">
        <v>21</v>
      </c>
      <c r="C390" s="218" t="s">
        <v>62</v>
      </c>
      <c r="D390" s="220">
        <v>2561</v>
      </c>
      <c r="E390" s="1067" t="s">
        <v>2023</v>
      </c>
      <c r="F390" s="1067" t="s">
        <v>2023</v>
      </c>
      <c r="G390" s="1067"/>
      <c r="H390" s="1067" t="s">
        <v>2024</v>
      </c>
      <c r="I390" s="1067" t="s">
        <v>261</v>
      </c>
      <c r="J390" s="1067" t="s">
        <v>212</v>
      </c>
      <c r="K390" s="1067" t="s">
        <v>3414</v>
      </c>
      <c r="L390" s="7" t="s">
        <v>2025</v>
      </c>
      <c r="M390" s="532"/>
      <c r="N390" s="425" t="s">
        <v>2026</v>
      </c>
      <c r="O390" s="9"/>
      <c r="P390" s="452">
        <v>1150</v>
      </c>
    </row>
    <row r="391" spans="1:16" x14ac:dyDescent="0.25">
      <c r="A391" s="1055"/>
      <c r="B391" s="219">
        <v>22</v>
      </c>
      <c r="C391" s="219" t="s">
        <v>62</v>
      </c>
      <c r="D391" s="168">
        <v>2561</v>
      </c>
      <c r="E391" s="1068"/>
      <c r="F391" s="1068"/>
      <c r="G391" s="1068"/>
      <c r="H391" s="1068"/>
      <c r="I391" s="1068"/>
      <c r="J391" s="1068"/>
      <c r="K391" s="1068"/>
      <c r="L391" s="89" t="s">
        <v>1826</v>
      </c>
      <c r="M391" s="528"/>
      <c r="N391" s="425" t="s">
        <v>2027</v>
      </c>
      <c r="O391" s="9"/>
    </row>
    <row r="392" spans="1:16" x14ac:dyDescent="0.25">
      <c r="A392" s="219"/>
      <c r="B392" s="219">
        <v>4</v>
      </c>
      <c r="C392" s="219" t="s">
        <v>70</v>
      </c>
      <c r="D392" s="168">
        <v>2561</v>
      </c>
      <c r="E392" s="1068"/>
      <c r="F392" s="1068"/>
      <c r="G392" s="1068"/>
      <c r="H392" s="1068"/>
      <c r="I392" s="1068"/>
      <c r="J392" s="1068"/>
      <c r="K392" s="1068"/>
      <c r="L392" s="28" t="s">
        <v>1614</v>
      </c>
      <c r="M392" s="306"/>
      <c r="N392" s="257"/>
      <c r="O392" s="13" t="s">
        <v>1615</v>
      </c>
    </row>
    <row r="393" spans="1:16" ht="40.5" x14ac:dyDescent="0.25">
      <c r="A393" s="219"/>
      <c r="B393" s="219">
        <v>8</v>
      </c>
      <c r="C393" s="219" t="s">
        <v>70</v>
      </c>
      <c r="D393" s="168">
        <v>2561</v>
      </c>
      <c r="E393" s="1069"/>
      <c r="F393" s="1069"/>
      <c r="G393" s="1069"/>
      <c r="H393" s="1069"/>
      <c r="I393" s="1069"/>
      <c r="J393" s="1069"/>
      <c r="K393" s="1069"/>
      <c r="L393" s="26" t="s">
        <v>1616</v>
      </c>
      <c r="M393" s="199"/>
      <c r="N393" s="427" t="s">
        <v>2028</v>
      </c>
      <c r="O393" s="9"/>
    </row>
    <row r="394" spans="1:16" ht="32.25" customHeight="1" x14ac:dyDescent="0.25">
      <c r="A394" s="1053">
        <v>143</v>
      </c>
      <c r="B394" s="1053">
        <v>21</v>
      </c>
      <c r="C394" s="1053" t="s">
        <v>62</v>
      </c>
      <c r="D394" s="1067">
        <v>2561</v>
      </c>
      <c r="E394" s="1067" t="s">
        <v>2029</v>
      </c>
      <c r="F394" s="1067" t="s">
        <v>2029</v>
      </c>
      <c r="G394" s="1067"/>
      <c r="H394" s="1067" t="s">
        <v>2030</v>
      </c>
      <c r="I394" s="1067" t="s">
        <v>369</v>
      </c>
      <c r="J394" s="1067" t="s">
        <v>212</v>
      </c>
      <c r="K394" s="1067" t="s">
        <v>3414</v>
      </c>
      <c r="L394" s="7" t="s">
        <v>2031</v>
      </c>
      <c r="M394" s="532"/>
      <c r="N394" s="425" t="s">
        <v>2032</v>
      </c>
      <c r="O394" s="9"/>
      <c r="P394" s="452">
        <v>14736.79</v>
      </c>
    </row>
    <row r="395" spans="1:16" x14ac:dyDescent="0.25">
      <c r="A395" s="1055"/>
      <c r="B395" s="1055"/>
      <c r="C395" s="1055"/>
      <c r="D395" s="1068"/>
      <c r="E395" s="1068"/>
      <c r="F395" s="1068"/>
      <c r="G395" s="1068"/>
      <c r="H395" s="1068"/>
      <c r="I395" s="1068"/>
      <c r="J395" s="1068"/>
      <c r="K395" s="1068"/>
      <c r="L395" s="1" t="s">
        <v>1826</v>
      </c>
      <c r="M395" s="450"/>
      <c r="N395" s="148" t="s">
        <v>2033</v>
      </c>
      <c r="O395" s="9"/>
    </row>
    <row r="396" spans="1:16" x14ac:dyDescent="0.25">
      <c r="A396" s="1055"/>
      <c r="B396" s="1055">
        <v>19</v>
      </c>
      <c r="C396" s="1055" t="s">
        <v>1654</v>
      </c>
      <c r="D396" s="1068">
        <v>2561</v>
      </c>
      <c r="E396" s="1068"/>
      <c r="F396" s="1068"/>
      <c r="G396" s="1068"/>
      <c r="H396" s="1068"/>
      <c r="I396" s="1068"/>
      <c r="J396" s="1068"/>
      <c r="K396" s="1068"/>
      <c r="L396" s="28" t="s">
        <v>1614</v>
      </c>
      <c r="M396" s="306"/>
      <c r="N396" s="257"/>
      <c r="O396" s="13" t="s">
        <v>1615</v>
      </c>
    </row>
    <row r="397" spans="1:16" ht="35.25" customHeight="1" x14ac:dyDescent="0.25">
      <c r="A397" s="1054"/>
      <c r="B397" s="1054">
        <v>20</v>
      </c>
      <c r="C397" s="1054" t="s">
        <v>1654</v>
      </c>
      <c r="D397" s="1069">
        <v>2561</v>
      </c>
      <c r="E397" s="1069"/>
      <c r="F397" s="1069"/>
      <c r="G397" s="1069"/>
      <c r="H397" s="1069"/>
      <c r="I397" s="1069"/>
      <c r="J397" s="1069"/>
      <c r="K397" s="1069"/>
      <c r="L397" s="26" t="s">
        <v>1616</v>
      </c>
      <c r="M397" s="199"/>
      <c r="N397" s="427" t="s">
        <v>2034</v>
      </c>
      <c r="O397" s="9"/>
    </row>
    <row r="398" spans="1:16" ht="40.5" x14ac:dyDescent="0.25">
      <c r="A398" s="1053">
        <v>144</v>
      </c>
      <c r="B398" s="69">
        <v>7</v>
      </c>
      <c r="C398" s="69" t="s">
        <v>73</v>
      </c>
      <c r="D398" s="113">
        <v>2560</v>
      </c>
      <c r="E398" s="1067" t="s">
        <v>2035</v>
      </c>
      <c r="F398" s="1067" t="s">
        <v>2035</v>
      </c>
      <c r="G398" s="1067"/>
      <c r="H398" s="1067" t="s">
        <v>2036</v>
      </c>
      <c r="I398" s="1067" t="s">
        <v>369</v>
      </c>
      <c r="J398" s="1067" t="s">
        <v>212</v>
      </c>
      <c r="K398" s="1067" t="s">
        <v>3414</v>
      </c>
      <c r="L398" s="1" t="s">
        <v>59</v>
      </c>
      <c r="M398" s="528"/>
      <c r="N398" s="425" t="s">
        <v>2037</v>
      </c>
      <c r="O398" s="26"/>
    </row>
    <row r="399" spans="1:16" ht="24.75" customHeight="1" x14ac:dyDescent="0.25">
      <c r="A399" s="1054"/>
      <c r="B399" s="69">
        <v>6</v>
      </c>
      <c r="C399" s="69" t="s">
        <v>682</v>
      </c>
      <c r="D399" s="113">
        <v>2560</v>
      </c>
      <c r="E399" s="1069"/>
      <c r="F399" s="1069"/>
      <c r="G399" s="1069"/>
      <c r="H399" s="1069"/>
      <c r="I399" s="1069"/>
      <c r="J399" s="1069"/>
      <c r="K399" s="1069"/>
      <c r="L399" s="26" t="s">
        <v>2038</v>
      </c>
      <c r="M399" s="199"/>
      <c r="N399" s="427" t="s">
        <v>2039</v>
      </c>
      <c r="O399" s="26"/>
    </row>
    <row r="400" spans="1:16" ht="30.75" customHeight="1" x14ac:dyDescent="0.25">
      <c r="A400" s="1053">
        <v>145</v>
      </c>
      <c r="B400" s="153">
        <v>3</v>
      </c>
      <c r="C400" s="153" t="s">
        <v>3874</v>
      </c>
      <c r="D400" s="152">
        <v>2561</v>
      </c>
      <c r="E400" s="1067" t="s">
        <v>5515</v>
      </c>
      <c r="F400" s="1067" t="s">
        <v>5515</v>
      </c>
      <c r="G400" s="1067"/>
      <c r="H400" s="168"/>
      <c r="I400" s="168"/>
      <c r="J400" s="168"/>
      <c r="K400" s="168"/>
      <c r="L400" s="1" t="s">
        <v>59</v>
      </c>
      <c r="M400" s="528"/>
      <c r="N400" s="222" t="s">
        <v>5516</v>
      </c>
      <c r="O400" s="26"/>
    </row>
    <row r="401" spans="1:17" ht="61.5" customHeight="1" x14ac:dyDescent="0.25">
      <c r="A401" s="1054"/>
      <c r="B401" s="153">
        <v>30</v>
      </c>
      <c r="C401" s="153" t="s">
        <v>67</v>
      </c>
      <c r="D401" s="152">
        <v>2561</v>
      </c>
      <c r="E401" s="1069"/>
      <c r="F401" s="1069"/>
      <c r="G401" s="1069"/>
      <c r="H401" s="168"/>
      <c r="I401" s="168"/>
      <c r="J401" s="168"/>
      <c r="K401" s="168"/>
      <c r="L401" s="26" t="s">
        <v>52</v>
      </c>
      <c r="M401" s="530"/>
      <c r="N401" s="222" t="s">
        <v>5517</v>
      </c>
      <c r="O401" s="26"/>
    </row>
    <row r="402" spans="1:17" ht="38.25" customHeight="1" x14ac:dyDescent="0.25">
      <c r="A402" s="1053">
        <v>146</v>
      </c>
      <c r="B402" s="153">
        <v>11</v>
      </c>
      <c r="C402" s="153" t="s">
        <v>981</v>
      </c>
      <c r="D402" s="152">
        <v>2561</v>
      </c>
      <c r="E402" s="1067" t="s">
        <v>2040</v>
      </c>
      <c r="F402" s="1067" t="s">
        <v>2040</v>
      </c>
      <c r="G402" s="1067"/>
      <c r="H402" s="1067" t="s">
        <v>2041</v>
      </c>
      <c r="I402" s="1067" t="s">
        <v>369</v>
      </c>
      <c r="J402" s="1067" t="s">
        <v>212</v>
      </c>
      <c r="K402" s="1067" t="s">
        <v>3414</v>
      </c>
      <c r="L402" s="7" t="s">
        <v>2042</v>
      </c>
      <c r="M402" s="532"/>
      <c r="N402" s="425" t="s">
        <v>2043</v>
      </c>
      <c r="O402" s="9"/>
      <c r="P402" s="452">
        <v>13985.43</v>
      </c>
    </row>
    <row r="403" spans="1:17" x14ac:dyDescent="0.25">
      <c r="A403" s="1055"/>
      <c r="B403" s="153">
        <v>12</v>
      </c>
      <c r="C403" s="153" t="s">
        <v>981</v>
      </c>
      <c r="D403" s="152">
        <v>2561</v>
      </c>
      <c r="E403" s="1068"/>
      <c r="F403" s="1068"/>
      <c r="G403" s="1068"/>
      <c r="H403" s="1068"/>
      <c r="I403" s="1068"/>
      <c r="J403" s="1068"/>
      <c r="K403" s="1068"/>
      <c r="L403" s="1" t="s">
        <v>1826</v>
      </c>
      <c r="M403" s="450"/>
      <c r="N403" s="148" t="s">
        <v>2044</v>
      </c>
      <c r="O403" s="9"/>
    </row>
    <row r="404" spans="1:17" x14ac:dyDescent="0.25">
      <c r="A404" s="1055"/>
      <c r="B404" s="219">
        <v>1</v>
      </c>
      <c r="C404" s="219" t="s">
        <v>67</v>
      </c>
      <c r="D404" s="168">
        <v>2561</v>
      </c>
      <c r="E404" s="1068"/>
      <c r="F404" s="1068"/>
      <c r="G404" s="1068"/>
      <c r="H404" s="1068"/>
      <c r="I404" s="1068"/>
      <c r="J404" s="1068"/>
      <c r="K404" s="1068"/>
      <c r="L404" s="28" t="s">
        <v>1614</v>
      </c>
      <c r="M404" s="306"/>
      <c r="N404" s="257"/>
      <c r="O404" s="13" t="s">
        <v>1615</v>
      </c>
    </row>
    <row r="405" spans="1:17" s="39" customFormat="1" ht="34.5" customHeight="1" x14ac:dyDescent="0.25">
      <c r="A405" s="1054"/>
      <c r="B405" s="153">
        <v>9</v>
      </c>
      <c r="C405" s="153" t="s">
        <v>67</v>
      </c>
      <c r="D405" s="152">
        <v>2561</v>
      </c>
      <c r="E405" s="1069"/>
      <c r="F405" s="1069"/>
      <c r="G405" s="1069"/>
      <c r="H405" s="1069"/>
      <c r="I405" s="1069"/>
      <c r="J405" s="1069"/>
      <c r="K405" s="1069"/>
      <c r="L405" s="26" t="s">
        <v>1616</v>
      </c>
      <c r="M405" s="199"/>
      <c r="N405" s="427" t="s">
        <v>2045</v>
      </c>
      <c r="O405" s="9"/>
      <c r="P405" s="452"/>
      <c r="Q405" s="1"/>
    </row>
    <row r="406" spans="1:17" ht="66.75" customHeight="1" x14ac:dyDescent="0.25">
      <c r="A406" s="33">
        <v>147</v>
      </c>
      <c r="B406" s="33">
        <v>19</v>
      </c>
      <c r="C406" s="33" t="s">
        <v>682</v>
      </c>
      <c r="D406" s="40">
        <v>2561</v>
      </c>
      <c r="E406" s="40" t="s">
        <v>2947</v>
      </c>
      <c r="F406" s="40" t="s">
        <v>2947</v>
      </c>
      <c r="G406" s="40"/>
      <c r="H406" s="40" t="s">
        <v>2948</v>
      </c>
      <c r="I406" s="40" t="s">
        <v>369</v>
      </c>
      <c r="J406" s="40" t="s">
        <v>212</v>
      </c>
      <c r="K406" s="40" t="s">
        <v>3414</v>
      </c>
      <c r="L406" s="211" t="s">
        <v>2919</v>
      </c>
      <c r="M406" s="530"/>
      <c r="N406" s="222" t="s">
        <v>2949</v>
      </c>
      <c r="O406" s="13"/>
      <c r="P406" s="452">
        <v>16070</v>
      </c>
      <c r="Q406" s="26"/>
    </row>
    <row r="407" spans="1:17" ht="33.75" customHeight="1" x14ac:dyDescent="0.25">
      <c r="A407" s="1053">
        <v>148</v>
      </c>
      <c r="B407" s="219">
        <v>12</v>
      </c>
      <c r="C407" s="219" t="s">
        <v>981</v>
      </c>
      <c r="D407" s="168">
        <v>2561</v>
      </c>
      <c r="E407" s="1067" t="s">
        <v>2046</v>
      </c>
      <c r="F407" s="1067" t="s">
        <v>2046</v>
      </c>
      <c r="G407" s="1067"/>
      <c r="H407" s="1067" t="s">
        <v>2047</v>
      </c>
      <c r="I407" s="1067" t="s">
        <v>797</v>
      </c>
      <c r="J407" s="1067" t="s">
        <v>212</v>
      </c>
      <c r="K407" s="1067" t="s">
        <v>3414</v>
      </c>
      <c r="L407" s="7" t="s">
        <v>2048</v>
      </c>
      <c r="M407" s="532"/>
      <c r="N407" s="425" t="s">
        <v>2049</v>
      </c>
      <c r="O407" s="9"/>
      <c r="P407" s="452">
        <v>20151.060000000001</v>
      </c>
    </row>
    <row r="408" spans="1:17" x14ac:dyDescent="0.25">
      <c r="A408" s="1055"/>
      <c r="B408" s="219">
        <v>14</v>
      </c>
      <c r="C408" s="219" t="s">
        <v>981</v>
      </c>
      <c r="D408" s="168">
        <v>2561</v>
      </c>
      <c r="E408" s="1068"/>
      <c r="F408" s="1068"/>
      <c r="G408" s="1068"/>
      <c r="H408" s="1068"/>
      <c r="I408" s="1068"/>
      <c r="J408" s="1068"/>
      <c r="K408" s="1068"/>
      <c r="L408" s="1" t="s">
        <v>1826</v>
      </c>
      <c r="M408" s="450"/>
      <c r="N408" s="148" t="s">
        <v>2050</v>
      </c>
      <c r="O408" s="9"/>
    </row>
    <row r="409" spans="1:17" x14ac:dyDescent="0.25">
      <c r="A409" s="1055"/>
      <c r="B409" s="219">
        <v>2</v>
      </c>
      <c r="C409" s="219" t="s">
        <v>67</v>
      </c>
      <c r="D409" s="168">
        <v>2561</v>
      </c>
      <c r="E409" s="1068"/>
      <c r="F409" s="1068"/>
      <c r="G409" s="1068"/>
      <c r="H409" s="1068"/>
      <c r="I409" s="1068"/>
      <c r="J409" s="1068"/>
      <c r="K409" s="1068"/>
      <c r="L409" s="28" t="s">
        <v>1614</v>
      </c>
      <c r="M409" s="306"/>
      <c r="N409" s="257"/>
      <c r="O409" s="13" t="s">
        <v>1615</v>
      </c>
    </row>
    <row r="410" spans="1:17" ht="31.5" customHeight="1" x14ac:dyDescent="0.25">
      <c r="A410" s="1054"/>
      <c r="B410" s="153">
        <v>9</v>
      </c>
      <c r="C410" s="153" t="s">
        <v>67</v>
      </c>
      <c r="D410" s="152">
        <v>2561</v>
      </c>
      <c r="E410" s="1069"/>
      <c r="F410" s="1069"/>
      <c r="G410" s="1069"/>
      <c r="H410" s="1069"/>
      <c r="I410" s="1069"/>
      <c r="J410" s="1069"/>
      <c r="K410" s="1069"/>
      <c r="L410" s="26" t="s">
        <v>1616</v>
      </c>
      <c r="M410" s="199"/>
      <c r="N410" s="427" t="s">
        <v>2051</v>
      </c>
      <c r="O410" s="9"/>
    </row>
    <row r="411" spans="1:17" s="39" customFormat="1" ht="29.25" customHeight="1" x14ac:dyDescent="0.25">
      <c r="A411" s="1053">
        <v>149</v>
      </c>
      <c r="B411" s="69">
        <v>7</v>
      </c>
      <c r="C411" s="69" t="s">
        <v>71</v>
      </c>
      <c r="D411" s="113">
        <v>2561</v>
      </c>
      <c r="E411" s="1067" t="s">
        <v>1320</v>
      </c>
      <c r="F411" s="1067" t="s">
        <v>1320</v>
      </c>
      <c r="G411" s="1067" t="s">
        <v>1321</v>
      </c>
      <c r="H411" s="1067" t="s">
        <v>1322</v>
      </c>
      <c r="I411" s="1067" t="s">
        <v>1323</v>
      </c>
      <c r="J411" s="1067" t="s">
        <v>212</v>
      </c>
      <c r="K411" s="1067" t="s">
        <v>3414</v>
      </c>
      <c r="L411" s="11" t="s">
        <v>59</v>
      </c>
      <c r="M411" s="198"/>
      <c r="N411" s="149" t="s">
        <v>1324</v>
      </c>
      <c r="O411" s="1"/>
      <c r="P411" s="452"/>
      <c r="Q411" s="1"/>
    </row>
    <row r="412" spans="1:17" ht="31.5" customHeight="1" x14ac:dyDescent="0.25">
      <c r="A412" s="1054"/>
      <c r="B412" s="33">
        <v>18</v>
      </c>
      <c r="C412" s="33" t="s">
        <v>68</v>
      </c>
      <c r="D412" s="40">
        <v>2562</v>
      </c>
      <c r="E412" s="1069"/>
      <c r="F412" s="1069"/>
      <c r="G412" s="1069"/>
      <c r="H412" s="1069"/>
      <c r="I412" s="1069"/>
      <c r="J412" s="1069"/>
      <c r="K412" s="1069"/>
      <c r="L412" s="26" t="s">
        <v>2919</v>
      </c>
      <c r="M412" s="199"/>
      <c r="N412" s="427" t="s">
        <v>2925</v>
      </c>
      <c r="O412" s="26"/>
      <c r="P412" s="452">
        <v>15315.24</v>
      </c>
      <c r="Q412" s="26"/>
    </row>
    <row r="413" spans="1:17" ht="46.5" customHeight="1" x14ac:dyDescent="0.25">
      <c r="A413" s="69">
        <v>150</v>
      </c>
      <c r="B413" s="69">
        <v>7</v>
      </c>
      <c r="C413" s="69" t="s">
        <v>71</v>
      </c>
      <c r="D413" s="113">
        <v>2561</v>
      </c>
      <c r="E413" s="113" t="s">
        <v>1330</v>
      </c>
      <c r="F413" s="113" t="s">
        <v>1330</v>
      </c>
      <c r="G413" s="113" t="s">
        <v>1331</v>
      </c>
      <c r="H413" s="113" t="s">
        <v>1332</v>
      </c>
      <c r="I413" s="113" t="s">
        <v>261</v>
      </c>
      <c r="J413" s="113" t="s">
        <v>212</v>
      </c>
      <c r="K413" s="113" t="s">
        <v>3414</v>
      </c>
      <c r="L413" s="11" t="s">
        <v>59</v>
      </c>
      <c r="M413" s="198"/>
      <c r="N413" s="149" t="s">
        <v>1333</v>
      </c>
    </row>
    <row r="414" spans="1:17" ht="29.25" customHeight="1" x14ac:dyDescent="0.25">
      <c r="A414" s="69">
        <v>151</v>
      </c>
      <c r="B414" s="69">
        <v>20</v>
      </c>
      <c r="C414" s="69" t="s">
        <v>71</v>
      </c>
      <c r="D414" s="113">
        <v>2561</v>
      </c>
      <c r="E414" s="113" t="s">
        <v>1363</v>
      </c>
      <c r="F414" s="113" t="s">
        <v>1363</v>
      </c>
      <c r="G414" s="113" t="s">
        <v>1364</v>
      </c>
      <c r="H414" s="113" t="s">
        <v>1365</v>
      </c>
      <c r="I414" s="113" t="s">
        <v>797</v>
      </c>
      <c r="J414" s="113" t="s">
        <v>212</v>
      </c>
      <c r="K414" s="113" t="s">
        <v>3414</v>
      </c>
      <c r="L414" s="1" t="s">
        <v>1366</v>
      </c>
      <c r="M414" s="450"/>
      <c r="N414" s="149" t="s">
        <v>1367</v>
      </c>
    </row>
    <row r="415" spans="1:17" ht="64.5" customHeight="1" x14ac:dyDescent="0.25">
      <c r="A415" s="69">
        <v>152</v>
      </c>
      <c r="B415" s="69">
        <v>20</v>
      </c>
      <c r="C415" s="69" t="s">
        <v>71</v>
      </c>
      <c r="D415" s="113">
        <v>2561</v>
      </c>
      <c r="E415" s="113" t="s">
        <v>1363</v>
      </c>
      <c r="F415" s="113" t="s">
        <v>1363</v>
      </c>
      <c r="G415" s="113" t="s">
        <v>1364</v>
      </c>
      <c r="H415" s="113" t="s">
        <v>1365</v>
      </c>
      <c r="I415" s="113" t="s">
        <v>797</v>
      </c>
      <c r="J415" s="113" t="s">
        <v>212</v>
      </c>
      <c r="K415" s="113" t="s">
        <v>3414</v>
      </c>
      <c r="L415" s="1" t="s">
        <v>59</v>
      </c>
      <c r="M415" s="450"/>
      <c r="N415" s="149" t="s">
        <v>1368</v>
      </c>
    </row>
    <row r="416" spans="1:17" ht="30" customHeight="1" x14ac:dyDescent="0.25">
      <c r="A416" s="1053">
        <v>153</v>
      </c>
      <c r="B416" s="219">
        <v>8</v>
      </c>
      <c r="C416" s="219" t="s">
        <v>67</v>
      </c>
      <c r="D416" s="168">
        <v>2561</v>
      </c>
      <c r="E416" s="1067" t="s">
        <v>2052</v>
      </c>
      <c r="F416" s="1067" t="s">
        <v>2052</v>
      </c>
      <c r="G416" s="168"/>
      <c r="H416" s="1067" t="s">
        <v>2053</v>
      </c>
      <c r="I416" s="1067" t="s">
        <v>261</v>
      </c>
      <c r="J416" s="1067" t="s">
        <v>212</v>
      </c>
      <c r="K416" s="1067" t="s">
        <v>3414</v>
      </c>
      <c r="L416" s="7" t="s">
        <v>2042</v>
      </c>
      <c r="M416" s="532"/>
      <c r="N416" s="425" t="s">
        <v>2043</v>
      </c>
      <c r="O416" s="9"/>
      <c r="P416" s="452">
        <v>13985.43</v>
      </c>
    </row>
    <row r="417" spans="1:16" ht="28.5" customHeight="1" x14ac:dyDescent="0.25">
      <c r="A417" s="1055"/>
      <c r="B417" s="219">
        <v>16</v>
      </c>
      <c r="C417" s="219" t="s">
        <v>67</v>
      </c>
      <c r="D417" s="168">
        <v>2561</v>
      </c>
      <c r="E417" s="1068"/>
      <c r="F417" s="1068"/>
      <c r="G417" s="168"/>
      <c r="H417" s="1068"/>
      <c r="I417" s="1068"/>
      <c r="J417" s="1068"/>
      <c r="K417" s="1068"/>
      <c r="L417" s="1" t="s">
        <v>1826</v>
      </c>
      <c r="M417" s="450"/>
      <c r="N417" s="148" t="s">
        <v>2054</v>
      </c>
      <c r="O417" s="9"/>
    </row>
    <row r="418" spans="1:16" x14ac:dyDescent="0.25">
      <c r="A418" s="1055"/>
      <c r="B418" s="219">
        <v>19</v>
      </c>
      <c r="C418" s="219" t="s">
        <v>67</v>
      </c>
      <c r="D418" s="168">
        <v>2561</v>
      </c>
      <c r="E418" s="1068"/>
      <c r="F418" s="1068"/>
      <c r="G418" s="168"/>
      <c r="H418" s="1068"/>
      <c r="I418" s="1068"/>
      <c r="J418" s="1068"/>
      <c r="K418" s="1068"/>
      <c r="L418" s="28" t="s">
        <v>1614</v>
      </c>
      <c r="M418" s="306"/>
      <c r="N418" s="257"/>
      <c r="O418" s="13" t="s">
        <v>1615</v>
      </c>
    </row>
    <row r="419" spans="1:16" ht="71.25" customHeight="1" x14ac:dyDescent="0.25">
      <c r="A419" s="1054"/>
      <c r="B419" s="153">
        <v>30</v>
      </c>
      <c r="C419" s="153" t="s">
        <v>67</v>
      </c>
      <c r="D419" s="152">
        <v>2561</v>
      </c>
      <c r="E419" s="1069"/>
      <c r="F419" s="1069"/>
      <c r="G419" s="152"/>
      <c r="H419" s="1069"/>
      <c r="I419" s="1069"/>
      <c r="J419" s="1069"/>
      <c r="K419" s="1069"/>
      <c r="L419" s="26" t="s">
        <v>1616</v>
      </c>
      <c r="M419" s="199"/>
      <c r="N419" s="427" t="s">
        <v>2055</v>
      </c>
      <c r="O419" s="9"/>
    </row>
    <row r="420" spans="1:16" ht="33" customHeight="1" x14ac:dyDescent="0.25">
      <c r="A420" s="1053">
        <v>154</v>
      </c>
      <c r="B420" s="153">
        <v>8</v>
      </c>
      <c r="C420" s="153" t="s">
        <v>67</v>
      </c>
      <c r="D420" s="152">
        <v>2561</v>
      </c>
      <c r="E420" s="1067" t="s">
        <v>2056</v>
      </c>
      <c r="F420" s="1067" t="s">
        <v>2056</v>
      </c>
      <c r="G420" s="220"/>
      <c r="H420" s="1067" t="s">
        <v>435</v>
      </c>
      <c r="I420" s="1067" t="s">
        <v>797</v>
      </c>
      <c r="J420" s="1067" t="s">
        <v>212</v>
      </c>
      <c r="K420" s="1067" t="s">
        <v>3414</v>
      </c>
      <c r="L420" s="7" t="s">
        <v>8609</v>
      </c>
      <c r="M420" s="532"/>
      <c r="N420" s="425" t="s">
        <v>2057</v>
      </c>
      <c r="O420" s="9"/>
      <c r="P420" s="452">
        <v>13595.02</v>
      </c>
    </row>
    <row r="421" spans="1:16" ht="29.25" customHeight="1" x14ac:dyDescent="0.25">
      <c r="A421" s="1055"/>
      <c r="B421" s="153">
        <v>16</v>
      </c>
      <c r="C421" s="153" t="s">
        <v>67</v>
      </c>
      <c r="D421" s="152">
        <v>2561</v>
      </c>
      <c r="E421" s="1068"/>
      <c r="F421" s="1068"/>
      <c r="G421" s="168"/>
      <c r="H421" s="1068"/>
      <c r="I421" s="1068"/>
      <c r="J421" s="1068"/>
      <c r="K421" s="1068"/>
      <c r="L421" s="1" t="s">
        <v>1826</v>
      </c>
      <c r="M421" s="450"/>
      <c r="N421" s="148" t="s">
        <v>2058</v>
      </c>
      <c r="O421" s="9"/>
    </row>
    <row r="422" spans="1:16" x14ac:dyDescent="0.25">
      <c r="A422" s="1055"/>
      <c r="B422" s="153">
        <v>25</v>
      </c>
      <c r="C422" s="153" t="s">
        <v>67</v>
      </c>
      <c r="D422" s="152">
        <v>2561</v>
      </c>
      <c r="E422" s="1068"/>
      <c r="F422" s="1068"/>
      <c r="G422" s="168"/>
      <c r="H422" s="1068"/>
      <c r="I422" s="1068"/>
      <c r="J422" s="1068"/>
      <c r="K422" s="1068"/>
      <c r="L422" s="28" t="s">
        <v>1614</v>
      </c>
      <c r="M422" s="306"/>
      <c r="N422" s="257"/>
      <c r="O422" s="13" t="s">
        <v>1615</v>
      </c>
    </row>
    <row r="423" spans="1:16" ht="68.25" customHeight="1" x14ac:dyDescent="0.25">
      <c r="A423" s="1054"/>
      <c r="B423" s="69">
        <v>30</v>
      </c>
      <c r="C423" s="69" t="s">
        <v>67</v>
      </c>
      <c r="D423" s="113">
        <v>2561</v>
      </c>
      <c r="E423" s="1069"/>
      <c r="F423" s="1069"/>
      <c r="G423" s="152"/>
      <c r="H423" s="1069"/>
      <c r="I423" s="1069"/>
      <c r="J423" s="1069"/>
      <c r="K423" s="1069"/>
      <c r="L423" s="26" t="s">
        <v>1616</v>
      </c>
      <c r="M423" s="199"/>
      <c r="N423" s="427" t="s">
        <v>2059</v>
      </c>
      <c r="O423" s="9"/>
    </row>
    <row r="424" spans="1:16" ht="33" customHeight="1" x14ac:dyDescent="0.25">
      <c r="A424" s="1053">
        <v>155</v>
      </c>
      <c r="B424" s="153">
        <v>8</v>
      </c>
      <c r="C424" s="153" t="s">
        <v>67</v>
      </c>
      <c r="D424" s="152">
        <v>2561</v>
      </c>
      <c r="E424" s="1067" t="s">
        <v>2060</v>
      </c>
      <c r="F424" s="1067" t="s">
        <v>2060</v>
      </c>
      <c r="G424" s="220"/>
      <c r="H424" s="1067" t="s">
        <v>2061</v>
      </c>
      <c r="I424" s="1067" t="s">
        <v>797</v>
      </c>
      <c r="J424" s="1067" t="s">
        <v>212</v>
      </c>
      <c r="K424" s="1067" t="s">
        <v>3414</v>
      </c>
      <c r="L424" s="7" t="s">
        <v>2062</v>
      </c>
      <c r="M424" s="532"/>
      <c r="N424" s="425" t="s">
        <v>2063</v>
      </c>
      <c r="O424" s="9"/>
      <c r="P424" s="452">
        <v>14129.8</v>
      </c>
    </row>
    <row r="425" spans="1:16" ht="26.25" customHeight="1" x14ac:dyDescent="0.25">
      <c r="A425" s="1055"/>
      <c r="B425" s="153">
        <v>16</v>
      </c>
      <c r="C425" s="153" t="s">
        <v>67</v>
      </c>
      <c r="D425" s="152">
        <v>2561</v>
      </c>
      <c r="E425" s="1068"/>
      <c r="F425" s="1068"/>
      <c r="G425" s="168"/>
      <c r="H425" s="1068"/>
      <c r="I425" s="1068"/>
      <c r="J425" s="1068"/>
      <c r="K425" s="1068"/>
      <c r="L425" s="1" t="s">
        <v>1826</v>
      </c>
      <c r="M425" s="450"/>
      <c r="N425" s="148" t="s">
        <v>2064</v>
      </c>
      <c r="O425" s="9"/>
    </row>
    <row r="426" spans="1:16" x14ac:dyDescent="0.25">
      <c r="A426" s="1055"/>
      <c r="B426" s="153">
        <v>16</v>
      </c>
      <c r="C426" s="153" t="s">
        <v>67</v>
      </c>
      <c r="D426" s="152">
        <v>2561</v>
      </c>
      <c r="E426" s="1068"/>
      <c r="F426" s="1068"/>
      <c r="G426" s="168"/>
      <c r="H426" s="1068"/>
      <c r="I426" s="1068"/>
      <c r="J426" s="1068"/>
      <c r="K426" s="1068"/>
      <c r="L426" s="28" t="s">
        <v>1614</v>
      </c>
      <c r="M426" s="306"/>
      <c r="N426" s="257"/>
      <c r="O426" s="13" t="s">
        <v>1615</v>
      </c>
    </row>
    <row r="427" spans="1:16" ht="64.5" customHeight="1" x14ac:dyDescent="0.25">
      <c r="A427" s="1054"/>
      <c r="B427" s="153">
        <v>30</v>
      </c>
      <c r="C427" s="153" t="s">
        <v>67</v>
      </c>
      <c r="D427" s="152">
        <v>2561</v>
      </c>
      <c r="E427" s="1069"/>
      <c r="F427" s="1069"/>
      <c r="G427" s="152"/>
      <c r="H427" s="1069"/>
      <c r="I427" s="1069"/>
      <c r="J427" s="1069"/>
      <c r="K427" s="1069"/>
      <c r="L427" s="26" t="s">
        <v>1616</v>
      </c>
      <c r="M427" s="199"/>
      <c r="N427" s="427" t="s">
        <v>2065</v>
      </c>
      <c r="O427" s="9"/>
    </row>
    <row r="428" spans="1:16" ht="24.75" customHeight="1" x14ac:dyDescent="0.25">
      <c r="A428" s="1053">
        <v>156</v>
      </c>
      <c r="B428" s="153">
        <v>6</v>
      </c>
      <c r="C428" s="153" t="s">
        <v>682</v>
      </c>
      <c r="D428" s="152">
        <v>2561</v>
      </c>
      <c r="E428" s="1067" t="s">
        <v>2066</v>
      </c>
      <c r="F428" s="1067" t="s">
        <v>2066</v>
      </c>
      <c r="G428" s="1067"/>
      <c r="H428" s="1067" t="s">
        <v>2067</v>
      </c>
      <c r="I428" s="1067" t="s">
        <v>2068</v>
      </c>
      <c r="J428" s="1067" t="s">
        <v>212</v>
      </c>
      <c r="K428" s="1067" t="s">
        <v>3414</v>
      </c>
      <c r="L428" s="11" t="s">
        <v>2069</v>
      </c>
      <c r="M428" s="198"/>
      <c r="N428" s="148" t="s">
        <v>2070</v>
      </c>
      <c r="O428" s="9"/>
      <c r="P428" s="452">
        <v>16856.84</v>
      </c>
    </row>
    <row r="429" spans="1:16" x14ac:dyDescent="0.25">
      <c r="A429" s="1055"/>
      <c r="B429" s="153">
        <v>11</v>
      </c>
      <c r="C429" s="153" t="s">
        <v>682</v>
      </c>
      <c r="D429" s="152">
        <v>2561</v>
      </c>
      <c r="E429" s="1068"/>
      <c r="F429" s="1068"/>
      <c r="G429" s="1068"/>
      <c r="H429" s="1068"/>
      <c r="I429" s="1068"/>
      <c r="J429" s="1068"/>
      <c r="K429" s="1068"/>
      <c r="L429" s="28" t="s">
        <v>1614</v>
      </c>
      <c r="M429" s="306"/>
      <c r="N429" s="257"/>
      <c r="O429" s="13" t="s">
        <v>1615</v>
      </c>
    </row>
    <row r="430" spans="1:16" ht="70.5" customHeight="1" x14ac:dyDescent="0.25">
      <c r="A430" s="1055"/>
      <c r="B430" s="153">
        <v>14</v>
      </c>
      <c r="C430" s="153" t="s">
        <v>682</v>
      </c>
      <c r="D430" s="152">
        <v>2561</v>
      </c>
      <c r="E430" s="1068"/>
      <c r="F430" s="1068"/>
      <c r="G430" s="1068"/>
      <c r="H430" s="1068"/>
      <c r="I430" s="1068"/>
      <c r="J430" s="1068"/>
      <c r="K430" s="1068"/>
      <c r="L430" s="26" t="s">
        <v>1616</v>
      </c>
      <c r="M430" s="199"/>
      <c r="N430" s="427" t="s">
        <v>2071</v>
      </c>
      <c r="O430" s="9"/>
    </row>
    <row r="431" spans="1:16" ht="32.25" customHeight="1" x14ac:dyDescent="0.25">
      <c r="A431" s="1055"/>
      <c r="B431" s="153">
        <v>3</v>
      </c>
      <c r="C431" s="153" t="s">
        <v>66</v>
      </c>
      <c r="D431" s="152">
        <v>2562</v>
      </c>
      <c r="E431" s="1068"/>
      <c r="F431" s="1068"/>
      <c r="G431" s="1068"/>
      <c r="H431" s="1068"/>
      <c r="I431" s="1068"/>
      <c r="J431" s="1068"/>
      <c r="K431" s="1068"/>
      <c r="L431" s="7" t="s">
        <v>3407</v>
      </c>
      <c r="M431" s="532"/>
      <c r="N431" s="425" t="s">
        <v>3408</v>
      </c>
      <c r="O431" s="9"/>
      <c r="P431" s="452">
        <v>14599.39</v>
      </c>
    </row>
    <row r="432" spans="1:16" ht="30.75" customHeight="1" x14ac:dyDescent="0.25">
      <c r="A432" s="1055"/>
      <c r="B432" s="153">
        <v>4</v>
      </c>
      <c r="C432" s="153" t="s">
        <v>66</v>
      </c>
      <c r="D432" s="152">
        <v>2562</v>
      </c>
      <c r="E432" s="1068"/>
      <c r="F432" s="1068"/>
      <c r="G432" s="1068"/>
      <c r="H432" s="1068"/>
      <c r="I432" s="1068"/>
      <c r="J432" s="1068"/>
      <c r="K432" s="1068"/>
      <c r="L432" s="1" t="s">
        <v>1826</v>
      </c>
      <c r="M432" s="450"/>
      <c r="N432" s="148" t="s">
        <v>3409</v>
      </c>
      <c r="O432" s="9"/>
    </row>
    <row r="433" spans="1:17" x14ac:dyDescent="0.25">
      <c r="A433" s="1055"/>
      <c r="B433" s="153">
        <v>17</v>
      </c>
      <c r="C433" s="153" t="s">
        <v>66</v>
      </c>
      <c r="D433" s="152">
        <v>2562</v>
      </c>
      <c r="E433" s="1068"/>
      <c r="F433" s="1068"/>
      <c r="G433" s="1068"/>
      <c r="H433" s="1068"/>
      <c r="I433" s="1068"/>
      <c r="J433" s="1068"/>
      <c r="K433" s="1068"/>
      <c r="L433" s="28" t="s">
        <v>1614</v>
      </c>
      <c r="M433" s="306"/>
      <c r="N433" s="257"/>
      <c r="O433" s="13" t="s">
        <v>1615</v>
      </c>
    </row>
    <row r="434" spans="1:17" ht="28.5" customHeight="1" x14ac:dyDescent="0.25">
      <c r="A434" s="1054"/>
      <c r="B434" s="153">
        <v>18</v>
      </c>
      <c r="C434" s="153" t="s">
        <v>66</v>
      </c>
      <c r="D434" s="152">
        <v>2562</v>
      </c>
      <c r="E434" s="1069"/>
      <c r="F434" s="1069"/>
      <c r="G434" s="1069"/>
      <c r="H434" s="1069"/>
      <c r="I434" s="1069"/>
      <c r="J434" s="1069"/>
      <c r="K434" s="1069"/>
      <c r="L434" s="26" t="s">
        <v>1616</v>
      </c>
      <c r="M434" s="199"/>
      <c r="N434" s="427" t="s">
        <v>3410</v>
      </c>
      <c r="O434" s="9"/>
    </row>
    <row r="435" spans="1:17" s="39" customFormat="1" ht="28.5" customHeight="1" x14ac:dyDescent="0.25">
      <c r="A435" s="1053">
        <v>157</v>
      </c>
      <c r="B435" s="69">
        <v>9</v>
      </c>
      <c r="C435" s="69" t="s">
        <v>677</v>
      </c>
      <c r="D435" s="113">
        <v>2561</v>
      </c>
      <c r="E435" s="1067" t="s">
        <v>1555</v>
      </c>
      <c r="F435" s="1067" t="s">
        <v>1555</v>
      </c>
      <c r="G435" s="1067" t="s">
        <v>1556</v>
      </c>
      <c r="H435" s="1067" t="s">
        <v>1557</v>
      </c>
      <c r="I435" s="1067" t="s">
        <v>797</v>
      </c>
      <c r="J435" s="1067" t="s">
        <v>212</v>
      </c>
      <c r="K435" s="1067" t="s">
        <v>3414</v>
      </c>
      <c r="L435" s="1" t="s">
        <v>59</v>
      </c>
      <c r="M435" s="450"/>
      <c r="N435" s="149" t="s">
        <v>1558</v>
      </c>
      <c r="O435" s="1"/>
      <c r="P435" s="452"/>
      <c r="Q435" s="1"/>
    </row>
    <row r="436" spans="1:17" ht="28.5" customHeight="1" x14ac:dyDescent="0.25">
      <c r="A436" s="1054"/>
      <c r="B436" s="33">
        <v>13</v>
      </c>
      <c r="C436" s="33" t="s">
        <v>62</v>
      </c>
      <c r="D436" s="40">
        <v>2562</v>
      </c>
      <c r="E436" s="1069"/>
      <c r="F436" s="1069"/>
      <c r="G436" s="1069"/>
      <c r="H436" s="1069"/>
      <c r="I436" s="1069"/>
      <c r="J436" s="1069"/>
      <c r="K436" s="1069"/>
      <c r="L436" s="211" t="s">
        <v>52</v>
      </c>
      <c r="M436" s="530"/>
      <c r="N436" s="427" t="s">
        <v>3571</v>
      </c>
      <c r="O436" s="26"/>
      <c r="P436" s="452">
        <v>4867.79</v>
      </c>
      <c r="Q436" s="26"/>
    </row>
    <row r="437" spans="1:17" s="39" customFormat="1" ht="28.5" customHeight="1" x14ac:dyDescent="0.25">
      <c r="A437" s="1053">
        <v>158</v>
      </c>
      <c r="B437" s="69">
        <v>6</v>
      </c>
      <c r="C437" s="69" t="s">
        <v>682</v>
      </c>
      <c r="D437" s="113">
        <v>2561</v>
      </c>
      <c r="E437" s="1067" t="s">
        <v>2613</v>
      </c>
      <c r="F437" s="1067" t="s">
        <v>2613</v>
      </c>
      <c r="G437" s="1067" t="s">
        <v>2614</v>
      </c>
      <c r="H437" s="1067" t="s">
        <v>2615</v>
      </c>
      <c r="I437" s="1067" t="s">
        <v>211</v>
      </c>
      <c r="J437" s="1067" t="s">
        <v>212</v>
      </c>
      <c r="K437" s="1067" t="s">
        <v>3414</v>
      </c>
      <c r="L437" s="1" t="s">
        <v>59</v>
      </c>
      <c r="M437" s="450"/>
      <c r="N437" s="149" t="s">
        <v>2616</v>
      </c>
      <c r="O437" s="1"/>
      <c r="P437" s="452"/>
      <c r="Q437" s="1"/>
    </row>
    <row r="438" spans="1:17" ht="65.25" customHeight="1" x14ac:dyDescent="0.25">
      <c r="A438" s="1054"/>
      <c r="B438" s="90">
        <v>27</v>
      </c>
      <c r="C438" s="90" t="s">
        <v>65</v>
      </c>
      <c r="D438" s="92">
        <v>2562</v>
      </c>
      <c r="E438" s="1069"/>
      <c r="F438" s="1069"/>
      <c r="G438" s="1069"/>
      <c r="H438" s="1069"/>
      <c r="I438" s="1069"/>
      <c r="J438" s="1069"/>
      <c r="K438" s="1069"/>
      <c r="L438" s="211" t="s">
        <v>52</v>
      </c>
      <c r="M438" s="530"/>
      <c r="N438" s="427" t="s">
        <v>3372</v>
      </c>
      <c r="O438" s="26"/>
      <c r="P438" s="452">
        <v>14640</v>
      </c>
      <c r="Q438" s="26"/>
    </row>
    <row r="439" spans="1:17" ht="35.25" customHeight="1" x14ac:dyDescent="0.25">
      <c r="A439" s="1053">
        <v>159</v>
      </c>
      <c r="B439" s="153">
        <v>19</v>
      </c>
      <c r="C439" s="153" t="s">
        <v>682</v>
      </c>
      <c r="D439" s="152">
        <v>2561</v>
      </c>
      <c r="E439" s="1067" t="s">
        <v>2697</v>
      </c>
      <c r="F439" s="1067" t="s">
        <v>2697</v>
      </c>
      <c r="G439" s="1067"/>
      <c r="H439" s="1067" t="s">
        <v>2698</v>
      </c>
      <c r="I439" s="1067" t="s">
        <v>797</v>
      </c>
      <c r="J439" s="1067" t="s">
        <v>212</v>
      </c>
      <c r="K439" s="1067" t="s">
        <v>3414</v>
      </c>
      <c r="L439" s="7" t="s">
        <v>2699</v>
      </c>
      <c r="M439" s="532"/>
      <c r="N439" s="425" t="s">
        <v>2700</v>
      </c>
      <c r="O439" s="9"/>
      <c r="P439" s="452">
        <v>12040.88</v>
      </c>
    </row>
    <row r="440" spans="1:17" ht="36" customHeight="1" x14ac:dyDescent="0.25">
      <c r="A440" s="1055"/>
      <c r="B440" s="153">
        <v>26</v>
      </c>
      <c r="C440" s="153" t="s">
        <v>682</v>
      </c>
      <c r="D440" s="152">
        <v>2561</v>
      </c>
      <c r="E440" s="1068"/>
      <c r="F440" s="1068"/>
      <c r="G440" s="1068"/>
      <c r="H440" s="1068"/>
      <c r="I440" s="1068"/>
      <c r="J440" s="1068"/>
      <c r="K440" s="1068"/>
      <c r="L440" s="1" t="s">
        <v>1826</v>
      </c>
      <c r="M440" s="450"/>
      <c r="N440" s="148" t="s">
        <v>2701</v>
      </c>
      <c r="O440" s="9"/>
    </row>
    <row r="441" spans="1:17" ht="38.25" customHeight="1" x14ac:dyDescent="0.25">
      <c r="A441" s="1055"/>
      <c r="B441" s="153">
        <v>3</v>
      </c>
      <c r="C441" s="153" t="s">
        <v>68</v>
      </c>
      <c r="D441" s="152">
        <v>2562</v>
      </c>
      <c r="E441" s="1068"/>
      <c r="F441" s="1068"/>
      <c r="G441" s="1068"/>
      <c r="H441" s="1068"/>
      <c r="I441" s="1068"/>
      <c r="J441" s="1068"/>
      <c r="K441" s="1068"/>
      <c r="L441" s="28" t="s">
        <v>1614</v>
      </c>
      <c r="M441" s="306"/>
      <c r="N441" s="257"/>
      <c r="O441" s="13" t="s">
        <v>1615</v>
      </c>
    </row>
    <row r="442" spans="1:17" ht="70.5" customHeight="1" x14ac:dyDescent="0.25">
      <c r="A442" s="1054"/>
      <c r="B442" s="153">
        <v>3</v>
      </c>
      <c r="C442" s="153" t="s">
        <v>68</v>
      </c>
      <c r="D442" s="152">
        <v>2562</v>
      </c>
      <c r="E442" s="1069"/>
      <c r="F442" s="1069"/>
      <c r="G442" s="1069"/>
      <c r="H442" s="1069"/>
      <c r="I442" s="1069"/>
      <c r="J442" s="1069"/>
      <c r="K442" s="1069"/>
      <c r="L442" s="26" t="s">
        <v>1616</v>
      </c>
      <c r="M442" s="199"/>
      <c r="N442" s="427" t="s">
        <v>2702</v>
      </c>
      <c r="O442" s="9"/>
    </row>
    <row r="443" spans="1:17" ht="33" customHeight="1" x14ac:dyDescent="0.25">
      <c r="A443" s="1053">
        <v>160</v>
      </c>
      <c r="B443" s="153">
        <v>19</v>
      </c>
      <c r="C443" s="153" t="s">
        <v>682</v>
      </c>
      <c r="D443" s="152">
        <v>2561</v>
      </c>
      <c r="E443" s="1067" t="s">
        <v>2709</v>
      </c>
      <c r="F443" s="1067" t="s">
        <v>2709</v>
      </c>
      <c r="G443" s="1067"/>
      <c r="H443" s="1067" t="s">
        <v>2007</v>
      </c>
      <c r="I443" s="1067" t="s">
        <v>1323</v>
      </c>
      <c r="J443" s="1067" t="s">
        <v>212</v>
      </c>
      <c r="K443" s="1067" t="s">
        <v>3414</v>
      </c>
      <c r="L443" s="7" t="s">
        <v>2710</v>
      </c>
      <c r="M443" s="532"/>
      <c r="N443" s="425" t="s">
        <v>2711</v>
      </c>
      <c r="O443" s="9"/>
      <c r="P443" s="452">
        <v>11610.06</v>
      </c>
    </row>
    <row r="444" spans="1:17" ht="28.5" customHeight="1" x14ac:dyDescent="0.25">
      <c r="A444" s="1055"/>
      <c r="B444" s="153">
        <v>26</v>
      </c>
      <c r="C444" s="153" t="s">
        <v>682</v>
      </c>
      <c r="D444" s="152">
        <v>2561</v>
      </c>
      <c r="E444" s="1068"/>
      <c r="F444" s="1068"/>
      <c r="G444" s="1068"/>
      <c r="H444" s="1068"/>
      <c r="I444" s="1068"/>
      <c r="J444" s="1068"/>
      <c r="K444" s="1068"/>
      <c r="L444" s="1" t="s">
        <v>1826</v>
      </c>
      <c r="M444" s="450"/>
      <c r="N444" s="148" t="s">
        <v>2712</v>
      </c>
      <c r="O444" s="9"/>
    </row>
    <row r="445" spans="1:17" ht="45" customHeight="1" x14ac:dyDescent="0.25">
      <c r="A445" s="1055"/>
      <c r="B445" s="153">
        <v>2</v>
      </c>
      <c r="C445" s="153" t="s">
        <v>68</v>
      </c>
      <c r="D445" s="152">
        <v>2562</v>
      </c>
      <c r="E445" s="1068"/>
      <c r="F445" s="1068"/>
      <c r="G445" s="1068"/>
      <c r="H445" s="1068"/>
      <c r="I445" s="1068"/>
      <c r="J445" s="1068"/>
      <c r="K445" s="1068"/>
      <c r="L445" s="28" t="s">
        <v>1614</v>
      </c>
      <c r="M445" s="306"/>
      <c r="N445" s="257"/>
      <c r="O445" s="13" t="s">
        <v>1615</v>
      </c>
    </row>
    <row r="446" spans="1:17" ht="63.75" customHeight="1" x14ac:dyDescent="0.25">
      <c r="A446" s="1054"/>
      <c r="B446" s="153">
        <v>3</v>
      </c>
      <c r="C446" s="153" t="s">
        <v>68</v>
      </c>
      <c r="D446" s="152">
        <v>2562</v>
      </c>
      <c r="E446" s="1069"/>
      <c r="F446" s="1069"/>
      <c r="G446" s="1069"/>
      <c r="H446" s="1069"/>
      <c r="I446" s="1069"/>
      <c r="J446" s="1069"/>
      <c r="K446" s="1069"/>
      <c r="L446" s="26" t="s">
        <v>1616</v>
      </c>
      <c r="M446" s="199"/>
      <c r="N446" s="427" t="s">
        <v>2713</v>
      </c>
      <c r="O446" s="9"/>
    </row>
    <row r="447" spans="1:17" ht="30.75" customHeight="1" x14ac:dyDescent="0.25">
      <c r="A447" s="1053">
        <v>161</v>
      </c>
      <c r="B447" s="153">
        <v>28</v>
      </c>
      <c r="C447" s="153" t="s">
        <v>682</v>
      </c>
      <c r="D447" s="152">
        <v>2561</v>
      </c>
      <c r="E447" s="1067" t="s">
        <v>2692</v>
      </c>
      <c r="F447" s="1067" t="s">
        <v>2692</v>
      </c>
      <c r="G447" s="1067"/>
      <c r="H447" s="1067" t="s">
        <v>2693</v>
      </c>
      <c r="I447" s="1067" t="s">
        <v>212</v>
      </c>
      <c r="J447" s="1067" t="s">
        <v>212</v>
      </c>
      <c r="K447" s="1067" t="s">
        <v>3414</v>
      </c>
      <c r="L447" s="7" t="s">
        <v>2694</v>
      </c>
      <c r="M447" s="532"/>
      <c r="N447" s="425" t="s">
        <v>2695</v>
      </c>
      <c r="O447" s="9"/>
      <c r="P447" s="452">
        <v>17973.990000000002</v>
      </c>
    </row>
    <row r="448" spans="1:17" ht="30" customHeight="1" x14ac:dyDescent="0.25">
      <c r="A448" s="1055"/>
      <c r="B448" s="153">
        <v>3</v>
      </c>
      <c r="C448" s="153" t="s">
        <v>68</v>
      </c>
      <c r="D448" s="152">
        <v>2562</v>
      </c>
      <c r="E448" s="1068"/>
      <c r="F448" s="1068"/>
      <c r="G448" s="1068"/>
      <c r="H448" s="1068"/>
      <c r="I448" s="1068"/>
      <c r="J448" s="1068"/>
      <c r="K448" s="1068"/>
      <c r="L448" s="1" t="s">
        <v>1826</v>
      </c>
      <c r="M448" s="450"/>
      <c r="N448" s="148" t="s">
        <v>2696</v>
      </c>
      <c r="O448" s="13"/>
    </row>
    <row r="449" spans="1:17" ht="39.75" customHeight="1" x14ac:dyDescent="0.25">
      <c r="A449" s="1055"/>
      <c r="B449" s="153">
        <v>31</v>
      </c>
      <c r="C449" s="153" t="s">
        <v>62</v>
      </c>
      <c r="D449" s="152">
        <v>2562</v>
      </c>
      <c r="E449" s="1068"/>
      <c r="F449" s="1068"/>
      <c r="G449" s="1068"/>
      <c r="H449" s="1068"/>
      <c r="I449" s="1068"/>
      <c r="J449" s="1068"/>
      <c r="K449" s="1068"/>
      <c r="L449" s="28" t="s">
        <v>1614</v>
      </c>
      <c r="M449" s="306"/>
      <c r="N449" s="257"/>
      <c r="O449" s="13" t="s">
        <v>1615</v>
      </c>
    </row>
    <row r="450" spans="1:17" ht="67.5" customHeight="1" x14ac:dyDescent="0.25">
      <c r="A450" s="1054"/>
      <c r="B450" s="153">
        <v>18</v>
      </c>
      <c r="C450" s="153" t="s">
        <v>70</v>
      </c>
      <c r="D450" s="152">
        <v>2562</v>
      </c>
      <c r="E450" s="1068"/>
      <c r="F450" s="1068"/>
      <c r="G450" s="1069"/>
      <c r="H450" s="1068"/>
      <c r="I450" s="1068"/>
      <c r="J450" s="1068"/>
      <c r="K450" s="1068"/>
      <c r="L450" s="26" t="s">
        <v>1616</v>
      </c>
      <c r="M450" s="199"/>
      <c r="N450" s="427" t="s">
        <v>3733</v>
      </c>
      <c r="O450" s="9"/>
    </row>
    <row r="451" spans="1:17" ht="33" customHeight="1" x14ac:dyDescent="0.25">
      <c r="A451" s="1053">
        <v>162</v>
      </c>
      <c r="B451" s="153">
        <v>10</v>
      </c>
      <c r="C451" s="153" t="s">
        <v>68</v>
      </c>
      <c r="D451" s="152">
        <v>2562</v>
      </c>
      <c r="E451" s="1067" t="s">
        <v>2744</v>
      </c>
      <c r="F451" s="1067" t="s">
        <v>2744</v>
      </c>
      <c r="G451" s="1067"/>
      <c r="H451" s="1067" t="s">
        <v>2745</v>
      </c>
      <c r="I451" s="1067" t="s">
        <v>341</v>
      </c>
      <c r="J451" s="1067" t="s">
        <v>212</v>
      </c>
      <c r="K451" s="1067" t="s">
        <v>3414</v>
      </c>
      <c r="L451" s="7" t="s">
        <v>2746</v>
      </c>
      <c r="M451" s="532"/>
      <c r="N451" s="425" t="s">
        <v>2747</v>
      </c>
      <c r="O451" s="9"/>
      <c r="P451" s="452">
        <v>13650.25</v>
      </c>
    </row>
    <row r="452" spans="1:17" ht="33" customHeight="1" x14ac:dyDescent="0.25">
      <c r="A452" s="1055"/>
      <c r="B452" s="153">
        <v>14</v>
      </c>
      <c r="C452" s="153" t="s">
        <v>68</v>
      </c>
      <c r="D452" s="152">
        <v>2562</v>
      </c>
      <c r="E452" s="1068"/>
      <c r="F452" s="1068"/>
      <c r="G452" s="1068"/>
      <c r="H452" s="1068"/>
      <c r="I452" s="1068"/>
      <c r="J452" s="1068"/>
      <c r="K452" s="1068"/>
      <c r="L452" s="1" t="s">
        <v>1826</v>
      </c>
      <c r="M452" s="450"/>
      <c r="N452" s="148" t="s">
        <v>2748</v>
      </c>
      <c r="O452" s="13"/>
    </row>
    <row r="453" spans="1:17" ht="38.25" customHeight="1" x14ac:dyDescent="0.25">
      <c r="A453" s="1055"/>
      <c r="B453" s="153">
        <v>22</v>
      </c>
      <c r="C453" s="153" t="s">
        <v>68</v>
      </c>
      <c r="D453" s="152">
        <v>2562</v>
      </c>
      <c r="E453" s="1068"/>
      <c r="F453" s="1068"/>
      <c r="G453" s="1068"/>
      <c r="H453" s="1068"/>
      <c r="I453" s="1068"/>
      <c r="J453" s="1068"/>
      <c r="K453" s="1068"/>
      <c r="L453" s="28" t="s">
        <v>1614</v>
      </c>
      <c r="M453" s="306"/>
      <c r="N453" s="257"/>
      <c r="O453" s="13" t="s">
        <v>1615</v>
      </c>
    </row>
    <row r="454" spans="1:17" ht="69.75" customHeight="1" x14ac:dyDescent="0.25">
      <c r="A454" s="1055"/>
      <c r="B454" s="153">
        <v>24</v>
      </c>
      <c r="C454" s="153" t="s">
        <v>68</v>
      </c>
      <c r="D454" s="152">
        <v>2562</v>
      </c>
      <c r="E454" s="1068"/>
      <c r="F454" s="1068"/>
      <c r="G454" s="1068"/>
      <c r="H454" s="1068"/>
      <c r="I454" s="1068"/>
      <c r="J454" s="1068"/>
      <c r="K454" s="1068"/>
      <c r="L454" s="26" t="s">
        <v>1616</v>
      </c>
      <c r="M454" s="199"/>
      <c r="N454" s="427" t="s">
        <v>2713</v>
      </c>
      <c r="O454" s="9"/>
    </row>
    <row r="455" spans="1:17" ht="34.5" customHeight="1" x14ac:dyDescent="0.25">
      <c r="A455" s="1055"/>
      <c r="B455" s="153">
        <v>20</v>
      </c>
      <c r="C455" s="153" t="s">
        <v>682</v>
      </c>
      <c r="D455" s="152">
        <v>2562</v>
      </c>
      <c r="E455" s="1068"/>
      <c r="F455" s="1068"/>
      <c r="G455" s="1068"/>
      <c r="H455" s="1068"/>
      <c r="I455" s="1068"/>
      <c r="J455" s="1068"/>
      <c r="K455" s="1068"/>
      <c r="L455" s="7" t="s">
        <v>5746</v>
      </c>
      <c r="M455" s="532"/>
      <c r="N455" s="425" t="s">
        <v>5747</v>
      </c>
      <c r="O455" s="9"/>
      <c r="P455" s="452">
        <v>10967.12</v>
      </c>
    </row>
    <row r="456" spans="1:17" ht="33" customHeight="1" x14ac:dyDescent="0.25">
      <c r="A456" s="1055"/>
      <c r="B456" s="153">
        <v>23</v>
      </c>
      <c r="C456" s="153" t="s">
        <v>682</v>
      </c>
      <c r="D456" s="152">
        <v>2562</v>
      </c>
      <c r="E456" s="1068"/>
      <c r="F456" s="1068"/>
      <c r="G456" s="1068"/>
      <c r="H456" s="1068"/>
      <c r="I456" s="1068"/>
      <c r="J456" s="1068"/>
      <c r="K456" s="1068"/>
      <c r="L456" s="1" t="s">
        <v>1826</v>
      </c>
      <c r="M456" s="450"/>
      <c r="N456" s="148" t="s">
        <v>5748</v>
      </c>
      <c r="O456" s="9"/>
    </row>
    <row r="457" spans="1:17" ht="39" customHeight="1" x14ac:dyDescent="0.25">
      <c r="A457" s="1055"/>
      <c r="B457" s="153">
        <v>22</v>
      </c>
      <c r="C457" s="153" t="s">
        <v>68</v>
      </c>
      <c r="D457" s="152">
        <v>2563</v>
      </c>
      <c r="E457" s="1068"/>
      <c r="F457" s="1068"/>
      <c r="G457" s="1068"/>
      <c r="H457" s="1068"/>
      <c r="I457" s="1068"/>
      <c r="J457" s="1068"/>
      <c r="K457" s="1068"/>
      <c r="L457" s="28" t="s">
        <v>1614</v>
      </c>
      <c r="M457" s="306"/>
      <c r="N457" s="257"/>
      <c r="O457" s="9"/>
    </row>
    <row r="458" spans="1:17" ht="66.75" customHeight="1" x14ac:dyDescent="0.25">
      <c r="A458" s="1054"/>
      <c r="B458" s="153">
        <v>22</v>
      </c>
      <c r="C458" s="153" t="s">
        <v>68</v>
      </c>
      <c r="D458" s="152">
        <v>2563</v>
      </c>
      <c r="E458" s="1069"/>
      <c r="F458" s="1069"/>
      <c r="G458" s="1069"/>
      <c r="H458" s="1069"/>
      <c r="I458" s="1069"/>
      <c r="J458" s="1069"/>
      <c r="K458" s="1069"/>
      <c r="L458" s="26" t="s">
        <v>1616</v>
      </c>
      <c r="M458" s="199"/>
      <c r="N458" s="427" t="s">
        <v>6062</v>
      </c>
      <c r="O458" s="9"/>
    </row>
    <row r="459" spans="1:17" ht="33.75" customHeight="1" x14ac:dyDescent="0.25">
      <c r="A459" s="1053">
        <v>163</v>
      </c>
      <c r="B459" s="153">
        <v>18</v>
      </c>
      <c r="C459" s="153" t="s">
        <v>68</v>
      </c>
      <c r="D459" s="152">
        <v>2562</v>
      </c>
      <c r="E459" s="1067" t="s">
        <v>2838</v>
      </c>
      <c r="F459" s="1067" t="s">
        <v>2838</v>
      </c>
      <c r="G459" s="1067"/>
      <c r="H459" s="1067" t="s">
        <v>24</v>
      </c>
      <c r="I459" s="1067" t="s">
        <v>1994</v>
      </c>
      <c r="J459" s="1067" t="s">
        <v>212</v>
      </c>
      <c r="K459" s="1067" t="s">
        <v>3414</v>
      </c>
      <c r="L459" s="7" t="s">
        <v>2746</v>
      </c>
      <c r="M459" s="532"/>
      <c r="N459" s="425" t="s">
        <v>2747</v>
      </c>
      <c r="O459" s="9"/>
      <c r="P459" s="452">
        <v>13656.25</v>
      </c>
    </row>
    <row r="460" spans="1:17" ht="27" customHeight="1" x14ac:dyDescent="0.25">
      <c r="A460" s="1054"/>
      <c r="B460" s="153">
        <v>22</v>
      </c>
      <c r="C460" s="153" t="s">
        <v>68</v>
      </c>
      <c r="D460" s="152">
        <v>2562</v>
      </c>
      <c r="E460" s="1069"/>
      <c r="F460" s="1069"/>
      <c r="G460" s="1069"/>
      <c r="H460" s="1069"/>
      <c r="I460" s="1069"/>
      <c r="J460" s="1069"/>
      <c r="K460" s="1069"/>
      <c r="L460" s="1" t="s">
        <v>1826</v>
      </c>
      <c r="M460" s="450"/>
      <c r="N460" s="148" t="s">
        <v>2839</v>
      </c>
      <c r="O460" s="13"/>
    </row>
    <row r="461" spans="1:17" ht="66.75" customHeight="1" x14ac:dyDescent="0.25">
      <c r="A461" s="1053">
        <v>164</v>
      </c>
      <c r="B461" s="153">
        <v>22</v>
      </c>
      <c r="C461" s="153" t="s">
        <v>68</v>
      </c>
      <c r="D461" s="152">
        <v>2562</v>
      </c>
      <c r="E461" s="1081" t="s">
        <v>2882</v>
      </c>
      <c r="F461" s="1081" t="s">
        <v>2882</v>
      </c>
      <c r="G461" s="1081" t="s">
        <v>2883</v>
      </c>
      <c r="H461" s="1081" t="s">
        <v>2884</v>
      </c>
      <c r="I461" s="1081" t="s">
        <v>369</v>
      </c>
      <c r="J461" s="1081" t="s">
        <v>212</v>
      </c>
      <c r="K461" s="1067" t="s">
        <v>3414</v>
      </c>
      <c r="L461" s="169" t="s">
        <v>59</v>
      </c>
      <c r="M461" s="542"/>
      <c r="N461" s="429" t="s">
        <v>2885</v>
      </c>
      <c r="O461" s="13"/>
    </row>
    <row r="462" spans="1:17" ht="33.75" customHeight="1" x14ac:dyDescent="0.25">
      <c r="A462" s="1055"/>
      <c r="B462" s="153">
        <v>7</v>
      </c>
      <c r="C462" s="153" t="s">
        <v>64</v>
      </c>
      <c r="D462" s="152">
        <v>2562</v>
      </c>
      <c r="E462" s="1081"/>
      <c r="F462" s="1081"/>
      <c r="G462" s="1081"/>
      <c r="H462" s="1081"/>
      <c r="I462" s="1081"/>
      <c r="J462" s="1081"/>
      <c r="K462" s="1068"/>
      <c r="L462" s="7" t="s">
        <v>3140</v>
      </c>
      <c r="M462" s="532"/>
      <c r="N462" s="425" t="s">
        <v>3141</v>
      </c>
      <c r="O462" s="9"/>
      <c r="P462" s="452">
        <v>9883.3799999999992</v>
      </c>
    </row>
    <row r="463" spans="1:17" ht="30.75" customHeight="1" x14ac:dyDescent="0.25">
      <c r="A463" s="1055"/>
      <c r="B463" s="153">
        <v>11</v>
      </c>
      <c r="C463" s="153" t="s">
        <v>64</v>
      </c>
      <c r="D463" s="152">
        <v>2562</v>
      </c>
      <c r="E463" s="1081"/>
      <c r="F463" s="1081"/>
      <c r="G463" s="1081"/>
      <c r="H463" s="1081"/>
      <c r="I463" s="1081"/>
      <c r="J463" s="1081"/>
      <c r="K463" s="1068"/>
      <c r="L463" s="1" t="s">
        <v>1826</v>
      </c>
      <c r="M463" s="450"/>
      <c r="N463" s="148" t="s">
        <v>2934</v>
      </c>
      <c r="O463" s="13"/>
    </row>
    <row r="464" spans="1:17" s="39" customFormat="1" ht="44.25" customHeight="1" x14ac:dyDescent="0.25">
      <c r="A464" s="1055"/>
      <c r="B464" s="153">
        <v>14</v>
      </c>
      <c r="C464" s="153" t="s">
        <v>64</v>
      </c>
      <c r="D464" s="152">
        <v>2562</v>
      </c>
      <c r="E464" s="1081"/>
      <c r="F464" s="1081"/>
      <c r="G464" s="1081"/>
      <c r="H464" s="1081"/>
      <c r="I464" s="1081"/>
      <c r="J464" s="1081"/>
      <c r="K464" s="1068"/>
      <c r="L464" s="28" t="s">
        <v>1614</v>
      </c>
      <c r="M464" s="306"/>
      <c r="N464" s="257"/>
      <c r="O464" s="13" t="s">
        <v>1615</v>
      </c>
      <c r="P464" s="452"/>
      <c r="Q464" s="1"/>
    </row>
    <row r="465" spans="1:17" s="39" customFormat="1" ht="28.5" customHeight="1" x14ac:dyDescent="0.25">
      <c r="A465" s="1055"/>
      <c r="B465" s="90">
        <v>6</v>
      </c>
      <c r="C465" s="90" t="s">
        <v>65</v>
      </c>
      <c r="D465" s="92">
        <v>2562</v>
      </c>
      <c r="E465" s="1081"/>
      <c r="F465" s="1081"/>
      <c r="G465" s="1081"/>
      <c r="H465" s="1081"/>
      <c r="I465" s="1081"/>
      <c r="J465" s="1081"/>
      <c r="K465" s="1068"/>
      <c r="L465" s="26" t="s">
        <v>1616</v>
      </c>
      <c r="M465" s="199"/>
      <c r="N465" s="427" t="s">
        <v>3142</v>
      </c>
      <c r="O465" s="13"/>
      <c r="P465" s="452"/>
      <c r="Q465" s="26"/>
    </row>
    <row r="466" spans="1:17" s="41" customFormat="1" ht="26.25" customHeight="1" x14ac:dyDescent="0.25">
      <c r="A466" s="1054"/>
      <c r="B466" s="90">
        <v>16</v>
      </c>
      <c r="C466" s="90" t="s">
        <v>62</v>
      </c>
      <c r="D466" s="92">
        <v>2562</v>
      </c>
      <c r="E466" s="1081"/>
      <c r="F466" s="1081"/>
      <c r="G466" s="1081"/>
      <c r="H466" s="1081"/>
      <c r="I466" s="1081"/>
      <c r="J466" s="1081"/>
      <c r="K466" s="1069"/>
      <c r="L466" s="28" t="s">
        <v>52</v>
      </c>
      <c r="M466" s="306"/>
      <c r="N466" s="257" t="s">
        <v>3594</v>
      </c>
      <c r="O466" s="13"/>
      <c r="P466" s="452"/>
      <c r="Q466" s="26"/>
    </row>
    <row r="467" spans="1:17" s="39" customFormat="1" ht="26.25" customHeight="1" x14ac:dyDescent="0.25">
      <c r="A467" s="1118">
        <v>165</v>
      </c>
      <c r="B467" s="12">
        <v>26</v>
      </c>
      <c r="C467" s="12" t="s">
        <v>66</v>
      </c>
      <c r="D467" s="148">
        <v>2562</v>
      </c>
      <c r="E467" s="1151" t="s">
        <v>2882</v>
      </c>
      <c r="F467" s="1151" t="s">
        <v>2882</v>
      </c>
      <c r="G467" s="1151" t="s">
        <v>2883</v>
      </c>
      <c r="H467" s="1151" t="s">
        <v>2884</v>
      </c>
      <c r="I467" s="1151" t="s">
        <v>369</v>
      </c>
      <c r="J467" s="1151" t="s">
        <v>212</v>
      </c>
      <c r="K467" s="10" t="s">
        <v>3414</v>
      </c>
      <c r="L467" s="11" t="s">
        <v>59</v>
      </c>
      <c r="M467" s="198"/>
      <c r="N467" s="436" t="s">
        <v>3556</v>
      </c>
      <c r="O467" s="11"/>
      <c r="P467" s="452"/>
      <c r="Q467" s="11"/>
    </row>
    <row r="468" spans="1:17" ht="26.25" customHeight="1" x14ac:dyDescent="0.25">
      <c r="A468" s="1120"/>
      <c r="B468" s="90">
        <v>10</v>
      </c>
      <c r="C468" s="90" t="s">
        <v>70</v>
      </c>
      <c r="D468" s="223">
        <v>2562</v>
      </c>
      <c r="E468" s="1153"/>
      <c r="F468" s="1153"/>
      <c r="G468" s="1153"/>
      <c r="H468" s="1153"/>
      <c r="I468" s="1153"/>
      <c r="J468" s="1153"/>
      <c r="K468" s="60"/>
      <c r="L468" s="26" t="s">
        <v>52</v>
      </c>
      <c r="M468" s="199"/>
      <c r="N468" s="433" t="s">
        <v>3684</v>
      </c>
      <c r="O468" s="26"/>
      <c r="Q468" s="26"/>
    </row>
    <row r="469" spans="1:17" ht="26.25" customHeight="1" x14ac:dyDescent="0.3">
      <c r="A469" s="1118">
        <v>166</v>
      </c>
      <c r="B469" s="67">
        <v>21</v>
      </c>
      <c r="C469" s="67" t="s">
        <v>68</v>
      </c>
      <c r="D469" s="225">
        <v>2562</v>
      </c>
      <c r="E469" s="1067" t="s">
        <v>2886</v>
      </c>
      <c r="F469" s="1067" t="s">
        <v>2886</v>
      </c>
      <c r="G469" s="1067" t="s">
        <v>2887</v>
      </c>
      <c r="H469" s="1067" t="s">
        <v>2888</v>
      </c>
      <c r="I469" s="1067" t="s">
        <v>261</v>
      </c>
      <c r="J469" s="1067" t="s">
        <v>212</v>
      </c>
      <c r="K469" s="1067" t="s">
        <v>3414</v>
      </c>
      <c r="L469" s="1" t="s">
        <v>59</v>
      </c>
      <c r="M469" s="450"/>
      <c r="N469" s="148" t="s">
        <v>2889</v>
      </c>
      <c r="O469" s="13"/>
    </row>
    <row r="470" spans="1:17" ht="62.25" customHeight="1" x14ac:dyDescent="0.3">
      <c r="A470" s="1120"/>
      <c r="B470" s="66"/>
      <c r="C470" s="66"/>
      <c r="D470" s="145"/>
      <c r="E470" s="1069"/>
      <c r="F470" s="1069"/>
      <c r="G470" s="1069"/>
      <c r="H470" s="1069"/>
      <c r="I470" s="1069"/>
      <c r="J470" s="1069"/>
      <c r="K470" s="1069"/>
      <c r="L470" s="156" t="s">
        <v>52</v>
      </c>
      <c r="M470" s="531"/>
      <c r="N470" s="437" t="s">
        <v>3845</v>
      </c>
      <c r="O470" s="13"/>
    </row>
    <row r="471" spans="1:17" ht="36" customHeight="1" x14ac:dyDescent="0.25">
      <c r="A471" s="1053">
        <v>167</v>
      </c>
      <c r="B471" s="153">
        <v>22</v>
      </c>
      <c r="C471" s="153" t="s">
        <v>64</v>
      </c>
      <c r="D471" s="152">
        <v>2562</v>
      </c>
      <c r="E471" s="1067" t="s">
        <v>3150</v>
      </c>
      <c r="F471" s="1067" t="s">
        <v>3150</v>
      </c>
      <c r="G471" s="1067"/>
      <c r="H471" s="1067" t="s">
        <v>3151</v>
      </c>
      <c r="I471" s="1067" t="s">
        <v>1323</v>
      </c>
      <c r="J471" s="1067" t="s">
        <v>212</v>
      </c>
      <c r="K471" s="1067" t="s">
        <v>3414</v>
      </c>
      <c r="L471" s="7" t="s">
        <v>3152</v>
      </c>
      <c r="M471" s="532"/>
      <c r="N471" s="425" t="s">
        <v>3153</v>
      </c>
      <c r="O471" s="9"/>
      <c r="P471" s="452">
        <v>14837.4</v>
      </c>
    </row>
    <row r="472" spans="1:17" ht="30" customHeight="1" x14ac:dyDescent="0.25">
      <c r="A472" s="1055"/>
      <c r="B472" s="153">
        <v>27</v>
      </c>
      <c r="C472" s="153" t="s">
        <v>64</v>
      </c>
      <c r="D472" s="152">
        <v>2562</v>
      </c>
      <c r="E472" s="1068"/>
      <c r="F472" s="1068"/>
      <c r="G472" s="1068"/>
      <c r="H472" s="1068"/>
      <c r="I472" s="1068"/>
      <c r="J472" s="1068"/>
      <c r="K472" s="1068"/>
      <c r="L472" s="1" t="s">
        <v>1826</v>
      </c>
      <c r="M472" s="450"/>
      <c r="N472" s="148" t="s">
        <v>3154</v>
      </c>
      <c r="O472" s="13"/>
    </row>
    <row r="473" spans="1:17" ht="41.25" customHeight="1" x14ac:dyDescent="0.25">
      <c r="A473" s="1055"/>
      <c r="B473" s="153">
        <v>4</v>
      </c>
      <c r="C473" s="153" t="s">
        <v>65</v>
      </c>
      <c r="D473" s="152">
        <v>2562</v>
      </c>
      <c r="E473" s="1068"/>
      <c r="F473" s="1068"/>
      <c r="G473" s="1068"/>
      <c r="H473" s="1068"/>
      <c r="I473" s="1068"/>
      <c r="J473" s="1068"/>
      <c r="K473" s="1068"/>
      <c r="L473" s="28" t="s">
        <v>1614</v>
      </c>
      <c r="M473" s="306"/>
      <c r="N473" s="257"/>
      <c r="O473" s="13" t="s">
        <v>1615</v>
      </c>
    </row>
    <row r="474" spans="1:17" ht="63.75" customHeight="1" x14ac:dyDescent="0.25">
      <c r="A474" s="1054"/>
      <c r="B474" s="153">
        <v>6</v>
      </c>
      <c r="C474" s="153" t="s">
        <v>65</v>
      </c>
      <c r="D474" s="152">
        <v>2562</v>
      </c>
      <c r="E474" s="1069"/>
      <c r="F474" s="1069"/>
      <c r="G474" s="1069"/>
      <c r="H474" s="1069"/>
      <c r="I474" s="1069"/>
      <c r="J474" s="1069"/>
      <c r="K474" s="1069"/>
      <c r="L474" s="26" t="s">
        <v>1616</v>
      </c>
      <c r="M474" s="199"/>
      <c r="N474" s="427" t="s">
        <v>3155</v>
      </c>
      <c r="O474" s="9"/>
    </row>
    <row r="475" spans="1:17" ht="68.25" customHeight="1" x14ac:dyDescent="0.25">
      <c r="A475" s="1053">
        <v>168</v>
      </c>
      <c r="B475" s="153">
        <v>29</v>
      </c>
      <c r="C475" s="153" t="s">
        <v>981</v>
      </c>
      <c r="D475" s="152">
        <v>2557</v>
      </c>
      <c r="E475" s="1053" t="s">
        <v>2072</v>
      </c>
      <c r="F475" s="1053" t="s">
        <v>2072</v>
      </c>
      <c r="G475" s="1053"/>
      <c r="H475" s="1053" t="s">
        <v>2073</v>
      </c>
      <c r="I475" s="1053" t="s">
        <v>2074</v>
      </c>
      <c r="J475" s="1053" t="s">
        <v>527</v>
      </c>
      <c r="K475" s="1053" t="s">
        <v>3414</v>
      </c>
      <c r="L475" s="111" t="s">
        <v>2075</v>
      </c>
      <c r="M475" s="538"/>
      <c r="N475" s="429" t="s">
        <v>2076</v>
      </c>
      <c r="P475" s="452">
        <v>1481.79</v>
      </c>
    </row>
    <row r="476" spans="1:17" ht="68.25" customHeight="1" x14ac:dyDescent="0.25">
      <c r="A476" s="1054"/>
      <c r="B476" s="300">
        <v>11</v>
      </c>
      <c r="C476" s="153" t="s">
        <v>69</v>
      </c>
      <c r="D476" s="401">
        <v>2565</v>
      </c>
      <c r="E476" s="1054"/>
      <c r="F476" s="1054"/>
      <c r="G476" s="1054"/>
      <c r="H476" s="1054"/>
      <c r="I476" s="1054"/>
      <c r="J476" s="1054"/>
      <c r="K476" s="1054"/>
      <c r="L476" s="111" t="s">
        <v>13283</v>
      </c>
      <c r="M476" s="538"/>
      <c r="N476" s="148" t="s">
        <v>13289</v>
      </c>
    </row>
    <row r="477" spans="1:17" ht="60.75" x14ac:dyDescent="0.25">
      <c r="A477" s="1053">
        <v>169</v>
      </c>
      <c r="B477" s="69">
        <v>23</v>
      </c>
      <c r="C477" s="69" t="s">
        <v>68</v>
      </c>
      <c r="D477" s="113">
        <v>2561</v>
      </c>
      <c r="E477" s="1067" t="s">
        <v>2077</v>
      </c>
      <c r="F477" s="1067" t="s">
        <v>2077</v>
      </c>
      <c r="G477" s="1067"/>
      <c r="H477" s="1067" t="s">
        <v>2078</v>
      </c>
      <c r="I477" s="1067" t="s">
        <v>527</v>
      </c>
      <c r="J477" s="1067" t="s">
        <v>527</v>
      </c>
      <c r="K477" s="1067" t="s">
        <v>3414</v>
      </c>
      <c r="L477" s="7" t="s">
        <v>2079</v>
      </c>
      <c r="M477" s="532"/>
      <c r="N477" s="425" t="s">
        <v>2080</v>
      </c>
      <c r="P477" s="452">
        <v>8795.31</v>
      </c>
    </row>
    <row r="478" spans="1:17" x14ac:dyDescent="0.25">
      <c r="A478" s="1055"/>
      <c r="B478" s="69">
        <v>25</v>
      </c>
      <c r="C478" s="69" t="s">
        <v>68</v>
      </c>
      <c r="D478" s="113">
        <v>2561</v>
      </c>
      <c r="E478" s="1068"/>
      <c r="F478" s="1068"/>
      <c r="G478" s="1068"/>
      <c r="H478" s="1068"/>
      <c r="I478" s="1068"/>
      <c r="J478" s="1068"/>
      <c r="K478" s="1068"/>
      <c r="L478" s="211" t="s">
        <v>1614</v>
      </c>
      <c r="M478" s="530"/>
      <c r="N478" s="222"/>
      <c r="O478" s="13" t="s">
        <v>1615</v>
      </c>
    </row>
    <row r="479" spans="1:17" ht="65.25" customHeight="1" x14ac:dyDescent="0.25">
      <c r="A479" s="1054"/>
      <c r="B479" s="69">
        <v>29</v>
      </c>
      <c r="C479" s="69" t="s">
        <v>68</v>
      </c>
      <c r="D479" s="113">
        <v>2561</v>
      </c>
      <c r="E479" s="1069"/>
      <c r="F479" s="1069"/>
      <c r="G479" s="1069"/>
      <c r="H479" s="1069"/>
      <c r="I479" s="1069"/>
      <c r="J479" s="1069"/>
      <c r="K479" s="1069"/>
      <c r="L479" s="26" t="s">
        <v>1616</v>
      </c>
      <c r="M479" s="199"/>
      <c r="N479" s="427" t="s">
        <v>2081</v>
      </c>
      <c r="O479" s="9"/>
    </row>
    <row r="480" spans="1:17" ht="30.75" customHeight="1" x14ac:dyDescent="0.25">
      <c r="A480" s="1053">
        <v>170</v>
      </c>
      <c r="B480" s="69">
        <v>23</v>
      </c>
      <c r="C480" s="69" t="s">
        <v>1654</v>
      </c>
      <c r="D480" s="113">
        <v>2561</v>
      </c>
      <c r="E480" s="1067" t="s">
        <v>2077</v>
      </c>
      <c r="F480" s="1067" t="s">
        <v>2077</v>
      </c>
      <c r="G480" s="220"/>
      <c r="H480" s="1067" t="s">
        <v>2078</v>
      </c>
      <c r="I480" s="1067" t="s">
        <v>527</v>
      </c>
      <c r="J480" s="1067" t="s">
        <v>527</v>
      </c>
      <c r="K480" s="1067" t="s">
        <v>3414</v>
      </c>
      <c r="L480" s="7" t="s">
        <v>2082</v>
      </c>
      <c r="M480" s="532"/>
      <c r="N480" s="425" t="s">
        <v>2083</v>
      </c>
      <c r="P480" s="452">
        <v>9198.2999999999993</v>
      </c>
    </row>
    <row r="481" spans="1:17" ht="25.5" customHeight="1" thickBot="1" x14ac:dyDescent="0.3">
      <c r="A481" s="1055"/>
      <c r="B481" s="69">
        <v>26</v>
      </c>
      <c r="C481" s="69" t="s">
        <v>1654</v>
      </c>
      <c r="D481" s="113">
        <v>2561</v>
      </c>
      <c r="E481" s="1068"/>
      <c r="F481" s="1068"/>
      <c r="G481" s="168"/>
      <c r="H481" s="1068"/>
      <c r="I481" s="1068"/>
      <c r="J481" s="1068"/>
      <c r="K481" s="1068"/>
      <c r="L481" s="25" t="s">
        <v>1826</v>
      </c>
      <c r="M481" s="543"/>
      <c r="N481" s="426" t="s">
        <v>2084</v>
      </c>
    </row>
    <row r="482" spans="1:17" ht="39.75" customHeight="1" x14ac:dyDescent="0.25">
      <c r="A482" s="1055"/>
      <c r="B482" s="69">
        <v>1</v>
      </c>
      <c r="C482" s="69" t="s">
        <v>73</v>
      </c>
      <c r="D482" s="113">
        <v>2561</v>
      </c>
      <c r="E482" s="1068"/>
      <c r="F482" s="1068"/>
      <c r="G482" s="168"/>
      <c r="H482" s="1068"/>
      <c r="I482" s="1068"/>
      <c r="J482" s="1068"/>
      <c r="K482" s="1068"/>
      <c r="L482" s="211" t="s">
        <v>1614</v>
      </c>
      <c r="M482" s="530"/>
      <c r="N482" s="222"/>
      <c r="O482" s="13" t="s">
        <v>1615</v>
      </c>
    </row>
    <row r="483" spans="1:17" ht="67.5" customHeight="1" x14ac:dyDescent="0.25">
      <c r="A483" s="1054"/>
      <c r="B483" s="69">
        <v>7</v>
      </c>
      <c r="C483" s="69" t="s">
        <v>73</v>
      </c>
      <c r="D483" s="113">
        <v>2561</v>
      </c>
      <c r="E483" s="1069"/>
      <c r="F483" s="1069"/>
      <c r="G483" s="152"/>
      <c r="H483" s="1069"/>
      <c r="I483" s="1069"/>
      <c r="J483" s="1069"/>
      <c r="K483" s="1069"/>
      <c r="L483" s="26" t="s">
        <v>1616</v>
      </c>
      <c r="M483" s="199"/>
      <c r="N483" s="427" t="s">
        <v>2085</v>
      </c>
      <c r="O483" s="9"/>
    </row>
    <row r="484" spans="1:17" ht="34.5" customHeight="1" x14ac:dyDescent="0.25">
      <c r="A484" s="1053">
        <v>171</v>
      </c>
      <c r="B484" s="69">
        <v>7</v>
      </c>
      <c r="C484" s="69" t="s">
        <v>70</v>
      </c>
      <c r="D484" s="113">
        <v>2561</v>
      </c>
      <c r="E484" s="1081" t="s">
        <v>2086</v>
      </c>
      <c r="F484" s="1081" t="s">
        <v>2086</v>
      </c>
      <c r="G484" s="1081"/>
      <c r="H484" s="1081" t="s">
        <v>2087</v>
      </c>
      <c r="I484" s="1081" t="s">
        <v>571</v>
      </c>
      <c r="J484" s="1081" t="s">
        <v>527</v>
      </c>
      <c r="K484" s="1081" t="s">
        <v>3414</v>
      </c>
      <c r="L484" s="111" t="s">
        <v>2088</v>
      </c>
      <c r="M484" s="538"/>
      <c r="N484" s="429" t="s">
        <v>2089</v>
      </c>
      <c r="O484" s="9"/>
      <c r="P484" s="452">
        <v>1062.43</v>
      </c>
    </row>
    <row r="485" spans="1:17" ht="35.25" customHeight="1" thickBot="1" x14ac:dyDescent="0.3">
      <c r="A485" s="1055"/>
      <c r="B485" s="69">
        <v>8</v>
      </c>
      <c r="C485" s="69" t="s">
        <v>70</v>
      </c>
      <c r="D485" s="113">
        <v>2561</v>
      </c>
      <c r="E485" s="1081"/>
      <c r="F485" s="1081"/>
      <c r="G485" s="1081"/>
      <c r="H485" s="1081"/>
      <c r="I485" s="1081"/>
      <c r="J485" s="1081"/>
      <c r="K485" s="1081"/>
      <c r="L485" s="1" t="s">
        <v>1826</v>
      </c>
      <c r="M485" s="450"/>
      <c r="N485" s="148" t="s">
        <v>2090</v>
      </c>
      <c r="O485" s="9"/>
    </row>
    <row r="486" spans="1:17" s="39" customFormat="1" ht="35.25" customHeight="1" x14ac:dyDescent="0.25">
      <c r="A486" s="1211">
        <v>172</v>
      </c>
      <c r="B486" s="153">
        <v>19</v>
      </c>
      <c r="C486" s="153" t="s">
        <v>67</v>
      </c>
      <c r="D486" s="152">
        <v>2561</v>
      </c>
      <c r="E486" s="1068" t="s">
        <v>1513</v>
      </c>
      <c r="F486" s="1068" t="s">
        <v>1513</v>
      </c>
      <c r="G486" s="1068" t="s">
        <v>1514</v>
      </c>
      <c r="H486" s="1068" t="s">
        <v>1515</v>
      </c>
      <c r="I486" s="1068" t="s">
        <v>12</v>
      </c>
      <c r="J486" s="1068" t="s">
        <v>527</v>
      </c>
      <c r="K486" s="1067" t="s">
        <v>3414</v>
      </c>
      <c r="L486" s="99" t="s">
        <v>59</v>
      </c>
      <c r="M486" s="529"/>
      <c r="N486" s="430" t="s">
        <v>1516</v>
      </c>
      <c r="O486" s="1"/>
      <c r="P486" s="452"/>
      <c r="Q486" s="1"/>
    </row>
    <row r="487" spans="1:17" ht="35.25" customHeight="1" x14ac:dyDescent="0.25">
      <c r="A487" s="1054"/>
      <c r="B487" s="33">
        <v>13</v>
      </c>
      <c r="C487" s="33" t="s">
        <v>62</v>
      </c>
      <c r="D487" s="40">
        <v>2562</v>
      </c>
      <c r="E487" s="1069"/>
      <c r="F487" s="1069"/>
      <c r="G487" s="1069"/>
      <c r="H487" s="1069"/>
      <c r="I487" s="1069"/>
      <c r="J487" s="1069"/>
      <c r="K487" s="1069"/>
      <c r="L487" s="26" t="s">
        <v>3371</v>
      </c>
      <c r="M487" s="199"/>
      <c r="N487" s="427" t="s">
        <v>3570</v>
      </c>
      <c r="O487" s="26"/>
      <c r="P487" s="452">
        <v>14000</v>
      </c>
      <c r="Q487" s="26"/>
    </row>
    <row r="488" spans="1:17" s="39" customFormat="1" ht="35.25" customHeight="1" x14ac:dyDescent="0.25">
      <c r="A488" s="1053">
        <v>173</v>
      </c>
      <c r="B488" s="69">
        <v>14</v>
      </c>
      <c r="C488" s="69" t="s">
        <v>677</v>
      </c>
      <c r="D488" s="113">
        <v>2561</v>
      </c>
      <c r="E488" s="1067" t="s">
        <v>1569</v>
      </c>
      <c r="F488" s="1067" t="s">
        <v>1569</v>
      </c>
      <c r="G488" s="1067" t="s">
        <v>1570</v>
      </c>
      <c r="H488" s="1067" t="s">
        <v>1571</v>
      </c>
      <c r="I488" s="1067" t="s">
        <v>1572</v>
      </c>
      <c r="J488" s="1067" t="s">
        <v>527</v>
      </c>
      <c r="K488" s="1067" t="s">
        <v>3414</v>
      </c>
      <c r="L488" s="1" t="s">
        <v>59</v>
      </c>
      <c r="M488" s="450"/>
      <c r="N488" s="149" t="s">
        <v>1573</v>
      </c>
      <c r="O488" s="1"/>
      <c r="P488" s="452"/>
      <c r="Q488" s="1"/>
    </row>
    <row r="489" spans="1:17" ht="67.5" customHeight="1" x14ac:dyDescent="0.25">
      <c r="A489" s="1054"/>
      <c r="B489" s="90">
        <v>13</v>
      </c>
      <c r="C489" s="90" t="s">
        <v>62</v>
      </c>
      <c r="D489" s="92">
        <v>2562</v>
      </c>
      <c r="E489" s="1069"/>
      <c r="F489" s="1069"/>
      <c r="G489" s="1069"/>
      <c r="H489" s="1069"/>
      <c r="I489" s="1069"/>
      <c r="J489" s="1069"/>
      <c r="K489" s="1069"/>
      <c r="L489" s="26" t="s">
        <v>3371</v>
      </c>
      <c r="M489" s="199"/>
      <c r="N489" s="427" t="s">
        <v>3569</v>
      </c>
      <c r="O489" s="26"/>
      <c r="Q489" s="26"/>
    </row>
    <row r="490" spans="1:17" ht="34.5" customHeight="1" x14ac:dyDescent="0.25">
      <c r="A490" s="1053">
        <v>174</v>
      </c>
      <c r="B490" s="153">
        <v>22</v>
      </c>
      <c r="C490" s="153" t="s">
        <v>64</v>
      </c>
      <c r="D490" s="152">
        <v>2562</v>
      </c>
      <c r="E490" s="1067" t="s">
        <v>3181</v>
      </c>
      <c r="F490" s="1067" t="s">
        <v>3181</v>
      </c>
      <c r="G490" s="1067"/>
      <c r="H490" s="1067" t="s">
        <v>1823</v>
      </c>
      <c r="I490" s="1067" t="s">
        <v>527</v>
      </c>
      <c r="J490" s="1067" t="s">
        <v>527</v>
      </c>
      <c r="K490" s="1067" t="s">
        <v>3414</v>
      </c>
      <c r="L490" s="111" t="s">
        <v>3182</v>
      </c>
      <c r="M490" s="538"/>
      <c r="N490" s="429" t="s">
        <v>3183</v>
      </c>
      <c r="O490" s="9"/>
      <c r="P490" s="452">
        <v>8439.7199999999993</v>
      </c>
    </row>
    <row r="491" spans="1:17" ht="34.5" customHeight="1" x14ac:dyDescent="0.25">
      <c r="A491" s="1055"/>
      <c r="B491" s="153">
        <v>27</v>
      </c>
      <c r="C491" s="153" t="s">
        <v>64</v>
      </c>
      <c r="D491" s="152">
        <v>2562</v>
      </c>
      <c r="E491" s="1068"/>
      <c r="F491" s="1068"/>
      <c r="G491" s="1068"/>
      <c r="H491" s="1068"/>
      <c r="I491" s="1068"/>
      <c r="J491" s="1068"/>
      <c r="K491" s="1068"/>
      <c r="L491" s="1" t="s">
        <v>1826</v>
      </c>
      <c r="M491" s="450"/>
      <c r="N491" s="148" t="s">
        <v>3184</v>
      </c>
      <c r="O491" s="9"/>
    </row>
    <row r="492" spans="1:17" ht="42.75" customHeight="1" x14ac:dyDescent="0.25">
      <c r="A492" s="1055"/>
      <c r="B492" s="153">
        <v>22</v>
      </c>
      <c r="C492" s="153" t="s">
        <v>66</v>
      </c>
      <c r="D492" s="152">
        <v>2562</v>
      </c>
      <c r="E492" s="1068"/>
      <c r="F492" s="1068"/>
      <c r="G492" s="1068"/>
      <c r="H492" s="1068"/>
      <c r="I492" s="1068"/>
      <c r="J492" s="1068"/>
      <c r="K492" s="1068"/>
      <c r="L492" s="28" t="s">
        <v>1614</v>
      </c>
      <c r="M492" s="306"/>
      <c r="N492" s="257"/>
      <c r="O492" s="13" t="s">
        <v>1615</v>
      </c>
    </row>
    <row r="493" spans="1:17" ht="42.75" customHeight="1" x14ac:dyDescent="0.25">
      <c r="A493" s="1054"/>
      <c r="B493" s="153">
        <v>30</v>
      </c>
      <c r="C493" s="153" t="s">
        <v>66</v>
      </c>
      <c r="D493" s="152">
        <v>2562</v>
      </c>
      <c r="E493" s="1069"/>
      <c r="F493" s="1069"/>
      <c r="G493" s="1069"/>
      <c r="H493" s="1069"/>
      <c r="I493" s="1069"/>
      <c r="J493" s="1069"/>
      <c r="K493" s="1069"/>
      <c r="L493" s="26" t="s">
        <v>1616</v>
      </c>
      <c r="M493" s="199"/>
      <c r="N493" s="427" t="s">
        <v>3583</v>
      </c>
      <c r="O493" s="9"/>
    </row>
    <row r="494" spans="1:17" ht="32.25" customHeight="1" x14ac:dyDescent="0.25">
      <c r="A494" s="1053">
        <v>175</v>
      </c>
      <c r="B494" s="153">
        <v>13</v>
      </c>
      <c r="C494" s="153" t="s">
        <v>65</v>
      </c>
      <c r="D494" s="152">
        <v>2562</v>
      </c>
      <c r="E494" s="1067" t="s">
        <v>3471</v>
      </c>
      <c r="F494" s="1067" t="s">
        <v>3471</v>
      </c>
      <c r="G494" s="1067"/>
      <c r="H494" s="1067" t="s">
        <v>3472</v>
      </c>
      <c r="I494" s="1067" t="s">
        <v>527</v>
      </c>
      <c r="J494" s="1067" t="s">
        <v>527</v>
      </c>
      <c r="K494" s="1067" t="s">
        <v>3414</v>
      </c>
      <c r="L494" s="111" t="s">
        <v>3182</v>
      </c>
      <c r="M494" s="538"/>
      <c r="N494" s="429" t="s">
        <v>3474</v>
      </c>
      <c r="O494" s="9"/>
      <c r="P494" s="452">
        <v>8439.7199999999993</v>
      </c>
    </row>
    <row r="495" spans="1:17" ht="34.5" customHeight="1" x14ac:dyDescent="0.25">
      <c r="A495" s="1055"/>
      <c r="B495" s="153">
        <v>20</v>
      </c>
      <c r="C495" s="153" t="s">
        <v>65</v>
      </c>
      <c r="D495" s="152">
        <v>2562</v>
      </c>
      <c r="E495" s="1069"/>
      <c r="F495" s="1068"/>
      <c r="G495" s="1068"/>
      <c r="H495" s="1068"/>
      <c r="I495" s="1068"/>
      <c r="J495" s="1068"/>
      <c r="K495" s="1068"/>
      <c r="L495" s="1" t="s">
        <v>1826</v>
      </c>
      <c r="M495" s="450"/>
      <c r="N495" s="148" t="s">
        <v>3475</v>
      </c>
      <c r="O495" s="9"/>
    </row>
    <row r="496" spans="1:17" ht="42.75" customHeight="1" x14ac:dyDescent="0.25">
      <c r="A496" s="1055"/>
      <c r="B496" s="153">
        <v>24</v>
      </c>
      <c r="C496" s="153" t="s">
        <v>70</v>
      </c>
      <c r="D496" s="152">
        <v>2562</v>
      </c>
      <c r="E496" s="1067" t="s">
        <v>3788</v>
      </c>
      <c r="F496" s="1068"/>
      <c r="G496" s="1068"/>
      <c r="H496" s="1068"/>
      <c r="I496" s="1068"/>
      <c r="J496" s="1068"/>
      <c r="K496" s="1068"/>
      <c r="L496" s="28" t="s">
        <v>1614</v>
      </c>
      <c r="M496" s="306"/>
      <c r="N496" s="257"/>
      <c r="O496" s="13" t="s">
        <v>1615</v>
      </c>
    </row>
    <row r="497" spans="1:17" ht="40.5" x14ac:dyDescent="0.25">
      <c r="A497" s="1054"/>
      <c r="B497" s="153">
        <v>5</v>
      </c>
      <c r="C497" s="153" t="s">
        <v>1654</v>
      </c>
      <c r="D497" s="152">
        <v>2562</v>
      </c>
      <c r="E497" s="1069"/>
      <c r="F497" s="1069"/>
      <c r="G497" s="1069"/>
      <c r="H497" s="1069"/>
      <c r="I497" s="1069"/>
      <c r="J497" s="1069"/>
      <c r="K497" s="1069"/>
      <c r="L497" s="26" t="s">
        <v>1616</v>
      </c>
      <c r="M497" s="199"/>
      <c r="N497" s="427" t="s">
        <v>3789</v>
      </c>
      <c r="O497" s="9"/>
    </row>
    <row r="498" spans="1:17" ht="40.5" x14ac:dyDescent="0.25">
      <c r="A498" s="153">
        <v>176</v>
      </c>
      <c r="B498" s="153">
        <v>10</v>
      </c>
      <c r="C498" s="153" t="s">
        <v>68</v>
      </c>
      <c r="D498" s="152">
        <v>2552</v>
      </c>
      <c r="E498" s="152" t="s">
        <v>2091</v>
      </c>
      <c r="F498" s="152" t="s">
        <v>2091</v>
      </c>
      <c r="G498" s="152"/>
      <c r="H498" s="152" t="s">
        <v>2092</v>
      </c>
      <c r="I498" s="152" t="s">
        <v>627</v>
      </c>
      <c r="J498" s="152" t="s">
        <v>105</v>
      </c>
      <c r="K498" s="168" t="s">
        <v>3414</v>
      </c>
      <c r="L498" s="111" t="s">
        <v>2093</v>
      </c>
      <c r="M498" s="538"/>
      <c r="N498" s="429" t="s">
        <v>2094</v>
      </c>
      <c r="P498" s="452">
        <v>758</v>
      </c>
    </row>
    <row r="499" spans="1:17" ht="67.5" customHeight="1" x14ac:dyDescent="0.25">
      <c r="A499" s="1053">
        <v>177</v>
      </c>
      <c r="B499" s="69">
        <v>22</v>
      </c>
      <c r="C499" s="69" t="s">
        <v>677</v>
      </c>
      <c r="D499" s="113">
        <v>2554</v>
      </c>
      <c r="E499" s="1067" t="s">
        <v>2095</v>
      </c>
      <c r="F499" s="1067" t="s">
        <v>2095</v>
      </c>
      <c r="G499" s="1067"/>
      <c r="H499" s="1067" t="s">
        <v>2096</v>
      </c>
      <c r="I499" s="1067" t="s">
        <v>627</v>
      </c>
      <c r="J499" s="1067" t="s">
        <v>105</v>
      </c>
      <c r="K499" s="1067" t="s">
        <v>3414</v>
      </c>
      <c r="L499" s="7" t="s">
        <v>2097</v>
      </c>
      <c r="M499" s="532"/>
      <c r="N499" s="425" t="s">
        <v>2098</v>
      </c>
      <c r="P499" s="452">
        <v>843</v>
      </c>
    </row>
    <row r="500" spans="1:17" ht="87.75" customHeight="1" x14ac:dyDescent="0.25">
      <c r="A500" s="1054"/>
      <c r="B500" s="69">
        <v>30</v>
      </c>
      <c r="C500" s="69" t="s">
        <v>682</v>
      </c>
      <c r="D500" s="113">
        <v>2559</v>
      </c>
      <c r="E500" s="1069"/>
      <c r="F500" s="1069"/>
      <c r="G500" s="1069"/>
      <c r="H500" s="1069"/>
      <c r="I500" s="1069"/>
      <c r="J500" s="1069"/>
      <c r="K500" s="1069"/>
      <c r="L500" s="7" t="s">
        <v>2099</v>
      </c>
      <c r="M500" s="532"/>
      <c r="N500" s="425" t="s">
        <v>2100</v>
      </c>
      <c r="P500" s="452">
        <v>13476.19</v>
      </c>
    </row>
    <row r="501" spans="1:17" ht="60.75" x14ac:dyDescent="0.25">
      <c r="A501" s="153">
        <v>178</v>
      </c>
      <c r="B501" s="69">
        <v>4</v>
      </c>
      <c r="C501" s="69" t="s">
        <v>68</v>
      </c>
      <c r="D501" s="113">
        <v>2562</v>
      </c>
      <c r="E501" s="152" t="s">
        <v>2757</v>
      </c>
      <c r="F501" s="152" t="s">
        <v>2758</v>
      </c>
      <c r="G501" s="152" t="s">
        <v>2759</v>
      </c>
      <c r="H501" s="152" t="s">
        <v>2760</v>
      </c>
      <c r="I501" s="152" t="s">
        <v>627</v>
      </c>
      <c r="J501" s="152" t="s">
        <v>105</v>
      </c>
      <c r="K501" s="113" t="s">
        <v>3414</v>
      </c>
      <c r="L501" s="7" t="s">
        <v>2761</v>
      </c>
      <c r="M501" s="532"/>
      <c r="N501" s="425" t="s">
        <v>2762</v>
      </c>
    </row>
    <row r="502" spans="1:17" ht="40.5" x14ac:dyDescent="0.25">
      <c r="A502" s="153">
        <v>179</v>
      </c>
      <c r="B502" s="69">
        <v>27</v>
      </c>
      <c r="C502" s="69" t="s">
        <v>66</v>
      </c>
      <c r="D502" s="113">
        <v>2555</v>
      </c>
      <c r="E502" s="152" t="s">
        <v>2101</v>
      </c>
      <c r="F502" s="152" t="s">
        <v>2101</v>
      </c>
      <c r="G502" s="152"/>
      <c r="H502" s="152" t="s">
        <v>2102</v>
      </c>
      <c r="I502" s="152" t="s">
        <v>2103</v>
      </c>
      <c r="J502" s="152" t="s">
        <v>105</v>
      </c>
      <c r="K502" s="113" t="s">
        <v>3414</v>
      </c>
      <c r="L502" s="7" t="s">
        <v>2104</v>
      </c>
      <c r="M502" s="532"/>
      <c r="N502" s="425" t="s">
        <v>2105</v>
      </c>
      <c r="P502" s="452">
        <v>2280</v>
      </c>
    </row>
    <row r="503" spans="1:17" ht="40.5" x14ac:dyDescent="0.25">
      <c r="A503" s="153">
        <v>180</v>
      </c>
      <c r="B503" s="69">
        <v>27</v>
      </c>
      <c r="C503" s="69" t="s">
        <v>66</v>
      </c>
      <c r="D503" s="113">
        <v>2555</v>
      </c>
      <c r="E503" s="152" t="s">
        <v>2106</v>
      </c>
      <c r="F503" s="152" t="s">
        <v>2106</v>
      </c>
      <c r="G503" s="152"/>
      <c r="H503" s="152" t="s">
        <v>2107</v>
      </c>
      <c r="I503" s="152" t="s">
        <v>2103</v>
      </c>
      <c r="J503" s="152" t="s">
        <v>105</v>
      </c>
      <c r="K503" s="113" t="s">
        <v>3414</v>
      </c>
      <c r="L503" s="7" t="s">
        <v>2108</v>
      </c>
      <c r="M503" s="532"/>
      <c r="N503" s="425" t="s">
        <v>2109</v>
      </c>
      <c r="P503" s="452">
        <v>2367</v>
      </c>
    </row>
    <row r="504" spans="1:17" ht="72.75" customHeight="1" x14ac:dyDescent="0.25">
      <c r="A504" s="153">
        <v>181</v>
      </c>
      <c r="B504" s="69">
        <v>28</v>
      </c>
      <c r="C504" s="69" t="s">
        <v>65</v>
      </c>
      <c r="D504" s="113">
        <v>2557</v>
      </c>
      <c r="E504" s="152" t="s">
        <v>2110</v>
      </c>
      <c r="F504" s="152" t="s">
        <v>2110</v>
      </c>
      <c r="G504" s="152"/>
      <c r="H504" s="152" t="s">
        <v>2111</v>
      </c>
      <c r="I504" s="152" t="s">
        <v>105</v>
      </c>
      <c r="J504" s="152" t="s">
        <v>105</v>
      </c>
      <c r="K504" s="113" t="s">
        <v>3414</v>
      </c>
      <c r="L504" s="7" t="s">
        <v>2112</v>
      </c>
      <c r="M504" s="532"/>
      <c r="N504" s="425" t="s">
        <v>2113</v>
      </c>
      <c r="P504" s="452">
        <v>152</v>
      </c>
    </row>
    <row r="505" spans="1:17" ht="67.5" customHeight="1" x14ac:dyDescent="0.25">
      <c r="A505" s="153">
        <v>182</v>
      </c>
      <c r="B505" s="69">
        <v>26</v>
      </c>
      <c r="C505" s="69" t="s">
        <v>62</v>
      </c>
      <c r="D505" s="113">
        <v>2559</v>
      </c>
      <c r="E505" s="152" t="s">
        <v>2114</v>
      </c>
      <c r="F505" s="152" t="s">
        <v>2114</v>
      </c>
      <c r="G505" s="152"/>
      <c r="H505" s="152" t="s">
        <v>2115</v>
      </c>
      <c r="I505" s="152" t="s">
        <v>665</v>
      </c>
      <c r="J505" s="152" t="s">
        <v>105</v>
      </c>
      <c r="K505" s="168" t="s">
        <v>3414</v>
      </c>
      <c r="L505" s="7" t="s">
        <v>2116</v>
      </c>
      <c r="M505" s="532"/>
      <c r="N505" s="425" t="s">
        <v>2117</v>
      </c>
      <c r="P505" s="452">
        <v>7289.95</v>
      </c>
    </row>
    <row r="506" spans="1:17" ht="69" customHeight="1" thickBot="1" x14ac:dyDescent="0.3">
      <c r="A506" s="1053">
        <v>183</v>
      </c>
      <c r="B506" s="218">
        <v>2</v>
      </c>
      <c r="C506" s="218" t="s">
        <v>65</v>
      </c>
      <c r="D506" s="220">
        <v>2560</v>
      </c>
      <c r="E506" s="1053" t="s">
        <v>2118</v>
      </c>
      <c r="F506" s="1053" t="s">
        <v>2118</v>
      </c>
      <c r="G506" s="1053"/>
      <c r="H506" s="1053" t="s">
        <v>2119</v>
      </c>
      <c r="I506" s="1053" t="s">
        <v>627</v>
      </c>
      <c r="J506" s="1053" t="s">
        <v>105</v>
      </c>
      <c r="K506" s="1053" t="s">
        <v>3414</v>
      </c>
      <c r="L506" s="132" t="s">
        <v>2120</v>
      </c>
      <c r="M506" s="533"/>
      <c r="N506" s="426" t="s">
        <v>2121</v>
      </c>
      <c r="P506" s="452">
        <v>10580.61</v>
      </c>
    </row>
    <row r="507" spans="1:17" ht="69" customHeight="1" x14ac:dyDescent="0.25">
      <c r="A507" s="1055"/>
      <c r="B507" s="51">
        <v>7</v>
      </c>
      <c r="C507" s="69" t="s">
        <v>69</v>
      </c>
      <c r="D507" s="301">
        <v>2565</v>
      </c>
      <c r="E507" s="1055"/>
      <c r="F507" s="1055"/>
      <c r="G507" s="1055"/>
      <c r="H507" s="1055"/>
      <c r="I507" s="1055"/>
      <c r="J507" s="1055"/>
      <c r="K507" s="1055"/>
      <c r="L507" s="7" t="s">
        <v>13308</v>
      </c>
      <c r="M507" s="532"/>
      <c r="N507" s="148" t="s">
        <v>13323</v>
      </c>
      <c r="O507" s="11"/>
      <c r="P507" s="456"/>
    </row>
    <row r="508" spans="1:17" ht="69" customHeight="1" x14ac:dyDescent="0.25">
      <c r="A508" s="1055"/>
      <c r="B508" s="385">
        <v>18</v>
      </c>
      <c r="C508" s="219" t="s">
        <v>69</v>
      </c>
      <c r="D508" s="390">
        <v>2565</v>
      </c>
      <c r="E508" s="1055"/>
      <c r="F508" s="1055"/>
      <c r="G508" s="1055"/>
      <c r="H508" s="1055"/>
      <c r="I508" s="1055"/>
      <c r="J508" s="1055"/>
      <c r="K508" s="1055"/>
      <c r="L508" s="7" t="s">
        <v>13283</v>
      </c>
      <c r="M508" s="532"/>
      <c r="N508" s="148" t="s">
        <v>13324</v>
      </c>
      <c r="O508" s="11"/>
      <c r="P508" s="456">
        <v>10580.61</v>
      </c>
      <c r="Q508" s="1" t="s">
        <v>13309</v>
      </c>
    </row>
    <row r="509" spans="1:17" ht="69" customHeight="1" x14ac:dyDescent="0.25">
      <c r="A509" s="1055"/>
      <c r="B509" s="51">
        <v>19</v>
      </c>
      <c r="C509" s="69" t="s">
        <v>68</v>
      </c>
      <c r="D509" s="301">
        <v>2566</v>
      </c>
      <c r="E509" s="1055"/>
      <c r="F509" s="1055"/>
      <c r="G509" s="1055"/>
      <c r="H509" s="1055"/>
      <c r="I509" s="1055"/>
      <c r="J509" s="1055"/>
      <c r="K509" s="1055"/>
      <c r="L509" s="7" t="s">
        <v>14643</v>
      </c>
      <c r="M509" s="532"/>
      <c r="N509" s="425" t="s">
        <v>14644</v>
      </c>
      <c r="O509" s="11"/>
      <c r="P509" s="456"/>
    </row>
    <row r="510" spans="1:17" ht="69" customHeight="1" thickBot="1" x14ac:dyDescent="0.3">
      <c r="A510" s="1196"/>
      <c r="B510" s="523">
        <v>20</v>
      </c>
      <c r="C510" s="27" t="s">
        <v>68</v>
      </c>
      <c r="D510" s="524">
        <v>2566</v>
      </c>
      <c r="E510" s="1196"/>
      <c r="F510" s="1196"/>
      <c r="G510" s="1196"/>
      <c r="H510" s="1196"/>
      <c r="I510" s="1196"/>
      <c r="J510" s="1196"/>
      <c r="K510" s="1196"/>
      <c r="L510" s="7" t="s">
        <v>3991</v>
      </c>
      <c r="M510" s="532"/>
      <c r="N510" s="425" t="s">
        <v>14642</v>
      </c>
      <c r="O510" s="11"/>
      <c r="P510" s="456"/>
    </row>
    <row r="511" spans="1:17" ht="60.75" x14ac:dyDescent="0.25">
      <c r="A511" s="1211">
        <v>184</v>
      </c>
      <c r="B511" s="53">
        <v>6</v>
      </c>
      <c r="C511" s="53" t="s">
        <v>682</v>
      </c>
      <c r="D511" s="146">
        <v>2561</v>
      </c>
      <c r="E511" s="1165" t="s">
        <v>2122</v>
      </c>
      <c r="F511" s="1165" t="s">
        <v>2122</v>
      </c>
      <c r="G511" s="1165"/>
      <c r="H511" s="1165" t="s">
        <v>904</v>
      </c>
      <c r="I511" s="1165" t="s">
        <v>181</v>
      </c>
      <c r="J511" s="1165" t="s">
        <v>105</v>
      </c>
      <c r="K511" s="1165" t="s">
        <v>3414</v>
      </c>
      <c r="L511" s="7" t="s">
        <v>2123</v>
      </c>
      <c r="M511" s="532"/>
      <c r="N511" s="425" t="s">
        <v>2124</v>
      </c>
      <c r="P511" s="452">
        <v>12353.19</v>
      </c>
    </row>
    <row r="512" spans="1:17" x14ac:dyDescent="0.25">
      <c r="A512" s="1055"/>
      <c r="B512" s="69">
        <v>7</v>
      </c>
      <c r="C512" s="69" t="s">
        <v>682</v>
      </c>
      <c r="D512" s="113">
        <v>2561</v>
      </c>
      <c r="E512" s="1068"/>
      <c r="F512" s="1068"/>
      <c r="G512" s="1068"/>
      <c r="H512" s="1068"/>
      <c r="I512" s="1068"/>
      <c r="J512" s="1068"/>
      <c r="K512" s="1068"/>
      <c r="L512" s="211" t="s">
        <v>1614</v>
      </c>
      <c r="M512" s="530"/>
      <c r="N512" s="222"/>
      <c r="O512" s="13" t="s">
        <v>1615</v>
      </c>
    </row>
    <row r="513" spans="1:17" ht="66" customHeight="1" x14ac:dyDescent="0.25">
      <c r="A513" s="1054"/>
      <c r="B513" s="153">
        <v>14</v>
      </c>
      <c r="C513" s="153" t="s">
        <v>682</v>
      </c>
      <c r="D513" s="152">
        <v>2561</v>
      </c>
      <c r="E513" s="1069"/>
      <c r="F513" s="1069"/>
      <c r="G513" s="1069"/>
      <c r="H513" s="1069"/>
      <c r="I513" s="1069"/>
      <c r="J513" s="1069"/>
      <c r="K513" s="1069"/>
      <c r="L513" s="26" t="s">
        <v>1616</v>
      </c>
      <c r="M513" s="199"/>
      <c r="N513" s="427" t="s">
        <v>2125</v>
      </c>
      <c r="O513" s="9"/>
    </row>
    <row r="514" spans="1:17" ht="28.5" customHeight="1" x14ac:dyDescent="0.25">
      <c r="A514" s="1053">
        <v>185</v>
      </c>
      <c r="B514" s="153">
        <v>14</v>
      </c>
      <c r="C514" s="153" t="s">
        <v>682</v>
      </c>
      <c r="D514" s="152">
        <v>2561</v>
      </c>
      <c r="E514" s="1067" t="s">
        <v>2126</v>
      </c>
      <c r="F514" s="1067" t="s">
        <v>2126</v>
      </c>
      <c r="G514" s="1067"/>
      <c r="H514" s="1067" t="s">
        <v>2127</v>
      </c>
      <c r="I514" s="1067" t="s">
        <v>104</v>
      </c>
      <c r="J514" s="1067" t="s">
        <v>105</v>
      </c>
      <c r="K514" s="220" t="s">
        <v>3414</v>
      </c>
      <c r="L514" s="111" t="s">
        <v>2128</v>
      </c>
      <c r="M514" s="538"/>
      <c r="N514" s="429" t="s">
        <v>2129</v>
      </c>
      <c r="O514" s="9"/>
      <c r="P514" s="457">
        <v>10164.75</v>
      </c>
    </row>
    <row r="515" spans="1:17" x14ac:dyDescent="0.25">
      <c r="A515" s="1055"/>
      <c r="B515" s="153">
        <v>26</v>
      </c>
      <c r="C515" s="153" t="s">
        <v>682</v>
      </c>
      <c r="D515" s="152">
        <v>2561</v>
      </c>
      <c r="E515" s="1068"/>
      <c r="F515" s="1068"/>
      <c r="G515" s="1068"/>
      <c r="H515" s="1068"/>
      <c r="I515" s="1068"/>
      <c r="J515" s="1068"/>
      <c r="K515" s="168"/>
      <c r="L515" s="1" t="s">
        <v>1826</v>
      </c>
      <c r="M515" s="450"/>
      <c r="N515" s="148" t="s">
        <v>2090</v>
      </c>
      <c r="O515" s="9"/>
    </row>
    <row r="516" spans="1:17" x14ac:dyDescent="0.25">
      <c r="A516" s="1055"/>
      <c r="B516" s="153">
        <v>9</v>
      </c>
      <c r="C516" s="153" t="s">
        <v>68</v>
      </c>
      <c r="D516" s="152">
        <v>2562</v>
      </c>
      <c r="E516" s="1068"/>
      <c r="F516" s="1068"/>
      <c r="G516" s="1068"/>
      <c r="H516" s="1068"/>
      <c r="I516" s="1068"/>
      <c r="J516" s="1068"/>
      <c r="K516" s="168"/>
      <c r="L516" s="28" t="s">
        <v>1614</v>
      </c>
      <c r="M516" s="306"/>
      <c r="N516" s="257"/>
      <c r="O516" s="13" t="s">
        <v>1615</v>
      </c>
    </row>
    <row r="517" spans="1:17" ht="27.75" customHeight="1" x14ac:dyDescent="0.25">
      <c r="A517" s="1054"/>
      <c r="B517" s="153">
        <v>15</v>
      </c>
      <c r="C517" s="153" t="s">
        <v>68</v>
      </c>
      <c r="D517" s="152">
        <v>2562</v>
      </c>
      <c r="E517" s="1069"/>
      <c r="F517" s="1069"/>
      <c r="G517" s="1069"/>
      <c r="H517" s="1069"/>
      <c r="I517" s="1069"/>
      <c r="J517" s="1069"/>
      <c r="K517" s="152"/>
      <c r="L517" s="26" t="s">
        <v>1616</v>
      </c>
      <c r="M517" s="199"/>
      <c r="N517" s="427" t="s">
        <v>2815</v>
      </c>
      <c r="O517" s="9"/>
    </row>
    <row r="518" spans="1:17" s="39" customFormat="1" ht="27.75" customHeight="1" x14ac:dyDescent="0.25">
      <c r="A518" s="1053">
        <v>186</v>
      </c>
      <c r="B518" s="69">
        <v>20</v>
      </c>
      <c r="C518" s="69" t="s">
        <v>682</v>
      </c>
      <c r="D518" s="113">
        <v>2561</v>
      </c>
      <c r="E518" s="1067" t="s">
        <v>2655</v>
      </c>
      <c r="F518" s="1067" t="s">
        <v>2655</v>
      </c>
      <c r="G518" s="1067" t="s">
        <v>2656</v>
      </c>
      <c r="H518" s="1067" t="s">
        <v>2657</v>
      </c>
      <c r="I518" s="1067" t="s">
        <v>2658</v>
      </c>
      <c r="J518" s="1067" t="s">
        <v>105</v>
      </c>
      <c r="K518" s="1067" t="s">
        <v>3414</v>
      </c>
      <c r="L518" s="1" t="s">
        <v>59</v>
      </c>
      <c r="M518" s="450"/>
      <c r="N518" s="149" t="s">
        <v>2659</v>
      </c>
      <c r="O518" s="1"/>
      <c r="P518" s="452"/>
      <c r="Q518" s="1"/>
    </row>
    <row r="519" spans="1:17" ht="65.25" customHeight="1" x14ac:dyDescent="0.25">
      <c r="A519" s="1054"/>
      <c r="B519" s="90">
        <v>22</v>
      </c>
      <c r="C519" s="90" t="s">
        <v>682</v>
      </c>
      <c r="D519" s="92">
        <v>2562</v>
      </c>
      <c r="E519" s="1069"/>
      <c r="F519" s="1069"/>
      <c r="G519" s="1069"/>
      <c r="H519" s="1069"/>
      <c r="I519" s="1069"/>
      <c r="J519" s="1069"/>
      <c r="K519" s="1069"/>
      <c r="L519" s="26" t="s">
        <v>52</v>
      </c>
      <c r="M519" s="199"/>
      <c r="N519" s="427" t="s">
        <v>3823</v>
      </c>
      <c r="O519" s="26"/>
      <c r="P519" s="452">
        <v>17500</v>
      </c>
      <c r="Q519" s="26"/>
    </row>
    <row r="520" spans="1:17" ht="32.25" customHeight="1" x14ac:dyDescent="0.25">
      <c r="A520" s="1053">
        <v>187</v>
      </c>
      <c r="B520" s="153">
        <v>10</v>
      </c>
      <c r="C520" s="153" t="s">
        <v>68</v>
      </c>
      <c r="D520" s="152">
        <v>2562</v>
      </c>
      <c r="E520" s="1067" t="s">
        <v>2734</v>
      </c>
      <c r="F520" s="1067" t="s">
        <v>2734</v>
      </c>
      <c r="G520" s="1067"/>
      <c r="H520" s="1067" t="s">
        <v>2735</v>
      </c>
      <c r="I520" s="1067" t="s">
        <v>627</v>
      </c>
      <c r="J520" s="1067" t="s">
        <v>105</v>
      </c>
      <c r="K520" s="1067" t="s">
        <v>3414</v>
      </c>
      <c r="L520" s="111" t="s">
        <v>2736</v>
      </c>
      <c r="M520" s="538"/>
      <c r="N520" s="429" t="s">
        <v>2737</v>
      </c>
      <c r="O520" s="9"/>
      <c r="P520" s="452">
        <v>11277.84</v>
      </c>
    </row>
    <row r="521" spans="1:17" x14ac:dyDescent="0.25">
      <c r="A521" s="1054"/>
      <c r="B521" s="153">
        <v>14</v>
      </c>
      <c r="C521" s="153" t="s">
        <v>68</v>
      </c>
      <c r="D521" s="152">
        <v>2562</v>
      </c>
      <c r="E521" s="1069"/>
      <c r="F521" s="1069"/>
      <c r="G521" s="1069"/>
      <c r="H521" s="1069"/>
      <c r="I521" s="1069"/>
      <c r="J521" s="1069"/>
      <c r="K521" s="1069"/>
      <c r="L521" s="1" t="s">
        <v>1826</v>
      </c>
      <c r="M521" s="450"/>
      <c r="N521" s="148" t="s">
        <v>2738</v>
      </c>
      <c r="O521" s="9"/>
    </row>
    <row r="522" spans="1:17" ht="40.5" x14ac:dyDescent="0.25">
      <c r="A522" s="153">
        <v>188</v>
      </c>
      <c r="B522" s="153">
        <v>6</v>
      </c>
      <c r="C522" s="153" t="s">
        <v>68</v>
      </c>
      <c r="D522" s="152">
        <v>2552</v>
      </c>
      <c r="E522" s="152" t="s">
        <v>2130</v>
      </c>
      <c r="F522" s="152" t="s">
        <v>2130</v>
      </c>
      <c r="G522" s="152"/>
      <c r="H522" s="152" t="s">
        <v>2131</v>
      </c>
      <c r="I522" s="152" t="s">
        <v>1193</v>
      </c>
      <c r="J522" s="152" t="s">
        <v>11</v>
      </c>
      <c r="K522" s="113" t="s">
        <v>3414</v>
      </c>
      <c r="L522" s="111" t="s">
        <v>2132</v>
      </c>
      <c r="M522" s="538"/>
      <c r="N522" s="429" t="s">
        <v>2133</v>
      </c>
      <c r="P522" s="452">
        <v>102</v>
      </c>
    </row>
    <row r="523" spans="1:17" ht="40.5" x14ac:dyDescent="0.25">
      <c r="A523" s="153">
        <v>189</v>
      </c>
      <c r="B523" s="69">
        <v>26</v>
      </c>
      <c r="C523" s="69" t="s">
        <v>65</v>
      </c>
      <c r="D523" s="113">
        <v>2552</v>
      </c>
      <c r="E523" s="152" t="s">
        <v>2134</v>
      </c>
      <c r="F523" s="152" t="s">
        <v>2134</v>
      </c>
      <c r="G523" s="152"/>
      <c r="H523" s="152" t="s">
        <v>2135</v>
      </c>
      <c r="I523" s="152" t="s">
        <v>324</v>
      </c>
      <c r="J523" s="152" t="s">
        <v>11</v>
      </c>
      <c r="K523" s="113" t="s">
        <v>3414</v>
      </c>
      <c r="L523" s="7" t="s">
        <v>2136</v>
      </c>
      <c r="M523" s="532"/>
      <c r="N523" s="425" t="s">
        <v>2137</v>
      </c>
      <c r="P523" s="452">
        <v>254</v>
      </c>
    </row>
    <row r="524" spans="1:17" ht="30" customHeight="1" x14ac:dyDescent="0.25">
      <c r="A524" s="153">
        <v>190</v>
      </c>
      <c r="B524" s="69">
        <v>20</v>
      </c>
      <c r="C524" s="69" t="s">
        <v>73</v>
      </c>
      <c r="D524" s="113">
        <v>2552</v>
      </c>
      <c r="E524" s="152" t="s">
        <v>2138</v>
      </c>
      <c r="F524" s="152" t="s">
        <v>2138</v>
      </c>
      <c r="G524" s="152"/>
      <c r="H524" s="152" t="s">
        <v>2139</v>
      </c>
      <c r="I524" s="152" t="s">
        <v>1944</v>
      </c>
      <c r="J524" s="152" t="s">
        <v>11</v>
      </c>
      <c r="K524" s="113" t="s">
        <v>3414</v>
      </c>
      <c r="L524" s="7" t="s">
        <v>2140</v>
      </c>
      <c r="M524" s="532"/>
      <c r="N524" s="425" t="s">
        <v>2141</v>
      </c>
      <c r="P524" s="452">
        <v>455</v>
      </c>
    </row>
    <row r="525" spans="1:17" s="39" customFormat="1" ht="30" customHeight="1" x14ac:dyDescent="0.25">
      <c r="A525" s="1053">
        <v>191</v>
      </c>
      <c r="B525" s="69">
        <v>22</v>
      </c>
      <c r="C525" s="69" t="s">
        <v>68</v>
      </c>
      <c r="D525" s="113">
        <v>2562</v>
      </c>
      <c r="E525" s="1067" t="s">
        <v>2878</v>
      </c>
      <c r="F525" s="1067" t="s">
        <v>2878</v>
      </c>
      <c r="G525" s="1067" t="s">
        <v>2879</v>
      </c>
      <c r="H525" s="1067" t="s">
        <v>2781</v>
      </c>
      <c r="I525" s="1067" t="s">
        <v>1944</v>
      </c>
      <c r="J525" s="1067" t="s">
        <v>2880</v>
      </c>
      <c r="K525" s="1067" t="s">
        <v>3414</v>
      </c>
      <c r="L525" s="7" t="s">
        <v>59</v>
      </c>
      <c r="M525" s="532"/>
      <c r="N525" s="425" t="s">
        <v>2881</v>
      </c>
      <c r="O525" s="1"/>
      <c r="P525" s="452"/>
      <c r="Q525" s="1"/>
    </row>
    <row r="526" spans="1:17" s="41" customFormat="1" ht="30" customHeight="1" x14ac:dyDescent="0.25">
      <c r="A526" s="1054"/>
      <c r="B526" s="33">
        <v>12</v>
      </c>
      <c r="C526" s="33" t="s">
        <v>70</v>
      </c>
      <c r="D526" s="40">
        <v>2562</v>
      </c>
      <c r="E526" s="1069"/>
      <c r="F526" s="1069"/>
      <c r="G526" s="1069"/>
      <c r="H526" s="1069"/>
      <c r="I526" s="1069"/>
      <c r="J526" s="1069"/>
      <c r="K526" s="1069"/>
      <c r="L526" s="211" t="s">
        <v>2919</v>
      </c>
      <c r="M526" s="530"/>
      <c r="N526" s="222" t="s">
        <v>3687</v>
      </c>
      <c r="O526" s="26"/>
      <c r="P526" s="452">
        <v>7405.43</v>
      </c>
      <c r="Q526" s="26"/>
    </row>
    <row r="527" spans="1:17" s="39" customFormat="1" ht="30" customHeight="1" x14ac:dyDescent="0.25">
      <c r="A527" s="1118">
        <v>192</v>
      </c>
      <c r="B527" s="12">
        <v>13</v>
      </c>
      <c r="C527" s="12" t="s">
        <v>67</v>
      </c>
      <c r="D527" s="61">
        <v>2559</v>
      </c>
      <c r="E527" s="1154" t="s">
        <v>2973</v>
      </c>
      <c r="F527" s="1154" t="s">
        <v>2973</v>
      </c>
      <c r="G527" s="1067"/>
      <c r="H527" s="1164" t="s">
        <v>2974</v>
      </c>
      <c r="I527" s="1164" t="s">
        <v>1944</v>
      </c>
      <c r="J527" s="1164" t="s">
        <v>11</v>
      </c>
      <c r="K527" s="1154" t="s">
        <v>3414</v>
      </c>
      <c r="L527" s="7" t="s">
        <v>59</v>
      </c>
      <c r="M527" s="532"/>
      <c r="N527" s="425" t="s">
        <v>5510</v>
      </c>
      <c r="O527" s="11"/>
      <c r="P527" s="452"/>
      <c r="Q527" s="11"/>
    </row>
    <row r="528" spans="1:17" ht="81" x14ac:dyDescent="0.25">
      <c r="A528" s="1120"/>
      <c r="B528" s="33">
        <v>19</v>
      </c>
      <c r="C528" s="33" t="s">
        <v>682</v>
      </c>
      <c r="D528" s="40">
        <v>2561</v>
      </c>
      <c r="E528" s="1155"/>
      <c r="F528" s="1155"/>
      <c r="G528" s="1069"/>
      <c r="H528" s="1164"/>
      <c r="I528" s="1164"/>
      <c r="J528" s="1164"/>
      <c r="K528" s="1155"/>
      <c r="L528" s="211" t="s">
        <v>2919</v>
      </c>
      <c r="M528" s="530"/>
      <c r="N528" s="222" t="s">
        <v>2975</v>
      </c>
      <c r="O528" s="26" t="s">
        <v>13831</v>
      </c>
      <c r="P528" s="452">
        <v>15962.35</v>
      </c>
      <c r="Q528" s="26" t="s">
        <v>13830</v>
      </c>
    </row>
    <row r="529" spans="1:17" ht="40.5" x14ac:dyDescent="0.25">
      <c r="A529" s="1053">
        <v>193</v>
      </c>
      <c r="B529" s="69">
        <v>17</v>
      </c>
      <c r="C529" s="69" t="s">
        <v>677</v>
      </c>
      <c r="D529" s="113">
        <v>2554</v>
      </c>
      <c r="E529" s="1053" t="s">
        <v>2142</v>
      </c>
      <c r="F529" s="1053" t="s">
        <v>2142</v>
      </c>
      <c r="G529" s="1053"/>
      <c r="H529" s="1053" t="s">
        <v>2143</v>
      </c>
      <c r="I529" s="1053" t="s">
        <v>786</v>
      </c>
      <c r="J529" s="1053" t="s">
        <v>11</v>
      </c>
      <c r="K529" s="1053" t="s">
        <v>3414</v>
      </c>
      <c r="L529" s="7" t="s">
        <v>2144</v>
      </c>
      <c r="M529" s="532"/>
      <c r="N529" s="425" t="s">
        <v>2145</v>
      </c>
      <c r="P529" s="452">
        <v>7112</v>
      </c>
    </row>
    <row r="530" spans="1:17" x14ac:dyDescent="0.25">
      <c r="A530" s="1055"/>
      <c r="B530" s="51">
        <v>7</v>
      </c>
      <c r="C530" s="69" t="s">
        <v>69</v>
      </c>
      <c r="D530" s="301">
        <v>2565</v>
      </c>
      <c r="E530" s="1055"/>
      <c r="F530" s="1055"/>
      <c r="G530" s="1055"/>
      <c r="H530" s="1055"/>
      <c r="I530" s="1055"/>
      <c r="J530" s="1055"/>
      <c r="K530" s="1055"/>
      <c r="L530" s="7" t="s">
        <v>13308</v>
      </c>
      <c r="M530" s="532"/>
      <c r="N530" s="425" t="s">
        <v>13319</v>
      </c>
    </row>
    <row r="531" spans="1:17" ht="40.5" x14ac:dyDescent="0.25">
      <c r="A531" s="1054"/>
      <c r="B531" s="51">
        <v>18</v>
      </c>
      <c r="C531" s="69" t="s">
        <v>69</v>
      </c>
      <c r="D531" s="301">
        <v>2565</v>
      </c>
      <c r="E531" s="1054"/>
      <c r="F531" s="1054"/>
      <c r="G531" s="1054"/>
      <c r="H531" s="1054"/>
      <c r="I531" s="1054"/>
      <c r="J531" s="1054"/>
      <c r="K531" s="1054"/>
      <c r="L531" s="7" t="s">
        <v>13283</v>
      </c>
      <c r="M531" s="532"/>
      <c r="N531" s="425" t="s">
        <v>13320</v>
      </c>
      <c r="P531" s="452">
        <v>7112</v>
      </c>
      <c r="Q531" s="1" t="s">
        <v>13309</v>
      </c>
    </row>
    <row r="532" spans="1:17" ht="40.5" x14ac:dyDescent="0.25">
      <c r="A532" s="153">
        <v>194</v>
      </c>
      <c r="B532" s="69">
        <v>25</v>
      </c>
      <c r="C532" s="69" t="s">
        <v>677</v>
      </c>
      <c r="D532" s="113">
        <v>2554</v>
      </c>
      <c r="E532" s="152" t="s">
        <v>2146</v>
      </c>
      <c r="F532" s="152" t="s">
        <v>2146</v>
      </c>
      <c r="G532" s="152"/>
      <c r="H532" s="152" t="s">
        <v>2147</v>
      </c>
      <c r="I532" s="152" t="s">
        <v>786</v>
      </c>
      <c r="J532" s="152" t="s">
        <v>11</v>
      </c>
      <c r="K532" s="113" t="s">
        <v>3414</v>
      </c>
      <c r="L532" s="7" t="s">
        <v>2148</v>
      </c>
      <c r="M532" s="532"/>
      <c r="N532" s="425" t="s">
        <v>2149</v>
      </c>
      <c r="P532" s="452">
        <v>8181</v>
      </c>
    </row>
    <row r="533" spans="1:17" ht="40.5" x14ac:dyDescent="0.25">
      <c r="A533" s="153">
        <v>195</v>
      </c>
      <c r="B533" s="69">
        <v>19</v>
      </c>
      <c r="C533" s="69" t="s">
        <v>68</v>
      </c>
      <c r="D533" s="113">
        <v>2555</v>
      </c>
      <c r="E533" s="152" t="s">
        <v>2150</v>
      </c>
      <c r="F533" s="152" t="s">
        <v>2150</v>
      </c>
      <c r="G533" s="152"/>
      <c r="H533" s="152" t="s">
        <v>2151</v>
      </c>
      <c r="I533" s="152" t="s">
        <v>786</v>
      </c>
      <c r="J533" s="152" t="s">
        <v>11</v>
      </c>
      <c r="K533" s="113" t="s">
        <v>3414</v>
      </c>
      <c r="L533" s="7" t="s">
        <v>2152</v>
      </c>
      <c r="M533" s="532"/>
      <c r="N533" s="425" t="s">
        <v>2153</v>
      </c>
      <c r="P533" s="452">
        <v>9021</v>
      </c>
    </row>
    <row r="534" spans="1:17" ht="40.5" x14ac:dyDescent="0.25">
      <c r="A534" s="1053">
        <v>196</v>
      </c>
      <c r="B534" s="69">
        <v>7</v>
      </c>
      <c r="C534" s="69" t="s">
        <v>62</v>
      </c>
      <c r="D534" s="113">
        <v>2556</v>
      </c>
      <c r="E534" s="1053" t="s">
        <v>2154</v>
      </c>
      <c r="F534" s="1053" t="s">
        <v>2154</v>
      </c>
      <c r="G534" s="1053" t="s">
        <v>13207</v>
      </c>
      <c r="H534" s="1053" t="s">
        <v>2155</v>
      </c>
      <c r="I534" s="1053" t="s">
        <v>324</v>
      </c>
      <c r="J534" s="1053" t="s">
        <v>11</v>
      </c>
      <c r="K534" s="1053" t="s">
        <v>3414</v>
      </c>
      <c r="L534" s="7" t="s">
        <v>2156</v>
      </c>
      <c r="M534" s="532"/>
      <c r="N534" s="425" t="s">
        <v>2157</v>
      </c>
      <c r="P534" s="452">
        <v>10052</v>
      </c>
    </row>
    <row r="535" spans="1:17" x14ac:dyDescent="0.25">
      <c r="A535" s="1055"/>
      <c r="B535" s="69">
        <v>13</v>
      </c>
      <c r="C535" s="69" t="s">
        <v>682</v>
      </c>
      <c r="D535" s="113">
        <v>2559</v>
      </c>
      <c r="E535" s="1055"/>
      <c r="F535" s="1055"/>
      <c r="G535" s="1055"/>
      <c r="H535" s="1055"/>
      <c r="I535" s="1055"/>
      <c r="J535" s="1055"/>
      <c r="K535" s="1055"/>
      <c r="L535" s="7" t="s">
        <v>1826</v>
      </c>
      <c r="M535" s="532"/>
      <c r="N535" s="425" t="s">
        <v>2313</v>
      </c>
    </row>
    <row r="536" spans="1:17" x14ac:dyDescent="0.25">
      <c r="A536" s="1055"/>
      <c r="B536" s="69">
        <v>24</v>
      </c>
      <c r="C536" s="69" t="s">
        <v>70</v>
      </c>
      <c r="D536" s="113">
        <v>2565</v>
      </c>
      <c r="E536" s="1055"/>
      <c r="F536" s="1055"/>
      <c r="G536" s="1055"/>
      <c r="H536" s="1055"/>
      <c r="I536" s="1055"/>
      <c r="J536" s="1055"/>
      <c r="K536" s="1055"/>
      <c r="L536" s="211" t="s">
        <v>1614</v>
      </c>
      <c r="M536" s="530"/>
      <c r="N536" s="222"/>
    </row>
    <row r="537" spans="1:17" ht="40.5" x14ac:dyDescent="0.25">
      <c r="A537" s="1054"/>
      <c r="B537" s="69">
        <v>27</v>
      </c>
      <c r="C537" s="69" t="s">
        <v>70</v>
      </c>
      <c r="D537" s="113">
        <v>2565</v>
      </c>
      <c r="E537" s="1054"/>
      <c r="F537" s="1054"/>
      <c r="G537" s="1054"/>
      <c r="H537" s="1054"/>
      <c r="I537" s="1054"/>
      <c r="J537" s="1054"/>
      <c r="K537" s="1054"/>
      <c r="L537" s="211" t="s">
        <v>1616</v>
      </c>
      <c r="M537" s="530"/>
      <c r="N537" s="222" t="s">
        <v>13208</v>
      </c>
    </row>
    <row r="538" spans="1:17" ht="40.5" x14ac:dyDescent="0.25">
      <c r="A538" s="1053">
        <v>197</v>
      </c>
      <c r="B538" s="69">
        <v>18</v>
      </c>
      <c r="C538" s="69" t="s">
        <v>682</v>
      </c>
      <c r="D538" s="113">
        <v>2556</v>
      </c>
      <c r="E538" s="1053" t="s">
        <v>2158</v>
      </c>
      <c r="F538" s="1053" t="s">
        <v>2158</v>
      </c>
      <c r="G538" s="1053"/>
      <c r="H538" s="1053" t="s">
        <v>2159</v>
      </c>
      <c r="I538" s="1053" t="s">
        <v>1944</v>
      </c>
      <c r="J538" s="1053" t="s">
        <v>11</v>
      </c>
      <c r="K538" s="1053" t="s">
        <v>3414</v>
      </c>
      <c r="L538" s="7" t="s">
        <v>2160</v>
      </c>
      <c r="M538" s="532"/>
      <c r="N538" s="425" t="s">
        <v>2161</v>
      </c>
      <c r="P538" s="458">
        <v>15046</v>
      </c>
    </row>
    <row r="539" spans="1:17" x14ac:dyDescent="0.25">
      <c r="A539" s="1054"/>
      <c r="B539" s="51">
        <v>19</v>
      </c>
      <c r="C539" s="69" t="s">
        <v>69</v>
      </c>
      <c r="D539" s="301">
        <v>2565</v>
      </c>
      <c r="E539" s="1054"/>
      <c r="F539" s="1054"/>
      <c r="G539" s="1054"/>
      <c r="H539" s="1054"/>
      <c r="I539" s="1054"/>
      <c r="J539" s="1054"/>
      <c r="K539" s="1054"/>
      <c r="L539" s="7" t="s">
        <v>13303</v>
      </c>
      <c r="M539" s="532"/>
      <c r="N539" s="425" t="s">
        <v>13304</v>
      </c>
      <c r="O539" s="11"/>
      <c r="P539" s="459">
        <v>15046</v>
      </c>
    </row>
    <row r="540" spans="1:17" ht="66.75" customHeight="1" x14ac:dyDescent="0.25">
      <c r="A540" s="153">
        <v>198</v>
      </c>
      <c r="B540" s="69">
        <v>13</v>
      </c>
      <c r="C540" s="69" t="s">
        <v>64</v>
      </c>
      <c r="D540" s="113">
        <v>2557</v>
      </c>
      <c r="E540" s="152" t="s">
        <v>2162</v>
      </c>
      <c r="F540" s="152" t="s">
        <v>2162</v>
      </c>
      <c r="G540" s="152"/>
      <c r="H540" s="152" t="s">
        <v>2163</v>
      </c>
      <c r="I540" s="152" t="s">
        <v>786</v>
      </c>
      <c r="J540" s="152" t="s">
        <v>11</v>
      </c>
      <c r="K540" s="113" t="s">
        <v>3414</v>
      </c>
      <c r="L540" s="7" t="s">
        <v>2164</v>
      </c>
      <c r="M540" s="532"/>
      <c r="N540" s="425" t="s">
        <v>2165</v>
      </c>
      <c r="P540" s="452">
        <v>14131</v>
      </c>
    </row>
    <row r="541" spans="1:17" ht="29.25" customHeight="1" x14ac:dyDescent="0.25">
      <c r="A541" s="1053">
        <v>199</v>
      </c>
      <c r="B541" s="69">
        <v>30</v>
      </c>
      <c r="C541" s="69" t="s">
        <v>70</v>
      </c>
      <c r="D541" s="113">
        <v>2557</v>
      </c>
      <c r="E541" s="1067" t="s">
        <v>2166</v>
      </c>
      <c r="F541" s="1067" t="s">
        <v>2166</v>
      </c>
      <c r="G541" s="1067"/>
      <c r="H541" s="1067" t="s">
        <v>2167</v>
      </c>
      <c r="I541" s="1067" t="s">
        <v>2168</v>
      </c>
      <c r="J541" s="1067" t="s">
        <v>11</v>
      </c>
      <c r="K541" s="1067" t="s">
        <v>3414</v>
      </c>
      <c r="L541" s="7" t="s">
        <v>2169</v>
      </c>
      <c r="M541" s="532"/>
      <c r="N541" s="425" t="s">
        <v>2170</v>
      </c>
      <c r="P541" s="452">
        <v>13593.26</v>
      </c>
    </row>
    <row r="542" spans="1:17" x14ac:dyDescent="0.25">
      <c r="A542" s="1055"/>
      <c r="B542" s="69">
        <v>5</v>
      </c>
      <c r="C542" s="69" t="s">
        <v>70</v>
      </c>
      <c r="D542" s="113">
        <v>2562</v>
      </c>
      <c r="E542" s="1068"/>
      <c r="F542" s="1068"/>
      <c r="G542" s="1068"/>
      <c r="H542" s="1068"/>
      <c r="I542" s="1068"/>
      <c r="J542" s="1068"/>
      <c r="K542" s="1068"/>
      <c r="L542" s="211" t="s">
        <v>1614</v>
      </c>
      <c r="M542" s="530"/>
      <c r="N542" s="222"/>
      <c r="O542" s="26" t="s">
        <v>1615</v>
      </c>
    </row>
    <row r="543" spans="1:17" ht="66.75" customHeight="1" x14ac:dyDescent="0.25">
      <c r="A543" s="1054"/>
      <c r="B543" s="69">
        <v>18</v>
      </c>
      <c r="C543" s="69" t="s">
        <v>70</v>
      </c>
      <c r="D543" s="113">
        <v>2562</v>
      </c>
      <c r="E543" s="1069"/>
      <c r="F543" s="1069"/>
      <c r="G543" s="1069"/>
      <c r="H543" s="1069"/>
      <c r="I543" s="1069"/>
      <c r="J543" s="1069"/>
      <c r="K543" s="1069"/>
      <c r="L543" s="211" t="s">
        <v>1616</v>
      </c>
      <c r="M543" s="530"/>
      <c r="N543" s="222" t="s">
        <v>3736</v>
      </c>
      <c r="O543" s="26"/>
    </row>
    <row r="544" spans="1:17" ht="63.75" customHeight="1" x14ac:dyDescent="0.25">
      <c r="A544" s="153">
        <v>200</v>
      </c>
      <c r="B544" s="69">
        <v>15</v>
      </c>
      <c r="C544" s="69" t="s">
        <v>682</v>
      </c>
      <c r="D544" s="113">
        <v>2559</v>
      </c>
      <c r="E544" s="152" t="s">
        <v>2171</v>
      </c>
      <c r="F544" s="152" t="s">
        <v>2171</v>
      </c>
      <c r="G544" s="152"/>
      <c r="H544" s="152" t="s">
        <v>2172</v>
      </c>
      <c r="I544" s="152" t="s">
        <v>2173</v>
      </c>
      <c r="J544" s="152" t="s">
        <v>11</v>
      </c>
      <c r="K544" s="113" t="s">
        <v>3414</v>
      </c>
      <c r="L544" s="7" t="s">
        <v>2174</v>
      </c>
      <c r="M544" s="532"/>
      <c r="N544" s="425" t="s">
        <v>2175</v>
      </c>
      <c r="P544" s="452">
        <v>11119.18</v>
      </c>
    </row>
    <row r="545" spans="1:16" ht="70.5" customHeight="1" x14ac:dyDescent="0.25">
      <c r="A545" s="153">
        <v>201</v>
      </c>
      <c r="B545" s="69">
        <v>1</v>
      </c>
      <c r="C545" s="69" t="s">
        <v>65</v>
      </c>
      <c r="D545" s="113">
        <v>2560</v>
      </c>
      <c r="E545" s="152" t="s">
        <v>2176</v>
      </c>
      <c r="F545" s="152" t="s">
        <v>2176</v>
      </c>
      <c r="G545" s="152"/>
      <c r="H545" s="152" t="s">
        <v>2177</v>
      </c>
      <c r="I545" s="152" t="s">
        <v>42</v>
      </c>
      <c r="J545" s="152" t="s">
        <v>11</v>
      </c>
      <c r="K545" s="113" t="s">
        <v>3414</v>
      </c>
      <c r="L545" s="7" t="s">
        <v>2178</v>
      </c>
      <c r="M545" s="532"/>
      <c r="N545" s="425" t="s">
        <v>2179</v>
      </c>
      <c r="P545" s="452">
        <v>10904.92</v>
      </c>
    </row>
    <row r="546" spans="1:16" ht="71.25" customHeight="1" x14ac:dyDescent="0.25">
      <c r="A546" s="153">
        <v>202</v>
      </c>
      <c r="B546" s="69">
        <v>8</v>
      </c>
      <c r="C546" s="69" t="s">
        <v>73</v>
      </c>
      <c r="D546" s="113">
        <v>2560</v>
      </c>
      <c r="E546" s="152" t="s">
        <v>2180</v>
      </c>
      <c r="F546" s="152" t="s">
        <v>2180</v>
      </c>
      <c r="G546" s="152"/>
      <c r="H546" s="152" t="s">
        <v>2181</v>
      </c>
      <c r="I546" s="152" t="s">
        <v>2173</v>
      </c>
      <c r="J546" s="152" t="s">
        <v>11</v>
      </c>
      <c r="K546" s="113" t="s">
        <v>3414</v>
      </c>
      <c r="L546" s="7" t="s">
        <v>2182</v>
      </c>
      <c r="M546" s="532"/>
      <c r="N546" s="425" t="s">
        <v>2183</v>
      </c>
      <c r="P546" s="452">
        <v>7667.76</v>
      </c>
    </row>
    <row r="547" spans="1:16" ht="60.75" x14ac:dyDescent="0.25">
      <c r="A547" s="1053">
        <v>203</v>
      </c>
      <c r="B547" s="69">
        <v>21</v>
      </c>
      <c r="C547" s="69" t="s">
        <v>677</v>
      </c>
      <c r="D547" s="113">
        <v>2560</v>
      </c>
      <c r="E547" s="220" t="s">
        <v>2184</v>
      </c>
      <c r="F547" s="220" t="s">
        <v>2184</v>
      </c>
      <c r="G547" s="220"/>
      <c r="H547" s="220" t="s">
        <v>2185</v>
      </c>
      <c r="I547" s="220" t="s">
        <v>324</v>
      </c>
      <c r="J547" s="220" t="s">
        <v>11</v>
      </c>
      <c r="K547" s="220" t="s">
        <v>3414</v>
      </c>
      <c r="L547" s="7" t="s">
        <v>2186</v>
      </c>
      <c r="M547" s="532"/>
      <c r="N547" s="425" t="s">
        <v>2187</v>
      </c>
      <c r="P547" s="452">
        <v>12633.83</v>
      </c>
    </row>
    <row r="548" spans="1:16" ht="66" customHeight="1" x14ac:dyDescent="0.25">
      <c r="A548" s="1054"/>
      <c r="B548" s="69">
        <v>22</v>
      </c>
      <c r="C548" s="69" t="s">
        <v>677</v>
      </c>
      <c r="D548" s="113">
        <v>2560</v>
      </c>
      <c r="E548" s="152"/>
      <c r="F548" s="152"/>
      <c r="G548" s="152"/>
      <c r="H548" s="152"/>
      <c r="I548" s="152"/>
      <c r="J548" s="152"/>
      <c r="K548" s="168"/>
      <c r="L548" s="7" t="s">
        <v>1826</v>
      </c>
      <c r="M548" s="532"/>
      <c r="N548" s="425" t="s">
        <v>2188</v>
      </c>
    </row>
    <row r="549" spans="1:16" ht="33" customHeight="1" x14ac:dyDescent="0.25">
      <c r="A549" s="1053">
        <v>204</v>
      </c>
      <c r="B549" s="69">
        <v>23</v>
      </c>
      <c r="C549" s="69" t="s">
        <v>68</v>
      </c>
      <c r="D549" s="113">
        <v>2561</v>
      </c>
      <c r="E549" s="1067" t="s">
        <v>2189</v>
      </c>
      <c r="F549" s="1067" t="s">
        <v>2189</v>
      </c>
      <c r="G549" s="1067"/>
      <c r="H549" s="1067" t="s">
        <v>2190</v>
      </c>
      <c r="I549" s="1067" t="s">
        <v>2168</v>
      </c>
      <c r="J549" s="1067" t="s">
        <v>11</v>
      </c>
      <c r="K549" s="1067" t="s">
        <v>3414</v>
      </c>
      <c r="L549" s="7" t="s">
        <v>2191</v>
      </c>
      <c r="M549" s="532"/>
      <c r="N549" s="425" t="s">
        <v>2192</v>
      </c>
      <c r="P549" s="452">
        <v>18017.060000000001</v>
      </c>
    </row>
    <row r="550" spans="1:16" ht="27.75" customHeight="1" x14ac:dyDescent="0.25">
      <c r="A550" s="1055"/>
      <c r="B550" s="69">
        <v>26</v>
      </c>
      <c r="C550" s="69" t="s">
        <v>68</v>
      </c>
      <c r="D550" s="113">
        <v>2561</v>
      </c>
      <c r="E550" s="1068"/>
      <c r="F550" s="1068"/>
      <c r="G550" s="1068"/>
      <c r="H550" s="1068"/>
      <c r="I550" s="1068"/>
      <c r="J550" s="1068"/>
      <c r="K550" s="1068"/>
      <c r="L550" s="7" t="s">
        <v>1826</v>
      </c>
      <c r="M550" s="532"/>
      <c r="N550" s="425" t="s">
        <v>2193</v>
      </c>
    </row>
    <row r="551" spans="1:16" x14ac:dyDescent="0.25">
      <c r="A551" s="1055"/>
      <c r="B551" s="69">
        <v>31</v>
      </c>
      <c r="C551" s="69" t="s">
        <v>68</v>
      </c>
      <c r="D551" s="113">
        <v>2561</v>
      </c>
      <c r="E551" s="1068"/>
      <c r="F551" s="1068"/>
      <c r="G551" s="1068"/>
      <c r="H551" s="1068"/>
      <c r="I551" s="1068"/>
      <c r="J551" s="1068"/>
      <c r="K551" s="1068"/>
      <c r="L551" s="211" t="s">
        <v>1614</v>
      </c>
      <c r="M551" s="530"/>
      <c r="N551" s="222"/>
      <c r="O551" s="26" t="s">
        <v>1615</v>
      </c>
    </row>
    <row r="552" spans="1:16" ht="64.5" customHeight="1" x14ac:dyDescent="0.25">
      <c r="A552" s="1054"/>
      <c r="B552" s="69">
        <v>31</v>
      </c>
      <c r="C552" s="69" t="s">
        <v>68</v>
      </c>
      <c r="D552" s="113">
        <v>2561</v>
      </c>
      <c r="E552" s="1069"/>
      <c r="F552" s="1069"/>
      <c r="G552" s="1069"/>
      <c r="H552" s="1069"/>
      <c r="I552" s="1069"/>
      <c r="J552" s="1069"/>
      <c r="K552" s="1069"/>
      <c r="L552" s="211" t="s">
        <v>1616</v>
      </c>
      <c r="M552" s="530"/>
      <c r="N552" s="222" t="s">
        <v>2194</v>
      </c>
      <c r="O552" s="26"/>
    </row>
    <row r="553" spans="1:16" ht="33" customHeight="1" x14ac:dyDescent="0.25">
      <c r="A553" s="1053">
        <v>205</v>
      </c>
      <c r="B553" s="69">
        <v>9</v>
      </c>
      <c r="C553" s="69" t="s">
        <v>64</v>
      </c>
      <c r="D553" s="113">
        <v>2561</v>
      </c>
      <c r="E553" s="1067" t="s">
        <v>2195</v>
      </c>
      <c r="F553" s="1067" t="s">
        <v>2195</v>
      </c>
      <c r="G553" s="1067"/>
      <c r="H553" s="1067" t="s">
        <v>2196</v>
      </c>
      <c r="I553" s="1067" t="s">
        <v>828</v>
      </c>
      <c r="J553" s="1067" t="s">
        <v>11</v>
      </c>
      <c r="K553" s="1067" t="s">
        <v>3414</v>
      </c>
      <c r="L553" s="7" t="s">
        <v>2197</v>
      </c>
      <c r="M553" s="532"/>
      <c r="N553" s="425" t="s">
        <v>2198</v>
      </c>
      <c r="P553" s="452">
        <v>17186.71</v>
      </c>
    </row>
    <row r="554" spans="1:16" ht="61.5" customHeight="1" x14ac:dyDescent="0.25">
      <c r="A554" s="1054"/>
      <c r="B554" s="69">
        <v>12</v>
      </c>
      <c r="C554" s="69" t="s">
        <v>64</v>
      </c>
      <c r="D554" s="113">
        <v>2561</v>
      </c>
      <c r="E554" s="1069"/>
      <c r="F554" s="1069"/>
      <c r="G554" s="1069"/>
      <c r="H554" s="1069"/>
      <c r="I554" s="1069"/>
      <c r="J554" s="1069"/>
      <c r="K554" s="1069"/>
      <c r="L554" s="7" t="s">
        <v>1826</v>
      </c>
      <c r="M554" s="532"/>
      <c r="N554" s="425" t="s">
        <v>2199</v>
      </c>
    </row>
    <row r="555" spans="1:16" ht="28.5" customHeight="1" x14ac:dyDescent="0.25">
      <c r="A555" s="1053">
        <v>206</v>
      </c>
      <c r="B555" s="69">
        <v>22</v>
      </c>
      <c r="C555" s="69" t="s">
        <v>65</v>
      </c>
      <c r="D555" s="113">
        <v>2561</v>
      </c>
      <c r="E555" s="1067" t="s">
        <v>2200</v>
      </c>
      <c r="F555" s="1067" t="s">
        <v>2200</v>
      </c>
      <c r="G555" s="1067"/>
      <c r="H555" s="1067" t="s">
        <v>2201</v>
      </c>
      <c r="I555" s="1067" t="s">
        <v>828</v>
      </c>
      <c r="J555" s="1067" t="s">
        <v>11</v>
      </c>
      <c r="K555" s="1067" t="s">
        <v>3414</v>
      </c>
      <c r="L555" s="7" t="s">
        <v>2202</v>
      </c>
      <c r="M555" s="532"/>
      <c r="N555" s="425" t="s">
        <v>2203</v>
      </c>
      <c r="P555" s="452">
        <v>18720.29</v>
      </c>
    </row>
    <row r="556" spans="1:16" ht="30" customHeight="1" x14ac:dyDescent="0.25">
      <c r="A556" s="1055"/>
      <c r="B556" s="69">
        <v>28</v>
      </c>
      <c r="C556" s="69" t="s">
        <v>65</v>
      </c>
      <c r="D556" s="113">
        <v>2561</v>
      </c>
      <c r="E556" s="1068"/>
      <c r="F556" s="1068"/>
      <c r="G556" s="1068"/>
      <c r="H556" s="1068"/>
      <c r="I556" s="1068"/>
      <c r="J556" s="1068"/>
      <c r="K556" s="1068"/>
      <c r="L556" s="7" t="s">
        <v>1826</v>
      </c>
      <c r="M556" s="532"/>
      <c r="N556" s="425" t="s">
        <v>2199</v>
      </c>
    </row>
    <row r="557" spans="1:16" x14ac:dyDescent="0.25">
      <c r="A557" s="1055"/>
      <c r="B557" s="69">
        <v>4</v>
      </c>
      <c r="C557" s="69" t="s">
        <v>66</v>
      </c>
      <c r="D557" s="113">
        <v>2561</v>
      </c>
      <c r="E557" s="1068"/>
      <c r="F557" s="1068"/>
      <c r="G557" s="1068"/>
      <c r="H557" s="1068"/>
      <c r="I557" s="1068"/>
      <c r="J557" s="1068"/>
      <c r="K557" s="1068"/>
      <c r="L557" s="211" t="s">
        <v>1614</v>
      </c>
      <c r="M557" s="530"/>
      <c r="N557" s="222"/>
      <c r="O557" s="26" t="s">
        <v>1615</v>
      </c>
    </row>
    <row r="558" spans="1:16" ht="68.25" customHeight="1" x14ac:dyDescent="0.25">
      <c r="A558" s="1054"/>
      <c r="B558" s="69">
        <v>17</v>
      </c>
      <c r="C558" s="69" t="s">
        <v>66</v>
      </c>
      <c r="D558" s="113">
        <v>2561</v>
      </c>
      <c r="E558" s="1069"/>
      <c r="F558" s="1069"/>
      <c r="G558" s="1069"/>
      <c r="H558" s="1069"/>
      <c r="I558" s="1069"/>
      <c r="J558" s="1069"/>
      <c r="K558" s="1069"/>
      <c r="L558" s="211" t="s">
        <v>1616</v>
      </c>
      <c r="M558" s="530"/>
      <c r="N558" s="222" t="s">
        <v>2204</v>
      </c>
      <c r="O558" s="26"/>
    </row>
    <row r="559" spans="1:16" ht="32.25" customHeight="1" x14ac:dyDescent="0.25">
      <c r="A559" s="1053">
        <v>207</v>
      </c>
      <c r="B559" s="69">
        <v>26</v>
      </c>
      <c r="C559" s="69" t="s">
        <v>65</v>
      </c>
      <c r="D559" s="113">
        <v>2561</v>
      </c>
      <c r="E559" s="1067" t="s">
        <v>1330</v>
      </c>
      <c r="F559" s="1067" t="s">
        <v>1330</v>
      </c>
      <c r="G559" s="1067"/>
      <c r="H559" s="1067" t="s">
        <v>2205</v>
      </c>
      <c r="I559" s="1067" t="s">
        <v>2168</v>
      </c>
      <c r="J559" s="1067" t="s">
        <v>11</v>
      </c>
      <c r="K559" s="1067" t="s">
        <v>3414</v>
      </c>
      <c r="L559" s="7" t="s">
        <v>2206</v>
      </c>
      <c r="M559" s="532"/>
      <c r="N559" s="425" t="s">
        <v>2207</v>
      </c>
      <c r="O559" s="26"/>
      <c r="P559" s="452">
        <v>8670.19</v>
      </c>
    </row>
    <row r="560" spans="1:16" ht="32.25" customHeight="1" x14ac:dyDescent="0.25">
      <c r="A560" s="1055"/>
      <c r="B560" s="69">
        <v>28</v>
      </c>
      <c r="C560" s="69" t="s">
        <v>65</v>
      </c>
      <c r="D560" s="113">
        <v>2561</v>
      </c>
      <c r="E560" s="1068"/>
      <c r="F560" s="1068"/>
      <c r="G560" s="1068"/>
      <c r="H560" s="1068"/>
      <c r="I560" s="1068"/>
      <c r="J560" s="1068"/>
      <c r="K560" s="1068"/>
      <c r="L560" s="7" t="s">
        <v>1826</v>
      </c>
      <c r="M560" s="532"/>
      <c r="N560" s="425" t="s">
        <v>2208</v>
      </c>
      <c r="O560" s="26"/>
    </row>
    <row r="561" spans="1:16" ht="43.5" customHeight="1" x14ac:dyDescent="0.25">
      <c r="A561" s="1055"/>
      <c r="B561" s="69">
        <v>7</v>
      </c>
      <c r="C561" s="69" t="s">
        <v>71</v>
      </c>
      <c r="D561" s="113">
        <v>2561</v>
      </c>
      <c r="E561" s="1068"/>
      <c r="F561" s="1068"/>
      <c r="G561" s="1068"/>
      <c r="H561" s="1068"/>
      <c r="I561" s="1068"/>
      <c r="J561" s="1068"/>
      <c r="K561" s="1068"/>
      <c r="L561" s="7" t="s">
        <v>2209</v>
      </c>
      <c r="M561" s="532"/>
      <c r="N561" s="425" t="s">
        <v>2210</v>
      </c>
      <c r="O561" s="26"/>
    </row>
    <row r="562" spans="1:16" ht="27.75" customHeight="1" x14ac:dyDescent="0.25">
      <c r="A562" s="1055"/>
      <c r="B562" s="69">
        <v>24</v>
      </c>
      <c r="C562" s="69" t="s">
        <v>71</v>
      </c>
      <c r="D562" s="113">
        <v>2561</v>
      </c>
      <c r="E562" s="1068"/>
      <c r="F562" s="1068"/>
      <c r="G562" s="1068"/>
      <c r="H562" s="1068"/>
      <c r="I562" s="1068"/>
      <c r="J562" s="1068"/>
      <c r="K562" s="1068"/>
      <c r="L562" s="7" t="s">
        <v>2211</v>
      </c>
      <c r="M562" s="532"/>
      <c r="N562" s="425" t="s">
        <v>2212</v>
      </c>
      <c r="O562" s="26"/>
    </row>
    <row r="563" spans="1:16" ht="40.5" x14ac:dyDescent="0.25">
      <c r="A563" s="1055"/>
      <c r="B563" s="69">
        <v>1</v>
      </c>
      <c r="C563" s="69" t="s">
        <v>2213</v>
      </c>
      <c r="D563" s="113">
        <v>2561</v>
      </c>
      <c r="E563" s="1068"/>
      <c r="F563" s="1068"/>
      <c r="G563" s="1068"/>
      <c r="H563" s="1068"/>
      <c r="I563" s="1068"/>
      <c r="J563" s="1068"/>
      <c r="K563" s="1068"/>
      <c r="L563" s="7" t="s">
        <v>2214</v>
      </c>
      <c r="M563" s="532"/>
      <c r="N563" s="425" t="s">
        <v>2215</v>
      </c>
      <c r="O563" s="26" t="s">
        <v>2216</v>
      </c>
    </row>
    <row r="564" spans="1:16" x14ac:dyDescent="0.25">
      <c r="A564" s="1055"/>
      <c r="B564" s="69">
        <v>1</v>
      </c>
      <c r="C564" s="69" t="s">
        <v>2213</v>
      </c>
      <c r="D564" s="113">
        <v>2561</v>
      </c>
      <c r="E564" s="1068"/>
      <c r="F564" s="1068"/>
      <c r="G564" s="1068"/>
      <c r="H564" s="1068"/>
      <c r="I564" s="1068"/>
      <c r="J564" s="1068"/>
      <c r="K564" s="1068"/>
      <c r="L564" s="211" t="s">
        <v>1614</v>
      </c>
      <c r="M564" s="530"/>
      <c r="N564" s="222"/>
      <c r="O564" s="26" t="s">
        <v>1615</v>
      </c>
    </row>
    <row r="565" spans="1:16" ht="70.5" customHeight="1" x14ac:dyDescent="0.25">
      <c r="A565" s="1054"/>
      <c r="B565" s="69">
        <v>9</v>
      </c>
      <c r="C565" s="69" t="s">
        <v>2213</v>
      </c>
      <c r="D565" s="113">
        <v>2561</v>
      </c>
      <c r="E565" s="1069"/>
      <c r="F565" s="1069"/>
      <c r="G565" s="1069"/>
      <c r="H565" s="1069"/>
      <c r="I565" s="1069"/>
      <c r="J565" s="1069"/>
      <c r="K565" s="1069"/>
      <c r="L565" s="211" t="s">
        <v>1616</v>
      </c>
      <c r="M565" s="530"/>
      <c r="N565" s="222" t="s">
        <v>2217</v>
      </c>
      <c r="O565" s="26"/>
    </row>
    <row r="566" spans="1:16" ht="33" customHeight="1" x14ac:dyDescent="0.25">
      <c r="A566" s="1053">
        <v>208</v>
      </c>
      <c r="B566" s="69">
        <v>2</v>
      </c>
      <c r="C566" s="69" t="s">
        <v>66</v>
      </c>
      <c r="D566" s="113">
        <v>2561</v>
      </c>
      <c r="E566" s="1067" t="s">
        <v>2218</v>
      </c>
      <c r="F566" s="1067" t="s">
        <v>2218</v>
      </c>
      <c r="G566" s="1067"/>
      <c r="H566" s="1067" t="s">
        <v>2219</v>
      </c>
      <c r="I566" s="1067" t="s">
        <v>1235</v>
      </c>
      <c r="J566" s="1067" t="s">
        <v>11</v>
      </c>
      <c r="K566" s="1067" t="s">
        <v>3414</v>
      </c>
      <c r="L566" s="7" t="s">
        <v>2220</v>
      </c>
      <c r="M566" s="532"/>
      <c r="N566" s="425" t="s">
        <v>2221</v>
      </c>
      <c r="O566" s="26"/>
      <c r="P566" s="452">
        <v>11242.93</v>
      </c>
    </row>
    <row r="567" spans="1:16" ht="68.25" customHeight="1" x14ac:dyDescent="0.25">
      <c r="A567" s="1054"/>
      <c r="B567" s="69">
        <v>3</v>
      </c>
      <c r="C567" s="69" t="s">
        <v>66</v>
      </c>
      <c r="D567" s="113">
        <v>2561</v>
      </c>
      <c r="E567" s="1069"/>
      <c r="F567" s="1069"/>
      <c r="G567" s="1069"/>
      <c r="H567" s="1069"/>
      <c r="I567" s="1069"/>
      <c r="J567" s="1069"/>
      <c r="K567" s="1069"/>
      <c r="L567" s="7" t="s">
        <v>1826</v>
      </c>
      <c r="M567" s="532"/>
      <c r="N567" s="425" t="s">
        <v>2222</v>
      </c>
      <c r="O567" s="26"/>
    </row>
    <row r="568" spans="1:16" ht="60.75" x14ac:dyDescent="0.25">
      <c r="A568" s="1053">
        <v>209</v>
      </c>
      <c r="B568" s="69">
        <v>2</v>
      </c>
      <c r="C568" s="69" t="s">
        <v>66</v>
      </c>
      <c r="D568" s="113">
        <v>2561</v>
      </c>
      <c r="E568" s="1067" t="s">
        <v>2223</v>
      </c>
      <c r="F568" s="1067" t="s">
        <v>2223</v>
      </c>
      <c r="G568" s="1067"/>
      <c r="H568" s="1067" t="s">
        <v>2224</v>
      </c>
      <c r="I568" s="1067" t="s">
        <v>2225</v>
      </c>
      <c r="J568" s="1067" t="s">
        <v>11</v>
      </c>
      <c r="K568" s="1067" t="s">
        <v>3414</v>
      </c>
      <c r="L568" s="7" t="s">
        <v>2226</v>
      </c>
      <c r="M568" s="532"/>
      <c r="N568" s="425" t="s">
        <v>2227</v>
      </c>
      <c r="O568" s="26"/>
      <c r="P568" s="452">
        <v>10773.82</v>
      </c>
    </row>
    <row r="569" spans="1:16" ht="63.75" customHeight="1" x14ac:dyDescent="0.25">
      <c r="A569" s="1054"/>
      <c r="B569" s="69">
        <v>3</v>
      </c>
      <c r="C569" s="69" t="s">
        <v>66</v>
      </c>
      <c r="D569" s="113">
        <v>2561</v>
      </c>
      <c r="E569" s="1069"/>
      <c r="F569" s="1069"/>
      <c r="G569" s="1069"/>
      <c r="H569" s="1069"/>
      <c r="I569" s="1069"/>
      <c r="J569" s="1069"/>
      <c r="K569" s="1069"/>
      <c r="L569" s="7" t="s">
        <v>1826</v>
      </c>
      <c r="M569" s="532"/>
      <c r="N569" s="425" t="s">
        <v>2228</v>
      </c>
      <c r="O569" s="26"/>
    </row>
    <row r="570" spans="1:16" ht="34.5" customHeight="1" x14ac:dyDescent="0.25">
      <c r="A570" s="1053">
        <v>300</v>
      </c>
      <c r="B570" s="69">
        <v>2</v>
      </c>
      <c r="C570" s="69" t="s">
        <v>66</v>
      </c>
      <c r="D570" s="113">
        <v>2561</v>
      </c>
      <c r="E570" s="1067" t="s">
        <v>2229</v>
      </c>
      <c r="F570" s="1067" t="s">
        <v>2229</v>
      </c>
      <c r="G570" s="1067"/>
      <c r="H570" s="1067" t="s">
        <v>2201</v>
      </c>
      <c r="I570" s="1067" t="s">
        <v>828</v>
      </c>
      <c r="J570" s="1067" t="s">
        <v>11</v>
      </c>
      <c r="K570" s="1067" t="s">
        <v>3414</v>
      </c>
      <c r="L570" s="7" t="s">
        <v>2230</v>
      </c>
      <c r="M570" s="532"/>
      <c r="N570" s="425" t="s">
        <v>2231</v>
      </c>
      <c r="O570" s="26"/>
      <c r="P570" s="452">
        <v>18929.84</v>
      </c>
    </row>
    <row r="571" spans="1:16" ht="27" customHeight="1" x14ac:dyDescent="0.25">
      <c r="A571" s="1055"/>
      <c r="B571" s="69">
        <v>3</v>
      </c>
      <c r="C571" s="69" t="s">
        <v>66</v>
      </c>
      <c r="D571" s="113">
        <v>2561</v>
      </c>
      <c r="E571" s="1068"/>
      <c r="F571" s="1068"/>
      <c r="G571" s="1068"/>
      <c r="H571" s="1068"/>
      <c r="I571" s="1068"/>
      <c r="J571" s="1068"/>
      <c r="K571" s="1068"/>
      <c r="L571" s="7" t="s">
        <v>1826</v>
      </c>
      <c r="M571" s="532"/>
      <c r="N571" s="425" t="s">
        <v>2228</v>
      </c>
      <c r="O571" s="26"/>
    </row>
    <row r="572" spans="1:16" x14ac:dyDescent="0.25">
      <c r="A572" s="1055"/>
      <c r="B572" s="69">
        <v>25</v>
      </c>
      <c r="C572" s="69" t="s">
        <v>66</v>
      </c>
      <c r="D572" s="113">
        <v>2561</v>
      </c>
      <c r="E572" s="1068"/>
      <c r="F572" s="1068"/>
      <c r="G572" s="1068"/>
      <c r="H572" s="1068"/>
      <c r="I572" s="1068"/>
      <c r="J572" s="1068"/>
      <c r="K572" s="1068"/>
      <c r="L572" s="211" t="s">
        <v>1614</v>
      </c>
      <c r="M572" s="530"/>
      <c r="N572" s="222"/>
      <c r="O572" s="26" t="s">
        <v>1615</v>
      </c>
    </row>
    <row r="573" spans="1:16" ht="67.5" customHeight="1" x14ac:dyDescent="0.25">
      <c r="A573" s="1055"/>
      <c r="B573" s="69">
        <v>27</v>
      </c>
      <c r="C573" s="69" t="s">
        <v>66</v>
      </c>
      <c r="D573" s="113">
        <v>2561</v>
      </c>
      <c r="E573" s="1068"/>
      <c r="F573" s="1068"/>
      <c r="G573" s="1068"/>
      <c r="H573" s="1068"/>
      <c r="I573" s="1068"/>
      <c r="J573" s="1068"/>
      <c r="K573" s="1068"/>
      <c r="L573" s="211" t="s">
        <v>1616</v>
      </c>
      <c r="M573" s="530"/>
      <c r="N573" s="222" t="s">
        <v>2232</v>
      </c>
      <c r="O573" s="26"/>
    </row>
    <row r="574" spans="1:16" ht="30.75" customHeight="1" x14ac:dyDescent="0.25">
      <c r="A574" s="1055"/>
      <c r="B574" s="69">
        <v>1</v>
      </c>
      <c r="C574" s="69" t="s">
        <v>64</v>
      </c>
      <c r="D574" s="113">
        <v>2562</v>
      </c>
      <c r="E574" s="1068"/>
      <c r="F574" s="1068"/>
      <c r="G574" s="1068"/>
      <c r="H574" s="1068"/>
      <c r="I574" s="1068"/>
      <c r="J574" s="1068"/>
      <c r="K574" s="1068"/>
      <c r="L574" s="7" t="s">
        <v>2855</v>
      </c>
      <c r="M574" s="532"/>
      <c r="N574" s="425" t="s">
        <v>2856</v>
      </c>
      <c r="O574" s="26"/>
      <c r="P574" s="452">
        <v>13330.58</v>
      </c>
    </row>
    <row r="575" spans="1:16" ht="34.5" customHeight="1" x14ac:dyDescent="0.25">
      <c r="A575" s="1055"/>
      <c r="B575" s="69">
        <v>6</v>
      </c>
      <c r="C575" s="69" t="s">
        <v>64</v>
      </c>
      <c r="D575" s="113">
        <v>2562</v>
      </c>
      <c r="E575" s="1068"/>
      <c r="F575" s="1068"/>
      <c r="G575" s="1068"/>
      <c r="H575" s="1068"/>
      <c r="I575" s="1068"/>
      <c r="J575" s="1068"/>
      <c r="K575" s="1068"/>
      <c r="L575" s="7" t="s">
        <v>1826</v>
      </c>
      <c r="M575" s="532"/>
      <c r="N575" s="425" t="s">
        <v>2930</v>
      </c>
      <c r="O575" s="26"/>
    </row>
    <row r="576" spans="1:16" ht="42.75" customHeight="1" x14ac:dyDescent="0.25">
      <c r="A576" s="1055"/>
      <c r="B576" s="69">
        <v>14</v>
      </c>
      <c r="C576" s="69" t="s">
        <v>64</v>
      </c>
      <c r="D576" s="113">
        <v>2562</v>
      </c>
      <c r="E576" s="1068"/>
      <c r="F576" s="1068"/>
      <c r="G576" s="1068"/>
      <c r="H576" s="1068"/>
      <c r="I576" s="1068"/>
      <c r="J576" s="1068"/>
      <c r="K576" s="1068"/>
      <c r="L576" s="211" t="s">
        <v>1614</v>
      </c>
      <c r="M576" s="530"/>
      <c r="N576" s="222"/>
      <c r="O576" s="26" t="s">
        <v>1615</v>
      </c>
    </row>
    <row r="577" spans="1:17" ht="71.25" customHeight="1" x14ac:dyDescent="0.25">
      <c r="A577" s="1054"/>
      <c r="B577" s="69">
        <v>6</v>
      </c>
      <c r="C577" s="69" t="s">
        <v>65</v>
      </c>
      <c r="D577" s="113">
        <v>2562</v>
      </c>
      <c r="E577" s="1069"/>
      <c r="F577" s="1069"/>
      <c r="G577" s="1069"/>
      <c r="H577" s="1069"/>
      <c r="I577" s="1069"/>
      <c r="J577" s="1069"/>
      <c r="K577" s="1069"/>
      <c r="L577" s="211" t="s">
        <v>1616</v>
      </c>
      <c r="M577" s="530"/>
      <c r="N577" s="222" t="s">
        <v>3139</v>
      </c>
      <c r="O577" s="26"/>
    </row>
    <row r="578" spans="1:17" ht="60.75" x14ac:dyDescent="0.25">
      <c r="A578" s="1053">
        <v>301</v>
      </c>
      <c r="B578" s="69">
        <v>4</v>
      </c>
      <c r="C578" s="69" t="s">
        <v>66</v>
      </c>
      <c r="D578" s="113">
        <v>2561</v>
      </c>
      <c r="E578" s="1067" t="s">
        <v>2233</v>
      </c>
      <c r="F578" s="1067" t="s">
        <v>2233</v>
      </c>
      <c r="G578" s="1067"/>
      <c r="H578" s="1067" t="s">
        <v>2196</v>
      </c>
      <c r="I578" s="1067" t="s">
        <v>828</v>
      </c>
      <c r="J578" s="1067" t="s">
        <v>11</v>
      </c>
      <c r="K578" s="1067" t="s">
        <v>3414</v>
      </c>
      <c r="L578" s="7" t="s">
        <v>2234</v>
      </c>
      <c r="M578" s="532"/>
      <c r="N578" s="425" t="s">
        <v>2235</v>
      </c>
      <c r="O578" s="26"/>
      <c r="P578" s="452">
        <v>17188.48</v>
      </c>
    </row>
    <row r="579" spans="1:17" x14ac:dyDescent="0.25">
      <c r="A579" s="1055"/>
      <c r="B579" s="69">
        <v>9</v>
      </c>
      <c r="C579" s="69" t="s">
        <v>66</v>
      </c>
      <c r="D579" s="113">
        <v>2561</v>
      </c>
      <c r="E579" s="1068"/>
      <c r="F579" s="1068"/>
      <c r="G579" s="1068"/>
      <c r="H579" s="1068"/>
      <c r="I579" s="1068"/>
      <c r="J579" s="1068"/>
      <c r="K579" s="1068"/>
      <c r="L579" s="211" t="s">
        <v>1614</v>
      </c>
      <c r="M579" s="530"/>
      <c r="N579" s="222"/>
      <c r="O579" s="26" t="s">
        <v>1615</v>
      </c>
    </row>
    <row r="580" spans="1:17" ht="40.5" customHeight="1" x14ac:dyDescent="0.25">
      <c r="A580" s="1054"/>
      <c r="B580" s="69">
        <v>17</v>
      </c>
      <c r="C580" s="69" t="s">
        <v>66</v>
      </c>
      <c r="D580" s="113">
        <v>2561</v>
      </c>
      <c r="E580" s="1069"/>
      <c r="F580" s="1069"/>
      <c r="G580" s="1069"/>
      <c r="H580" s="1069"/>
      <c r="I580" s="1069"/>
      <c r="J580" s="1069"/>
      <c r="K580" s="1069"/>
      <c r="L580" s="26" t="s">
        <v>1616</v>
      </c>
      <c r="M580" s="199"/>
      <c r="N580" s="427" t="s">
        <v>2236</v>
      </c>
      <c r="O580" s="26"/>
    </row>
    <row r="581" spans="1:17" ht="40.5" x14ac:dyDescent="0.25">
      <c r="A581" s="1053">
        <v>302</v>
      </c>
      <c r="B581" s="1053">
        <v>24</v>
      </c>
      <c r="C581" s="1053" t="s">
        <v>66</v>
      </c>
      <c r="D581" s="1067">
        <v>2561</v>
      </c>
      <c r="E581" s="1067" t="s">
        <v>6859</v>
      </c>
      <c r="F581" s="1067" t="s">
        <v>6859</v>
      </c>
      <c r="G581" s="1067" t="s">
        <v>6860</v>
      </c>
      <c r="H581" s="1067" t="s">
        <v>6861</v>
      </c>
      <c r="I581" s="1067" t="s">
        <v>1939</v>
      </c>
      <c r="J581" s="1067" t="s">
        <v>216</v>
      </c>
      <c r="K581" s="1067" t="s">
        <v>3414</v>
      </c>
      <c r="L581" s="11" t="s">
        <v>6862</v>
      </c>
      <c r="M581" s="198"/>
      <c r="N581" s="148" t="s">
        <v>6863</v>
      </c>
      <c r="O581" s="26"/>
      <c r="P581" s="452" t="s">
        <v>48</v>
      </c>
    </row>
    <row r="582" spans="1:17" s="39" customFormat="1" ht="40.5" x14ac:dyDescent="0.25">
      <c r="A582" s="1055"/>
      <c r="B582" s="1055"/>
      <c r="C582" s="1055"/>
      <c r="D582" s="1068"/>
      <c r="E582" s="1068"/>
      <c r="F582" s="1068"/>
      <c r="G582" s="1068"/>
      <c r="H582" s="1068"/>
      <c r="I582" s="1068"/>
      <c r="J582" s="1068"/>
      <c r="K582" s="1068"/>
      <c r="L582" s="11" t="s">
        <v>297</v>
      </c>
      <c r="M582" s="198"/>
      <c r="N582" s="148" t="s">
        <v>6864</v>
      </c>
      <c r="O582" s="26"/>
      <c r="P582" s="452"/>
      <c r="Q582" s="1"/>
    </row>
    <row r="583" spans="1:17" ht="99.75" customHeight="1" x14ac:dyDescent="0.25">
      <c r="A583" s="1054"/>
      <c r="B583" s="1054"/>
      <c r="C583" s="1054"/>
      <c r="D583" s="1069"/>
      <c r="E583" s="1069"/>
      <c r="F583" s="1069"/>
      <c r="G583" s="1069"/>
      <c r="H583" s="1069"/>
      <c r="I583" s="1069"/>
      <c r="J583" s="1069"/>
      <c r="K583" s="1069"/>
      <c r="L583" s="26" t="s">
        <v>5673</v>
      </c>
      <c r="M583" s="199"/>
      <c r="N583" s="427" t="s">
        <v>6865</v>
      </c>
      <c r="O583" s="26"/>
      <c r="P583" s="452">
        <f>108354+22458</f>
        <v>130812</v>
      </c>
      <c r="Q583" s="26"/>
    </row>
    <row r="584" spans="1:17" ht="30" customHeight="1" x14ac:dyDescent="0.25">
      <c r="A584" s="1053">
        <v>303</v>
      </c>
      <c r="B584" s="219">
        <v>21</v>
      </c>
      <c r="C584" s="219" t="s">
        <v>62</v>
      </c>
      <c r="D584" s="168">
        <v>2561</v>
      </c>
      <c r="E584" s="1067" t="s">
        <v>2237</v>
      </c>
      <c r="F584" s="1067" t="s">
        <v>2237</v>
      </c>
      <c r="G584" s="1067"/>
      <c r="H584" s="1067" t="s">
        <v>2238</v>
      </c>
      <c r="I584" s="1067" t="s">
        <v>2225</v>
      </c>
      <c r="J584" s="1067" t="s">
        <v>11</v>
      </c>
      <c r="K584" s="1067" t="s">
        <v>3414</v>
      </c>
      <c r="L584" s="111" t="s">
        <v>2239</v>
      </c>
      <c r="M584" s="538"/>
      <c r="N584" s="429" t="s">
        <v>2240</v>
      </c>
      <c r="O584" s="26"/>
      <c r="P584" s="452">
        <f>18929.84+11790.63</f>
        <v>30720.47</v>
      </c>
    </row>
    <row r="585" spans="1:17" x14ac:dyDescent="0.25">
      <c r="A585" s="1054"/>
      <c r="B585" s="69">
        <v>22</v>
      </c>
      <c r="C585" s="69" t="s">
        <v>62</v>
      </c>
      <c r="D585" s="113">
        <v>2561</v>
      </c>
      <c r="E585" s="1069"/>
      <c r="F585" s="1069"/>
      <c r="G585" s="1069"/>
      <c r="H585" s="1069"/>
      <c r="I585" s="1069"/>
      <c r="J585" s="1069"/>
      <c r="K585" s="1069"/>
      <c r="L585" s="7" t="s">
        <v>1826</v>
      </c>
      <c r="M585" s="532"/>
      <c r="N585" s="425" t="s">
        <v>2241</v>
      </c>
      <c r="O585" s="26"/>
    </row>
    <row r="586" spans="1:17" ht="31.5" customHeight="1" x14ac:dyDescent="0.25">
      <c r="A586" s="1053">
        <v>304</v>
      </c>
      <c r="B586" s="1053">
        <v>21</v>
      </c>
      <c r="C586" s="1053" t="s">
        <v>62</v>
      </c>
      <c r="D586" s="1067">
        <v>2561</v>
      </c>
      <c r="E586" s="1067" t="s">
        <v>2242</v>
      </c>
      <c r="F586" s="1067" t="s">
        <v>2242</v>
      </c>
      <c r="G586" s="1067"/>
      <c r="H586" s="1067" t="s">
        <v>2243</v>
      </c>
      <c r="I586" s="1067" t="s">
        <v>2244</v>
      </c>
      <c r="J586" s="1067" t="s">
        <v>11</v>
      </c>
      <c r="K586" s="1067" t="s">
        <v>3414</v>
      </c>
      <c r="L586" s="7" t="s">
        <v>2245</v>
      </c>
      <c r="M586" s="532"/>
      <c r="N586" s="425" t="s">
        <v>2246</v>
      </c>
      <c r="O586" s="26"/>
      <c r="P586" s="452">
        <v>2072.92</v>
      </c>
    </row>
    <row r="587" spans="1:17" ht="61.5" customHeight="1" x14ac:dyDescent="0.25">
      <c r="A587" s="1054"/>
      <c r="B587" s="1054"/>
      <c r="C587" s="1054"/>
      <c r="D587" s="1069"/>
      <c r="E587" s="1069"/>
      <c r="F587" s="1069"/>
      <c r="G587" s="1069"/>
      <c r="H587" s="1069"/>
      <c r="I587" s="1069"/>
      <c r="J587" s="1069"/>
      <c r="K587" s="1069"/>
      <c r="L587" s="7" t="s">
        <v>1826</v>
      </c>
      <c r="M587" s="532"/>
      <c r="N587" s="425" t="s">
        <v>2247</v>
      </c>
      <c r="O587" s="26"/>
    </row>
    <row r="588" spans="1:17" ht="31.5" customHeight="1" x14ac:dyDescent="0.25">
      <c r="A588" s="1053">
        <v>305</v>
      </c>
      <c r="B588" s="218">
        <v>21</v>
      </c>
      <c r="C588" s="69" t="s">
        <v>62</v>
      </c>
      <c r="D588" s="113">
        <v>2561</v>
      </c>
      <c r="E588" s="1067" t="s">
        <v>2248</v>
      </c>
      <c r="F588" s="1067" t="s">
        <v>2248</v>
      </c>
      <c r="G588" s="1067"/>
      <c r="H588" s="1067" t="s">
        <v>2249</v>
      </c>
      <c r="I588" s="1067" t="s">
        <v>2225</v>
      </c>
      <c r="J588" s="1067" t="s">
        <v>11</v>
      </c>
      <c r="K588" s="1067" t="s">
        <v>3414</v>
      </c>
      <c r="L588" s="7" t="s">
        <v>2250</v>
      </c>
      <c r="M588" s="532"/>
      <c r="N588" s="425" t="s">
        <v>2251</v>
      </c>
      <c r="O588" s="26"/>
      <c r="P588" s="452">
        <v>15576.04</v>
      </c>
    </row>
    <row r="589" spans="1:17" ht="27" customHeight="1" x14ac:dyDescent="0.25">
      <c r="A589" s="1055"/>
      <c r="B589" s="219">
        <v>22</v>
      </c>
      <c r="C589" s="219" t="s">
        <v>62</v>
      </c>
      <c r="D589" s="168">
        <v>2561</v>
      </c>
      <c r="E589" s="1068"/>
      <c r="F589" s="1068"/>
      <c r="G589" s="1068"/>
      <c r="H589" s="1068"/>
      <c r="I589" s="1068"/>
      <c r="J589" s="1068"/>
      <c r="K589" s="1068"/>
      <c r="L589" s="11" t="s">
        <v>1826</v>
      </c>
      <c r="M589" s="532"/>
      <c r="N589" s="425" t="s">
        <v>2252</v>
      </c>
      <c r="O589" s="26"/>
    </row>
    <row r="590" spans="1:17" x14ac:dyDescent="0.25">
      <c r="A590" s="1055"/>
      <c r="B590" s="219">
        <v>4</v>
      </c>
      <c r="C590" s="219" t="s">
        <v>70</v>
      </c>
      <c r="D590" s="168">
        <v>2561</v>
      </c>
      <c r="E590" s="1068"/>
      <c r="F590" s="1068"/>
      <c r="G590" s="1068"/>
      <c r="H590" s="1068"/>
      <c r="I590" s="1068"/>
      <c r="J590" s="1068"/>
      <c r="K590" s="1068"/>
      <c r="L590" s="28" t="s">
        <v>1614</v>
      </c>
      <c r="M590" s="306"/>
      <c r="N590" s="257"/>
      <c r="O590" s="26" t="s">
        <v>1615</v>
      </c>
    </row>
    <row r="591" spans="1:17" ht="65.25" customHeight="1" x14ac:dyDescent="0.25">
      <c r="A591" s="1054"/>
      <c r="B591" s="153">
        <v>8</v>
      </c>
      <c r="C591" s="153" t="s">
        <v>70</v>
      </c>
      <c r="D591" s="152">
        <v>2561</v>
      </c>
      <c r="E591" s="1069"/>
      <c r="F591" s="1069"/>
      <c r="G591" s="1069"/>
      <c r="H591" s="1069"/>
      <c r="I591" s="1069"/>
      <c r="J591" s="1069"/>
      <c r="K591" s="1069"/>
      <c r="L591" s="26" t="s">
        <v>1616</v>
      </c>
      <c r="M591" s="199"/>
      <c r="N591" s="427" t="s">
        <v>2253</v>
      </c>
      <c r="O591" s="26"/>
    </row>
    <row r="592" spans="1:17" ht="27.75" customHeight="1" x14ac:dyDescent="0.25">
      <c r="A592" s="1055">
        <v>306</v>
      </c>
      <c r="B592" s="153">
        <v>23</v>
      </c>
      <c r="C592" s="153" t="s">
        <v>1654</v>
      </c>
      <c r="D592" s="152">
        <v>2561</v>
      </c>
      <c r="E592" s="1067" t="s">
        <v>2189</v>
      </c>
      <c r="F592" s="1067" t="s">
        <v>2189</v>
      </c>
      <c r="G592" s="1067"/>
      <c r="H592" s="1067" t="s">
        <v>2190</v>
      </c>
      <c r="I592" s="1067" t="s">
        <v>2168</v>
      </c>
      <c r="J592" s="1067" t="s">
        <v>11</v>
      </c>
      <c r="K592" s="1067" t="s">
        <v>3414</v>
      </c>
      <c r="L592" s="111" t="s">
        <v>2254</v>
      </c>
      <c r="M592" s="538"/>
      <c r="N592" s="429" t="s">
        <v>2255</v>
      </c>
      <c r="P592" s="452">
        <v>33591.730000000003</v>
      </c>
    </row>
    <row r="593" spans="1:17" ht="25.5" customHeight="1" x14ac:dyDescent="0.25">
      <c r="A593" s="1055"/>
      <c r="B593" s="69">
        <v>26</v>
      </c>
      <c r="C593" s="69" t="s">
        <v>1654</v>
      </c>
      <c r="D593" s="113">
        <v>2561</v>
      </c>
      <c r="E593" s="1068"/>
      <c r="F593" s="1068"/>
      <c r="G593" s="1068"/>
      <c r="H593" s="1068"/>
      <c r="I593" s="1068"/>
      <c r="J593" s="1068"/>
      <c r="K593" s="1068"/>
      <c r="L593" s="7" t="s">
        <v>1826</v>
      </c>
      <c r="M593" s="532"/>
      <c r="N593" s="425" t="s">
        <v>2256</v>
      </c>
    </row>
    <row r="594" spans="1:17" x14ac:dyDescent="0.25">
      <c r="A594" s="1055"/>
      <c r="B594" s="69">
        <v>6</v>
      </c>
      <c r="C594" s="69" t="s">
        <v>73</v>
      </c>
      <c r="D594" s="113">
        <v>2561</v>
      </c>
      <c r="E594" s="1068"/>
      <c r="F594" s="1068"/>
      <c r="G594" s="1068"/>
      <c r="H594" s="1068"/>
      <c r="I594" s="1068"/>
      <c r="J594" s="1068"/>
      <c r="K594" s="1068"/>
      <c r="L594" s="211" t="s">
        <v>1614</v>
      </c>
      <c r="M594" s="530"/>
      <c r="N594" s="222"/>
      <c r="O594" s="26" t="s">
        <v>1615</v>
      </c>
    </row>
    <row r="595" spans="1:17" ht="30.75" customHeight="1" x14ac:dyDescent="0.25">
      <c r="A595" s="1054"/>
      <c r="B595" s="69">
        <v>7</v>
      </c>
      <c r="C595" s="69" t="s">
        <v>73</v>
      </c>
      <c r="D595" s="113">
        <v>2561</v>
      </c>
      <c r="E595" s="1069"/>
      <c r="F595" s="1069"/>
      <c r="G595" s="1069"/>
      <c r="H595" s="1069"/>
      <c r="I595" s="1069"/>
      <c r="J595" s="1069"/>
      <c r="K595" s="1069"/>
      <c r="L595" s="211" t="s">
        <v>1616</v>
      </c>
      <c r="M595" s="530"/>
      <c r="N595" s="222" t="s">
        <v>2257</v>
      </c>
      <c r="O595" s="26"/>
    </row>
    <row r="596" spans="1:17" s="39" customFormat="1" ht="30.75" customHeight="1" x14ac:dyDescent="0.25">
      <c r="A596" s="1053">
        <v>307</v>
      </c>
      <c r="B596" s="69">
        <v>16</v>
      </c>
      <c r="C596" s="69" t="s">
        <v>67</v>
      </c>
      <c r="D596" s="113">
        <v>2561</v>
      </c>
      <c r="E596" s="1067" t="s">
        <v>1501</v>
      </c>
      <c r="F596" s="1067" t="s">
        <v>1501</v>
      </c>
      <c r="G596" s="1174" t="s">
        <v>6915</v>
      </c>
      <c r="H596" s="1067" t="s">
        <v>1502</v>
      </c>
      <c r="I596" s="1067" t="s">
        <v>786</v>
      </c>
      <c r="J596" s="1067" t="s">
        <v>11</v>
      </c>
      <c r="K596" s="1067" t="s">
        <v>3414</v>
      </c>
      <c r="L596" s="1" t="s">
        <v>59</v>
      </c>
      <c r="M596" s="450"/>
      <c r="N596" s="149" t="s">
        <v>1503</v>
      </c>
      <c r="O596" s="1"/>
      <c r="P596" s="452"/>
      <c r="Q596" s="1"/>
    </row>
    <row r="597" spans="1:17" ht="30.75" customHeight="1" x14ac:dyDescent="0.25">
      <c r="A597" s="1054"/>
      <c r="B597" s="33">
        <v>22</v>
      </c>
      <c r="C597" s="33" t="s">
        <v>64</v>
      </c>
      <c r="D597" s="40">
        <v>2562</v>
      </c>
      <c r="E597" s="1069"/>
      <c r="F597" s="1069"/>
      <c r="G597" s="1069"/>
      <c r="H597" s="1069"/>
      <c r="I597" s="1069"/>
      <c r="J597" s="1069"/>
      <c r="K597" s="1069"/>
      <c r="L597" s="26" t="s">
        <v>52</v>
      </c>
      <c r="M597" s="530"/>
      <c r="N597" s="222" t="s">
        <v>3362</v>
      </c>
      <c r="O597" s="26"/>
      <c r="Q597" s="26"/>
    </row>
    <row r="598" spans="1:17" s="39" customFormat="1" ht="30.75" customHeight="1" x14ac:dyDescent="0.25">
      <c r="A598" s="1053">
        <v>308</v>
      </c>
      <c r="B598" s="69">
        <v>16</v>
      </c>
      <c r="C598" s="69" t="s">
        <v>67</v>
      </c>
      <c r="D598" s="113">
        <v>2561</v>
      </c>
      <c r="E598" s="1067" t="s">
        <v>1504</v>
      </c>
      <c r="F598" s="1067" t="s">
        <v>1504</v>
      </c>
      <c r="G598" s="1067" t="s">
        <v>1505</v>
      </c>
      <c r="H598" s="1067" t="s">
        <v>1506</v>
      </c>
      <c r="I598" s="1067" t="s">
        <v>332</v>
      </c>
      <c r="J598" s="1067" t="s">
        <v>11</v>
      </c>
      <c r="K598" s="1067" t="s">
        <v>3414</v>
      </c>
      <c r="L598" s="1" t="s">
        <v>59</v>
      </c>
      <c r="M598" s="450"/>
      <c r="N598" s="149" t="s">
        <v>1507</v>
      </c>
      <c r="O598" s="1"/>
      <c r="P598" s="452"/>
      <c r="Q598" s="1"/>
    </row>
    <row r="599" spans="1:17" ht="62.25" customHeight="1" x14ac:dyDescent="0.25">
      <c r="A599" s="1054"/>
      <c r="B599" s="33">
        <v>30</v>
      </c>
      <c r="C599" s="33" t="s">
        <v>66</v>
      </c>
      <c r="D599" s="40">
        <v>2562</v>
      </c>
      <c r="E599" s="1069"/>
      <c r="F599" s="1069"/>
      <c r="G599" s="1069"/>
      <c r="H599" s="1069"/>
      <c r="I599" s="1069"/>
      <c r="J599" s="1069"/>
      <c r="K599" s="1069"/>
      <c r="L599" s="26" t="s">
        <v>52</v>
      </c>
      <c r="M599" s="530"/>
      <c r="N599" s="222" t="s">
        <v>3539</v>
      </c>
      <c r="O599" s="26"/>
      <c r="P599" s="452">
        <v>16078.47</v>
      </c>
      <c r="Q599" s="26"/>
    </row>
    <row r="600" spans="1:17" ht="31.5" customHeight="1" x14ac:dyDescent="0.25">
      <c r="A600" s="1053">
        <v>309</v>
      </c>
      <c r="B600" s="69">
        <v>24</v>
      </c>
      <c r="C600" s="69" t="s">
        <v>2213</v>
      </c>
      <c r="D600" s="113">
        <v>2561</v>
      </c>
      <c r="E600" s="1067" t="s">
        <v>2258</v>
      </c>
      <c r="F600" s="1067" t="s">
        <v>2258</v>
      </c>
      <c r="G600" s="1067"/>
      <c r="H600" s="1067" t="s">
        <v>2259</v>
      </c>
      <c r="I600" s="1067" t="s">
        <v>42</v>
      </c>
      <c r="J600" s="1067" t="s">
        <v>11</v>
      </c>
      <c r="K600" s="1067" t="s">
        <v>3414</v>
      </c>
      <c r="L600" s="7" t="s">
        <v>2260</v>
      </c>
      <c r="M600" s="532"/>
      <c r="N600" s="425" t="s">
        <v>2261</v>
      </c>
      <c r="P600" s="452">
        <v>14725.67</v>
      </c>
    </row>
    <row r="601" spans="1:17" ht="24.75" customHeight="1" x14ac:dyDescent="0.25">
      <c r="A601" s="1055"/>
      <c r="B601" s="153">
        <v>30</v>
      </c>
      <c r="C601" s="153" t="s">
        <v>2213</v>
      </c>
      <c r="D601" s="152">
        <v>2561</v>
      </c>
      <c r="E601" s="1068"/>
      <c r="F601" s="1068"/>
      <c r="G601" s="1068"/>
      <c r="H601" s="1068"/>
      <c r="I601" s="1068"/>
      <c r="J601" s="1068"/>
      <c r="K601" s="1068"/>
      <c r="L601" s="7" t="s">
        <v>1826</v>
      </c>
      <c r="M601" s="532"/>
      <c r="N601" s="425" t="s">
        <v>2262</v>
      </c>
    </row>
    <row r="602" spans="1:17" ht="40.5" x14ac:dyDescent="0.25">
      <c r="A602" s="1055"/>
      <c r="B602" s="153">
        <v>2</v>
      </c>
      <c r="C602" s="153" t="s">
        <v>677</v>
      </c>
      <c r="D602" s="152">
        <v>2561</v>
      </c>
      <c r="E602" s="1068"/>
      <c r="F602" s="1068"/>
      <c r="G602" s="1068"/>
      <c r="H602" s="1068"/>
      <c r="I602" s="1068"/>
      <c r="J602" s="1068"/>
      <c r="K602" s="1068"/>
      <c r="L602" s="211" t="s">
        <v>1614</v>
      </c>
      <c r="M602" s="530"/>
      <c r="N602" s="222"/>
      <c r="O602" s="26" t="s">
        <v>1615</v>
      </c>
    </row>
    <row r="603" spans="1:17" ht="66.75" customHeight="1" x14ac:dyDescent="0.25">
      <c r="A603" s="1054"/>
      <c r="B603" s="69">
        <v>12</v>
      </c>
      <c r="C603" s="69" t="s">
        <v>677</v>
      </c>
      <c r="D603" s="113">
        <v>2561</v>
      </c>
      <c r="E603" s="1069"/>
      <c r="F603" s="1069"/>
      <c r="G603" s="1069"/>
      <c r="H603" s="1069"/>
      <c r="I603" s="1069"/>
      <c r="J603" s="1069"/>
      <c r="K603" s="1069"/>
      <c r="L603" s="26" t="s">
        <v>1616</v>
      </c>
      <c r="M603" s="199"/>
      <c r="N603" s="427" t="s">
        <v>2263</v>
      </c>
      <c r="O603" s="26"/>
    </row>
    <row r="604" spans="1:17" ht="60.75" x14ac:dyDescent="0.25">
      <c r="A604" s="1053">
        <v>310</v>
      </c>
      <c r="B604" s="219">
        <v>26</v>
      </c>
      <c r="C604" s="219" t="s">
        <v>2213</v>
      </c>
      <c r="D604" s="168">
        <v>2561</v>
      </c>
      <c r="E604" s="1067" t="s">
        <v>2264</v>
      </c>
      <c r="F604" s="1067" t="s">
        <v>2264</v>
      </c>
      <c r="G604" s="1067"/>
      <c r="H604" s="1067" t="s">
        <v>2265</v>
      </c>
      <c r="I604" s="1067" t="s">
        <v>332</v>
      </c>
      <c r="J604" s="1067" t="s">
        <v>11</v>
      </c>
      <c r="K604" s="1067" t="s">
        <v>3414</v>
      </c>
      <c r="L604" s="7" t="s">
        <v>2266</v>
      </c>
      <c r="M604" s="532"/>
      <c r="N604" s="425" t="s">
        <v>2267</v>
      </c>
      <c r="O604" s="26"/>
      <c r="P604" s="452">
        <v>7282.74</v>
      </c>
    </row>
    <row r="605" spans="1:17" x14ac:dyDescent="0.25">
      <c r="A605" s="1055"/>
      <c r="B605" s="153">
        <v>30</v>
      </c>
      <c r="C605" s="153" t="s">
        <v>2213</v>
      </c>
      <c r="D605" s="152">
        <v>2561</v>
      </c>
      <c r="E605" s="1068"/>
      <c r="F605" s="1068"/>
      <c r="G605" s="1068"/>
      <c r="H605" s="1068"/>
      <c r="I605" s="1068"/>
      <c r="J605" s="1068"/>
      <c r="K605" s="1068"/>
      <c r="L605" s="11" t="s">
        <v>1826</v>
      </c>
      <c r="M605" s="198"/>
      <c r="N605" s="148" t="s">
        <v>2268</v>
      </c>
      <c r="O605" s="26"/>
    </row>
    <row r="606" spans="1:17" ht="40.5" x14ac:dyDescent="0.25">
      <c r="A606" s="1055"/>
      <c r="B606" s="219">
        <v>22</v>
      </c>
      <c r="C606" s="219" t="s">
        <v>677</v>
      </c>
      <c r="D606" s="168">
        <v>2561</v>
      </c>
      <c r="E606" s="1068"/>
      <c r="F606" s="1068"/>
      <c r="G606" s="1068"/>
      <c r="H606" s="1068"/>
      <c r="I606" s="1068"/>
      <c r="J606" s="1068"/>
      <c r="K606" s="1068"/>
      <c r="L606" s="211" t="s">
        <v>1614</v>
      </c>
      <c r="M606" s="530"/>
      <c r="N606" s="222"/>
      <c r="O606" s="26" t="s">
        <v>1615</v>
      </c>
    </row>
    <row r="607" spans="1:17" ht="64.5" customHeight="1" x14ac:dyDescent="0.25">
      <c r="A607" s="1054"/>
      <c r="B607" s="153">
        <v>26</v>
      </c>
      <c r="C607" s="153" t="s">
        <v>677</v>
      </c>
      <c r="D607" s="152">
        <v>2561</v>
      </c>
      <c r="E607" s="1069"/>
      <c r="F607" s="1069"/>
      <c r="G607" s="1069"/>
      <c r="H607" s="1069"/>
      <c r="I607" s="1069"/>
      <c r="J607" s="1069"/>
      <c r="K607" s="1069"/>
      <c r="L607" s="26" t="s">
        <v>1616</v>
      </c>
      <c r="M607" s="199"/>
      <c r="N607" s="427" t="s">
        <v>2269</v>
      </c>
      <c r="O607" s="26"/>
    </row>
    <row r="608" spans="1:17" ht="30.75" customHeight="1" x14ac:dyDescent="0.25">
      <c r="A608" s="1053">
        <v>311</v>
      </c>
      <c r="B608" s="219">
        <v>26</v>
      </c>
      <c r="C608" s="219" t="s">
        <v>2213</v>
      </c>
      <c r="D608" s="168">
        <v>2561</v>
      </c>
      <c r="E608" s="1067" t="s">
        <v>2270</v>
      </c>
      <c r="F608" s="1067" t="s">
        <v>2270</v>
      </c>
      <c r="G608" s="1067"/>
      <c r="H608" s="1067" t="s">
        <v>2271</v>
      </c>
      <c r="I608" s="1067" t="s">
        <v>1193</v>
      </c>
      <c r="J608" s="1067" t="s">
        <v>11</v>
      </c>
      <c r="K608" s="1067" t="s">
        <v>3414</v>
      </c>
      <c r="L608" s="7" t="s">
        <v>2266</v>
      </c>
      <c r="M608" s="532"/>
      <c r="N608" s="148" t="s">
        <v>2272</v>
      </c>
      <c r="O608" s="26"/>
      <c r="P608" s="452">
        <v>7282.74</v>
      </c>
    </row>
    <row r="609" spans="1:17" x14ac:dyDescent="0.25">
      <c r="A609" s="1055"/>
      <c r="B609" s="153">
        <v>30</v>
      </c>
      <c r="C609" s="153" t="s">
        <v>67</v>
      </c>
      <c r="D609" s="152">
        <v>2561</v>
      </c>
      <c r="E609" s="1068"/>
      <c r="F609" s="1068"/>
      <c r="G609" s="1068"/>
      <c r="H609" s="1068"/>
      <c r="I609" s="1068"/>
      <c r="J609" s="1068"/>
      <c r="K609" s="1068"/>
      <c r="L609" s="11" t="s">
        <v>1826</v>
      </c>
      <c r="M609" s="539"/>
      <c r="N609" s="431" t="s">
        <v>2273</v>
      </c>
      <c r="O609" s="26"/>
    </row>
    <row r="610" spans="1:17" x14ac:dyDescent="0.25">
      <c r="A610" s="1055"/>
      <c r="B610" s="153">
        <v>31</v>
      </c>
      <c r="C610" s="153" t="s">
        <v>68</v>
      </c>
      <c r="D610" s="152">
        <v>2562</v>
      </c>
      <c r="E610" s="1068"/>
      <c r="F610" s="1068"/>
      <c r="G610" s="1068"/>
      <c r="H610" s="1068"/>
      <c r="I610" s="1068"/>
      <c r="J610" s="1068"/>
      <c r="K610" s="1068"/>
      <c r="L610" s="211" t="s">
        <v>1614</v>
      </c>
      <c r="M610" s="530"/>
      <c r="N610" s="222"/>
      <c r="O610" s="26" t="s">
        <v>1615</v>
      </c>
    </row>
    <row r="611" spans="1:17" ht="69" customHeight="1" x14ac:dyDescent="0.25">
      <c r="A611" s="1054"/>
      <c r="B611" s="153">
        <v>6</v>
      </c>
      <c r="C611" s="153" t="s">
        <v>64</v>
      </c>
      <c r="D611" s="152">
        <v>2562</v>
      </c>
      <c r="E611" s="1069"/>
      <c r="F611" s="1069"/>
      <c r="G611" s="1069"/>
      <c r="H611" s="1069"/>
      <c r="I611" s="1069"/>
      <c r="J611" s="1069"/>
      <c r="K611" s="1069"/>
      <c r="L611" s="26" t="s">
        <v>1616</v>
      </c>
      <c r="M611" s="199"/>
      <c r="N611" s="427" t="s">
        <v>2927</v>
      </c>
      <c r="O611" s="26"/>
    </row>
    <row r="612" spans="1:17" ht="28.5" customHeight="1" x14ac:dyDescent="0.25">
      <c r="A612" s="1053">
        <v>312</v>
      </c>
      <c r="B612" s="153">
        <v>29</v>
      </c>
      <c r="C612" s="153" t="s">
        <v>67</v>
      </c>
      <c r="D612" s="152">
        <v>2561</v>
      </c>
      <c r="E612" s="1067" t="s">
        <v>2274</v>
      </c>
      <c r="F612" s="1067" t="s">
        <v>2274</v>
      </c>
      <c r="G612" s="1067"/>
      <c r="H612" s="1067" t="s">
        <v>2275</v>
      </c>
      <c r="I612" s="1067" t="s">
        <v>1193</v>
      </c>
      <c r="J612" s="1067" t="s">
        <v>11</v>
      </c>
      <c r="K612" s="1067" t="s">
        <v>3414</v>
      </c>
      <c r="L612" s="7" t="s">
        <v>2276</v>
      </c>
      <c r="M612" s="532"/>
      <c r="N612" s="425" t="s">
        <v>2277</v>
      </c>
      <c r="P612" s="452">
        <v>9490.68</v>
      </c>
    </row>
    <row r="613" spans="1:17" ht="27.75" customHeight="1" x14ac:dyDescent="0.25">
      <c r="A613" s="1055"/>
      <c r="B613" s="153">
        <v>30</v>
      </c>
      <c r="C613" s="153" t="s">
        <v>2213</v>
      </c>
      <c r="D613" s="152">
        <v>2561</v>
      </c>
      <c r="E613" s="1068"/>
      <c r="F613" s="1068"/>
      <c r="G613" s="1068"/>
      <c r="H613" s="1068"/>
      <c r="I613" s="1068"/>
      <c r="J613" s="1068"/>
      <c r="K613" s="1068"/>
      <c r="L613" s="7" t="s">
        <v>1826</v>
      </c>
      <c r="M613" s="532"/>
      <c r="N613" s="425" t="s">
        <v>2278</v>
      </c>
    </row>
    <row r="614" spans="1:17" ht="40.5" x14ac:dyDescent="0.25">
      <c r="A614" s="1055"/>
      <c r="B614" s="153">
        <v>14</v>
      </c>
      <c r="C614" s="153" t="s">
        <v>677</v>
      </c>
      <c r="D614" s="152">
        <v>2561</v>
      </c>
      <c r="E614" s="1068"/>
      <c r="F614" s="1068"/>
      <c r="G614" s="1068"/>
      <c r="H614" s="1068"/>
      <c r="I614" s="1068"/>
      <c r="J614" s="1068"/>
      <c r="K614" s="1068"/>
      <c r="L614" s="211" t="s">
        <v>1614</v>
      </c>
      <c r="M614" s="530"/>
      <c r="N614" s="222"/>
      <c r="O614" s="26" t="s">
        <v>1615</v>
      </c>
    </row>
    <row r="615" spans="1:17" ht="33" customHeight="1" x14ac:dyDescent="0.25">
      <c r="A615" s="1054"/>
      <c r="B615" s="153">
        <v>15</v>
      </c>
      <c r="C615" s="153" t="s">
        <v>677</v>
      </c>
      <c r="D615" s="152">
        <v>2561</v>
      </c>
      <c r="E615" s="1069"/>
      <c r="F615" s="1069"/>
      <c r="G615" s="1069"/>
      <c r="H615" s="1069"/>
      <c r="I615" s="1069"/>
      <c r="J615" s="1069"/>
      <c r="K615" s="1069"/>
      <c r="L615" s="26" t="s">
        <v>1616</v>
      </c>
      <c r="M615" s="199"/>
      <c r="N615" s="427" t="s">
        <v>2279</v>
      </c>
      <c r="O615" s="26"/>
    </row>
    <row r="616" spans="1:17" s="39" customFormat="1" ht="33" customHeight="1" x14ac:dyDescent="0.25">
      <c r="A616" s="1128">
        <v>313</v>
      </c>
      <c r="B616" s="69">
        <v>28</v>
      </c>
      <c r="C616" s="69" t="s">
        <v>68</v>
      </c>
      <c r="D616" s="113">
        <v>2562</v>
      </c>
      <c r="E616" s="1067" t="s">
        <v>3850</v>
      </c>
      <c r="F616" s="1067" t="s">
        <v>3850</v>
      </c>
      <c r="G616" s="1067" t="s">
        <v>2896</v>
      </c>
      <c r="H616" s="1067" t="s">
        <v>2897</v>
      </c>
      <c r="I616" s="1067" t="s">
        <v>1193</v>
      </c>
      <c r="J616" s="1067" t="s">
        <v>2880</v>
      </c>
      <c r="K616" s="1067" t="s">
        <v>3414</v>
      </c>
      <c r="L616" s="11" t="s">
        <v>59</v>
      </c>
      <c r="M616" s="198"/>
      <c r="N616" s="148" t="s">
        <v>2898</v>
      </c>
      <c r="O616" s="26"/>
      <c r="P616" s="452"/>
      <c r="Q616" s="1"/>
    </row>
    <row r="617" spans="1:17" x14ac:dyDescent="0.25">
      <c r="A617" s="1128"/>
      <c r="B617" s="90">
        <v>26</v>
      </c>
      <c r="C617" s="90" t="s">
        <v>69</v>
      </c>
      <c r="D617" s="92">
        <v>2562</v>
      </c>
      <c r="E617" s="1069"/>
      <c r="F617" s="1069"/>
      <c r="G617" s="1069"/>
      <c r="H617" s="1069"/>
      <c r="I617" s="1069"/>
      <c r="J617" s="1069"/>
      <c r="K617" s="1069"/>
      <c r="L617" s="156" t="s">
        <v>52</v>
      </c>
      <c r="M617" s="531"/>
      <c r="N617" s="427" t="s">
        <v>3851</v>
      </c>
      <c r="O617" s="26"/>
      <c r="P617" s="452">
        <v>8177.5</v>
      </c>
      <c r="Q617" s="26"/>
    </row>
    <row r="618" spans="1:17" s="39" customFormat="1" ht="32.25" customHeight="1" x14ac:dyDescent="0.25">
      <c r="A618" s="1053">
        <v>314</v>
      </c>
      <c r="B618" s="153">
        <v>9</v>
      </c>
      <c r="C618" s="153" t="s">
        <v>677</v>
      </c>
      <c r="D618" s="152">
        <v>2561</v>
      </c>
      <c r="E618" s="1067" t="s">
        <v>2604</v>
      </c>
      <c r="F618" s="1067" t="s">
        <v>2605</v>
      </c>
      <c r="G618" s="1067"/>
      <c r="H618" s="1067" t="s">
        <v>2606</v>
      </c>
      <c r="I618" s="1067" t="s">
        <v>786</v>
      </c>
      <c r="J618" s="1067" t="s">
        <v>11</v>
      </c>
      <c r="K618" s="1067" t="s">
        <v>3414</v>
      </c>
      <c r="L618" s="99" t="s">
        <v>2601</v>
      </c>
      <c r="M618" s="542"/>
      <c r="N618" s="429" t="s">
        <v>2607</v>
      </c>
      <c r="O618" s="26"/>
      <c r="P618" s="452"/>
      <c r="Q618" s="1"/>
    </row>
    <row r="619" spans="1:17" ht="27" customHeight="1" x14ac:dyDescent="0.25">
      <c r="A619" s="1054"/>
      <c r="B619" s="90">
        <v>12</v>
      </c>
      <c r="C619" s="90" t="s">
        <v>64</v>
      </c>
      <c r="D619" s="92">
        <v>2562</v>
      </c>
      <c r="E619" s="1069"/>
      <c r="F619" s="1069"/>
      <c r="G619" s="1069"/>
      <c r="H619" s="1069"/>
      <c r="I619" s="1069"/>
      <c r="J619" s="1069"/>
      <c r="K619" s="1069"/>
      <c r="L619" s="156" t="s">
        <v>3352</v>
      </c>
      <c r="M619" s="531"/>
      <c r="N619" s="427" t="s">
        <v>3353</v>
      </c>
      <c r="O619" s="26"/>
      <c r="Q619" s="26"/>
    </row>
    <row r="620" spans="1:17" s="39" customFormat="1" ht="42" customHeight="1" x14ac:dyDescent="0.25">
      <c r="A620" s="1128">
        <v>315</v>
      </c>
      <c r="B620" s="69">
        <v>9</v>
      </c>
      <c r="C620" s="69" t="s">
        <v>677</v>
      </c>
      <c r="D620" s="113">
        <v>2561</v>
      </c>
      <c r="E620" s="1067" t="s">
        <v>1552</v>
      </c>
      <c r="F620" s="1067" t="s">
        <v>1552</v>
      </c>
      <c r="G620" s="1067" t="s">
        <v>1553</v>
      </c>
      <c r="H620" s="1067" t="s">
        <v>43</v>
      </c>
      <c r="I620" s="1067" t="s">
        <v>26</v>
      </c>
      <c r="J620" s="1067" t="s">
        <v>11</v>
      </c>
      <c r="K620" s="1067" t="s">
        <v>3414</v>
      </c>
      <c r="L620" s="1" t="s">
        <v>59</v>
      </c>
      <c r="M620" s="450"/>
      <c r="N620" s="149" t="s">
        <v>1554</v>
      </c>
      <c r="O620" s="1"/>
      <c r="P620" s="452"/>
      <c r="Q620" s="1"/>
    </row>
    <row r="621" spans="1:17" s="39" customFormat="1" ht="28.5" customHeight="1" x14ac:dyDescent="0.25">
      <c r="A621" s="1128"/>
      <c r="B621" s="90">
        <v>18</v>
      </c>
      <c r="C621" s="90" t="s">
        <v>65</v>
      </c>
      <c r="D621" s="92">
        <v>2562</v>
      </c>
      <c r="E621" s="1068"/>
      <c r="F621" s="1068"/>
      <c r="G621" s="1068"/>
      <c r="H621" s="1068"/>
      <c r="I621" s="1068"/>
      <c r="J621" s="1068"/>
      <c r="K621" s="1068"/>
      <c r="L621" s="26" t="s">
        <v>3367</v>
      </c>
      <c r="M621" s="199"/>
      <c r="N621" s="427" t="s">
        <v>3368</v>
      </c>
      <c r="O621" s="26"/>
      <c r="P621" s="452"/>
      <c r="Q621" s="26"/>
    </row>
    <row r="622" spans="1:17" x14ac:dyDescent="0.25">
      <c r="A622" s="1128"/>
      <c r="B622" s="90">
        <v>26</v>
      </c>
      <c r="C622" s="90" t="s">
        <v>69</v>
      </c>
      <c r="D622" s="92">
        <v>2562</v>
      </c>
      <c r="E622" s="1069"/>
      <c r="F622" s="1069"/>
      <c r="G622" s="1069"/>
      <c r="H622" s="1069"/>
      <c r="I622" s="1069"/>
      <c r="J622" s="1069"/>
      <c r="K622" s="1069"/>
      <c r="L622" s="26" t="s">
        <v>52</v>
      </c>
      <c r="M622" s="530"/>
      <c r="N622" s="222" t="s">
        <v>3855</v>
      </c>
      <c r="O622" s="26"/>
      <c r="P622" s="452">
        <v>7544.83</v>
      </c>
      <c r="Q622" s="26"/>
    </row>
    <row r="623" spans="1:17" ht="40.5" x14ac:dyDescent="0.25">
      <c r="A623" s="1053">
        <v>316</v>
      </c>
      <c r="B623" s="153">
        <v>12</v>
      </c>
      <c r="C623" s="153" t="s">
        <v>677</v>
      </c>
      <c r="D623" s="152">
        <v>2561</v>
      </c>
      <c r="E623" s="1067" t="s">
        <v>2596</v>
      </c>
      <c r="F623" s="1067" t="s">
        <v>2597</v>
      </c>
      <c r="G623" s="1067"/>
      <c r="H623" s="1067" t="s">
        <v>2598</v>
      </c>
      <c r="I623" s="1067" t="s">
        <v>2599</v>
      </c>
      <c r="J623" s="1067" t="s">
        <v>11</v>
      </c>
      <c r="K623" s="1067" t="s">
        <v>3414</v>
      </c>
      <c r="L623" s="1" t="s">
        <v>2601</v>
      </c>
      <c r="M623" s="528"/>
      <c r="N623" s="425" t="s">
        <v>2600</v>
      </c>
      <c r="O623" s="1208" t="s">
        <v>2603</v>
      </c>
    </row>
    <row r="624" spans="1:17" ht="60" customHeight="1" x14ac:dyDescent="0.25">
      <c r="A624" s="1054"/>
      <c r="B624" s="153"/>
      <c r="C624" s="153"/>
      <c r="D624" s="152"/>
      <c r="E624" s="1068"/>
      <c r="F624" s="1068"/>
      <c r="G624" s="1069"/>
      <c r="H624" s="1068"/>
      <c r="I624" s="1068"/>
      <c r="J624" s="1068"/>
      <c r="K624" s="1069"/>
      <c r="L624" s="211" t="s">
        <v>2602</v>
      </c>
      <c r="M624" s="530"/>
      <c r="N624" s="222"/>
      <c r="O624" s="1208"/>
    </row>
    <row r="625" spans="1:17" ht="33" customHeight="1" x14ac:dyDescent="0.25">
      <c r="A625" s="1053">
        <v>317</v>
      </c>
      <c r="B625" s="153">
        <v>19</v>
      </c>
      <c r="C625" s="153" t="s">
        <v>677</v>
      </c>
      <c r="D625" s="152">
        <v>2561</v>
      </c>
      <c r="E625" s="1067" t="s">
        <v>2280</v>
      </c>
      <c r="F625" s="1067" t="s">
        <v>2280</v>
      </c>
      <c r="G625" s="1067"/>
      <c r="H625" s="1067" t="s">
        <v>2281</v>
      </c>
      <c r="I625" s="1067" t="s">
        <v>2168</v>
      </c>
      <c r="J625" s="1067" t="s">
        <v>11</v>
      </c>
      <c r="K625" s="1067" t="s">
        <v>3414</v>
      </c>
      <c r="L625" s="7" t="s">
        <v>2282</v>
      </c>
      <c r="M625" s="532"/>
      <c r="N625" s="425" t="s">
        <v>2283</v>
      </c>
      <c r="P625" s="452">
        <v>27845</v>
      </c>
    </row>
    <row r="626" spans="1:17" s="39" customFormat="1" ht="27" customHeight="1" x14ac:dyDescent="0.25">
      <c r="A626" s="1055"/>
      <c r="B626" s="153">
        <v>20</v>
      </c>
      <c r="C626" s="153" t="s">
        <v>677</v>
      </c>
      <c r="D626" s="152">
        <v>2561</v>
      </c>
      <c r="E626" s="1068"/>
      <c r="F626" s="1068"/>
      <c r="G626" s="1068"/>
      <c r="H626" s="1068"/>
      <c r="I626" s="1068"/>
      <c r="J626" s="1068"/>
      <c r="K626" s="1068"/>
      <c r="L626" s="11" t="s">
        <v>1826</v>
      </c>
      <c r="M626" s="198"/>
      <c r="N626" s="148" t="s">
        <v>2284</v>
      </c>
      <c r="O626" s="1"/>
      <c r="P626" s="452"/>
      <c r="Q626" s="1"/>
    </row>
    <row r="627" spans="1:17" x14ac:dyDescent="0.25">
      <c r="A627" s="1055"/>
      <c r="B627" s="90">
        <v>20</v>
      </c>
      <c r="C627" s="90" t="s">
        <v>70</v>
      </c>
      <c r="D627" s="92">
        <v>2562</v>
      </c>
      <c r="E627" s="1068"/>
      <c r="F627" s="1068"/>
      <c r="G627" s="1068"/>
      <c r="H627" s="1068"/>
      <c r="I627" s="1068"/>
      <c r="J627" s="1068"/>
      <c r="K627" s="1068"/>
      <c r="L627" s="26" t="s">
        <v>52</v>
      </c>
      <c r="M627" s="199"/>
      <c r="N627" s="427" t="s">
        <v>3743</v>
      </c>
      <c r="O627" s="26"/>
      <c r="P627" s="452">
        <v>27845.360000000001</v>
      </c>
      <c r="Q627" s="26"/>
    </row>
    <row r="628" spans="1:17" ht="40.5" x14ac:dyDescent="0.25">
      <c r="A628" s="1055"/>
      <c r="B628" s="153">
        <v>29</v>
      </c>
      <c r="C628" s="153" t="s">
        <v>677</v>
      </c>
      <c r="D628" s="152">
        <v>2561</v>
      </c>
      <c r="E628" s="1068"/>
      <c r="F628" s="1068"/>
      <c r="G628" s="1068"/>
      <c r="H628" s="1068"/>
      <c r="I628" s="1068"/>
      <c r="J628" s="1068"/>
      <c r="K628" s="1068"/>
      <c r="L628" s="211" t="s">
        <v>1614</v>
      </c>
      <c r="M628" s="530"/>
      <c r="N628" s="222"/>
      <c r="O628" s="26" t="s">
        <v>1615</v>
      </c>
    </row>
    <row r="629" spans="1:17" ht="66" customHeight="1" x14ac:dyDescent="0.25">
      <c r="A629" s="1054"/>
      <c r="B629" s="153">
        <v>14</v>
      </c>
      <c r="C629" s="153" t="s">
        <v>682</v>
      </c>
      <c r="D629" s="152">
        <v>2561</v>
      </c>
      <c r="E629" s="1069"/>
      <c r="F629" s="1069"/>
      <c r="G629" s="1069"/>
      <c r="H629" s="1069"/>
      <c r="I629" s="1069"/>
      <c r="J629" s="1069"/>
      <c r="K629" s="1069"/>
      <c r="L629" s="26" t="s">
        <v>1616</v>
      </c>
      <c r="M629" s="199"/>
      <c r="N629" s="427" t="s">
        <v>2285</v>
      </c>
      <c r="O629" s="26"/>
    </row>
    <row r="630" spans="1:17" ht="33.75" customHeight="1" x14ac:dyDescent="0.25">
      <c r="A630" s="1053">
        <v>318</v>
      </c>
      <c r="B630" s="153">
        <v>19</v>
      </c>
      <c r="C630" s="153" t="s">
        <v>677</v>
      </c>
      <c r="D630" s="152">
        <v>2561</v>
      </c>
      <c r="E630" s="1067" t="s">
        <v>2286</v>
      </c>
      <c r="F630" s="1067" t="s">
        <v>2286</v>
      </c>
      <c r="G630" s="1067"/>
      <c r="H630" s="1067" t="s">
        <v>2287</v>
      </c>
      <c r="I630" s="1067" t="s">
        <v>2168</v>
      </c>
      <c r="J630" s="1067" t="s">
        <v>11</v>
      </c>
      <c r="K630" s="1067" t="s">
        <v>3414</v>
      </c>
      <c r="L630" s="7" t="s">
        <v>2288</v>
      </c>
      <c r="M630" s="532"/>
      <c r="N630" s="425" t="s">
        <v>2289</v>
      </c>
    </row>
    <row r="631" spans="1:17" ht="28.5" customHeight="1" x14ac:dyDescent="0.25">
      <c r="A631" s="1055"/>
      <c r="B631" s="153">
        <v>20</v>
      </c>
      <c r="C631" s="153" t="s">
        <v>677</v>
      </c>
      <c r="D631" s="152">
        <v>2561</v>
      </c>
      <c r="E631" s="1068"/>
      <c r="F631" s="1068"/>
      <c r="G631" s="1068"/>
      <c r="H631" s="1068"/>
      <c r="I631" s="1068"/>
      <c r="J631" s="1068"/>
      <c r="K631" s="1068"/>
      <c r="L631" s="11" t="s">
        <v>1826</v>
      </c>
      <c r="M631" s="198"/>
      <c r="N631" s="148" t="s">
        <v>2290</v>
      </c>
    </row>
    <row r="632" spans="1:17" ht="40.5" x14ac:dyDescent="0.25">
      <c r="A632" s="1055"/>
      <c r="B632" s="153">
        <v>30</v>
      </c>
      <c r="C632" s="153" t="s">
        <v>677</v>
      </c>
      <c r="D632" s="152">
        <v>2561</v>
      </c>
      <c r="E632" s="1068"/>
      <c r="F632" s="1068"/>
      <c r="G632" s="1068"/>
      <c r="H632" s="1068"/>
      <c r="I632" s="1068"/>
      <c r="J632" s="1068"/>
      <c r="K632" s="1068"/>
      <c r="L632" s="211" t="s">
        <v>1614</v>
      </c>
      <c r="M632" s="530"/>
      <c r="N632" s="222"/>
      <c r="O632" s="26" t="s">
        <v>1615</v>
      </c>
    </row>
    <row r="633" spans="1:17" s="39" customFormat="1" ht="25.5" customHeight="1" x14ac:dyDescent="0.25">
      <c r="A633" s="1055"/>
      <c r="B633" s="153">
        <v>14</v>
      </c>
      <c r="C633" s="153" t="s">
        <v>682</v>
      </c>
      <c r="D633" s="152">
        <v>2561</v>
      </c>
      <c r="E633" s="1068"/>
      <c r="F633" s="1068"/>
      <c r="G633" s="1068"/>
      <c r="H633" s="1068"/>
      <c r="I633" s="1068"/>
      <c r="J633" s="1068"/>
      <c r="K633" s="1068"/>
      <c r="L633" s="26" t="s">
        <v>1616</v>
      </c>
      <c r="M633" s="199"/>
      <c r="N633" s="427" t="s">
        <v>2291</v>
      </c>
      <c r="O633" s="26"/>
      <c r="P633" s="452"/>
      <c r="Q633" s="1"/>
    </row>
    <row r="634" spans="1:17" ht="66" customHeight="1" x14ac:dyDescent="0.25">
      <c r="A634" s="1054"/>
      <c r="B634" s="90">
        <v>20</v>
      </c>
      <c r="C634" s="90" t="s">
        <v>70</v>
      </c>
      <c r="D634" s="92">
        <v>2562</v>
      </c>
      <c r="E634" s="1069"/>
      <c r="F634" s="1069"/>
      <c r="G634" s="1069"/>
      <c r="H634" s="1069"/>
      <c r="I634" s="1069"/>
      <c r="J634" s="1069"/>
      <c r="K634" s="1069"/>
      <c r="L634" s="211" t="s">
        <v>52</v>
      </c>
      <c r="M634" s="530"/>
      <c r="N634" s="222" t="s">
        <v>3744</v>
      </c>
      <c r="O634" s="26"/>
      <c r="P634" s="452">
        <v>31767.01</v>
      </c>
      <c r="Q634" s="26"/>
    </row>
    <row r="635" spans="1:17" ht="34.5" customHeight="1" x14ac:dyDescent="0.25">
      <c r="A635" s="1053">
        <v>319</v>
      </c>
      <c r="B635" s="153">
        <v>19</v>
      </c>
      <c r="C635" s="153" t="s">
        <v>682</v>
      </c>
      <c r="D635" s="152">
        <v>2561</v>
      </c>
      <c r="E635" s="1067" t="s">
        <v>2292</v>
      </c>
      <c r="F635" s="1067" t="s">
        <v>2292</v>
      </c>
      <c r="G635" s="1067"/>
      <c r="H635" s="1067" t="s">
        <v>2293</v>
      </c>
      <c r="I635" s="1067" t="s">
        <v>42</v>
      </c>
      <c r="J635" s="1067" t="s">
        <v>11</v>
      </c>
      <c r="K635" s="1067" t="s">
        <v>3414</v>
      </c>
      <c r="L635" s="7" t="s">
        <v>2294</v>
      </c>
      <c r="M635" s="532"/>
      <c r="N635" s="425" t="s">
        <v>2295</v>
      </c>
      <c r="P635" s="452">
        <v>18368.37</v>
      </c>
    </row>
    <row r="636" spans="1:17" ht="28.5" customHeight="1" x14ac:dyDescent="0.25">
      <c r="A636" s="1055"/>
      <c r="B636" s="153">
        <v>26</v>
      </c>
      <c r="C636" s="153" t="s">
        <v>682</v>
      </c>
      <c r="D636" s="152">
        <v>2561</v>
      </c>
      <c r="E636" s="1068"/>
      <c r="F636" s="1068"/>
      <c r="G636" s="1068"/>
      <c r="H636" s="1068"/>
      <c r="I636" s="1068"/>
      <c r="J636" s="1068"/>
      <c r="K636" s="1068"/>
      <c r="L636" s="11" t="s">
        <v>1826</v>
      </c>
      <c r="M636" s="198"/>
      <c r="N636" s="148" t="s">
        <v>2296</v>
      </c>
    </row>
    <row r="637" spans="1:17" ht="40.5" customHeight="1" x14ac:dyDescent="0.25">
      <c r="A637" s="1055"/>
      <c r="B637" s="153">
        <v>14</v>
      </c>
      <c r="C637" s="153" t="s">
        <v>68</v>
      </c>
      <c r="D637" s="152">
        <v>2562</v>
      </c>
      <c r="E637" s="1068"/>
      <c r="F637" s="1068"/>
      <c r="G637" s="1068"/>
      <c r="H637" s="1068"/>
      <c r="I637" s="1068"/>
      <c r="J637" s="1068"/>
      <c r="K637" s="1068"/>
      <c r="L637" s="211" t="s">
        <v>1614</v>
      </c>
      <c r="M637" s="530"/>
      <c r="N637" s="222"/>
      <c r="O637" s="26" t="s">
        <v>1615</v>
      </c>
    </row>
    <row r="638" spans="1:17" ht="63" customHeight="1" x14ac:dyDescent="0.25">
      <c r="A638" s="1054"/>
      <c r="B638" s="153">
        <v>15</v>
      </c>
      <c r="C638" s="153" t="s">
        <v>68</v>
      </c>
      <c r="D638" s="152">
        <v>2562</v>
      </c>
      <c r="E638" s="1069"/>
      <c r="F638" s="1069"/>
      <c r="G638" s="1069"/>
      <c r="H638" s="1069"/>
      <c r="I638" s="1069"/>
      <c r="J638" s="1069"/>
      <c r="K638" s="1069"/>
      <c r="L638" s="26" t="s">
        <v>1616</v>
      </c>
      <c r="M638" s="199"/>
      <c r="N638" s="427" t="s">
        <v>2809</v>
      </c>
      <c r="O638" s="26"/>
    </row>
    <row r="639" spans="1:17" ht="31.5" customHeight="1" x14ac:dyDescent="0.25">
      <c r="A639" s="1053">
        <v>320</v>
      </c>
      <c r="B639" s="153">
        <v>26</v>
      </c>
      <c r="C639" s="153" t="s">
        <v>682</v>
      </c>
      <c r="D639" s="152">
        <v>2561</v>
      </c>
      <c r="E639" s="1067" t="s">
        <v>2297</v>
      </c>
      <c r="F639" s="1067" t="s">
        <v>2297</v>
      </c>
      <c r="G639" s="1067"/>
      <c r="H639" s="1067" t="s">
        <v>2298</v>
      </c>
      <c r="I639" s="1067" t="s">
        <v>2173</v>
      </c>
      <c r="J639" s="1067" t="s">
        <v>11</v>
      </c>
      <c r="K639" s="1067" t="s">
        <v>3414</v>
      </c>
      <c r="L639" s="7" t="s">
        <v>2299</v>
      </c>
      <c r="M639" s="532"/>
      <c r="N639" s="425" t="s">
        <v>2295</v>
      </c>
      <c r="P639" s="452">
        <v>14328.82</v>
      </c>
    </row>
    <row r="640" spans="1:17" ht="26.25" customHeight="1" x14ac:dyDescent="0.25">
      <c r="A640" s="1055"/>
      <c r="B640" s="153">
        <v>24</v>
      </c>
      <c r="C640" s="153" t="s">
        <v>682</v>
      </c>
      <c r="D640" s="152">
        <v>2561</v>
      </c>
      <c r="E640" s="1068"/>
      <c r="F640" s="1068"/>
      <c r="G640" s="1068"/>
      <c r="H640" s="1068"/>
      <c r="I640" s="1068"/>
      <c r="J640" s="1068"/>
      <c r="K640" s="1068"/>
      <c r="L640" s="11" t="s">
        <v>1826</v>
      </c>
      <c r="M640" s="198"/>
      <c r="N640" s="148" t="s">
        <v>2296</v>
      </c>
    </row>
    <row r="641" spans="1:17" ht="41.25" customHeight="1" x14ac:dyDescent="0.25">
      <c r="A641" s="1055"/>
      <c r="B641" s="153">
        <v>22</v>
      </c>
      <c r="C641" s="153" t="s">
        <v>68</v>
      </c>
      <c r="D641" s="152">
        <v>2562</v>
      </c>
      <c r="E641" s="1068"/>
      <c r="F641" s="1068"/>
      <c r="G641" s="1068"/>
      <c r="H641" s="1068"/>
      <c r="I641" s="1068"/>
      <c r="J641" s="1068"/>
      <c r="K641" s="1068"/>
      <c r="L641" s="211" t="s">
        <v>1614</v>
      </c>
      <c r="M641" s="530"/>
      <c r="N641" s="222"/>
      <c r="O641" s="26" t="s">
        <v>1615</v>
      </c>
    </row>
    <row r="642" spans="1:17" ht="27" customHeight="1" x14ac:dyDescent="0.25">
      <c r="A642" s="1054"/>
      <c r="B642" s="153">
        <v>24</v>
      </c>
      <c r="C642" s="153" t="s">
        <v>68</v>
      </c>
      <c r="D642" s="152">
        <v>2562</v>
      </c>
      <c r="E642" s="1069"/>
      <c r="F642" s="1069"/>
      <c r="G642" s="1069"/>
      <c r="H642" s="1069"/>
      <c r="I642" s="1069"/>
      <c r="J642" s="1069"/>
      <c r="K642" s="1069"/>
      <c r="L642" s="26" t="s">
        <v>1616</v>
      </c>
      <c r="M642" s="199"/>
      <c r="N642" s="427" t="s">
        <v>2809</v>
      </c>
      <c r="O642" s="26"/>
    </row>
    <row r="643" spans="1:17" ht="60.75" customHeight="1" x14ac:dyDescent="0.25">
      <c r="A643" s="1053">
        <v>321</v>
      </c>
      <c r="B643" s="69">
        <v>24</v>
      </c>
      <c r="C643" s="69" t="s">
        <v>682</v>
      </c>
      <c r="D643" s="113">
        <v>2561</v>
      </c>
      <c r="E643" s="1067" t="s">
        <v>3378</v>
      </c>
      <c r="F643" s="1067" t="s">
        <v>2671</v>
      </c>
      <c r="G643" s="1067" t="s">
        <v>2672</v>
      </c>
      <c r="H643" s="1067" t="s">
        <v>2673</v>
      </c>
      <c r="I643" s="1067" t="s">
        <v>42</v>
      </c>
      <c r="J643" s="1067" t="s">
        <v>11</v>
      </c>
      <c r="K643" s="1067" t="s">
        <v>3414</v>
      </c>
      <c r="L643" s="1" t="s">
        <v>59</v>
      </c>
      <c r="M643" s="450"/>
      <c r="N643" s="149" t="s">
        <v>2674</v>
      </c>
    </row>
    <row r="644" spans="1:17" ht="32.25" customHeight="1" x14ac:dyDescent="0.25">
      <c r="A644" s="1055"/>
      <c r="B644" s="69">
        <v>4</v>
      </c>
      <c r="C644" s="69" t="s">
        <v>64</v>
      </c>
      <c r="D644" s="113">
        <v>2562</v>
      </c>
      <c r="E644" s="1068"/>
      <c r="F644" s="1068"/>
      <c r="G644" s="1068"/>
      <c r="H644" s="1068"/>
      <c r="I644" s="1068"/>
      <c r="J644" s="1068"/>
      <c r="K644" s="1068"/>
      <c r="L644" s="7" t="s">
        <v>3169</v>
      </c>
      <c r="M644" s="532"/>
      <c r="N644" s="425" t="s">
        <v>3170</v>
      </c>
      <c r="P644" s="452">
        <v>11896.59</v>
      </c>
    </row>
    <row r="645" spans="1:17" ht="32.25" customHeight="1" x14ac:dyDescent="0.25">
      <c r="A645" s="1055"/>
      <c r="B645" s="69">
        <v>6</v>
      </c>
      <c r="C645" s="69" t="s">
        <v>64</v>
      </c>
      <c r="D645" s="113">
        <v>2562</v>
      </c>
      <c r="E645" s="1068"/>
      <c r="F645" s="1068"/>
      <c r="G645" s="1068"/>
      <c r="H645" s="1068"/>
      <c r="I645" s="1068"/>
      <c r="J645" s="1068"/>
      <c r="K645" s="1068"/>
      <c r="L645" s="11" t="s">
        <v>1826</v>
      </c>
      <c r="M645" s="198"/>
      <c r="N645" s="148" t="s">
        <v>3171</v>
      </c>
    </row>
    <row r="646" spans="1:17" ht="38.25" customHeight="1" x14ac:dyDescent="0.25">
      <c r="A646" s="1055"/>
      <c r="B646" s="69">
        <v>7</v>
      </c>
      <c r="C646" s="69" t="s">
        <v>64</v>
      </c>
      <c r="D646" s="113">
        <v>2562</v>
      </c>
      <c r="E646" s="1068"/>
      <c r="F646" s="1068"/>
      <c r="G646" s="1068"/>
      <c r="H646" s="1068"/>
      <c r="I646" s="1068"/>
      <c r="J646" s="1068"/>
      <c r="K646" s="1068"/>
      <c r="L646" s="211" t="s">
        <v>1614</v>
      </c>
      <c r="M646" s="530"/>
      <c r="N646" s="222"/>
      <c r="O646" s="26" t="s">
        <v>1615</v>
      </c>
    </row>
    <row r="647" spans="1:17" ht="33" customHeight="1" x14ac:dyDescent="0.25">
      <c r="A647" s="1055"/>
      <c r="B647" s="69">
        <v>12</v>
      </c>
      <c r="C647" s="69" t="s">
        <v>2944</v>
      </c>
      <c r="D647" s="113">
        <v>2562</v>
      </c>
      <c r="E647" s="1068"/>
      <c r="F647" s="1068"/>
      <c r="G647" s="1068"/>
      <c r="H647" s="1068"/>
      <c r="I647" s="1068"/>
      <c r="J647" s="1068"/>
      <c r="K647" s="1068"/>
      <c r="L647" s="26" t="s">
        <v>1616</v>
      </c>
      <c r="M647" s="199"/>
      <c r="N647" s="427" t="s">
        <v>3172</v>
      </c>
      <c r="O647" s="26"/>
    </row>
    <row r="648" spans="1:17" ht="33" customHeight="1" x14ac:dyDescent="0.25">
      <c r="A648" s="1054"/>
      <c r="B648" s="69">
        <v>4</v>
      </c>
      <c r="C648" s="69" t="s">
        <v>66</v>
      </c>
      <c r="D648" s="113">
        <v>2562</v>
      </c>
      <c r="E648" s="1069"/>
      <c r="F648" s="1069"/>
      <c r="G648" s="1069"/>
      <c r="H648" s="1069"/>
      <c r="I648" s="1069"/>
      <c r="J648" s="1069"/>
      <c r="K648" s="1069"/>
      <c r="L648" s="26" t="s">
        <v>52</v>
      </c>
      <c r="M648" s="199"/>
      <c r="N648" s="427" t="s">
        <v>3379</v>
      </c>
      <c r="O648" s="26" t="s">
        <v>13819</v>
      </c>
      <c r="P648" s="452">
        <v>11896.59</v>
      </c>
    </row>
    <row r="649" spans="1:17" s="39" customFormat="1" ht="33" customHeight="1" x14ac:dyDescent="0.25">
      <c r="A649" s="1053">
        <v>322</v>
      </c>
      <c r="B649" s="69">
        <v>11</v>
      </c>
      <c r="C649" s="69" t="s">
        <v>682</v>
      </c>
      <c r="D649" s="113">
        <v>2561</v>
      </c>
      <c r="E649" s="1067" t="s">
        <v>2627</v>
      </c>
      <c r="F649" s="1067" t="s">
        <v>2627</v>
      </c>
      <c r="G649" s="1067" t="s">
        <v>2628</v>
      </c>
      <c r="H649" s="1067" t="s">
        <v>2629</v>
      </c>
      <c r="I649" s="1067" t="s">
        <v>200</v>
      </c>
      <c r="J649" s="1067" t="s">
        <v>11</v>
      </c>
      <c r="K649" s="1067" t="s">
        <v>3414</v>
      </c>
      <c r="L649" s="1" t="s">
        <v>59</v>
      </c>
      <c r="M649" s="450"/>
      <c r="N649" s="149" t="s">
        <v>2630</v>
      </c>
      <c r="O649" s="1"/>
      <c r="P649" s="452"/>
      <c r="Q649" s="1"/>
    </row>
    <row r="650" spans="1:17" ht="33" customHeight="1" x14ac:dyDescent="0.25">
      <c r="A650" s="1054"/>
      <c r="B650" s="33">
        <v>7</v>
      </c>
      <c r="C650" s="33" t="s">
        <v>70</v>
      </c>
      <c r="D650" s="40">
        <v>2562</v>
      </c>
      <c r="E650" s="1069"/>
      <c r="F650" s="1069"/>
      <c r="G650" s="1069"/>
      <c r="H650" s="1069"/>
      <c r="I650" s="1069"/>
      <c r="J650" s="1069"/>
      <c r="K650" s="1069"/>
      <c r="L650" s="26" t="s">
        <v>52</v>
      </c>
      <c r="M650" s="199"/>
      <c r="N650" s="427" t="s">
        <v>3657</v>
      </c>
      <c r="O650" s="26"/>
      <c r="P650" s="452">
        <v>14573</v>
      </c>
      <c r="Q650" s="26"/>
    </row>
    <row r="651" spans="1:17" s="39" customFormat="1" ht="33" customHeight="1" x14ac:dyDescent="0.25">
      <c r="A651" s="1053">
        <v>323</v>
      </c>
      <c r="B651" s="69">
        <v>14</v>
      </c>
      <c r="C651" s="69" t="s">
        <v>682</v>
      </c>
      <c r="D651" s="113">
        <v>2561</v>
      </c>
      <c r="E651" s="1067" t="s">
        <v>2640</v>
      </c>
      <c r="F651" s="1067" t="s">
        <v>2640</v>
      </c>
      <c r="G651" s="1067" t="s">
        <v>2641</v>
      </c>
      <c r="H651" s="1067" t="s">
        <v>2642</v>
      </c>
      <c r="I651" s="1067" t="s">
        <v>332</v>
      </c>
      <c r="J651" s="1067" t="s">
        <v>11</v>
      </c>
      <c r="K651" s="1067" t="s">
        <v>3414</v>
      </c>
      <c r="L651" s="1" t="s">
        <v>59</v>
      </c>
      <c r="M651" s="450"/>
      <c r="N651" s="149" t="s">
        <v>2643</v>
      </c>
      <c r="O651" s="1"/>
      <c r="P651" s="452"/>
      <c r="Q651" s="1"/>
    </row>
    <row r="652" spans="1:17" ht="32.25" customHeight="1" x14ac:dyDescent="0.25">
      <c r="A652" s="1054"/>
      <c r="B652" s="33">
        <v>20</v>
      </c>
      <c r="C652" s="33" t="s">
        <v>70</v>
      </c>
      <c r="D652" s="40">
        <v>2562</v>
      </c>
      <c r="E652" s="1069"/>
      <c r="F652" s="1069"/>
      <c r="G652" s="1069"/>
      <c r="H652" s="1069"/>
      <c r="I652" s="1069"/>
      <c r="J652" s="1069"/>
      <c r="K652" s="1069"/>
      <c r="L652" s="26" t="s">
        <v>52</v>
      </c>
      <c r="M652" s="199"/>
      <c r="N652" s="427" t="s">
        <v>3742</v>
      </c>
      <c r="O652" s="26"/>
      <c r="P652" s="452">
        <v>8751.24</v>
      </c>
      <c r="Q652" s="26"/>
    </row>
    <row r="653" spans="1:17" ht="32.25" customHeight="1" x14ac:dyDescent="0.25">
      <c r="A653" s="1053">
        <v>324</v>
      </c>
      <c r="B653" s="218">
        <v>11</v>
      </c>
      <c r="C653" s="218" t="s">
        <v>682</v>
      </c>
      <c r="D653" s="220">
        <v>2561</v>
      </c>
      <c r="E653" s="1067" t="s">
        <v>2623</v>
      </c>
      <c r="F653" s="1067" t="s">
        <v>2623</v>
      </c>
      <c r="G653" s="1067" t="s">
        <v>2624</v>
      </c>
      <c r="H653" s="1067" t="s">
        <v>2625</v>
      </c>
      <c r="I653" s="1067" t="s">
        <v>786</v>
      </c>
      <c r="J653" s="1067" t="s">
        <v>11</v>
      </c>
      <c r="K653" s="1067" t="s">
        <v>3414</v>
      </c>
      <c r="L653" s="1" t="s">
        <v>59</v>
      </c>
      <c r="M653" s="450"/>
      <c r="N653" s="149" t="s">
        <v>2626</v>
      </c>
    </row>
    <row r="654" spans="1:17" ht="32.25" customHeight="1" x14ac:dyDescent="0.25">
      <c r="A654" s="1054"/>
      <c r="B654" s="153"/>
      <c r="C654" s="153"/>
      <c r="D654" s="152"/>
      <c r="E654" s="1069"/>
      <c r="F654" s="1069"/>
      <c r="G654" s="1069"/>
      <c r="H654" s="1069"/>
      <c r="I654" s="1069"/>
      <c r="J654" s="1069"/>
      <c r="K654" s="1069"/>
      <c r="L654" s="26" t="s">
        <v>52</v>
      </c>
      <c r="M654" s="199"/>
      <c r="N654" s="427" t="s">
        <v>3792</v>
      </c>
      <c r="P654" s="452">
        <v>8100</v>
      </c>
    </row>
    <row r="655" spans="1:17" s="39" customFormat="1" ht="32.25" customHeight="1" x14ac:dyDescent="0.25">
      <c r="A655" s="1053">
        <v>325</v>
      </c>
      <c r="B655" s="69">
        <v>27</v>
      </c>
      <c r="C655" s="69" t="s">
        <v>682</v>
      </c>
      <c r="D655" s="113">
        <v>2561</v>
      </c>
      <c r="E655" s="1067" t="s">
        <v>2685</v>
      </c>
      <c r="F655" s="1067" t="s">
        <v>2685</v>
      </c>
      <c r="G655" s="1067" t="s">
        <v>2686</v>
      </c>
      <c r="H655" s="1067" t="s">
        <v>43</v>
      </c>
      <c r="I655" s="1067" t="s">
        <v>26</v>
      </c>
      <c r="J655" s="1067" t="s">
        <v>11</v>
      </c>
      <c r="K655" s="1067" t="s">
        <v>3414</v>
      </c>
      <c r="L655" s="1" t="s">
        <v>59</v>
      </c>
      <c r="M655" s="450"/>
      <c r="N655" s="149" t="s">
        <v>2687</v>
      </c>
      <c r="O655" s="1"/>
      <c r="P655" s="452"/>
      <c r="Q655" s="1"/>
    </row>
    <row r="656" spans="1:17" ht="29.25" customHeight="1" x14ac:dyDescent="0.25">
      <c r="A656" s="1054"/>
      <c r="B656" s="33">
        <v>17</v>
      </c>
      <c r="C656" s="33" t="s">
        <v>70</v>
      </c>
      <c r="D656" s="40">
        <v>2562</v>
      </c>
      <c r="E656" s="1069"/>
      <c r="F656" s="1069"/>
      <c r="G656" s="1069"/>
      <c r="H656" s="1069"/>
      <c r="I656" s="1069"/>
      <c r="J656" s="1069"/>
      <c r="K656" s="1069"/>
      <c r="L656" s="26" t="s">
        <v>52</v>
      </c>
      <c r="M656" s="199"/>
      <c r="N656" s="427" t="s">
        <v>3715</v>
      </c>
      <c r="O656" s="26"/>
      <c r="Q656" s="26"/>
    </row>
    <row r="657" spans="1:17" ht="29.25" customHeight="1" x14ac:dyDescent="0.25">
      <c r="A657" s="1053">
        <v>326</v>
      </c>
      <c r="B657" s="218">
        <v>20</v>
      </c>
      <c r="C657" s="218" t="s">
        <v>682</v>
      </c>
      <c r="D657" s="220">
        <v>2561</v>
      </c>
      <c r="E657" s="1203" t="s">
        <v>2660</v>
      </c>
      <c r="F657" s="1203" t="s">
        <v>2660</v>
      </c>
      <c r="G657" s="1203" t="s">
        <v>2661</v>
      </c>
      <c r="H657" s="1203" t="s">
        <v>2662</v>
      </c>
      <c r="I657" s="1203" t="s">
        <v>2225</v>
      </c>
      <c r="J657" s="1203" t="s">
        <v>11</v>
      </c>
      <c r="K657" s="1203" t="s">
        <v>3414</v>
      </c>
      <c r="L657" s="1" t="s">
        <v>59</v>
      </c>
      <c r="M657" s="450"/>
      <c r="N657" s="149" t="s">
        <v>2663</v>
      </c>
      <c r="O657" s="26" t="s">
        <v>3783</v>
      </c>
    </row>
    <row r="658" spans="1:17" ht="38.25" customHeight="1" x14ac:dyDescent="0.25">
      <c r="A658" s="1055"/>
      <c r="B658" s="153"/>
      <c r="C658" s="153"/>
      <c r="D658" s="152"/>
      <c r="E658" s="1204"/>
      <c r="F658" s="1204"/>
      <c r="G658" s="1204"/>
      <c r="H658" s="1204"/>
      <c r="I658" s="1204"/>
      <c r="J658" s="1204"/>
      <c r="K658" s="1204"/>
      <c r="L658" s="26" t="s">
        <v>52</v>
      </c>
      <c r="M658" s="199"/>
      <c r="N658" s="427" t="s">
        <v>3793</v>
      </c>
      <c r="O658" s="26"/>
      <c r="P658" s="452">
        <v>4832.68</v>
      </c>
    </row>
    <row r="659" spans="1:17" ht="29.25" customHeight="1" x14ac:dyDescent="0.25">
      <c r="A659" s="1055"/>
      <c r="B659" s="153"/>
      <c r="C659" s="153"/>
      <c r="D659" s="152"/>
      <c r="E659" s="168"/>
      <c r="F659" s="168"/>
      <c r="G659" s="168"/>
      <c r="H659" s="168"/>
      <c r="I659" s="168"/>
      <c r="J659" s="168"/>
      <c r="K659" s="168"/>
      <c r="L659" s="7" t="s">
        <v>8213</v>
      </c>
      <c r="M659" s="532"/>
      <c r="N659" s="425" t="s">
        <v>8214</v>
      </c>
      <c r="O659" s="26"/>
    </row>
    <row r="660" spans="1:17" ht="60.75" customHeight="1" x14ac:dyDescent="0.25">
      <c r="A660" s="1054"/>
      <c r="B660" s="153">
        <v>11</v>
      </c>
      <c r="C660" s="153" t="s">
        <v>73</v>
      </c>
      <c r="D660" s="152">
        <v>2563</v>
      </c>
      <c r="E660" s="152"/>
      <c r="F660" s="152"/>
      <c r="G660" s="152"/>
      <c r="H660" s="152"/>
      <c r="I660" s="152"/>
      <c r="J660" s="152"/>
      <c r="K660" s="152"/>
      <c r="L660" s="211" t="s">
        <v>4912</v>
      </c>
      <c r="M660" s="530"/>
      <c r="N660" s="427" t="s">
        <v>8215</v>
      </c>
      <c r="O660" s="26"/>
    </row>
    <row r="661" spans="1:17" ht="35.25" customHeight="1" x14ac:dyDescent="0.25">
      <c r="A661" s="1053">
        <v>327</v>
      </c>
      <c r="B661" s="153">
        <v>9</v>
      </c>
      <c r="C661" s="153" t="s">
        <v>68</v>
      </c>
      <c r="D661" s="152">
        <v>2562</v>
      </c>
      <c r="E661" s="1067" t="s">
        <v>2810</v>
      </c>
      <c r="F661" s="1067" t="s">
        <v>2810</v>
      </c>
      <c r="G661" s="1067"/>
      <c r="H661" s="1067" t="s">
        <v>2811</v>
      </c>
      <c r="I661" s="1067" t="s">
        <v>42</v>
      </c>
      <c r="J661" s="1067" t="s">
        <v>11</v>
      </c>
      <c r="K661" s="1067" t="s">
        <v>3414</v>
      </c>
      <c r="L661" s="7" t="s">
        <v>2812</v>
      </c>
      <c r="M661" s="532"/>
      <c r="N661" s="425" t="s">
        <v>2813</v>
      </c>
      <c r="P661" s="452">
        <v>7757.29</v>
      </c>
    </row>
    <row r="662" spans="1:17" ht="38.25" customHeight="1" x14ac:dyDescent="0.25">
      <c r="A662" s="1055"/>
      <c r="B662" s="153">
        <v>11</v>
      </c>
      <c r="C662" s="153" t="s">
        <v>68</v>
      </c>
      <c r="D662" s="152">
        <v>2562</v>
      </c>
      <c r="E662" s="1068"/>
      <c r="F662" s="1068"/>
      <c r="G662" s="1068"/>
      <c r="H662" s="1068"/>
      <c r="I662" s="1068"/>
      <c r="J662" s="1068"/>
      <c r="K662" s="1068"/>
      <c r="L662" s="211" t="s">
        <v>1614</v>
      </c>
      <c r="M662" s="530"/>
      <c r="N662" s="222"/>
      <c r="O662" s="26" t="s">
        <v>1615</v>
      </c>
    </row>
    <row r="663" spans="1:17" ht="64.5" customHeight="1" x14ac:dyDescent="0.25">
      <c r="A663" s="1054"/>
      <c r="B663" s="153">
        <v>15</v>
      </c>
      <c r="C663" s="153" t="s">
        <v>68</v>
      </c>
      <c r="D663" s="152">
        <v>2562</v>
      </c>
      <c r="E663" s="1069"/>
      <c r="F663" s="1069"/>
      <c r="G663" s="1069"/>
      <c r="H663" s="1069"/>
      <c r="I663" s="1069"/>
      <c r="J663" s="1069"/>
      <c r="K663" s="1069"/>
      <c r="L663" s="26" t="s">
        <v>1616</v>
      </c>
      <c r="M663" s="199"/>
      <c r="N663" s="427" t="s">
        <v>2814</v>
      </c>
      <c r="O663" s="26"/>
    </row>
    <row r="664" spans="1:17" ht="33.75" customHeight="1" x14ac:dyDescent="0.25">
      <c r="A664" s="1053">
        <v>328</v>
      </c>
      <c r="B664" s="153">
        <v>17</v>
      </c>
      <c r="C664" s="153" t="s">
        <v>68</v>
      </c>
      <c r="D664" s="152">
        <v>2562</v>
      </c>
      <c r="E664" s="1067" t="s">
        <v>2828</v>
      </c>
      <c r="F664" s="1067" t="s">
        <v>2828</v>
      </c>
      <c r="G664" s="1067"/>
      <c r="H664" s="1067" t="s">
        <v>2829</v>
      </c>
      <c r="I664" s="1067" t="s">
        <v>2168</v>
      </c>
      <c r="J664" s="1067" t="s">
        <v>11</v>
      </c>
      <c r="K664" s="1067" t="s">
        <v>3414</v>
      </c>
      <c r="L664" s="7" t="s">
        <v>2812</v>
      </c>
      <c r="M664" s="532"/>
      <c r="N664" s="425" t="s">
        <v>2813</v>
      </c>
      <c r="P664" s="452">
        <v>7757.29</v>
      </c>
    </row>
    <row r="665" spans="1:17" ht="65.25" customHeight="1" x14ac:dyDescent="0.25">
      <c r="A665" s="1054"/>
      <c r="B665" s="153">
        <v>17</v>
      </c>
      <c r="C665" s="153" t="s">
        <v>68</v>
      </c>
      <c r="D665" s="152">
        <v>2562</v>
      </c>
      <c r="E665" s="1069"/>
      <c r="F665" s="1069"/>
      <c r="G665" s="1069"/>
      <c r="H665" s="1069"/>
      <c r="I665" s="1069"/>
      <c r="J665" s="1069"/>
      <c r="K665" s="1069"/>
      <c r="L665" s="11" t="s">
        <v>1826</v>
      </c>
      <c r="M665" s="198"/>
      <c r="N665" s="148" t="s">
        <v>2830</v>
      </c>
      <c r="O665" s="26"/>
    </row>
    <row r="666" spans="1:17" ht="31.5" customHeight="1" x14ac:dyDescent="0.25">
      <c r="A666" s="1053">
        <v>329</v>
      </c>
      <c r="B666" s="153">
        <v>22</v>
      </c>
      <c r="C666" s="153" t="s">
        <v>64</v>
      </c>
      <c r="D666" s="152">
        <v>2562</v>
      </c>
      <c r="E666" s="1067" t="s">
        <v>3206</v>
      </c>
      <c r="F666" s="1067" t="s">
        <v>3206</v>
      </c>
      <c r="G666" s="1067"/>
      <c r="H666" s="1067" t="s">
        <v>3207</v>
      </c>
      <c r="I666" s="1067" t="s">
        <v>26</v>
      </c>
      <c r="J666" s="1067" t="s">
        <v>11</v>
      </c>
      <c r="K666" s="1067" t="s">
        <v>3414</v>
      </c>
      <c r="L666" s="7" t="s">
        <v>3208</v>
      </c>
      <c r="M666" s="532"/>
      <c r="N666" s="425" t="s">
        <v>3209</v>
      </c>
      <c r="P666" s="452">
        <v>15349.59</v>
      </c>
    </row>
    <row r="667" spans="1:17" ht="61.5" customHeight="1" x14ac:dyDescent="0.25">
      <c r="A667" s="1054"/>
      <c r="B667" s="153">
        <v>27</v>
      </c>
      <c r="C667" s="153" t="s">
        <v>3210</v>
      </c>
      <c r="D667" s="152">
        <v>2562</v>
      </c>
      <c r="E667" s="1069"/>
      <c r="F667" s="1069"/>
      <c r="G667" s="1069"/>
      <c r="H667" s="1069"/>
      <c r="I667" s="1069"/>
      <c r="J667" s="1069"/>
      <c r="K667" s="1069"/>
      <c r="L667" s="11" t="s">
        <v>1826</v>
      </c>
      <c r="M667" s="198"/>
      <c r="N667" s="148" t="s">
        <v>3211</v>
      </c>
      <c r="O667" s="26"/>
    </row>
    <row r="668" spans="1:17" ht="63" customHeight="1" x14ac:dyDescent="0.25">
      <c r="A668" s="153">
        <v>330</v>
      </c>
      <c r="B668" s="153">
        <v>23</v>
      </c>
      <c r="C668" s="153" t="s">
        <v>682</v>
      </c>
      <c r="D668" s="152">
        <v>2556</v>
      </c>
      <c r="E668" s="152" t="s">
        <v>2300</v>
      </c>
      <c r="F668" s="152" t="s">
        <v>2300</v>
      </c>
      <c r="G668" s="152"/>
      <c r="H668" s="152" t="s">
        <v>2301</v>
      </c>
      <c r="I668" s="152" t="s">
        <v>113</v>
      </c>
      <c r="J668" s="152" t="s">
        <v>113</v>
      </c>
      <c r="K668" s="113" t="s">
        <v>3414</v>
      </c>
      <c r="L668" s="111" t="s">
        <v>2302</v>
      </c>
      <c r="M668" s="538"/>
      <c r="N668" s="429" t="s">
        <v>2303</v>
      </c>
      <c r="O668" s="26"/>
      <c r="P668" s="452">
        <v>2754</v>
      </c>
    </row>
    <row r="669" spans="1:17" ht="33.75" customHeight="1" x14ac:dyDescent="0.25">
      <c r="A669" s="153">
        <v>331</v>
      </c>
      <c r="B669" s="69">
        <v>15</v>
      </c>
      <c r="C669" s="69" t="s">
        <v>682</v>
      </c>
      <c r="D669" s="113">
        <v>2557</v>
      </c>
      <c r="E669" s="152" t="s">
        <v>2304</v>
      </c>
      <c r="F669" s="152" t="s">
        <v>2304</v>
      </c>
      <c r="G669" s="152"/>
      <c r="H669" s="152" t="s">
        <v>2305</v>
      </c>
      <c r="I669" s="152" t="s">
        <v>742</v>
      </c>
      <c r="J669" s="152" t="s">
        <v>113</v>
      </c>
      <c r="K669" s="168" t="s">
        <v>3414</v>
      </c>
      <c r="L669" s="7" t="s">
        <v>2306</v>
      </c>
      <c r="M669" s="532"/>
      <c r="N669" s="425" t="s">
        <v>2307</v>
      </c>
      <c r="O669" s="26"/>
      <c r="P669" s="452">
        <v>7271.49</v>
      </c>
    </row>
    <row r="670" spans="1:17" ht="33.75" customHeight="1" x14ac:dyDescent="0.25">
      <c r="A670" s="1128">
        <v>332</v>
      </c>
      <c r="B670" s="218">
        <v>5</v>
      </c>
      <c r="C670" s="218" t="s">
        <v>64</v>
      </c>
      <c r="D670" s="220">
        <v>2562</v>
      </c>
      <c r="E670" s="1067" t="s">
        <v>2904</v>
      </c>
      <c r="F670" s="1067" t="s">
        <v>2904</v>
      </c>
      <c r="G670" s="1067" t="s">
        <v>2905</v>
      </c>
      <c r="H670" s="1067" t="s">
        <v>2906</v>
      </c>
      <c r="I670" s="1067" t="s">
        <v>742</v>
      </c>
      <c r="J670" s="1067" t="s">
        <v>113</v>
      </c>
      <c r="K670" s="1067" t="s">
        <v>3414</v>
      </c>
      <c r="L670" s="7" t="s">
        <v>5523</v>
      </c>
      <c r="M670" s="532"/>
      <c r="N670" s="425" t="s">
        <v>2907</v>
      </c>
      <c r="O670" s="26"/>
      <c r="Q670" s="195" t="s">
        <v>3849</v>
      </c>
    </row>
    <row r="671" spans="1:17" s="41" customFormat="1" ht="30.75" customHeight="1" x14ac:dyDescent="0.25">
      <c r="A671" s="1128"/>
      <c r="B671" s="153"/>
      <c r="C671" s="153"/>
      <c r="D671" s="152"/>
      <c r="E671" s="1069"/>
      <c r="F671" s="1069"/>
      <c r="G671" s="1069"/>
      <c r="H671" s="1069"/>
      <c r="I671" s="1069"/>
      <c r="J671" s="1069"/>
      <c r="K671" s="1069"/>
      <c r="L671" s="26" t="s">
        <v>3803</v>
      </c>
      <c r="M671" s="199"/>
      <c r="N671" s="427" t="s">
        <v>3804</v>
      </c>
      <c r="O671" s="26"/>
      <c r="P671" s="452">
        <v>81030</v>
      </c>
      <c r="Q671" s="1"/>
    </row>
    <row r="672" spans="1:17" s="39" customFormat="1" ht="31.5" customHeight="1" x14ac:dyDescent="0.25">
      <c r="A672" s="1055">
        <v>333</v>
      </c>
      <c r="B672" s="32">
        <v>22</v>
      </c>
      <c r="C672" s="32" t="s">
        <v>70</v>
      </c>
      <c r="D672" s="60">
        <v>2562</v>
      </c>
      <c r="E672" s="1154" t="s">
        <v>2961</v>
      </c>
      <c r="F672" s="1154" t="s">
        <v>2961</v>
      </c>
      <c r="G672" s="1154"/>
      <c r="H672" s="1154" t="s">
        <v>2962</v>
      </c>
      <c r="I672" s="1154" t="s">
        <v>742</v>
      </c>
      <c r="J672" s="1154" t="s">
        <v>113</v>
      </c>
      <c r="K672" s="1154" t="s">
        <v>3414</v>
      </c>
      <c r="L672" s="111" t="s">
        <v>5506</v>
      </c>
      <c r="M672" s="538"/>
      <c r="N672" s="429" t="s">
        <v>5507</v>
      </c>
      <c r="O672" s="11"/>
      <c r="P672" s="452"/>
      <c r="Q672" s="11"/>
    </row>
    <row r="673" spans="1:17" ht="61.5" customHeight="1" x14ac:dyDescent="0.25">
      <c r="A673" s="1054"/>
      <c r="B673" s="33">
        <v>19</v>
      </c>
      <c r="C673" s="33" t="s">
        <v>682</v>
      </c>
      <c r="D673" s="40">
        <v>2561</v>
      </c>
      <c r="E673" s="1155"/>
      <c r="F673" s="1155"/>
      <c r="G673" s="1155"/>
      <c r="H673" s="1155"/>
      <c r="I673" s="1155"/>
      <c r="J673" s="1155"/>
      <c r="K673" s="1155"/>
      <c r="L673" s="211" t="s">
        <v>2919</v>
      </c>
      <c r="M673" s="530"/>
      <c r="N673" s="222" t="s">
        <v>2963</v>
      </c>
      <c r="O673" s="26"/>
      <c r="P673" s="452">
        <v>25561.34</v>
      </c>
      <c r="Q673" s="26"/>
    </row>
    <row r="674" spans="1:17" ht="60.75" x14ac:dyDescent="0.25">
      <c r="A674" s="1053">
        <v>334</v>
      </c>
      <c r="B674" s="69">
        <v>8</v>
      </c>
      <c r="C674" s="69" t="s">
        <v>682</v>
      </c>
      <c r="D674" s="113">
        <v>2557</v>
      </c>
      <c r="E674" s="1067" t="s">
        <v>2308</v>
      </c>
      <c r="F674" s="1067" t="s">
        <v>2308</v>
      </c>
      <c r="G674" s="1067"/>
      <c r="H674" s="1067" t="s">
        <v>2309</v>
      </c>
      <c r="I674" s="1067" t="s">
        <v>2310</v>
      </c>
      <c r="J674" s="1067" t="s">
        <v>113</v>
      </c>
      <c r="K674" s="1067" t="s">
        <v>3414</v>
      </c>
      <c r="L674" s="7" t="s">
        <v>2311</v>
      </c>
      <c r="M674" s="532"/>
      <c r="N674" s="425" t="s">
        <v>2312</v>
      </c>
      <c r="O674" s="26"/>
      <c r="P674" s="452">
        <v>7019.75</v>
      </c>
    </row>
    <row r="675" spans="1:17" x14ac:dyDescent="0.25">
      <c r="A675" s="1055"/>
      <c r="B675" s="69">
        <v>13</v>
      </c>
      <c r="C675" s="69" t="s">
        <v>682</v>
      </c>
      <c r="D675" s="113">
        <v>2559</v>
      </c>
      <c r="E675" s="1068"/>
      <c r="F675" s="1068"/>
      <c r="G675" s="1068"/>
      <c r="H675" s="1068"/>
      <c r="I675" s="1068"/>
      <c r="J675" s="1068"/>
      <c r="K675" s="1068"/>
      <c r="L675" s="7" t="s">
        <v>1826</v>
      </c>
      <c r="M675" s="532"/>
      <c r="N675" s="425" t="s">
        <v>2313</v>
      </c>
    </row>
    <row r="676" spans="1:17" x14ac:dyDescent="0.25">
      <c r="A676" s="1055"/>
      <c r="B676" s="69">
        <v>5</v>
      </c>
      <c r="C676" s="69" t="s">
        <v>66</v>
      </c>
      <c r="D676" s="113">
        <v>2561</v>
      </c>
      <c r="E676" s="1068"/>
      <c r="F676" s="1068"/>
      <c r="G676" s="1068"/>
      <c r="H676" s="1068"/>
      <c r="I676" s="1068"/>
      <c r="J676" s="1068"/>
      <c r="K676" s="1068"/>
      <c r="L676" s="211" t="s">
        <v>1614</v>
      </c>
      <c r="M676" s="530"/>
      <c r="N676" s="222"/>
      <c r="O676" s="26" t="s">
        <v>1615</v>
      </c>
    </row>
    <row r="677" spans="1:17" ht="30" customHeight="1" x14ac:dyDescent="0.25">
      <c r="A677" s="1054"/>
      <c r="B677" s="69">
        <v>17</v>
      </c>
      <c r="C677" s="69" t="s">
        <v>66</v>
      </c>
      <c r="D677" s="113">
        <v>2561</v>
      </c>
      <c r="E677" s="1069"/>
      <c r="F677" s="1069"/>
      <c r="G677" s="1069"/>
      <c r="H677" s="1069"/>
      <c r="I677" s="1069"/>
      <c r="J677" s="1069"/>
      <c r="K677" s="1069"/>
      <c r="L677" s="211" t="s">
        <v>1616</v>
      </c>
      <c r="M677" s="530"/>
      <c r="N677" s="222" t="s">
        <v>2314</v>
      </c>
      <c r="O677" s="26"/>
    </row>
    <row r="678" spans="1:17" s="39" customFormat="1" ht="33" customHeight="1" x14ac:dyDescent="0.25">
      <c r="A678" s="1053">
        <v>335</v>
      </c>
      <c r="B678" s="69">
        <v>4</v>
      </c>
      <c r="C678" s="69" t="s">
        <v>70</v>
      </c>
      <c r="D678" s="113">
        <v>2561</v>
      </c>
      <c r="E678" s="1067" t="s">
        <v>3374</v>
      </c>
      <c r="F678" s="1067" t="s">
        <v>3374</v>
      </c>
      <c r="G678" s="1067"/>
      <c r="H678" s="1067"/>
      <c r="I678" s="1067"/>
      <c r="J678" s="1067"/>
      <c r="K678" s="220"/>
      <c r="L678" s="1" t="s">
        <v>59</v>
      </c>
      <c r="M678" s="528"/>
      <c r="N678" s="222" t="s">
        <v>3375</v>
      </c>
      <c r="O678" s="26"/>
      <c r="P678" s="452"/>
      <c r="Q678" s="1"/>
    </row>
    <row r="679" spans="1:17" ht="66.75" customHeight="1" x14ac:dyDescent="0.25">
      <c r="A679" s="1054"/>
      <c r="B679" s="33">
        <v>27</v>
      </c>
      <c r="C679" s="33" t="s">
        <v>65</v>
      </c>
      <c r="D679" s="40">
        <v>2562</v>
      </c>
      <c r="E679" s="1069"/>
      <c r="F679" s="1069"/>
      <c r="G679" s="1069"/>
      <c r="H679" s="1069"/>
      <c r="I679" s="1069"/>
      <c r="J679" s="1069"/>
      <c r="K679" s="152"/>
      <c r="L679" s="26" t="s">
        <v>52</v>
      </c>
      <c r="M679" s="530"/>
      <c r="N679" s="222" t="s">
        <v>3376</v>
      </c>
      <c r="O679" s="26"/>
      <c r="P679" s="452">
        <v>14231</v>
      </c>
      <c r="Q679" s="26"/>
    </row>
    <row r="680" spans="1:17" ht="67.5" customHeight="1" x14ac:dyDescent="0.25">
      <c r="A680" s="1053">
        <v>336</v>
      </c>
      <c r="B680" s="69">
        <v>14</v>
      </c>
      <c r="C680" s="69" t="s">
        <v>62</v>
      </c>
      <c r="D680" s="113">
        <v>2558</v>
      </c>
      <c r="E680" s="1053" t="s">
        <v>2315</v>
      </c>
      <c r="F680" s="1053" t="s">
        <v>2315</v>
      </c>
      <c r="G680" s="1053"/>
      <c r="H680" s="1053" t="s">
        <v>2316</v>
      </c>
      <c r="I680" s="1053" t="s">
        <v>870</v>
      </c>
      <c r="J680" s="1053" t="s">
        <v>113</v>
      </c>
      <c r="K680" s="1053" t="s">
        <v>3414</v>
      </c>
      <c r="L680" s="11" t="s">
        <v>2317</v>
      </c>
      <c r="M680" s="198"/>
      <c r="N680" s="148" t="s">
        <v>2318</v>
      </c>
      <c r="O680" s="26"/>
      <c r="P680" s="452">
        <v>11981.74</v>
      </c>
    </row>
    <row r="681" spans="1:17" ht="67.5" customHeight="1" x14ac:dyDescent="0.25">
      <c r="A681" s="1055"/>
      <c r="B681" s="51">
        <v>7</v>
      </c>
      <c r="C681" s="69" t="s">
        <v>69</v>
      </c>
      <c r="D681" s="301">
        <v>2565</v>
      </c>
      <c r="E681" s="1055"/>
      <c r="F681" s="1055"/>
      <c r="G681" s="1055"/>
      <c r="H681" s="1055"/>
      <c r="I681" s="1055"/>
      <c r="J681" s="1055"/>
      <c r="K681" s="1055"/>
      <c r="L681" s="7" t="s">
        <v>13305</v>
      </c>
      <c r="M681" s="532"/>
      <c r="N681" s="148" t="s">
        <v>13426</v>
      </c>
      <c r="O681" s="26"/>
    </row>
    <row r="682" spans="1:17" ht="67.5" customHeight="1" x14ac:dyDescent="0.25">
      <c r="A682" s="1054"/>
      <c r="B682" s="300">
        <v>25</v>
      </c>
      <c r="C682" s="153" t="s">
        <v>69</v>
      </c>
      <c r="D682" s="401">
        <v>2565</v>
      </c>
      <c r="E682" s="1055"/>
      <c r="F682" s="1055"/>
      <c r="G682" s="1055"/>
      <c r="H682" s="1055"/>
      <c r="I682" s="1055"/>
      <c r="J682" s="1055"/>
      <c r="K682" s="1055"/>
      <c r="L682" s="7" t="s">
        <v>13425</v>
      </c>
      <c r="M682" s="532"/>
      <c r="N682" s="148" t="s">
        <v>13427</v>
      </c>
      <c r="O682" s="26"/>
      <c r="P682" s="452">
        <v>11981.74</v>
      </c>
      <c r="Q682" s="1" t="s">
        <v>13309</v>
      </c>
    </row>
    <row r="683" spans="1:17" ht="67.5" customHeight="1" x14ac:dyDescent="0.25">
      <c r="A683" s="219"/>
      <c r="B683" s="51">
        <v>3</v>
      </c>
      <c r="C683" s="69" t="s">
        <v>68</v>
      </c>
      <c r="D683" s="301">
        <v>2566</v>
      </c>
      <c r="E683" s="1055"/>
      <c r="F683" s="1055"/>
      <c r="G683" s="1055"/>
      <c r="H683" s="1055"/>
      <c r="I683" s="1055"/>
      <c r="J683" s="1055"/>
      <c r="K683" s="1055"/>
      <c r="L683" s="7" t="s">
        <v>14508</v>
      </c>
      <c r="M683" s="532"/>
      <c r="N683" s="425" t="s">
        <v>14509</v>
      </c>
      <c r="O683" s="26"/>
      <c r="P683" s="452" t="s">
        <v>14510</v>
      </c>
    </row>
    <row r="684" spans="1:17" ht="67.5" customHeight="1" x14ac:dyDescent="0.25">
      <c r="A684" s="219"/>
      <c r="B684" s="307">
        <v>5</v>
      </c>
      <c r="C684" s="90" t="s">
        <v>68</v>
      </c>
      <c r="D684" s="308">
        <v>2566</v>
      </c>
      <c r="E684" s="1054"/>
      <c r="F684" s="1054"/>
      <c r="G684" s="1054"/>
      <c r="H684" s="1054"/>
      <c r="I684" s="1054"/>
      <c r="J684" s="1054"/>
      <c r="K684" s="1054"/>
      <c r="L684" s="211" t="s">
        <v>14511</v>
      </c>
      <c r="M684" s="530"/>
      <c r="N684" s="222" t="s">
        <v>14512</v>
      </c>
      <c r="O684" s="26"/>
    </row>
    <row r="685" spans="1:17" ht="60.75" x14ac:dyDescent="0.25">
      <c r="A685" s="1053">
        <v>337</v>
      </c>
      <c r="B685" s="219">
        <v>8</v>
      </c>
      <c r="C685" s="219" t="s">
        <v>67</v>
      </c>
      <c r="D685" s="168">
        <v>2561</v>
      </c>
      <c r="E685" s="1067" t="s">
        <v>2319</v>
      </c>
      <c r="F685" s="1067" t="s">
        <v>2319</v>
      </c>
      <c r="G685" s="1067"/>
      <c r="H685" s="1067" t="s">
        <v>2320</v>
      </c>
      <c r="I685" s="1067" t="s">
        <v>870</v>
      </c>
      <c r="J685" s="1067" t="s">
        <v>113</v>
      </c>
      <c r="K685" s="1067" t="s">
        <v>3414</v>
      </c>
      <c r="L685" s="7" t="s">
        <v>2321</v>
      </c>
      <c r="M685" s="532"/>
      <c r="N685" s="425" t="s">
        <v>2322</v>
      </c>
      <c r="O685" s="26"/>
      <c r="P685" s="452">
        <v>7680.92</v>
      </c>
    </row>
    <row r="686" spans="1:17" x14ac:dyDescent="0.25">
      <c r="A686" s="1055"/>
      <c r="B686" s="219">
        <v>10</v>
      </c>
      <c r="C686" s="219" t="s">
        <v>67</v>
      </c>
      <c r="D686" s="168">
        <v>2561</v>
      </c>
      <c r="E686" s="1068"/>
      <c r="F686" s="1068"/>
      <c r="G686" s="1068"/>
      <c r="H686" s="1068"/>
      <c r="I686" s="1068"/>
      <c r="J686" s="1068"/>
      <c r="K686" s="1068"/>
      <c r="L686" s="211" t="s">
        <v>1614</v>
      </c>
      <c r="M686" s="530"/>
      <c r="N686" s="222"/>
      <c r="O686" s="26" t="s">
        <v>1615</v>
      </c>
    </row>
    <row r="687" spans="1:17" ht="70.5" customHeight="1" x14ac:dyDescent="0.25">
      <c r="A687" s="1054"/>
      <c r="B687" s="153">
        <v>12</v>
      </c>
      <c r="C687" s="153" t="s">
        <v>67</v>
      </c>
      <c r="D687" s="152">
        <v>2561</v>
      </c>
      <c r="E687" s="1069"/>
      <c r="F687" s="1069"/>
      <c r="G687" s="1069"/>
      <c r="H687" s="1069"/>
      <c r="I687" s="1069"/>
      <c r="J687" s="1069"/>
      <c r="K687" s="1069"/>
      <c r="L687" s="26" t="s">
        <v>1616</v>
      </c>
      <c r="M687" s="199"/>
      <c r="N687" s="427" t="s">
        <v>2323</v>
      </c>
      <c r="O687" s="26"/>
    </row>
    <row r="688" spans="1:17" ht="34.5" customHeight="1" x14ac:dyDescent="0.25">
      <c r="A688" s="1053">
        <v>338</v>
      </c>
      <c r="B688" s="153">
        <v>24</v>
      </c>
      <c r="C688" s="153" t="s">
        <v>67</v>
      </c>
      <c r="D688" s="152">
        <v>2561</v>
      </c>
      <c r="E688" s="1067" t="s">
        <v>2324</v>
      </c>
      <c r="F688" s="1067" t="s">
        <v>2324</v>
      </c>
      <c r="G688" s="1067"/>
      <c r="H688" s="1067" t="s">
        <v>2325</v>
      </c>
      <c r="I688" s="1067" t="s">
        <v>870</v>
      </c>
      <c r="J688" s="1067" t="s">
        <v>113</v>
      </c>
      <c r="K688" s="1067" t="s">
        <v>3414</v>
      </c>
      <c r="L688" s="7" t="s">
        <v>2326</v>
      </c>
      <c r="M688" s="532"/>
      <c r="N688" s="425" t="s">
        <v>2327</v>
      </c>
      <c r="O688" s="26"/>
      <c r="P688" s="452">
        <v>14211.02</v>
      </c>
    </row>
    <row r="689" spans="1:17" s="39" customFormat="1" ht="34.5" customHeight="1" x14ac:dyDescent="0.25">
      <c r="A689" s="1054"/>
      <c r="B689" s="69">
        <v>30</v>
      </c>
      <c r="C689" s="69" t="s">
        <v>67</v>
      </c>
      <c r="D689" s="113">
        <v>2561</v>
      </c>
      <c r="E689" s="1069"/>
      <c r="F689" s="1069"/>
      <c r="G689" s="1069"/>
      <c r="H689" s="1069"/>
      <c r="I689" s="1069"/>
      <c r="J689" s="1069"/>
      <c r="K689" s="1069"/>
      <c r="L689" s="11" t="s">
        <v>1826</v>
      </c>
      <c r="M689" s="198"/>
      <c r="N689" s="148" t="s">
        <v>2328</v>
      </c>
      <c r="O689" s="1"/>
      <c r="P689" s="452"/>
      <c r="Q689" s="1"/>
    </row>
    <row r="690" spans="1:17" x14ac:dyDescent="0.25">
      <c r="A690" s="136">
        <v>339</v>
      </c>
      <c r="B690" s="90">
        <v>19</v>
      </c>
      <c r="C690" s="90" t="s">
        <v>682</v>
      </c>
      <c r="D690" s="92">
        <v>2561</v>
      </c>
      <c r="E690" s="103" t="s">
        <v>2950</v>
      </c>
      <c r="F690" s="103" t="s">
        <v>2950</v>
      </c>
      <c r="G690" s="92"/>
      <c r="H690" s="103" t="s">
        <v>2951</v>
      </c>
      <c r="I690" s="103" t="s">
        <v>870</v>
      </c>
      <c r="J690" s="103" t="s">
        <v>113</v>
      </c>
      <c r="K690" s="103" t="s">
        <v>3414</v>
      </c>
      <c r="L690" s="211" t="s">
        <v>2919</v>
      </c>
      <c r="M690" s="530"/>
      <c r="N690" s="222" t="s">
        <v>2952</v>
      </c>
      <c r="O690" s="26"/>
      <c r="P690" s="452">
        <v>368.31</v>
      </c>
      <c r="Q690" s="26"/>
    </row>
    <row r="691" spans="1:17" ht="40.5" x14ac:dyDescent="0.25">
      <c r="A691" s="1053">
        <v>340</v>
      </c>
      <c r="B691" s="153">
        <v>25</v>
      </c>
      <c r="C691" s="153" t="s">
        <v>67</v>
      </c>
      <c r="D691" s="152">
        <v>2561</v>
      </c>
      <c r="E691" s="1067" t="s">
        <v>2329</v>
      </c>
      <c r="F691" s="1067" t="s">
        <v>2329</v>
      </c>
      <c r="G691" s="1067"/>
      <c r="H691" s="1067" t="s">
        <v>2330</v>
      </c>
      <c r="I691" s="1067" t="s">
        <v>125</v>
      </c>
      <c r="J691" s="1067" t="s">
        <v>113</v>
      </c>
      <c r="K691" s="1067" t="s">
        <v>3414</v>
      </c>
      <c r="L691" s="7" t="s">
        <v>2331</v>
      </c>
      <c r="M691" s="532"/>
      <c r="N691" s="425" t="s">
        <v>2332</v>
      </c>
      <c r="O691" s="26"/>
      <c r="P691" s="452">
        <v>11503.11</v>
      </c>
    </row>
    <row r="692" spans="1:17" x14ac:dyDescent="0.25">
      <c r="A692" s="1055"/>
      <c r="B692" s="153">
        <v>30</v>
      </c>
      <c r="C692" s="153" t="s">
        <v>67</v>
      </c>
      <c r="D692" s="152">
        <v>2561</v>
      </c>
      <c r="E692" s="1069"/>
      <c r="F692" s="1068"/>
      <c r="G692" s="1068"/>
      <c r="H692" s="1068"/>
      <c r="I692" s="1068"/>
      <c r="J692" s="1068"/>
      <c r="K692" s="1068"/>
      <c r="L692" s="11" t="s">
        <v>1826</v>
      </c>
      <c r="M692" s="198"/>
      <c r="N692" s="148" t="s">
        <v>2333</v>
      </c>
    </row>
    <row r="693" spans="1:17" x14ac:dyDescent="0.25">
      <c r="A693" s="1055"/>
      <c r="B693" s="153">
        <v>8</v>
      </c>
      <c r="C693" s="153" t="s">
        <v>68</v>
      </c>
      <c r="D693" s="152">
        <v>2563</v>
      </c>
      <c r="E693" s="168" t="s">
        <v>5890</v>
      </c>
      <c r="F693" s="1068"/>
      <c r="G693" s="1068"/>
      <c r="H693" s="1068"/>
      <c r="I693" s="1068"/>
      <c r="J693" s="1068"/>
      <c r="K693" s="1068"/>
      <c r="L693" s="211" t="s">
        <v>1614</v>
      </c>
      <c r="M693" s="530"/>
      <c r="N693" s="222"/>
      <c r="P693" s="452" t="s">
        <v>5891</v>
      </c>
    </row>
    <row r="694" spans="1:17" ht="30" customHeight="1" x14ac:dyDescent="0.25">
      <c r="A694" s="1054"/>
      <c r="B694" s="153">
        <v>15</v>
      </c>
      <c r="C694" s="153" t="s">
        <v>68</v>
      </c>
      <c r="D694" s="152">
        <v>2563</v>
      </c>
      <c r="E694" s="168"/>
      <c r="F694" s="1069"/>
      <c r="G694" s="1069"/>
      <c r="H694" s="1069"/>
      <c r="I694" s="1069"/>
      <c r="J694" s="1069"/>
      <c r="K694" s="1069"/>
      <c r="L694" s="211" t="s">
        <v>1616</v>
      </c>
      <c r="M694" s="530"/>
      <c r="N694" s="222" t="s">
        <v>2314</v>
      </c>
    </row>
    <row r="695" spans="1:17" s="39" customFormat="1" ht="31.5" customHeight="1" x14ac:dyDescent="0.25">
      <c r="A695" s="1053">
        <v>341</v>
      </c>
      <c r="B695" s="69">
        <v>11</v>
      </c>
      <c r="C695" s="69" t="s">
        <v>682</v>
      </c>
      <c r="D695" s="113">
        <v>2561</v>
      </c>
      <c r="E695" s="1067" t="s">
        <v>2631</v>
      </c>
      <c r="F695" s="1067" t="s">
        <v>2631</v>
      </c>
      <c r="G695" s="1067" t="s">
        <v>2632</v>
      </c>
      <c r="H695" s="1067" t="s">
        <v>2633</v>
      </c>
      <c r="I695" s="1067" t="s">
        <v>2634</v>
      </c>
      <c r="J695" s="1067" t="s">
        <v>113</v>
      </c>
      <c r="K695" s="1067" t="s">
        <v>3414</v>
      </c>
      <c r="L695" s="1" t="s">
        <v>59</v>
      </c>
      <c r="M695" s="450"/>
      <c r="N695" s="149" t="s">
        <v>2635</v>
      </c>
      <c r="O695" s="1"/>
      <c r="P695" s="452"/>
      <c r="Q695" s="1"/>
    </row>
    <row r="696" spans="1:17" ht="61.5" customHeight="1" x14ac:dyDescent="0.25">
      <c r="A696" s="1054"/>
      <c r="B696" s="33"/>
      <c r="C696" s="33"/>
      <c r="D696" s="40"/>
      <c r="E696" s="1069"/>
      <c r="F696" s="1069"/>
      <c r="G696" s="1069"/>
      <c r="H696" s="1069"/>
      <c r="I696" s="1069"/>
      <c r="J696" s="1069"/>
      <c r="K696" s="1069"/>
      <c r="L696" s="211" t="s">
        <v>2919</v>
      </c>
      <c r="M696" s="530"/>
      <c r="N696" s="222" t="s">
        <v>5505</v>
      </c>
      <c r="O696" s="26"/>
      <c r="P696" s="452">
        <v>17872.34</v>
      </c>
      <c r="Q696" s="26"/>
    </row>
    <row r="697" spans="1:17" ht="30" customHeight="1" x14ac:dyDescent="0.25">
      <c r="A697" s="1053">
        <v>342</v>
      </c>
      <c r="B697" s="69">
        <v>10</v>
      </c>
      <c r="C697" s="69" t="s">
        <v>68</v>
      </c>
      <c r="D697" s="113">
        <v>2562</v>
      </c>
      <c r="E697" s="1067" t="s">
        <v>2717</v>
      </c>
      <c r="F697" s="1067" t="s">
        <v>2717</v>
      </c>
      <c r="G697" s="1067"/>
      <c r="H697" s="1067" t="s">
        <v>2718</v>
      </c>
      <c r="I697" s="1067" t="s">
        <v>870</v>
      </c>
      <c r="J697" s="1067" t="s">
        <v>113</v>
      </c>
      <c r="K697" s="1067" t="s">
        <v>3414</v>
      </c>
      <c r="L697" s="7" t="s">
        <v>2719</v>
      </c>
      <c r="M697" s="532"/>
      <c r="N697" s="425" t="s">
        <v>2720</v>
      </c>
      <c r="P697" s="452">
        <v>11184.38</v>
      </c>
    </row>
    <row r="698" spans="1:17" ht="32.25" customHeight="1" x14ac:dyDescent="0.25">
      <c r="A698" s="1055"/>
      <c r="B698" s="69">
        <v>14</v>
      </c>
      <c r="C698" s="69" t="s">
        <v>68</v>
      </c>
      <c r="D698" s="113">
        <v>2562</v>
      </c>
      <c r="E698" s="1068"/>
      <c r="F698" s="1068"/>
      <c r="G698" s="1068"/>
      <c r="H698" s="1068"/>
      <c r="I698" s="1068"/>
      <c r="J698" s="1068"/>
      <c r="K698" s="1068"/>
      <c r="L698" s="11" t="s">
        <v>1826</v>
      </c>
      <c r="M698" s="198"/>
      <c r="N698" s="148" t="s">
        <v>3144</v>
      </c>
    </row>
    <row r="699" spans="1:17" ht="40.5" customHeight="1" x14ac:dyDescent="0.25">
      <c r="A699" s="1055"/>
      <c r="B699" s="69">
        <v>28</v>
      </c>
      <c r="C699" s="69" t="s">
        <v>64</v>
      </c>
      <c r="D699" s="113">
        <v>2562</v>
      </c>
      <c r="E699" s="1068"/>
      <c r="F699" s="1068"/>
      <c r="G699" s="1068"/>
      <c r="H699" s="1068"/>
      <c r="I699" s="1068"/>
      <c r="J699" s="1068"/>
      <c r="K699" s="1068"/>
      <c r="L699" s="211" t="s">
        <v>1614</v>
      </c>
      <c r="M699" s="530"/>
      <c r="N699" s="222"/>
      <c r="O699" s="26" t="s">
        <v>1615</v>
      </c>
    </row>
    <row r="700" spans="1:17" s="41" customFormat="1" ht="30.75" customHeight="1" x14ac:dyDescent="0.25">
      <c r="A700" s="1054"/>
      <c r="B700" s="69">
        <v>6</v>
      </c>
      <c r="C700" s="69" t="s">
        <v>65</v>
      </c>
      <c r="D700" s="113">
        <v>2562</v>
      </c>
      <c r="E700" s="1069"/>
      <c r="F700" s="1069"/>
      <c r="G700" s="1069"/>
      <c r="H700" s="1069"/>
      <c r="I700" s="1069"/>
      <c r="J700" s="1069"/>
      <c r="K700" s="1069"/>
      <c r="L700" s="26" t="s">
        <v>1616</v>
      </c>
      <c r="M700" s="199"/>
      <c r="N700" s="427" t="s">
        <v>3145</v>
      </c>
      <c r="O700" s="26"/>
      <c r="P700" s="452"/>
      <c r="Q700" s="1"/>
    </row>
    <row r="701" spans="1:17" s="39" customFormat="1" ht="46.5" customHeight="1" x14ac:dyDescent="0.25">
      <c r="A701" s="1118">
        <v>343</v>
      </c>
      <c r="B701" s="12">
        <v>11</v>
      </c>
      <c r="C701" s="12" t="s">
        <v>67</v>
      </c>
      <c r="D701" s="61">
        <v>2561</v>
      </c>
      <c r="E701" s="1151" t="s">
        <v>1478</v>
      </c>
      <c r="F701" s="1151" t="s">
        <v>1478</v>
      </c>
      <c r="G701" s="1151" t="s">
        <v>1479</v>
      </c>
      <c r="H701" s="1151" t="s">
        <v>180</v>
      </c>
      <c r="I701" s="1151" t="s">
        <v>1268</v>
      </c>
      <c r="J701" s="1151" t="s">
        <v>92</v>
      </c>
      <c r="K701" s="1151" t="s">
        <v>3414</v>
      </c>
      <c r="L701" s="11" t="s">
        <v>59</v>
      </c>
      <c r="M701" s="198"/>
      <c r="N701" s="148" t="s">
        <v>1480</v>
      </c>
      <c r="O701" s="11"/>
      <c r="P701" s="452"/>
      <c r="Q701" s="11"/>
    </row>
    <row r="702" spans="1:17" ht="22.5" customHeight="1" x14ac:dyDescent="0.25">
      <c r="A702" s="1120"/>
      <c r="B702" s="33">
        <v>4</v>
      </c>
      <c r="C702" s="33" t="s">
        <v>64</v>
      </c>
      <c r="D702" s="40">
        <v>2562</v>
      </c>
      <c r="E702" s="1153"/>
      <c r="F702" s="1153"/>
      <c r="G702" s="1153"/>
      <c r="H702" s="1153"/>
      <c r="I702" s="1153"/>
      <c r="J702" s="1153"/>
      <c r="K702" s="1153"/>
      <c r="L702" s="26" t="s">
        <v>2922</v>
      </c>
      <c r="M702" s="199"/>
      <c r="N702" s="427" t="s">
        <v>2923</v>
      </c>
      <c r="O702" s="26" t="s">
        <v>13823</v>
      </c>
      <c r="P702" s="452">
        <v>18569</v>
      </c>
      <c r="Q702" s="26"/>
    </row>
    <row r="703" spans="1:17" s="39" customFormat="1" ht="32.25" customHeight="1" x14ac:dyDescent="0.25">
      <c r="A703" s="1053">
        <v>344</v>
      </c>
      <c r="B703" s="69">
        <v>11</v>
      </c>
      <c r="C703" s="69" t="s">
        <v>67</v>
      </c>
      <c r="D703" s="113">
        <v>2561</v>
      </c>
      <c r="E703" s="1067" t="s">
        <v>1481</v>
      </c>
      <c r="F703" s="1067" t="s">
        <v>1481</v>
      </c>
      <c r="G703" s="1067" t="s">
        <v>1482</v>
      </c>
      <c r="H703" s="1067" t="s">
        <v>1483</v>
      </c>
      <c r="I703" s="1067" t="s">
        <v>451</v>
      </c>
      <c r="J703" s="1067" t="s">
        <v>92</v>
      </c>
      <c r="K703" s="1067" t="s">
        <v>3414</v>
      </c>
      <c r="L703" s="1" t="s">
        <v>59</v>
      </c>
      <c r="M703" s="450"/>
      <c r="N703" s="149" t="s">
        <v>1484</v>
      </c>
      <c r="O703" s="1"/>
      <c r="P703" s="452"/>
      <c r="Q703" s="1"/>
    </row>
    <row r="704" spans="1:17" x14ac:dyDescent="0.25">
      <c r="A704" s="1054"/>
      <c r="B704" s="90">
        <v>14</v>
      </c>
      <c r="C704" s="90" t="s">
        <v>65</v>
      </c>
      <c r="D704" s="92">
        <v>2562</v>
      </c>
      <c r="E704" s="1069"/>
      <c r="F704" s="1069"/>
      <c r="G704" s="1069"/>
      <c r="H704" s="1069"/>
      <c r="I704" s="1069"/>
      <c r="J704" s="1069"/>
      <c r="K704" s="1069"/>
      <c r="L704" s="26" t="s">
        <v>52</v>
      </c>
      <c r="M704" s="199"/>
      <c r="N704" s="427" t="s">
        <v>3365</v>
      </c>
      <c r="O704" s="26"/>
      <c r="P704" s="452">
        <v>11600.21</v>
      </c>
      <c r="Q704" s="26"/>
    </row>
    <row r="705" spans="1:17" s="39" customFormat="1" ht="36" customHeight="1" x14ac:dyDescent="0.25">
      <c r="A705" s="153">
        <v>345</v>
      </c>
      <c r="B705" s="153">
        <v>23</v>
      </c>
      <c r="C705" s="153" t="s">
        <v>682</v>
      </c>
      <c r="D705" s="152">
        <v>2551</v>
      </c>
      <c r="E705" s="152" t="s">
        <v>2334</v>
      </c>
      <c r="F705" s="152" t="s">
        <v>2334</v>
      </c>
      <c r="G705" s="152"/>
      <c r="H705" s="152" t="s">
        <v>2335</v>
      </c>
      <c r="I705" s="152" t="s">
        <v>620</v>
      </c>
      <c r="J705" s="152" t="s">
        <v>92</v>
      </c>
      <c r="K705" s="113" t="s">
        <v>3414</v>
      </c>
      <c r="L705" s="111" t="s">
        <v>2336</v>
      </c>
      <c r="M705" s="538"/>
      <c r="N705" s="429" t="s">
        <v>2337</v>
      </c>
      <c r="O705" s="26"/>
      <c r="P705" s="452">
        <v>310</v>
      </c>
      <c r="Q705" s="1"/>
    </row>
    <row r="706" spans="1:17" ht="66" customHeight="1" x14ac:dyDescent="0.25">
      <c r="A706" s="90">
        <v>346</v>
      </c>
      <c r="B706" s="90">
        <v>19</v>
      </c>
      <c r="C706" s="90" t="s">
        <v>682</v>
      </c>
      <c r="D706" s="92">
        <v>2561</v>
      </c>
      <c r="E706" s="92" t="s">
        <v>2953</v>
      </c>
      <c r="F706" s="92" t="s">
        <v>2953</v>
      </c>
      <c r="G706" s="92"/>
      <c r="H706" s="92" t="s">
        <v>2954</v>
      </c>
      <c r="I706" s="92" t="s">
        <v>620</v>
      </c>
      <c r="J706" s="92" t="s">
        <v>92</v>
      </c>
      <c r="K706" s="40" t="s">
        <v>3414</v>
      </c>
      <c r="L706" s="26" t="s">
        <v>2919</v>
      </c>
      <c r="M706" s="306"/>
      <c r="N706" s="257" t="s">
        <v>2955</v>
      </c>
      <c r="O706" s="26" t="s">
        <v>13824</v>
      </c>
      <c r="Q706" s="26"/>
    </row>
    <row r="707" spans="1:17" ht="40.5" x14ac:dyDescent="0.25">
      <c r="A707" s="153">
        <v>346</v>
      </c>
      <c r="B707" s="69">
        <v>16</v>
      </c>
      <c r="C707" s="69" t="s">
        <v>68</v>
      </c>
      <c r="D707" s="113">
        <v>2556</v>
      </c>
      <c r="E707" s="152" t="s">
        <v>2338</v>
      </c>
      <c r="F707" s="152" t="s">
        <v>2338</v>
      </c>
      <c r="G707" s="152"/>
      <c r="H707" s="152" t="s">
        <v>2339</v>
      </c>
      <c r="I707" s="152" t="s">
        <v>1268</v>
      </c>
      <c r="J707" s="152" t="s">
        <v>92</v>
      </c>
      <c r="K707" s="113" t="s">
        <v>3414</v>
      </c>
      <c r="L707" s="7" t="s">
        <v>2340</v>
      </c>
      <c r="M707" s="532"/>
      <c r="N707" s="425" t="s">
        <v>2341</v>
      </c>
      <c r="O707" s="26"/>
      <c r="P707" s="452">
        <v>7839</v>
      </c>
    </row>
    <row r="708" spans="1:17" ht="63.75" customHeight="1" x14ac:dyDescent="0.25">
      <c r="A708" s="153">
        <v>347</v>
      </c>
      <c r="B708" s="69">
        <v>11</v>
      </c>
      <c r="C708" s="69" t="s">
        <v>67</v>
      </c>
      <c r="D708" s="113">
        <v>2556</v>
      </c>
      <c r="E708" s="152" t="s">
        <v>2342</v>
      </c>
      <c r="F708" s="152" t="s">
        <v>2342</v>
      </c>
      <c r="G708" s="152"/>
      <c r="H708" s="152" t="s">
        <v>2343</v>
      </c>
      <c r="I708" s="152" t="s">
        <v>620</v>
      </c>
      <c r="J708" s="152" t="s">
        <v>92</v>
      </c>
      <c r="K708" s="168" t="s">
        <v>3414</v>
      </c>
      <c r="L708" s="7" t="s">
        <v>2344</v>
      </c>
      <c r="M708" s="532"/>
      <c r="N708" s="425" t="s">
        <v>2345</v>
      </c>
      <c r="O708" s="26"/>
      <c r="P708" s="452">
        <v>216</v>
      </c>
    </row>
    <row r="709" spans="1:17" ht="40.5" x14ac:dyDescent="0.25">
      <c r="A709" s="153">
        <v>348</v>
      </c>
      <c r="B709" s="69">
        <v>4</v>
      </c>
      <c r="C709" s="69" t="s">
        <v>677</v>
      </c>
      <c r="D709" s="113">
        <v>2556</v>
      </c>
      <c r="E709" s="152" t="s">
        <v>2346</v>
      </c>
      <c r="F709" s="152" t="s">
        <v>2346</v>
      </c>
      <c r="G709" s="152"/>
      <c r="H709" s="152" t="s">
        <v>2347</v>
      </c>
      <c r="I709" s="152" t="s">
        <v>780</v>
      </c>
      <c r="J709" s="152" t="s">
        <v>92</v>
      </c>
      <c r="K709" s="113" t="s">
        <v>3414</v>
      </c>
      <c r="L709" s="7" t="s">
        <v>2348</v>
      </c>
      <c r="M709" s="532"/>
      <c r="N709" s="425" t="s">
        <v>2349</v>
      </c>
      <c r="O709" s="26"/>
      <c r="P709" s="452">
        <v>544</v>
      </c>
    </row>
    <row r="710" spans="1:17" ht="40.5" x14ac:dyDescent="0.25">
      <c r="A710" s="153">
        <v>349</v>
      </c>
      <c r="B710" s="69">
        <v>3</v>
      </c>
      <c r="C710" s="69" t="s">
        <v>68</v>
      </c>
      <c r="D710" s="113">
        <v>2557</v>
      </c>
      <c r="E710" s="152" t="s">
        <v>2350</v>
      </c>
      <c r="F710" s="152" t="s">
        <v>2350</v>
      </c>
      <c r="G710" s="152"/>
      <c r="H710" s="152" t="s">
        <v>2351</v>
      </c>
      <c r="I710" s="152" t="s">
        <v>2352</v>
      </c>
      <c r="J710" s="152" t="s">
        <v>92</v>
      </c>
      <c r="K710" s="113" t="s">
        <v>3414</v>
      </c>
      <c r="L710" s="7" t="s">
        <v>2353</v>
      </c>
      <c r="M710" s="532"/>
      <c r="N710" s="425" t="s">
        <v>2354</v>
      </c>
      <c r="O710" s="26"/>
      <c r="P710" s="452">
        <v>1928</v>
      </c>
    </row>
    <row r="711" spans="1:17" ht="70.5" customHeight="1" x14ac:dyDescent="0.25">
      <c r="A711" s="153">
        <v>350</v>
      </c>
      <c r="B711" s="69">
        <v>17</v>
      </c>
      <c r="C711" s="69" t="s">
        <v>981</v>
      </c>
      <c r="D711" s="113">
        <v>2558</v>
      </c>
      <c r="E711" s="152" t="s">
        <v>2355</v>
      </c>
      <c r="F711" s="152" t="s">
        <v>2355</v>
      </c>
      <c r="G711" s="152"/>
      <c r="H711" s="152" t="s">
        <v>2356</v>
      </c>
      <c r="I711" s="152" t="s">
        <v>451</v>
      </c>
      <c r="J711" s="152" t="s">
        <v>92</v>
      </c>
      <c r="K711" s="113" t="s">
        <v>3414</v>
      </c>
      <c r="L711" s="7" t="s">
        <v>2357</v>
      </c>
      <c r="M711" s="532"/>
      <c r="N711" s="425" t="s">
        <v>2358</v>
      </c>
      <c r="O711" s="26"/>
      <c r="P711" s="452">
        <v>6467.38</v>
      </c>
    </row>
    <row r="712" spans="1:17" ht="60.75" x14ac:dyDescent="0.25">
      <c r="A712" s="1053">
        <v>351</v>
      </c>
      <c r="B712" s="69">
        <v>21</v>
      </c>
      <c r="C712" s="69" t="s">
        <v>677</v>
      </c>
      <c r="D712" s="113">
        <v>2560</v>
      </c>
      <c r="E712" s="1067" t="s">
        <v>2359</v>
      </c>
      <c r="F712" s="1067" t="s">
        <v>2359</v>
      </c>
      <c r="G712" s="1067"/>
      <c r="H712" s="1067" t="s">
        <v>2360</v>
      </c>
      <c r="I712" s="1067" t="s">
        <v>125</v>
      </c>
      <c r="J712" s="1067" t="s">
        <v>92</v>
      </c>
      <c r="K712" s="1067" t="s">
        <v>3414</v>
      </c>
      <c r="L712" s="7" t="s">
        <v>2361</v>
      </c>
      <c r="M712" s="532"/>
      <c r="N712" s="425" t="s">
        <v>2362</v>
      </c>
      <c r="O712" s="26"/>
      <c r="P712" s="452">
        <v>10492.51</v>
      </c>
    </row>
    <row r="713" spans="1:17" ht="34.5" customHeight="1" x14ac:dyDescent="0.25">
      <c r="A713" s="1054"/>
      <c r="B713" s="69">
        <v>22</v>
      </c>
      <c r="C713" s="69" t="s">
        <v>677</v>
      </c>
      <c r="D713" s="113">
        <v>2560</v>
      </c>
      <c r="E713" s="1069"/>
      <c r="F713" s="1069"/>
      <c r="G713" s="1069"/>
      <c r="H713" s="1069"/>
      <c r="I713" s="1069"/>
      <c r="J713" s="1069"/>
      <c r="K713" s="1069"/>
      <c r="L713" s="11" t="s">
        <v>1826</v>
      </c>
      <c r="M713" s="198"/>
      <c r="N713" s="148" t="s">
        <v>2363</v>
      </c>
      <c r="O713" s="26"/>
    </row>
    <row r="714" spans="1:17" ht="43.5" customHeight="1" x14ac:dyDescent="0.25">
      <c r="A714" s="69">
        <v>352</v>
      </c>
      <c r="B714" s="69">
        <v>22</v>
      </c>
      <c r="C714" s="69" t="s">
        <v>73</v>
      </c>
      <c r="D714" s="113">
        <v>2561</v>
      </c>
      <c r="E714" s="113" t="s">
        <v>1276</v>
      </c>
      <c r="F714" s="113" t="s">
        <v>1276</v>
      </c>
      <c r="G714" s="113" t="s">
        <v>1277</v>
      </c>
      <c r="H714" s="113" t="s">
        <v>1278</v>
      </c>
      <c r="I714" s="113" t="s">
        <v>953</v>
      </c>
      <c r="J714" s="113" t="s">
        <v>232</v>
      </c>
      <c r="K714" s="113" t="s">
        <v>3414</v>
      </c>
      <c r="L714" s="11" t="s">
        <v>59</v>
      </c>
      <c r="M714" s="198"/>
      <c r="N714" s="149" t="s">
        <v>1279</v>
      </c>
    </row>
    <row r="715" spans="1:17" ht="48.75" customHeight="1" x14ac:dyDescent="0.25">
      <c r="A715" s="1053">
        <v>353</v>
      </c>
      <c r="B715" s="153">
        <v>25</v>
      </c>
      <c r="C715" s="153" t="s">
        <v>1654</v>
      </c>
      <c r="D715" s="152">
        <v>2561</v>
      </c>
      <c r="E715" s="1067" t="s">
        <v>2364</v>
      </c>
      <c r="F715" s="1067" t="s">
        <v>2364</v>
      </c>
      <c r="G715" s="1067"/>
      <c r="H715" s="1067" t="s">
        <v>2365</v>
      </c>
      <c r="I715" s="1067" t="s">
        <v>637</v>
      </c>
      <c r="J715" s="1067" t="s">
        <v>232</v>
      </c>
      <c r="K715" s="1067" t="s">
        <v>3414</v>
      </c>
      <c r="L715" s="7" t="s">
        <v>2366</v>
      </c>
      <c r="M715" s="532"/>
      <c r="N715" s="425" t="s">
        <v>2367</v>
      </c>
      <c r="O715" s="11"/>
    </row>
    <row r="716" spans="1:17" ht="40.5" x14ac:dyDescent="0.25">
      <c r="A716" s="1055"/>
      <c r="B716" s="69">
        <v>26</v>
      </c>
      <c r="C716" s="69" t="s">
        <v>1654</v>
      </c>
      <c r="D716" s="113">
        <v>2561</v>
      </c>
      <c r="E716" s="1068"/>
      <c r="F716" s="1068"/>
      <c r="G716" s="1068"/>
      <c r="H716" s="1068"/>
      <c r="I716" s="1068"/>
      <c r="J716" s="1068"/>
      <c r="K716" s="1068"/>
      <c r="L716" s="7" t="s">
        <v>2368</v>
      </c>
      <c r="M716" s="532"/>
      <c r="N716" s="425" t="s">
        <v>2369</v>
      </c>
      <c r="O716" s="11" t="s">
        <v>2370</v>
      </c>
    </row>
    <row r="717" spans="1:17" ht="27.75" customHeight="1" x14ac:dyDescent="0.25">
      <c r="A717" s="1055"/>
      <c r="B717" s="69">
        <v>8</v>
      </c>
      <c r="C717" s="69" t="s">
        <v>67</v>
      </c>
      <c r="D717" s="113">
        <v>2561</v>
      </c>
      <c r="E717" s="1068"/>
      <c r="F717" s="1068"/>
      <c r="G717" s="1068"/>
      <c r="H717" s="1068"/>
      <c r="I717" s="1068"/>
      <c r="J717" s="1068"/>
      <c r="K717" s="1068"/>
      <c r="L717" s="7" t="s">
        <v>2211</v>
      </c>
      <c r="M717" s="532"/>
      <c r="N717" s="425" t="s">
        <v>2371</v>
      </c>
      <c r="O717" s="26"/>
    </row>
    <row r="718" spans="1:17" ht="40.5" x14ac:dyDescent="0.25">
      <c r="A718" s="1054"/>
      <c r="B718" s="69">
        <v>16</v>
      </c>
      <c r="C718" s="69" t="s">
        <v>2372</v>
      </c>
      <c r="D718" s="113"/>
      <c r="E718" s="1069"/>
      <c r="F718" s="1069"/>
      <c r="G718" s="1069"/>
      <c r="H718" s="1069"/>
      <c r="I718" s="1069"/>
      <c r="J718" s="1069"/>
      <c r="K718" s="1069"/>
      <c r="L718" s="211" t="s">
        <v>2214</v>
      </c>
      <c r="M718" s="530"/>
      <c r="N718" s="222" t="s">
        <v>2373</v>
      </c>
      <c r="O718" s="26" t="s">
        <v>2374</v>
      </c>
    </row>
    <row r="719" spans="1:17" ht="25.5" customHeight="1" x14ac:dyDescent="0.25">
      <c r="A719" s="1053">
        <v>354</v>
      </c>
      <c r="B719" s="69">
        <v>27</v>
      </c>
      <c r="C719" s="69" t="s">
        <v>677</v>
      </c>
      <c r="D719" s="113">
        <v>2561</v>
      </c>
      <c r="E719" s="1067" t="s">
        <v>2375</v>
      </c>
      <c r="F719" s="1067" t="s">
        <v>2375</v>
      </c>
      <c r="G719" s="1067"/>
      <c r="H719" s="1067" t="s">
        <v>1582</v>
      </c>
      <c r="I719" s="1067" t="s">
        <v>237</v>
      </c>
      <c r="J719" s="1067" t="s">
        <v>232</v>
      </c>
      <c r="K719" s="1067" t="s">
        <v>3414</v>
      </c>
      <c r="L719" s="11" t="s">
        <v>2376</v>
      </c>
      <c r="M719" s="198"/>
      <c r="N719" s="148" t="s">
        <v>2377</v>
      </c>
      <c r="O719" s="26"/>
      <c r="P719" s="452">
        <v>27936.85</v>
      </c>
    </row>
    <row r="720" spans="1:17" x14ac:dyDescent="0.25">
      <c r="A720" s="1055"/>
      <c r="B720" s="69">
        <v>3</v>
      </c>
      <c r="C720" s="69" t="s">
        <v>682</v>
      </c>
      <c r="D720" s="113">
        <v>2561</v>
      </c>
      <c r="E720" s="1068"/>
      <c r="F720" s="1068"/>
      <c r="G720" s="1068"/>
      <c r="H720" s="1068"/>
      <c r="I720" s="1068"/>
      <c r="J720" s="1068"/>
      <c r="K720" s="1068"/>
      <c r="L720" s="211" t="s">
        <v>1614</v>
      </c>
      <c r="M720" s="530"/>
      <c r="N720" s="222"/>
      <c r="O720" s="26" t="s">
        <v>1615</v>
      </c>
    </row>
    <row r="721" spans="1:17" ht="64.5" customHeight="1" x14ac:dyDescent="0.25">
      <c r="A721" s="1054"/>
      <c r="B721" s="69">
        <v>14</v>
      </c>
      <c r="C721" s="69" t="s">
        <v>682</v>
      </c>
      <c r="D721" s="113">
        <v>2561</v>
      </c>
      <c r="E721" s="1069"/>
      <c r="F721" s="1069"/>
      <c r="G721" s="1069"/>
      <c r="H721" s="1069"/>
      <c r="I721" s="1069"/>
      <c r="J721" s="1069"/>
      <c r="K721" s="1069"/>
      <c r="L721" s="26" t="s">
        <v>1616</v>
      </c>
      <c r="M721" s="199"/>
      <c r="N721" s="427" t="s">
        <v>2378</v>
      </c>
      <c r="O721" s="26"/>
    </row>
    <row r="722" spans="1:17" ht="33" customHeight="1" x14ac:dyDescent="0.25">
      <c r="A722" s="1053">
        <v>355</v>
      </c>
      <c r="B722" s="69">
        <v>6</v>
      </c>
      <c r="C722" s="69" t="s">
        <v>682</v>
      </c>
      <c r="D722" s="113">
        <v>2561</v>
      </c>
      <c r="E722" s="1067" t="s">
        <v>2555</v>
      </c>
      <c r="F722" s="1067" t="s">
        <v>2555</v>
      </c>
      <c r="G722" s="1067"/>
      <c r="H722" s="1067" t="s">
        <v>2804</v>
      </c>
      <c r="I722" s="1067" t="s">
        <v>417</v>
      </c>
      <c r="J722" s="1067" t="s">
        <v>232</v>
      </c>
      <c r="K722" s="1067" t="s">
        <v>3414</v>
      </c>
      <c r="L722" s="7" t="s">
        <v>2805</v>
      </c>
      <c r="M722" s="532"/>
      <c r="N722" s="425" t="s">
        <v>2806</v>
      </c>
      <c r="O722" s="26"/>
      <c r="P722" s="452">
        <v>16817.990000000002</v>
      </c>
    </row>
    <row r="723" spans="1:17" x14ac:dyDescent="0.25">
      <c r="A723" s="1055"/>
      <c r="B723" s="69">
        <v>13</v>
      </c>
      <c r="C723" s="69" t="s">
        <v>682</v>
      </c>
      <c r="D723" s="113">
        <v>2561</v>
      </c>
      <c r="E723" s="1068"/>
      <c r="F723" s="1068"/>
      <c r="G723" s="1068"/>
      <c r="H723" s="1068"/>
      <c r="I723" s="1068"/>
      <c r="J723" s="1068"/>
      <c r="K723" s="1068"/>
      <c r="L723" s="11" t="s">
        <v>1826</v>
      </c>
      <c r="M723" s="198"/>
      <c r="N723" s="148" t="s">
        <v>2807</v>
      </c>
      <c r="O723" s="26"/>
    </row>
    <row r="724" spans="1:17" x14ac:dyDescent="0.25">
      <c r="A724" s="1055"/>
      <c r="B724" s="69">
        <v>7</v>
      </c>
      <c r="C724" s="69" t="s">
        <v>68</v>
      </c>
      <c r="D724" s="113">
        <v>2562</v>
      </c>
      <c r="E724" s="1068"/>
      <c r="F724" s="1068"/>
      <c r="G724" s="1068"/>
      <c r="H724" s="1068"/>
      <c r="I724" s="1068"/>
      <c r="J724" s="1068"/>
      <c r="K724" s="1068"/>
      <c r="L724" s="211" t="s">
        <v>1614</v>
      </c>
      <c r="M724" s="530"/>
      <c r="N724" s="222"/>
      <c r="O724" s="26" t="s">
        <v>1615</v>
      </c>
    </row>
    <row r="725" spans="1:17" ht="30.75" customHeight="1" x14ac:dyDescent="0.25">
      <c r="A725" s="1054"/>
      <c r="B725" s="69">
        <v>15</v>
      </c>
      <c r="C725" s="69" t="s">
        <v>68</v>
      </c>
      <c r="D725" s="113">
        <v>2562</v>
      </c>
      <c r="E725" s="1069"/>
      <c r="F725" s="1069"/>
      <c r="G725" s="1069"/>
      <c r="H725" s="1069"/>
      <c r="I725" s="1069"/>
      <c r="J725" s="1069"/>
      <c r="K725" s="1069"/>
      <c r="L725" s="26" t="s">
        <v>1616</v>
      </c>
      <c r="M725" s="199"/>
      <c r="N725" s="427" t="s">
        <v>2808</v>
      </c>
      <c r="O725" s="26"/>
    </row>
    <row r="726" spans="1:17" s="39" customFormat="1" ht="30.75" customHeight="1" x14ac:dyDescent="0.25">
      <c r="A726" s="1053">
        <v>356</v>
      </c>
      <c r="B726" s="69">
        <v>18</v>
      </c>
      <c r="C726" s="69" t="s">
        <v>682</v>
      </c>
      <c r="D726" s="113">
        <v>2561</v>
      </c>
      <c r="E726" s="1067" t="s">
        <v>2675</v>
      </c>
      <c r="F726" s="1067" t="s">
        <v>2675</v>
      </c>
      <c r="G726" s="1081" t="s">
        <v>2676</v>
      </c>
      <c r="H726" s="1067" t="s">
        <v>2677</v>
      </c>
      <c r="I726" s="1067" t="s">
        <v>953</v>
      </c>
      <c r="J726" s="1067" t="s">
        <v>232</v>
      </c>
      <c r="K726" s="1067" t="s">
        <v>3414</v>
      </c>
      <c r="L726" s="1" t="s">
        <v>59</v>
      </c>
      <c r="M726" s="450"/>
      <c r="N726" s="149" t="s">
        <v>2678</v>
      </c>
      <c r="O726" s="1"/>
      <c r="P726" s="452"/>
      <c r="Q726" s="1"/>
    </row>
    <row r="727" spans="1:17" ht="67.5" customHeight="1" x14ac:dyDescent="0.25">
      <c r="A727" s="1054"/>
      <c r="B727" s="33">
        <v>30</v>
      </c>
      <c r="C727" s="33" t="s">
        <v>66</v>
      </c>
      <c r="D727" s="40">
        <v>2562</v>
      </c>
      <c r="E727" s="1069"/>
      <c r="F727" s="1069"/>
      <c r="G727" s="1081"/>
      <c r="H727" s="1069"/>
      <c r="I727" s="1069"/>
      <c r="J727" s="1069"/>
      <c r="K727" s="1069"/>
      <c r="L727" s="211" t="s">
        <v>52</v>
      </c>
      <c r="M727" s="530"/>
      <c r="N727" s="427" t="s">
        <v>3538</v>
      </c>
      <c r="O727" s="26"/>
      <c r="P727" s="452">
        <v>22343.9</v>
      </c>
      <c r="Q727" s="26"/>
    </row>
    <row r="728" spans="1:17" ht="38.25" customHeight="1" x14ac:dyDescent="0.25">
      <c r="A728" s="1053">
        <v>357</v>
      </c>
      <c r="B728" s="69">
        <v>9</v>
      </c>
      <c r="C728" s="69" t="s">
        <v>68</v>
      </c>
      <c r="D728" s="113">
        <v>2562</v>
      </c>
      <c r="E728" s="1067" t="s">
        <v>2721</v>
      </c>
      <c r="F728" s="1067" t="s">
        <v>2721</v>
      </c>
      <c r="G728" s="1067"/>
      <c r="H728" s="1067" t="s">
        <v>2722</v>
      </c>
      <c r="I728" s="1067" t="s">
        <v>232</v>
      </c>
      <c r="J728" s="1067" t="s">
        <v>232</v>
      </c>
      <c r="K728" s="1067" t="s">
        <v>3414</v>
      </c>
      <c r="L728" s="7" t="s">
        <v>2723</v>
      </c>
      <c r="M728" s="532"/>
      <c r="N728" s="425" t="s">
        <v>2724</v>
      </c>
      <c r="O728" s="26"/>
      <c r="P728" s="452">
        <v>1076.92</v>
      </c>
    </row>
    <row r="729" spans="1:17" ht="67.5" customHeight="1" x14ac:dyDescent="0.25">
      <c r="A729" s="1054"/>
      <c r="B729" s="69">
        <v>14</v>
      </c>
      <c r="C729" s="69" t="s">
        <v>68</v>
      </c>
      <c r="D729" s="113">
        <v>2562</v>
      </c>
      <c r="E729" s="1069"/>
      <c r="F729" s="1069"/>
      <c r="G729" s="1069"/>
      <c r="H729" s="1069"/>
      <c r="I729" s="1069"/>
      <c r="J729" s="1069"/>
      <c r="K729" s="1069"/>
      <c r="L729" s="11" t="s">
        <v>1826</v>
      </c>
      <c r="M729" s="198"/>
      <c r="N729" s="148" t="s">
        <v>2725</v>
      </c>
      <c r="O729" s="26"/>
    </row>
    <row r="730" spans="1:17" ht="30" customHeight="1" x14ac:dyDescent="0.25">
      <c r="A730" s="1053">
        <v>358</v>
      </c>
      <c r="B730" s="69">
        <v>9</v>
      </c>
      <c r="C730" s="69" t="s">
        <v>68</v>
      </c>
      <c r="D730" s="113">
        <v>2562</v>
      </c>
      <c r="E730" s="1067" t="s">
        <v>2726</v>
      </c>
      <c r="F730" s="1067" t="s">
        <v>2726</v>
      </c>
      <c r="G730" s="1067"/>
      <c r="H730" s="1067" t="s">
        <v>2722</v>
      </c>
      <c r="I730" s="1067" t="s">
        <v>232</v>
      </c>
      <c r="J730" s="1067" t="s">
        <v>232</v>
      </c>
      <c r="K730" s="1067" t="s">
        <v>3414</v>
      </c>
      <c r="L730" s="7" t="s">
        <v>2727</v>
      </c>
      <c r="M730" s="532"/>
      <c r="N730" s="425" t="s">
        <v>2728</v>
      </c>
      <c r="O730" s="26"/>
      <c r="P730" s="452">
        <v>937.63</v>
      </c>
    </row>
    <row r="731" spans="1:17" ht="60.75" customHeight="1" x14ac:dyDescent="0.25">
      <c r="A731" s="1054"/>
      <c r="B731" s="69">
        <v>14</v>
      </c>
      <c r="C731" s="69" t="s">
        <v>68</v>
      </c>
      <c r="D731" s="113">
        <v>2562</v>
      </c>
      <c r="E731" s="1069"/>
      <c r="F731" s="1069"/>
      <c r="G731" s="1069"/>
      <c r="H731" s="1069"/>
      <c r="I731" s="1069"/>
      <c r="J731" s="1069"/>
      <c r="K731" s="1069"/>
      <c r="L731" s="11" t="s">
        <v>1826</v>
      </c>
      <c r="M731" s="198"/>
      <c r="N731" s="148" t="s">
        <v>2729</v>
      </c>
      <c r="O731" s="26"/>
    </row>
    <row r="732" spans="1:17" ht="38.25" customHeight="1" x14ac:dyDescent="0.25">
      <c r="A732" s="1053">
        <v>359</v>
      </c>
      <c r="B732" s="69">
        <v>9</v>
      </c>
      <c r="C732" s="69" t="s">
        <v>68</v>
      </c>
      <c r="D732" s="113">
        <v>2562</v>
      </c>
      <c r="E732" s="1067" t="s">
        <v>2730</v>
      </c>
      <c r="F732" s="1067" t="s">
        <v>2730</v>
      </c>
      <c r="G732" s="1067"/>
      <c r="H732" s="1067" t="s">
        <v>1322</v>
      </c>
      <c r="I732" s="1067" t="s">
        <v>417</v>
      </c>
      <c r="J732" s="1067" t="s">
        <v>232</v>
      </c>
      <c r="K732" s="1067" t="s">
        <v>3414</v>
      </c>
      <c r="L732" s="7" t="s">
        <v>2731</v>
      </c>
      <c r="M732" s="532"/>
      <c r="N732" s="425" t="s">
        <v>2732</v>
      </c>
      <c r="O732" s="26"/>
      <c r="P732" s="452">
        <v>20398.13</v>
      </c>
    </row>
    <row r="733" spans="1:17" ht="38.25" customHeight="1" x14ac:dyDescent="0.25">
      <c r="A733" s="1055"/>
      <c r="B733" s="69">
        <v>14</v>
      </c>
      <c r="C733" s="69" t="s">
        <v>68</v>
      </c>
      <c r="D733" s="113">
        <v>2562</v>
      </c>
      <c r="E733" s="1068"/>
      <c r="F733" s="1068"/>
      <c r="G733" s="1068"/>
      <c r="H733" s="1068"/>
      <c r="I733" s="1068"/>
      <c r="J733" s="1068"/>
      <c r="K733" s="1068"/>
      <c r="L733" s="11" t="s">
        <v>1826</v>
      </c>
      <c r="M733" s="198"/>
      <c r="N733" s="148" t="s">
        <v>2733</v>
      </c>
      <c r="O733" s="26"/>
    </row>
    <row r="734" spans="1:17" ht="38.25" customHeight="1" x14ac:dyDescent="0.25">
      <c r="A734" s="1055"/>
      <c r="B734" s="69">
        <v>14</v>
      </c>
      <c r="C734" s="69" t="s">
        <v>64</v>
      </c>
      <c r="D734" s="113">
        <v>2562</v>
      </c>
      <c r="E734" s="1068"/>
      <c r="F734" s="1068"/>
      <c r="G734" s="1068"/>
      <c r="H734" s="1068"/>
      <c r="I734" s="1068"/>
      <c r="J734" s="1068"/>
      <c r="K734" s="1068"/>
      <c r="L734" s="211" t="s">
        <v>1614</v>
      </c>
      <c r="M734" s="530"/>
      <c r="N734" s="222"/>
      <c r="O734" s="26" t="s">
        <v>1615</v>
      </c>
    </row>
    <row r="735" spans="1:17" ht="77.25" customHeight="1" x14ac:dyDescent="0.25">
      <c r="A735" s="1054"/>
      <c r="B735" s="69">
        <v>6</v>
      </c>
      <c r="C735" s="69" t="s">
        <v>65</v>
      </c>
      <c r="D735" s="113">
        <v>2562</v>
      </c>
      <c r="E735" s="1069"/>
      <c r="F735" s="1069"/>
      <c r="G735" s="1069"/>
      <c r="H735" s="1069"/>
      <c r="I735" s="1069"/>
      <c r="J735" s="1069"/>
      <c r="K735" s="1069"/>
      <c r="L735" s="26" t="s">
        <v>1616</v>
      </c>
      <c r="M735" s="199"/>
      <c r="N735" s="427" t="s">
        <v>3138</v>
      </c>
      <c r="O735" s="26"/>
    </row>
    <row r="736" spans="1:17" ht="33.75" customHeight="1" x14ac:dyDescent="0.25">
      <c r="A736" s="1053">
        <v>360</v>
      </c>
      <c r="B736" s="1053">
        <v>7</v>
      </c>
      <c r="C736" s="1053" t="s">
        <v>64</v>
      </c>
      <c r="D736" s="1067">
        <v>2562</v>
      </c>
      <c r="E736" s="1067" t="s">
        <v>2935</v>
      </c>
      <c r="F736" s="1067" t="s">
        <v>2935</v>
      </c>
      <c r="G736" s="1067"/>
      <c r="H736" s="1067" t="s">
        <v>2287</v>
      </c>
      <c r="I736" s="1067" t="s">
        <v>26</v>
      </c>
      <c r="J736" s="1067" t="s">
        <v>232</v>
      </c>
      <c r="K736" s="1067" t="s">
        <v>3414</v>
      </c>
      <c r="L736" s="7" t="s">
        <v>2731</v>
      </c>
      <c r="M736" s="532"/>
      <c r="N736" s="425" t="s">
        <v>2936</v>
      </c>
      <c r="O736" s="26"/>
      <c r="P736" s="452">
        <v>20398.13</v>
      </c>
    </row>
    <row r="737" spans="1:17" ht="64.5" customHeight="1" x14ac:dyDescent="0.25">
      <c r="A737" s="1054"/>
      <c r="B737" s="1054"/>
      <c r="C737" s="1054"/>
      <c r="D737" s="1069"/>
      <c r="E737" s="1069"/>
      <c r="F737" s="1069"/>
      <c r="G737" s="1069"/>
      <c r="H737" s="1069"/>
      <c r="I737" s="1069"/>
      <c r="J737" s="1069"/>
      <c r="K737" s="1069"/>
      <c r="L737" s="11" t="s">
        <v>1826</v>
      </c>
      <c r="M737" s="198"/>
      <c r="N737" s="148" t="s">
        <v>2937</v>
      </c>
      <c r="O737" s="26"/>
    </row>
    <row r="738" spans="1:17" ht="38.25" customHeight="1" x14ac:dyDescent="0.25">
      <c r="A738" s="1053">
        <v>361</v>
      </c>
      <c r="B738" s="69">
        <v>7</v>
      </c>
      <c r="C738" s="69" t="s">
        <v>2944</v>
      </c>
      <c r="D738" s="113">
        <v>2562</v>
      </c>
      <c r="E738" s="1067" t="s">
        <v>2945</v>
      </c>
      <c r="F738" s="1067" t="s">
        <v>2945</v>
      </c>
      <c r="G738" s="1067"/>
      <c r="H738" s="1067" t="s">
        <v>2946</v>
      </c>
      <c r="I738" s="1067" t="s">
        <v>26</v>
      </c>
      <c r="J738" s="1067" t="s">
        <v>232</v>
      </c>
      <c r="K738" s="1067" t="s">
        <v>3414</v>
      </c>
      <c r="L738" s="7" t="s">
        <v>2942</v>
      </c>
      <c r="M738" s="532"/>
      <c r="N738" s="425" t="s">
        <v>2943</v>
      </c>
      <c r="O738" s="26"/>
      <c r="P738" s="452">
        <v>14825.23</v>
      </c>
    </row>
    <row r="739" spans="1:17" ht="30.75" customHeight="1" x14ac:dyDescent="0.25">
      <c r="A739" s="1055"/>
      <c r="B739" s="69">
        <v>11</v>
      </c>
      <c r="C739" s="69" t="s">
        <v>64</v>
      </c>
      <c r="D739" s="113">
        <v>2562</v>
      </c>
      <c r="E739" s="1068"/>
      <c r="F739" s="1068"/>
      <c r="G739" s="1068"/>
      <c r="H739" s="1068"/>
      <c r="I739" s="1068"/>
      <c r="J739" s="1068"/>
      <c r="K739" s="1068"/>
      <c r="L739" s="11" t="s">
        <v>1826</v>
      </c>
      <c r="M739" s="198"/>
      <c r="N739" s="148" t="s">
        <v>2937</v>
      </c>
      <c r="O739" s="26"/>
    </row>
    <row r="740" spans="1:17" ht="38.25" customHeight="1" x14ac:dyDescent="0.25">
      <c r="A740" s="1055"/>
      <c r="B740" s="69">
        <v>27</v>
      </c>
      <c r="C740" s="69" t="s">
        <v>64</v>
      </c>
      <c r="D740" s="113">
        <v>2562</v>
      </c>
      <c r="E740" s="1068"/>
      <c r="F740" s="1068"/>
      <c r="G740" s="1068"/>
      <c r="H740" s="1068"/>
      <c r="I740" s="1068"/>
      <c r="J740" s="1068"/>
      <c r="K740" s="1068"/>
      <c r="L740" s="211" t="s">
        <v>1614</v>
      </c>
      <c r="M740" s="530"/>
      <c r="N740" s="222"/>
      <c r="O740" s="26" t="s">
        <v>1615</v>
      </c>
    </row>
    <row r="741" spans="1:17" s="39" customFormat="1" ht="38.25" customHeight="1" x14ac:dyDescent="0.25">
      <c r="A741" s="1054"/>
      <c r="B741" s="69">
        <v>6</v>
      </c>
      <c r="C741" s="69" t="s">
        <v>65</v>
      </c>
      <c r="D741" s="113">
        <v>2562</v>
      </c>
      <c r="E741" s="1069"/>
      <c r="F741" s="1069"/>
      <c r="G741" s="1069"/>
      <c r="H741" s="1069"/>
      <c r="I741" s="1069"/>
      <c r="J741" s="1069"/>
      <c r="K741" s="1069"/>
      <c r="L741" s="26" t="s">
        <v>1616</v>
      </c>
      <c r="M741" s="199"/>
      <c r="N741" s="427" t="s">
        <v>3163</v>
      </c>
      <c r="O741" s="26"/>
      <c r="P741" s="452"/>
      <c r="Q741" s="1"/>
    </row>
    <row r="742" spans="1:17" s="39" customFormat="1" ht="60.75" customHeight="1" x14ac:dyDescent="0.25">
      <c r="A742" s="176">
        <v>362</v>
      </c>
      <c r="B742" s="33">
        <v>19</v>
      </c>
      <c r="C742" s="33" t="s">
        <v>682</v>
      </c>
      <c r="D742" s="40">
        <v>2561</v>
      </c>
      <c r="E742" s="40" t="s">
        <v>2967</v>
      </c>
      <c r="F742" s="40" t="s">
        <v>2967</v>
      </c>
      <c r="G742" s="40"/>
      <c r="H742" s="40" t="s">
        <v>2968</v>
      </c>
      <c r="I742" s="40" t="s">
        <v>247</v>
      </c>
      <c r="J742" s="40" t="s">
        <v>232</v>
      </c>
      <c r="K742" s="40" t="s">
        <v>3414</v>
      </c>
      <c r="L742" s="26" t="s">
        <v>2919</v>
      </c>
      <c r="M742" s="199"/>
      <c r="N742" s="427" t="s">
        <v>2969</v>
      </c>
      <c r="O742" s="26" t="s">
        <v>13826</v>
      </c>
      <c r="P742" s="452">
        <v>7631.8</v>
      </c>
      <c r="Q742" s="26" t="s">
        <v>13827</v>
      </c>
    </row>
    <row r="743" spans="1:17" s="39" customFormat="1" ht="38.25" customHeight="1" x14ac:dyDescent="0.25">
      <c r="A743" s="1053">
        <v>363</v>
      </c>
      <c r="B743" s="69">
        <v>11</v>
      </c>
      <c r="C743" s="69" t="s">
        <v>64</v>
      </c>
      <c r="D743" s="113">
        <v>2562</v>
      </c>
      <c r="E743" s="1067" t="s">
        <v>3156</v>
      </c>
      <c r="F743" s="1067" t="s">
        <v>3156</v>
      </c>
      <c r="G743" s="1067"/>
      <c r="H743" s="1067" t="s">
        <v>3157</v>
      </c>
      <c r="I743" s="1067" t="s">
        <v>417</v>
      </c>
      <c r="J743" s="1067" t="s">
        <v>232</v>
      </c>
      <c r="K743" s="1067" t="s">
        <v>3414</v>
      </c>
      <c r="L743" s="7" t="s">
        <v>3158</v>
      </c>
      <c r="M743" s="532"/>
      <c r="N743" s="425" t="s">
        <v>3159</v>
      </c>
      <c r="O743" s="26"/>
      <c r="P743" s="452">
        <v>7631.8</v>
      </c>
      <c r="Q743" s="26"/>
    </row>
    <row r="744" spans="1:17" s="39" customFormat="1" ht="28.5" customHeight="1" x14ac:dyDescent="0.25">
      <c r="A744" s="1055"/>
      <c r="B744" s="69">
        <v>12</v>
      </c>
      <c r="C744" s="69" t="s">
        <v>64</v>
      </c>
      <c r="D744" s="113">
        <v>2562</v>
      </c>
      <c r="E744" s="1068"/>
      <c r="F744" s="1068"/>
      <c r="G744" s="1068"/>
      <c r="H744" s="1068"/>
      <c r="I744" s="1068"/>
      <c r="J744" s="1068"/>
      <c r="K744" s="1068"/>
      <c r="L744" s="7" t="s">
        <v>1826</v>
      </c>
      <c r="M744" s="532"/>
      <c r="N744" s="425" t="s">
        <v>3160</v>
      </c>
      <c r="O744" s="1"/>
      <c r="P744" s="452"/>
      <c r="Q744" s="26"/>
    </row>
    <row r="745" spans="1:17" s="39" customFormat="1" ht="38.25" customHeight="1" x14ac:dyDescent="0.25">
      <c r="A745" s="1055"/>
      <c r="B745" s="69">
        <v>22</v>
      </c>
      <c r="C745" s="69" t="s">
        <v>64</v>
      </c>
      <c r="D745" s="113">
        <v>2562</v>
      </c>
      <c r="E745" s="1068"/>
      <c r="F745" s="1068"/>
      <c r="G745" s="1068"/>
      <c r="H745" s="1068"/>
      <c r="I745" s="1068"/>
      <c r="J745" s="1068"/>
      <c r="K745" s="1068"/>
      <c r="L745" s="211" t="s">
        <v>1614</v>
      </c>
      <c r="M745" s="530"/>
      <c r="N745" s="222"/>
      <c r="O745" s="26" t="s">
        <v>1615</v>
      </c>
      <c r="P745" s="452"/>
      <c r="Q745" s="26"/>
    </row>
    <row r="746" spans="1:17" ht="40.5" x14ac:dyDescent="0.25">
      <c r="A746" s="1054"/>
      <c r="B746" s="69">
        <v>6</v>
      </c>
      <c r="C746" s="69" t="s">
        <v>65</v>
      </c>
      <c r="D746" s="113">
        <v>2562</v>
      </c>
      <c r="E746" s="1069"/>
      <c r="F746" s="1069"/>
      <c r="G746" s="1069"/>
      <c r="H746" s="1069"/>
      <c r="I746" s="1069"/>
      <c r="J746" s="1069"/>
      <c r="K746" s="1069"/>
      <c r="L746" s="26" t="s">
        <v>1616</v>
      </c>
      <c r="M746" s="530"/>
      <c r="N746" s="222" t="s">
        <v>3161</v>
      </c>
      <c r="O746" s="26"/>
      <c r="Q746" s="26"/>
    </row>
    <row r="747" spans="1:17" ht="25.5" customHeight="1" x14ac:dyDescent="0.25">
      <c r="A747" s="1053">
        <v>364</v>
      </c>
      <c r="B747" s="153">
        <v>19</v>
      </c>
      <c r="C747" s="153" t="s">
        <v>68</v>
      </c>
      <c r="D747" s="152">
        <v>2561</v>
      </c>
      <c r="E747" s="113" t="s">
        <v>2379</v>
      </c>
      <c r="F747" s="113" t="s">
        <v>2379</v>
      </c>
      <c r="G747" s="113"/>
      <c r="H747" s="113" t="s">
        <v>2380</v>
      </c>
      <c r="I747" s="113" t="s">
        <v>98</v>
      </c>
      <c r="J747" s="113" t="s">
        <v>92</v>
      </c>
      <c r="K747" s="113" t="s">
        <v>3414</v>
      </c>
      <c r="L747" s="111" t="s">
        <v>2381</v>
      </c>
      <c r="M747" s="538"/>
      <c r="N747" s="429" t="s">
        <v>2382</v>
      </c>
      <c r="O747" s="26"/>
      <c r="P747" s="452">
        <v>8610.4599999999991</v>
      </c>
    </row>
    <row r="748" spans="1:17" x14ac:dyDescent="0.25">
      <c r="A748" s="1055"/>
      <c r="B748" s="69">
        <v>21</v>
      </c>
      <c r="C748" s="69" t="s">
        <v>65</v>
      </c>
      <c r="D748" s="113">
        <v>2561</v>
      </c>
      <c r="E748" s="1067" t="s">
        <v>2383</v>
      </c>
      <c r="F748" s="1067" t="s">
        <v>2383</v>
      </c>
      <c r="G748" s="1067"/>
      <c r="H748" s="1067" t="s">
        <v>2380</v>
      </c>
      <c r="I748" s="1067" t="s">
        <v>98</v>
      </c>
      <c r="J748" s="1067" t="s">
        <v>92</v>
      </c>
      <c r="K748" s="220"/>
      <c r="L748" s="211" t="s">
        <v>1614</v>
      </c>
      <c r="M748" s="530"/>
      <c r="N748" s="222" t="s">
        <v>1842</v>
      </c>
      <c r="O748" s="26" t="s">
        <v>1615</v>
      </c>
    </row>
    <row r="749" spans="1:17" ht="40.5" x14ac:dyDescent="0.25">
      <c r="A749" s="1054"/>
      <c r="B749" s="69">
        <v>21</v>
      </c>
      <c r="C749" s="69" t="s">
        <v>65</v>
      </c>
      <c r="D749" s="113">
        <v>2561</v>
      </c>
      <c r="E749" s="1069"/>
      <c r="F749" s="1069"/>
      <c r="G749" s="1069"/>
      <c r="H749" s="1069"/>
      <c r="I749" s="1069"/>
      <c r="J749" s="1069"/>
      <c r="K749" s="152"/>
      <c r="L749" s="211" t="s">
        <v>1616</v>
      </c>
      <c r="M749" s="530"/>
      <c r="N749" s="222" t="s">
        <v>2384</v>
      </c>
      <c r="O749" s="26"/>
    </row>
    <row r="750" spans="1:17" ht="32.25" customHeight="1" x14ac:dyDescent="0.25">
      <c r="A750" s="1053">
        <v>365</v>
      </c>
      <c r="B750" s="69">
        <v>19</v>
      </c>
      <c r="C750" s="69" t="s">
        <v>64</v>
      </c>
      <c r="D750" s="113">
        <v>2561</v>
      </c>
      <c r="E750" s="1067" t="s">
        <v>2385</v>
      </c>
      <c r="F750" s="1067" t="s">
        <v>2385</v>
      </c>
      <c r="G750" s="1067"/>
      <c r="H750" s="1067" t="s">
        <v>2061</v>
      </c>
      <c r="I750" s="1067" t="s">
        <v>451</v>
      </c>
      <c r="J750" s="1067" t="s">
        <v>92</v>
      </c>
      <c r="K750" s="1067" t="s">
        <v>3414</v>
      </c>
      <c r="L750" s="7" t="s">
        <v>2386</v>
      </c>
      <c r="M750" s="532"/>
      <c r="N750" s="425" t="s">
        <v>2387</v>
      </c>
      <c r="O750" s="26"/>
      <c r="P750" s="452">
        <v>8651.9</v>
      </c>
    </row>
    <row r="751" spans="1:17" ht="23.25" customHeight="1" x14ac:dyDescent="0.25">
      <c r="A751" s="1055"/>
      <c r="B751" s="69">
        <v>21</v>
      </c>
      <c r="C751" s="69" t="s">
        <v>64</v>
      </c>
      <c r="D751" s="113">
        <v>2561</v>
      </c>
      <c r="E751" s="1068"/>
      <c r="F751" s="1068"/>
      <c r="G751" s="1068"/>
      <c r="H751" s="1068"/>
      <c r="I751" s="1068"/>
      <c r="J751" s="1068"/>
      <c r="K751" s="1068"/>
      <c r="L751" s="7" t="s">
        <v>1826</v>
      </c>
      <c r="M751" s="532"/>
      <c r="N751" s="425" t="s">
        <v>2388</v>
      </c>
    </row>
    <row r="752" spans="1:17" x14ac:dyDescent="0.25">
      <c r="A752" s="1055"/>
      <c r="B752" s="69">
        <v>6</v>
      </c>
      <c r="C752" s="69" t="s">
        <v>65</v>
      </c>
      <c r="D752" s="113">
        <v>2561</v>
      </c>
      <c r="E752" s="1068"/>
      <c r="F752" s="1068"/>
      <c r="G752" s="1068"/>
      <c r="H752" s="1068"/>
      <c r="I752" s="1068"/>
      <c r="J752" s="1068"/>
      <c r="K752" s="1068"/>
      <c r="L752" s="211" t="s">
        <v>1614</v>
      </c>
      <c r="M752" s="530"/>
      <c r="N752" s="222"/>
      <c r="O752" s="26" t="s">
        <v>1615</v>
      </c>
    </row>
    <row r="753" spans="1:17" ht="40.5" x14ac:dyDescent="0.25">
      <c r="A753" s="1054"/>
      <c r="B753" s="69">
        <v>8</v>
      </c>
      <c r="C753" s="69" t="s">
        <v>65</v>
      </c>
      <c r="D753" s="113">
        <v>2561</v>
      </c>
      <c r="E753" s="1069"/>
      <c r="F753" s="1069"/>
      <c r="G753" s="1069"/>
      <c r="H753" s="1069"/>
      <c r="I753" s="1069"/>
      <c r="J753" s="1069"/>
      <c r="K753" s="1069"/>
      <c r="L753" s="211" t="s">
        <v>1616</v>
      </c>
      <c r="M753" s="530"/>
      <c r="N753" s="222" t="s">
        <v>2389</v>
      </c>
      <c r="O753" s="26"/>
    </row>
    <row r="754" spans="1:17" ht="60.75" x14ac:dyDescent="0.25">
      <c r="A754" s="1053">
        <v>366</v>
      </c>
      <c r="B754" s="69">
        <v>26</v>
      </c>
      <c r="C754" s="69" t="s">
        <v>65</v>
      </c>
      <c r="D754" s="113">
        <v>2561</v>
      </c>
      <c r="E754" s="1053" t="s">
        <v>2390</v>
      </c>
      <c r="F754" s="1053" t="s">
        <v>2390</v>
      </c>
      <c r="G754" s="1053"/>
      <c r="H754" s="1053" t="s">
        <v>2391</v>
      </c>
      <c r="I754" s="1053" t="s">
        <v>98</v>
      </c>
      <c r="J754" s="1053" t="s">
        <v>92</v>
      </c>
      <c r="K754" s="1053" t="s">
        <v>3414</v>
      </c>
      <c r="L754" s="7" t="s">
        <v>2392</v>
      </c>
      <c r="M754" s="532"/>
      <c r="N754" s="425" t="s">
        <v>2393</v>
      </c>
      <c r="O754" s="26"/>
      <c r="P754" s="452">
        <v>15029.6</v>
      </c>
    </row>
    <row r="755" spans="1:17" ht="24.75" customHeight="1" x14ac:dyDescent="0.25">
      <c r="A755" s="1055"/>
      <c r="B755" s="69">
        <v>29</v>
      </c>
      <c r="C755" s="69" t="s">
        <v>65</v>
      </c>
      <c r="D755" s="113">
        <v>2561</v>
      </c>
      <c r="E755" s="1055"/>
      <c r="F755" s="1055"/>
      <c r="G755" s="1055"/>
      <c r="H755" s="1055"/>
      <c r="I755" s="1055"/>
      <c r="J755" s="1055"/>
      <c r="K755" s="1055"/>
      <c r="L755" s="11" t="s">
        <v>1826</v>
      </c>
      <c r="M755" s="198"/>
      <c r="N755" s="148" t="s">
        <v>2388</v>
      </c>
      <c r="O755" s="26"/>
    </row>
    <row r="756" spans="1:17" ht="24.75" customHeight="1" x14ac:dyDescent="0.25">
      <c r="A756" s="1054"/>
      <c r="B756" s="51">
        <v>11</v>
      </c>
      <c r="C756" s="69" t="s">
        <v>69</v>
      </c>
      <c r="D756" s="301">
        <v>2565</v>
      </c>
      <c r="E756" s="1054"/>
      <c r="F756" s="1054"/>
      <c r="G756" s="1054"/>
      <c r="H756" s="1054"/>
      <c r="I756" s="1054"/>
      <c r="J756" s="1054"/>
      <c r="K756" s="1054"/>
      <c r="L756" s="11" t="s">
        <v>13283</v>
      </c>
      <c r="M756" s="198"/>
      <c r="N756" s="148" t="s">
        <v>13290</v>
      </c>
      <c r="O756" s="26"/>
    </row>
    <row r="757" spans="1:17" s="39" customFormat="1" ht="24.75" customHeight="1" x14ac:dyDescent="0.25">
      <c r="A757" s="1053">
        <v>367</v>
      </c>
      <c r="B757" s="69">
        <v>4</v>
      </c>
      <c r="C757" s="69" t="s">
        <v>70</v>
      </c>
      <c r="D757" s="113">
        <v>2561</v>
      </c>
      <c r="E757" s="1067" t="s">
        <v>5512</v>
      </c>
      <c r="F757" s="1067" t="s">
        <v>5512</v>
      </c>
      <c r="G757" s="1067"/>
      <c r="H757" s="1067"/>
      <c r="I757" s="1067"/>
      <c r="J757" s="1067"/>
      <c r="K757" s="1067"/>
      <c r="L757" s="11" t="s">
        <v>59</v>
      </c>
      <c r="M757" s="198"/>
      <c r="N757" s="148" t="s">
        <v>5513</v>
      </c>
      <c r="O757" s="26"/>
      <c r="P757" s="452"/>
      <c r="Q757" s="1"/>
    </row>
    <row r="758" spans="1:17" ht="33" customHeight="1" x14ac:dyDescent="0.25">
      <c r="A758" s="1054"/>
      <c r="B758" s="33">
        <v>30</v>
      </c>
      <c r="C758" s="33" t="s">
        <v>67</v>
      </c>
      <c r="D758" s="40">
        <v>2561</v>
      </c>
      <c r="E758" s="1069"/>
      <c r="F758" s="1069"/>
      <c r="G758" s="1069"/>
      <c r="H758" s="1069"/>
      <c r="I758" s="1069"/>
      <c r="J758" s="1069"/>
      <c r="K758" s="1069"/>
      <c r="L758" s="26" t="s">
        <v>52</v>
      </c>
      <c r="M758" s="199"/>
      <c r="N758" s="427" t="s">
        <v>5514</v>
      </c>
      <c r="O758" s="26"/>
      <c r="P758" s="452">
        <v>8183.61</v>
      </c>
      <c r="Q758" s="26"/>
    </row>
    <row r="759" spans="1:17" ht="33" customHeight="1" x14ac:dyDescent="0.25">
      <c r="A759" s="69">
        <v>368</v>
      </c>
      <c r="B759" s="51">
        <v>9</v>
      </c>
      <c r="C759" s="69" t="s">
        <v>677</v>
      </c>
      <c r="D759" s="113">
        <v>2560</v>
      </c>
      <c r="E759" s="113" t="s">
        <v>2394</v>
      </c>
      <c r="F759" s="113" t="s">
        <v>2394</v>
      </c>
      <c r="G759" s="113"/>
      <c r="H759" s="113" t="s">
        <v>2395</v>
      </c>
      <c r="I759" s="113" t="s">
        <v>780</v>
      </c>
      <c r="J759" s="113" t="s">
        <v>92</v>
      </c>
      <c r="K759" s="113" t="s">
        <v>3414</v>
      </c>
      <c r="L759" s="11" t="s">
        <v>2396</v>
      </c>
      <c r="M759" s="198"/>
      <c r="N759" s="148" t="s">
        <v>2397</v>
      </c>
      <c r="O759" s="26"/>
    </row>
    <row r="760" spans="1:17" ht="33" customHeight="1" x14ac:dyDescent="0.25">
      <c r="A760" s="153">
        <v>369</v>
      </c>
      <c r="B760" s="153">
        <v>6</v>
      </c>
      <c r="C760" s="153" t="s">
        <v>682</v>
      </c>
      <c r="D760" s="152">
        <v>2560</v>
      </c>
      <c r="E760" s="168" t="s">
        <v>2398</v>
      </c>
      <c r="F760" s="168" t="s">
        <v>2398</v>
      </c>
      <c r="G760" s="168"/>
      <c r="H760" s="168" t="s">
        <v>2399</v>
      </c>
      <c r="I760" s="168" t="s">
        <v>125</v>
      </c>
      <c r="J760" s="168" t="s">
        <v>92</v>
      </c>
      <c r="K760" s="168" t="s">
        <v>3414</v>
      </c>
      <c r="L760" s="11" t="s">
        <v>59</v>
      </c>
      <c r="M760" s="538"/>
      <c r="N760" s="429" t="s">
        <v>2400</v>
      </c>
      <c r="O760" s="26"/>
    </row>
    <row r="761" spans="1:17" x14ac:dyDescent="0.25">
      <c r="A761" s="69">
        <v>370</v>
      </c>
      <c r="B761" s="69">
        <v>6</v>
      </c>
      <c r="C761" s="69" t="s">
        <v>682</v>
      </c>
      <c r="D761" s="113">
        <v>2560</v>
      </c>
      <c r="E761" s="113" t="s">
        <v>2401</v>
      </c>
      <c r="F761" s="113" t="s">
        <v>2401</v>
      </c>
      <c r="G761" s="113"/>
      <c r="H761" s="113" t="s">
        <v>2402</v>
      </c>
      <c r="I761" s="113" t="s">
        <v>1268</v>
      </c>
      <c r="J761" s="113" t="s">
        <v>92</v>
      </c>
      <c r="K761" s="113" t="s">
        <v>3414</v>
      </c>
      <c r="L761" s="11" t="s">
        <v>59</v>
      </c>
      <c r="M761" s="198"/>
      <c r="N761" s="148" t="s">
        <v>2403</v>
      </c>
      <c r="O761" s="26"/>
    </row>
    <row r="762" spans="1:17" ht="33" customHeight="1" x14ac:dyDescent="0.25">
      <c r="A762" s="1053">
        <v>371</v>
      </c>
      <c r="B762" s="219">
        <v>7</v>
      </c>
      <c r="C762" s="219" t="s">
        <v>70</v>
      </c>
      <c r="D762" s="168">
        <v>2561</v>
      </c>
      <c r="E762" s="1067" t="s">
        <v>2404</v>
      </c>
      <c r="F762" s="1067" t="s">
        <v>2404</v>
      </c>
      <c r="G762" s="1067"/>
      <c r="H762" s="1067" t="s">
        <v>2405</v>
      </c>
      <c r="I762" s="1067" t="s">
        <v>780</v>
      </c>
      <c r="J762" s="1067" t="s">
        <v>92</v>
      </c>
      <c r="K762" s="1067" t="s">
        <v>3414</v>
      </c>
      <c r="L762" s="111" t="s">
        <v>2406</v>
      </c>
      <c r="M762" s="538"/>
      <c r="N762" s="429" t="s">
        <v>2407</v>
      </c>
      <c r="O762" s="26"/>
      <c r="P762" s="452">
        <v>7016.61</v>
      </c>
    </row>
    <row r="763" spans="1:17" x14ac:dyDescent="0.25">
      <c r="A763" s="1055"/>
      <c r="B763" s="153">
        <v>8</v>
      </c>
      <c r="C763" s="153" t="s">
        <v>70</v>
      </c>
      <c r="D763" s="152">
        <v>2561</v>
      </c>
      <c r="E763" s="1068"/>
      <c r="F763" s="1068"/>
      <c r="G763" s="1068"/>
      <c r="H763" s="1068"/>
      <c r="I763" s="1068"/>
      <c r="J763" s="1068"/>
      <c r="K763" s="1068"/>
      <c r="L763" s="11" t="s">
        <v>1826</v>
      </c>
      <c r="M763" s="198"/>
      <c r="N763" s="148" t="s">
        <v>2408</v>
      </c>
      <c r="O763" s="26"/>
    </row>
    <row r="764" spans="1:17" ht="40.5" x14ac:dyDescent="0.25">
      <c r="A764" s="1055"/>
      <c r="B764" s="153">
        <v>30</v>
      </c>
      <c r="C764" s="153" t="s">
        <v>2213</v>
      </c>
      <c r="D764" s="152">
        <v>2561</v>
      </c>
      <c r="E764" s="1068"/>
      <c r="F764" s="1068"/>
      <c r="G764" s="1068"/>
      <c r="H764" s="1068"/>
      <c r="I764" s="1068"/>
      <c r="J764" s="1068"/>
      <c r="K764" s="1068"/>
      <c r="L764" s="156" t="s">
        <v>3196</v>
      </c>
      <c r="M764" s="531"/>
      <c r="N764" s="223" t="s">
        <v>2409</v>
      </c>
      <c r="O764" s="26" t="s">
        <v>2410</v>
      </c>
    </row>
    <row r="765" spans="1:17" ht="60.75" x14ac:dyDescent="0.25">
      <c r="A765" s="1055"/>
      <c r="B765" s="153">
        <v>22</v>
      </c>
      <c r="C765" s="153" t="s">
        <v>64</v>
      </c>
      <c r="D765" s="152">
        <v>2562</v>
      </c>
      <c r="E765" s="1068"/>
      <c r="F765" s="1068"/>
      <c r="G765" s="1068"/>
      <c r="H765" s="1068"/>
      <c r="I765" s="1068"/>
      <c r="J765" s="1068"/>
      <c r="K765" s="1068"/>
      <c r="L765" s="111" t="s">
        <v>3197</v>
      </c>
      <c r="M765" s="538"/>
      <c r="N765" s="429" t="s">
        <v>3198</v>
      </c>
      <c r="O765" s="26"/>
      <c r="P765" s="452">
        <v>13538.62</v>
      </c>
    </row>
    <row r="766" spans="1:17" x14ac:dyDescent="0.25">
      <c r="A766" s="1055"/>
      <c r="B766" s="153">
        <v>27</v>
      </c>
      <c r="C766" s="153" t="s">
        <v>64</v>
      </c>
      <c r="D766" s="152">
        <v>2562</v>
      </c>
      <c r="E766" s="1068"/>
      <c r="F766" s="1068"/>
      <c r="G766" s="1068"/>
      <c r="H766" s="1068"/>
      <c r="I766" s="1068"/>
      <c r="J766" s="1068"/>
      <c r="K766" s="1068"/>
      <c r="L766" s="11" t="s">
        <v>1826</v>
      </c>
      <c r="M766" s="198"/>
      <c r="N766" s="148" t="s">
        <v>3199</v>
      </c>
      <c r="O766" s="26"/>
    </row>
    <row r="767" spans="1:17" x14ac:dyDescent="0.25">
      <c r="A767" s="1055"/>
      <c r="B767" s="153">
        <v>17</v>
      </c>
      <c r="C767" s="153" t="s">
        <v>66</v>
      </c>
      <c r="D767" s="152">
        <v>2562</v>
      </c>
      <c r="E767" s="1068"/>
      <c r="F767" s="1068"/>
      <c r="G767" s="1068"/>
      <c r="H767" s="1068"/>
      <c r="I767" s="1068"/>
      <c r="J767" s="1068"/>
      <c r="K767" s="1068"/>
      <c r="L767" s="211" t="s">
        <v>1614</v>
      </c>
      <c r="M767" s="530"/>
      <c r="N767" s="222"/>
      <c r="O767" s="26" t="s">
        <v>1615</v>
      </c>
    </row>
    <row r="768" spans="1:17" ht="40.5" x14ac:dyDescent="0.25">
      <c r="A768" s="1054"/>
      <c r="B768" s="153">
        <v>18</v>
      </c>
      <c r="C768" s="153" t="s">
        <v>66</v>
      </c>
      <c r="D768" s="152">
        <v>2562</v>
      </c>
      <c r="E768" s="1069"/>
      <c r="F768" s="1069"/>
      <c r="G768" s="1069"/>
      <c r="H768" s="1069"/>
      <c r="I768" s="1069"/>
      <c r="J768" s="1069"/>
      <c r="K768" s="1069"/>
      <c r="L768" s="26" t="s">
        <v>1616</v>
      </c>
      <c r="M768" s="199"/>
      <c r="N768" s="427" t="s">
        <v>3406</v>
      </c>
      <c r="O768" s="26"/>
    </row>
    <row r="769" spans="1:17" ht="30" customHeight="1" x14ac:dyDescent="0.25">
      <c r="A769" s="1053">
        <v>372</v>
      </c>
      <c r="B769" s="153">
        <v>8</v>
      </c>
      <c r="C769" s="153" t="s">
        <v>67</v>
      </c>
      <c r="D769" s="152">
        <v>2561</v>
      </c>
      <c r="E769" s="1067" t="s">
        <v>2411</v>
      </c>
      <c r="F769" s="1067" t="s">
        <v>2411</v>
      </c>
      <c r="G769" s="1067"/>
      <c r="H769" s="1067" t="s">
        <v>2412</v>
      </c>
      <c r="I769" s="1067" t="s">
        <v>451</v>
      </c>
      <c r="J769" s="1067" t="s">
        <v>92</v>
      </c>
      <c r="K769" s="1067" t="s">
        <v>3414</v>
      </c>
      <c r="L769" s="111" t="s">
        <v>2413</v>
      </c>
      <c r="M769" s="538"/>
      <c r="N769" s="429" t="s">
        <v>2414</v>
      </c>
      <c r="O769" s="26"/>
      <c r="P769" s="452">
        <v>6507.82</v>
      </c>
    </row>
    <row r="770" spans="1:17" ht="27.75" customHeight="1" x14ac:dyDescent="0.25">
      <c r="A770" s="1055"/>
      <c r="B770" s="153">
        <v>16</v>
      </c>
      <c r="C770" s="153" t="s">
        <v>67</v>
      </c>
      <c r="D770" s="152">
        <v>2561</v>
      </c>
      <c r="E770" s="1068"/>
      <c r="F770" s="1068"/>
      <c r="G770" s="1068"/>
      <c r="H770" s="1068"/>
      <c r="I770" s="1068"/>
      <c r="J770" s="1068"/>
      <c r="K770" s="1068"/>
      <c r="L770" s="11" t="s">
        <v>1826</v>
      </c>
      <c r="M770" s="198"/>
      <c r="N770" s="148" t="s">
        <v>2415</v>
      </c>
      <c r="O770" s="26"/>
    </row>
    <row r="771" spans="1:17" ht="40.5" x14ac:dyDescent="0.25">
      <c r="A771" s="1055"/>
      <c r="B771" s="153">
        <v>16</v>
      </c>
      <c r="C771" s="153" t="s">
        <v>677</v>
      </c>
      <c r="D771" s="152">
        <v>2561</v>
      </c>
      <c r="E771" s="1068"/>
      <c r="F771" s="1068"/>
      <c r="G771" s="1068"/>
      <c r="H771" s="1068"/>
      <c r="I771" s="1068"/>
      <c r="J771" s="1068"/>
      <c r="K771" s="1068"/>
      <c r="L771" s="211" t="s">
        <v>1614</v>
      </c>
      <c r="M771" s="530"/>
      <c r="N771" s="222"/>
      <c r="O771" s="26" t="s">
        <v>1615</v>
      </c>
    </row>
    <row r="772" spans="1:17" ht="40.5" x14ac:dyDescent="0.25">
      <c r="A772" s="1054"/>
      <c r="B772" s="153">
        <v>26</v>
      </c>
      <c r="C772" s="153" t="s">
        <v>677</v>
      </c>
      <c r="D772" s="152">
        <v>2561</v>
      </c>
      <c r="E772" s="1069"/>
      <c r="F772" s="1069"/>
      <c r="G772" s="1069"/>
      <c r="H772" s="1069"/>
      <c r="I772" s="1069"/>
      <c r="J772" s="1069"/>
      <c r="K772" s="1069"/>
      <c r="L772" s="26" t="s">
        <v>1616</v>
      </c>
      <c r="M772" s="199"/>
      <c r="N772" s="427" t="s">
        <v>2416</v>
      </c>
      <c r="O772" s="26"/>
    </row>
    <row r="773" spans="1:17" ht="22.5" customHeight="1" x14ac:dyDescent="0.25">
      <c r="A773" s="1053">
        <v>373</v>
      </c>
      <c r="B773" s="153">
        <v>29</v>
      </c>
      <c r="C773" s="153" t="s">
        <v>67</v>
      </c>
      <c r="D773" s="152">
        <v>2561</v>
      </c>
      <c r="E773" s="1067" t="s">
        <v>2417</v>
      </c>
      <c r="F773" s="1067" t="s">
        <v>2417</v>
      </c>
      <c r="G773" s="1067"/>
      <c r="H773" s="1067" t="s">
        <v>2418</v>
      </c>
      <c r="I773" s="1067" t="s">
        <v>780</v>
      </c>
      <c r="J773" s="1067" t="s">
        <v>92</v>
      </c>
      <c r="K773" s="1067" t="s">
        <v>3414</v>
      </c>
      <c r="L773" s="111" t="s">
        <v>2413</v>
      </c>
      <c r="M773" s="538"/>
      <c r="N773" s="429" t="s">
        <v>2419</v>
      </c>
      <c r="O773" s="26"/>
      <c r="P773" s="452">
        <v>6507.82</v>
      </c>
    </row>
    <row r="774" spans="1:17" ht="22.5" customHeight="1" x14ac:dyDescent="0.25">
      <c r="A774" s="1055"/>
      <c r="B774" s="153">
        <v>30</v>
      </c>
      <c r="C774" s="153" t="s">
        <v>67</v>
      </c>
      <c r="D774" s="152">
        <v>2561</v>
      </c>
      <c r="E774" s="1068"/>
      <c r="F774" s="1068"/>
      <c r="G774" s="1068"/>
      <c r="H774" s="1068"/>
      <c r="I774" s="1068"/>
      <c r="J774" s="1068"/>
      <c r="K774" s="1068"/>
      <c r="L774" s="11" t="s">
        <v>1826</v>
      </c>
      <c r="M774" s="198"/>
      <c r="N774" s="148" t="s">
        <v>2420</v>
      </c>
      <c r="O774" s="26"/>
    </row>
    <row r="775" spans="1:17" x14ac:dyDescent="0.25">
      <c r="A775" s="1055"/>
      <c r="B775" s="153">
        <v>15</v>
      </c>
      <c r="C775" s="153" t="s">
        <v>68</v>
      </c>
      <c r="D775" s="152">
        <v>2562</v>
      </c>
      <c r="E775" s="1068"/>
      <c r="F775" s="1068"/>
      <c r="G775" s="1068"/>
      <c r="H775" s="1068"/>
      <c r="I775" s="1068"/>
      <c r="J775" s="1068"/>
      <c r="K775" s="1068"/>
      <c r="L775" s="211" t="s">
        <v>1614</v>
      </c>
      <c r="M775" s="530"/>
      <c r="N775" s="222"/>
      <c r="O775" s="26" t="s">
        <v>1615</v>
      </c>
    </row>
    <row r="776" spans="1:17" ht="40.5" x14ac:dyDescent="0.25">
      <c r="A776" s="1054"/>
      <c r="B776" s="153">
        <v>22</v>
      </c>
      <c r="C776" s="153" t="s">
        <v>68</v>
      </c>
      <c r="D776" s="152">
        <v>2562</v>
      </c>
      <c r="E776" s="1069"/>
      <c r="F776" s="1069"/>
      <c r="G776" s="1069"/>
      <c r="H776" s="1069"/>
      <c r="I776" s="1069"/>
      <c r="J776" s="1069"/>
      <c r="K776" s="1069"/>
      <c r="L776" s="26" t="s">
        <v>1616</v>
      </c>
      <c r="M776" s="199"/>
      <c r="N776" s="427" t="s">
        <v>2832</v>
      </c>
      <c r="O776" s="26"/>
    </row>
    <row r="777" spans="1:17" ht="40.5" x14ac:dyDescent="0.25">
      <c r="A777" s="153">
        <v>374</v>
      </c>
      <c r="B777" s="153">
        <v>23</v>
      </c>
      <c r="C777" s="153" t="s">
        <v>682</v>
      </c>
      <c r="D777" s="152">
        <v>2561</v>
      </c>
      <c r="E777" s="152" t="s">
        <v>2421</v>
      </c>
      <c r="F777" s="152" t="s">
        <v>2421</v>
      </c>
      <c r="G777" s="152"/>
      <c r="H777" s="152" t="s">
        <v>2422</v>
      </c>
      <c r="I777" s="152" t="s">
        <v>2423</v>
      </c>
      <c r="J777" s="152" t="s">
        <v>232</v>
      </c>
      <c r="K777" s="168" t="s">
        <v>3414</v>
      </c>
      <c r="L777" s="111" t="s">
        <v>2424</v>
      </c>
      <c r="M777" s="538"/>
      <c r="N777" s="429" t="s">
        <v>2425</v>
      </c>
      <c r="O777" s="26"/>
      <c r="P777" s="452">
        <v>310</v>
      </c>
    </row>
    <row r="778" spans="1:17" ht="40.5" x14ac:dyDescent="0.25">
      <c r="A778" s="153">
        <v>375</v>
      </c>
      <c r="B778" s="69">
        <v>23</v>
      </c>
      <c r="C778" s="69" t="s">
        <v>682</v>
      </c>
      <c r="D778" s="113">
        <v>2551</v>
      </c>
      <c r="E778" s="152" t="s">
        <v>2426</v>
      </c>
      <c r="F778" s="152" t="s">
        <v>2426</v>
      </c>
      <c r="G778" s="152"/>
      <c r="H778" s="152" t="s">
        <v>2427</v>
      </c>
      <c r="I778" s="152" t="s">
        <v>637</v>
      </c>
      <c r="J778" s="152" t="s">
        <v>232</v>
      </c>
      <c r="K778" s="113" t="s">
        <v>3414</v>
      </c>
      <c r="L778" s="7" t="s">
        <v>2428</v>
      </c>
      <c r="M778" s="532"/>
      <c r="N778" s="425" t="s">
        <v>2429</v>
      </c>
      <c r="O778" s="26"/>
      <c r="P778" s="452">
        <v>306</v>
      </c>
    </row>
    <row r="779" spans="1:17" ht="40.5" x14ac:dyDescent="0.25">
      <c r="A779" s="1053">
        <v>376</v>
      </c>
      <c r="B779" s="69">
        <v>17</v>
      </c>
      <c r="C779" s="69" t="s">
        <v>677</v>
      </c>
      <c r="D779" s="113">
        <v>2554</v>
      </c>
      <c r="E779" s="1053" t="s">
        <v>2430</v>
      </c>
      <c r="F779" s="1053" t="s">
        <v>2430</v>
      </c>
      <c r="G779" s="1192" t="s">
        <v>14013</v>
      </c>
      <c r="H779" s="1053" t="s">
        <v>2431</v>
      </c>
      <c r="I779" s="1053" t="s">
        <v>26</v>
      </c>
      <c r="J779" s="1053" t="s">
        <v>232</v>
      </c>
      <c r="K779" s="1053" t="s">
        <v>3414</v>
      </c>
      <c r="L779" s="7" t="s">
        <v>2432</v>
      </c>
      <c r="M779" s="532"/>
      <c r="N779" s="425" t="s">
        <v>2433</v>
      </c>
      <c r="O779" s="26"/>
      <c r="P779" s="452">
        <v>10274</v>
      </c>
    </row>
    <row r="780" spans="1:17" x14ac:dyDescent="0.25">
      <c r="A780" s="1055"/>
      <c r="B780" s="51">
        <v>7</v>
      </c>
      <c r="C780" s="69" t="s">
        <v>69</v>
      </c>
      <c r="D780" s="301">
        <v>2565</v>
      </c>
      <c r="E780" s="1055"/>
      <c r="F780" s="1055"/>
      <c r="G780" s="1193"/>
      <c r="H780" s="1055"/>
      <c r="I780" s="1055"/>
      <c r="J780" s="1055"/>
      <c r="K780" s="1055"/>
      <c r="L780" s="7" t="s">
        <v>13305</v>
      </c>
      <c r="M780" s="532"/>
      <c r="N780" s="148" t="s">
        <v>13406</v>
      </c>
      <c r="O780" s="26"/>
      <c r="P780" s="452">
        <v>10274</v>
      </c>
      <c r="Q780" s="1" t="s">
        <v>13309</v>
      </c>
    </row>
    <row r="781" spans="1:17" x14ac:dyDescent="0.25">
      <c r="A781" s="1054"/>
      <c r="B781" s="51">
        <v>22</v>
      </c>
      <c r="C781" s="69" t="s">
        <v>69</v>
      </c>
      <c r="D781" s="301">
        <v>2565</v>
      </c>
      <c r="E781" s="1055"/>
      <c r="F781" s="1055"/>
      <c r="G781" s="1193"/>
      <c r="H781" s="1055"/>
      <c r="I781" s="1055"/>
      <c r="J781" s="1055"/>
      <c r="K781" s="1055"/>
      <c r="L781" s="7" t="s">
        <v>13405</v>
      </c>
      <c r="M781" s="532"/>
      <c r="N781" s="148" t="s">
        <v>13407</v>
      </c>
      <c r="O781" s="26"/>
    </row>
    <row r="782" spans="1:17" ht="40.5" x14ac:dyDescent="0.25">
      <c r="A782" s="153"/>
      <c r="B782" s="51">
        <v>11</v>
      </c>
      <c r="C782" s="69" t="s">
        <v>677</v>
      </c>
      <c r="D782" s="301">
        <v>2565</v>
      </c>
      <c r="E782" s="1054"/>
      <c r="F782" s="1054"/>
      <c r="G782" s="1194"/>
      <c r="H782" s="1054"/>
      <c r="I782" s="1054"/>
      <c r="J782" s="1054"/>
      <c r="K782" s="1054"/>
      <c r="L782" s="7" t="s">
        <v>14010</v>
      </c>
      <c r="M782" s="532"/>
      <c r="N782" s="425" t="s">
        <v>14011</v>
      </c>
      <c r="O782" s="26"/>
      <c r="P782" s="452">
        <v>10247</v>
      </c>
      <c r="Q782" s="1" t="s">
        <v>14012</v>
      </c>
    </row>
    <row r="783" spans="1:17" ht="40.5" x14ac:dyDescent="0.25">
      <c r="A783" s="153">
        <v>377</v>
      </c>
      <c r="B783" s="69">
        <v>29</v>
      </c>
      <c r="C783" s="69" t="s">
        <v>981</v>
      </c>
      <c r="D783" s="113">
        <v>2557</v>
      </c>
      <c r="E783" s="152" t="s">
        <v>2434</v>
      </c>
      <c r="F783" s="152" t="s">
        <v>2434</v>
      </c>
      <c r="G783" s="152"/>
      <c r="H783" s="152" t="s">
        <v>2435</v>
      </c>
      <c r="I783" s="152" t="s">
        <v>417</v>
      </c>
      <c r="J783" s="152" t="s">
        <v>232</v>
      </c>
      <c r="K783" s="113" t="s">
        <v>3414</v>
      </c>
      <c r="L783" s="7" t="s">
        <v>2436</v>
      </c>
      <c r="M783" s="532"/>
      <c r="N783" s="425" t="s">
        <v>2437</v>
      </c>
      <c r="O783" s="26"/>
      <c r="P783" s="452">
        <v>641.08000000000004</v>
      </c>
    </row>
    <row r="784" spans="1:17" ht="60.75" x14ac:dyDescent="0.25">
      <c r="A784" s="1053">
        <v>378</v>
      </c>
      <c r="B784" s="69">
        <v>28</v>
      </c>
      <c r="C784" s="69" t="s">
        <v>68</v>
      </c>
      <c r="D784" s="113">
        <v>2558</v>
      </c>
      <c r="E784" s="1053" t="s">
        <v>2438</v>
      </c>
      <c r="F784" s="1053" t="s">
        <v>2438</v>
      </c>
      <c r="G784" s="1053"/>
      <c r="H784" s="1053" t="s">
        <v>2439</v>
      </c>
      <c r="I784" s="1053" t="s">
        <v>1384</v>
      </c>
      <c r="J784" s="1053" t="s">
        <v>232</v>
      </c>
      <c r="K784" s="1053" t="s">
        <v>3414</v>
      </c>
      <c r="L784" s="7" t="s">
        <v>2440</v>
      </c>
      <c r="M784" s="532"/>
      <c r="N784" s="425" t="s">
        <v>2441</v>
      </c>
      <c r="O784" s="26"/>
      <c r="P784" s="452">
        <v>12793.42</v>
      </c>
    </row>
    <row r="785" spans="1:17" x14ac:dyDescent="0.25">
      <c r="A785" s="1055"/>
      <c r="B785" s="51">
        <v>7</v>
      </c>
      <c r="C785" s="69" t="s">
        <v>69</v>
      </c>
      <c r="D785" s="301">
        <v>2565</v>
      </c>
      <c r="E785" s="1055"/>
      <c r="F785" s="1055"/>
      <c r="G785" s="1055"/>
      <c r="H785" s="1055"/>
      <c r="I785" s="1055"/>
      <c r="J785" s="1055"/>
      <c r="K785" s="1055"/>
      <c r="L785" s="7" t="s">
        <v>13305</v>
      </c>
      <c r="M785" s="532"/>
      <c r="N785" s="425" t="s">
        <v>13325</v>
      </c>
      <c r="O785" s="26"/>
    </row>
    <row r="786" spans="1:17" ht="40.5" x14ac:dyDescent="0.25">
      <c r="A786" s="1055"/>
      <c r="B786" s="51">
        <v>18</v>
      </c>
      <c r="C786" s="69" t="s">
        <v>69</v>
      </c>
      <c r="D786" s="301">
        <v>2565</v>
      </c>
      <c r="E786" s="1055"/>
      <c r="F786" s="1055"/>
      <c r="G786" s="1055"/>
      <c r="H786" s="1055"/>
      <c r="I786" s="1055"/>
      <c r="J786" s="1055"/>
      <c r="K786" s="1055"/>
      <c r="L786" s="7" t="s">
        <v>13283</v>
      </c>
      <c r="M786" s="532"/>
      <c r="N786" s="425" t="s">
        <v>13326</v>
      </c>
      <c r="O786" s="26"/>
      <c r="P786" s="452">
        <v>12793.42</v>
      </c>
      <c r="Q786" s="1" t="s">
        <v>13309</v>
      </c>
    </row>
    <row r="787" spans="1:17" x14ac:dyDescent="0.25">
      <c r="A787" s="1055"/>
      <c r="B787" s="51">
        <v>13</v>
      </c>
      <c r="C787" s="33" t="s">
        <v>68</v>
      </c>
      <c r="D787" s="490">
        <v>2566</v>
      </c>
      <c r="E787" s="1055"/>
      <c r="F787" s="1055"/>
      <c r="G787" s="1055"/>
      <c r="H787" s="1055"/>
      <c r="I787" s="1055"/>
      <c r="J787" s="1055"/>
      <c r="K787" s="1055"/>
      <c r="L787" s="211" t="s">
        <v>14696</v>
      </c>
      <c r="M787" s="530"/>
      <c r="N787" s="222" t="s">
        <v>14697</v>
      </c>
      <c r="O787" s="26"/>
    </row>
    <row r="788" spans="1:17" ht="42" customHeight="1" x14ac:dyDescent="0.25">
      <c r="A788" s="1054"/>
      <c r="B788" s="51">
        <v>17</v>
      </c>
      <c r="C788" s="33" t="s">
        <v>68</v>
      </c>
      <c r="D788" s="490">
        <v>2566</v>
      </c>
      <c r="E788" s="1054"/>
      <c r="F788" s="1054"/>
      <c r="G788" s="1054"/>
      <c r="H788" s="1054"/>
      <c r="I788" s="1054"/>
      <c r="J788" s="1054"/>
      <c r="K788" s="1054"/>
      <c r="L788" s="211" t="s">
        <v>14698</v>
      </c>
      <c r="M788" s="530"/>
      <c r="N788" s="222" t="s">
        <v>14699</v>
      </c>
      <c r="O788" s="26"/>
    </row>
    <row r="789" spans="1:17" ht="40.5" x14ac:dyDescent="0.25">
      <c r="A789" s="153">
        <v>379</v>
      </c>
      <c r="B789" s="69">
        <v>10</v>
      </c>
      <c r="C789" s="69" t="s">
        <v>66</v>
      </c>
      <c r="D789" s="113">
        <v>2558</v>
      </c>
      <c r="E789" s="152" t="s">
        <v>2442</v>
      </c>
      <c r="F789" s="152" t="s">
        <v>2442</v>
      </c>
      <c r="G789" s="152"/>
      <c r="H789" s="152" t="s">
        <v>2443</v>
      </c>
      <c r="I789" s="152" t="s">
        <v>417</v>
      </c>
      <c r="J789" s="152" t="s">
        <v>232</v>
      </c>
      <c r="K789" s="113" t="s">
        <v>3414</v>
      </c>
      <c r="L789" s="7" t="s">
        <v>2444</v>
      </c>
      <c r="M789" s="532"/>
      <c r="N789" s="425" t="s">
        <v>2445</v>
      </c>
      <c r="O789" s="26"/>
      <c r="P789" s="452">
        <v>264.85000000000002</v>
      </c>
    </row>
    <row r="790" spans="1:17" ht="60.75" x14ac:dyDescent="0.25">
      <c r="A790" s="1053">
        <v>380</v>
      </c>
      <c r="B790" s="69">
        <v>14</v>
      </c>
      <c r="C790" s="69" t="s">
        <v>62</v>
      </c>
      <c r="D790" s="113">
        <v>2558</v>
      </c>
      <c r="E790" s="1067" t="s">
        <v>2446</v>
      </c>
      <c r="F790" s="1067" t="s">
        <v>2446</v>
      </c>
      <c r="G790" s="1067"/>
      <c r="H790" s="1067" t="s">
        <v>2447</v>
      </c>
      <c r="I790" s="1067" t="s">
        <v>2448</v>
      </c>
      <c r="J790" s="1067" t="s">
        <v>232</v>
      </c>
      <c r="K790" s="1067" t="s">
        <v>3414</v>
      </c>
      <c r="L790" s="7" t="s">
        <v>2449</v>
      </c>
      <c r="M790" s="532"/>
      <c r="N790" s="425" t="s">
        <v>2450</v>
      </c>
      <c r="P790" s="452">
        <v>15662.59</v>
      </c>
    </row>
    <row r="791" spans="1:17" ht="40.5" x14ac:dyDescent="0.25">
      <c r="A791" s="1055"/>
      <c r="B791" s="69">
        <v>21</v>
      </c>
      <c r="C791" s="69" t="s">
        <v>677</v>
      </c>
      <c r="D791" s="113">
        <v>2561</v>
      </c>
      <c r="E791" s="1068"/>
      <c r="F791" s="1068"/>
      <c r="G791" s="1068"/>
      <c r="H791" s="1068"/>
      <c r="I791" s="1068"/>
      <c r="J791" s="1068"/>
      <c r="K791" s="1068"/>
      <c r="L791" s="211" t="s">
        <v>1614</v>
      </c>
      <c r="M791" s="530"/>
      <c r="N791" s="222"/>
      <c r="O791" s="26" t="s">
        <v>1615</v>
      </c>
    </row>
    <row r="792" spans="1:17" ht="40.5" x14ac:dyDescent="0.25">
      <c r="A792" s="1054"/>
      <c r="B792" s="69">
        <v>26</v>
      </c>
      <c r="C792" s="69" t="s">
        <v>677</v>
      </c>
      <c r="D792" s="113">
        <v>2561</v>
      </c>
      <c r="E792" s="1069"/>
      <c r="F792" s="1069"/>
      <c r="G792" s="1069"/>
      <c r="H792" s="1069"/>
      <c r="I792" s="1069"/>
      <c r="J792" s="1069"/>
      <c r="K792" s="1069"/>
      <c r="L792" s="211" t="s">
        <v>1616</v>
      </c>
      <c r="M792" s="530"/>
      <c r="N792" s="222" t="s">
        <v>2451</v>
      </c>
      <c r="O792" s="26"/>
    </row>
    <row r="793" spans="1:17" ht="60.75" x14ac:dyDescent="0.25">
      <c r="A793" s="153">
        <v>381</v>
      </c>
      <c r="B793" s="69">
        <v>15</v>
      </c>
      <c r="C793" s="69" t="s">
        <v>64</v>
      </c>
      <c r="D793" s="113">
        <v>2559</v>
      </c>
      <c r="E793" s="152" t="s">
        <v>2452</v>
      </c>
      <c r="F793" s="152" t="s">
        <v>2452</v>
      </c>
      <c r="G793" s="152"/>
      <c r="H793" s="152" t="s">
        <v>2453</v>
      </c>
      <c r="I793" s="152" t="s">
        <v>953</v>
      </c>
      <c r="J793" s="152" t="s">
        <v>232</v>
      </c>
      <c r="K793" s="113" t="s">
        <v>3414</v>
      </c>
      <c r="L793" s="7" t="s">
        <v>2454</v>
      </c>
      <c r="M793" s="532"/>
      <c r="N793" s="425" t="s">
        <v>2455</v>
      </c>
      <c r="P793" s="452">
        <v>11570.35</v>
      </c>
    </row>
    <row r="794" spans="1:17" ht="40.5" x14ac:dyDescent="0.25">
      <c r="A794" s="153">
        <v>382</v>
      </c>
      <c r="B794" s="69">
        <v>3</v>
      </c>
      <c r="C794" s="69" t="s">
        <v>62</v>
      </c>
      <c r="D794" s="113">
        <v>2559</v>
      </c>
      <c r="E794" s="152" t="s">
        <v>2456</v>
      </c>
      <c r="F794" s="152" t="s">
        <v>2456</v>
      </c>
      <c r="G794" s="152"/>
      <c r="H794" s="152" t="s">
        <v>2457</v>
      </c>
      <c r="I794" s="152" t="s">
        <v>417</v>
      </c>
      <c r="J794" s="152" t="s">
        <v>232</v>
      </c>
      <c r="K794" s="113" t="s">
        <v>3414</v>
      </c>
      <c r="L794" s="7" t="s">
        <v>2458</v>
      </c>
      <c r="M794" s="532"/>
      <c r="N794" s="425" t="s">
        <v>2459</v>
      </c>
      <c r="P794" s="452">
        <v>110.29</v>
      </c>
    </row>
    <row r="795" spans="1:17" ht="60.75" x14ac:dyDescent="0.25">
      <c r="A795" s="1053">
        <v>383</v>
      </c>
      <c r="B795" s="69">
        <v>29</v>
      </c>
      <c r="C795" s="69" t="s">
        <v>677</v>
      </c>
      <c r="D795" s="113">
        <v>2559</v>
      </c>
      <c r="E795" s="1067" t="s">
        <v>2460</v>
      </c>
      <c r="F795" s="1067" t="s">
        <v>2460</v>
      </c>
      <c r="G795" s="1053"/>
      <c r="H795" s="1053" t="s">
        <v>2461</v>
      </c>
      <c r="I795" s="1053" t="s">
        <v>1384</v>
      </c>
      <c r="J795" s="1053" t="s">
        <v>232</v>
      </c>
      <c r="K795" s="1053" t="s">
        <v>3414</v>
      </c>
      <c r="L795" s="7" t="s">
        <v>2462</v>
      </c>
      <c r="M795" s="532"/>
      <c r="N795" s="425" t="s">
        <v>2463</v>
      </c>
      <c r="P795" s="452">
        <v>11517.32</v>
      </c>
    </row>
    <row r="796" spans="1:17" x14ac:dyDescent="0.25">
      <c r="A796" s="1055"/>
      <c r="B796" s="51">
        <v>7</v>
      </c>
      <c r="C796" s="69" t="s">
        <v>69</v>
      </c>
      <c r="D796" s="301">
        <v>2565</v>
      </c>
      <c r="E796" s="1068"/>
      <c r="F796" s="1068"/>
      <c r="G796" s="1055"/>
      <c r="H796" s="1055"/>
      <c r="I796" s="1055"/>
      <c r="J796" s="1055"/>
      <c r="K796" s="1055"/>
      <c r="L796" s="7" t="s">
        <v>13305</v>
      </c>
      <c r="M796" s="532"/>
      <c r="N796" s="425" t="s">
        <v>13418</v>
      </c>
      <c r="P796" s="452">
        <v>11517.32</v>
      </c>
      <c r="Q796" s="1" t="s">
        <v>13309</v>
      </c>
    </row>
    <row r="797" spans="1:17" ht="40.5" x14ac:dyDescent="0.25">
      <c r="A797" s="1054"/>
      <c r="B797" s="51">
        <v>22</v>
      </c>
      <c r="C797" s="69" t="s">
        <v>69</v>
      </c>
      <c r="D797" s="301">
        <v>2565</v>
      </c>
      <c r="E797" s="1068"/>
      <c r="F797" s="1068"/>
      <c r="G797" s="1055"/>
      <c r="H797" s="1055"/>
      <c r="I797" s="1055"/>
      <c r="J797" s="1055"/>
      <c r="K797" s="1055"/>
      <c r="L797" s="7" t="s">
        <v>13283</v>
      </c>
      <c r="M797" s="532"/>
      <c r="N797" s="425" t="s">
        <v>13419</v>
      </c>
    </row>
    <row r="798" spans="1:17" ht="40.5" x14ac:dyDescent="0.25">
      <c r="A798" s="219"/>
      <c r="B798" s="51">
        <v>11</v>
      </c>
      <c r="C798" s="69" t="s">
        <v>677</v>
      </c>
      <c r="D798" s="301">
        <v>2565</v>
      </c>
      <c r="E798" s="1069"/>
      <c r="F798" s="1069"/>
      <c r="G798" s="1054"/>
      <c r="H798" s="1054"/>
      <c r="I798" s="1054"/>
      <c r="J798" s="1054"/>
      <c r="K798" s="1054"/>
      <c r="L798" s="7" t="s">
        <v>14007</v>
      </c>
      <c r="M798" s="532"/>
      <c r="N798" s="425" t="s">
        <v>14008</v>
      </c>
      <c r="P798" s="452">
        <v>11517.32</v>
      </c>
      <c r="Q798" s="1" t="s">
        <v>14009</v>
      </c>
    </row>
    <row r="799" spans="1:17" ht="60.75" x14ac:dyDescent="0.25">
      <c r="A799" s="1053">
        <v>384</v>
      </c>
      <c r="B799" s="69">
        <v>7</v>
      </c>
      <c r="C799" s="69" t="s">
        <v>64</v>
      </c>
      <c r="D799" s="113">
        <v>2560</v>
      </c>
      <c r="E799" s="1067" t="s">
        <v>2464</v>
      </c>
      <c r="F799" s="1067" t="s">
        <v>2464</v>
      </c>
      <c r="G799" s="220"/>
      <c r="H799" s="1067" t="s">
        <v>2465</v>
      </c>
      <c r="I799" s="1067" t="s">
        <v>953</v>
      </c>
      <c r="J799" s="1067" t="s">
        <v>232</v>
      </c>
      <c r="K799" s="1067" t="s">
        <v>3414</v>
      </c>
      <c r="L799" s="7" t="s">
        <v>2466</v>
      </c>
      <c r="M799" s="532"/>
      <c r="N799" s="425" t="s">
        <v>2467</v>
      </c>
      <c r="P799" s="452">
        <v>15297.48</v>
      </c>
    </row>
    <row r="800" spans="1:17" ht="60.75" x14ac:dyDescent="0.25">
      <c r="A800" s="1055"/>
      <c r="B800" s="69">
        <v>19</v>
      </c>
      <c r="C800" s="69" t="s">
        <v>64</v>
      </c>
      <c r="D800" s="113">
        <v>2561</v>
      </c>
      <c r="E800" s="1068"/>
      <c r="F800" s="1068"/>
      <c r="G800" s="168"/>
      <c r="H800" s="1068"/>
      <c r="I800" s="1068"/>
      <c r="J800" s="1068"/>
      <c r="K800" s="1068"/>
      <c r="L800" s="7" t="s">
        <v>2468</v>
      </c>
      <c r="M800" s="532"/>
      <c r="N800" s="425" t="s">
        <v>2469</v>
      </c>
      <c r="P800" s="452">
        <v>9090.91</v>
      </c>
    </row>
    <row r="801" spans="1:17" ht="40.5" x14ac:dyDescent="0.25">
      <c r="A801" s="1055"/>
      <c r="B801" s="69">
        <v>21</v>
      </c>
      <c r="C801" s="69" t="s">
        <v>64</v>
      </c>
      <c r="D801" s="113">
        <v>2561</v>
      </c>
      <c r="E801" s="1068"/>
      <c r="F801" s="1068"/>
      <c r="G801" s="168"/>
      <c r="H801" s="1068"/>
      <c r="I801" s="1068"/>
      <c r="J801" s="1068"/>
      <c r="K801" s="1068"/>
      <c r="L801" s="7" t="s">
        <v>2470</v>
      </c>
      <c r="M801" s="532"/>
      <c r="N801" s="425" t="s">
        <v>2471</v>
      </c>
    </row>
    <row r="802" spans="1:17" x14ac:dyDescent="0.25">
      <c r="A802" s="1055"/>
      <c r="B802" s="69">
        <v>17</v>
      </c>
      <c r="C802" s="69" t="s">
        <v>66</v>
      </c>
      <c r="D802" s="113">
        <v>2561</v>
      </c>
      <c r="E802" s="1068"/>
      <c r="F802" s="1068"/>
      <c r="G802" s="168"/>
      <c r="H802" s="1068"/>
      <c r="I802" s="1068"/>
      <c r="J802" s="1068"/>
      <c r="K802" s="1068"/>
      <c r="L802" s="211" t="s">
        <v>2472</v>
      </c>
      <c r="M802" s="530"/>
      <c r="N802" s="222"/>
      <c r="O802" s="26" t="s">
        <v>1615</v>
      </c>
    </row>
    <row r="803" spans="1:17" x14ac:dyDescent="0.25">
      <c r="A803" s="1055"/>
      <c r="B803" s="69">
        <v>17</v>
      </c>
      <c r="C803" s="69" t="s">
        <v>66</v>
      </c>
      <c r="D803" s="113">
        <v>2561</v>
      </c>
      <c r="E803" s="1068"/>
      <c r="F803" s="1068"/>
      <c r="G803" s="168"/>
      <c r="H803" s="1068"/>
      <c r="I803" s="1068"/>
      <c r="J803" s="1068"/>
      <c r="K803" s="1068"/>
      <c r="L803" s="211" t="s">
        <v>2473</v>
      </c>
      <c r="M803" s="530"/>
      <c r="N803" s="222"/>
      <c r="O803" s="26" t="s">
        <v>1615</v>
      </c>
    </row>
    <row r="804" spans="1:17" ht="40.5" x14ac:dyDescent="0.25">
      <c r="A804" s="1055"/>
      <c r="B804" s="69">
        <v>27</v>
      </c>
      <c r="C804" s="69" t="s">
        <v>66</v>
      </c>
      <c r="D804" s="113">
        <v>2561</v>
      </c>
      <c r="E804" s="1068"/>
      <c r="F804" s="1068"/>
      <c r="G804" s="168"/>
      <c r="H804" s="1068"/>
      <c r="I804" s="1068"/>
      <c r="J804" s="1068"/>
      <c r="K804" s="1068"/>
      <c r="L804" s="211" t="s">
        <v>1616</v>
      </c>
      <c r="M804" s="530"/>
      <c r="N804" s="222" t="s">
        <v>3970</v>
      </c>
      <c r="O804" s="26"/>
    </row>
    <row r="805" spans="1:17" ht="40.5" x14ac:dyDescent="0.25">
      <c r="A805" s="1054"/>
      <c r="B805" s="69">
        <v>27</v>
      </c>
      <c r="C805" s="69" t="s">
        <v>66</v>
      </c>
      <c r="D805" s="113">
        <v>2561</v>
      </c>
      <c r="E805" s="1069"/>
      <c r="F805" s="1069"/>
      <c r="G805" s="152"/>
      <c r="H805" s="1069"/>
      <c r="I805" s="1069"/>
      <c r="J805" s="1069"/>
      <c r="K805" s="1069"/>
      <c r="L805" s="211" t="s">
        <v>1616</v>
      </c>
      <c r="M805" s="530"/>
      <c r="N805" s="222" t="s">
        <v>3971</v>
      </c>
      <c r="O805" s="26"/>
    </row>
    <row r="806" spans="1:17" ht="36.75" customHeight="1" x14ac:dyDescent="0.25">
      <c r="A806" s="1053">
        <v>385</v>
      </c>
      <c r="B806" s="69">
        <v>16</v>
      </c>
      <c r="C806" s="69" t="s">
        <v>64</v>
      </c>
      <c r="D806" s="113">
        <v>2560</v>
      </c>
      <c r="E806" s="1067" t="s">
        <v>2474</v>
      </c>
      <c r="F806" s="1067" t="s">
        <v>2474</v>
      </c>
      <c r="G806" s="1053"/>
      <c r="H806" s="1067" t="s">
        <v>2475</v>
      </c>
      <c r="I806" s="1067" t="s">
        <v>2423</v>
      </c>
      <c r="J806" s="1067" t="s">
        <v>232</v>
      </c>
      <c r="K806" s="1067" t="s">
        <v>3414</v>
      </c>
      <c r="L806" s="7" t="s">
        <v>2476</v>
      </c>
      <c r="M806" s="532"/>
      <c r="N806" s="425" t="s">
        <v>2477</v>
      </c>
      <c r="P806" s="452">
        <v>14661.93</v>
      </c>
    </row>
    <row r="807" spans="1:17" ht="40.5" customHeight="1" x14ac:dyDescent="0.25">
      <c r="A807" s="1055"/>
      <c r="B807" s="69">
        <v>20</v>
      </c>
      <c r="C807" s="69" t="s">
        <v>66</v>
      </c>
      <c r="D807" s="113">
        <v>2561</v>
      </c>
      <c r="E807" s="1068"/>
      <c r="F807" s="1068"/>
      <c r="G807" s="1055"/>
      <c r="H807" s="1068"/>
      <c r="I807" s="1068"/>
      <c r="J807" s="1068"/>
      <c r="K807" s="1068"/>
      <c r="L807" s="211" t="s">
        <v>1614</v>
      </c>
      <c r="M807" s="530"/>
      <c r="N807" s="222"/>
      <c r="O807" s="26" t="s">
        <v>1615</v>
      </c>
    </row>
    <row r="808" spans="1:17" ht="40.5" x14ac:dyDescent="0.25">
      <c r="A808" s="1055"/>
      <c r="B808" s="69">
        <v>27</v>
      </c>
      <c r="C808" s="69" t="s">
        <v>66</v>
      </c>
      <c r="D808" s="113">
        <v>2561</v>
      </c>
      <c r="E808" s="1069"/>
      <c r="F808" s="1068"/>
      <c r="G808" s="1054"/>
      <c r="H808" s="1069"/>
      <c r="I808" s="1069"/>
      <c r="J808" s="1069"/>
      <c r="K808" s="1069"/>
      <c r="L808" s="211" t="s">
        <v>1616</v>
      </c>
      <c r="M808" s="530"/>
      <c r="N808" s="222" t="s">
        <v>3972</v>
      </c>
      <c r="O808" s="26"/>
    </row>
    <row r="809" spans="1:17" ht="60.75" x14ac:dyDescent="0.25">
      <c r="A809" s="1053">
        <v>386</v>
      </c>
      <c r="B809" s="69">
        <v>30</v>
      </c>
      <c r="C809" s="69" t="s">
        <v>65</v>
      </c>
      <c r="D809" s="113">
        <v>2560</v>
      </c>
      <c r="E809" s="1067" t="s">
        <v>2478</v>
      </c>
      <c r="F809" s="1067" t="s">
        <v>2478</v>
      </c>
      <c r="G809" s="1053"/>
      <c r="H809" s="1053" t="s">
        <v>2479</v>
      </c>
      <c r="I809" s="1053" t="s">
        <v>247</v>
      </c>
      <c r="J809" s="1053" t="s">
        <v>232</v>
      </c>
      <c r="K809" s="1053" t="s">
        <v>3414</v>
      </c>
      <c r="L809" s="7" t="s">
        <v>2480</v>
      </c>
      <c r="M809" s="532"/>
      <c r="N809" s="425" t="s">
        <v>2481</v>
      </c>
      <c r="O809" s="26"/>
      <c r="P809" s="452">
        <v>9202.84</v>
      </c>
      <c r="Q809" s="1" t="s">
        <v>13309</v>
      </c>
    </row>
    <row r="810" spans="1:17" x14ac:dyDescent="0.25">
      <c r="A810" s="1055"/>
      <c r="B810" s="51">
        <v>7</v>
      </c>
      <c r="C810" s="69" t="s">
        <v>69</v>
      </c>
      <c r="D810" s="301">
        <v>2565</v>
      </c>
      <c r="E810" s="1068"/>
      <c r="F810" s="1068"/>
      <c r="G810" s="1055"/>
      <c r="H810" s="1055"/>
      <c r="I810" s="1055"/>
      <c r="J810" s="1055"/>
      <c r="K810" s="1055"/>
      <c r="L810" s="7" t="s">
        <v>13420</v>
      </c>
      <c r="M810" s="532"/>
      <c r="N810" s="425" t="s">
        <v>13421</v>
      </c>
      <c r="O810" s="26"/>
    </row>
    <row r="811" spans="1:17" ht="40.5" x14ac:dyDescent="0.25">
      <c r="A811" s="1054"/>
      <c r="B811" s="51">
        <v>22</v>
      </c>
      <c r="C811" s="69" t="s">
        <v>69</v>
      </c>
      <c r="D811" s="301">
        <v>2565</v>
      </c>
      <c r="E811" s="1069"/>
      <c r="F811" s="1069"/>
      <c r="G811" s="1054"/>
      <c r="H811" s="1054"/>
      <c r="I811" s="1054"/>
      <c r="J811" s="1054"/>
      <c r="K811" s="1054"/>
      <c r="L811" s="7" t="s">
        <v>13283</v>
      </c>
      <c r="M811" s="532"/>
      <c r="N811" s="425" t="s">
        <v>13422</v>
      </c>
      <c r="O811" s="26"/>
    </row>
    <row r="812" spans="1:17" ht="60.75" x14ac:dyDescent="0.25">
      <c r="A812" s="69">
        <v>387</v>
      </c>
      <c r="B812" s="69">
        <v>13</v>
      </c>
      <c r="C812" s="69" t="s">
        <v>677</v>
      </c>
      <c r="D812" s="113">
        <v>2560</v>
      </c>
      <c r="E812" s="113" t="s">
        <v>2482</v>
      </c>
      <c r="F812" s="113" t="s">
        <v>2482</v>
      </c>
      <c r="G812" s="113"/>
      <c r="H812" s="113" t="s">
        <v>2483</v>
      </c>
      <c r="I812" s="113" t="s">
        <v>26</v>
      </c>
      <c r="J812" s="113" t="s">
        <v>232</v>
      </c>
      <c r="K812" s="220" t="s">
        <v>3414</v>
      </c>
      <c r="L812" s="7" t="s">
        <v>2484</v>
      </c>
      <c r="M812" s="532"/>
      <c r="N812" s="425" t="s">
        <v>2485</v>
      </c>
      <c r="O812" s="26"/>
      <c r="P812" s="452">
        <v>9062.17</v>
      </c>
    </row>
    <row r="813" spans="1:17" ht="60.75" x14ac:dyDescent="0.25">
      <c r="A813" s="1053">
        <v>388</v>
      </c>
      <c r="B813" s="69">
        <v>21</v>
      </c>
      <c r="C813" s="69" t="s">
        <v>677</v>
      </c>
      <c r="D813" s="113">
        <v>2560</v>
      </c>
      <c r="E813" s="220" t="s">
        <v>2486</v>
      </c>
      <c r="F813" s="220" t="s">
        <v>2486</v>
      </c>
      <c r="G813" s="1067"/>
      <c r="H813" s="220" t="s">
        <v>2487</v>
      </c>
      <c r="I813" s="220" t="s">
        <v>26</v>
      </c>
      <c r="J813" s="220" t="s">
        <v>232</v>
      </c>
      <c r="K813" s="220" t="s">
        <v>3414</v>
      </c>
      <c r="L813" s="7" t="s">
        <v>2488</v>
      </c>
      <c r="M813" s="532"/>
      <c r="N813" s="425" t="s">
        <v>2489</v>
      </c>
      <c r="O813" s="26"/>
      <c r="P813" s="452">
        <v>10064.24</v>
      </c>
    </row>
    <row r="814" spans="1:17" ht="40.5" customHeight="1" x14ac:dyDescent="0.25">
      <c r="A814" s="1055"/>
      <c r="B814" s="69">
        <v>22</v>
      </c>
      <c r="C814" s="69" t="s">
        <v>677</v>
      </c>
      <c r="D814" s="113">
        <v>2561</v>
      </c>
      <c r="E814" s="152"/>
      <c r="F814" s="152"/>
      <c r="G814" s="1069"/>
      <c r="H814" s="152"/>
      <c r="I814" s="152"/>
      <c r="J814" s="152"/>
      <c r="K814" s="168"/>
      <c r="L814" s="7" t="s">
        <v>1826</v>
      </c>
      <c r="M814" s="532"/>
      <c r="N814" s="425" t="s">
        <v>2490</v>
      </c>
    </row>
    <row r="815" spans="1:17" x14ac:dyDescent="0.25">
      <c r="A815" s="1055"/>
      <c r="B815" s="69">
        <v>9</v>
      </c>
      <c r="C815" s="69" t="s">
        <v>64</v>
      </c>
      <c r="D815" s="113">
        <v>2561</v>
      </c>
      <c r="E815" s="1067" t="s">
        <v>2491</v>
      </c>
      <c r="F815" s="1067" t="s">
        <v>2491</v>
      </c>
      <c r="G815" s="1067"/>
      <c r="H815" s="1067" t="s">
        <v>2487</v>
      </c>
      <c r="I815" s="1067" t="s">
        <v>26</v>
      </c>
      <c r="J815" s="1067" t="s">
        <v>232</v>
      </c>
      <c r="K815" s="1067" t="s">
        <v>3414</v>
      </c>
      <c r="L815" s="211" t="s">
        <v>1614</v>
      </c>
      <c r="M815" s="530"/>
      <c r="N815" s="222" t="s">
        <v>1842</v>
      </c>
      <c r="O815" s="26" t="s">
        <v>1615</v>
      </c>
    </row>
    <row r="816" spans="1:17" ht="40.5" x14ac:dyDescent="0.25">
      <c r="A816" s="1054"/>
      <c r="B816" s="69">
        <v>9</v>
      </c>
      <c r="C816" s="69" t="s">
        <v>64</v>
      </c>
      <c r="D816" s="113">
        <v>2561</v>
      </c>
      <c r="E816" s="1069"/>
      <c r="F816" s="1069"/>
      <c r="G816" s="1069"/>
      <c r="H816" s="1069"/>
      <c r="I816" s="1069"/>
      <c r="J816" s="1069"/>
      <c r="K816" s="1069"/>
      <c r="L816" s="211" t="s">
        <v>1616</v>
      </c>
      <c r="M816" s="530"/>
      <c r="N816" s="222" t="s">
        <v>2492</v>
      </c>
      <c r="O816" s="26"/>
    </row>
    <row r="817" spans="1:17" ht="60.75" x14ac:dyDescent="0.25">
      <c r="A817" s="1053">
        <v>389</v>
      </c>
      <c r="B817" s="69">
        <v>21</v>
      </c>
      <c r="C817" s="69" t="s">
        <v>62</v>
      </c>
      <c r="D817" s="113">
        <v>2561</v>
      </c>
      <c r="E817" s="1067" t="s">
        <v>2493</v>
      </c>
      <c r="F817" s="1067" t="s">
        <v>2493</v>
      </c>
      <c r="G817" s="1067"/>
      <c r="H817" s="1067" t="s">
        <v>2494</v>
      </c>
      <c r="I817" s="1067" t="s">
        <v>2495</v>
      </c>
      <c r="J817" s="1067" t="s">
        <v>232</v>
      </c>
      <c r="K817" s="1067" t="s">
        <v>3414</v>
      </c>
      <c r="L817" s="7" t="s">
        <v>2496</v>
      </c>
      <c r="M817" s="532"/>
      <c r="N817" s="425" t="s">
        <v>2497</v>
      </c>
      <c r="O817" s="26"/>
      <c r="P817" s="452">
        <v>13118.08</v>
      </c>
    </row>
    <row r="818" spans="1:17" ht="32.25" customHeight="1" x14ac:dyDescent="0.25">
      <c r="A818" s="1054"/>
      <c r="B818" s="69">
        <v>22</v>
      </c>
      <c r="C818" s="69" t="s">
        <v>62</v>
      </c>
      <c r="D818" s="113">
        <v>2561</v>
      </c>
      <c r="E818" s="1069"/>
      <c r="F818" s="1069"/>
      <c r="G818" s="1069"/>
      <c r="H818" s="1069"/>
      <c r="I818" s="1069"/>
      <c r="J818" s="1069"/>
      <c r="K818" s="1069"/>
      <c r="L818" s="7" t="s">
        <v>2470</v>
      </c>
      <c r="M818" s="532"/>
      <c r="N818" s="425" t="s">
        <v>2498</v>
      </c>
      <c r="O818" s="26"/>
    </row>
    <row r="819" spans="1:17" ht="44.25" customHeight="1" x14ac:dyDescent="0.25">
      <c r="A819" s="218">
        <v>390</v>
      </c>
      <c r="B819" s="69">
        <v>6</v>
      </c>
      <c r="C819" s="69" t="s">
        <v>682</v>
      </c>
      <c r="D819" s="113">
        <v>2560</v>
      </c>
      <c r="E819" s="220" t="s">
        <v>2499</v>
      </c>
      <c r="F819" s="220" t="s">
        <v>2499</v>
      </c>
      <c r="G819" s="220"/>
      <c r="H819" s="220" t="s">
        <v>2500</v>
      </c>
      <c r="I819" s="220" t="s">
        <v>26</v>
      </c>
      <c r="J819" s="220" t="s">
        <v>232</v>
      </c>
      <c r="K819" s="220" t="s">
        <v>3414</v>
      </c>
      <c r="L819" s="11" t="s">
        <v>59</v>
      </c>
      <c r="M819" s="532"/>
      <c r="N819" s="425" t="s">
        <v>2501</v>
      </c>
      <c r="O819" s="26"/>
    </row>
    <row r="820" spans="1:17" ht="40.5" x14ac:dyDescent="0.25">
      <c r="A820" s="218">
        <v>391</v>
      </c>
      <c r="B820" s="69">
        <v>6</v>
      </c>
      <c r="C820" s="69" t="s">
        <v>682</v>
      </c>
      <c r="D820" s="113">
        <v>2560</v>
      </c>
      <c r="E820" s="220" t="s">
        <v>2502</v>
      </c>
      <c r="F820" s="220" t="s">
        <v>2502</v>
      </c>
      <c r="G820" s="220"/>
      <c r="H820" s="220" t="s">
        <v>2503</v>
      </c>
      <c r="I820" s="220" t="s">
        <v>786</v>
      </c>
      <c r="J820" s="220" t="s">
        <v>11</v>
      </c>
      <c r="K820" s="220" t="s">
        <v>3414</v>
      </c>
      <c r="L820" s="11" t="s">
        <v>59</v>
      </c>
      <c r="M820" s="532"/>
      <c r="N820" s="425" t="s">
        <v>2501</v>
      </c>
      <c r="O820" s="26"/>
    </row>
    <row r="821" spans="1:17" ht="60.75" x14ac:dyDescent="0.25">
      <c r="A821" s="1053">
        <v>392</v>
      </c>
      <c r="B821" s="69">
        <v>23</v>
      </c>
      <c r="C821" s="69" t="s">
        <v>68</v>
      </c>
      <c r="D821" s="113">
        <v>2561</v>
      </c>
      <c r="E821" s="1067" t="s">
        <v>2504</v>
      </c>
      <c r="F821" s="1067" t="s">
        <v>2504</v>
      </c>
      <c r="G821" s="1067"/>
      <c r="H821" s="1067" t="s">
        <v>2505</v>
      </c>
      <c r="I821" s="1067" t="s">
        <v>2448</v>
      </c>
      <c r="J821" s="1067" t="s">
        <v>232</v>
      </c>
      <c r="K821" s="1067" t="s">
        <v>3414</v>
      </c>
      <c r="L821" s="7" t="s">
        <v>2506</v>
      </c>
      <c r="M821" s="532"/>
      <c r="N821" s="425" t="s">
        <v>2507</v>
      </c>
      <c r="O821" s="26"/>
      <c r="P821" s="452">
        <v>15108.99</v>
      </c>
    </row>
    <row r="822" spans="1:17" x14ac:dyDescent="0.25">
      <c r="A822" s="1055"/>
      <c r="B822" s="69">
        <v>26</v>
      </c>
      <c r="C822" s="69" t="s">
        <v>68</v>
      </c>
      <c r="D822" s="113">
        <v>2561</v>
      </c>
      <c r="E822" s="1068"/>
      <c r="F822" s="1068"/>
      <c r="G822" s="1068"/>
      <c r="H822" s="1068"/>
      <c r="I822" s="1068"/>
      <c r="J822" s="1068"/>
      <c r="K822" s="1068"/>
      <c r="L822" s="7" t="s">
        <v>1826</v>
      </c>
      <c r="M822" s="532"/>
      <c r="N822" s="425" t="s">
        <v>2508</v>
      </c>
    </row>
    <row r="823" spans="1:17" x14ac:dyDescent="0.25">
      <c r="A823" s="1055"/>
      <c r="B823" s="69">
        <v>22</v>
      </c>
      <c r="C823" s="69" t="s">
        <v>64</v>
      </c>
      <c r="D823" s="113">
        <v>2561</v>
      </c>
      <c r="E823" s="1068"/>
      <c r="F823" s="1068"/>
      <c r="G823" s="1068"/>
      <c r="H823" s="1068"/>
      <c r="I823" s="1068"/>
      <c r="J823" s="1068"/>
      <c r="K823" s="1068"/>
      <c r="L823" s="211" t="s">
        <v>1614</v>
      </c>
      <c r="M823" s="530"/>
      <c r="N823" s="222"/>
      <c r="O823" s="26" t="s">
        <v>1615</v>
      </c>
    </row>
    <row r="824" spans="1:17" ht="40.5" x14ac:dyDescent="0.25">
      <c r="A824" s="1054"/>
      <c r="B824" s="69">
        <v>8</v>
      </c>
      <c r="C824" s="69" t="s">
        <v>65</v>
      </c>
      <c r="D824" s="113">
        <v>2561</v>
      </c>
      <c r="E824" s="1069"/>
      <c r="F824" s="1069"/>
      <c r="G824" s="1069"/>
      <c r="H824" s="1069"/>
      <c r="I824" s="1069"/>
      <c r="J824" s="1069"/>
      <c r="K824" s="1069"/>
      <c r="L824" s="211" t="s">
        <v>1616</v>
      </c>
      <c r="M824" s="530"/>
      <c r="N824" s="222" t="s">
        <v>2509</v>
      </c>
      <c r="O824" s="26"/>
    </row>
    <row r="825" spans="1:17" ht="60.75" x14ac:dyDescent="0.25">
      <c r="A825" s="1053">
        <v>393</v>
      </c>
      <c r="B825" s="69">
        <v>9</v>
      </c>
      <c r="C825" s="69" t="s">
        <v>64</v>
      </c>
      <c r="D825" s="113">
        <v>2561</v>
      </c>
      <c r="E825" s="1067" t="s">
        <v>2510</v>
      </c>
      <c r="F825" s="1067" t="s">
        <v>2510</v>
      </c>
      <c r="G825" s="1067"/>
      <c r="H825" s="1067" t="s">
        <v>2511</v>
      </c>
      <c r="I825" s="1067" t="s">
        <v>2423</v>
      </c>
      <c r="J825" s="1067" t="s">
        <v>232</v>
      </c>
      <c r="K825" s="1067" t="s">
        <v>3414</v>
      </c>
      <c r="L825" s="7" t="s">
        <v>2512</v>
      </c>
      <c r="M825" s="532"/>
      <c r="N825" s="425" t="s">
        <v>2513</v>
      </c>
      <c r="O825" s="26"/>
      <c r="P825" s="452">
        <v>12279.54</v>
      </c>
    </row>
    <row r="826" spans="1:17" x14ac:dyDescent="0.25">
      <c r="A826" s="1055"/>
      <c r="B826" s="69">
        <v>12</v>
      </c>
      <c r="C826" s="69" t="s">
        <v>64</v>
      </c>
      <c r="D826" s="113">
        <v>2561</v>
      </c>
      <c r="E826" s="1068"/>
      <c r="F826" s="1068"/>
      <c r="G826" s="1068"/>
      <c r="H826" s="1068"/>
      <c r="I826" s="1068"/>
      <c r="J826" s="1068"/>
      <c r="K826" s="1068"/>
      <c r="L826" s="7" t="s">
        <v>1826</v>
      </c>
      <c r="M826" s="532"/>
      <c r="N826" s="425" t="s">
        <v>2514</v>
      </c>
    </row>
    <row r="827" spans="1:17" x14ac:dyDescent="0.25">
      <c r="A827" s="1055"/>
      <c r="B827" s="69">
        <v>19</v>
      </c>
      <c r="C827" s="69" t="s">
        <v>64</v>
      </c>
      <c r="D827" s="113">
        <v>2561</v>
      </c>
      <c r="E827" s="1068"/>
      <c r="F827" s="1068"/>
      <c r="G827" s="1068"/>
      <c r="H827" s="1068"/>
      <c r="I827" s="1068"/>
      <c r="J827" s="1068"/>
      <c r="K827" s="1068"/>
      <c r="L827" s="211" t="s">
        <v>1614</v>
      </c>
      <c r="M827" s="530"/>
      <c r="N827" s="222"/>
      <c r="O827" s="26" t="s">
        <v>1615</v>
      </c>
    </row>
    <row r="828" spans="1:17" ht="40.5" x14ac:dyDescent="0.25">
      <c r="A828" s="1054"/>
      <c r="B828" s="69">
        <v>21</v>
      </c>
      <c r="C828" s="69" t="s">
        <v>64</v>
      </c>
      <c r="D828" s="113">
        <v>2561</v>
      </c>
      <c r="E828" s="1069"/>
      <c r="F828" s="1069"/>
      <c r="G828" s="1069"/>
      <c r="H828" s="1069"/>
      <c r="I828" s="1069"/>
      <c r="J828" s="1069"/>
      <c r="K828" s="1069"/>
      <c r="L828" s="26" t="s">
        <v>1616</v>
      </c>
      <c r="M828" s="199"/>
      <c r="N828" s="427" t="s">
        <v>2515</v>
      </c>
      <c r="O828" s="26"/>
    </row>
    <row r="829" spans="1:17" ht="60.75" x14ac:dyDescent="0.25">
      <c r="A829" s="1053">
        <v>394</v>
      </c>
      <c r="B829" s="153">
        <v>28</v>
      </c>
      <c r="C829" s="153" t="s">
        <v>64</v>
      </c>
      <c r="D829" s="152">
        <v>2561</v>
      </c>
      <c r="E829" s="1067" t="s">
        <v>2516</v>
      </c>
      <c r="F829" s="1067" t="s">
        <v>2516</v>
      </c>
      <c r="G829" s="1067"/>
      <c r="H829" s="1067" t="s">
        <v>2517</v>
      </c>
      <c r="I829" s="1067" t="s">
        <v>2448</v>
      </c>
      <c r="J829" s="1067" t="s">
        <v>232</v>
      </c>
      <c r="K829" s="1067" t="s">
        <v>3414</v>
      </c>
      <c r="L829" s="111" t="s">
        <v>2518</v>
      </c>
      <c r="M829" s="538"/>
      <c r="N829" s="429" t="s">
        <v>2519</v>
      </c>
      <c r="O829" s="26"/>
      <c r="P829" s="452">
        <v>14726.23</v>
      </c>
    </row>
    <row r="830" spans="1:17" x14ac:dyDescent="0.25">
      <c r="A830" s="1055"/>
      <c r="B830" s="69">
        <v>7</v>
      </c>
      <c r="C830" s="69" t="s">
        <v>65</v>
      </c>
      <c r="D830" s="113">
        <v>2561</v>
      </c>
      <c r="E830" s="1068"/>
      <c r="F830" s="1068"/>
      <c r="G830" s="1068"/>
      <c r="H830" s="1068"/>
      <c r="I830" s="1068"/>
      <c r="J830" s="1068"/>
      <c r="K830" s="1068"/>
      <c r="L830" s="211" t="s">
        <v>1614</v>
      </c>
      <c r="M830" s="530"/>
      <c r="N830" s="222"/>
      <c r="O830" s="26" t="s">
        <v>1615</v>
      </c>
    </row>
    <row r="831" spans="1:17" s="41" customFormat="1" ht="31.5" customHeight="1" x14ac:dyDescent="0.25">
      <c r="A831" s="1054"/>
      <c r="B831" s="69">
        <v>8</v>
      </c>
      <c r="C831" s="69" t="s">
        <v>65</v>
      </c>
      <c r="D831" s="113">
        <v>2561</v>
      </c>
      <c r="E831" s="1069"/>
      <c r="F831" s="1069"/>
      <c r="G831" s="1069"/>
      <c r="H831" s="1069"/>
      <c r="I831" s="1069"/>
      <c r="J831" s="1069"/>
      <c r="K831" s="1069"/>
      <c r="L831" s="211" t="s">
        <v>1616</v>
      </c>
      <c r="M831" s="530"/>
      <c r="N831" s="222" t="s">
        <v>2520</v>
      </c>
      <c r="O831" s="26"/>
      <c r="P831" s="452"/>
      <c r="Q831" s="1"/>
    </row>
    <row r="832" spans="1:17" s="41" customFormat="1" ht="31.5" customHeight="1" x14ac:dyDescent="0.25">
      <c r="A832" s="12">
        <v>395</v>
      </c>
      <c r="B832" s="12">
        <v>6</v>
      </c>
      <c r="C832" s="12" t="s">
        <v>65</v>
      </c>
      <c r="D832" s="61">
        <v>2561</v>
      </c>
      <c r="E832" s="106" t="s">
        <v>5533</v>
      </c>
      <c r="F832" s="106" t="s">
        <v>5533</v>
      </c>
      <c r="G832" s="106"/>
      <c r="H832" s="106" t="s">
        <v>5534</v>
      </c>
      <c r="I832" s="106" t="s">
        <v>369</v>
      </c>
      <c r="J832" s="106" t="s">
        <v>212</v>
      </c>
      <c r="K832" s="61" t="s">
        <v>3414</v>
      </c>
      <c r="L832" s="7" t="s">
        <v>5523</v>
      </c>
      <c r="M832" s="532"/>
      <c r="N832" s="425" t="s">
        <v>5535</v>
      </c>
      <c r="O832" s="11"/>
      <c r="P832" s="452"/>
      <c r="Q832" s="11"/>
    </row>
    <row r="833" spans="1:17" x14ac:dyDescent="0.25">
      <c r="A833" s="12">
        <v>396</v>
      </c>
      <c r="B833" s="12">
        <v>6</v>
      </c>
      <c r="C833" s="12" t="s">
        <v>65</v>
      </c>
      <c r="D833" s="61">
        <v>2561</v>
      </c>
      <c r="E833" s="61" t="s">
        <v>5536</v>
      </c>
      <c r="F833" s="61" t="s">
        <v>5536</v>
      </c>
      <c r="G833" s="61"/>
      <c r="H833" s="61" t="s">
        <v>5537</v>
      </c>
      <c r="I833" s="61" t="s">
        <v>388</v>
      </c>
      <c r="J833" s="61" t="s">
        <v>388</v>
      </c>
      <c r="K833" s="61" t="s">
        <v>3414</v>
      </c>
      <c r="L833" s="7" t="s">
        <v>5523</v>
      </c>
      <c r="M833" s="532"/>
      <c r="N833" s="425" t="s">
        <v>5538</v>
      </c>
      <c r="O833" s="11"/>
      <c r="Q833" s="11"/>
    </row>
    <row r="834" spans="1:17" ht="60.75" x14ac:dyDescent="0.25">
      <c r="A834" s="1053">
        <v>397</v>
      </c>
      <c r="B834" s="69">
        <v>19</v>
      </c>
      <c r="C834" s="69" t="s">
        <v>65</v>
      </c>
      <c r="D834" s="113">
        <v>2561</v>
      </c>
      <c r="E834" s="1067" t="s">
        <v>2521</v>
      </c>
      <c r="F834" s="1067" t="s">
        <v>2521</v>
      </c>
      <c r="G834" s="1067"/>
      <c r="H834" s="1067" t="s">
        <v>2522</v>
      </c>
      <c r="I834" s="1067" t="s">
        <v>637</v>
      </c>
      <c r="J834" s="1067" t="s">
        <v>232</v>
      </c>
      <c r="K834" s="1068" t="s">
        <v>3414</v>
      </c>
      <c r="L834" s="7" t="s">
        <v>2523</v>
      </c>
      <c r="M834" s="532"/>
      <c r="N834" s="425" t="s">
        <v>2524</v>
      </c>
      <c r="O834" s="26"/>
      <c r="P834" s="452">
        <v>16980.02</v>
      </c>
    </row>
    <row r="835" spans="1:17" ht="24.75" customHeight="1" x14ac:dyDescent="0.25">
      <c r="A835" s="1055"/>
      <c r="B835" s="69">
        <v>20</v>
      </c>
      <c r="C835" s="69" t="s">
        <v>65</v>
      </c>
      <c r="D835" s="113">
        <v>2561</v>
      </c>
      <c r="E835" s="1068"/>
      <c r="F835" s="1068"/>
      <c r="G835" s="1068"/>
      <c r="H835" s="1068"/>
      <c r="I835" s="1068"/>
      <c r="J835" s="1068"/>
      <c r="K835" s="1068"/>
      <c r="L835" s="7" t="s">
        <v>2470</v>
      </c>
      <c r="M835" s="532"/>
      <c r="N835" s="425" t="s">
        <v>2525</v>
      </c>
      <c r="O835" s="26"/>
    </row>
    <row r="836" spans="1:17" x14ac:dyDescent="0.25">
      <c r="A836" s="1055"/>
      <c r="B836" s="69">
        <v>22</v>
      </c>
      <c r="C836" s="69" t="s">
        <v>65</v>
      </c>
      <c r="D836" s="113">
        <v>2561</v>
      </c>
      <c r="E836" s="1068"/>
      <c r="F836" s="1068"/>
      <c r="G836" s="1068"/>
      <c r="H836" s="1068"/>
      <c r="I836" s="1068"/>
      <c r="J836" s="1068"/>
      <c r="K836" s="1068"/>
      <c r="L836" s="211" t="s">
        <v>1614</v>
      </c>
      <c r="M836" s="530"/>
      <c r="N836" s="222"/>
      <c r="O836" s="26" t="s">
        <v>1615</v>
      </c>
    </row>
    <row r="837" spans="1:17" ht="40.5" x14ac:dyDescent="0.25">
      <c r="A837" s="1054"/>
      <c r="B837" s="69">
        <v>29</v>
      </c>
      <c r="C837" s="69" t="s">
        <v>65</v>
      </c>
      <c r="D837" s="113">
        <v>2561</v>
      </c>
      <c r="E837" s="1069"/>
      <c r="F837" s="1069"/>
      <c r="G837" s="1069"/>
      <c r="H837" s="1069"/>
      <c r="I837" s="1069"/>
      <c r="J837" s="1069"/>
      <c r="K837" s="1069"/>
      <c r="L837" s="211" t="s">
        <v>1616</v>
      </c>
      <c r="M837" s="530"/>
      <c r="N837" s="222" t="s">
        <v>2526</v>
      </c>
      <c r="O837" s="26"/>
    </row>
    <row r="838" spans="1:17" ht="60.75" x14ac:dyDescent="0.25">
      <c r="A838" s="1053">
        <v>398</v>
      </c>
      <c r="B838" s="69">
        <v>26</v>
      </c>
      <c r="C838" s="69" t="s">
        <v>65</v>
      </c>
      <c r="D838" s="113">
        <v>2561</v>
      </c>
      <c r="E838" s="1067" t="s">
        <v>2527</v>
      </c>
      <c r="F838" s="1067" t="s">
        <v>2527</v>
      </c>
      <c r="G838" s="1067"/>
      <c r="H838" s="1067" t="s">
        <v>2528</v>
      </c>
      <c r="I838" s="1067" t="s">
        <v>631</v>
      </c>
      <c r="J838" s="1067" t="s">
        <v>232</v>
      </c>
      <c r="K838" s="1067" t="s">
        <v>3414</v>
      </c>
      <c r="L838" s="11" t="s">
        <v>2529</v>
      </c>
      <c r="M838" s="198"/>
      <c r="N838" s="148" t="s">
        <v>2530</v>
      </c>
      <c r="O838" s="26"/>
      <c r="P838" s="452">
        <v>14622.76</v>
      </c>
    </row>
    <row r="839" spans="1:17" x14ac:dyDescent="0.25">
      <c r="A839" s="1055"/>
      <c r="B839" s="219">
        <v>1</v>
      </c>
      <c r="C839" s="219" t="s">
        <v>73</v>
      </c>
      <c r="D839" s="168">
        <v>2561</v>
      </c>
      <c r="E839" s="1068"/>
      <c r="F839" s="1068"/>
      <c r="G839" s="1068"/>
      <c r="H839" s="1068"/>
      <c r="I839" s="1068"/>
      <c r="J839" s="1068"/>
      <c r="K839" s="1068"/>
      <c r="L839" s="211" t="s">
        <v>1614</v>
      </c>
      <c r="M839" s="530"/>
      <c r="N839" s="222"/>
      <c r="O839" s="26" t="s">
        <v>1615</v>
      </c>
    </row>
    <row r="840" spans="1:17" s="41" customFormat="1" ht="33.75" customHeight="1" x14ac:dyDescent="0.25">
      <c r="A840" s="1054"/>
      <c r="B840" s="153">
        <v>7</v>
      </c>
      <c r="C840" s="153" t="s">
        <v>73</v>
      </c>
      <c r="D840" s="152">
        <v>2561</v>
      </c>
      <c r="E840" s="1069"/>
      <c r="F840" s="1069"/>
      <c r="G840" s="1069"/>
      <c r="H840" s="1069"/>
      <c r="I840" s="1069"/>
      <c r="J840" s="1069"/>
      <c r="K840" s="1069"/>
      <c r="L840" s="26" t="s">
        <v>1616</v>
      </c>
      <c r="M840" s="199"/>
      <c r="N840" s="427" t="s">
        <v>2531</v>
      </c>
      <c r="O840" s="26"/>
      <c r="P840" s="452"/>
      <c r="Q840" s="1"/>
    </row>
    <row r="841" spans="1:17" s="41" customFormat="1" ht="33.75" customHeight="1" x14ac:dyDescent="0.25">
      <c r="A841" s="12">
        <v>399</v>
      </c>
      <c r="B841" s="12">
        <v>7</v>
      </c>
      <c r="C841" s="12" t="s">
        <v>62</v>
      </c>
      <c r="D841" s="61">
        <v>2561</v>
      </c>
      <c r="E841" s="106" t="s">
        <v>5526</v>
      </c>
      <c r="F841" s="106" t="s">
        <v>5526</v>
      </c>
      <c r="G841" s="106"/>
      <c r="H841" s="106" t="s">
        <v>5528</v>
      </c>
      <c r="I841" s="106" t="s">
        <v>2244</v>
      </c>
      <c r="J841" s="106" t="s">
        <v>1006</v>
      </c>
      <c r="K841" s="106" t="s">
        <v>3414</v>
      </c>
      <c r="L841" s="7" t="s">
        <v>5523</v>
      </c>
      <c r="M841" s="532"/>
      <c r="N841" s="425" t="s">
        <v>5527</v>
      </c>
      <c r="O841" s="11"/>
      <c r="P841" s="452"/>
      <c r="Q841" s="11"/>
    </row>
    <row r="842" spans="1:17" x14ac:dyDescent="0.25">
      <c r="A842" s="12">
        <v>400</v>
      </c>
      <c r="B842" s="12">
        <v>7</v>
      </c>
      <c r="C842" s="12" t="s">
        <v>62</v>
      </c>
      <c r="D842" s="61">
        <v>2561</v>
      </c>
      <c r="E842" s="61" t="s">
        <v>5529</v>
      </c>
      <c r="F842" s="61" t="s">
        <v>5529</v>
      </c>
      <c r="G842" s="61" t="s">
        <v>5530</v>
      </c>
      <c r="H842" s="61" t="s">
        <v>5531</v>
      </c>
      <c r="I842" s="61" t="s">
        <v>388</v>
      </c>
      <c r="J842" s="61" t="s">
        <v>388</v>
      </c>
      <c r="K842" s="61" t="s">
        <v>3414</v>
      </c>
      <c r="L842" s="7" t="s">
        <v>5523</v>
      </c>
      <c r="M842" s="532"/>
      <c r="N842" s="425" t="s">
        <v>5532</v>
      </c>
      <c r="O842" s="11"/>
      <c r="Q842" s="11"/>
    </row>
    <row r="843" spans="1:17" ht="60.75" x14ac:dyDescent="0.25">
      <c r="A843" s="1053">
        <v>401</v>
      </c>
      <c r="B843" s="219">
        <v>11</v>
      </c>
      <c r="C843" s="219" t="s">
        <v>1654</v>
      </c>
      <c r="D843" s="168">
        <v>2561</v>
      </c>
      <c r="E843" s="1068" t="s">
        <v>2532</v>
      </c>
      <c r="F843" s="1068" t="s">
        <v>2532</v>
      </c>
      <c r="G843" s="1068"/>
      <c r="H843" s="1068" t="s">
        <v>2533</v>
      </c>
      <c r="I843" s="1068" t="s">
        <v>637</v>
      </c>
      <c r="J843" s="1068" t="s">
        <v>232</v>
      </c>
      <c r="K843" s="1067" t="s">
        <v>3414</v>
      </c>
      <c r="L843" s="11" t="s">
        <v>2534</v>
      </c>
      <c r="M843" s="198"/>
      <c r="N843" s="148" t="s">
        <v>2535</v>
      </c>
      <c r="O843" s="26"/>
      <c r="P843" s="452">
        <v>13396.64</v>
      </c>
    </row>
    <row r="844" spans="1:17" ht="40.5" x14ac:dyDescent="0.25">
      <c r="A844" s="1055"/>
      <c r="B844" s="153">
        <v>16</v>
      </c>
      <c r="C844" s="153" t="s">
        <v>1654</v>
      </c>
      <c r="D844" s="152">
        <v>2561</v>
      </c>
      <c r="E844" s="1068"/>
      <c r="F844" s="1068"/>
      <c r="G844" s="1068"/>
      <c r="H844" s="1068"/>
      <c r="I844" s="1068"/>
      <c r="J844" s="1068"/>
      <c r="K844" s="1068"/>
      <c r="L844" s="31" t="s">
        <v>2536</v>
      </c>
      <c r="M844" s="539"/>
      <c r="N844" s="431" t="s">
        <v>2537</v>
      </c>
      <c r="O844" s="26"/>
    </row>
    <row r="845" spans="1:17" x14ac:dyDescent="0.25">
      <c r="A845" s="1055"/>
      <c r="B845" s="219">
        <v>7</v>
      </c>
      <c r="C845" s="219" t="s">
        <v>71</v>
      </c>
      <c r="D845" s="168">
        <v>2561</v>
      </c>
      <c r="E845" s="1068"/>
      <c r="F845" s="1068"/>
      <c r="G845" s="1068"/>
      <c r="H845" s="1068"/>
      <c r="I845" s="1068"/>
      <c r="J845" s="1068"/>
      <c r="K845" s="1068"/>
      <c r="L845" s="211" t="s">
        <v>1614</v>
      </c>
      <c r="M845" s="530"/>
      <c r="N845" s="222"/>
      <c r="O845" s="26" t="s">
        <v>1615</v>
      </c>
    </row>
    <row r="846" spans="1:17" ht="40.5" x14ac:dyDescent="0.25">
      <c r="A846" s="1054"/>
      <c r="B846" s="153">
        <v>12</v>
      </c>
      <c r="C846" s="153" t="s">
        <v>71</v>
      </c>
      <c r="D846" s="152">
        <v>2561</v>
      </c>
      <c r="E846" s="1069"/>
      <c r="F846" s="1069"/>
      <c r="G846" s="1069"/>
      <c r="H846" s="1069"/>
      <c r="I846" s="1069"/>
      <c r="J846" s="1069"/>
      <c r="K846" s="1069"/>
      <c r="L846" s="26" t="s">
        <v>1616</v>
      </c>
      <c r="M846" s="199"/>
      <c r="N846" s="427" t="s">
        <v>2538</v>
      </c>
      <c r="O846" s="26"/>
    </row>
    <row r="847" spans="1:17" ht="60.75" x14ac:dyDescent="0.25">
      <c r="A847" s="1053">
        <v>402</v>
      </c>
      <c r="B847" s="219">
        <v>11</v>
      </c>
      <c r="C847" s="219" t="s">
        <v>1654</v>
      </c>
      <c r="D847" s="168">
        <v>2561</v>
      </c>
      <c r="E847" s="1067" t="s">
        <v>2539</v>
      </c>
      <c r="F847" s="1067" t="s">
        <v>2539</v>
      </c>
      <c r="G847" s="1067"/>
      <c r="H847" s="1067" t="s">
        <v>2540</v>
      </c>
      <c r="I847" s="1067" t="s">
        <v>953</v>
      </c>
      <c r="J847" s="1067" t="s">
        <v>232</v>
      </c>
      <c r="K847" s="1067" t="s">
        <v>3414</v>
      </c>
      <c r="L847" s="11" t="s">
        <v>2541</v>
      </c>
      <c r="M847" s="198"/>
      <c r="N847" s="148" t="s">
        <v>2542</v>
      </c>
      <c r="O847" s="26"/>
      <c r="P847" s="452">
        <v>7738.72</v>
      </c>
    </row>
    <row r="848" spans="1:17" ht="40.5" x14ac:dyDescent="0.25">
      <c r="A848" s="1054"/>
      <c r="B848" s="153"/>
      <c r="C848" s="153"/>
      <c r="D848" s="152"/>
      <c r="E848" s="1069"/>
      <c r="F848" s="1069"/>
      <c r="G848" s="1069"/>
      <c r="H848" s="1069"/>
      <c r="I848" s="1069"/>
      <c r="J848" s="1069"/>
      <c r="K848" s="1069"/>
      <c r="L848" s="31" t="s">
        <v>2536</v>
      </c>
      <c r="M848" s="539"/>
      <c r="N848" s="431" t="s">
        <v>2543</v>
      </c>
      <c r="O848" s="26"/>
    </row>
    <row r="849" spans="1:16" ht="40.5" x14ac:dyDescent="0.25">
      <c r="A849" s="1053">
        <v>403</v>
      </c>
      <c r="B849" s="218">
        <v>24</v>
      </c>
      <c r="C849" s="218" t="s">
        <v>67</v>
      </c>
      <c r="D849" s="220">
        <v>2561</v>
      </c>
      <c r="E849" s="1067" t="s">
        <v>2544</v>
      </c>
      <c r="F849" s="1067" t="s">
        <v>2544</v>
      </c>
      <c r="G849" s="1067"/>
      <c r="H849" s="1067" t="s">
        <v>2545</v>
      </c>
      <c r="I849" s="1067" t="s">
        <v>637</v>
      </c>
      <c r="J849" s="1067" t="s">
        <v>232</v>
      </c>
      <c r="K849" s="1067" t="s">
        <v>3414</v>
      </c>
      <c r="L849" s="11" t="s">
        <v>2546</v>
      </c>
      <c r="M849" s="198"/>
      <c r="N849" s="148" t="s">
        <v>2547</v>
      </c>
      <c r="O849" s="26"/>
      <c r="P849" s="452">
        <v>16704</v>
      </c>
    </row>
    <row r="850" spans="1:16" ht="40.5" x14ac:dyDescent="0.25">
      <c r="A850" s="1055"/>
      <c r="B850" s="219">
        <v>30</v>
      </c>
      <c r="C850" s="219" t="s">
        <v>67</v>
      </c>
      <c r="D850" s="168">
        <v>2561</v>
      </c>
      <c r="E850" s="1068"/>
      <c r="F850" s="1068"/>
      <c r="G850" s="1068"/>
      <c r="H850" s="1068"/>
      <c r="I850" s="1068"/>
      <c r="J850" s="1068"/>
      <c r="K850" s="1068"/>
      <c r="L850" s="31" t="s">
        <v>2536</v>
      </c>
      <c r="M850" s="539"/>
      <c r="N850" s="431" t="s">
        <v>2548</v>
      </c>
      <c r="O850" s="26"/>
    </row>
    <row r="851" spans="1:16" x14ac:dyDescent="0.25">
      <c r="A851" s="1055"/>
      <c r="B851" s="219">
        <v>30</v>
      </c>
      <c r="C851" s="219" t="s">
        <v>67</v>
      </c>
      <c r="D851" s="168">
        <v>2561</v>
      </c>
      <c r="E851" s="1068"/>
      <c r="F851" s="1068"/>
      <c r="G851" s="1068"/>
      <c r="H851" s="1068"/>
      <c r="I851" s="1068"/>
      <c r="J851" s="1068"/>
      <c r="K851" s="1068"/>
      <c r="L851" s="211" t="s">
        <v>1614</v>
      </c>
      <c r="M851" s="530"/>
      <c r="N851" s="222"/>
      <c r="O851" s="26" t="s">
        <v>1615</v>
      </c>
    </row>
    <row r="852" spans="1:16" ht="40.5" x14ac:dyDescent="0.25">
      <c r="A852" s="1054"/>
      <c r="B852" s="153">
        <v>30</v>
      </c>
      <c r="C852" s="153" t="s">
        <v>67</v>
      </c>
      <c r="D852" s="152">
        <v>2561</v>
      </c>
      <c r="E852" s="1069"/>
      <c r="F852" s="1069"/>
      <c r="G852" s="1069"/>
      <c r="H852" s="1069"/>
      <c r="I852" s="1069"/>
      <c r="J852" s="1069"/>
      <c r="K852" s="1069"/>
      <c r="L852" s="26" t="s">
        <v>1616</v>
      </c>
      <c r="M852" s="199"/>
      <c r="N852" s="427" t="s">
        <v>2549</v>
      </c>
      <c r="O852" s="26"/>
    </row>
    <row r="853" spans="1:16" ht="60.75" x14ac:dyDescent="0.25">
      <c r="A853" s="1053">
        <v>404</v>
      </c>
      <c r="B853" s="218">
        <v>19</v>
      </c>
      <c r="C853" s="218" t="s">
        <v>677</v>
      </c>
      <c r="D853" s="220">
        <v>2561</v>
      </c>
      <c r="E853" s="1067" t="s">
        <v>2550</v>
      </c>
      <c r="F853" s="1067" t="s">
        <v>2550</v>
      </c>
      <c r="G853" s="1067"/>
      <c r="H853" s="1067" t="s">
        <v>2551</v>
      </c>
      <c r="I853" s="1067" t="s">
        <v>2448</v>
      </c>
      <c r="J853" s="1067" t="s">
        <v>232</v>
      </c>
      <c r="K853" s="1067" t="s">
        <v>3414</v>
      </c>
      <c r="L853" s="11" t="s">
        <v>2552</v>
      </c>
      <c r="M853" s="198"/>
      <c r="N853" s="148" t="s">
        <v>2553</v>
      </c>
      <c r="O853" s="26"/>
      <c r="P853" s="452">
        <v>10752.59</v>
      </c>
    </row>
    <row r="854" spans="1:16" ht="40.5" x14ac:dyDescent="0.25">
      <c r="A854" s="1054"/>
      <c r="B854" s="153">
        <v>20</v>
      </c>
      <c r="C854" s="153" t="s">
        <v>677</v>
      </c>
      <c r="D854" s="152">
        <v>2561</v>
      </c>
      <c r="E854" s="1069"/>
      <c r="F854" s="1069"/>
      <c r="G854" s="1069"/>
      <c r="H854" s="1069"/>
      <c r="I854" s="1069"/>
      <c r="J854" s="1069"/>
      <c r="K854" s="1069"/>
      <c r="L854" s="31" t="s">
        <v>2536</v>
      </c>
      <c r="M854" s="539"/>
      <c r="N854" s="431" t="s">
        <v>2554</v>
      </c>
      <c r="O854" s="26"/>
    </row>
    <row r="855" spans="1:16" ht="60.75" x14ac:dyDescent="0.25">
      <c r="A855" s="1053">
        <v>405</v>
      </c>
      <c r="B855" s="219">
        <v>6</v>
      </c>
      <c r="C855" s="219" t="s">
        <v>682</v>
      </c>
      <c r="D855" s="168">
        <v>2561</v>
      </c>
      <c r="E855" s="1081" t="s">
        <v>2555</v>
      </c>
      <c r="F855" s="1081" t="s">
        <v>2555</v>
      </c>
      <c r="G855" s="1081"/>
      <c r="H855" s="1081" t="s">
        <v>2556</v>
      </c>
      <c r="I855" s="1081" t="s">
        <v>417</v>
      </c>
      <c r="J855" s="1081" t="s">
        <v>232</v>
      </c>
      <c r="K855" s="1067" t="s">
        <v>3414</v>
      </c>
      <c r="L855" s="11" t="s">
        <v>2557</v>
      </c>
      <c r="M855" s="198"/>
      <c r="N855" s="148" t="s">
        <v>2558</v>
      </c>
      <c r="O855" s="26"/>
      <c r="P855" s="452">
        <v>16817.990000000002</v>
      </c>
    </row>
    <row r="856" spans="1:16" ht="33.75" customHeight="1" x14ac:dyDescent="0.25">
      <c r="A856" s="1054"/>
      <c r="B856" s="219">
        <v>13</v>
      </c>
      <c r="C856" s="219" t="s">
        <v>682</v>
      </c>
      <c r="D856" s="168">
        <v>2561</v>
      </c>
      <c r="E856" s="1081"/>
      <c r="F856" s="1081"/>
      <c r="G856" s="1081"/>
      <c r="H856" s="1081"/>
      <c r="I856" s="1081"/>
      <c r="J856" s="1081"/>
      <c r="K856" s="1069"/>
      <c r="L856" s="31" t="s">
        <v>2536</v>
      </c>
      <c r="M856" s="539"/>
      <c r="N856" s="431" t="s">
        <v>2559</v>
      </c>
      <c r="O856" s="26"/>
    </row>
    <row r="857" spans="1:16" ht="33.75" customHeight="1" x14ac:dyDescent="0.25">
      <c r="A857" s="69">
        <v>406</v>
      </c>
      <c r="B857" s="69">
        <v>1</v>
      </c>
      <c r="C857" s="69" t="s">
        <v>67</v>
      </c>
      <c r="D857" s="113">
        <v>2561</v>
      </c>
      <c r="E857" s="152" t="s">
        <v>1431</v>
      </c>
      <c r="F857" s="152" t="s">
        <v>1431</v>
      </c>
      <c r="G857" s="152"/>
      <c r="H857" s="152" t="s">
        <v>1432</v>
      </c>
      <c r="I857" s="152" t="s">
        <v>247</v>
      </c>
      <c r="J857" s="152" t="s">
        <v>232</v>
      </c>
      <c r="K857" s="113" t="s">
        <v>3414</v>
      </c>
      <c r="L857" s="1" t="s">
        <v>59</v>
      </c>
      <c r="M857" s="450"/>
      <c r="N857" s="149" t="s">
        <v>1433</v>
      </c>
    </row>
    <row r="858" spans="1:16" ht="40.5" x14ac:dyDescent="0.25">
      <c r="A858" s="218">
        <v>407</v>
      </c>
      <c r="B858" s="218">
        <v>20</v>
      </c>
      <c r="C858" s="218" t="s">
        <v>677</v>
      </c>
      <c r="D858" s="220">
        <v>2561</v>
      </c>
      <c r="E858" s="220" t="s">
        <v>1580</v>
      </c>
      <c r="F858" s="220" t="s">
        <v>1580</v>
      </c>
      <c r="G858" s="220" t="s">
        <v>1581</v>
      </c>
      <c r="H858" s="220" t="s">
        <v>1582</v>
      </c>
      <c r="I858" s="220" t="s">
        <v>237</v>
      </c>
      <c r="J858" s="220" t="s">
        <v>232</v>
      </c>
      <c r="K858" s="220" t="s">
        <v>3414</v>
      </c>
      <c r="L858" s="89" t="s">
        <v>59</v>
      </c>
      <c r="M858" s="528"/>
      <c r="N858" s="216" t="s">
        <v>1583</v>
      </c>
      <c r="O858" s="26" t="s">
        <v>1615</v>
      </c>
      <c r="P858" s="454"/>
    </row>
    <row r="859" spans="1:16" ht="40.5" x14ac:dyDescent="0.25">
      <c r="A859" s="69">
        <v>408</v>
      </c>
      <c r="B859" s="69">
        <v>28</v>
      </c>
      <c r="C859" s="69" t="s">
        <v>70</v>
      </c>
      <c r="D859" s="113">
        <v>2553</v>
      </c>
      <c r="E859" s="113" t="s">
        <v>2560</v>
      </c>
      <c r="F859" s="113" t="s">
        <v>2560</v>
      </c>
      <c r="G859" s="113"/>
      <c r="H859" s="113" t="s">
        <v>2561</v>
      </c>
      <c r="I859" s="113" t="s">
        <v>2562</v>
      </c>
      <c r="J859" s="113" t="s">
        <v>2562</v>
      </c>
      <c r="K859" s="113" t="s">
        <v>3414</v>
      </c>
      <c r="L859" s="11" t="s">
        <v>2563</v>
      </c>
      <c r="M859" s="198"/>
      <c r="N859" s="148" t="s">
        <v>2564</v>
      </c>
      <c r="O859" s="26"/>
      <c r="P859" s="452">
        <v>12953</v>
      </c>
    </row>
    <row r="860" spans="1:16" ht="60.75" x14ac:dyDescent="0.25">
      <c r="A860" s="1128">
        <v>409</v>
      </c>
      <c r="B860" s="219">
        <v>10</v>
      </c>
      <c r="C860" s="219" t="s">
        <v>68</v>
      </c>
      <c r="D860" s="113">
        <v>2562</v>
      </c>
      <c r="E860" s="1081" t="s">
        <v>2749</v>
      </c>
      <c r="F860" s="1081" t="s">
        <v>2749</v>
      </c>
      <c r="G860" s="1081"/>
      <c r="H860" s="1081" t="s">
        <v>2750</v>
      </c>
      <c r="I860" s="1081" t="s">
        <v>2562</v>
      </c>
      <c r="J860" s="1081" t="s">
        <v>2562</v>
      </c>
      <c r="K860" s="1081" t="s">
        <v>3414</v>
      </c>
      <c r="L860" s="11" t="s">
        <v>2751</v>
      </c>
      <c r="M860" s="198"/>
      <c r="N860" s="148" t="s">
        <v>2752</v>
      </c>
      <c r="O860" s="26"/>
      <c r="P860" s="453">
        <v>10372.92</v>
      </c>
    </row>
    <row r="861" spans="1:16" ht="40.5" x14ac:dyDescent="0.25">
      <c r="A861" s="1128"/>
      <c r="B861" s="69">
        <v>14</v>
      </c>
      <c r="C861" s="69" t="s">
        <v>68</v>
      </c>
      <c r="D861" s="113">
        <v>2562</v>
      </c>
      <c r="E861" s="1081"/>
      <c r="F861" s="1081"/>
      <c r="G861" s="1081"/>
      <c r="H861" s="1081"/>
      <c r="I861" s="1081"/>
      <c r="J861" s="1081"/>
      <c r="K861" s="1081"/>
      <c r="L861" s="11" t="s">
        <v>2470</v>
      </c>
      <c r="M861" s="198"/>
      <c r="N861" s="148" t="s">
        <v>2753</v>
      </c>
      <c r="O861" s="26"/>
    </row>
    <row r="862" spans="1:16" x14ac:dyDescent="0.25">
      <c r="A862" s="1128"/>
      <c r="B862" s="69">
        <v>24</v>
      </c>
      <c r="C862" s="69" t="s">
        <v>68</v>
      </c>
      <c r="D862" s="113">
        <v>2562</v>
      </c>
      <c r="E862" s="1081"/>
      <c r="F862" s="1081"/>
      <c r="G862" s="1081"/>
      <c r="H862" s="1081"/>
      <c r="I862" s="1081"/>
      <c r="J862" s="1081"/>
      <c r="K862" s="1081"/>
      <c r="L862" s="26" t="s">
        <v>1614</v>
      </c>
      <c r="M862" s="199"/>
      <c r="N862" s="427"/>
      <c r="O862" s="26" t="s">
        <v>1615</v>
      </c>
    </row>
    <row r="863" spans="1:16" ht="40.5" x14ac:dyDescent="0.25">
      <c r="A863" s="1128"/>
      <c r="B863" s="69">
        <v>31</v>
      </c>
      <c r="C863" s="69" t="s">
        <v>68</v>
      </c>
      <c r="D863" s="113">
        <v>2562</v>
      </c>
      <c r="E863" s="1081"/>
      <c r="F863" s="1081"/>
      <c r="G863" s="1081"/>
      <c r="H863" s="1081"/>
      <c r="I863" s="1081"/>
      <c r="J863" s="1081"/>
      <c r="K863" s="1081"/>
      <c r="L863" s="26" t="s">
        <v>1616</v>
      </c>
      <c r="M863" s="199"/>
      <c r="N863" s="427" t="s">
        <v>2833</v>
      </c>
      <c r="O863" s="26"/>
    </row>
    <row r="864" spans="1:16" ht="60.75" x14ac:dyDescent="0.25">
      <c r="A864" s="1128">
        <v>410</v>
      </c>
      <c r="B864" s="69">
        <v>26</v>
      </c>
      <c r="C864" s="69" t="s">
        <v>65</v>
      </c>
      <c r="D864" s="113">
        <v>2561</v>
      </c>
      <c r="E864" s="1081" t="s">
        <v>2565</v>
      </c>
      <c r="F864" s="1081" t="s">
        <v>2565</v>
      </c>
      <c r="G864" s="1081"/>
      <c r="H864" s="1081" t="s">
        <v>2566</v>
      </c>
      <c r="I864" s="1081" t="s">
        <v>1006</v>
      </c>
      <c r="J864" s="1081" t="s">
        <v>1006</v>
      </c>
      <c r="K864" s="1067" t="s">
        <v>3414</v>
      </c>
      <c r="L864" s="11" t="s">
        <v>2567</v>
      </c>
      <c r="M864" s="198"/>
      <c r="N864" s="148" t="s">
        <v>2568</v>
      </c>
      <c r="O864" s="26"/>
      <c r="P864" s="452">
        <v>15454.83</v>
      </c>
    </row>
    <row r="865" spans="1:17" ht="40.5" x14ac:dyDescent="0.25">
      <c r="A865" s="1128"/>
      <c r="B865" s="69">
        <v>29</v>
      </c>
      <c r="C865" s="69" t="s">
        <v>65</v>
      </c>
      <c r="D865" s="113">
        <v>2561</v>
      </c>
      <c r="E865" s="1081"/>
      <c r="F865" s="1081"/>
      <c r="G865" s="1081"/>
      <c r="H865" s="1081"/>
      <c r="I865" s="1081"/>
      <c r="J865" s="1081"/>
      <c r="K865" s="1068"/>
      <c r="L865" s="11" t="s">
        <v>2470</v>
      </c>
      <c r="M865" s="198"/>
      <c r="N865" s="148" t="s">
        <v>2569</v>
      </c>
      <c r="O865" s="26"/>
    </row>
    <row r="866" spans="1:17" x14ac:dyDescent="0.25">
      <c r="A866" s="1128"/>
      <c r="B866" s="69">
        <v>25</v>
      </c>
      <c r="C866" s="69" t="s">
        <v>66</v>
      </c>
      <c r="D866" s="113">
        <v>2561</v>
      </c>
      <c r="E866" s="1081"/>
      <c r="F866" s="1081"/>
      <c r="G866" s="1081"/>
      <c r="H866" s="1081"/>
      <c r="I866" s="1081"/>
      <c r="J866" s="1081"/>
      <c r="K866" s="1068"/>
      <c r="L866" s="26" t="s">
        <v>1614</v>
      </c>
      <c r="M866" s="199"/>
      <c r="N866" s="427"/>
      <c r="O866" s="26" t="s">
        <v>1615</v>
      </c>
    </row>
    <row r="867" spans="1:17" ht="30.75" customHeight="1" x14ac:dyDescent="0.25">
      <c r="A867" s="1128"/>
      <c r="B867" s="69">
        <v>27</v>
      </c>
      <c r="C867" s="69" t="s">
        <v>66</v>
      </c>
      <c r="D867" s="113">
        <v>2561</v>
      </c>
      <c r="E867" s="1081"/>
      <c r="F867" s="1081"/>
      <c r="G867" s="1081"/>
      <c r="H867" s="1081"/>
      <c r="I867" s="1081"/>
      <c r="J867" s="1081"/>
      <c r="K867" s="1069"/>
      <c r="L867" s="26" t="s">
        <v>1616</v>
      </c>
      <c r="M867" s="199"/>
      <c r="N867" s="427" t="s">
        <v>2570</v>
      </c>
      <c r="O867" s="26"/>
    </row>
    <row r="868" spans="1:17" ht="68.25" customHeight="1" x14ac:dyDescent="0.25">
      <c r="A868" s="1055">
        <v>411</v>
      </c>
      <c r="B868" s="153">
        <v>14</v>
      </c>
      <c r="C868" s="153" t="s">
        <v>682</v>
      </c>
      <c r="D868" s="152">
        <v>2561</v>
      </c>
      <c r="E868" s="1068" t="s">
        <v>2647</v>
      </c>
      <c r="F868" s="1068" t="s">
        <v>2647</v>
      </c>
      <c r="G868" s="1068" t="s">
        <v>2648</v>
      </c>
      <c r="H868" s="1068" t="s">
        <v>2649</v>
      </c>
      <c r="I868" s="1068" t="s">
        <v>2244</v>
      </c>
      <c r="J868" s="1068" t="s">
        <v>1006</v>
      </c>
      <c r="K868" s="1067" t="s">
        <v>3414</v>
      </c>
      <c r="L868" s="1" t="s">
        <v>59</v>
      </c>
      <c r="M868" s="450"/>
      <c r="N868" s="149" t="s">
        <v>2650</v>
      </c>
    </row>
    <row r="869" spans="1:17" ht="37.5" customHeight="1" x14ac:dyDescent="0.25">
      <c r="A869" s="1055"/>
      <c r="B869" s="153">
        <v>10</v>
      </c>
      <c r="C869" s="153" t="s">
        <v>68</v>
      </c>
      <c r="D869" s="152">
        <v>2562</v>
      </c>
      <c r="E869" s="1068"/>
      <c r="F869" s="1068"/>
      <c r="G869" s="1068"/>
      <c r="H869" s="1068"/>
      <c r="I869" s="1068"/>
      <c r="J869" s="1068"/>
      <c r="K869" s="1068"/>
      <c r="L869" s="111" t="s">
        <v>2754</v>
      </c>
      <c r="M869" s="538"/>
      <c r="N869" s="429" t="s">
        <v>2755</v>
      </c>
      <c r="O869" s="26"/>
      <c r="P869" s="452">
        <v>26314.58</v>
      </c>
    </row>
    <row r="870" spans="1:17" ht="37.5" customHeight="1" x14ac:dyDescent="0.25">
      <c r="A870" s="1055"/>
      <c r="B870" s="153">
        <v>14</v>
      </c>
      <c r="C870" s="153" t="s">
        <v>68</v>
      </c>
      <c r="D870" s="152">
        <v>2562</v>
      </c>
      <c r="E870" s="1068"/>
      <c r="F870" s="1068"/>
      <c r="G870" s="1068"/>
      <c r="H870" s="1068"/>
      <c r="I870" s="1068"/>
      <c r="J870" s="1068"/>
      <c r="K870" s="1068"/>
      <c r="L870" s="11" t="s">
        <v>2470</v>
      </c>
      <c r="M870" s="198"/>
      <c r="N870" s="148" t="s">
        <v>2753</v>
      </c>
      <c r="O870" s="26"/>
    </row>
    <row r="871" spans="1:17" ht="37.5" customHeight="1" x14ac:dyDescent="0.25">
      <c r="A871" s="1055"/>
      <c r="B871" s="153">
        <v>18</v>
      </c>
      <c r="C871" s="153" t="s">
        <v>68</v>
      </c>
      <c r="D871" s="152">
        <v>2562</v>
      </c>
      <c r="E871" s="1068"/>
      <c r="F871" s="1068"/>
      <c r="G871" s="1068"/>
      <c r="H871" s="1068"/>
      <c r="I871" s="1068"/>
      <c r="J871" s="1068"/>
      <c r="K871" s="1068"/>
      <c r="L871" s="211" t="s">
        <v>1614</v>
      </c>
      <c r="M871" s="530"/>
      <c r="N871" s="222"/>
      <c r="O871" s="26" t="s">
        <v>1615</v>
      </c>
    </row>
    <row r="872" spans="1:17" ht="35.25" customHeight="1" x14ac:dyDescent="0.25">
      <c r="A872" s="1054"/>
      <c r="B872" s="153">
        <v>22</v>
      </c>
      <c r="C872" s="153" t="s">
        <v>68</v>
      </c>
      <c r="D872" s="152">
        <v>2562</v>
      </c>
      <c r="E872" s="1069"/>
      <c r="F872" s="1069"/>
      <c r="G872" s="1069"/>
      <c r="H872" s="1069"/>
      <c r="I872" s="1069"/>
      <c r="J872" s="1069"/>
      <c r="K872" s="1069"/>
      <c r="L872" s="26" t="s">
        <v>1616</v>
      </c>
      <c r="M872" s="199"/>
      <c r="N872" s="427" t="s">
        <v>2570</v>
      </c>
      <c r="O872" s="26"/>
      <c r="P872" s="452">
        <v>26314.58</v>
      </c>
    </row>
    <row r="873" spans="1:17" ht="29.25" customHeight="1" x14ac:dyDescent="0.25">
      <c r="A873" s="153">
        <v>412</v>
      </c>
      <c r="B873" s="153">
        <v>7</v>
      </c>
      <c r="C873" s="153" t="s">
        <v>62</v>
      </c>
      <c r="D873" s="152">
        <v>2559</v>
      </c>
      <c r="E873" s="152" t="s">
        <v>7184</v>
      </c>
      <c r="F873" s="152" t="s">
        <v>7184</v>
      </c>
      <c r="G873" s="152"/>
      <c r="H873" s="152" t="s">
        <v>2571</v>
      </c>
      <c r="I873" s="152" t="s">
        <v>2572</v>
      </c>
      <c r="J873" s="152" t="s">
        <v>1269</v>
      </c>
      <c r="K873" s="113" t="s">
        <v>3414</v>
      </c>
      <c r="L873" s="31" t="s">
        <v>59</v>
      </c>
      <c r="M873" s="538"/>
      <c r="N873" s="429" t="s">
        <v>2573</v>
      </c>
    </row>
    <row r="874" spans="1:17" s="39" customFormat="1" ht="44.25" customHeight="1" x14ac:dyDescent="0.25">
      <c r="A874" s="1131">
        <v>413</v>
      </c>
      <c r="B874" s="6">
        <v>17</v>
      </c>
      <c r="C874" s="6" t="s">
        <v>73</v>
      </c>
      <c r="D874" s="138">
        <v>2561</v>
      </c>
      <c r="E874" s="1177" t="s">
        <v>1265</v>
      </c>
      <c r="F874" s="1177" t="s">
        <v>1265</v>
      </c>
      <c r="G874" s="1177" t="s">
        <v>1266</v>
      </c>
      <c r="H874" s="1177" t="s">
        <v>1267</v>
      </c>
      <c r="I874" s="1177" t="s">
        <v>1268</v>
      </c>
      <c r="J874" s="1177" t="s">
        <v>1269</v>
      </c>
      <c r="K874" s="1177" t="s">
        <v>3414</v>
      </c>
      <c r="L874" s="11" t="s">
        <v>59</v>
      </c>
      <c r="M874" s="198"/>
      <c r="N874" s="148" t="s">
        <v>182</v>
      </c>
      <c r="O874" s="9"/>
      <c r="P874" s="452"/>
      <c r="Q874" s="1"/>
    </row>
    <row r="875" spans="1:17" ht="34.5" customHeight="1" x14ac:dyDescent="0.25">
      <c r="A875" s="1135"/>
      <c r="B875" s="233">
        <v>18</v>
      </c>
      <c r="C875" s="233" t="s">
        <v>68</v>
      </c>
      <c r="D875" s="147">
        <v>2562</v>
      </c>
      <c r="E875" s="1178"/>
      <c r="F875" s="1178"/>
      <c r="G875" s="1178"/>
      <c r="H875" s="1178"/>
      <c r="I875" s="1178"/>
      <c r="J875" s="1178"/>
      <c r="K875" s="1178"/>
      <c r="L875" s="211" t="s">
        <v>2919</v>
      </c>
      <c r="M875" s="530"/>
      <c r="N875" s="222" t="s">
        <v>2926</v>
      </c>
      <c r="O875" s="13"/>
      <c r="P875" s="452">
        <v>12497.86</v>
      </c>
      <c r="Q875" s="26"/>
    </row>
    <row r="876" spans="1:17" s="39" customFormat="1" ht="44.25" customHeight="1" x14ac:dyDescent="0.25">
      <c r="A876" s="1053">
        <v>414</v>
      </c>
      <c r="B876" s="69">
        <v>6</v>
      </c>
      <c r="C876" s="69" t="s">
        <v>682</v>
      </c>
      <c r="D876" s="113">
        <v>2560</v>
      </c>
      <c r="E876" s="1081" t="s">
        <v>3567</v>
      </c>
      <c r="F876" s="1081" t="s">
        <v>3567</v>
      </c>
      <c r="G876" s="1081"/>
      <c r="H876" s="1081" t="s">
        <v>2574</v>
      </c>
      <c r="I876" s="1081" t="s">
        <v>2572</v>
      </c>
      <c r="J876" s="1081" t="s">
        <v>1269</v>
      </c>
      <c r="K876" s="1067" t="s">
        <v>3414</v>
      </c>
      <c r="L876" s="11" t="s">
        <v>59</v>
      </c>
      <c r="M876" s="198"/>
      <c r="N876" s="148" t="s">
        <v>2575</v>
      </c>
      <c r="O876" s="26"/>
      <c r="P876" s="452"/>
      <c r="Q876" s="1"/>
    </row>
    <row r="877" spans="1:17" s="41" customFormat="1" ht="33.75" customHeight="1" x14ac:dyDescent="0.25">
      <c r="A877" s="1054"/>
      <c r="B877" s="176">
        <v>13</v>
      </c>
      <c r="C877" s="176" t="s">
        <v>62</v>
      </c>
      <c r="D877" s="76">
        <v>2562</v>
      </c>
      <c r="E877" s="1067"/>
      <c r="F877" s="1067"/>
      <c r="G877" s="1067"/>
      <c r="H877" s="1067"/>
      <c r="I877" s="1067"/>
      <c r="J877" s="1067"/>
      <c r="K877" s="1069"/>
      <c r="L877" s="211" t="s">
        <v>2919</v>
      </c>
      <c r="M877" s="530"/>
      <c r="N877" s="222" t="s">
        <v>3568</v>
      </c>
      <c r="O877" s="26"/>
      <c r="P877" s="454">
        <v>17583.419999999998</v>
      </c>
      <c r="Q877" s="26"/>
    </row>
    <row r="878" spans="1:17" s="39" customFormat="1" ht="44.25" customHeight="1" x14ac:dyDescent="0.25">
      <c r="A878" s="1118">
        <v>415</v>
      </c>
      <c r="B878" s="12">
        <v>4</v>
      </c>
      <c r="C878" s="12" t="s">
        <v>70</v>
      </c>
      <c r="D878" s="61">
        <v>2561</v>
      </c>
      <c r="E878" s="1151" t="s">
        <v>5519</v>
      </c>
      <c r="F878" s="1151" t="s">
        <v>5519</v>
      </c>
      <c r="G878" s="1151"/>
      <c r="H878" s="1151"/>
      <c r="I878" s="1151"/>
      <c r="J878" s="1151"/>
      <c r="K878" s="1067" t="s">
        <v>3414</v>
      </c>
      <c r="L878" s="11" t="s">
        <v>59</v>
      </c>
      <c r="M878" s="198"/>
      <c r="N878" s="148" t="s">
        <v>5520</v>
      </c>
      <c r="O878" s="11"/>
      <c r="P878" s="452"/>
      <c r="Q878" s="11"/>
    </row>
    <row r="879" spans="1:17" s="41" customFormat="1" ht="32.25" customHeight="1" x14ac:dyDescent="0.25">
      <c r="A879" s="1120"/>
      <c r="B879" s="33">
        <v>30</v>
      </c>
      <c r="C879" s="33" t="s">
        <v>67</v>
      </c>
      <c r="D879" s="40">
        <v>2561</v>
      </c>
      <c r="E879" s="1153"/>
      <c r="F879" s="1153"/>
      <c r="G879" s="1153"/>
      <c r="H879" s="1153"/>
      <c r="I879" s="1153"/>
      <c r="J879" s="1153"/>
      <c r="K879" s="1069"/>
      <c r="L879" s="26" t="s">
        <v>2919</v>
      </c>
      <c r="M879" s="199"/>
      <c r="N879" s="427" t="s">
        <v>5521</v>
      </c>
      <c r="O879" s="26"/>
      <c r="P879" s="452">
        <f>17062+520.83</f>
        <v>17582.830000000002</v>
      </c>
      <c r="Q879" s="26"/>
    </row>
    <row r="880" spans="1:17" s="39" customFormat="1" ht="36" customHeight="1" x14ac:dyDescent="0.25">
      <c r="A880" s="1118">
        <v>416</v>
      </c>
      <c r="B880" s="12">
        <v>22</v>
      </c>
      <c r="C880" s="12" t="s">
        <v>70</v>
      </c>
      <c r="D880" s="61">
        <v>2561</v>
      </c>
      <c r="E880" s="1151" t="s">
        <v>5522</v>
      </c>
      <c r="F880" s="1151" t="s">
        <v>5522</v>
      </c>
      <c r="G880" s="1151"/>
      <c r="H880" s="1151"/>
      <c r="I880" s="1151"/>
      <c r="J880" s="1151"/>
      <c r="K880" s="1067" t="s">
        <v>3414</v>
      </c>
      <c r="L880" s="11" t="s">
        <v>5523</v>
      </c>
      <c r="M880" s="198"/>
      <c r="N880" s="148" t="s">
        <v>5524</v>
      </c>
      <c r="O880" s="11"/>
      <c r="P880" s="452"/>
      <c r="Q880" s="11"/>
    </row>
    <row r="881" spans="1:17" x14ac:dyDescent="0.25">
      <c r="A881" s="1120"/>
      <c r="B881" s="33">
        <v>30</v>
      </c>
      <c r="C881" s="33" t="s">
        <v>67</v>
      </c>
      <c r="D881" s="40">
        <v>2561</v>
      </c>
      <c r="E881" s="1153"/>
      <c r="F881" s="1153"/>
      <c r="G881" s="1153"/>
      <c r="H881" s="1153"/>
      <c r="I881" s="1153"/>
      <c r="J881" s="1153"/>
      <c r="K881" s="1069"/>
      <c r="L881" s="26" t="s">
        <v>2919</v>
      </c>
      <c r="M881" s="199"/>
      <c r="N881" s="427" t="s">
        <v>5525</v>
      </c>
      <c r="O881" s="26"/>
      <c r="P881" s="452">
        <v>75563.67</v>
      </c>
      <c r="Q881" s="26"/>
    </row>
    <row r="882" spans="1:17" ht="60.75" x14ac:dyDescent="0.25">
      <c r="A882" s="1055">
        <v>417</v>
      </c>
      <c r="B882" s="219">
        <v>6</v>
      </c>
      <c r="C882" s="219" t="s">
        <v>682</v>
      </c>
      <c r="D882" s="168">
        <v>2561</v>
      </c>
      <c r="E882" s="1068" t="s">
        <v>2584</v>
      </c>
      <c r="F882" s="1068" t="s">
        <v>2584</v>
      </c>
      <c r="G882" s="1068"/>
      <c r="H882" s="1068" t="s">
        <v>2585</v>
      </c>
      <c r="I882" s="1068" t="s">
        <v>2586</v>
      </c>
      <c r="J882" s="1068" t="s">
        <v>1337</v>
      </c>
      <c r="K882" s="1067" t="s">
        <v>3414</v>
      </c>
      <c r="L882" s="111" t="s">
        <v>2587</v>
      </c>
      <c r="M882" s="538"/>
      <c r="N882" s="429" t="s">
        <v>2588</v>
      </c>
      <c r="O882" s="26"/>
      <c r="P882" s="453">
        <v>17370.95</v>
      </c>
    </row>
    <row r="883" spans="1:17" ht="40.5" x14ac:dyDescent="0.25">
      <c r="A883" s="1055"/>
      <c r="B883" s="218">
        <v>13</v>
      </c>
      <c r="C883" s="218" t="s">
        <v>682</v>
      </c>
      <c r="D883" s="220">
        <v>2561</v>
      </c>
      <c r="E883" s="1068"/>
      <c r="F883" s="1068"/>
      <c r="G883" s="1068"/>
      <c r="H883" s="1068"/>
      <c r="I883" s="1068"/>
      <c r="J883" s="1068"/>
      <c r="K883" s="1068"/>
      <c r="L883" s="7" t="s">
        <v>2470</v>
      </c>
      <c r="M883" s="532"/>
      <c r="N883" s="425" t="s">
        <v>2589</v>
      </c>
      <c r="O883" s="26"/>
    </row>
    <row r="884" spans="1:17" x14ac:dyDescent="0.25">
      <c r="A884" s="1055"/>
      <c r="B884" s="218">
        <v>27</v>
      </c>
      <c r="C884" s="218" t="s">
        <v>682</v>
      </c>
      <c r="D884" s="220">
        <v>2561</v>
      </c>
      <c r="E884" s="1068"/>
      <c r="F884" s="1068"/>
      <c r="G884" s="1068"/>
      <c r="H884" s="1068"/>
      <c r="I884" s="1068"/>
      <c r="J884" s="1068"/>
      <c r="K884" s="1068"/>
      <c r="L884" s="211" t="s">
        <v>1614</v>
      </c>
      <c r="M884" s="530"/>
      <c r="N884" s="222"/>
      <c r="O884" s="26" t="s">
        <v>1615</v>
      </c>
    </row>
    <row r="885" spans="1:17" ht="33" customHeight="1" x14ac:dyDescent="0.25">
      <c r="A885" s="1054"/>
      <c r="B885" s="69">
        <v>28</v>
      </c>
      <c r="C885" s="69" t="s">
        <v>682</v>
      </c>
      <c r="D885" s="113">
        <v>2561</v>
      </c>
      <c r="E885" s="1069"/>
      <c r="F885" s="1069"/>
      <c r="G885" s="1069"/>
      <c r="H885" s="1069"/>
      <c r="I885" s="1069"/>
      <c r="J885" s="1069"/>
      <c r="K885" s="1069"/>
      <c r="L885" s="26" t="s">
        <v>1616</v>
      </c>
      <c r="M885" s="199"/>
      <c r="N885" s="427" t="s">
        <v>2590</v>
      </c>
      <c r="O885" s="26"/>
    </row>
    <row r="886" spans="1:17" s="39" customFormat="1" ht="33.75" customHeight="1" x14ac:dyDescent="0.25">
      <c r="A886" s="1053">
        <v>418</v>
      </c>
      <c r="B886" s="1053">
        <v>21</v>
      </c>
      <c r="C886" s="1053" t="s">
        <v>682</v>
      </c>
      <c r="D886" s="1067">
        <v>2561</v>
      </c>
      <c r="E886" s="1067" t="s">
        <v>2667</v>
      </c>
      <c r="F886" s="1067" t="s">
        <v>2667</v>
      </c>
      <c r="G886" s="1067" t="s">
        <v>2668</v>
      </c>
      <c r="H886" s="1067" t="s">
        <v>2669</v>
      </c>
      <c r="I886" s="1067" t="s">
        <v>2586</v>
      </c>
      <c r="J886" s="1067" t="s">
        <v>1337</v>
      </c>
      <c r="K886" s="1067" t="s">
        <v>3414</v>
      </c>
      <c r="L886" s="99" t="s">
        <v>59</v>
      </c>
      <c r="M886" s="529"/>
      <c r="N886" s="430" t="s">
        <v>2670</v>
      </c>
      <c r="O886" s="1"/>
      <c r="P886" s="452">
        <v>15910.06</v>
      </c>
      <c r="Q886" s="1"/>
    </row>
    <row r="887" spans="1:17" s="41" customFormat="1" ht="40.5" customHeight="1" x14ac:dyDescent="0.25">
      <c r="A887" s="1055"/>
      <c r="B887" s="1055"/>
      <c r="C887" s="1055"/>
      <c r="D887" s="1068"/>
      <c r="E887" s="1068"/>
      <c r="F887" s="1068"/>
      <c r="G887" s="1068"/>
      <c r="H887" s="1068"/>
      <c r="I887" s="1068"/>
      <c r="J887" s="1068"/>
      <c r="K887" s="1068"/>
      <c r="L887" s="211" t="s">
        <v>52</v>
      </c>
      <c r="M887" s="530"/>
      <c r="N887" s="427" t="s">
        <v>3649</v>
      </c>
      <c r="O887" s="26"/>
      <c r="P887" s="452"/>
      <c r="Q887" s="26"/>
    </row>
    <row r="888" spans="1:17" s="39" customFormat="1" ht="41.25" customHeight="1" x14ac:dyDescent="0.25">
      <c r="A888" s="1055"/>
      <c r="B888" s="1055"/>
      <c r="C888" s="1055"/>
      <c r="D888" s="1068"/>
      <c r="E888" s="1068"/>
      <c r="F888" s="1068"/>
      <c r="G888" s="1068"/>
      <c r="H888" s="1068"/>
      <c r="I888" s="1068"/>
      <c r="J888" s="1068"/>
      <c r="K888" s="1068"/>
      <c r="L888" s="11" t="s">
        <v>5414</v>
      </c>
      <c r="M888" s="539"/>
      <c r="N888" s="431" t="s">
        <v>5985</v>
      </c>
      <c r="O888" s="11"/>
      <c r="P888" s="452"/>
      <c r="Q888" s="11"/>
    </row>
    <row r="889" spans="1:17" ht="78" customHeight="1" x14ac:dyDescent="0.25">
      <c r="A889" s="1054"/>
      <c r="B889" s="1054"/>
      <c r="C889" s="1054"/>
      <c r="D889" s="1069"/>
      <c r="E889" s="1069"/>
      <c r="F889" s="1069"/>
      <c r="G889" s="1069"/>
      <c r="H889" s="1069"/>
      <c r="I889" s="1069"/>
      <c r="J889" s="1069"/>
      <c r="K889" s="1069"/>
      <c r="L889" s="26" t="s">
        <v>4912</v>
      </c>
      <c r="M889" s="531"/>
      <c r="N889" s="223" t="s">
        <v>5986</v>
      </c>
      <c r="O889" s="26"/>
      <c r="Q889" s="26"/>
    </row>
    <row r="890" spans="1:17" ht="39.75" customHeight="1" x14ac:dyDescent="0.25">
      <c r="A890" s="1128">
        <v>419</v>
      </c>
      <c r="B890" s="69">
        <v>31</v>
      </c>
      <c r="C890" s="69" t="s">
        <v>67</v>
      </c>
      <c r="D890" s="113">
        <v>2561</v>
      </c>
      <c r="E890" s="1081" t="s">
        <v>2576</v>
      </c>
      <c r="F890" s="1081" t="s">
        <v>2576</v>
      </c>
      <c r="G890" s="1081" t="s">
        <v>2577</v>
      </c>
      <c r="H890" s="1081" t="s">
        <v>2578</v>
      </c>
      <c r="I890" s="1081" t="s">
        <v>2579</v>
      </c>
      <c r="J890" s="1081" t="s">
        <v>2580</v>
      </c>
      <c r="K890" s="1081" t="s">
        <v>3414</v>
      </c>
      <c r="L890" s="11" t="s">
        <v>2581</v>
      </c>
      <c r="M890" s="198"/>
      <c r="N890" s="148" t="s">
        <v>2542</v>
      </c>
      <c r="O890" s="26"/>
      <c r="P890" s="452">
        <v>18066.25</v>
      </c>
    </row>
    <row r="891" spans="1:17" ht="33.75" customHeight="1" x14ac:dyDescent="0.25">
      <c r="A891" s="1128"/>
      <c r="B891" s="69">
        <v>12</v>
      </c>
      <c r="C891" s="69" t="s">
        <v>677</v>
      </c>
      <c r="D891" s="113">
        <v>2561</v>
      </c>
      <c r="E891" s="1081"/>
      <c r="F891" s="1081"/>
      <c r="G891" s="1081"/>
      <c r="H891" s="1081"/>
      <c r="I891" s="1081"/>
      <c r="J891" s="1081"/>
      <c r="K891" s="1081"/>
      <c r="L891" s="26" t="s">
        <v>2582</v>
      </c>
      <c r="M891" s="199"/>
      <c r="N891" s="427" t="s">
        <v>2583</v>
      </c>
      <c r="O891" s="26" t="s">
        <v>2374</v>
      </c>
    </row>
    <row r="892" spans="1:17" s="39" customFormat="1" ht="33.75" customHeight="1" x14ac:dyDescent="0.25">
      <c r="A892" s="1055">
        <v>420</v>
      </c>
      <c r="B892" s="153">
        <v>9</v>
      </c>
      <c r="C892" s="153" t="s">
        <v>677</v>
      </c>
      <c r="D892" s="152">
        <v>2561</v>
      </c>
      <c r="E892" s="1068" t="s">
        <v>1559</v>
      </c>
      <c r="F892" s="1068" t="s">
        <v>1559</v>
      </c>
      <c r="G892" s="1068" t="s">
        <v>1560</v>
      </c>
      <c r="H892" s="1068" t="s">
        <v>1561</v>
      </c>
      <c r="I892" s="1068" t="s">
        <v>1562</v>
      </c>
      <c r="J892" s="1068" t="s">
        <v>1563</v>
      </c>
      <c r="K892" s="1067" t="s">
        <v>4937</v>
      </c>
      <c r="L892" s="99" t="s">
        <v>59</v>
      </c>
      <c r="M892" s="529"/>
      <c r="N892" s="430" t="s">
        <v>1564</v>
      </c>
      <c r="O892" s="1"/>
      <c r="P892" s="453"/>
      <c r="Q892" s="1"/>
    </row>
    <row r="893" spans="1:17" ht="33.75" customHeight="1" x14ac:dyDescent="0.25">
      <c r="A893" s="1054"/>
      <c r="B893" s="33">
        <v>18</v>
      </c>
      <c r="C893" s="33" t="s">
        <v>65</v>
      </c>
      <c r="D893" s="40">
        <v>2562</v>
      </c>
      <c r="E893" s="1069"/>
      <c r="F893" s="1069"/>
      <c r="G893" s="1069"/>
      <c r="H893" s="1069"/>
      <c r="I893" s="1069"/>
      <c r="J893" s="1069"/>
      <c r="K893" s="1069"/>
      <c r="L893" s="26" t="s">
        <v>52</v>
      </c>
      <c r="M893" s="199"/>
      <c r="N893" s="427" t="s">
        <v>3366</v>
      </c>
      <c r="O893" s="26"/>
      <c r="P893" s="452">
        <v>16467</v>
      </c>
      <c r="Q893" s="26"/>
    </row>
    <row r="894" spans="1:17" s="39" customFormat="1" ht="33.75" customHeight="1" x14ac:dyDescent="0.25">
      <c r="A894" s="1053">
        <v>421</v>
      </c>
      <c r="B894" s="69">
        <v>7</v>
      </c>
      <c r="C894" s="69" t="s">
        <v>71</v>
      </c>
      <c r="D894" s="113">
        <v>2561</v>
      </c>
      <c r="E894" s="1067" t="s">
        <v>1325</v>
      </c>
      <c r="F894" s="1067" t="s">
        <v>1325</v>
      </c>
      <c r="G894" s="1067" t="s">
        <v>1326</v>
      </c>
      <c r="H894" s="1067" t="s">
        <v>1327</v>
      </c>
      <c r="I894" s="1067" t="s">
        <v>1328</v>
      </c>
      <c r="J894" s="1067" t="s">
        <v>521</v>
      </c>
      <c r="K894" s="1067" t="s">
        <v>4937</v>
      </c>
      <c r="L894" s="11" t="s">
        <v>59</v>
      </c>
      <c r="M894" s="198"/>
      <c r="N894" s="149" t="s">
        <v>1329</v>
      </c>
      <c r="O894" s="1"/>
      <c r="P894" s="452"/>
      <c r="Q894" s="1"/>
    </row>
    <row r="895" spans="1:17" ht="33.75" customHeight="1" x14ac:dyDescent="0.25">
      <c r="A895" s="1054"/>
      <c r="B895" s="33">
        <v>19</v>
      </c>
      <c r="C895" s="33" t="s">
        <v>682</v>
      </c>
      <c r="D895" s="40">
        <v>2561</v>
      </c>
      <c r="E895" s="1069"/>
      <c r="F895" s="1069"/>
      <c r="G895" s="1069"/>
      <c r="H895" s="1069"/>
      <c r="I895" s="1069"/>
      <c r="J895" s="1069"/>
      <c r="K895" s="1069"/>
      <c r="L895" s="26" t="s">
        <v>52</v>
      </c>
      <c r="M895" s="199"/>
      <c r="N895" s="427" t="s">
        <v>2981</v>
      </c>
      <c r="O895" s="26"/>
      <c r="P895" s="452">
        <v>41188.74</v>
      </c>
      <c r="Q895" s="26"/>
    </row>
    <row r="896" spans="1:17" s="39" customFormat="1" ht="33.75" customHeight="1" x14ac:dyDescent="0.25">
      <c r="A896" s="1053">
        <v>422</v>
      </c>
      <c r="B896" s="69">
        <v>19</v>
      </c>
      <c r="C896" s="69" t="s">
        <v>67</v>
      </c>
      <c r="D896" s="113">
        <v>2561</v>
      </c>
      <c r="E896" s="1067" t="s">
        <v>1508</v>
      </c>
      <c r="F896" s="1067" t="s">
        <v>1508</v>
      </c>
      <c r="G896" s="1067" t="s">
        <v>1509</v>
      </c>
      <c r="H896" s="1067" t="s">
        <v>1510</v>
      </c>
      <c r="I896" s="1067" t="s">
        <v>1511</v>
      </c>
      <c r="J896" s="1067" t="s">
        <v>82</v>
      </c>
      <c r="K896" s="1067" t="s">
        <v>3234</v>
      </c>
      <c r="L896" s="1" t="s">
        <v>59</v>
      </c>
      <c r="M896" s="450"/>
      <c r="N896" s="149" t="s">
        <v>1512</v>
      </c>
      <c r="O896" s="1"/>
      <c r="P896" s="452"/>
      <c r="Q896" s="1"/>
    </row>
    <row r="897" spans="1:17" ht="36" customHeight="1" x14ac:dyDescent="0.25">
      <c r="A897" s="1054"/>
      <c r="B897" s="33">
        <v>10</v>
      </c>
      <c r="C897" s="33" t="s">
        <v>70</v>
      </c>
      <c r="D897" s="40">
        <v>2562</v>
      </c>
      <c r="E897" s="1069"/>
      <c r="F897" s="1069"/>
      <c r="G897" s="1069"/>
      <c r="H897" s="1069"/>
      <c r="I897" s="1069"/>
      <c r="J897" s="1069"/>
      <c r="K897" s="1069"/>
      <c r="L897" s="26" t="s">
        <v>52</v>
      </c>
      <c r="M897" s="199"/>
      <c r="N897" s="427" t="s">
        <v>3678</v>
      </c>
      <c r="O897" s="26"/>
      <c r="P897" s="452">
        <v>66731</v>
      </c>
      <c r="Q897" s="26"/>
    </row>
    <row r="898" spans="1:17" ht="36" customHeight="1" x14ac:dyDescent="0.25">
      <c r="A898" s="1053">
        <v>423</v>
      </c>
      <c r="B898" s="69">
        <v>21</v>
      </c>
      <c r="C898" s="69" t="s">
        <v>677</v>
      </c>
      <c r="D898" s="113">
        <v>2561</v>
      </c>
      <c r="E898" s="1067" t="s">
        <v>1584</v>
      </c>
      <c r="F898" s="1067" t="s">
        <v>1584</v>
      </c>
      <c r="G898" s="1067" t="s">
        <v>1585</v>
      </c>
      <c r="H898" s="1067" t="s">
        <v>1586</v>
      </c>
      <c r="I898" s="1067" t="s">
        <v>1587</v>
      </c>
      <c r="J898" s="1067" t="s">
        <v>1588</v>
      </c>
      <c r="K898" s="1067" t="s">
        <v>3132</v>
      </c>
      <c r="L898" s="1" t="s">
        <v>59</v>
      </c>
      <c r="M898" s="450"/>
      <c r="N898" s="149" t="s">
        <v>1589</v>
      </c>
    </row>
    <row r="899" spans="1:17" ht="36" customHeight="1" x14ac:dyDescent="0.25">
      <c r="A899" s="1054"/>
      <c r="B899" s="69">
        <v>24</v>
      </c>
      <c r="C899" s="69" t="s">
        <v>62</v>
      </c>
      <c r="D899" s="113">
        <v>2562</v>
      </c>
      <c r="E899" s="1069"/>
      <c r="F899" s="1069"/>
      <c r="G899" s="1069"/>
      <c r="H899" s="1069"/>
      <c r="I899" s="1069"/>
      <c r="J899" s="1069"/>
      <c r="K899" s="1069"/>
      <c r="L899" s="26" t="s">
        <v>52</v>
      </c>
      <c r="M899" s="199"/>
      <c r="N899" s="427" t="s">
        <v>3604</v>
      </c>
      <c r="P899" s="452">
        <v>14777.89</v>
      </c>
    </row>
    <row r="900" spans="1:17" ht="36" customHeight="1" x14ac:dyDescent="0.25">
      <c r="A900" s="1053">
        <v>424</v>
      </c>
      <c r="B900" s="69">
        <v>15</v>
      </c>
      <c r="C900" s="69" t="s">
        <v>68</v>
      </c>
      <c r="D900" s="113">
        <v>2562</v>
      </c>
      <c r="E900" s="1067" t="s">
        <v>2865</v>
      </c>
      <c r="F900" s="1067" t="s">
        <v>2865</v>
      </c>
      <c r="G900" s="1067" t="s">
        <v>2866</v>
      </c>
      <c r="H900" s="1067" t="s">
        <v>2867</v>
      </c>
      <c r="I900" s="1067" t="s">
        <v>2868</v>
      </c>
      <c r="J900" s="1067" t="s">
        <v>2869</v>
      </c>
      <c r="K900" s="1067" t="s">
        <v>3717</v>
      </c>
      <c r="L900" s="1" t="s">
        <v>59</v>
      </c>
      <c r="M900" s="450"/>
      <c r="N900" s="149" t="s">
        <v>2870</v>
      </c>
    </row>
    <row r="901" spans="1:17" s="41" customFormat="1" ht="33" customHeight="1" x14ac:dyDescent="0.25">
      <c r="A901" s="1054"/>
      <c r="B901" s="69">
        <v>17</v>
      </c>
      <c r="C901" s="69" t="s">
        <v>70</v>
      </c>
      <c r="D901" s="113">
        <v>2562</v>
      </c>
      <c r="E901" s="1069"/>
      <c r="F901" s="1069"/>
      <c r="G901" s="1069"/>
      <c r="H901" s="1069"/>
      <c r="I901" s="1069"/>
      <c r="J901" s="1069"/>
      <c r="K901" s="1069"/>
      <c r="L901" s="26" t="s">
        <v>52</v>
      </c>
      <c r="M901" s="199"/>
      <c r="N901" s="427" t="s">
        <v>3718</v>
      </c>
      <c r="O901" s="1"/>
      <c r="P901" s="452"/>
      <c r="Q901" s="1"/>
    </row>
    <row r="902" spans="1:17" s="39" customFormat="1" ht="33" customHeight="1" x14ac:dyDescent="0.25">
      <c r="A902" s="1118">
        <v>425</v>
      </c>
      <c r="B902" s="1118">
        <v>7</v>
      </c>
      <c r="C902" s="1118" t="s">
        <v>62</v>
      </c>
      <c r="D902" s="1151">
        <v>2561</v>
      </c>
      <c r="E902" s="1151" t="s">
        <v>2958</v>
      </c>
      <c r="F902" s="1151" t="s">
        <v>2958</v>
      </c>
      <c r="G902" s="1151"/>
      <c r="H902" s="1151" t="s">
        <v>2959</v>
      </c>
      <c r="I902" s="1151" t="s">
        <v>2978</v>
      </c>
      <c r="J902" s="1151" t="s">
        <v>2978</v>
      </c>
      <c r="K902" s="1151" t="s">
        <v>5058</v>
      </c>
      <c r="L902" s="11" t="s">
        <v>7185</v>
      </c>
      <c r="M902" s="198"/>
      <c r="N902" s="148" t="s">
        <v>5059</v>
      </c>
      <c r="O902" s="11"/>
      <c r="P902" s="452"/>
      <c r="Q902" s="195" t="s">
        <v>3849</v>
      </c>
    </row>
    <row r="903" spans="1:17" s="41" customFormat="1" ht="33" customHeight="1" x14ac:dyDescent="0.25">
      <c r="A903" s="1119"/>
      <c r="B903" s="1119"/>
      <c r="C903" s="1119"/>
      <c r="D903" s="1152"/>
      <c r="E903" s="1152"/>
      <c r="F903" s="1152"/>
      <c r="G903" s="1152"/>
      <c r="H903" s="1152"/>
      <c r="I903" s="1152"/>
      <c r="J903" s="1152"/>
      <c r="K903" s="1152"/>
      <c r="L903" s="26" t="s">
        <v>2919</v>
      </c>
      <c r="M903" s="199"/>
      <c r="N903" s="427" t="s">
        <v>2960</v>
      </c>
      <c r="O903" s="26" t="s">
        <v>48</v>
      </c>
      <c r="P903" s="452">
        <v>208398.6</v>
      </c>
      <c r="Q903" s="26"/>
    </row>
    <row r="904" spans="1:17" s="39" customFormat="1" ht="33" customHeight="1" x14ac:dyDescent="0.3">
      <c r="A904" s="1119"/>
      <c r="B904" s="1119"/>
      <c r="C904" s="1119"/>
      <c r="D904" s="1152"/>
      <c r="E904" s="1152"/>
      <c r="F904" s="1152"/>
      <c r="G904" s="1152"/>
      <c r="H904" s="1152"/>
      <c r="I904" s="1152"/>
      <c r="J904" s="1152"/>
      <c r="K904" s="1152"/>
      <c r="L904" s="240" t="s">
        <v>297</v>
      </c>
      <c r="M904" s="544"/>
      <c r="N904" s="148" t="s">
        <v>8201</v>
      </c>
      <c r="O904" s="11"/>
      <c r="P904" s="452"/>
      <c r="Q904" s="11"/>
    </row>
    <row r="905" spans="1:17" s="41" customFormat="1" ht="34.5" customHeight="1" x14ac:dyDescent="0.3">
      <c r="A905" s="1120"/>
      <c r="B905" s="1120"/>
      <c r="C905" s="1120"/>
      <c r="D905" s="1153"/>
      <c r="E905" s="1153"/>
      <c r="F905" s="1153"/>
      <c r="G905" s="1153"/>
      <c r="H905" s="1153"/>
      <c r="I905" s="1153"/>
      <c r="J905" s="1153"/>
      <c r="K905" s="1153"/>
      <c r="L905" s="34" t="s">
        <v>5673</v>
      </c>
      <c r="M905" s="537"/>
      <c r="N905" s="427" t="s">
        <v>8202</v>
      </c>
      <c r="O905" s="26"/>
      <c r="P905" s="452">
        <v>220000</v>
      </c>
      <c r="Q905" s="26"/>
    </row>
    <row r="906" spans="1:17" s="39" customFormat="1" ht="34.5" customHeight="1" x14ac:dyDescent="0.25">
      <c r="A906" s="1118">
        <v>426</v>
      </c>
      <c r="B906" s="12">
        <v>5</v>
      </c>
      <c r="C906" s="12" t="s">
        <v>68</v>
      </c>
      <c r="D906" s="61">
        <v>2560</v>
      </c>
      <c r="E906" s="1154" t="s">
        <v>2976</v>
      </c>
      <c r="F906" s="1154" t="s">
        <v>2976</v>
      </c>
      <c r="G906" s="1067"/>
      <c r="H906" s="1175" t="s">
        <v>2977</v>
      </c>
      <c r="I906" s="1175" t="s">
        <v>2979</v>
      </c>
      <c r="J906" s="1175" t="s">
        <v>2979</v>
      </c>
      <c r="K906" s="1175" t="s">
        <v>3234</v>
      </c>
      <c r="L906" s="11" t="s">
        <v>59</v>
      </c>
      <c r="M906" s="198"/>
      <c r="N906" s="148" t="s">
        <v>5511</v>
      </c>
      <c r="O906" s="11"/>
      <c r="P906" s="452"/>
      <c r="Q906" s="11"/>
    </row>
    <row r="907" spans="1:17" s="41" customFormat="1" ht="31.5" customHeight="1" x14ac:dyDescent="0.25">
      <c r="A907" s="1120"/>
      <c r="B907" s="33">
        <v>19</v>
      </c>
      <c r="C907" s="33" t="s">
        <v>682</v>
      </c>
      <c r="D907" s="40">
        <v>2561</v>
      </c>
      <c r="E907" s="1155"/>
      <c r="F907" s="1155"/>
      <c r="G907" s="1069"/>
      <c r="H907" s="1176"/>
      <c r="I907" s="1176"/>
      <c r="J907" s="1176"/>
      <c r="K907" s="1176"/>
      <c r="L907" s="26" t="s">
        <v>52</v>
      </c>
      <c r="M907" s="199"/>
      <c r="N907" s="427" t="s">
        <v>2980</v>
      </c>
      <c r="O907" s="26"/>
      <c r="P907" s="452">
        <v>10654.29</v>
      </c>
      <c r="Q907" s="26"/>
    </row>
    <row r="908" spans="1:17" s="39" customFormat="1" ht="32.25" customHeight="1" x14ac:dyDescent="0.25">
      <c r="A908" s="1118">
        <v>427</v>
      </c>
      <c r="B908" s="12">
        <v>5</v>
      </c>
      <c r="C908" s="12" t="s">
        <v>64</v>
      </c>
      <c r="D908" s="61">
        <v>2562</v>
      </c>
      <c r="E908" s="1151" t="s">
        <v>3315</v>
      </c>
      <c r="F908" s="1151" t="s">
        <v>3316</v>
      </c>
      <c r="G908" s="1151" t="s">
        <v>3317</v>
      </c>
      <c r="H908" s="1151" t="s">
        <v>1832</v>
      </c>
      <c r="I908" s="1151" t="s">
        <v>216</v>
      </c>
      <c r="J908" s="1151" t="s">
        <v>216</v>
      </c>
      <c r="K908" s="1151" t="s">
        <v>3414</v>
      </c>
      <c r="L908" s="43" t="s">
        <v>3318</v>
      </c>
      <c r="M908" s="545"/>
      <c r="N908" s="148" t="s">
        <v>3319</v>
      </c>
      <c r="O908" s="11"/>
      <c r="P908" s="452"/>
      <c r="Q908" s="11"/>
    </row>
    <row r="909" spans="1:17" s="41" customFormat="1" ht="29.25" customHeight="1" x14ac:dyDescent="0.25">
      <c r="A909" s="1120"/>
      <c r="B909" s="33">
        <v>8</v>
      </c>
      <c r="C909" s="33" t="s">
        <v>62</v>
      </c>
      <c r="D909" s="40">
        <v>2562</v>
      </c>
      <c r="E909" s="1153"/>
      <c r="F909" s="1153"/>
      <c r="G909" s="1153"/>
      <c r="H909" s="1153"/>
      <c r="I909" s="1153"/>
      <c r="J909" s="1153"/>
      <c r="K909" s="1153"/>
      <c r="L909" s="48" t="s">
        <v>3360</v>
      </c>
      <c r="M909" s="241"/>
      <c r="N909" s="427" t="s">
        <v>3564</v>
      </c>
      <c r="O909" s="26" t="s">
        <v>3849</v>
      </c>
      <c r="P909" s="452"/>
      <c r="Q909" s="26"/>
    </row>
    <row r="910" spans="1:17" s="41" customFormat="1" ht="27" customHeight="1" x14ac:dyDescent="0.25">
      <c r="A910" s="1118">
        <v>428</v>
      </c>
      <c r="B910" s="12">
        <v>8</v>
      </c>
      <c r="C910" s="12" t="s">
        <v>64</v>
      </c>
      <c r="D910" s="61">
        <v>2562</v>
      </c>
      <c r="E910" s="1151" t="s">
        <v>3212</v>
      </c>
      <c r="F910" s="1151" t="s">
        <v>3212</v>
      </c>
      <c r="G910" s="1151" t="s">
        <v>3216</v>
      </c>
      <c r="H910" s="1151" t="s">
        <v>3213</v>
      </c>
      <c r="I910" s="1151" t="s">
        <v>3214</v>
      </c>
      <c r="J910" s="1151" t="s">
        <v>1006</v>
      </c>
      <c r="K910" s="1151" t="s">
        <v>3414</v>
      </c>
      <c r="L910" s="11" t="s">
        <v>59</v>
      </c>
      <c r="M910" s="198"/>
      <c r="N910" s="148" t="s">
        <v>3221</v>
      </c>
      <c r="O910" s="11"/>
      <c r="P910" s="452"/>
      <c r="Q910" s="11"/>
    </row>
    <row r="911" spans="1:17" s="41" customFormat="1" ht="33.75" customHeight="1" x14ac:dyDescent="0.25">
      <c r="A911" s="1120"/>
      <c r="B911" s="12">
        <v>10</v>
      </c>
      <c r="C911" s="12" t="s">
        <v>70</v>
      </c>
      <c r="D911" s="61">
        <v>2562</v>
      </c>
      <c r="E911" s="1153"/>
      <c r="F911" s="1153"/>
      <c r="G911" s="1153"/>
      <c r="H911" s="1153"/>
      <c r="I911" s="1153"/>
      <c r="J911" s="1153"/>
      <c r="K911" s="1153"/>
      <c r="L911" s="26" t="s">
        <v>52</v>
      </c>
      <c r="M911" s="199"/>
      <c r="N911" s="427" t="s">
        <v>3682</v>
      </c>
      <c r="O911" s="11"/>
      <c r="P911" s="452">
        <v>17198</v>
      </c>
      <c r="Q911" s="11"/>
    </row>
    <row r="912" spans="1:17" s="39" customFormat="1" ht="33.75" customHeight="1" x14ac:dyDescent="0.25">
      <c r="A912" s="1118">
        <v>429</v>
      </c>
      <c r="B912" s="12">
        <v>11</v>
      </c>
      <c r="C912" s="12" t="s">
        <v>64</v>
      </c>
      <c r="D912" s="61">
        <v>2562</v>
      </c>
      <c r="E912" s="1151" t="s">
        <v>3215</v>
      </c>
      <c r="F912" s="1151" t="s">
        <v>3215</v>
      </c>
      <c r="G912" s="1151" t="s">
        <v>3217</v>
      </c>
      <c r="H912" s="1151" t="s">
        <v>3218</v>
      </c>
      <c r="I912" s="1151" t="s">
        <v>3219</v>
      </c>
      <c r="J912" s="1151" t="s">
        <v>527</v>
      </c>
      <c r="K912" s="1151" t="s">
        <v>3414</v>
      </c>
      <c r="L912" s="11" t="s">
        <v>59</v>
      </c>
      <c r="M912" s="198"/>
      <c r="N912" s="148" t="s">
        <v>3220</v>
      </c>
      <c r="O912" s="11"/>
      <c r="P912" s="452"/>
      <c r="Q912" s="11"/>
    </row>
    <row r="913" spans="1:17" s="41" customFormat="1" ht="33.75" customHeight="1" x14ac:dyDescent="0.25">
      <c r="A913" s="1120"/>
      <c r="B913" s="33">
        <v>10</v>
      </c>
      <c r="C913" s="33" t="s">
        <v>70</v>
      </c>
      <c r="D913" s="40">
        <v>2562</v>
      </c>
      <c r="E913" s="1153"/>
      <c r="F913" s="1153"/>
      <c r="G913" s="1153"/>
      <c r="H913" s="1153"/>
      <c r="I913" s="1153"/>
      <c r="J913" s="1153"/>
      <c r="K913" s="1153"/>
      <c r="L913" s="26" t="s">
        <v>52</v>
      </c>
      <c r="M913" s="199"/>
      <c r="N913" s="427" t="s">
        <v>3681</v>
      </c>
      <c r="O913" s="26"/>
      <c r="P913" s="452">
        <v>17571</v>
      </c>
      <c r="Q913" s="26"/>
    </row>
    <row r="914" spans="1:17" s="39" customFormat="1" ht="33.75" customHeight="1" x14ac:dyDescent="0.25">
      <c r="A914" s="1118">
        <v>430</v>
      </c>
      <c r="B914" s="12">
        <v>15</v>
      </c>
      <c r="C914" s="12" t="s">
        <v>64</v>
      </c>
      <c r="D914" s="61">
        <v>2562</v>
      </c>
      <c r="E914" s="1151" t="s">
        <v>3222</v>
      </c>
      <c r="F914" s="1151" t="s">
        <v>3222</v>
      </c>
      <c r="G914" s="1151" t="s">
        <v>3223</v>
      </c>
      <c r="H914" s="1151" t="s">
        <v>3224</v>
      </c>
      <c r="I914" s="1151" t="s">
        <v>631</v>
      </c>
      <c r="J914" s="1151" t="s">
        <v>388</v>
      </c>
      <c r="K914" s="1151" t="s">
        <v>3414</v>
      </c>
      <c r="L914" s="11" t="s">
        <v>59</v>
      </c>
      <c r="M914" s="198"/>
      <c r="N914" s="148" t="s">
        <v>3225</v>
      </c>
      <c r="O914" s="11"/>
      <c r="P914" s="452"/>
      <c r="Q914" s="11"/>
    </row>
    <row r="915" spans="1:17" s="41" customFormat="1" ht="31.5" customHeight="1" x14ac:dyDescent="0.25">
      <c r="A915" s="1120"/>
      <c r="B915" s="33">
        <v>27</v>
      </c>
      <c r="C915" s="33" t="s">
        <v>65</v>
      </c>
      <c r="D915" s="40">
        <v>2562</v>
      </c>
      <c r="E915" s="1153"/>
      <c r="F915" s="1153"/>
      <c r="G915" s="1153"/>
      <c r="H915" s="1153"/>
      <c r="I915" s="1153"/>
      <c r="J915" s="1153"/>
      <c r="K915" s="1153"/>
      <c r="L915" s="26" t="s">
        <v>52</v>
      </c>
      <c r="M915" s="199"/>
      <c r="N915" s="427" t="s">
        <v>3370</v>
      </c>
      <c r="O915" s="26" t="s">
        <v>13820</v>
      </c>
      <c r="P915" s="452"/>
      <c r="Q915" s="26"/>
    </row>
    <row r="916" spans="1:17" s="41" customFormat="1" ht="31.5" customHeight="1" x14ac:dyDescent="0.25">
      <c r="A916" s="1118">
        <v>431</v>
      </c>
      <c r="B916" s="12">
        <v>22</v>
      </c>
      <c r="C916" s="12" t="s">
        <v>64</v>
      </c>
      <c r="D916" s="61">
        <v>2562</v>
      </c>
      <c r="E916" s="1151" t="s">
        <v>3226</v>
      </c>
      <c r="F916" s="1151" t="s">
        <v>3226</v>
      </c>
      <c r="G916" s="1151" t="s">
        <v>3227</v>
      </c>
      <c r="H916" s="1151" t="s">
        <v>3228</v>
      </c>
      <c r="I916" s="1151" t="s">
        <v>247</v>
      </c>
      <c r="J916" s="1151" t="s">
        <v>232</v>
      </c>
      <c r="K916" s="1151" t="s">
        <v>3414</v>
      </c>
      <c r="L916" s="11" t="s">
        <v>59</v>
      </c>
      <c r="M916" s="198"/>
      <c r="N916" s="148" t="s">
        <v>3229</v>
      </c>
      <c r="O916" s="11"/>
      <c r="P916" s="452"/>
      <c r="Q916" s="11"/>
    </row>
    <row r="917" spans="1:17" s="39" customFormat="1" ht="31.5" customHeight="1" x14ac:dyDescent="0.25">
      <c r="A917" s="1119"/>
      <c r="B917" s="33"/>
      <c r="C917" s="33"/>
      <c r="D917" s="40"/>
      <c r="E917" s="1152"/>
      <c r="F917" s="1152"/>
      <c r="G917" s="1152"/>
      <c r="H917" s="1152"/>
      <c r="I917" s="1152"/>
      <c r="J917" s="1152"/>
      <c r="K917" s="1152"/>
      <c r="L917" s="26" t="s">
        <v>8048</v>
      </c>
      <c r="M917" s="199"/>
      <c r="N917" s="427" t="s">
        <v>8049</v>
      </c>
      <c r="O917" s="26"/>
      <c r="P917" s="452">
        <v>23427</v>
      </c>
      <c r="Q917" s="26"/>
    </row>
    <row r="918" spans="1:17" s="39" customFormat="1" ht="31.5" customHeight="1" x14ac:dyDescent="0.25">
      <c r="A918" s="1120"/>
      <c r="B918" s="33">
        <v>4</v>
      </c>
      <c r="C918" s="33" t="s">
        <v>73</v>
      </c>
      <c r="D918" s="40">
        <v>2563</v>
      </c>
      <c r="E918" s="1153"/>
      <c r="F918" s="1153"/>
      <c r="G918" s="1153"/>
      <c r="H918" s="1153"/>
      <c r="I918" s="1153"/>
      <c r="J918" s="1153"/>
      <c r="K918" s="1153"/>
      <c r="L918" s="26" t="s">
        <v>8050</v>
      </c>
      <c r="M918" s="199"/>
      <c r="N918" s="427" t="s">
        <v>8051</v>
      </c>
      <c r="O918" s="26"/>
      <c r="P918" s="452"/>
      <c r="Q918" s="26"/>
    </row>
    <row r="919" spans="1:17" s="41" customFormat="1" ht="39.75" customHeight="1" x14ac:dyDescent="0.25">
      <c r="A919" s="1118">
        <v>432</v>
      </c>
      <c r="B919" s="1118">
        <v>25</v>
      </c>
      <c r="C919" s="1118" t="s">
        <v>64</v>
      </c>
      <c r="D919" s="1151">
        <v>2562</v>
      </c>
      <c r="E919" s="1151" t="s">
        <v>3230</v>
      </c>
      <c r="F919" s="1151" t="s">
        <v>3230</v>
      </c>
      <c r="G919" s="1151" t="s">
        <v>3231</v>
      </c>
      <c r="H919" s="1151" t="s">
        <v>3232</v>
      </c>
      <c r="I919" s="1151" t="s">
        <v>3233</v>
      </c>
      <c r="J919" s="1151" t="s">
        <v>82</v>
      </c>
      <c r="K919" s="1151" t="s">
        <v>3234</v>
      </c>
      <c r="L919" s="11" t="s">
        <v>59</v>
      </c>
      <c r="M919" s="198"/>
      <c r="N919" s="148" t="s">
        <v>3235</v>
      </c>
      <c r="O919" s="11"/>
      <c r="P919" s="460" t="s">
        <v>3849</v>
      </c>
      <c r="Q919" s="11"/>
    </row>
    <row r="920" spans="1:17" s="39" customFormat="1" ht="39.75" customHeight="1" x14ac:dyDescent="0.25">
      <c r="A920" s="1119"/>
      <c r="B920" s="1119"/>
      <c r="C920" s="1119"/>
      <c r="D920" s="1152"/>
      <c r="E920" s="1152"/>
      <c r="F920" s="1152"/>
      <c r="G920" s="1152"/>
      <c r="H920" s="1152"/>
      <c r="I920" s="1152"/>
      <c r="J920" s="1152"/>
      <c r="K920" s="1152"/>
      <c r="L920" s="11" t="s">
        <v>6373</v>
      </c>
      <c r="M920" s="198"/>
      <c r="N920" s="148" t="s">
        <v>6372</v>
      </c>
      <c r="O920" s="11"/>
      <c r="P920" s="452"/>
      <c r="Q920" s="11"/>
    </row>
    <row r="921" spans="1:17" s="41" customFormat="1" ht="168.75" customHeight="1" x14ac:dyDescent="0.25">
      <c r="A921" s="1120"/>
      <c r="B921" s="1120"/>
      <c r="C921" s="1120"/>
      <c r="D921" s="1153"/>
      <c r="E921" s="1153"/>
      <c r="F921" s="1153"/>
      <c r="G921" s="1153"/>
      <c r="H921" s="1153"/>
      <c r="I921" s="1153"/>
      <c r="J921" s="1153"/>
      <c r="K921" s="1153"/>
      <c r="L921" s="26" t="s">
        <v>6374</v>
      </c>
      <c r="M921" s="199"/>
      <c r="N921" s="427" t="s">
        <v>6375</v>
      </c>
      <c r="O921" s="496" t="s">
        <v>6376</v>
      </c>
      <c r="P921" s="497"/>
      <c r="Q921" s="26"/>
    </row>
    <row r="922" spans="1:17" s="41" customFormat="1" ht="39.75" customHeight="1" x14ac:dyDescent="0.25">
      <c r="A922" s="1118">
        <v>433</v>
      </c>
      <c r="B922" s="1118">
        <v>25</v>
      </c>
      <c r="C922" s="1118" t="s">
        <v>64</v>
      </c>
      <c r="D922" s="1151">
        <v>2562</v>
      </c>
      <c r="E922" s="1151" t="s">
        <v>3230</v>
      </c>
      <c r="F922" s="1151" t="s">
        <v>3230</v>
      </c>
      <c r="G922" s="1151" t="s">
        <v>3231</v>
      </c>
      <c r="H922" s="1151" t="s">
        <v>3232</v>
      </c>
      <c r="I922" s="1151" t="s">
        <v>3233</v>
      </c>
      <c r="J922" s="1151" t="s">
        <v>82</v>
      </c>
      <c r="K922" s="1151" t="s">
        <v>3234</v>
      </c>
      <c r="L922" s="44" t="s">
        <v>7290</v>
      </c>
      <c r="M922" s="47"/>
      <c r="N922" s="148" t="s">
        <v>3320</v>
      </c>
      <c r="O922" s="11"/>
      <c r="P922" s="460" t="s">
        <v>3849</v>
      </c>
      <c r="Q922" s="11"/>
    </row>
    <row r="923" spans="1:17" s="39" customFormat="1" ht="30" customHeight="1" x14ac:dyDescent="0.25">
      <c r="A923" s="1119"/>
      <c r="B923" s="1119"/>
      <c r="C923" s="1119"/>
      <c r="D923" s="1152"/>
      <c r="E923" s="1152"/>
      <c r="F923" s="1152"/>
      <c r="G923" s="1152"/>
      <c r="H923" s="1152"/>
      <c r="I923" s="1152"/>
      <c r="J923" s="1152"/>
      <c r="K923" s="1152"/>
      <c r="L923" s="11" t="s">
        <v>6377</v>
      </c>
      <c r="M923" s="198"/>
      <c r="N923" s="148" t="s">
        <v>6372</v>
      </c>
      <c r="O923" s="11"/>
      <c r="P923" s="452"/>
      <c r="Q923" s="11"/>
    </row>
    <row r="924" spans="1:17" s="41" customFormat="1" ht="30" customHeight="1" x14ac:dyDescent="0.25">
      <c r="A924" s="1120"/>
      <c r="B924" s="1120"/>
      <c r="C924" s="1120"/>
      <c r="D924" s="1153"/>
      <c r="E924" s="1153"/>
      <c r="F924" s="1153"/>
      <c r="G924" s="1153"/>
      <c r="H924" s="1153"/>
      <c r="I924" s="1153"/>
      <c r="J924" s="1153"/>
      <c r="K924" s="1153"/>
      <c r="L924" s="59" t="s">
        <v>6378</v>
      </c>
      <c r="M924" s="73"/>
      <c r="N924" s="427" t="s">
        <v>6375</v>
      </c>
      <c r="O924" s="26"/>
      <c r="P924" s="452"/>
      <c r="Q924" s="26"/>
    </row>
    <row r="925" spans="1:17" s="41" customFormat="1" x14ac:dyDescent="0.25">
      <c r="A925" s="1118">
        <v>434</v>
      </c>
      <c r="B925" s="1118">
        <v>28</v>
      </c>
      <c r="C925" s="1118" t="s">
        <v>64</v>
      </c>
      <c r="D925" s="1118">
        <v>2562</v>
      </c>
      <c r="E925" s="1151" t="s">
        <v>3236</v>
      </c>
      <c r="F925" s="1151" t="s">
        <v>3236</v>
      </c>
      <c r="G925" s="1151" t="s">
        <v>3237</v>
      </c>
      <c r="H925" s="1151" t="s">
        <v>3238</v>
      </c>
      <c r="I925" s="1151" t="s">
        <v>637</v>
      </c>
      <c r="J925" s="1151" t="s">
        <v>232</v>
      </c>
      <c r="K925" s="1151" t="s">
        <v>3414</v>
      </c>
      <c r="L925" s="11" t="s">
        <v>59</v>
      </c>
      <c r="M925" s="198"/>
      <c r="N925" s="148" t="s">
        <v>3239</v>
      </c>
      <c r="O925" s="11"/>
      <c r="P925" s="452"/>
      <c r="Q925" s="11"/>
    </row>
    <row r="926" spans="1:17" s="41" customFormat="1" ht="30" customHeight="1" x14ac:dyDescent="0.25">
      <c r="A926" s="1119"/>
      <c r="B926" s="1119"/>
      <c r="C926" s="1119"/>
      <c r="D926" s="1119"/>
      <c r="E926" s="1152"/>
      <c r="F926" s="1152"/>
      <c r="G926" s="1152"/>
      <c r="H926" s="1152"/>
      <c r="I926" s="1152"/>
      <c r="J926" s="1152"/>
      <c r="K926" s="1152"/>
      <c r="L926" s="11" t="s">
        <v>7431</v>
      </c>
      <c r="M926" s="198"/>
      <c r="N926" s="148" t="s">
        <v>7432</v>
      </c>
      <c r="O926" s="11"/>
      <c r="P926" s="452"/>
      <c r="Q926" s="11"/>
    </row>
    <row r="927" spans="1:17" s="41" customFormat="1" ht="30" customHeight="1" x14ac:dyDescent="0.25">
      <c r="A927" s="1120"/>
      <c r="B927" s="1120"/>
      <c r="C927" s="1120"/>
      <c r="D927" s="1120"/>
      <c r="E927" s="1153"/>
      <c r="F927" s="1153"/>
      <c r="G927" s="1153"/>
      <c r="H927" s="1153"/>
      <c r="I927" s="1153"/>
      <c r="J927" s="1153"/>
      <c r="K927" s="1153"/>
      <c r="L927" s="26" t="s">
        <v>52</v>
      </c>
      <c r="M927" s="199"/>
      <c r="N927" s="427" t="s">
        <v>7433</v>
      </c>
      <c r="O927" s="11"/>
      <c r="P927" s="452"/>
      <c r="Q927" s="11"/>
    </row>
    <row r="928" spans="1:17" s="39" customFormat="1" ht="31.5" customHeight="1" x14ac:dyDescent="0.25">
      <c r="A928" s="1119">
        <v>435</v>
      </c>
      <c r="B928" s="32">
        <v>28</v>
      </c>
      <c r="C928" s="32" t="s">
        <v>64</v>
      </c>
      <c r="D928" s="60">
        <v>2562</v>
      </c>
      <c r="E928" s="1152" t="s">
        <v>3240</v>
      </c>
      <c r="F928" s="1152" t="s">
        <v>3240</v>
      </c>
      <c r="G928" s="1152" t="s">
        <v>3241</v>
      </c>
      <c r="H928" s="1152" t="s">
        <v>3242</v>
      </c>
      <c r="I928" s="1152" t="s">
        <v>637</v>
      </c>
      <c r="J928" s="1152" t="s">
        <v>232</v>
      </c>
      <c r="K928" s="1152" t="s">
        <v>3414</v>
      </c>
      <c r="L928" s="7" t="s">
        <v>59</v>
      </c>
      <c r="M928" s="532"/>
      <c r="N928" s="148" t="s">
        <v>3243</v>
      </c>
      <c r="O928" s="11"/>
      <c r="P928" s="452"/>
      <c r="Q928" s="11"/>
    </row>
    <row r="929" spans="1:17" s="41" customFormat="1" ht="31.5" customHeight="1" x14ac:dyDescent="0.25">
      <c r="A929" s="1120"/>
      <c r="B929" s="33">
        <v>4</v>
      </c>
      <c r="C929" s="33" t="s">
        <v>66</v>
      </c>
      <c r="D929" s="40">
        <v>2562</v>
      </c>
      <c r="E929" s="1153"/>
      <c r="F929" s="1153"/>
      <c r="G929" s="1153"/>
      <c r="H929" s="1153"/>
      <c r="I929" s="1153"/>
      <c r="J929" s="1153"/>
      <c r="K929" s="1153"/>
      <c r="L929" s="26" t="s">
        <v>52</v>
      </c>
      <c r="M929" s="199"/>
      <c r="N929" s="427" t="s">
        <v>3382</v>
      </c>
      <c r="O929" s="26"/>
      <c r="P929" s="452">
        <v>11000</v>
      </c>
      <c r="Q929" s="26"/>
    </row>
    <row r="930" spans="1:17" s="39" customFormat="1" ht="31.5" customHeight="1" x14ac:dyDescent="0.25">
      <c r="A930" s="1118">
        <v>436</v>
      </c>
      <c r="B930" s="12">
        <v>4</v>
      </c>
      <c r="C930" s="12" t="s">
        <v>65</v>
      </c>
      <c r="D930" s="61">
        <v>2562</v>
      </c>
      <c r="E930" s="1151" t="s">
        <v>3321</v>
      </c>
      <c r="F930" s="1151" t="s">
        <v>3321</v>
      </c>
      <c r="G930" s="1151"/>
      <c r="H930" s="1151" t="s">
        <v>3322</v>
      </c>
      <c r="I930" s="1151" t="s">
        <v>1269</v>
      </c>
      <c r="J930" s="1151" t="s">
        <v>1269</v>
      </c>
      <c r="K930" s="1151" t="s">
        <v>3414</v>
      </c>
      <c r="L930" s="44" t="s">
        <v>7291</v>
      </c>
      <c r="M930" s="47"/>
      <c r="N930" s="148" t="s">
        <v>3323</v>
      </c>
      <c r="O930" s="11"/>
      <c r="P930" s="452"/>
      <c r="Q930" s="11"/>
    </row>
    <row r="931" spans="1:17" s="41" customFormat="1" ht="28.5" customHeight="1" x14ac:dyDescent="0.25">
      <c r="A931" s="1120"/>
      <c r="B931" s="33">
        <v>7</v>
      </c>
      <c r="C931" s="33" t="s">
        <v>70</v>
      </c>
      <c r="D931" s="40">
        <v>2562</v>
      </c>
      <c r="E931" s="1153"/>
      <c r="F931" s="1153"/>
      <c r="G931" s="1153"/>
      <c r="H931" s="1153"/>
      <c r="I931" s="1153"/>
      <c r="J931" s="1153"/>
      <c r="K931" s="1153"/>
      <c r="L931" s="26" t="s">
        <v>3352</v>
      </c>
      <c r="M931" s="199"/>
      <c r="N931" s="427" t="s">
        <v>3714</v>
      </c>
      <c r="O931" s="26"/>
      <c r="P931" s="452"/>
      <c r="Q931" s="26"/>
    </row>
    <row r="932" spans="1:17" s="41" customFormat="1" ht="61.5" customHeight="1" x14ac:dyDescent="0.25">
      <c r="A932" s="1118">
        <v>437</v>
      </c>
      <c r="B932" s="12">
        <v>5</v>
      </c>
      <c r="C932" s="12" t="s">
        <v>65</v>
      </c>
      <c r="D932" s="61">
        <v>2562</v>
      </c>
      <c r="E932" s="1151" t="s">
        <v>3244</v>
      </c>
      <c r="F932" s="1151" t="s">
        <v>3244</v>
      </c>
      <c r="G932" s="1151" t="s">
        <v>3245</v>
      </c>
      <c r="H932" s="1151" t="s">
        <v>3246</v>
      </c>
      <c r="I932" s="1151" t="s">
        <v>1337</v>
      </c>
      <c r="J932" s="1151" t="s">
        <v>1337</v>
      </c>
      <c r="K932" s="1151" t="s">
        <v>3414</v>
      </c>
      <c r="L932" s="11" t="s">
        <v>59</v>
      </c>
      <c r="M932" s="198"/>
      <c r="N932" s="148" t="s">
        <v>3247</v>
      </c>
      <c r="O932" s="11"/>
      <c r="P932" s="452"/>
      <c r="Q932" s="11"/>
    </row>
    <row r="933" spans="1:17" s="41" customFormat="1" ht="43.5" customHeight="1" x14ac:dyDescent="0.25">
      <c r="A933" s="1119"/>
      <c r="B933" s="12">
        <v>1</v>
      </c>
      <c r="C933" s="12" t="s">
        <v>62</v>
      </c>
      <c r="D933" s="61">
        <v>2562</v>
      </c>
      <c r="E933" s="1152"/>
      <c r="F933" s="1152"/>
      <c r="G933" s="1152"/>
      <c r="H933" s="1152"/>
      <c r="I933" s="1152"/>
      <c r="J933" s="1152"/>
      <c r="K933" s="1152"/>
      <c r="L933" s="111" t="s">
        <v>3576</v>
      </c>
      <c r="M933" s="538"/>
      <c r="N933" s="429" t="s">
        <v>3572</v>
      </c>
      <c r="O933" s="26"/>
      <c r="P933" s="452">
        <v>13993.98</v>
      </c>
      <c r="Q933" s="11"/>
    </row>
    <row r="934" spans="1:17" s="41" customFormat="1" ht="30" customHeight="1" x14ac:dyDescent="0.25">
      <c r="A934" s="1119"/>
      <c r="B934" s="12">
        <v>10</v>
      </c>
      <c r="C934" s="12" t="s">
        <v>62</v>
      </c>
      <c r="D934" s="61">
        <v>2562</v>
      </c>
      <c r="E934" s="1152"/>
      <c r="F934" s="1152"/>
      <c r="G934" s="1152"/>
      <c r="H934" s="1152"/>
      <c r="I934" s="1152"/>
      <c r="J934" s="1152"/>
      <c r="K934" s="1152"/>
      <c r="L934" s="11" t="s">
        <v>2470</v>
      </c>
      <c r="M934" s="198"/>
      <c r="N934" s="148" t="s">
        <v>3573</v>
      </c>
      <c r="O934" s="26"/>
      <c r="P934" s="452"/>
      <c r="Q934" s="11"/>
    </row>
    <row r="935" spans="1:17" s="41" customFormat="1" ht="39.75" customHeight="1" x14ac:dyDescent="0.25">
      <c r="A935" s="1119"/>
      <c r="B935" s="12">
        <v>21</v>
      </c>
      <c r="C935" s="12" t="s">
        <v>62</v>
      </c>
      <c r="D935" s="61">
        <v>2562</v>
      </c>
      <c r="E935" s="1152"/>
      <c r="F935" s="1152"/>
      <c r="G935" s="1152"/>
      <c r="H935" s="1152"/>
      <c r="I935" s="1152"/>
      <c r="J935" s="1152"/>
      <c r="K935" s="1152"/>
      <c r="L935" s="211" t="s">
        <v>1614</v>
      </c>
      <c r="M935" s="530"/>
      <c r="N935" s="222"/>
      <c r="O935" s="26" t="s">
        <v>1615</v>
      </c>
      <c r="P935" s="452"/>
      <c r="Q935" s="11"/>
    </row>
    <row r="936" spans="1:17" s="41" customFormat="1" ht="34.5" customHeight="1" x14ac:dyDescent="0.25">
      <c r="A936" s="1119"/>
      <c r="B936" s="12">
        <v>30</v>
      </c>
      <c r="C936" s="12" t="s">
        <v>62</v>
      </c>
      <c r="D936" s="61">
        <v>2562</v>
      </c>
      <c r="E936" s="1152"/>
      <c r="F936" s="1152"/>
      <c r="G936" s="1152"/>
      <c r="H936" s="1152"/>
      <c r="I936" s="1152"/>
      <c r="J936" s="1152"/>
      <c r="K936" s="1152"/>
      <c r="L936" s="26" t="s">
        <v>1616</v>
      </c>
      <c r="M936" s="199"/>
      <c r="N936" s="427" t="s">
        <v>2590</v>
      </c>
      <c r="O936" s="26"/>
      <c r="P936" s="452"/>
      <c r="Q936" s="11"/>
    </row>
    <row r="937" spans="1:17" s="41" customFormat="1" ht="33.75" customHeight="1" x14ac:dyDescent="0.25">
      <c r="A937" s="1120"/>
      <c r="B937" s="12">
        <v>26</v>
      </c>
      <c r="C937" s="12" t="s">
        <v>70</v>
      </c>
      <c r="D937" s="61">
        <v>2562</v>
      </c>
      <c r="E937" s="1153"/>
      <c r="F937" s="1153"/>
      <c r="G937" s="1153"/>
      <c r="H937" s="1153"/>
      <c r="I937" s="1153"/>
      <c r="J937" s="1153"/>
      <c r="K937" s="1153"/>
      <c r="L937" s="28" t="s">
        <v>52</v>
      </c>
      <c r="M937" s="306"/>
      <c r="N937" s="257" t="s">
        <v>3767</v>
      </c>
      <c r="O937" s="26"/>
      <c r="P937" s="452">
        <v>13993.98</v>
      </c>
      <c r="Q937" s="11"/>
    </row>
    <row r="938" spans="1:17" s="39" customFormat="1" ht="30.75" customHeight="1" x14ac:dyDescent="0.25">
      <c r="A938" s="1118">
        <v>438</v>
      </c>
      <c r="B938" s="12">
        <v>7</v>
      </c>
      <c r="C938" s="12" t="s">
        <v>65</v>
      </c>
      <c r="D938" s="61">
        <v>2562</v>
      </c>
      <c r="E938" s="1151" t="s">
        <v>3248</v>
      </c>
      <c r="F938" s="1151" t="s">
        <v>3248</v>
      </c>
      <c r="G938" s="1151" t="s">
        <v>3249</v>
      </c>
      <c r="H938" s="1151" t="s">
        <v>3250</v>
      </c>
      <c r="I938" s="1151" t="s">
        <v>1949</v>
      </c>
      <c r="J938" s="1151" t="s">
        <v>216</v>
      </c>
      <c r="K938" s="1151" t="s">
        <v>3414</v>
      </c>
      <c r="L938" s="11" t="s">
        <v>59</v>
      </c>
      <c r="M938" s="198"/>
      <c r="N938" s="148" t="s">
        <v>3251</v>
      </c>
      <c r="O938" s="11"/>
      <c r="P938" s="452"/>
      <c r="Q938" s="11"/>
    </row>
    <row r="939" spans="1:17" s="41" customFormat="1" ht="36.75" customHeight="1" x14ac:dyDescent="0.25">
      <c r="A939" s="1120"/>
      <c r="B939" s="33">
        <v>13</v>
      </c>
      <c r="C939" s="33" t="s">
        <v>70</v>
      </c>
      <c r="D939" s="40">
        <v>2562</v>
      </c>
      <c r="E939" s="1153"/>
      <c r="F939" s="1153"/>
      <c r="G939" s="1153"/>
      <c r="H939" s="1153"/>
      <c r="I939" s="1153"/>
      <c r="J939" s="1153"/>
      <c r="K939" s="1153"/>
      <c r="L939" s="26" t="s">
        <v>52</v>
      </c>
      <c r="M939" s="199"/>
      <c r="N939" s="427" t="s">
        <v>3713</v>
      </c>
      <c r="O939" s="26"/>
      <c r="P939" s="452">
        <v>30944.22</v>
      </c>
      <c r="Q939" s="26"/>
    </row>
    <row r="940" spans="1:17" s="41" customFormat="1" ht="31.5" customHeight="1" x14ac:dyDescent="0.25">
      <c r="A940" s="12">
        <v>439</v>
      </c>
      <c r="B940" s="12">
        <v>8</v>
      </c>
      <c r="C940" s="12" t="s">
        <v>65</v>
      </c>
      <c r="D940" s="61">
        <v>2562</v>
      </c>
      <c r="E940" s="61" t="s">
        <v>3259</v>
      </c>
      <c r="F940" s="61" t="s">
        <v>3324</v>
      </c>
      <c r="G940" s="61" t="s">
        <v>3260</v>
      </c>
      <c r="H940" s="61" t="s">
        <v>3261</v>
      </c>
      <c r="I940" s="61" t="s">
        <v>1939</v>
      </c>
      <c r="J940" s="61" t="s">
        <v>216</v>
      </c>
      <c r="K940" s="61" t="s">
        <v>3414</v>
      </c>
      <c r="L940" s="44" t="s">
        <v>7292</v>
      </c>
      <c r="M940" s="47"/>
      <c r="N940" s="148" t="s">
        <v>3325</v>
      </c>
      <c r="O940" s="11"/>
      <c r="P940" s="452"/>
      <c r="Q940" s="11"/>
    </row>
    <row r="941" spans="1:17" s="41" customFormat="1" ht="66" customHeight="1" x14ac:dyDescent="0.25">
      <c r="A941" s="1118">
        <v>440</v>
      </c>
      <c r="B941" s="12">
        <v>8</v>
      </c>
      <c r="C941" s="12" t="s">
        <v>65</v>
      </c>
      <c r="D941" s="61">
        <v>2562</v>
      </c>
      <c r="E941" s="1151" t="s">
        <v>3574</v>
      </c>
      <c r="F941" s="1151" t="s">
        <v>3575</v>
      </c>
      <c r="G941" s="1151" t="s">
        <v>3252</v>
      </c>
      <c r="H941" s="1151" t="s">
        <v>3253</v>
      </c>
      <c r="I941" s="1151" t="s">
        <v>786</v>
      </c>
      <c r="J941" s="1151" t="s">
        <v>11</v>
      </c>
      <c r="K941" s="1151" t="s">
        <v>3414</v>
      </c>
      <c r="L941" s="11" t="s">
        <v>59</v>
      </c>
      <c r="M941" s="198"/>
      <c r="N941" s="148" t="s">
        <v>3254</v>
      </c>
      <c r="O941" s="11"/>
      <c r="P941" s="452"/>
      <c r="Q941" s="11"/>
    </row>
    <row r="942" spans="1:17" s="41" customFormat="1" ht="39.75" customHeight="1" x14ac:dyDescent="0.25">
      <c r="A942" s="1119"/>
      <c r="B942" s="12">
        <v>1</v>
      </c>
      <c r="C942" s="12" t="s">
        <v>62</v>
      </c>
      <c r="D942" s="61">
        <v>2562</v>
      </c>
      <c r="E942" s="1159"/>
      <c r="F942" s="1152"/>
      <c r="G942" s="1152"/>
      <c r="H942" s="1152"/>
      <c r="I942" s="1152"/>
      <c r="J942" s="1152"/>
      <c r="K942" s="1152"/>
      <c r="L942" s="111" t="s">
        <v>3577</v>
      </c>
      <c r="M942" s="538"/>
      <c r="N942" s="429" t="s">
        <v>3578</v>
      </c>
      <c r="O942" s="26"/>
      <c r="P942" s="452">
        <v>13836.35</v>
      </c>
      <c r="Q942" s="11"/>
    </row>
    <row r="943" spans="1:17" s="41" customFormat="1" ht="39.75" customHeight="1" x14ac:dyDescent="0.25">
      <c r="A943" s="1119"/>
      <c r="B943" s="12">
        <v>10</v>
      </c>
      <c r="C943" s="12" t="s">
        <v>62</v>
      </c>
      <c r="D943" s="61">
        <v>2562</v>
      </c>
      <c r="E943" s="1160"/>
      <c r="F943" s="1153"/>
      <c r="G943" s="1152"/>
      <c r="H943" s="1152"/>
      <c r="I943" s="1152"/>
      <c r="J943" s="1152"/>
      <c r="K943" s="1152"/>
      <c r="L943" s="11" t="s">
        <v>2536</v>
      </c>
      <c r="M943" s="532"/>
      <c r="N943" s="425" t="s">
        <v>3579</v>
      </c>
      <c r="O943" s="26"/>
      <c r="P943" s="452"/>
      <c r="Q943" s="11"/>
    </row>
    <row r="944" spans="1:17" s="41" customFormat="1" ht="48" customHeight="1" x14ac:dyDescent="0.25">
      <c r="A944" s="1119"/>
      <c r="B944" s="12">
        <v>5</v>
      </c>
      <c r="C944" s="12" t="s">
        <v>1654</v>
      </c>
      <c r="D944" s="61">
        <v>2560</v>
      </c>
      <c r="E944" s="1151" t="s">
        <v>3784</v>
      </c>
      <c r="F944" s="1151" t="s">
        <v>3575</v>
      </c>
      <c r="G944" s="1152"/>
      <c r="H944" s="1152"/>
      <c r="I944" s="1152"/>
      <c r="J944" s="1152"/>
      <c r="K944" s="1152"/>
      <c r="L944" s="211" t="s">
        <v>1614</v>
      </c>
      <c r="M944" s="530"/>
      <c r="N944" s="222"/>
      <c r="O944" s="26" t="s">
        <v>1615</v>
      </c>
      <c r="P944" s="452"/>
      <c r="Q944" s="11"/>
    </row>
    <row r="945" spans="1:17" s="39" customFormat="1" ht="27" customHeight="1" x14ac:dyDescent="0.25">
      <c r="A945" s="1119"/>
      <c r="B945" s="12">
        <v>5</v>
      </c>
      <c r="C945" s="12" t="s">
        <v>69</v>
      </c>
      <c r="D945" s="61">
        <v>2562</v>
      </c>
      <c r="E945" s="1152"/>
      <c r="F945" s="1152"/>
      <c r="G945" s="1152"/>
      <c r="H945" s="1152"/>
      <c r="I945" s="1152"/>
      <c r="J945" s="1152"/>
      <c r="K945" s="1152"/>
      <c r="L945" s="211" t="s">
        <v>1616</v>
      </c>
      <c r="M945" s="530"/>
      <c r="N945" s="427" t="s">
        <v>3785</v>
      </c>
      <c r="O945" s="26"/>
      <c r="P945" s="452"/>
      <c r="Q945" s="11"/>
    </row>
    <row r="946" spans="1:17" s="41" customFormat="1" ht="32.25" customHeight="1" x14ac:dyDescent="0.25">
      <c r="A946" s="1120"/>
      <c r="B946" s="33">
        <v>22</v>
      </c>
      <c r="C946" s="33" t="s">
        <v>69</v>
      </c>
      <c r="D946" s="40">
        <v>2562</v>
      </c>
      <c r="E946" s="1153"/>
      <c r="F946" s="1153"/>
      <c r="G946" s="1153"/>
      <c r="H946" s="1153"/>
      <c r="I946" s="1153"/>
      <c r="J946" s="1153"/>
      <c r="K946" s="1153"/>
      <c r="L946" s="26" t="s">
        <v>52</v>
      </c>
      <c r="M946" s="306"/>
      <c r="N946" s="257" t="s">
        <v>3827</v>
      </c>
      <c r="O946" s="26"/>
      <c r="P946" s="452">
        <v>13836.35</v>
      </c>
      <c r="Q946" s="26"/>
    </row>
    <row r="947" spans="1:17" s="41" customFormat="1" ht="39.75" customHeight="1" x14ac:dyDescent="0.25">
      <c r="A947" s="1118">
        <v>441</v>
      </c>
      <c r="B947" s="1118">
        <v>12</v>
      </c>
      <c r="C947" s="1118" t="s">
        <v>65</v>
      </c>
      <c r="D947" s="1151">
        <v>2562</v>
      </c>
      <c r="E947" s="1151" t="s">
        <v>3326</v>
      </c>
      <c r="F947" s="1151" t="s">
        <v>3327</v>
      </c>
      <c r="G947" s="1151" t="s">
        <v>3328</v>
      </c>
      <c r="H947" s="1151" t="s">
        <v>3329</v>
      </c>
      <c r="I947" s="1151" t="s">
        <v>150</v>
      </c>
      <c r="J947" s="1151" t="s">
        <v>151</v>
      </c>
      <c r="K947" s="10" t="s">
        <v>3414</v>
      </c>
      <c r="L947" s="44" t="s">
        <v>7293</v>
      </c>
      <c r="M947" s="47"/>
      <c r="N947" s="425" t="s">
        <v>3330</v>
      </c>
      <c r="O947" s="11"/>
      <c r="P947" s="452"/>
      <c r="Q947" s="11"/>
    </row>
    <row r="948" spans="1:17" s="39" customFormat="1" ht="42" customHeight="1" x14ac:dyDescent="0.25">
      <c r="A948" s="1119"/>
      <c r="B948" s="1119"/>
      <c r="C948" s="1119"/>
      <c r="D948" s="1152"/>
      <c r="E948" s="1152"/>
      <c r="F948" s="1152"/>
      <c r="G948" s="1152"/>
      <c r="H948" s="1152"/>
      <c r="I948" s="1152"/>
      <c r="J948" s="1152"/>
      <c r="K948" s="106"/>
      <c r="L948" s="11" t="s">
        <v>297</v>
      </c>
      <c r="M948" s="198"/>
      <c r="N948" s="148" t="s">
        <v>7150</v>
      </c>
      <c r="O948" s="11"/>
      <c r="P948" s="452"/>
      <c r="Q948" s="11"/>
    </row>
    <row r="949" spans="1:17" s="41" customFormat="1" ht="65.25" customHeight="1" x14ac:dyDescent="0.25">
      <c r="A949" s="1120"/>
      <c r="B949" s="1120"/>
      <c r="C949" s="1120"/>
      <c r="D949" s="1153"/>
      <c r="E949" s="1153"/>
      <c r="F949" s="1153"/>
      <c r="G949" s="1153"/>
      <c r="H949" s="1153"/>
      <c r="I949" s="1153"/>
      <c r="J949" s="1153"/>
      <c r="K949" s="60"/>
      <c r="L949" s="26" t="s">
        <v>6060</v>
      </c>
      <c r="M949" s="199"/>
      <c r="N949" s="427" t="s">
        <v>7151</v>
      </c>
      <c r="O949" s="26"/>
      <c r="P949" s="452">
        <v>59486.7</v>
      </c>
      <c r="Q949" s="26"/>
    </row>
    <row r="950" spans="1:17" s="41" customFormat="1" ht="39.75" customHeight="1" x14ac:dyDescent="0.25">
      <c r="A950" s="1118">
        <v>442</v>
      </c>
      <c r="B950" s="12">
        <v>13</v>
      </c>
      <c r="C950" s="12" t="s">
        <v>65</v>
      </c>
      <c r="D950" s="61">
        <v>2562</v>
      </c>
      <c r="E950" s="1151" t="s">
        <v>3411</v>
      </c>
      <c r="F950" s="1151" t="s">
        <v>3411</v>
      </c>
      <c r="G950" s="1151" t="s">
        <v>3412</v>
      </c>
      <c r="H950" s="1151" t="s">
        <v>3413</v>
      </c>
      <c r="I950" s="1151" t="s">
        <v>369</v>
      </c>
      <c r="J950" s="1151" t="s">
        <v>212</v>
      </c>
      <c r="K950" s="1151" t="s">
        <v>3414</v>
      </c>
      <c r="L950" s="111" t="s">
        <v>3415</v>
      </c>
      <c r="M950" s="538"/>
      <c r="N950" s="429" t="s">
        <v>3416</v>
      </c>
      <c r="O950" s="26"/>
      <c r="P950" s="452">
        <v>24451.45</v>
      </c>
      <c r="Q950" s="11"/>
    </row>
    <row r="951" spans="1:17" s="41" customFormat="1" ht="32.25" customHeight="1" x14ac:dyDescent="0.25">
      <c r="A951" s="1119"/>
      <c r="B951" s="12">
        <v>20</v>
      </c>
      <c r="C951" s="12" t="s">
        <v>65</v>
      </c>
      <c r="D951" s="61">
        <v>2562</v>
      </c>
      <c r="E951" s="1152"/>
      <c r="F951" s="1152"/>
      <c r="G951" s="1152"/>
      <c r="H951" s="1152"/>
      <c r="I951" s="1152"/>
      <c r="J951" s="1152"/>
      <c r="K951" s="1152"/>
      <c r="L951" s="7" t="s">
        <v>2536</v>
      </c>
      <c r="M951" s="532"/>
      <c r="N951" s="425" t="s">
        <v>3417</v>
      </c>
      <c r="O951" s="26"/>
      <c r="P951" s="452"/>
      <c r="Q951" s="11"/>
    </row>
    <row r="952" spans="1:17" s="41" customFormat="1" ht="39.75" customHeight="1" x14ac:dyDescent="0.25">
      <c r="A952" s="1119"/>
      <c r="B952" s="12">
        <v>28</v>
      </c>
      <c r="C952" s="12" t="s">
        <v>65</v>
      </c>
      <c r="D952" s="61">
        <v>2562</v>
      </c>
      <c r="E952" s="1152"/>
      <c r="F952" s="1152"/>
      <c r="G952" s="1152"/>
      <c r="H952" s="1152"/>
      <c r="I952" s="1152"/>
      <c r="J952" s="1152"/>
      <c r="K952" s="1152"/>
      <c r="L952" s="211" t="s">
        <v>1614</v>
      </c>
      <c r="M952" s="530"/>
      <c r="N952" s="222"/>
      <c r="O952" s="26" t="s">
        <v>1615</v>
      </c>
      <c r="P952" s="452"/>
      <c r="Q952" s="11"/>
    </row>
    <row r="953" spans="1:17" s="41" customFormat="1" ht="66" customHeight="1" x14ac:dyDescent="0.25">
      <c r="A953" s="1120"/>
      <c r="B953" s="12">
        <v>18</v>
      </c>
      <c r="C953" s="12" t="s">
        <v>66</v>
      </c>
      <c r="D953" s="61">
        <v>2562</v>
      </c>
      <c r="E953" s="1153"/>
      <c r="F953" s="1153"/>
      <c r="G953" s="1153"/>
      <c r="H953" s="1153"/>
      <c r="I953" s="1153"/>
      <c r="J953" s="1153"/>
      <c r="K953" s="1153"/>
      <c r="L953" s="26" t="s">
        <v>1616</v>
      </c>
      <c r="M953" s="199"/>
      <c r="N953" s="427" t="s">
        <v>3418</v>
      </c>
      <c r="O953" s="26"/>
      <c r="P953" s="452"/>
      <c r="Q953" s="11"/>
    </row>
    <row r="954" spans="1:17" s="41" customFormat="1" ht="39.75" customHeight="1" x14ac:dyDescent="0.25">
      <c r="A954" s="1118">
        <v>443</v>
      </c>
      <c r="B954" s="12">
        <v>13</v>
      </c>
      <c r="C954" s="12" t="s">
        <v>65</v>
      </c>
      <c r="D954" s="61">
        <v>2562</v>
      </c>
      <c r="E954" s="1151" t="s">
        <v>3419</v>
      </c>
      <c r="F954" s="1151"/>
      <c r="G954" s="1151"/>
      <c r="H954" s="1151" t="s">
        <v>1506</v>
      </c>
      <c r="I954" s="1151" t="s">
        <v>332</v>
      </c>
      <c r="J954" s="1151" t="s">
        <v>11</v>
      </c>
      <c r="K954" s="1151" t="s">
        <v>3414</v>
      </c>
      <c r="L954" s="111" t="s">
        <v>3420</v>
      </c>
      <c r="M954" s="538"/>
      <c r="N954" s="429" t="s">
        <v>3421</v>
      </c>
      <c r="O954" s="26"/>
      <c r="P954" s="452">
        <v>16078.47</v>
      </c>
      <c r="Q954" s="11"/>
    </row>
    <row r="955" spans="1:17" s="41" customFormat="1" ht="30.75" customHeight="1" x14ac:dyDescent="0.25">
      <c r="A955" s="1119"/>
      <c r="B955" s="12">
        <v>20</v>
      </c>
      <c r="C955" s="12" t="s">
        <v>65</v>
      </c>
      <c r="D955" s="61">
        <v>2562</v>
      </c>
      <c r="E955" s="1152"/>
      <c r="F955" s="1152"/>
      <c r="G955" s="1152"/>
      <c r="H955" s="1152"/>
      <c r="I955" s="1152"/>
      <c r="J955" s="1152"/>
      <c r="K955" s="1152"/>
      <c r="L955" s="7" t="s">
        <v>2536</v>
      </c>
      <c r="M955" s="532"/>
      <c r="N955" s="425" t="s">
        <v>3422</v>
      </c>
      <c r="O955" s="26"/>
      <c r="P955" s="452"/>
      <c r="Q955" s="11"/>
    </row>
    <row r="956" spans="1:17" s="41" customFormat="1" ht="39.75" customHeight="1" x14ac:dyDescent="0.25">
      <c r="A956" s="1119"/>
      <c r="B956" s="12">
        <v>29</v>
      </c>
      <c r="C956" s="12" t="s">
        <v>65</v>
      </c>
      <c r="D956" s="61">
        <v>2562</v>
      </c>
      <c r="E956" s="1152"/>
      <c r="F956" s="1152"/>
      <c r="G956" s="1152"/>
      <c r="H956" s="1152"/>
      <c r="I956" s="1152"/>
      <c r="J956" s="1152"/>
      <c r="K956" s="1152"/>
      <c r="L956" s="211" t="s">
        <v>1614</v>
      </c>
      <c r="M956" s="530"/>
      <c r="N956" s="222"/>
      <c r="O956" s="26" t="s">
        <v>1615</v>
      </c>
      <c r="P956" s="452"/>
      <c r="Q956" s="11"/>
    </row>
    <row r="957" spans="1:17" s="41" customFormat="1" ht="61.5" customHeight="1" x14ac:dyDescent="0.25">
      <c r="A957" s="1120"/>
      <c r="B957" s="12">
        <v>18</v>
      </c>
      <c r="C957" s="12" t="s">
        <v>66</v>
      </c>
      <c r="D957" s="61">
        <v>2562</v>
      </c>
      <c r="E957" s="1153"/>
      <c r="F957" s="1153"/>
      <c r="G957" s="1153"/>
      <c r="H957" s="1153"/>
      <c r="I957" s="1153"/>
      <c r="J957" s="1153"/>
      <c r="K957" s="1153"/>
      <c r="L957" s="26" t="s">
        <v>1616</v>
      </c>
      <c r="M957" s="199"/>
      <c r="N957" s="427" t="s">
        <v>3423</v>
      </c>
      <c r="O957" s="26"/>
      <c r="P957" s="452"/>
      <c r="Q957" s="11"/>
    </row>
    <row r="958" spans="1:17" s="41" customFormat="1" ht="39.75" customHeight="1" x14ac:dyDescent="0.25">
      <c r="A958" s="1118">
        <v>444</v>
      </c>
      <c r="B958" s="12">
        <v>13</v>
      </c>
      <c r="C958" s="12" t="s">
        <v>65</v>
      </c>
      <c r="D958" s="61">
        <v>2562</v>
      </c>
      <c r="E958" s="1151" t="s">
        <v>3440</v>
      </c>
      <c r="F958" s="1151" t="s">
        <v>3440</v>
      </c>
      <c r="G958" s="1151"/>
      <c r="H958" s="1151" t="s">
        <v>3441</v>
      </c>
      <c r="I958" s="1151" t="s">
        <v>237</v>
      </c>
      <c r="J958" s="1156" t="s">
        <v>232</v>
      </c>
      <c r="K958" s="1156" t="s">
        <v>3414</v>
      </c>
      <c r="L958" s="111" t="s">
        <v>3442</v>
      </c>
      <c r="M958" s="538"/>
      <c r="N958" s="429" t="s">
        <v>3443</v>
      </c>
      <c r="O958" s="26"/>
      <c r="P958" s="452">
        <v>6840.84</v>
      </c>
      <c r="Q958" s="11"/>
    </row>
    <row r="959" spans="1:17" s="41" customFormat="1" ht="69.75" customHeight="1" x14ac:dyDescent="0.25">
      <c r="A959" s="1120"/>
      <c r="B959" s="12">
        <v>20</v>
      </c>
      <c r="C959" s="12" t="s">
        <v>65</v>
      </c>
      <c r="D959" s="61">
        <v>2562</v>
      </c>
      <c r="E959" s="1153"/>
      <c r="F959" s="1153"/>
      <c r="G959" s="1153"/>
      <c r="H959" s="1153"/>
      <c r="I959" s="1153"/>
      <c r="J959" s="1157"/>
      <c r="K959" s="1157"/>
      <c r="L959" s="11" t="s">
        <v>2536</v>
      </c>
      <c r="M959" s="198"/>
      <c r="N959" s="148" t="s">
        <v>3444</v>
      </c>
      <c r="O959" s="26"/>
      <c r="P959" s="452"/>
      <c r="Q959" s="11"/>
    </row>
    <row r="960" spans="1:17" s="41" customFormat="1" ht="39.75" customHeight="1" x14ac:dyDescent="0.25">
      <c r="A960" s="1118">
        <v>445</v>
      </c>
      <c r="B960" s="12">
        <v>13</v>
      </c>
      <c r="C960" s="12" t="s">
        <v>65</v>
      </c>
      <c r="D960" s="61">
        <v>2562</v>
      </c>
      <c r="E960" s="1151" t="s">
        <v>3445</v>
      </c>
      <c r="F960" s="1151" t="s">
        <v>3445</v>
      </c>
      <c r="G960" s="1151"/>
      <c r="H960" s="1151" t="s">
        <v>3446</v>
      </c>
      <c r="I960" s="1151" t="s">
        <v>1235</v>
      </c>
      <c r="J960" s="1151" t="s">
        <v>11</v>
      </c>
      <c r="K960" s="1151" t="s">
        <v>3414</v>
      </c>
      <c r="L960" s="111" t="s">
        <v>3447</v>
      </c>
      <c r="M960" s="538"/>
      <c r="N960" s="429" t="s">
        <v>3448</v>
      </c>
      <c r="O960" s="26"/>
      <c r="P960" s="452">
        <v>11392.25</v>
      </c>
      <c r="Q960" s="11"/>
    </row>
    <row r="961" spans="1:17" s="41" customFormat="1" ht="32.25" customHeight="1" x14ac:dyDescent="0.25">
      <c r="A961" s="1119"/>
      <c r="B961" s="12">
        <v>20</v>
      </c>
      <c r="C961" s="12" t="s">
        <v>65</v>
      </c>
      <c r="D961" s="61">
        <v>2562</v>
      </c>
      <c r="E961" s="1153"/>
      <c r="F961" s="1152"/>
      <c r="G961" s="1152"/>
      <c r="H961" s="1152"/>
      <c r="I961" s="1152"/>
      <c r="J961" s="1152"/>
      <c r="K961" s="1152"/>
      <c r="L961" s="7" t="s">
        <v>2536</v>
      </c>
      <c r="M961" s="532"/>
      <c r="N961" s="425" t="s">
        <v>3449</v>
      </c>
      <c r="O961" s="26"/>
      <c r="P961" s="452"/>
      <c r="Q961" s="11"/>
    </row>
    <row r="962" spans="1:17" s="41" customFormat="1" ht="42" customHeight="1" x14ac:dyDescent="0.25">
      <c r="A962" s="1119"/>
      <c r="B962" s="12">
        <v>26</v>
      </c>
      <c r="C962" s="12" t="s">
        <v>70</v>
      </c>
      <c r="D962" s="61">
        <v>2562</v>
      </c>
      <c r="E962" s="1151" t="s">
        <v>3790</v>
      </c>
      <c r="F962" s="1152"/>
      <c r="G962" s="1152"/>
      <c r="H962" s="1152"/>
      <c r="I962" s="1152"/>
      <c r="J962" s="1152"/>
      <c r="K962" s="1152"/>
      <c r="L962" s="211" t="s">
        <v>1614</v>
      </c>
      <c r="M962" s="530"/>
      <c r="N962" s="222"/>
      <c r="O962" s="26" t="s">
        <v>1615</v>
      </c>
      <c r="P962" s="452"/>
      <c r="Q962" s="11"/>
    </row>
    <row r="963" spans="1:17" s="41" customFormat="1" ht="64.5" customHeight="1" x14ac:dyDescent="0.25">
      <c r="A963" s="1120"/>
      <c r="B963" s="12">
        <v>5</v>
      </c>
      <c r="C963" s="12" t="s">
        <v>69</v>
      </c>
      <c r="D963" s="61">
        <v>2562</v>
      </c>
      <c r="E963" s="1153"/>
      <c r="F963" s="1153"/>
      <c r="G963" s="1153"/>
      <c r="H963" s="1153"/>
      <c r="I963" s="1153"/>
      <c r="J963" s="1153"/>
      <c r="K963" s="1153"/>
      <c r="L963" s="26" t="s">
        <v>1616</v>
      </c>
      <c r="M963" s="199"/>
      <c r="N963" s="427" t="s">
        <v>3791</v>
      </c>
      <c r="O963" s="26"/>
      <c r="P963" s="452"/>
      <c r="Q963" s="11"/>
    </row>
    <row r="964" spans="1:17" s="41" customFormat="1" ht="39.75" customHeight="1" x14ac:dyDescent="0.25">
      <c r="A964" s="1118">
        <v>447</v>
      </c>
      <c r="B964" s="12">
        <v>13</v>
      </c>
      <c r="C964" s="12" t="s">
        <v>65</v>
      </c>
      <c r="D964" s="61">
        <v>2562</v>
      </c>
      <c r="E964" s="1151" t="s">
        <v>2682</v>
      </c>
      <c r="F964" s="1151" t="s">
        <v>2682</v>
      </c>
      <c r="G964" s="1151"/>
      <c r="H964" s="1151" t="s">
        <v>2684</v>
      </c>
      <c r="I964" s="1151" t="s">
        <v>150</v>
      </c>
      <c r="J964" s="1151" t="s">
        <v>151</v>
      </c>
      <c r="K964" s="1151" t="s">
        <v>3414</v>
      </c>
      <c r="L964" s="111" t="s">
        <v>3450</v>
      </c>
      <c r="M964" s="538"/>
      <c r="N964" s="429" t="s">
        <v>3451</v>
      </c>
      <c r="O964" s="26"/>
      <c r="P964" s="453">
        <v>11241.24</v>
      </c>
      <c r="Q964" s="11"/>
    </row>
    <row r="965" spans="1:17" s="41" customFormat="1" ht="32.25" customHeight="1" x14ac:dyDescent="0.25">
      <c r="A965" s="1119"/>
      <c r="B965" s="12">
        <v>20</v>
      </c>
      <c r="C965" s="12" t="s">
        <v>65</v>
      </c>
      <c r="D965" s="61">
        <v>2562</v>
      </c>
      <c r="E965" s="1152"/>
      <c r="F965" s="1152"/>
      <c r="G965" s="1152"/>
      <c r="H965" s="1152"/>
      <c r="I965" s="1152"/>
      <c r="J965" s="1152"/>
      <c r="K965" s="1152"/>
      <c r="L965" s="7" t="s">
        <v>2536</v>
      </c>
      <c r="M965" s="532"/>
      <c r="N965" s="425" t="s">
        <v>3452</v>
      </c>
      <c r="O965" s="26"/>
      <c r="P965" s="452"/>
      <c r="Q965" s="11"/>
    </row>
    <row r="966" spans="1:17" s="41" customFormat="1" ht="39.75" customHeight="1" x14ac:dyDescent="0.25">
      <c r="A966" s="1119"/>
      <c r="B966" s="12">
        <v>24</v>
      </c>
      <c r="C966" s="12" t="s">
        <v>66</v>
      </c>
      <c r="D966" s="61">
        <v>2562</v>
      </c>
      <c r="E966" s="1152"/>
      <c r="F966" s="1152"/>
      <c r="G966" s="1152"/>
      <c r="H966" s="1152"/>
      <c r="I966" s="1152"/>
      <c r="J966" s="1152"/>
      <c r="K966" s="1152"/>
      <c r="L966" s="211" t="s">
        <v>1614</v>
      </c>
      <c r="M966" s="530"/>
      <c r="N966" s="222"/>
      <c r="O966" s="26" t="s">
        <v>1615</v>
      </c>
      <c r="P966" s="452"/>
      <c r="Q966" s="11"/>
    </row>
    <row r="967" spans="1:17" s="41" customFormat="1" ht="64.5" customHeight="1" thickBot="1" x14ac:dyDescent="0.3">
      <c r="A967" s="1120"/>
      <c r="B967" s="12">
        <v>30</v>
      </c>
      <c r="C967" s="12" t="s">
        <v>66</v>
      </c>
      <c r="D967" s="61">
        <v>2562</v>
      </c>
      <c r="E967" s="1153"/>
      <c r="F967" s="1153"/>
      <c r="G967" s="1153"/>
      <c r="H967" s="1153"/>
      <c r="I967" s="1153"/>
      <c r="J967" s="1153"/>
      <c r="K967" s="1153"/>
      <c r="L967" s="133" t="s">
        <v>1616</v>
      </c>
      <c r="M967" s="540"/>
      <c r="N967" s="432" t="s">
        <v>3580</v>
      </c>
      <c r="O967" s="26"/>
      <c r="P967" s="452"/>
      <c r="Q967" s="11"/>
    </row>
    <row r="968" spans="1:17" s="41" customFormat="1" ht="39.75" customHeight="1" x14ac:dyDescent="0.25">
      <c r="A968" s="1118">
        <v>448</v>
      </c>
      <c r="B968" s="12">
        <v>13</v>
      </c>
      <c r="C968" s="12" t="s">
        <v>65</v>
      </c>
      <c r="D968" s="61">
        <v>2562</v>
      </c>
      <c r="E968" s="1151" t="s">
        <v>3453</v>
      </c>
      <c r="F968" s="1151" t="s">
        <v>3453</v>
      </c>
      <c r="G968" s="1151"/>
      <c r="H968" s="1151" t="s">
        <v>3454</v>
      </c>
      <c r="I968" s="1151" t="s">
        <v>2782</v>
      </c>
      <c r="J968" s="1151" t="s">
        <v>151</v>
      </c>
      <c r="K968" s="1151" t="s">
        <v>3414</v>
      </c>
      <c r="L968" s="134" t="s">
        <v>3455</v>
      </c>
      <c r="M968" s="546"/>
      <c r="N968" s="438" t="s">
        <v>3456</v>
      </c>
      <c r="O968" s="26"/>
      <c r="P968" s="452">
        <v>16166</v>
      </c>
      <c r="Q968" s="11"/>
    </row>
    <row r="969" spans="1:17" s="41" customFormat="1" ht="31.5" customHeight="1" x14ac:dyDescent="0.25">
      <c r="A969" s="1119"/>
      <c r="B969" s="12">
        <v>20</v>
      </c>
      <c r="C969" s="12" t="s">
        <v>65</v>
      </c>
      <c r="D969" s="61">
        <v>2562</v>
      </c>
      <c r="E969" s="1152"/>
      <c r="F969" s="1152"/>
      <c r="G969" s="1152"/>
      <c r="H969" s="1152"/>
      <c r="I969" s="1152"/>
      <c r="J969" s="1152"/>
      <c r="K969" s="1152"/>
      <c r="L969" s="7" t="s">
        <v>2536</v>
      </c>
      <c r="M969" s="532"/>
      <c r="N969" s="425" t="s">
        <v>3457</v>
      </c>
      <c r="O969" s="26"/>
      <c r="P969" s="452"/>
      <c r="Q969" s="11"/>
    </row>
    <row r="970" spans="1:17" s="41" customFormat="1" ht="39.75" customHeight="1" x14ac:dyDescent="0.25">
      <c r="A970" s="1119"/>
      <c r="B970" s="12">
        <v>13</v>
      </c>
      <c r="C970" s="12" t="s">
        <v>62</v>
      </c>
      <c r="D970" s="61">
        <v>2562</v>
      </c>
      <c r="E970" s="1152"/>
      <c r="F970" s="1152"/>
      <c r="G970" s="1152"/>
      <c r="H970" s="1152"/>
      <c r="I970" s="1152"/>
      <c r="J970" s="1152"/>
      <c r="K970" s="1152"/>
      <c r="L970" s="211" t="s">
        <v>1614</v>
      </c>
      <c r="M970" s="530"/>
      <c r="N970" s="222"/>
      <c r="O970" s="26" t="s">
        <v>1615</v>
      </c>
      <c r="P970" s="452"/>
      <c r="Q970" s="11"/>
    </row>
    <row r="971" spans="1:17" s="41" customFormat="1" ht="63.75" customHeight="1" thickBot="1" x14ac:dyDescent="0.3">
      <c r="A971" s="1120"/>
      <c r="B971" s="12">
        <v>15</v>
      </c>
      <c r="C971" s="12" t="s">
        <v>62</v>
      </c>
      <c r="D971" s="61">
        <v>2562</v>
      </c>
      <c r="E971" s="1153"/>
      <c r="F971" s="1153"/>
      <c r="G971" s="1153"/>
      <c r="H971" s="1153"/>
      <c r="I971" s="1153"/>
      <c r="J971" s="1153"/>
      <c r="K971" s="1153"/>
      <c r="L971" s="133" t="s">
        <v>1616</v>
      </c>
      <c r="M971" s="540"/>
      <c r="N971" s="432" t="s">
        <v>3585</v>
      </c>
      <c r="O971" s="26"/>
      <c r="P971" s="452"/>
      <c r="Q971" s="11"/>
    </row>
    <row r="972" spans="1:17" s="41" customFormat="1" ht="39.75" customHeight="1" x14ac:dyDescent="0.25">
      <c r="A972" s="1118">
        <v>449</v>
      </c>
      <c r="B972" s="12">
        <v>13</v>
      </c>
      <c r="C972" s="12" t="s">
        <v>65</v>
      </c>
      <c r="D972" s="61">
        <v>2562</v>
      </c>
      <c r="E972" s="1151" t="s">
        <v>3458</v>
      </c>
      <c r="F972" s="1151" t="s">
        <v>3458</v>
      </c>
      <c r="G972" s="1151"/>
      <c r="H972" s="1151" t="s">
        <v>3136</v>
      </c>
      <c r="I972" s="1151" t="s">
        <v>2782</v>
      </c>
      <c r="J972" s="1151" t="s">
        <v>151</v>
      </c>
      <c r="K972" s="1151" t="s">
        <v>3414</v>
      </c>
      <c r="L972" s="134" t="s">
        <v>3459</v>
      </c>
      <c r="M972" s="546"/>
      <c r="N972" s="438" t="s">
        <v>3460</v>
      </c>
      <c r="O972" s="26"/>
      <c r="P972" s="452">
        <v>15248.49</v>
      </c>
      <c r="Q972" s="11"/>
    </row>
    <row r="973" spans="1:17" s="41" customFormat="1" ht="39.75" customHeight="1" x14ac:dyDescent="0.25">
      <c r="A973" s="1119"/>
      <c r="B973" s="12">
        <v>20</v>
      </c>
      <c r="C973" s="12" t="s">
        <v>65</v>
      </c>
      <c r="D973" s="61">
        <v>2562</v>
      </c>
      <c r="E973" s="1152"/>
      <c r="F973" s="1152"/>
      <c r="G973" s="1152"/>
      <c r="H973" s="1152"/>
      <c r="I973" s="1152"/>
      <c r="J973" s="1152"/>
      <c r="K973" s="1152"/>
      <c r="L973" s="7" t="s">
        <v>2536</v>
      </c>
      <c r="M973" s="532"/>
      <c r="N973" s="425" t="s">
        <v>3461</v>
      </c>
      <c r="O973" s="26"/>
      <c r="P973" s="452"/>
      <c r="Q973" s="11"/>
    </row>
    <row r="974" spans="1:17" s="41" customFormat="1" ht="47.25" customHeight="1" x14ac:dyDescent="0.25">
      <c r="A974" s="1119"/>
      <c r="B974" s="12">
        <v>29</v>
      </c>
      <c r="C974" s="12" t="s">
        <v>68</v>
      </c>
      <c r="D974" s="61">
        <v>2563</v>
      </c>
      <c r="E974" s="1152"/>
      <c r="F974" s="1152"/>
      <c r="G974" s="1152"/>
      <c r="H974" s="1152"/>
      <c r="I974" s="1152"/>
      <c r="J974" s="1152"/>
      <c r="K974" s="1152"/>
      <c r="L974" s="211" t="s">
        <v>1614</v>
      </c>
      <c r="M974" s="530"/>
      <c r="N974" s="222"/>
      <c r="O974" s="26"/>
      <c r="P974" s="452"/>
      <c r="Q974" s="11"/>
    </row>
    <row r="975" spans="1:17" s="41" customFormat="1" ht="75.75" customHeight="1" thickBot="1" x14ac:dyDescent="0.3">
      <c r="A975" s="1120"/>
      <c r="B975" s="12">
        <v>30</v>
      </c>
      <c r="C975" s="12" t="s">
        <v>68</v>
      </c>
      <c r="D975" s="61">
        <v>2563</v>
      </c>
      <c r="E975" s="1153"/>
      <c r="F975" s="1153"/>
      <c r="G975" s="1153"/>
      <c r="H975" s="1153"/>
      <c r="I975" s="1153"/>
      <c r="J975" s="1153"/>
      <c r="K975" s="1153"/>
      <c r="L975" s="133" t="s">
        <v>1616</v>
      </c>
      <c r="M975" s="540"/>
      <c r="N975" s="432" t="s">
        <v>6066</v>
      </c>
      <c r="O975" s="26"/>
      <c r="P975" s="452"/>
      <c r="Q975" s="11"/>
    </row>
    <row r="976" spans="1:17" s="41" customFormat="1" ht="39.75" customHeight="1" x14ac:dyDescent="0.25">
      <c r="A976" s="1118">
        <v>450</v>
      </c>
      <c r="B976" s="12">
        <v>13</v>
      </c>
      <c r="C976" s="12" t="s">
        <v>65</v>
      </c>
      <c r="D976" s="61">
        <v>2562</v>
      </c>
      <c r="E976" s="1151" t="s">
        <v>3462</v>
      </c>
      <c r="F976" s="1151" t="s">
        <v>3462</v>
      </c>
      <c r="G976" s="1151"/>
      <c r="H976" s="1151" t="s">
        <v>3463</v>
      </c>
      <c r="I976" s="1151" t="s">
        <v>150</v>
      </c>
      <c r="J976" s="1151" t="s">
        <v>151</v>
      </c>
      <c r="K976" s="1151" t="s">
        <v>3414</v>
      </c>
      <c r="L976" s="134" t="s">
        <v>3464</v>
      </c>
      <c r="M976" s="546"/>
      <c r="N976" s="438" t="s">
        <v>3465</v>
      </c>
      <c r="O976" s="26"/>
      <c r="P976" s="452">
        <v>9544.5400000000009</v>
      </c>
      <c r="Q976" s="11"/>
    </row>
    <row r="977" spans="1:17" s="41" customFormat="1" ht="75.75" customHeight="1" thickBot="1" x14ac:dyDescent="0.3">
      <c r="A977" s="1120"/>
      <c r="B977" s="12">
        <v>20</v>
      </c>
      <c r="C977" s="12" t="s">
        <v>65</v>
      </c>
      <c r="D977" s="61">
        <v>2562</v>
      </c>
      <c r="E977" s="1153"/>
      <c r="F977" s="1153"/>
      <c r="G977" s="1153"/>
      <c r="H977" s="1153"/>
      <c r="I977" s="1153"/>
      <c r="J977" s="1153"/>
      <c r="K977" s="1153"/>
      <c r="L977" s="7" t="s">
        <v>2536</v>
      </c>
      <c r="M977" s="532"/>
      <c r="N977" s="425" t="s">
        <v>3466</v>
      </c>
      <c r="O977" s="26"/>
      <c r="P977" s="452"/>
      <c r="Q977" s="11"/>
    </row>
    <row r="978" spans="1:17" s="41" customFormat="1" ht="39.75" customHeight="1" x14ac:dyDescent="0.25">
      <c r="A978" s="1118">
        <v>451</v>
      </c>
      <c r="B978" s="12">
        <v>13</v>
      </c>
      <c r="C978" s="12" t="s">
        <v>65</v>
      </c>
      <c r="D978" s="61">
        <v>2562</v>
      </c>
      <c r="E978" s="1118" t="s">
        <v>3462</v>
      </c>
      <c r="F978" s="1118" t="s">
        <v>3462</v>
      </c>
      <c r="G978" s="1151"/>
      <c r="H978" s="1118" t="s">
        <v>3463</v>
      </c>
      <c r="I978" s="1118" t="s">
        <v>150</v>
      </c>
      <c r="J978" s="1118" t="s">
        <v>151</v>
      </c>
      <c r="K978" s="1118" t="s">
        <v>3414</v>
      </c>
      <c r="L978" s="134" t="s">
        <v>3464</v>
      </c>
      <c r="M978" s="546"/>
      <c r="N978" s="438" t="s">
        <v>3465</v>
      </c>
      <c r="O978" s="26"/>
      <c r="P978" s="452">
        <v>9544.5400000000009</v>
      </c>
      <c r="Q978" s="11"/>
    </row>
    <row r="979" spans="1:17" s="41" customFormat="1" ht="83.25" customHeight="1" x14ac:dyDescent="0.25">
      <c r="A979" s="1120"/>
      <c r="B979" s="12">
        <v>20</v>
      </c>
      <c r="C979" s="12" t="s">
        <v>65</v>
      </c>
      <c r="D979" s="61">
        <v>2562</v>
      </c>
      <c r="E979" s="1119"/>
      <c r="F979" s="1119"/>
      <c r="G979" s="1153"/>
      <c r="H979" s="1119"/>
      <c r="I979" s="1119"/>
      <c r="J979" s="1119"/>
      <c r="K979" s="1119"/>
      <c r="L979" s="7" t="s">
        <v>2536</v>
      </c>
      <c r="M979" s="532"/>
      <c r="N979" s="425" t="s">
        <v>3466</v>
      </c>
      <c r="O979" s="26"/>
      <c r="P979" s="452"/>
      <c r="Q979" s="11"/>
    </row>
    <row r="980" spans="1:17" s="41" customFormat="1" ht="83.25" customHeight="1" x14ac:dyDescent="0.25">
      <c r="A980" s="14"/>
      <c r="B980" s="12">
        <v>26</v>
      </c>
      <c r="C980" s="12" t="s">
        <v>69</v>
      </c>
      <c r="D980" s="61">
        <v>2567</v>
      </c>
      <c r="E980" s="1119"/>
      <c r="F980" s="1119"/>
      <c r="G980" s="106"/>
      <c r="H980" s="1119"/>
      <c r="I980" s="1119"/>
      <c r="J980" s="1119"/>
      <c r="K980" s="1119"/>
      <c r="L980" s="111" t="s">
        <v>1614</v>
      </c>
      <c r="M980" s="538"/>
      <c r="N980" s="429"/>
      <c r="O980" s="26"/>
      <c r="P980" s="1230">
        <v>9544.5400000000009</v>
      </c>
      <c r="Q980" s="11"/>
    </row>
    <row r="981" spans="1:17" s="41" customFormat="1" ht="83.25" customHeight="1" thickBot="1" x14ac:dyDescent="0.3">
      <c r="A981" s="14"/>
      <c r="B981" s="12">
        <v>30</v>
      </c>
      <c r="C981" s="12" t="s">
        <v>69</v>
      </c>
      <c r="D981" s="61">
        <v>2567</v>
      </c>
      <c r="E981" s="1120"/>
      <c r="F981" s="1120"/>
      <c r="G981" s="106"/>
      <c r="H981" s="1120"/>
      <c r="I981" s="1120"/>
      <c r="J981" s="1120"/>
      <c r="K981" s="1120"/>
      <c r="L981" s="133" t="s">
        <v>1616</v>
      </c>
      <c r="M981" s="538"/>
      <c r="N981" s="429" t="s">
        <v>21346</v>
      </c>
      <c r="O981" s="26"/>
      <c r="P981" s="1232"/>
      <c r="Q981" s="11"/>
    </row>
    <row r="982" spans="1:17" s="41" customFormat="1" ht="45.75" customHeight="1" x14ac:dyDescent="0.25">
      <c r="A982" s="1118">
        <v>452</v>
      </c>
      <c r="B982" s="12">
        <v>13</v>
      </c>
      <c r="C982" s="12" t="s">
        <v>65</v>
      </c>
      <c r="D982" s="61">
        <v>2562</v>
      </c>
      <c r="E982" s="1151" t="s">
        <v>3467</v>
      </c>
      <c r="F982" s="1151" t="s">
        <v>3467</v>
      </c>
      <c r="G982" s="1151"/>
      <c r="H982" s="1151" t="s">
        <v>2637</v>
      </c>
      <c r="I982" s="1151" t="s">
        <v>150</v>
      </c>
      <c r="J982" s="1151" t="s">
        <v>151</v>
      </c>
      <c r="K982" s="1151" t="s">
        <v>3414</v>
      </c>
      <c r="L982" s="134" t="s">
        <v>3468</v>
      </c>
      <c r="M982" s="546"/>
      <c r="N982" s="438" t="s">
        <v>3469</v>
      </c>
      <c r="O982" s="26"/>
      <c r="P982" s="452">
        <v>7751.75</v>
      </c>
      <c r="Q982" s="11"/>
    </row>
    <row r="983" spans="1:17" s="39" customFormat="1" ht="45.75" customHeight="1" x14ac:dyDescent="0.25">
      <c r="A983" s="1119"/>
      <c r="B983" s="12">
        <v>20</v>
      </c>
      <c r="C983" s="12" t="s">
        <v>65</v>
      </c>
      <c r="D983" s="61">
        <v>2562</v>
      </c>
      <c r="E983" s="1152"/>
      <c r="F983" s="1152"/>
      <c r="G983" s="1152"/>
      <c r="H983" s="1152"/>
      <c r="I983" s="1152"/>
      <c r="J983" s="1152"/>
      <c r="K983" s="1152"/>
      <c r="L983" s="7" t="s">
        <v>2536</v>
      </c>
      <c r="M983" s="532"/>
      <c r="N983" s="425" t="s">
        <v>3470</v>
      </c>
      <c r="O983" s="26"/>
      <c r="P983" s="452"/>
      <c r="Q983" s="11"/>
    </row>
    <row r="984" spans="1:17" s="41" customFormat="1" ht="72.75" customHeight="1" x14ac:dyDescent="0.25">
      <c r="A984" s="1120"/>
      <c r="B984" s="33">
        <v>4</v>
      </c>
      <c r="C984" s="33" t="s">
        <v>66</v>
      </c>
      <c r="D984" s="40">
        <v>2562</v>
      </c>
      <c r="E984" s="1153"/>
      <c r="F984" s="1153"/>
      <c r="G984" s="1153"/>
      <c r="H984" s="1153"/>
      <c r="I984" s="1153"/>
      <c r="J984" s="1153"/>
      <c r="K984" s="1153"/>
      <c r="L984" s="26" t="s">
        <v>52</v>
      </c>
      <c r="M984" s="199"/>
      <c r="N984" s="427" t="s">
        <v>3969</v>
      </c>
      <c r="O984" s="26"/>
      <c r="P984" s="452">
        <v>7751.75</v>
      </c>
      <c r="Q984" s="26"/>
    </row>
    <row r="985" spans="1:17" s="41" customFormat="1" ht="39.75" customHeight="1" x14ac:dyDescent="0.25">
      <c r="A985" s="1118">
        <v>453</v>
      </c>
      <c r="B985" s="12">
        <v>13</v>
      </c>
      <c r="C985" s="12" t="s">
        <v>65</v>
      </c>
      <c r="D985" s="61">
        <v>2562</v>
      </c>
      <c r="E985" s="1151" t="s">
        <v>3471</v>
      </c>
      <c r="F985" s="1151" t="s">
        <v>3471</v>
      </c>
      <c r="G985" s="1151"/>
      <c r="H985" s="1151" t="s">
        <v>3472</v>
      </c>
      <c r="I985" s="1151" t="s">
        <v>527</v>
      </c>
      <c r="J985" s="1151" t="s">
        <v>527</v>
      </c>
      <c r="K985" s="10" t="s">
        <v>3414</v>
      </c>
      <c r="L985" s="111" t="s">
        <v>3473</v>
      </c>
      <c r="M985" s="538"/>
      <c r="N985" s="429" t="s">
        <v>3474</v>
      </c>
      <c r="O985" s="26"/>
      <c r="P985" s="452">
        <v>8109.11</v>
      </c>
      <c r="Q985" s="11"/>
    </row>
    <row r="986" spans="1:17" s="41" customFormat="1" ht="78" customHeight="1" x14ac:dyDescent="0.25">
      <c r="A986" s="1120"/>
      <c r="B986" s="12">
        <v>20</v>
      </c>
      <c r="C986" s="12" t="s">
        <v>65</v>
      </c>
      <c r="D986" s="61">
        <v>2562</v>
      </c>
      <c r="E986" s="1153"/>
      <c r="F986" s="1153"/>
      <c r="G986" s="1153"/>
      <c r="H986" s="1153"/>
      <c r="I986" s="1153"/>
      <c r="J986" s="1153"/>
      <c r="K986" s="60"/>
      <c r="L986" s="11" t="s">
        <v>2536</v>
      </c>
      <c r="M986" s="198"/>
      <c r="N986" s="148" t="s">
        <v>3475</v>
      </c>
      <c r="O986" s="26"/>
      <c r="P986" s="452"/>
      <c r="Q986" s="11"/>
    </row>
    <row r="987" spans="1:17" s="41" customFormat="1" ht="39.75" customHeight="1" x14ac:dyDescent="0.25">
      <c r="A987" s="1118">
        <v>454</v>
      </c>
      <c r="B987" s="12">
        <v>13</v>
      </c>
      <c r="C987" s="12" t="s">
        <v>65</v>
      </c>
      <c r="D987" s="61">
        <v>2562</v>
      </c>
      <c r="E987" s="1151" t="s">
        <v>2679</v>
      </c>
      <c r="F987" s="1151" t="s">
        <v>2679</v>
      </c>
      <c r="G987" s="1151"/>
      <c r="H987" s="1151" t="s">
        <v>2681</v>
      </c>
      <c r="I987" s="1151" t="s">
        <v>150</v>
      </c>
      <c r="J987" s="1151" t="s">
        <v>151</v>
      </c>
      <c r="K987" s="1151" t="s">
        <v>3414</v>
      </c>
      <c r="L987" s="111" t="s">
        <v>3476</v>
      </c>
      <c r="M987" s="538"/>
      <c r="N987" s="429" t="s">
        <v>3477</v>
      </c>
      <c r="O987" s="26"/>
      <c r="P987" s="452">
        <v>8109.11</v>
      </c>
      <c r="Q987" s="11"/>
    </row>
    <row r="988" spans="1:17" s="41" customFormat="1" ht="39.75" customHeight="1" x14ac:dyDescent="0.25">
      <c r="A988" s="1119"/>
      <c r="B988" s="12">
        <v>20</v>
      </c>
      <c r="C988" s="12" t="s">
        <v>65</v>
      </c>
      <c r="D988" s="61">
        <v>2562</v>
      </c>
      <c r="E988" s="1152"/>
      <c r="F988" s="1152"/>
      <c r="G988" s="1152"/>
      <c r="H988" s="1152"/>
      <c r="I988" s="1152"/>
      <c r="J988" s="1152"/>
      <c r="K988" s="1152"/>
      <c r="L988" s="7" t="s">
        <v>2536</v>
      </c>
      <c r="M988" s="532"/>
      <c r="N988" s="425" t="s">
        <v>3478</v>
      </c>
      <c r="O988" s="26"/>
      <c r="P988" s="452"/>
      <c r="Q988" s="11"/>
    </row>
    <row r="989" spans="1:17" s="41" customFormat="1" ht="39.75" customHeight="1" x14ac:dyDescent="0.25">
      <c r="A989" s="1119"/>
      <c r="B989" s="12">
        <v>24</v>
      </c>
      <c r="C989" s="12" t="s">
        <v>66</v>
      </c>
      <c r="D989" s="61">
        <v>2562</v>
      </c>
      <c r="E989" s="1152"/>
      <c r="F989" s="1152"/>
      <c r="G989" s="1152"/>
      <c r="H989" s="1152"/>
      <c r="I989" s="1152"/>
      <c r="J989" s="1152"/>
      <c r="K989" s="1152"/>
      <c r="L989" s="211" t="s">
        <v>1614</v>
      </c>
      <c r="M989" s="530"/>
      <c r="N989" s="222"/>
      <c r="O989" s="26" t="s">
        <v>1615</v>
      </c>
      <c r="P989" s="452"/>
      <c r="Q989" s="11"/>
    </row>
    <row r="990" spans="1:17" s="41" customFormat="1" ht="39.75" customHeight="1" thickBot="1" x14ac:dyDescent="0.3">
      <c r="A990" s="1120"/>
      <c r="B990" s="12">
        <v>30</v>
      </c>
      <c r="C990" s="12" t="s">
        <v>66</v>
      </c>
      <c r="D990" s="61">
        <v>2562</v>
      </c>
      <c r="E990" s="1153"/>
      <c r="F990" s="1153"/>
      <c r="G990" s="1153"/>
      <c r="H990" s="1153"/>
      <c r="I990" s="1153"/>
      <c r="J990" s="1153"/>
      <c r="K990" s="1153"/>
      <c r="L990" s="133" t="s">
        <v>1616</v>
      </c>
      <c r="M990" s="540"/>
      <c r="N990" s="432" t="s">
        <v>3581</v>
      </c>
      <c r="O990" s="26"/>
      <c r="P990" s="452"/>
      <c r="Q990" s="11"/>
    </row>
    <row r="991" spans="1:17" s="41" customFormat="1" ht="30.75" customHeight="1" x14ac:dyDescent="0.25">
      <c r="A991" s="12">
        <v>455</v>
      </c>
      <c r="B991" s="12">
        <v>18</v>
      </c>
      <c r="C991" s="12" t="s">
        <v>65</v>
      </c>
      <c r="D991" s="61">
        <v>2562</v>
      </c>
      <c r="E991" s="61" t="s">
        <v>3511</v>
      </c>
      <c r="F991" s="61" t="s">
        <v>3511</v>
      </c>
      <c r="G991" s="61" t="s">
        <v>3331</v>
      </c>
      <c r="H991" s="61" t="s">
        <v>3332</v>
      </c>
      <c r="I991" s="61" t="s">
        <v>50</v>
      </c>
      <c r="J991" s="61" t="s">
        <v>551</v>
      </c>
      <c r="K991" s="61" t="s">
        <v>3414</v>
      </c>
      <c r="L991" s="30" t="s">
        <v>7294</v>
      </c>
      <c r="M991" s="204"/>
      <c r="N991" s="148" t="s">
        <v>3333</v>
      </c>
      <c r="O991" s="11"/>
      <c r="P991" s="452"/>
      <c r="Q991" s="11"/>
    </row>
    <row r="992" spans="1:17" s="39" customFormat="1" ht="30.75" customHeight="1" x14ac:dyDescent="0.25">
      <c r="A992" s="1118">
        <v>456</v>
      </c>
      <c r="B992" s="12">
        <v>20</v>
      </c>
      <c r="C992" s="12" t="s">
        <v>65</v>
      </c>
      <c r="D992" s="61">
        <v>2562</v>
      </c>
      <c r="E992" s="1151" t="s">
        <v>3255</v>
      </c>
      <c r="F992" s="1151" t="s">
        <v>3255</v>
      </c>
      <c r="G992" s="1151" t="s">
        <v>3256</v>
      </c>
      <c r="H992" s="1151" t="s">
        <v>3257</v>
      </c>
      <c r="I992" s="1151" t="s">
        <v>346</v>
      </c>
      <c r="J992" s="1151" t="s">
        <v>78</v>
      </c>
      <c r="K992" s="10" t="s">
        <v>3414</v>
      </c>
      <c r="L992" s="11" t="s">
        <v>59</v>
      </c>
      <c r="M992" s="198"/>
      <c r="N992" s="148" t="s">
        <v>3258</v>
      </c>
      <c r="O992" s="11"/>
      <c r="P992" s="452"/>
      <c r="Q992" s="11"/>
    </row>
    <row r="993" spans="1:17" s="41" customFormat="1" ht="32.25" customHeight="1" x14ac:dyDescent="0.25">
      <c r="A993" s="1120"/>
      <c r="B993" s="33">
        <v>22</v>
      </c>
      <c r="C993" s="33" t="s">
        <v>69</v>
      </c>
      <c r="D993" s="40">
        <v>2562</v>
      </c>
      <c r="E993" s="1153"/>
      <c r="F993" s="1153"/>
      <c r="G993" s="1153"/>
      <c r="H993" s="1153"/>
      <c r="I993" s="1153"/>
      <c r="J993" s="1153"/>
      <c r="K993" s="60"/>
      <c r="L993" s="28" t="s">
        <v>3595</v>
      </c>
      <c r="M993" s="306"/>
      <c r="N993" s="427" t="s">
        <v>3826</v>
      </c>
      <c r="O993" s="26"/>
      <c r="P993" s="452">
        <v>9731</v>
      </c>
      <c r="Q993" s="26"/>
    </row>
    <row r="994" spans="1:17" s="39" customFormat="1" ht="32.25" customHeight="1" x14ac:dyDescent="0.25">
      <c r="A994" s="1118">
        <v>457</v>
      </c>
      <c r="B994" s="12">
        <v>20</v>
      </c>
      <c r="C994" s="12" t="s">
        <v>65</v>
      </c>
      <c r="D994" s="61">
        <v>2562</v>
      </c>
      <c r="E994" s="1151" t="s">
        <v>3263</v>
      </c>
      <c r="F994" s="1151" t="s">
        <v>3263</v>
      </c>
      <c r="G994" s="1151" t="s">
        <v>3264</v>
      </c>
      <c r="H994" s="1151" t="s">
        <v>3265</v>
      </c>
      <c r="I994" s="1151" t="s">
        <v>284</v>
      </c>
      <c r="J994" s="1151" t="s">
        <v>78</v>
      </c>
      <c r="K994" s="1151" t="s">
        <v>3414</v>
      </c>
      <c r="L994" s="11" t="s">
        <v>59</v>
      </c>
      <c r="M994" s="198"/>
      <c r="N994" s="148" t="s">
        <v>3266</v>
      </c>
      <c r="O994" s="11"/>
      <c r="P994" s="452"/>
      <c r="Q994" s="11"/>
    </row>
    <row r="995" spans="1:17" s="39" customFormat="1" ht="63" customHeight="1" x14ac:dyDescent="0.25">
      <c r="A995" s="1119"/>
      <c r="B995" s="33">
        <v>26</v>
      </c>
      <c r="C995" s="33" t="s">
        <v>70</v>
      </c>
      <c r="D995" s="40">
        <v>2562</v>
      </c>
      <c r="E995" s="1152"/>
      <c r="F995" s="1152"/>
      <c r="G995" s="1152"/>
      <c r="H995" s="1152"/>
      <c r="I995" s="1152"/>
      <c r="J995" s="1152"/>
      <c r="K995" s="1152"/>
      <c r="L995" s="26" t="s">
        <v>3595</v>
      </c>
      <c r="M995" s="199"/>
      <c r="N995" s="427" t="s">
        <v>3768</v>
      </c>
      <c r="O995" s="26"/>
      <c r="P995" s="452"/>
      <c r="Q995" s="26"/>
    </row>
    <row r="996" spans="1:17" s="39" customFormat="1" ht="41.25" customHeight="1" x14ac:dyDescent="0.25">
      <c r="A996" s="1119"/>
      <c r="B996" s="33">
        <v>13</v>
      </c>
      <c r="C996" s="33" t="s">
        <v>66</v>
      </c>
      <c r="D996" s="40">
        <v>2563</v>
      </c>
      <c r="E996" s="1152"/>
      <c r="F996" s="1152"/>
      <c r="G996" s="1152"/>
      <c r="H996" s="1152"/>
      <c r="I996" s="1152"/>
      <c r="J996" s="1152"/>
      <c r="K996" s="1152"/>
      <c r="L996" s="111" t="s">
        <v>7085</v>
      </c>
      <c r="M996" s="538"/>
      <c r="N996" s="429" t="s">
        <v>7086</v>
      </c>
      <c r="O996" s="26"/>
      <c r="P996" s="452">
        <v>17131.71</v>
      </c>
      <c r="Q996" s="26"/>
    </row>
    <row r="997" spans="1:17" s="39" customFormat="1" ht="41.25" customHeight="1" x14ac:dyDescent="0.25">
      <c r="A997" s="1120"/>
      <c r="B997" s="33">
        <v>14</v>
      </c>
      <c r="C997" s="33" t="s">
        <v>66</v>
      </c>
      <c r="D997" s="40">
        <v>2563</v>
      </c>
      <c r="E997" s="1152"/>
      <c r="F997" s="1152"/>
      <c r="G997" s="1152"/>
      <c r="H997" s="1152"/>
      <c r="I997" s="1152"/>
      <c r="J997" s="1152"/>
      <c r="K997" s="1152"/>
      <c r="L997" s="7" t="s">
        <v>4717</v>
      </c>
      <c r="M997" s="532"/>
      <c r="N997" s="425" t="s">
        <v>7098</v>
      </c>
      <c r="O997" s="26"/>
      <c r="P997" s="452"/>
      <c r="Q997" s="26"/>
    </row>
    <row r="998" spans="1:17" s="39" customFormat="1" ht="41.25" customHeight="1" x14ac:dyDescent="0.25">
      <c r="A998" s="14"/>
      <c r="B998" s="33">
        <v>16</v>
      </c>
      <c r="C998" s="33" t="s">
        <v>66</v>
      </c>
      <c r="D998" s="40">
        <v>2563</v>
      </c>
      <c r="E998" s="1152"/>
      <c r="F998" s="1152"/>
      <c r="G998" s="1152"/>
      <c r="H998" s="1152"/>
      <c r="I998" s="1152"/>
      <c r="J998" s="1152"/>
      <c r="K998" s="1152"/>
      <c r="L998" s="211" t="s">
        <v>1614</v>
      </c>
      <c r="M998" s="530"/>
      <c r="N998" s="222"/>
      <c r="O998" s="26"/>
      <c r="P998" s="452"/>
      <c r="Q998" s="26"/>
    </row>
    <row r="999" spans="1:17" s="41" customFormat="1" ht="28.5" customHeight="1" thickBot="1" x14ac:dyDescent="0.3">
      <c r="A999" s="14"/>
      <c r="B999" s="33">
        <v>23</v>
      </c>
      <c r="C999" s="33" t="s">
        <v>66</v>
      </c>
      <c r="D999" s="40">
        <v>2563</v>
      </c>
      <c r="E999" s="1153"/>
      <c r="F999" s="1153"/>
      <c r="G999" s="1153"/>
      <c r="H999" s="1153"/>
      <c r="I999" s="1153"/>
      <c r="J999" s="1153"/>
      <c r="K999" s="1153"/>
      <c r="L999" s="133" t="s">
        <v>1616</v>
      </c>
      <c r="M999" s="540"/>
      <c r="N999" s="432" t="s">
        <v>7215</v>
      </c>
      <c r="O999" s="26"/>
      <c r="P999" s="452"/>
      <c r="Q999" s="26"/>
    </row>
    <row r="1000" spans="1:17" s="39" customFormat="1" ht="28.5" customHeight="1" x14ac:dyDescent="0.25">
      <c r="A1000" s="1118">
        <v>458</v>
      </c>
      <c r="B1000" s="12">
        <v>21</v>
      </c>
      <c r="C1000" s="12" t="s">
        <v>65</v>
      </c>
      <c r="D1000" s="61">
        <v>2562</v>
      </c>
      <c r="E1000" s="1151" t="s">
        <v>3259</v>
      </c>
      <c r="F1000" s="1151" t="s">
        <v>3259</v>
      </c>
      <c r="G1000" s="1151" t="s">
        <v>3260</v>
      </c>
      <c r="H1000" s="1151" t="s">
        <v>3261</v>
      </c>
      <c r="I1000" s="1151" t="s">
        <v>1939</v>
      </c>
      <c r="J1000" s="1151" t="s">
        <v>216</v>
      </c>
      <c r="K1000" s="1151" t="s">
        <v>3414</v>
      </c>
      <c r="L1000" s="11" t="s">
        <v>59</v>
      </c>
      <c r="M1000" s="198"/>
      <c r="N1000" s="148" t="s">
        <v>3262</v>
      </c>
      <c r="O1000" s="11"/>
      <c r="P1000" s="452"/>
      <c r="Q1000" s="11"/>
    </row>
    <row r="1001" spans="1:17" s="41" customFormat="1" ht="33" customHeight="1" x14ac:dyDescent="0.25">
      <c r="A1001" s="1120"/>
      <c r="B1001" s="33">
        <v>26</v>
      </c>
      <c r="C1001" s="33" t="s">
        <v>70</v>
      </c>
      <c r="D1001" s="40">
        <v>2562</v>
      </c>
      <c r="E1001" s="1153"/>
      <c r="F1001" s="1153"/>
      <c r="G1001" s="1153"/>
      <c r="H1001" s="1153"/>
      <c r="I1001" s="1153"/>
      <c r="J1001" s="1153"/>
      <c r="K1001" s="1153"/>
      <c r="L1001" s="28" t="s">
        <v>3595</v>
      </c>
      <c r="M1001" s="306"/>
      <c r="N1001" s="427" t="s">
        <v>3766</v>
      </c>
      <c r="O1001" s="26"/>
      <c r="P1001" s="452"/>
      <c r="Q1001" s="26"/>
    </row>
    <row r="1002" spans="1:17" s="39" customFormat="1" ht="33" customHeight="1" x14ac:dyDescent="0.25">
      <c r="A1002" s="1118">
        <v>459</v>
      </c>
      <c r="B1002" s="12">
        <v>21</v>
      </c>
      <c r="C1002" s="12" t="s">
        <v>65</v>
      </c>
      <c r="D1002" s="61">
        <v>2562</v>
      </c>
      <c r="E1002" s="1151" t="s">
        <v>3267</v>
      </c>
      <c r="F1002" s="1151" t="s">
        <v>3267</v>
      </c>
      <c r="G1002" s="1151" t="s">
        <v>3268</v>
      </c>
      <c r="H1002" s="1151" t="s">
        <v>3269</v>
      </c>
      <c r="I1002" s="1151" t="s">
        <v>2495</v>
      </c>
      <c r="J1002" s="1151" t="s">
        <v>232</v>
      </c>
      <c r="K1002" s="1151" t="s">
        <v>3414</v>
      </c>
      <c r="L1002" s="11" t="s">
        <v>59</v>
      </c>
      <c r="M1002" s="198"/>
      <c r="N1002" s="148" t="s">
        <v>3270</v>
      </c>
      <c r="O1002" s="11"/>
      <c r="P1002" s="452"/>
      <c r="Q1002" s="11"/>
    </row>
    <row r="1003" spans="1:17" s="41" customFormat="1" ht="33" customHeight="1" x14ac:dyDescent="0.25">
      <c r="A1003" s="1119"/>
      <c r="B1003" s="33">
        <v>26</v>
      </c>
      <c r="C1003" s="33" t="s">
        <v>70</v>
      </c>
      <c r="D1003" s="40">
        <v>2562</v>
      </c>
      <c r="E1003" s="1152"/>
      <c r="F1003" s="1152"/>
      <c r="G1003" s="1152"/>
      <c r="H1003" s="1152"/>
      <c r="I1003" s="1152"/>
      <c r="J1003" s="1152"/>
      <c r="K1003" s="1152"/>
      <c r="L1003" s="26" t="s">
        <v>3595</v>
      </c>
      <c r="M1003" s="199"/>
      <c r="N1003" s="427" t="s">
        <v>3764</v>
      </c>
      <c r="O1003" s="26"/>
      <c r="P1003" s="452"/>
      <c r="Q1003" s="26"/>
    </row>
    <row r="1004" spans="1:17" s="39" customFormat="1" ht="33" customHeight="1" x14ac:dyDescent="0.25">
      <c r="A1004" s="1119"/>
      <c r="B1004" s="12"/>
      <c r="C1004" s="12"/>
      <c r="D1004" s="61"/>
      <c r="E1004" s="1152"/>
      <c r="F1004" s="1152"/>
      <c r="G1004" s="1152"/>
      <c r="H1004" s="1152"/>
      <c r="I1004" s="1152"/>
      <c r="J1004" s="1152"/>
      <c r="K1004" s="1152"/>
      <c r="L1004" s="9" t="s">
        <v>1311</v>
      </c>
      <c r="M1004" s="535"/>
      <c r="N1004" s="148" t="s">
        <v>7964</v>
      </c>
      <c r="O1004" s="11"/>
      <c r="P1004" s="452"/>
      <c r="Q1004" s="11"/>
    </row>
    <row r="1005" spans="1:17" s="41" customFormat="1" ht="79.5" customHeight="1" x14ac:dyDescent="0.25">
      <c r="A1005" s="1120"/>
      <c r="B1005" s="33"/>
      <c r="C1005" s="33"/>
      <c r="D1005" s="40"/>
      <c r="E1005" s="1153"/>
      <c r="F1005" s="1153"/>
      <c r="G1005" s="1153"/>
      <c r="H1005" s="1153"/>
      <c r="I1005" s="1153"/>
      <c r="J1005" s="1153"/>
      <c r="K1005" s="1153"/>
      <c r="L1005" s="26" t="s">
        <v>52</v>
      </c>
      <c r="M1005" s="199"/>
      <c r="N1005" s="427" t="s">
        <v>7965</v>
      </c>
      <c r="O1005" s="26"/>
      <c r="P1005" s="452">
        <v>26314.68</v>
      </c>
      <c r="Q1005" s="26"/>
    </row>
    <row r="1006" spans="1:17" s="41" customFormat="1" ht="39.75" customHeight="1" x14ac:dyDescent="0.25">
      <c r="A1006" s="1118">
        <v>460</v>
      </c>
      <c r="B1006" s="12">
        <v>22</v>
      </c>
      <c r="C1006" s="12" t="s">
        <v>65</v>
      </c>
      <c r="D1006" s="61">
        <v>2562</v>
      </c>
      <c r="E1006" s="1151" t="s">
        <v>3424</v>
      </c>
      <c r="F1006" s="1151" t="s">
        <v>3424</v>
      </c>
      <c r="G1006" s="1151" t="s">
        <v>3425</v>
      </c>
      <c r="H1006" s="1151" t="s">
        <v>3426</v>
      </c>
      <c r="I1006" s="1151" t="s">
        <v>1229</v>
      </c>
      <c r="J1006" s="1151" t="s">
        <v>216</v>
      </c>
      <c r="K1006" s="1151" t="s">
        <v>3414</v>
      </c>
      <c r="L1006" s="111" t="s">
        <v>3427</v>
      </c>
      <c r="M1006" s="538"/>
      <c r="N1006" s="429" t="s">
        <v>3428</v>
      </c>
      <c r="O1006" s="26"/>
      <c r="P1006" s="453">
        <v>17653.43</v>
      </c>
      <c r="Q1006" s="11"/>
    </row>
    <row r="1007" spans="1:17" s="41" customFormat="1" ht="39.75" customHeight="1" x14ac:dyDescent="0.25">
      <c r="A1007" s="1119"/>
      <c r="B1007" s="12">
        <v>28</v>
      </c>
      <c r="C1007" s="12" t="s">
        <v>65</v>
      </c>
      <c r="D1007" s="61">
        <v>2562</v>
      </c>
      <c r="E1007" s="1152"/>
      <c r="F1007" s="1152"/>
      <c r="G1007" s="1152"/>
      <c r="H1007" s="1152"/>
      <c r="I1007" s="1152"/>
      <c r="J1007" s="1152"/>
      <c r="K1007" s="1152"/>
      <c r="L1007" s="7" t="s">
        <v>2536</v>
      </c>
      <c r="M1007" s="532"/>
      <c r="N1007" s="425" t="s">
        <v>3429</v>
      </c>
      <c r="O1007" s="26"/>
      <c r="P1007" s="452"/>
      <c r="Q1007" s="11"/>
    </row>
    <row r="1008" spans="1:17" s="41" customFormat="1" ht="39.75" customHeight="1" x14ac:dyDescent="0.25">
      <c r="A1008" s="1119"/>
      <c r="B1008" s="12">
        <v>4</v>
      </c>
      <c r="C1008" s="12" t="s">
        <v>66</v>
      </c>
      <c r="D1008" s="61">
        <v>2562</v>
      </c>
      <c r="E1008" s="1152"/>
      <c r="F1008" s="1152"/>
      <c r="G1008" s="1152"/>
      <c r="H1008" s="1152"/>
      <c r="I1008" s="1152"/>
      <c r="J1008" s="1152"/>
      <c r="K1008" s="1152"/>
      <c r="L1008" s="211" t="s">
        <v>1614</v>
      </c>
      <c r="M1008" s="530"/>
      <c r="N1008" s="222"/>
      <c r="O1008" s="26" t="s">
        <v>1615</v>
      </c>
      <c r="P1008" s="452"/>
      <c r="Q1008" s="11"/>
    </row>
    <row r="1009" spans="1:17" s="41" customFormat="1" ht="68.25" customHeight="1" thickBot="1" x14ac:dyDescent="0.3">
      <c r="A1009" s="1120"/>
      <c r="B1009" s="12">
        <v>18</v>
      </c>
      <c r="C1009" s="12" t="s">
        <v>66</v>
      </c>
      <c r="D1009" s="61">
        <v>2562</v>
      </c>
      <c r="E1009" s="1153"/>
      <c r="F1009" s="1153"/>
      <c r="G1009" s="1153"/>
      <c r="H1009" s="1153"/>
      <c r="I1009" s="1153"/>
      <c r="J1009" s="1153"/>
      <c r="K1009" s="1153"/>
      <c r="L1009" s="133" t="s">
        <v>1616</v>
      </c>
      <c r="M1009" s="540"/>
      <c r="N1009" s="432" t="s">
        <v>3430</v>
      </c>
      <c r="O1009" s="26"/>
      <c r="P1009" s="452"/>
      <c r="Q1009" s="11"/>
    </row>
    <row r="1010" spans="1:17" s="41" customFormat="1" ht="39.75" customHeight="1" x14ac:dyDescent="0.25">
      <c r="A1010" s="1118">
        <v>461</v>
      </c>
      <c r="B1010" s="12">
        <v>22</v>
      </c>
      <c r="C1010" s="12" t="s">
        <v>65</v>
      </c>
      <c r="D1010" s="61">
        <v>2562</v>
      </c>
      <c r="E1010" s="1151" t="s">
        <v>3479</v>
      </c>
      <c r="F1010" s="1151" t="s">
        <v>3479</v>
      </c>
      <c r="G1010" s="1151"/>
      <c r="H1010" s="1151" t="s">
        <v>3480</v>
      </c>
      <c r="I1010" s="1151" t="s">
        <v>332</v>
      </c>
      <c r="J1010" s="1151" t="s">
        <v>11</v>
      </c>
      <c r="K1010" s="1151" t="s">
        <v>3414</v>
      </c>
      <c r="L1010" s="134" t="s">
        <v>3481</v>
      </c>
      <c r="M1010" s="546"/>
      <c r="N1010" s="438" t="s">
        <v>3482</v>
      </c>
      <c r="O1010" s="26"/>
      <c r="P1010" s="452">
        <v>12520.92</v>
      </c>
      <c r="Q1010" s="11"/>
    </row>
    <row r="1011" spans="1:17" s="41" customFormat="1" ht="38.25" customHeight="1" x14ac:dyDescent="0.25">
      <c r="A1011" s="1120"/>
      <c r="B1011" s="12">
        <v>27</v>
      </c>
      <c r="C1011" s="12" t="s">
        <v>65</v>
      </c>
      <c r="D1011" s="61">
        <v>2562</v>
      </c>
      <c r="E1011" s="1152"/>
      <c r="F1011" s="1152"/>
      <c r="G1011" s="1152"/>
      <c r="H1011" s="1152"/>
      <c r="I1011" s="1152"/>
      <c r="J1011" s="1152"/>
      <c r="K1011" s="1152"/>
      <c r="L1011" s="11" t="s">
        <v>2536</v>
      </c>
      <c r="M1011" s="198"/>
      <c r="N1011" s="148" t="s">
        <v>3483</v>
      </c>
      <c r="O1011" s="26"/>
      <c r="P1011" s="452"/>
      <c r="Q1011" s="11"/>
    </row>
    <row r="1012" spans="1:17" s="41" customFormat="1" ht="50.25" customHeight="1" x14ac:dyDescent="0.25">
      <c r="A1012" s="14"/>
      <c r="B1012" s="12">
        <v>2</v>
      </c>
      <c r="C1012" s="12" t="s">
        <v>677</v>
      </c>
      <c r="D1012" s="61">
        <v>2563</v>
      </c>
      <c r="E1012" s="1152"/>
      <c r="F1012" s="1152"/>
      <c r="G1012" s="1152"/>
      <c r="H1012" s="1152"/>
      <c r="I1012" s="1152"/>
      <c r="J1012" s="1152"/>
      <c r="K1012" s="1152"/>
      <c r="L1012" s="211" t="s">
        <v>1614</v>
      </c>
      <c r="M1012" s="530"/>
      <c r="N1012" s="222"/>
      <c r="O1012" s="26"/>
      <c r="P1012" s="452"/>
      <c r="Q1012" s="11"/>
    </row>
    <row r="1013" spans="1:17" s="41" customFormat="1" ht="63.75" customHeight="1" thickBot="1" x14ac:dyDescent="0.3">
      <c r="A1013" s="14"/>
      <c r="B1013" s="12">
        <v>5</v>
      </c>
      <c r="C1013" s="12" t="s">
        <v>677</v>
      </c>
      <c r="D1013" s="61">
        <v>2563</v>
      </c>
      <c r="E1013" s="1153"/>
      <c r="F1013" s="1153"/>
      <c r="G1013" s="1153"/>
      <c r="H1013" s="1153"/>
      <c r="I1013" s="1153"/>
      <c r="J1013" s="1153"/>
      <c r="K1013" s="1153"/>
      <c r="L1013" s="133" t="s">
        <v>1616</v>
      </c>
      <c r="M1013" s="540"/>
      <c r="N1013" s="432" t="s">
        <v>8924</v>
      </c>
      <c r="O1013" s="26"/>
      <c r="P1013" s="452"/>
      <c r="Q1013" s="11"/>
    </row>
    <row r="1014" spans="1:17" s="41" customFormat="1" ht="39.75" customHeight="1" x14ac:dyDescent="0.25">
      <c r="A1014" s="1118">
        <v>462</v>
      </c>
      <c r="B1014" s="12">
        <v>22</v>
      </c>
      <c r="C1014" s="12" t="s">
        <v>65</v>
      </c>
      <c r="D1014" s="61">
        <v>2562</v>
      </c>
      <c r="E1014" s="1151" t="s">
        <v>3484</v>
      </c>
      <c r="F1014" s="1151" t="s">
        <v>3484</v>
      </c>
      <c r="G1014" s="1151"/>
      <c r="H1014" s="1151" t="s">
        <v>3485</v>
      </c>
      <c r="I1014" s="1151" t="s">
        <v>237</v>
      </c>
      <c r="J1014" s="1151" t="s">
        <v>232</v>
      </c>
      <c r="K1014" s="1151" t="s">
        <v>3414</v>
      </c>
      <c r="L1014" s="11" t="s">
        <v>3486</v>
      </c>
      <c r="M1014" s="198"/>
      <c r="N1014" s="148" t="s">
        <v>3487</v>
      </c>
      <c r="O1014" s="26"/>
      <c r="P1014" s="452">
        <v>15927.29</v>
      </c>
      <c r="Q1014" s="11"/>
    </row>
    <row r="1015" spans="1:17" s="41" customFormat="1" ht="74.25" customHeight="1" x14ac:dyDescent="0.25">
      <c r="A1015" s="1120"/>
      <c r="B1015" s="12">
        <v>27</v>
      </c>
      <c r="C1015" s="12" t="s">
        <v>65</v>
      </c>
      <c r="D1015" s="61">
        <v>2562</v>
      </c>
      <c r="E1015" s="1153"/>
      <c r="F1015" s="1153"/>
      <c r="G1015" s="1153"/>
      <c r="H1015" s="1153"/>
      <c r="I1015" s="1153"/>
      <c r="J1015" s="1153"/>
      <c r="K1015" s="1153"/>
      <c r="L1015" s="11" t="s">
        <v>2536</v>
      </c>
      <c r="M1015" s="198"/>
      <c r="N1015" s="148" t="s">
        <v>3488</v>
      </c>
      <c r="O1015" s="26"/>
      <c r="P1015" s="452"/>
      <c r="Q1015" s="11"/>
    </row>
    <row r="1016" spans="1:17" s="41" customFormat="1" ht="39.75" customHeight="1" x14ac:dyDescent="0.25">
      <c r="A1016" s="1118">
        <v>463</v>
      </c>
      <c r="B1016" s="12">
        <v>22</v>
      </c>
      <c r="C1016" s="12" t="s">
        <v>65</v>
      </c>
      <c r="D1016" s="61">
        <v>2562</v>
      </c>
      <c r="E1016" s="1118" t="s">
        <v>3489</v>
      </c>
      <c r="F1016" s="1118" t="s">
        <v>3489</v>
      </c>
      <c r="G1016" s="1118"/>
      <c r="H1016" s="1118" t="s">
        <v>3490</v>
      </c>
      <c r="I1016" s="1118" t="s">
        <v>332</v>
      </c>
      <c r="J1016" s="1118" t="s">
        <v>11</v>
      </c>
      <c r="K1016" s="1118" t="s">
        <v>3414</v>
      </c>
      <c r="L1016" s="111" t="s">
        <v>3491</v>
      </c>
      <c r="M1016" s="538"/>
      <c r="N1016" s="429" t="s">
        <v>3492</v>
      </c>
      <c r="O1016" s="26"/>
      <c r="P1016" s="452">
        <v>10284.719999999999</v>
      </c>
      <c r="Q1016" s="11"/>
    </row>
    <row r="1017" spans="1:17" s="41" customFormat="1" ht="42.75" customHeight="1" x14ac:dyDescent="0.25">
      <c r="A1017" s="1120"/>
      <c r="B1017" s="12">
        <v>27</v>
      </c>
      <c r="C1017" s="12" t="s">
        <v>65</v>
      </c>
      <c r="D1017" s="61">
        <v>2562</v>
      </c>
      <c r="E1017" s="1119"/>
      <c r="F1017" s="1119"/>
      <c r="G1017" s="1119"/>
      <c r="H1017" s="1119"/>
      <c r="I1017" s="1119"/>
      <c r="J1017" s="1119"/>
      <c r="K1017" s="1119"/>
      <c r="L1017" s="7" t="s">
        <v>2536</v>
      </c>
      <c r="M1017" s="532"/>
      <c r="N1017" s="425" t="s">
        <v>3493</v>
      </c>
      <c r="O1017" s="26"/>
      <c r="P1017" s="452"/>
      <c r="Q1017" s="11"/>
    </row>
    <row r="1018" spans="1:17" s="41" customFormat="1" ht="42.75" customHeight="1" x14ac:dyDescent="0.25">
      <c r="A1018" s="14"/>
      <c r="B1018" s="12">
        <v>8</v>
      </c>
      <c r="C1018" s="12" t="s">
        <v>73</v>
      </c>
      <c r="D1018" s="61">
        <v>2565</v>
      </c>
      <c r="E1018" s="1119"/>
      <c r="F1018" s="1119"/>
      <c r="G1018" s="1119"/>
      <c r="H1018" s="1119"/>
      <c r="I1018" s="1119"/>
      <c r="J1018" s="1119"/>
      <c r="K1018" s="1119"/>
      <c r="L1018" s="7" t="s">
        <v>14706</v>
      </c>
      <c r="M1018" s="532"/>
      <c r="N1018" s="425" t="s">
        <v>14707</v>
      </c>
      <c r="O1018" s="26"/>
      <c r="P1018" s="452"/>
      <c r="Q1018" s="11"/>
    </row>
    <row r="1019" spans="1:17" s="41" customFormat="1" ht="42.75" customHeight="1" x14ac:dyDescent="0.25">
      <c r="A1019" s="14"/>
      <c r="B1019" s="12">
        <v>13</v>
      </c>
      <c r="C1019" s="12" t="s">
        <v>68</v>
      </c>
      <c r="D1019" s="61">
        <v>2566</v>
      </c>
      <c r="E1019" s="1119"/>
      <c r="F1019" s="1119"/>
      <c r="G1019" s="1119"/>
      <c r="H1019" s="1119"/>
      <c r="I1019" s="1119"/>
      <c r="J1019" s="1119"/>
      <c r="K1019" s="1119"/>
      <c r="L1019" s="7" t="s">
        <v>14708</v>
      </c>
      <c r="M1019" s="532"/>
      <c r="N1019" s="425" t="s">
        <v>14709</v>
      </c>
      <c r="O1019" s="26"/>
      <c r="P1019" s="452"/>
      <c r="Q1019" s="11"/>
    </row>
    <row r="1020" spans="1:17" s="41" customFormat="1" ht="42.75" customHeight="1" x14ac:dyDescent="0.25">
      <c r="A1020" s="14"/>
      <c r="B1020" s="12">
        <v>18</v>
      </c>
      <c r="C1020" s="12" t="s">
        <v>68</v>
      </c>
      <c r="D1020" s="61">
        <v>2566</v>
      </c>
      <c r="E1020" s="1120"/>
      <c r="F1020" s="1120"/>
      <c r="G1020" s="1120"/>
      <c r="H1020" s="1120"/>
      <c r="I1020" s="1120"/>
      <c r="J1020" s="1120"/>
      <c r="K1020" s="1120"/>
      <c r="L1020" s="211" t="s">
        <v>14710</v>
      </c>
      <c r="M1020" s="530"/>
      <c r="N1020" s="222" t="s">
        <v>14711</v>
      </c>
      <c r="O1020" s="26"/>
      <c r="P1020" s="452"/>
      <c r="Q1020" s="11"/>
    </row>
    <row r="1021" spans="1:17" s="39" customFormat="1" ht="28.5" customHeight="1" x14ac:dyDescent="0.25">
      <c r="A1021" s="1118">
        <v>464</v>
      </c>
      <c r="B1021" s="12">
        <v>25</v>
      </c>
      <c r="C1021" s="12" t="s">
        <v>65</v>
      </c>
      <c r="D1021" s="61">
        <v>2562</v>
      </c>
      <c r="E1021" s="1151" t="s">
        <v>3271</v>
      </c>
      <c r="F1021" s="1151" t="s">
        <v>3271</v>
      </c>
      <c r="G1021" s="1151" t="s">
        <v>3272</v>
      </c>
      <c r="H1021" s="1151" t="s">
        <v>3273</v>
      </c>
      <c r="I1021" s="1151" t="s">
        <v>3274</v>
      </c>
      <c r="J1021" s="1151" t="s">
        <v>78</v>
      </c>
      <c r="K1021" s="1151" t="s">
        <v>3414</v>
      </c>
      <c r="L1021" s="11" t="s">
        <v>59</v>
      </c>
      <c r="M1021" s="198"/>
      <c r="N1021" s="148" t="s">
        <v>3284</v>
      </c>
      <c r="O1021" s="11"/>
      <c r="P1021" s="452"/>
      <c r="Q1021" s="11"/>
    </row>
    <row r="1022" spans="1:17" s="41" customFormat="1" ht="27" customHeight="1" x14ac:dyDescent="0.25">
      <c r="A1022" s="1120"/>
      <c r="B1022" s="33">
        <v>26</v>
      </c>
      <c r="C1022" s="33" t="s">
        <v>73</v>
      </c>
      <c r="D1022" s="40">
        <v>2562</v>
      </c>
      <c r="E1022" s="1153"/>
      <c r="F1022" s="1153"/>
      <c r="G1022" s="1153"/>
      <c r="H1022" s="1153"/>
      <c r="I1022" s="1153"/>
      <c r="J1022" s="1153"/>
      <c r="K1022" s="1153"/>
      <c r="L1022" s="26" t="s">
        <v>52</v>
      </c>
      <c r="M1022" s="199"/>
      <c r="N1022" s="427" t="s">
        <v>4021</v>
      </c>
      <c r="O1022" s="26"/>
      <c r="P1022" s="452">
        <f>12704.97+14453.22</f>
        <v>27158.19</v>
      </c>
      <c r="Q1022" s="26"/>
    </row>
    <row r="1023" spans="1:17" s="39" customFormat="1" ht="39.75" customHeight="1" x14ac:dyDescent="0.25">
      <c r="A1023" s="1118">
        <v>465</v>
      </c>
      <c r="B1023" s="12">
        <v>25</v>
      </c>
      <c r="C1023" s="12" t="s">
        <v>65</v>
      </c>
      <c r="D1023" s="61">
        <v>2562</v>
      </c>
      <c r="E1023" s="1151" t="s">
        <v>3275</v>
      </c>
      <c r="F1023" s="1151" t="s">
        <v>3275</v>
      </c>
      <c r="G1023" s="1151" t="s">
        <v>3276</v>
      </c>
      <c r="H1023" s="1151" t="s">
        <v>3277</v>
      </c>
      <c r="I1023" s="1151" t="s">
        <v>247</v>
      </c>
      <c r="J1023" s="1151" t="s">
        <v>232</v>
      </c>
      <c r="K1023" s="1151" t="s">
        <v>3414</v>
      </c>
      <c r="L1023" s="11" t="s">
        <v>59</v>
      </c>
      <c r="M1023" s="198"/>
      <c r="N1023" s="148" t="s">
        <v>3285</v>
      </c>
      <c r="O1023" s="11" t="s">
        <v>48</v>
      </c>
      <c r="P1023" s="792"/>
      <c r="Q1023" s="11"/>
    </row>
    <row r="1024" spans="1:17" s="39" customFormat="1" ht="39.75" customHeight="1" x14ac:dyDescent="0.25">
      <c r="A1024" s="1119"/>
      <c r="B1024" s="33">
        <v>26</v>
      </c>
      <c r="C1024" s="33" t="s">
        <v>69</v>
      </c>
      <c r="D1024" s="40">
        <v>2562</v>
      </c>
      <c r="E1024" s="1152"/>
      <c r="F1024" s="1152"/>
      <c r="G1024" s="1152"/>
      <c r="H1024" s="1152"/>
      <c r="I1024" s="1152"/>
      <c r="J1024" s="1152"/>
      <c r="K1024" s="1152"/>
      <c r="L1024" s="26" t="s">
        <v>3954</v>
      </c>
      <c r="M1024" s="199"/>
      <c r="N1024" s="427" t="s">
        <v>3852</v>
      </c>
      <c r="O1024" s="26"/>
      <c r="P1024" s="452"/>
      <c r="Q1024" s="26"/>
    </row>
    <row r="1025" spans="1:17" s="39" customFormat="1" ht="39.75" customHeight="1" x14ac:dyDescent="0.25">
      <c r="A1025" s="1119"/>
      <c r="B1025" s="33">
        <v>16</v>
      </c>
      <c r="C1025" s="33" t="s">
        <v>73</v>
      </c>
      <c r="D1025" s="40">
        <v>2562</v>
      </c>
      <c r="E1025" s="1152"/>
      <c r="F1025" s="1152"/>
      <c r="G1025" s="1152"/>
      <c r="H1025" s="1152"/>
      <c r="I1025" s="1152"/>
      <c r="J1025" s="1152"/>
      <c r="K1025" s="1152"/>
      <c r="L1025" s="26" t="s">
        <v>3955</v>
      </c>
      <c r="M1025" s="199"/>
      <c r="N1025" s="427" t="s">
        <v>3956</v>
      </c>
      <c r="O1025" s="26"/>
      <c r="P1025" s="452"/>
      <c r="Q1025" s="26"/>
    </row>
    <row r="1026" spans="1:17" s="39" customFormat="1" ht="39.75" customHeight="1" x14ac:dyDescent="0.25">
      <c r="A1026" s="1119"/>
      <c r="B1026" s="33"/>
      <c r="C1026" s="33"/>
      <c r="D1026" s="40"/>
      <c r="E1026" s="1152"/>
      <c r="F1026" s="1152"/>
      <c r="G1026" s="1152"/>
      <c r="H1026" s="1152"/>
      <c r="I1026" s="1152"/>
      <c r="J1026" s="1152"/>
      <c r="K1026" s="1152"/>
      <c r="L1026" s="26" t="s">
        <v>5414</v>
      </c>
      <c r="M1026" s="199"/>
      <c r="N1026" s="427" t="s">
        <v>5415</v>
      </c>
      <c r="O1026" s="26"/>
      <c r="P1026" s="452"/>
      <c r="Q1026" s="26"/>
    </row>
    <row r="1027" spans="1:17" s="41" customFormat="1" ht="33.75" customHeight="1" x14ac:dyDescent="0.25">
      <c r="A1027" s="1120"/>
      <c r="B1027" s="33"/>
      <c r="C1027" s="33"/>
      <c r="D1027" s="40"/>
      <c r="E1027" s="1153"/>
      <c r="F1027" s="1153"/>
      <c r="G1027" s="1153"/>
      <c r="H1027" s="1153"/>
      <c r="I1027" s="1153"/>
      <c r="J1027" s="1153"/>
      <c r="K1027" s="1153"/>
      <c r="L1027" s="26" t="s">
        <v>5416</v>
      </c>
      <c r="M1027" s="199"/>
      <c r="N1027" s="427" t="s">
        <v>5417</v>
      </c>
      <c r="O1027" s="26"/>
      <c r="P1027" s="452">
        <v>22854.93</v>
      </c>
      <c r="Q1027" s="26"/>
    </row>
    <row r="1028" spans="1:17" s="41" customFormat="1" ht="33.75" customHeight="1" x14ac:dyDescent="0.25">
      <c r="A1028" s="1118">
        <v>466</v>
      </c>
      <c r="B1028" s="1118">
        <v>27</v>
      </c>
      <c r="C1028" s="1118" t="s">
        <v>65</v>
      </c>
      <c r="D1028" s="1151">
        <v>2562</v>
      </c>
      <c r="E1028" s="1151" t="s">
        <v>3334</v>
      </c>
      <c r="F1028" s="1151" t="s">
        <v>3335</v>
      </c>
      <c r="G1028" s="1151" t="s">
        <v>3336</v>
      </c>
      <c r="H1028" s="1151" t="s">
        <v>3337</v>
      </c>
      <c r="I1028" s="1151" t="s">
        <v>125</v>
      </c>
      <c r="J1028" s="1151" t="s">
        <v>113</v>
      </c>
      <c r="K1028" s="1151" t="s">
        <v>3414</v>
      </c>
      <c r="L1028" s="43" t="s">
        <v>3338</v>
      </c>
      <c r="M1028" s="545"/>
      <c r="N1028" s="148" t="s">
        <v>3339</v>
      </c>
      <c r="O1028" s="11"/>
      <c r="P1028" s="452"/>
      <c r="Q1028" s="11"/>
    </row>
    <row r="1029" spans="1:17" s="39" customFormat="1" ht="33" customHeight="1" x14ac:dyDescent="0.25">
      <c r="A1029" s="1119"/>
      <c r="B1029" s="1119"/>
      <c r="C1029" s="1119"/>
      <c r="D1029" s="1152"/>
      <c r="E1029" s="1152"/>
      <c r="F1029" s="1152"/>
      <c r="G1029" s="1152"/>
      <c r="H1029" s="1152"/>
      <c r="I1029" s="1152"/>
      <c r="J1029" s="1152"/>
      <c r="K1029" s="1152"/>
      <c r="L1029" s="112" t="s">
        <v>5613</v>
      </c>
      <c r="M1029" s="547"/>
      <c r="N1029" s="148" t="s">
        <v>5614</v>
      </c>
      <c r="O1029" s="11"/>
      <c r="P1029" s="452"/>
      <c r="Q1029" s="11"/>
    </row>
    <row r="1030" spans="1:17" s="41" customFormat="1" ht="28.5" customHeight="1" x14ac:dyDescent="0.25">
      <c r="A1030" s="1120"/>
      <c r="B1030" s="1120"/>
      <c r="C1030" s="1120"/>
      <c r="D1030" s="1153"/>
      <c r="E1030" s="1153"/>
      <c r="F1030" s="1153"/>
      <c r="G1030" s="1153"/>
      <c r="H1030" s="1153"/>
      <c r="I1030" s="1153"/>
      <c r="J1030" s="1153"/>
      <c r="K1030" s="1153"/>
      <c r="L1030" s="48" t="s">
        <v>52</v>
      </c>
      <c r="M1030" s="241"/>
      <c r="N1030" s="427" t="s">
        <v>5615</v>
      </c>
      <c r="O1030" s="26"/>
      <c r="P1030" s="452"/>
      <c r="Q1030" s="26"/>
    </row>
    <row r="1031" spans="1:17" s="41" customFormat="1" ht="28.5" customHeight="1" x14ac:dyDescent="0.25">
      <c r="A1031" s="1118">
        <v>467</v>
      </c>
      <c r="B1031" s="1118">
        <v>1</v>
      </c>
      <c r="C1031" s="1118" t="s">
        <v>66</v>
      </c>
      <c r="D1031" s="1151">
        <v>2562</v>
      </c>
      <c r="E1031" s="1151" t="s">
        <v>3278</v>
      </c>
      <c r="F1031" s="1151" t="s">
        <v>3278</v>
      </c>
      <c r="G1031" s="1151" t="s">
        <v>3279</v>
      </c>
      <c r="H1031" s="1151" t="s">
        <v>3280</v>
      </c>
      <c r="I1031" s="1151" t="s">
        <v>388</v>
      </c>
      <c r="J1031" s="1151" t="s">
        <v>388</v>
      </c>
      <c r="K1031" s="1151" t="s">
        <v>3414</v>
      </c>
      <c r="L1031" s="11" t="s">
        <v>59</v>
      </c>
      <c r="M1031" s="198"/>
      <c r="N1031" s="148" t="s">
        <v>3286</v>
      </c>
      <c r="O1031" s="11"/>
      <c r="P1031" s="452"/>
      <c r="Q1031" s="11"/>
    </row>
    <row r="1032" spans="1:17" s="39" customFormat="1" ht="28.5" customHeight="1" x14ac:dyDescent="0.25">
      <c r="A1032" s="1119"/>
      <c r="B1032" s="1119"/>
      <c r="C1032" s="1119"/>
      <c r="D1032" s="1152"/>
      <c r="E1032" s="1152"/>
      <c r="F1032" s="1152"/>
      <c r="G1032" s="1152"/>
      <c r="H1032" s="1152"/>
      <c r="I1032" s="1152"/>
      <c r="J1032" s="1152"/>
      <c r="K1032" s="1152"/>
      <c r="L1032" s="112" t="s">
        <v>5613</v>
      </c>
      <c r="M1032" s="547"/>
      <c r="N1032" s="148" t="s">
        <v>5983</v>
      </c>
      <c r="O1032" s="11"/>
      <c r="P1032" s="452"/>
      <c r="Q1032" s="11"/>
    </row>
    <row r="1033" spans="1:17" s="41" customFormat="1" ht="27" customHeight="1" x14ac:dyDescent="0.25">
      <c r="A1033" s="1120"/>
      <c r="B1033" s="1120"/>
      <c r="C1033" s="1120"/>
      <c r="D1033" s="1153"/>
      <c r="E1033" s="1153"/>
      <c r="F1033" s="1153"/>
      <c r="G1033" s="1153"/>
      <c r="H1033" s="1153"/>
      <c r="I1033" s="1153"/>
      <c r="J1033" s="1153"/>
      <c r="K1033" s="1153"/>
      <c r="L1033" s="48" t="s">
        <v>52</v>
      </c>
      <c r="M1033" s="241"/>
      <c r="N1033" s="427" t="s">
        <v>5984</v>
      </c>
      <c r="O1033" s="26"/>
      <c r="P1033" s="452">
        <v>11362.05</v>
      </c>
      <c r="Q1033" s="26"/>
    </row>
    <row r="1034" spans="1:17" s="39" customFormat="1" ht="27" customHeight="1" x14ac:dyDescent="0.25">
      <c r="A1034" s="1118">
        <v>468</v>
      </c>
      <c r="B1034" s="12">
        <v>1</v>
      </c>
      <c r="C1034" s="12" t="s">
        <v>66</v>
      </c>
      <c r="D1034" s="61">
        <v>2562</v>
      </c>
      <c r="E1034" s="1151" t="s">
        <v>3281</v>
      </c>
      <c r="F1034" s="1151" t="s">
        <v>3281</v>
      </c>
      <c r="G1034" s="1151" t="s">
        <v>3282</v>
      </c>
      <c r="H1034" s="1151" t="s">
        <v>3283</v>
      </c>
      <c r="I1034" s="1151" t="s">
        <v>341</v>
      </c>
      <c r="J1034" s="1151" t="s">
        <v>212</v>
      </c>
      <c r="K1034" s="1151" t="s">
        <v>3414</v>
      </c>
      <c r="L1034" s="11" t="s">
        <v>59</v>
      </c>
      <c r="M1034" s="198"/>
      <c r="N1034" s="148" t="s">
        <v>3289</v>
      </c>
      <c r="O1034" s="11"/>
      <c r="P1034" s="452"/>
      <c r="Q1034" s="11"/>
    </row>
    <row r="1035" spans="1:17" s="41" customFormat="1" ht="27" customHeight="1" x14ac:dyDescent="0.25">
      <c r="A1035" s="1120"/>
      <c r="B1035" s="33">
        <v>26</v>
      </c>
      <c r="C1035" s="33" t="s">
        <v>70</v>
      </c>
      <c r="D1035" s="40">
        <v>2562</v>
      </c>
      <c r="E1035" s="1153"/>
      <c r="F1035" s="1153"/>
      <c r="G1035" s="1153"/>
      <c r="H1035" s="1153"/>
      <c r="I1035" s="1153"/>
      <c r="J1035" s="1153"/>
      <c r="K1035" s="1153"/>
      <c r="L1035" s="26" t="s">
        <v>3595</v>
      </c>
      <c r="M1035" s="199"/>
      <c r="N1035" s="427" t="s">
        <v>3765</v>
      </c>
      <c r="O1035" s="26"/>
      <c r="P1035" s="452"/>
      <c r="Q1035" s="26"/>
    </row>
    <row r="1036" spans="1:17" s="41" customFormat="1" ht="27" customHeight="1" x14ac:dyDescent="0.25">
      <c r="A1036" s="1118">
        <v>469</v>
      </c>
      <c r="B1036" s="12">
        <v>1</v>
      </c>
      <c r="C1036" s="12" t="s">
        <v>66</v>
      </c>
      <c r="D1036" s="61">
        <v>2562</v>
      </c>
      <c r="E1036" s="1151" t="s">
        <v>3287</v>
      </c>
      <c r="F1036" s="1151" t="s">
        <v>3287</v>
      </c>
      <c r="G1036" s="1151" t="s">
        <v>7655</v>
      </c>
      <c r="H1036" s="1151" t="s">
        <v>3288</v>
      </c>
      <c r="I1036" s="1151" t="s">
        <v>341</v>
      </c>
      <c r="J1036" s="1151" t="s">
        <v>212</v>
      </c>
      <c r="K1036" s="1151" t="s">
        <v>3414</v>
      </c>
      <c r="L1036" s="11" t="s">
        <v>59</v>
      </c>
      <c r="M1036" s="198"/>
      <c r="N1036" s="148" t="s">
        <v>3290</v>
      </c>
      <c r="O1036" s="11"/>
      <c r="P1036" s="452"/>
      <c r="Q1036" s="11"/>
    </row>
    <row r="1037" spans="1:17" s="41" customFormat="1" ht="27" customHeight="1" x14ac:dyDescent="0.25">
      <c r="A1037" s="1120"/>
      <c r="B1037" s="33">
        <v>22</v>
      </c>
      <c r="C1037" s="33" t="s">
        <v>69</v>
      </c>
      <c r="D1037" s="40">
        <v>2562</v>
      </c>
      <c r="E1037" s="1153"/>
      <c r="F1037" s="1153"/>
      <c r="G1037" s="1153"/>
      <c r="H1037" s="1153"/>
      <c r="I1037" s="1153"/>
      <c r="J1037" s="1153"/>
      <c r="K1037" s="1153"/>
      <c r="L1037" s="26" t="s">
        <v>3595</v>
      </c>
      <c r="M1037" s="199"/>
      <c r="N1037" s="427" t="s">
        <v>3825</v>
      </c>
      <c r="O1037" s="11"/>
      <c r="P1037" s="452"/>
      <c r="Q1037" s="11"/>
    </row>
    <row r="1038" spans="1:17" s="39" customFormat="1" ht="27" customHeight="1" x14ac:dyDescent="0.25">
      <c r="A1038" s="1118">
        <v>470</v>
      </c>
      <c r="B1038" s="12">
        <v>2</v>
      </c>
      <c r="C1038" s="12" t="s">
        <v>66</v>
      </c>
      <c r="D1038" s="61">
        <v>2562</v>
      </c>
      <c r="E1038" s="1151" t="s">
        <v>3291</v>
      </c>
      <c r="F1038" s="1151" t="s">
        <v>3291</v>
      </c>
      <c r="G1038" s="1151" t="s">
        <v>7936</v>
      </c>
      <c r="H1038" s="1151" t="s">
        <v>3292</v>
      </c>
      <c r="I1038" s="1151" t="s">
        <v>786</v>
      </c>
      <c r="J1038" s="1151" t="s">
        <v>11</v>
      </c>
      <c r="K1038" s="1151" t="s">
        <v>3414</v>
      </c>
      <c r="L1038" s="11" t="s">
        <v>59</v>
      </c>
      <c r="M1038" s="198"/>
      <c r="N1038" s="148" t="s">
        <v>3293</v>
      </c>
      <c r="O1038" s="11"/>
      <c r="P1038" s="452"/>
      <c r="Q1038" s="11"/>
    </row>
    <row r="1039" spans="1:17" s="39" customFormat="1" ht="27" customHeight="1" x14ac:dyDescent="0.25">
      <c r="A1039" s="1119"/>
      <c r="B1039" s="33">
        <v>22</v>
      </c>
      <c r="C1039" s="33" t="s">
        <v>69</v>
      </c>
      <c r="D1039" s="40">
        <v>2562</v>
      </c>
      <c r="E1039" s="1152"/>
      <c r="F1039" s="1152"/>
      <c r="G1039" s="1152"/>
      <c r="H1039" s="1152"/>
      <c r="I1039" s="1152"/>
      <c r="J1039" s="1152"/>
      <c r="K1039" s="1152"/>
      <c r="L1039" s="26" t="s">
        <v>3595</v>
      </c>
      <c r="M1039" s="199"/>
      <c r="N1039" s="427" t="s">
        <v>3824</v>
      </c>
      <c r="O1039" s="26"/>
      <c r="P1039" s="452"/>
      <c r="Q1039" s="26"/>
    </row>
    <row r="1040" spans="1:17" s="39" customFormat="1" ht="27" customHeight="1" x14ac:dyDescent="0.3">
      <c r="A1040" s="1119"/>
      <c r="B1040" s="33"/>
      <c r="C1040" s="33"/>
      <c r="D1040" s="40"/>
      <c r="E1040" s="1152"/>
      <c r="F1040" s="1152"/>
      <c r="G1040" s="1152"/>
      <c r="H1040" s="1152"/>
      <c r="I1040" s="1152"/>
      <c r="J1040" s="1152"/>
      <c r="K1040" s="1152"/>
      <c r="L1040" s="34" t="s">
        <v>297</v>
      </c>
      <c r="M1040" s="537"/>
      <c r="N1040" s="443" t="s">
        <v>8105</v>
      </c>
      <c r="O1040" s="26"/>
      <c r="P1040" s="452">
        <v>16896.82</v>
      </c>
      <c r="Q1040" s="26"/>
    </row>
    <row r="1041" spans="1:17" s="39" customFormat="1" ht="28.5" customHeight="1" x14ac:dyDescent="0.3">
      <c r="A1041" s="1120"/>
      <c r="B1041" s="38">
        <v>30</v>
      </c>
      <c r="C1041" s="38" t="s">
        <v>8069</v>
      </c>
      <c r="D1041" s="38">
        <v>2563</v>
      </c>
      <c r="E1041" s="1153"/>
      <c r="F1041" s="1153"/>
      <c r="G1041" s="1153"/>
      <c r="H1041" s="1153"/>
      <c r="I1041" s="1153"/>
      <c r="J1041" s="1153"/>
      <c r="K1041" s="1153"/>
      <c r="L1041" s="34" t="s">
        <v>5673</v>
      </c>
      <c r="M1041" s="537"/>
      <c r="N1041" s="443" t="s">
        <v>8106</v>
      </c>
      <c r="O1041" s="26"/>
      <c r="P1041" s="452"/>
      <c r="Q1041" s="26"/>
    </row>
    <row r="1042" spans="1:17" s="41" customFormat="1" ht="63.75" customHeight="1" thickBot="1" x14ac:dyDescent="0.3">
      <c r="A1042" s="12">
        <v>471</v>
      </c>
      <c r="B1042" s="12">
        <v>2</v>
      </c>
      <c r="C1042" s="12" t="s">
        <v>66</v>
      </c>
      <c r="D1042" s="61">
        <v>2562</v>
      </c>
      <c r="E1042" s="61" t="s">
        <v>3294</v>
      </c>
      <c r="F1042" s="61" t="s">
        <v>3294</v>
      </c>
      <c r="G1042" s="61" t="s">
        <v>3295</v>
      </c>
      <c r="H1042" s="61" t="s">
        <v>3296</v>
      </c>
      <c r="I1042" s="61" t="s">
        <v>953</v>
      </c>
      <c r="J1042" s="61" t="s">
        <v>232</v>
      </c>
      <c r="K1042" s="61" t="s">
        <v>3414</v>
      </c>
      <c r="L1042" s="11" t="s">
        <v>59</v>
      </c>
      <c r="M1042" s="198"/>
      <c r="N1042" s="148" t="s">
        <v>3297</v>
      </c>
      <c r="O1042" s="11"/>
      <c r="P1042" s="452"/>
      <c r="Q1042" s="11"/>
    </row>
    <row r="1043" spans="1:17" s="41" customFormat="1" ht="39.75" customHeight="1" x14ac:dyDescent="0.25">
      <c r="A1043" s="1118">
        <v>472</v>
      </c>
      <c r="B1043" s="12">
        <v>3</v>
      </c>
      <c r="C1043" s="12" t="s">
        <v>66</v>
      </c>
      <c r="D1043" s="61">
        <v>2562</v>
      </c>
      <c r="E1043" s="1151" t="s">
        <v>3433</v>
      </c>
      <c r="F1043" s="1151" t="s">
        <v>3433</v>
      </c>
      <c r="G1043" s="1151" t="s">
        <v>3434</v>
      </c>
      <c r="H1043" s="1151" t="s">
        <v>3435</v>
      </c>
      <c r="I1043" s="1151" t="s">
        <v>474</v>
      </c>
      <c r="J1043" s="1151" t="s">
        <v>58</v>
      </c>
      <c r="K1043" s="1151" t="s">
        <v>3414</v>
      </c>
      <c r="L1043" s="134" t="s">
        <v>3436</v>
      </c>
      <c r="M1043" s="546"/>
      <c r="N1043" s="438" t="s">
        <v>3437</v>
      </c>
      <c r="O1043" s="26"/>
      <c r="P1043" s="452">
        <v>14919.27</v>
      </c>
      <c r="Q1043" s="11"/>
    </row>
    <row r="1044" spans="1:17" s="41" customFormat="1" ht="30.75" customHeight="1" x14ac:dyDescent="0.25">
      <c r="A1044" s="1119"/>
      <c r="B1044" s="12">
        <v>4</v>
      </c>
      <c r="C1044" s="12" t="s">
        <v>66</v>
      </c>
      <c r="D1044" s="61">
        <v>2562</v>
      </c>
      <c r="E1044" s="1152"/>
      <c r="F1044" s="1152"/>
      <c r="G1044" s="1152"/>
      <c r="H1044" s="1152"/>
      <c r="I1044" s="1152"/>
      <c r="J1044" s="1152"/>
      <c r="K1044" s="1152"/>
      <c r="L1044" s="7" t="s">
        <v>2536</v>
      </c>
      <c r="M1044" s="532"/>
      <c r="N1044" s="425" t="s">
        <v>3438</v>
      </c>
      <c r="O1044" s="26"/>
      <c r="P1044" s="452"/>
      <c r="Q1044" s="11"/>
    </row>
    <row r="1045" spans="1:17" s="41" customFormat="1" ht="39.75" customHeight="1" x14ac:dyDescent="0.25">
      <c r="A1045" s="1119"/>
      <c r="B1045" s="12">
        <v>10</v>
      </c>
      <c r="C1045" s="12" t="s">
        <v>66</v>
      </c>
      <c r="D1045" s="61">
        <v>2562</v>
      </c>
      <c r="E1045" s="1152"/>
      <c r="F1045" s="1152"/>
      <c r="G1045" s="1152"/>
      <c r="H1045" s="1152"/>
      <c r="I1045" s="1152"/>
      <c r="J1045" s="1152"/>
      <c r="K1045" s="1152"/>
      <c r="L1045" s="211" t="s">
        <v>1614</v>
      </c>
      <c r="M1045" s="530"/>
      <c r="N1045" s="222"/>
      <c r="O1045" s="26" t="s">
        <v>1615</v>
      </c>
      <c r="P1045" s="452"/>
      <c r="Q1045" s="11"/>
    </row>
    <row r="1046" spans="1:17" s="41" customFormat="1" ht="66" customHeight="1" thickBot="1" x14ac:dyDescent="0.3">
      <c r="A1046" s="1120"/>
      <c r="B1046" s="12">
        <v>18</v>
      </c>
      <c r="C1046" s="12" t="s">
        <v>66</v>
      </c>
      <c r="D1046" s="61">
        <v>2562</v>
      </c>
      <c r="E1046" s="1153"/>
      <c r="F1046" s="1153"/>
      <c r="G1046" s="1153"/>
      <c r="H1046" s="1153"/>
      <c r="I1046" s="1153"/>
      <c r="J1046" s="1153"/>
      <c r="K1046" s="1153"/>
      <c r="L1046" s="133" t="s">
        <v>1616</v>
      </c>
      <c r="M1046" s="540"/>
      <c r="N1046" s="432" t="s">
        <v>3439</v>
      </c>
      <c r="O1046" s="26"/>
      <c r="P1046" s="452"/>
      <c r="Q1046" s="11"/>
    </row>
    <row r="1047" spans="1:17" s="41" customFormat="1" ht="39.75" customHeight="1" x14ac:dyDescent="0.25">
      <c r="A1047" s="1118">
        <v>473</v>
      </c>
      <c r="B1047" s="12">
        <v>3</v>
      </c>
      <c r="C1047" s="12" t="s">
        <v>66</v>
      </c>
      <c r="D1047" s="61">
        <v>2562</v>
      </c>
      <c r="E1047" s="1151" t="s">
        <v>3494</v>
      </c>
      <c r="F1047" s="1151" t="s">
        <v>3494</v>
      </c>
      <c r="G1047" s="1151"/>
      <c r="H1047" s="1151" t="s">
        <v>1756</v>
      </c>
      <c r="I1047" s="1151" t="s">
        <v>387</v>
      </c>
      <c r="J1047" s="1151" t="s">
        <v>388</v>
      </c>
      <c r="K1047" s="1151" t="s">
        <v>3414</v>
      </c>
      <c r="L1047" s="134" t="s">
        <v>3436</v>
      </c>
      <c r="M1047" s="546"/>
      <c r="N1047" s="438" t="s">
        <v>3495</v>
      </c>
      <c r="O1047" s="26"/>
      <c r="P1047" s="452">
        <v>14919.27</v>
      </c>
      <c r="Q1047" s="11"/>
    </row>
    <row r="1048" spans="1:17" s="41" customFormat="1" ht="34.5" customHeight="1" x14ac:dyDescent="0.25">
      <c r="A1048" s="1119"/>
      <c r="B1048" s="12">
        <v>4</v>
      </c>
      <c r="C1048" s="12" t="s">
        <v>66</v>
      </c>
      <c r="D1048" s="61">
        <v>2562</v>
      </c>
      <c r="E1048" s="1152"/>
      <c r="F1048" s="1152"/>
      <c r="G1048" s="1152"/>
      <c r="H1048" s="1152"/>
      <c r="I1048" s="1152"/>
      <c r="J1048" s="1152"/>
      <c r="K1048" s="1152"/>
      <c r="L1048" s="7" t="s">
        <v>2536</v>
      </c>
      <c r="M1048" s="532"/>
      <c r="N1048" s="425" t="s">
        <v>3438</v>
      </c>
      <c r="O1048" s="26"/>
      <c r="P1048" s="452"/>
      <c r="Q1048" s="11"/>
    </row>
    <row r="1049" spans="1:17" s="41" customFormat="1" ht="39.75" customHeight="1" x14ac:dyDescent="0.25">
      <c r="A1049" s="1119"/>
      <c r="B1049" s="12">
        <v>24</v>
      </c>
      <c r="C1049" s="12" t="s">
        <v>66</v>
      </c>
      <c r="D1049" s="61">
        <v>2562</v>
      </c>
      <c r="E1049" s="1152"/>
      <c r="F1049" s="1152"/>
      <c r="G1049" s="1152"/>
      <c r="H1049" s="1152"/>
      <c r="I1049" s="1152"/>
      <c r="J1049" s="1152"/>
      <c r="K1049" s="1152"/>
      <c r="L1049" s="211" t="s">
        <v>1614</v>
      </c>
      <c r="M1049" s="530"/>
      <c r="N1049" s="222"/>
      <c r="O1049" s="26" t="s">
        <v>1615</v>
      </c>
      <c r="P1049" s="452"/>
      <c r="Q1049" s="11"/>
    </row>
    <row r="1050" spans="1:17" s="41" customFormat="1" ht="28.5" customHeight="1" thickBot="1" x14ac:dyDescent="0.3">
      <c r="A1050" s="1120"/>
      <c r="B1050" s="12">
        <v>30</v>
      </c>
      <c r="C1050" s="12" t="s">
        <v>66</v>
      </c>
      <c r="D1050" s="61">
        <v>2562</v>
      </c>
      <c r="E1050" s="1153"/>
      <c r="F1050" s="1153"/>
      <c r="G1050" s="1153"/>
      <c r="H1050" s="1153"/>
      <c r="I1050" s="1153"/>
      <c r="J1050" s="1153"/>
      <c r="K1050" s="1153"/>
      <c r="L1050" s="133" t="s">
        <v>1616</v>
      </c>
      <c r="M1050" s="540"/>
      <c r="N1050" s="432" t="s">
        <v>3582</v>
      </c>
      <c r="O1050" s="26"/>
      <c r="P1050" s="452"/>
      <c r="Q1050" s="11"/>
    </row>
    <row r="1051" spans="1:17" s="39" customFormat="1" ht="28.5" customHeight="1" x14ac:dyDescent="0.25">
      <c r="A1051" s="1118">
        <v>474</v>
      </c>
      <c r="B1051" s="12">
        <v>4</v>
      </c>
      <c r="C1051" s="12" t="s">
        <v>66</v>
      </c>
      <c r="D1051" s="61">
        <v>2562</v>
      </c>
      <c r="E1051" s="1151" t="s">
        <v>3394</v>
      </c>
      <c r="F1051" s="1151" t="s">
        <v>3394</v>
      </c>
      <c r="G1051" s="1151" t="s">
        <v>3395</v>
      </c>
      <c r="H1051" s="1151" t="s">
        <v>3396</v>
      </c>
      <c r="I1051" s="1151" t="s">
        <v>627</v>
      </c>
      <c r="J1051" s="1151" t="s">
        <v>105</v>
      </c>
      <c r="K1051" s="1151" t="s">
        <v>3414</v>
      </c>
      <c r="L1051" s="11" t="s">
        <v>59</v>
      </c>
      <c r="M1051" s="198"/>
      <c r="N1051" s="148" t="s">
        <v>3400</v>
      </c>
      <c r="O1051" s="11"/>
      <c r="P1051" s="452"/>
      <c r="Q1051" s="11"/>
    </row>
    <row r="1052" spans="1:17" s="41" customFormat="1" ht="29.25" customHeight="1" x14ac:dyDescent="0.25">
      <c r="A1052" s="1120"/>
      <c r="B1052" s="33">
        <v>26</v>
      </c>
      <c r="C1052" s="33" t="s">
        <v>69</v>
      </c>
      <c r="D1052" s="40">
        <v>2562</v>
      </c>
      <c r="E1052" s="1153"/>
      <c r="F1052" s="1153"/>
      <c r="G1052" s="1153"/>
      <c r="H1052" s="1153"/>
      <c r="I1052" s="1153"/>
      <c r="J1052" s="1153"/>
      <c r="K1052" s="1153"/>
      <c r="L1052" s="26" t="s">
        <v>52</v>
      </c>
      <c r="M1052" s="199"/>
      <c r="N1052" s="427" t="s">
        <v>3853</v>
      </c>
      <c r="O1052" s="26"/>
      <c r="P1052" s="452"/>
      <c r="Q1052" s="26"/>
    </row>
    <row r="1053" spans="1:17" s="39" customFormat="1" ht="29.25" customHeight="1" x14ac:dyDescent="0.25">
      <c r="A1053" s="1118">
        <v>475</v>
      </c>
      <c r="B1053" s="12">
        <v>4</v>
      </c>
      <c r="C1053" s="12" t="s">
        <v>66</v>
      </c>
      <c r="D1053" s="61">
        <v>2562</v>
      </c>
      <c r="E1053" s="1151" t="s">
        <v>3512</v>
      </c>
      <c r="F1053" s="1151" t="s">
        <v>3512</v>
      </c>
      <c r="G1053" s="1151" t="s">
        <v>3397</v>
      </c>
      <c r="H1053" s="1151" t="s">
        <v>3398</v>
      </c>
      <c r="I1053" s="1151" t="s">
        <v>1476</v>
      </c>
      <c r="J1053" s="1151" t="s">
        <v>216</v>
      </c>
      <c r="K1053" s="1151" t="s">
        <v>3414</v>
      </c>
      <c r="L1053" s="11" t="s">
        <v>59</v>
      </c>
      <c r="M1053" s="198"/>
      <c r="N1053" s="148" t="s">
        <v>3399</v>
      </c>
      <c r="O1053" s="11"/>
      <c r="P1053" s="452"/>
      <c r="Q1053" s="11"/>
    </row>
    <row r="1054" spans="1:17" s="41" customFormat="1" ht="30" customHeight="1" x14ac:dyDescent="0.25">
      <c r="A1054" s="1120"/>
      <c r="B1054" s="33">
        <v>9</v>
      </c>
      <c r="C1054" s="33" t="s">
        <v>71</v>
      </c>
      <c r="D1054" s="40">
        <v>2562</v>
      </c>
      <c r="E1054" s="1153"/>
      <c r="F1054" s="1153"/>
      <c r="G1054" s="1153"/>
      <c r="H1054" s="1153"/>
      <c r="I1054" s="1153"/>
      <c r="J1054" s="1153"/>
      <c r="K1054" s="1153"/>
      <c r="L1054" s="26" t="s">
        <v>52</v>
      </c>
      <c r="M1054" s="199"/>
      <c r="N1054" s="427" t="s">
        <v>4058</v>
      </c>
      <c r="O1054" s="26"/>
      <c r="P1054" s="452"/>
      <c r="Q1054" s="26"/>
    </row>
    <row r="1055" spans="1:17" s="39" customFormat="1" ht="30" customHeight="1" x14ac:dyDescent="0.25">
      <c r="A1055" s="1118">
        <v>476</v>
      </c>
      <c r="B1055" s="12">
        <v>5</v>
      </c>
      <c r="C1055" s="12" t="s">
        <v>66</v>
      </c>
      <c r="D1055" s="61">
        <v>2562</v>
      </c>
      <c r="E1055" s="1151" t="s">
        <v>3401</v>
      </c>
      <c r="F1055" s="1151" t="s">
        <v>3401</v>
      </c>
      <c r="G1055" s="1151" t="s">
        <v>3405</v>
      </c>
      <c r="H1055" s="1151" t="s">
        <v>3402</v>
      </c>
      <c r="I1055" s="1151" t="s">
        <v>3403</v>
      </c>
      <c r="J1055" s="1151" t="s">
        <v>216</v>
      </c>
      <c r="K1055" s="1151" t="s">
        <v>3414</v>
      </c>
      <c r="L1055" s="11" t="s">
        <v>59</v>
      </c>
      <c r="M1055" s="198"/>
      <c r="N1055" s="148" t="s">
        <v>3404</v>
      </c>
      <c r="O1055" s="11"/>
      <c r="P1055" s="452"/>
      <c r="Q1055" s="11"/>
    </row>
    <row r="1056" spans="1:17" s="39" customFormat="1" ht="30" customHeight="1" x14ac:dyDescent="0.25">
      <c r="A1056" s="1119"/>
      <c r="B1056" s="33">
        <v>26</v>
      </c>
      <c r="C1056" s="33" t="s">
        <v>69</v>
      </c>
      <c r="D1056" s="40">
        <v>2562</v>
      </c>
      <c r="E1056" s="1152"/>
      <c r="F1056" s="1152"/>
      <c r="G1056" s="1152"/>
      <c r="H1056" s="1152"/>
      <c r="I1056" s="1152"/>
      <c r="J1056" s="1152"/>
      <c r="K1056" s="1152"/>
      <c r="L1056" s="26" t="s">
        <v>52</v>
      </c>
      <c r="M1056" s="199"/>
      <c r="N1056" s="427" t="s">
        <v>3854</v>
      </c>
      <c r="O1056" s="26"/>
      <c r="P1056" s="452"/>
      <c r="Q1056" s="26"/>
    </row>
    <row r="1057" spans="1:17" s="39" customFormat="1" ht="30" customHeight="1" x14ac:dyDescent="0.3">
      <c r="A1057" s="1119"/>
      <c r="B1057" s="176"/>
      <c r="C1057" s="176"/>
      <c r="D1057" s="40"/>
      <c r="E1057" s="103"/>
      <c r="F1057" s="103"/>
      <c r="G1057" s="103"/>
      <c r="H1057" s="103"/>
      <c r="I1057" s="103"/>
      <c r="J1057" s="103"/>
      <c r="K1057" s="103"/>
      <c r="L1057" s="34" t="s">
        <v>297</v>
      </c>
      <c r="M1057" s="537"/>
      <c r="N1057" s="443" t="s">
        <v>8097</v>
      </c>
      <c r="O1057" s="26"/>
      <c r="P1057" s="452">
        <v>35629.75</v>
      </c>
      <c r="Q1057" s="26"/>
    </row>
    <row r="1058" spans="1:17" s="39" customFormat="1" ht="27.75" customHeight="1" x14ac:dyDescent="0.3">
      <c r="A1058" s="1120"/>
      <c r="B1058" s="38">
        <v>30</v>
      </c>
      <c r="C1058" s="38" t="s">
        <v>8069</v>
      </c>
      <c r="D1058" s="38">
        <v>2563</v>
      </c>
      <c r="E1058" s="92"/>
      <c r="F1058" s="92"/>
      <c r="G1058" s="92"/>
      <c r="H1058" s="92"/>
      <c r="I1058" s="92"/>
      <c r="J1058" s="92"/>
      <c r="K1058" s="92"/>
      <c r="L1058" s="34" t="s">
        <v>5673</v>
      </c>
      <c r="M1058" s="537"/>
      <c r="N1058" s="443" t="s">
        <v>8098</v>
      </c>
      <c r="O1058" s="26"/>
      <c r="P1058" s="452"/>
      <c r="Q1058" s="26"/>
    </row>
    <row r="1059" spans="1:17" s="41" customFormat="1" ht="41.25" customHeight="1" x14ac:dyDescent="0.25">
      <c r="A1059" s="1118">
        <v>477</v>
      </c>
      <c r="B1059" s="1118">
        <v>9</v>
      </c>
      <c r="C1059" s="1118" t="s">
        <v>66</v>
      </c>
      <c r="D1059" s="1151">
        <v>2562</v>
      </c>
      <c r="E1059" s="1151" t="s">
        <v>3390</v>
      </c>
      <c r="F1059" s="1151" t="s">
        <v>3390</v>
      </c>
      <c r="G1059" s="1151" t="s">
        <v>3391</v>
      </c>
      <c r="H1059" s="1151" t="s">
        <v>3392</v>
      </c>
      <c r="I1059" s="1151" t="s">
        <v>50</v>
      </c>
      <c r="J1059" s="1151" t="s">
        <v>551</v>
      </c>
      <c r="K1059" s="1151" t="s">
        <v>3414</v>
      </c>
      <c r="L1059" s="11" t="s">
        <v>59</v>
      </c>
      <c r="M1059" s="198"/>
      <c r="N1059" s="148" t="s">
        <v>3393</v>
      </c>
      <c r="O1059" s="11"/>
      <c r="P1059" s="452"/>
      <c r="Q1059" s="11"/>
    </row>
    <row r="1060" spans="1:17" s="39" customFormat="1" ht="41.25" customHeight="1" x14ac:dyDescent="0.25">
      <c r="A1060" s="1119"/>
      <c r="B1060" s="1119"/>
      <c r="C1060" s="1119"/>
      <c r="D1060" s="1152"/>
      <c r="E1060" s="1152"/>
      <c r="F1060" s="1152"/>
      <c r="G1060" s="1152"/>
      <c r="H1060" s="1152"/>
      <c r="I1060" s="1152"/>
      <c r="J1060" s="1152"/>
      <c r="K1060" s="1152"/>
      <c r="L1060" s="11" t="s">
        <v>297</v>
      </c>
      <c r="M1060" s="198"/>
      <c r="N1060" s="148" t="s">
        <v>6852</v>
      </c>
      <c r="O1060" s="11"/>
      <c r="P1060" s="452"/>
      <c r="Q1060" s="11"/>
    </row>
    <row r="1061" spans="1:17" s="41" customFormat="1" ht="39.75" customHeight="1" x14ac:dyDescent="0.25">
      <c r="A1061" s="1120"/>
      <c r="B1061" s="1120"/>
      <c r="C1061" s="1120"/>
      <c r="D1061" s="1153"/>
      <c r="E1061" s="1153"/>
      <c r="F1061" s="1153"/>
      <c r="G1061" s="1153"/>
      <c r="H1061" s="1153"/>
      <c r="I1061" s="1153"/>
      <c r="J1061" s="1153"/>
      <c r="K1061" s="1153"/>
      <c r="L1061" s="26" t="s">
        <v>5673</v>
      </c>
      <c r="M1061" s="199"/>
      <c r="N1061" s="427" t="s">
        <v>6853</v>
      </c>
      <c r="O1061" s="26"/>
      <c r="P1061" s="452">
        <v>7108.32</v>
      </c>
      <c r="Q1061" s="26"/>
    </row>
    <row r="1062" spans="1:17" s="41" customFormat="1" ht="28.5" customHeight="1" x14ac:dyDescent="0.25">
      <c r="A1062" s="12">
        <v>478</v>
      </c>
      <c r="B1062" s="12">
        <v>17</v>
      </c>
      <c r="C1062" s="12" t="s">
        <v>66</v>
      </c>
      <c r="D1062" s="61">
        <v>2562</v>
      </c>
      <c r="E1062" s="61" t="s">
        <v>3504</v>
      </c>
      <c r="F1062" s="61" t="s">
        <v>3505</v>
      </c>
      <c r="G1062" s="61" t="s">
        <v>3506</v>
      </c>
      <c r="H1062" s="61" t="s">
        <v>3507</v>
      </c>
      <c r="I1062" s="61" t="s">
        <v>1944</v>
      </c>
      <c r="J1062" s="61" t="s">
        <v>3508</v>
      </c>
      <c r="K1062" s="61" t="s">
        <v>3414</v>
      </c>
      <c r="L1062" s="11" t="s">
        <v>3509</v>
      </c>
      <c r="M1062" s="198"/>
      <c r="N1062" s="148" t="s">
        <v>3510</v>
      </c>
      <c r="O1062" s="11"/>
      <c r="P1062" s="452"/>
      <c r="Q1062" s="11"/>
    </row>
    <row r="1063" spans="1:17" s="39" customFormat="1" ht="28.5" customHeight="1" x14ac:dyDescent="0.25">
      <c r="A1063" s="1118">
        <v>479</v>
      </c>
      <c r="B1063" s="12">
        <v>19</v>
      </c>
      <c r="C1063" s="12" t="s">
        <v>66</v>
      </c>
      <c r="D1063" s="61">
        <v>2562</v>
      </c>
      <c r="E1063" s="1151" t="s">
        <v>3496</v>
      </c>
      <c r="F1063" s="1151" t="s">
        <v>3496</v>
      </c>
      <c r="G1063" s="1151" t="s">
        <v>3497</v>
      </c>
      <c r="H1063" s="1151" t="s">
        <v>3498</v>
      </c>
      <c r="I1063" s="1151" t="s">
        <v>665</v>
      </c>
      <c r="J1063" s="1151" t="s">
        <v>105</v>
      </c>
      <c r="K1063" s="1151" t="s">
        <v>3414</v>
      </c>
      <c r="L1063" s="11" t="s">
        <v>59</v>
      </c>
      <c r="M1063" s="198"/>
      <c r="N1063" s="148" t="s">
        <v>3499</v>
      </c>
      <c r="O1063" s="11"/>
      <c r="P1063" s="452"/>
      <c r="Q1063" s="11"/>
    </row>
    <row r="1064" spans="1:17" s="41" customFormat="1" ht="24.75" customHeight="1" x14ac:dyDescent="0.25">
      <c r="A1064" s="1120"/>
      <c r="B1064" s="33">
        <v>9</v>
      </c>
      <c r="C1064" s="33" t="s">
        <v>71</v>
      </c>
      <c r="D1064" s="40">
        <v>2562</v>
      </c>
      <c r="E1064" s="1153"/>
      <c r="F1064" s="1153"/>
      <c r="G1064" s="1153"/>
      <c r="H1064" s="1153"/>
      <c r="I1064" s="1153"/>
      <c r="J1064" s="1153"/>
      <c r="K1064" s="1153"/>
      <c r="L1064" s="26" t="s">
        <v>52</v>
      </c>
      <c r="M1064" s="199"/>
      <c r="N1064" s="427" t="s">
        <v>4057</v>
      </c>
      <c r="O1064" s="26"/>
      <c r="P1064" s="452"/>
      <c r="Q1064" s="26"/>
    </row>
    <row r="1065" spans="1:17" s="39" customFormat="1" ht="24.75" customHeight="1" x14ac:dyDescent="0.25">
      <c r="A1065" s="1118">
        <v>480</v>
      </c>
      <c r="B1065" s="12">
        <v>22</v>
      </c>
      <c r="C1065" s="12" t="s">
        <v>66</v>
      </c>
      <c r="D1065" s="61">
        <v>2562</v>
      </c>
      <c r="E1065" s="1151" t="s">
        <v>3500</v>
      </c>
      <c r="F1065" s="1151" t="s">
        <v>3500</v>
      </c>
      <c r="G1065" s="1151" t="s">
        <v>3501</v>
      </c>
      <c r="H1065" s="1151" t="s">
        <v>3502</v>
      </c>
      <c r="I1065" s="1151" t="s">
        <v>369</v>
      </c>
      <c r="J1065" s="1151" t="s">
        <v>212</v>
      </c>
      <c r="K1065" s="1151" t="s">
        <v>3414</v>
      </c>
      <c r="L1065" s="11" t="s">
        <v>59</v>
      </c>
      <c r="M1065" s="198"/>
      <c r="N1065" s="148" t="s">
        <v>3503</v>
      </c>
      <c r="O1065" s="11"/>
      <c r="P1065" s="452"/>
      <c r="Q1065" s="11"/>
    </row>
    <row r="1066" spans="1:17" s="41" customFormat="1" ht="63" customHeight="1" thickBot="1" x14ac:dyDescent="0.3">
      <c r="A1066" s="1120"/>
      <c r="B1066" s="176">
        <v>26</v>
      </c>
      <c r="C1066" s="176" t="s">
        <v>73</v>
      </c>
      <c r="D1066" s="76">
        <v>2562</v>
      </c>
      <c r="E1066" s="1153"/>
      <c r="F1066" s="1153"/>
      <c r="G1066" s="1153"/>
      <c r="H1066" s="1153"/>
      <c r="I1066" s="1153"/>
      <c r="J1066" s="1153"/>
      <c r="K1066" s="1153"/>
      <c r="L1066" s="28" t="s">
        <v>52</v>
      </c>
      <c r="M1066" s="306"/>
      <c r="N1066" s="257" t="s">
        <v>4019</v>
      </c>
      <c r="O1066" s="26"/>
      <c r="P1066" s="452">
        <v>13593.81</v>
      </c>
      <c r="Q1066" s="26"/>
    </row>
    <row r="1067" spans="1:17" s="41" customFormat="1" ht="66" customHeight="1" x14ac:dyDescent="0.25">
      <c r="A1067" s="1118">
        <v>481</v>
      </c>
      <c r="B1067" s="1118">
        <v>22</v>
      </c>
      <c r="C1067" s="1118" t="s">
        <v>66</v>
      </c>
      <c r="D1067" s="1151">
        <v>2562</v>
      </c>
      <c r="E1067" s="1151" t="s">
        <v>3513</v>
      </c>
      <c r="F1067" s="1151" t="s">
        <v>3513</v>
      </c>
      <c r="G1067" s="1151"/>
      <c r="H1067" s="1151" t="s">
        <v>3514</v>
      </c>
      <c r="I1067" s="1151" t="s">
        <v>1202</v>
      </c>
      <c r="J1067" s="1151" t="s">
        <v>58</v>
      </c>
      <c r="K1067" s="1151" t="s">
        <v>3414</v>
      </c>
      <c r="L1067" s="11" t="s">
        <v>3515</v>
      </c>
      <c r="M1067" s="538"/>
      <c r="N1067" s="1209" t="s">
        <v>3548</v>
      </c>
      <c r="O1067" s="26"/>
      <c r="P1067" s="452">
        <v>19347.12</v>
      </c>
      <c r="Q1067" s="11"/>
    </row>
    <row r="1068" spans="1:17" s="41" customFormat="1" ht="39.75" customHeight="1" x14ac:dyDescent="0.25">
      <c r="A1068" s="1119"/>
      <c r="B1068" s="1120"/>
      <c r="C1068" s="1120"/>
      <c r="D1068" s="1153"/>
      <c r="E1068" s="1152"/>
      <c r="F1068" s="1152"/>
      <c r="G1068" s="1152"/>
      <c r="H1068" s="1152"/>
      <c r="I1068" s="1152"/>
      <c r="J1068" s="1152"/>
      <c r="K1068" s="1152"/>
      <c r="L1068" s="111" t="s">
        <v>3516</v>
      </c>
      <c r="M1068" s="538"/>
      <c r="N1068" s="1210"/>
      <c r="O1068" s="26"/>
      <c r="P1068" s="452">
        <v>21933.4</v>
      </c>
      <c r="Q1068" s="11"/>
    </row>
    <row r="1069" spans="1:17" s="41" customFormat="1" ht="31.5" customHeight="1" x14ac:dyDescent="0.25">
      <c r="A1069" s="1119"/>
      <c r="B1069" s="12">
        <v>23</v>
      </c>
      <c r="C1069" s="12" t="s">
        <v>66</v>
      </c>
      <c r="D1069" s="61">
        <v>2562</v>
      </c>
      <c r="E1069" s="1152"/>
      <c r="F1069" s="1152"/>
      <c r="G1069" s="1152"/>
      <c r="H1069" s="1152"/>
      <c r="I1069" s="1152"/>
      <c r="J1069" s="1152"/>
      <c r="K1069" s="1152"/>
      <c r="L1069" s="11" t="s">
        <v>3517</v>
      </c>
      <c r="M1069" s="198"/>
      <c r="N1069" s="148" t="s">
        <v>3549</v>
      </c>
      <c r="O1069" s="26"/>
      <c r="P1069" s="452"/>
      <c r="Q1069" s="11"/>
    </row>
    <row r="1070" spans="1:17" s="41" customFormat="1" ht="39.75" customHeight="1" x14ac:dyDescent="0.25">
      <c r="A1070" s="1119"/>
      <c r="B1070" s="12">
        <v>30</v>
      </c>
      <c r="C1070" s="12" t="s">
        <v>66</v>
      </c>
      <c r="D1070" s="61">
        <v>2562</v>
      </c>
      <c r="E1070" s="1152"/>
      <c r="F1070" s="1152"/>
      <c r="G1070" s="1152"/>
      <c r="H1070" s="1152"/>
      <c r="I1070" s="1152"/>
      <c r="J1070" s="1152"/>
      <c r="K1070" s="1152"/>
      <c r="L1070" s="211" t="s">
        <v>1614</v>
      </c>
      <c r="M1070" s="530"/>
      <c r="N1070" s="222"/>
      <c r="O1070" s="26" t="s">
        <v>1615</v>
      </c>
      <c r="P1070" s="452"/>
      <c r="Q1070" s="11"/>
    </row>
    <row r="1071" spans="1:17" s="41" customFormat="1" ht="28.5" customHeight="1" x14ac:dyDescent="0.25">
      <c r="A1071" s="1120"/>
      <c r="B1071" s="12">
        <v>15</v>
      </c>
      <c r="C1071" s="12" t="s">
        <v>62</v>
      </c>
      <c r="D1071" s="61">
        <v>2562</v>
      </c>
      <c r="E1071" s="1153"/>
      <c r="F1071" s="1153"/>
      <c r="G1071" s="1153"/>
      <c r="H1071" s="1153"/>
      <c r="I1071" s="1153"/>
      <c r="J1071" s="1153"/>
      <c r="K1071" s="1153"/>
      <c r="L1071" s="211" t="s">
        <v>1616</v>
      </c>
      <c r="M1071" s="530"/>
      <c r="N1071" s="222" t="s">
        <v>3584</v>
      </c>
      <c r="O1071" s="26"/>
      <c r="P1071" s="454"/>
      <c r="Q1071" s="11"/>
    </row>
    <row r="1072" spans="1:17" s="41" customFormat="1" ht="39.75" customHeight="1" x14ac:dyDescent="0.25">
      <c r="A1072" s="1118">
        <v>482</v>
      </c>
      <c r="B1072" s="12">
        <v>4</v>
      </c>
      <c r="C1072" s="12" t="s">
        <v>62</v>
      </c>
      <c r="D1072" s="61">
        <v>2561</v>
      </c>
      <c r="E1072" s="1151" t="s">
        <v>3518</v>
      </c>
      <c r="F1072" s="1151" t="s">
        <v>3518</v>
      </c>
      <c r="G1072" s="1151"/>
      <c r="H1072" s="1151" t="s">
        <v>1063</v>
      </c>
      <c r="I1072" s="1151" t="s">
        <v>12</v>
      </c>
      <c r="J1072" s="1151" t="s">
        <v>527</v>
      </c>
      <c r="K1072" s="1151" t="s">
        <v>3414</v>
      </c>
      <c r="L1072" s="11" t="s">
        <v>59</v>
      </c>
      <c r="M1072" s="198"/>
      <c r="N1072" s="148" t="s">
        <v>3558</v>
      </c>
      <c r="O1072" s="26"/>
      <c r="P1072" s="452"/>
      <c r="Q1072" s="11"/>
    </row>
    <row r="1073" spans="1:17" s="41" customFormat="1" ht="39.75" customHeight="1" x14ac:dyDescent="0.25">
      <c r="A1073" s="1119"/>
      <c r="B1073" s="12">
        <v>22</v>
      </c>
      <c r="C1073" s="12" t="s">
        <v>66</v>
      </c>
      <c r="D1073" s="61">
        <v>2562</v>
      </c>
      <c r="E1073" s="1152"/>
      <c r="F1073" s="1152"/>
      <c r="G1073" s="1152"/>
      <c r="H1073" s="1152"/>
      <c r="I1073" s="1152"/>
      <c r="J1073" s="1152"/>
      <c r="K1073" s="1152"/>
      <c r="L1073" s="111" t="s">
        <v>3519</v>
      </c>
      <c r="M1073" s="538"/>
      <c r="N1073" s="429" t="s">
        <v>3550</v>
      </c>
      <c r="O1073" s="26"/>
      <c r="P1073" s="453">
        <v>14328.96</v>
      </c>
      <c r="Q1073" s="11"/>
    </row>
    <row r="1074" spans="1:17" s="41" customFormat="1" ht="33" customHeight="1" x14ac:dyDescent="0.25">
      <c r="A1074" s="1119"/>
      <c r="B1074" s="12">
        <v>23</v>
      </c>
      <c r="C1074" s="12" t="s">
        <v>66</v>
      </c>
      <c r="D1074" s="61">
        <v>2562</v>
      </c>
      <c r="E1074" s="1152"/>
      <c r="F1074" s="1152"/>
      <c r="G1074" s="1152"/>
      <c r="H1074" s="1152"/>
      <c r="I1074" s="1152"/>
      <c r="J1074" s="1152"/>
      <c r="K1074" s="1152"/>
      <c r="L1074" s="7" t="s">
        <v>2536</v>
      </c>
      <c r="M1074" s="532"/>
      <c r="N1074" s="425" t="s">
        <v>3551</v>
      </c>
      <c r="O1074" s="26"/>
      <c r="P1074" s="452"/>
      <c r="Q1074" s="11"/>
    </row>
    <row r="1075" spans="1:17" s="41" customFormat="1" ht="39.75" customHeight="1" x14ac:dyDescent="0.25">
      <c r="A1075" s="1119"/>
      <c r="B1075" s="12">
        <v>27</v>
      </c>
      <c r="C1075" s="12" t="s">
        <v>62</v>
      </c>
      <c r="D1075" s="61">
        <v>2562</v>
      </c>
      <c r="E1075" s="1152"/>
      <c r="F1075" s="1152"/>
      <c r="G1075" s="1152"/>
      <c r="H1075" s="1152"/>
      <c r="I1075" s="1152"/>
      <c r="J1075" s="1152"/>
      <c r="K1075" s="1152"/>
      <c r="L1075" s="211" t="s">
        <v>1614</v>
      </c>
      <c r="M1075" s="530"/>
      <c r="N1075" s="222"/>
      <c r="O1075" s="26" t="s">
        <v>1615</v>
      </c>
      <c r="P1075" s="452"/>
      <c r="Q1075" s="11"/>
    </row>
    <row r="1076" spans="1:17" s="41" customFormat="1" ht="60" customHeight="1" thickBot="1" x14ac:dyDescent="0.3">
      <c r="A1076" s="1120"/>
      <c r="B1076" s="12">
        <v>30</v>
      </c>
      <c r="C1076" s="12" t="s">
        <v>62</v>
      </c>
      <c r="D1076" s="61">
        <v>2562</v>
      </c>
      <c r="E1076" s="1153"/>
      <c r="F1076" s="1153"/>
      <c r="G1076" s="1153"/>
      <c r="H1076" s="1153"/>
      <c r="I1076" s="1153"/>
      <c r="J1076" s="1153"/>
      <c r="K1076" s="1153"/>
      <c r="L1076" s="133" t="s">
        <v>1616</v>
      </c>
      <c r="M1076" s="540"/>
      <c r="N1076" s="432" t="s">
        <v>3633</v>
      </c>
      <c r="O1076" s="26"/>
      <c r="P1076" s="452">
        <v>14328.96</v>
      </c>
      <c r="Q1076" s="11"/>
    </row>
    <row r="1077" spans="1:17" s="41" customFormat="1" ht="39.75" customHeight="1" x14ac:dyDescent="0.25">
      <c r="A1077" s="1118">
        <v>483</v>
      </c>
      <c r="B1077" s="12">
        <v>22</v>
      </c>
      <c r="C1077" s="12" t="s">
        <v>66</v>
      </c>
      <c r="D1077" s="61">
        <v>2562</v>
      </c>
      <c r="E1077" s="1151" t="s">
        <v>3520</v>
      </c>
      <c r="F1077" s="1151" t="s">
        <v>3520</v>
      </c>
      <c r="G1077" s="1151"/>
      <c r="H1077" s="1151" t="s">
        <v>3521</v>
      </c>
      <c r="I1077" s="1151" t="s">
        <v>1282</v>
      </c>
      <c r="J1077" s="1151" t="s">
        <v>388</v>
      </c>
      <c r="K1077" s="1151" t="s">
        <v>3414</v>
      </c>
      <c r="L1077" s="134" t="s">
        <v>3522</v>
      </c>
      <c r="M1077" s="546"/>
      <c r="N1077" s="438" t="s">
        <v>3552</v>
      </c>
      <c r="O1077" s="26"/>
      <c r="P1077" s="452">
        <v>13560.04</v>
      </c>
      <c r="Q1077" s="11"/>
    </row>
    <row r="1078" spans="1:17" s="41" customFormat="1" ht="33.75" customHeight="1" x14ac:dyDescent="0.25">
      <c r="A1078" s="1119"/>
      <c r="B1078" s="12">
        <v>23</v>
      </c>
      <c r="C1078" s="12" t="s">
        <v>66</v>
      </c>
      <c r="D1078" s="61">
        <v>2562</v>
      </c>
      <c r="E1078" s="1152"/>
      <c r="F1078" s="1152"/>
      <c r="G1078" s="1152"/>
      <c r="H1078" s="1152"/>
      <c r="I1078" s="1152"/>
      <c r="J1078" s="1152"/>
      <c r="K1078" s="1152"/>
      <c r="L1078" s="7" t="s">
        <v>2536</v>
      </c>
      <c r="M1078" s="532"/>
      <c r="N1078" s="425" t="s">
        <v>3553</v>
      </c>
      <c r="O1078" s="26"/>
      <c r="P1078" s="452"/>
      <c r="Q1078" s="11"/>
    </row>
    <row r="1079" spans="1:17" s="41" customFormat="1" ht="39.75" customHeight="1" x14ac:dyDescent="0.25">
      <c r="A1079" s="1119"/>
      <c r="B1079" s="12">
        <v>6</v>
      </c>
      <c r="C1079" s="12" t="s">
        <v>70</v>
      </c>
      <c r="D1079" s="61">
        <v>2562</v>
      </c>
      <c r="E1079" s="1152"/>
      <c r="F1079" s="1152"/>
      <c r="G1079" s="1152"/>
      <c r="H1079" s="1152"/>
      <c r="I1079" s="1152"/>
      <c r="J1079" s="1152"/>
      <c r="K1079" s="1152"/>
      <c r="L1079" s="211" t="s">
        <v>1614</v>
      </c>
      <c r="M1079" s="530"/>
      <c r="N1079" s="222"/>
      <c r="O1079" s="26" t="s">
        <v>1615</v>
      </c>
      <c r="P1079" s="452"/>
      <c r="Q1079" s="11"/>
    </row>
    <row r="1080" spans="1:17" s="41" customFormat="1" ht="39.75" customHeight="1" thickBot="1" x14ac:dyDescent="0.3">
      <c r="A1080" s="1120"/>
      <c r="B1080" s="12">
        <v>18</v>
      </c>
      <c r="C1080" s="12" t="s">
        <v>70</v>
      </c>
      <c r="D1080" s="61">
        <v>2562</v>
      </c>
      <c r="E1080" s="1153"/>
      <c r="F1080" s="1153"/>
      <c r="G1080" s="1153"/>
      <c r="H1080" s="1153"/>
      <c r="I1080" s="1153"/>
      <c r="J1080" s="1153"/>
      <c r="K1080" s="1153"/>
      <c r="L1080" s="133" t="s">
        <v>1616</v>
      </c>
      <c r="M1080" s="540"/>
      <c r="N1080" s="432" t="s">
        <v>3734</v>
      </c>
      <c r="O1080" s="26"/>
      <c r="P1080" s="452"/>
      <c r="Q1080" s="11"/>
    </row>
    <row r="1081" spans="1:17" s="41" customFormat="1" ht="39" customHeight="1" x14ac:dyDescent="0.25">
      <c r="A1081" s="1118">
        <v>484</v>
      </c>
      <c r="B1081" s="12">
        <v>25</v>
      </c>
      <c r="C1081" s="12" t="s">
        <v>66</v>
      </c>
      <c r="D1081" s="61">
        <v>2562</v>
      </c>
      <c r="E1081" s="1118" t="s">
        <v>3530</v>
      </c>
      <c r="F1081" s="1118" t="s">
        <v>3530</v>
      </c>
      <c r="G1081" s="1118" t="s">
        <v>3531</v>
      </c>
      <c r="H1081" s="1118" t="s">
        <v>317</v>
      </c>
      <c r="I1081" s="1118" t="s">
        <v>212</v>
      </c>
      <c r="J1081" s="1118" t="s">
        <v>212</v>
      </c>
      <c r="K1081" s="1118" t="s">
        <v>3414</v>
      </c>
      <c r="L1081" s="11" t="s">
        <v>3532</v>
      </c>
      <c r="M1081" s="532"/>
      <c r="N1081" s="439" t="s">
        <v>3554</v>
      </c>
      <c r="O1081" s="11"/>
      <c r="P1081" s="452"/>
      <c r="Q1081" s="195" t="s">
        <v>3849</v>
      </c>
    </row>
    <row r="1082" spans="1:17" s="41" customFormat="1" ht="39" customHeight="1" x14ac:dyDescent="0.25">
      <c r="A1082" s="1119"/>
      <c r="B1082" s="218">
        <v>26</v>
      </c>
      <c r="C1082" s="218" t="s">
        <v>73</v>
      </c>
      <c r="D1082" s="218">
        <v>2562</v>
      </c>
      <c r="E1082" s="1119"/>
      <c r="F1082" s="1119"/>
      <c r="G1082" s="1119"/>
      <c r="H1082" s="1119"/>
      <c r="I1082" s="1119"/>
      <c r="J1082" s="1119"/>
      <c r="K1082" s="1119" t="s">
        <v>3414</v>
      </c>
      <c r="L1082" s="7" t="s">
        <v>5523</v>
      </c>
      <c r="M1082" s="532"/>
      <c r="N1082" s="149" t="s">
        <v>4018</v>
      </c>
      <c r="O1082" s="1"/>
      <c r="P1082" s="792"/>
      <c r="Q1082" s="1" t="s">
        <v>11516</v>
      </c>
    </row>
    <row r="1083" spans="1:17" s="41" customFormat="1" ht="39" customHeight="1" x14ac:dyDescent="0.25">
      <c r="A1083" s="1119"/>
      <c r="B1083" s="169"/>
      <c r="C1083" s="169"/>
      <c r="D1083" s="169"/>
      <c r="E1083" s="1119"/>
      <c r="F1083" s="1119"/>
      <c r="G1083" s="1119"/>
      <c r="H1083" s="1119"/>
      <c r="I1083" s="1119"/>
      <c r="J1083" s="1119"/>
      <c r="K1083" s="1119"/>
      <c r="L1083" s="11" t="s">
        <v>5414</v>
      </c>
      <c r="M1083" s="198"/>
      <c r="N1083" s="149" t="s">
        <v>5672</v>
      </c>
      <c r="O1083" s="1"/>
      <c r="P1083" s="452">
        <v>36726.26</v>
      </c>
      <c r="Q1083" s="1"/>
    </row>
    <row r="1084" spans="1:17" s="41" customFormat="1" ht="39" customHeight="1" x14ac:dyDescent="0.25">
      <c r="A1084" s="1120"/>
      <c r="B1084" s="99"/>
      <c r="C1084" s="99"/>
      <c r="D1084" s="99"/>
      <c r="E1084" s="1120"/>
      <c r="F1084" s="1120"/>
      <c r="G1084" s="1120"/>
      <c r="H1084" s="1120"/>
      <c r="I1084" s="1120"/>
      <c r="J1084" s="1120"/>
      <c r="K1084" s="1120"/>
      <c r="L1084" s="26" t="s">
        <v>5673</v>
      </c>
      <c r="M1084" s="199"/>
      <c r="N1084" s="427" t="s">
        <v>5674</v>
      </c>
      <c r="O1084" s="26"/>
      <c r="P1084" s="452"/>
      <c r="Q1084" s="26"/>
    </row>
    <row r="1085" spans="1:17" s="39" customFormat="1" ht="30" customHeight="1" x14ac:dyDescent="0.25">
      <c r="A1085" s="1118">
        <v>485</v>
      </c>
      <c r="B1085" s="12">
        <v>26</v>
      </c>
      <c r="C1085" s="12" t="s">
        <v>66</v>
      </c>
      <c r="D1085" s="61">
        <v>2562</v>
      </c>
      <c r="E1085" s="1158" t="s">
        <v>3533</v>
      </c>
      <c r="F1085" s="1158" t="s">
        <v>3533</v>
      </c>
      <c r="G1085" s="1158" t="s">
        <v>3534</v>
      </c>
      <c r="H1085" s="1158" t="s">
        <v>3535</v>
      </c>
      <c r="I1085" s="1158" t="s">
        <v>1193</v>
      </c>
      <c r="J1085" s="1158" t="s">
        <v>11</v>
      </c>
      <c r="K1085" s="1158" t="s">
        <v>3414</v>
      </c>
      <c r="L1085" s="11" t="s">
        <v>59</v>
      </c>
      <c r="M1085" s="532"/>
      <c r="N1085" s="439" t="s">
        <v>3555</v>
      </c>
      <c r="O1085" s="11"/>
      <c r="P1085" s="452"/>
      <c r="Q1085" s="11"/>
    </row>
    <row r="1086" spans="1:17" s="39" customFormat="1" ht="30" customHeight="1" x14ac:dyDescent="0.25">
      <c r="A1086" s="1119"/>
      <c r="B1086" s="33">
        <v>22</v>
      </c>
      <c r="C1086" s="215" t="s">
        <v>73</v>
      </c>
      <c r="D1086" s="40">
        <v>2562</v>
      </c>
      <c r="E1086" s="1158"/>
      <c r="F1086" s="1158"/>
      <c r="G1086" s="1158"/>
      <c r="H1086" s="1158"/>
      <c r="I1086" s="1158"/>
      <c r="J1086" s="1158"/>
      <c r="K1086" s="1158"/>
      <c r="L1086" s="26" t="s">
        <v>52</v>
      </c>
      <c r="M1086" s="530"/>
      <c r="N1086" s="440" t="s">
        <v>3990</v>
      </c>
      <c r="O1086" s="26"/>
      <c r="P1086" s="452"/>
      <c r="Q1086" s="26"/>
    </row>
    <row r="1087" spans="1:17" s="39" customFormat="1" ht="30" customHeight="1" x14ac:dyDescent="0.3">
      <c r="A1087" s="1119"/>
      <c r="B1087" s="33"/>
      <c r="C1087" s="215"/>
      <c r="D1087" s="40"/>
      <c r="E1087" s="1158"/>
      <c r="F1087" s="1158"/>
      <c r="G1087" s="1158"/>
      <c r="H1087" s="1158"/>
      <c r="I1087" s="1158"/>
      <c r="J1087" s="1158"/>
      <c r="K1087" s="1158"/>
      <c r="L1087" s="34" t="s">
        <v>297</v>
      </c>
      <c r="M1087" s="537"/>
      <c r="N1087" s="443" t="s">
        <v>8109</v>
      </c>
      <c r="O1087" s="26"/>
      <c r="P1087" s="452">
        <v>9291.89</v>
      </c>
      <c r="Q1087" s="26"/>
    </row>
    <row r="1088" spans="1:17" s="39" customFormat="1" ht="30" customHeight="1" x14ac:dyDescent="0.3">
      <c r="A1088" s="1120"/>
      <c r="B1088" s="38">
        <v>30</v>
      </c>
      <c r="C1088" s="38" t="s">
        <v>8069</v>
      </c>
      <c r="D1088" s="38">
        <v>2563</v>
      </c>
      <c r="E1088" s="1158"/>
      <c r="F1088" s="1158"/>
      <c r="G1088" s="1158"/>
      <c r="H1088" s="1158"/>
      <c r="I1088" s="1158"/>
      <c r="J1088" s="1158"/>
      <c r="K1088" s="1158"/>
      <c r="L1088" s="34" t="s">
        <v>5673</v>
      </c>
      <c r="M1088" s="537"/>
      <c r="N1088" s="443" t="s">
        <v>8110</v>
      </c>
      <c r="O1088" s="26"/>
      <c r="P1088" s="452"/>
      <c r="Q1088" s="26"/>
    </row>
    <row r="1089" spans="1:17" s="39" customFormat="1" ht="30" customHeight="1" x14ac:dyDescent="0.25">
      <c r="A1089" s="1118">
        <v>486</v>
      </c>
      <c r="B1089" s="12">
        <v>29</v>
      </c>
      <c r="C1089" s="12" t="s">
        <v>66</v>
      </c>
      <c r="D1089" s="61">
        <v>2562</v>
      </c>
      <c r="E1089" s="1151" t="s">
        <v>3545</v>
      </c>
      <c r="F1089" s="1151" t="s">
        <v>3545</v>
      </c>
      <c r="G1089" s="1151" t="s">
        <v>3546</v>
      </c>
      <c r="H1089" s="1151" t="s">
        <v>3547</v>
      </c>
      <c r="I1089" s="1151" t="s">
        <v>261</v>
      </c>
      <c r="J1089" s="1151" t="s">
        <v>212</v>
      </c>
      <c r="K1089" s="1151" t="s">
        <v>3414</v>
      </c>
      <c r="L1089" s="11" t="s">
        <v>59</v>
      </c>
      <c r="M1089" s="532"/>
      <c r="N1089" s="439" t="s">
        <v>3557</v>
      </c>
      <c r="O1089" s="11"/>
      <c r="P1089" s="452"/>
      <c r="Q1089" s="11"/>
    </row>
    <row r="1090" spans="1:17" s="41" customFormat="1" ht="30" customHeight="1" x14ac:dyDescent="0.25">
      <c r="A1090" s="1120"/>
      <c r="B1090" s="33">
        <v>22</v>
      </c>
      <c r="C1090" s="33" t="s">
        <v>73</v>
      </c>
      <c r="D1090" s="40">
        <v>2562</v>
      </c>
      <c r="E1090" s="1153"/>
      <c r="F1090" s="1153"/>
      <c r="G1090" s="1153"/>
      <c r="H1090" s="1153"/>
      <c r="I1090" s="1153"/>
      <c r="J1090" s="1153"/>
      <c r="K1090" s="1153"/>
      <c r="L1090" s="26" t="s">
        <v>52</v>
      </c>
      <c r="M1090" s="530"/>
      <c r="N1090" s="440" t="s">
        <v>3989</v>
      </c>
      <c r="O1090" s="26"/>
      <c r="P1090" s="452">
        <v>14320.16</v>
      </c>
      <c r="Q1090" s="26"/>
    </row>
    <row r="1091" spans="1:17" s="41" customFormat="1" ht="35.25" customHeight="1" x14ac:dyDescent="0.25">
      <c r="A1091" s="1118">
        <v>487</v>
      </c>
      <c r="B1091" s="1118">
        <v>1</v>
      </c>
      <c r="C1091" s="1118" t="s">
        <v>62</v>
      </c>
      <c r="D1091" s="1118">
        <v>2562</v>
      </c>
      <c r="E1091" s="1151" t="s">
        <v>3559</v>
      </c>
      <c r="F1091" s="1151" t="s">
        <v>3559</v>
      </c>
      <c r="G1091" s="1151" t="s">
        <v>3560</v>
      </c>
      <c r="H1091" s="1151" t="s">
        <v>3561</v>
      </c>
      <c r="I1091" s="1151" t="s">
        <v>1193</v>
      </c>
      <c r="J1091" s="1151" t="s">
        <v>11</v>
      </c>
      <c r="K1091" s="1151" t="s">
        <v>3414</v>
      </c>
      <c r="L1091" s="11" t="s">
        <v>59</v>
      </c>
      <c r="M1091" s="532"/>
      <c r="N1091" s="439" t="s">
        <v>3562</v>
      </c>
      <c r="O1091" s="11"/>
      <c r="P1091" s="452"/>
      <c r="Q1091" s="11"/>
    </row>
    <row r="1092" spans="1:17" s="39" customFormat="1" ht="35.25" customHeight="1" x14ac:dyDescent="0.3">
      <c r="A1092" s="1186"/>
      <c r="B1092" s="1188"/>
      <c r="C1092" s="1186"/>
      <c r="D1092" s="1188"/>
      <c r="E1092" s="1159"/>
      <c r="F1092" s="1159"/>
      <c r="G1092" s="1159"/>
      <c r="H1092" s="1159"/>
      <c r="I1092" s="1159"/>
      <c r="J1092" s="1159"/>
      <c r="K1092" s="1159"/>
      <c r="L1092" s="3" t="s">
        <v>297</v>
      </c>
      <c r="M1092" s="548"/>
      <c r="N1092" s="439" t="s">
        <v>8449</v>
      </c>
      <c r="O1092" s="11"/>
      <c r="P1092" s="452"/>
      <c r="Q1092" s="11"/>
    </row>
    <row r="1093" spans="1:17" s="41" customFormat="1" ht="35.25" customHeight="1" x14ac:dyDescent="0.3">
      <c r="A1093" s="1187"/>
      <c r="B1093" s="1189"/>
      <c r="C1093" s="1187"/>
      <c r="D1093" s="1189"/>
      <c r="E1093" s="1160"/>
      <c r="F1093" s="1160"/>
      <c r="G1093" s="1160"/>
      <c r="H1093" s="1160"/>
      <c r="I1093" s="1160"/>
      <c r="J1093" s="1160"/>
      <c r="K1093" s="1160"/>
      <c r="L1093" s="34" t="s">
        <v>5673</v>
      </c>
      <c r="M1093" s="549"/>
      <c r="N1093" s="440" t="s">
        <v>8450</v>
      </c>
      <c r="O1093" s="26"/>
      <c r="P1093" s="452"/>
      <c r="Q1093" s="26" t="s">
        <v>8456</v>
      </c>
    </row>
    <row r="1094" spans="1:17" s="41" customFormat="1" ht="59.25" customHeight="1" x14ac:dyDescent="0.25">
      <c r="A1094" s="12">
        <v>488</v>
      </c>
      <c r="B1094" s="12">
        <v>16</v>
      </c>
      <c r="C1094" s="12" t="s">
        <v>62</v>
      </c>
      <c r="D1094" s="61">
        <v>2562</v>
      </c>
      <c r="E1094" s="61" t="s">
        <v>3588</v>
      </c>
      <c r="F1094" s="61" t="s">
        <v>3588</v>
      </c>
      <c r="G1094" s="61" t="s">
        <v>3589</v>
      </c>
      <c r="H1094" s="61" t="s">
        <v>3590</v>
      </c>
      <c r="I1094" s="61" t="s">
        <v>2244</v>
      </c>
      <c r="J1094" s="61" t="s">
        <v>1006</v>
      </c>
      <c r="K1094" s="61" t="s">
        <v>3414</v>
      </c>
      <c r="L1094" s="11" t="s">
        <v>59</v>
      </c>
      <c r="M1094" s="198"/>
      <c r="N1094" s="436" t="s">
        <v>3591</v>
      </c>
      <c r="O1094" s="11"/>
      <c r="P1094" s="452"/>
      <c r="Q1094" s="11"/>
    </row>
    <row r="1095" spans="1:17" s="41" customFormat="1" ht="39.75" customHeight="1" x14ac:dyDescent="0.25">
      <c r="A1095" s="1118">
        <v>489</v>
      </c>
      <c r="B1095" s="12">
        <v>23</v>
      </c>
      <c r="C1095" s="12" t="s">
        <v>62</v>
      </c>
      <c r="D1095" s="61">
        <v>2562</v>
      </c>
      <c r="E1095" s="1151" t="s">
        <v>3617</v>
      </c>
      <c r="F1095" s="1151" t="s">
        <v>3617</v>
      </c>
      <c r="G1095" s="1151"/>
      <c r="H1095" s="1151" t="s">
        <v>3618</v>
      </c>
      <c r="I1095" s="1151" t="s">
        <v>346</v>
      </c>
      <c r="J1095" s="1151" t="s">
        <v>78</v>
      </c>
      <c r="K1095" s="1151" t="s">
        <v>3414</v>
      </c>
      <c r="L1095" s="111" t="s">
        <v>3619</v>
      </c>
      <c r="M1095" s="538"/>
      <c r="N1095" s="429" t="s">
        <v>3620</v>
      </c>
      <c r="O1095" s="26"/>
      <c r="P1095" s="452">
        <v>11049.4</v>
      </c>
      <c r="Q1095" s="11"/>
    </row>
    <row r="1096" spans="1:17" s="41" customFormat="1" ht="39" customHeight="1" x14ac:dyDescent="0.25">
      <c r="A1096" s="1119"/>
      <c r="B1096" s="12">
        <v>29</v>
      </c>
      <c r="C1096" s="12" t="s">
        <v>62</v>
      </c>
      <c r="D1096" s="61">
        <v>2562</v>
      </c>
      <c r="E1096" s="1152"/>
      <c r="F1096" s="1152"/>
      <c r="G1096" s="1152"/>
      <c r="H1096" s="1152"/>
      <c r="I1096" s="1152"/>
      <c r="J1096" s="1152"/>
      <c r="K1096" s="1152"/>
      <c r="L1096" s="7" t="s">
        <v>2536</v>
      </c>
      <c r="M1096" s="532"/>
      <c r="N1096" s="425" t="s">
        <v>3627</v>
      </c>
      <c r="O1096" s="26"/>
      <c r="P1096" s="452"/>
      <c r="Q1096" s="11"/>
    </row>
    <row r="1097" spans="1:17" s="41" customFormat="1" ht="39.75" customHeight="1" x14ac:dyDescent="0.25">
      <c r="A1097" s="1119"/>
      <c r="B1097" s="12">
        <v>12</v>
      </c>
      <c r="C1097" s="12" t="s">
        <v>70</v>
      </c>
      <c r="D1097" s="61">
        <v>2562</v>
      </c>
      <c r="E1097" s="1152"/>
      <c r="F1097" s="1152"/>
      <c r="G1097" s="1152"/>
      <c r="H1097" s="1152"/>
      <c r="I1097" s="1152"/>
      <c r="J1097" s="1152"/>
      <c r="K1097" s="1152"/>
      <c r="L1097" s="211" t="s">
        <v>1614</v>
      </c>
      <c r="M1097" s="530"/>
      <c r="N1097" s="222"/>
      <c r="O1097" s="26" t="s">
        <v>1615</v>
      </c>
      <c r="P1097" s="452"/>
      <c r="Q1097" s="11"/>
    </row>
    <row r="1098" spans="1:17" s="41" customFormat="1" ht="69.75" customHeight="1" x14ac:dyDescent="0.25">
      <c r="A1098" s="1120"/>
      <c r="B1098" s="12">
        <v>18</v>
      </c>
      <c r="C1098" s="12" t="s">
        <v>70</v>
      </c>
      <c r="D1098" s="61">
        <v>2562</v>
      </c>
      <c r="E1098" s="1153"/>
      <c r="F1098" s="1153"/>
      <c r="G1098" s="1153"/>
      <c r="H1098" s="1153"/>
      <c r="I1098" s="1153"/>
      <c r="J1098" s="1153"/>
      <c r="K1098" s="1153"/>
      <c r="L1098" s="26" t="s">
        <v>1616</v>
      </c>
      <c r="M1098" s="199"/>
      <c r="N1098" s="427" t="s">
        <v>3735</v>
      </c>
      <c r="O1098" s="26"/>
      <c r="P1098" s="452"/>
      <c r="Q1098" s="11"/>
    </row>
    <row r="1099" spans="1:17" s="41" customFormat="1" ht="42.75" customHeight="1" x14ac:dyDescent="0.25">
      <c r="A1099" s="1118">
        <v>490</v>
      </c>
      <c r="B1099" s="12">
        <v>23</v>
      </c>
      <c r="C1099" s="12" t="s">
        <v>62</v>
      </c>
      <c r="D1099" s="61">
        <v>2562</v>
      </c>
      <c r="E1099" s="1151" t="s">
        <v>3621</v>
      </c>
      <c r="F1099" s="1151" t="s">
        <v>3621</v>
      </c>
      <c r="G1099" s="1151"/>
      <c r="H1099" s="1151" t="s">
        <v>3622</v>
      </c>
      <c r="I1099" s="1151" t="s">
        <v>3623</v>
      </c>
      <c r="J1099" s="1151" t="s">
        <v>58</v>
      </c>
      <c r="K1099" s="1151" t="s">
        <v>3414</v>
      </c>
      <c r="L1099" s="111" t="s">
        <v>3624</v>
      </c>
      <c r="M1099" s="538"/>
      <c r="N1099" s="429" t="s">
        <v>3625</v>
      </c>
      <c r="O1099" s="26"/>
      <c r="P1099" s="452">
        <v>1580.81</v>
      </c>
      <c r="Q1099" s="11"/>
    </row>
    <row r="1100" spans="1:17" s="41" customFormat="1" ht="39.75" customHeight="1" x14ac:dyDescent="0.25">
      <c r="A1100" s="1120"/>
      <c r="B1100" s="12">
        <v>29</v>
      </c>
      <c r="C1100" s="12" t="s">
        <v>62</v>
      </c>
      <c r="D1100" s="61">
        <v>2562</v>
      </c>
      <c r="E1100" s="1153"/>
      <c r="F1100" s="1153"/>
      <c r="G1100" s="1153"/>
      <c r="H1100" s="1153"/>
      <c r="I1100" s="1153"/>
      <c r="J1100" s="1153"/>
      <c r="K1100" s="1153"/>
      <c r="L1100" s="7" t="s">
        <v>2536</v>
      </c>
      <c r="M1100" s="532"/>
      <c r="N1100" s="425" t="s">
        <v>3626</v>
      </c>
      <c r="O1100" s="26"/>
      <c r="P1100" s="452"/>
      <c r="Q1100" s="11"/>
    </row>
    <row r="1101" spans="1:17" s="41" customFormat="1" ht="29.25" customHeight="1" x14ac:dyDescent="0.25">
      <c r="A1101" s="12">
        <v>491</v>
      </c>
      <c r="B1101" s="12">
        <v>24</v>
      </c>
      <c r="C1101" s="12" t="s">
        <v>62</v>
      </c>
      <c r="D1101" s="61">
        <v>2562</v>
      </c>
      <c r="E1101" s="61" t="s">
        <v>5556</v>
      </c>
      <c r="F1101" s="61" t="s">
        <v>3608</v>
      </c>
      <c r="G1101" s="61" t="s">
        <v>3609</v>
      </c>
      <c r="H1101" s="61" t="s">
        <v>3610</v>
      </c>
      <c r="I1101" s="61" t="s">
        <v>112</v>
      </c>
      <c r="J1101" s="61" t="s">
        <v>113</v>
      </c>
      <c r="K1101" s="61" t="s">
        <v>3414</v>
      </c>
      <c r="L1101" s="11" t="s">
        <v>3611</v>
      </c>
      <c r="M1101" s="532"/>
      <c r="N1101" s="439" t="s">
        <v>3612</v>
      </c>
      <c r="O1101" s="11"/>
      <c r="P1101" s="452"/>
      <c r="Q1101" s="11"/>
    </row>
    <row r="1102" spans="1:17" s="41" customFormat="1" ht="63" customHeight="1" x14ac:dyDescent="0.25">
      <c r="A1102" s="1118">
        <v>492</v>
      </c>
      <c r="B1102" s="12">
        <v>28</v>
      </c>
      <c r="C1102" s="12" t="s">
        <v>62</v>
      </c>
      <c r="D1102" s="61">
        <v>2562</v>
      </c>
      <c r="E1102" s="1151" t="s">
        <v>3613</v>
      </c>
      <c r="F1102" s="1151" t="s">
        <v>3613</v>
      </c>
      <c r="G1102" s="1151" t="s">
        <v>3614</v>
      </c>
      <c r="H1102" s="1151" t="s">
        <v>3615</v>
      </c>
      <c r="I1102" s="1151" t="s">
        <v>216</v>
      </c>
      <c r="J1102" s="1151" t="s">
        <v>216</v>
      </c>
      <c r="K1102" s="1151" t="s">
        <v>3414</v>
      </c>
      <c r="L1102" s="11" t="s">
        <v>59</v>
      </c>
      <c r="M1102" s="198"/>
      <c r="N1102" s="436" t="s">
        <v>3616</v>
      </c>
      <c r="O1102" s="11"/>
      <c r="P1102" s="452"/>
      <c r="Q1102" s="11"/>
    </row>
    <row r="1103" spans="1:17" s="41" customFormat="1" ht="39.75" customHeight="1" x14ac:dyDescent="0.25">
      <c r="A1103" s="1119"/>
      <c r="B1103" s="12">
        <v>11</v>
      </c>
      <c r="C1103" s="12" t="s">
        <v>677</v>
      </c>
      <c r="D1103" s="61">
        <v>2562</v>
      </c>
      <c r="E1103" s="1152"/>
      <c r="F1103" s="1152"/>
      <c r="G1103" s="1152"/>
      <c r="H1103" s="1152"/>
      <c r="I1103" s="1152"/>
      <c r="J1103" s="1152"/>
      <c r="K1103" s="1152"/>
      <c r="L1103" s="111" t="s">
        <v>5228</v>
      </c>
      <c r="M1103" s="538"/>
      <c r="N1103" s="429" t="s">
        <v>5229</v>
      </c>
      <c r="O1103" s="11"/>
      <c r="P1103" s="453">
        <v>20240.849999999999</v>
      </c>
      <c r="Q1103" s="11"/>
    </row>
    <row r="1104" spans="1:17" s="41" customFormat="1" ht="39.75" customHeight="1" x14ac:dyDescent="0.25">
      <c r="A1104" s="1119"/>
      <c r="B1104" s="12">
        <v>11</v>
      </c>
      <c r="C1104" s="12" t="s">
        <v>677</v>
      </c>
      <c r="D1104" s="61">
        <v>2562</v>
      </c>
      <c r="E1104" s="1152"/>
      <c r="F1104" s="1152"/>
      <c r="G1104" s="1152"/>
      <c r="H1104" s="1152"/>
      <c r="I1104" s="1152"/>
      <c r="J1104" s="1152"/>
      <c r="K1104" s="1152"/>
      <c r="L1104" s="7" t="s">
        <v>4717</v>
      </c>
      <c r="M1104" s="532"/>
      <c r="N1104" s="425" t="s">
        <v>5246</v>
      </c>
      <c r="O1104" s="11"/>
      <c r="P1104" s="452"/>
      <c r="Q1104" s="11"/>
    </row>
    <row r="1105" spans="1:17" s="41" customFormat="1" ht="39.75" customHeight="1" x14ac:dyDescent="0.25">
      <c r="A1105" s="1119"/>
      <c r="B1105" s="12">
        <v>22</v>
      </c>
      <c r="C1105" s="12" t="s">
        <v>677</v>
      </c>
      <c r="D1105" s="61">
        <v>2562</v>
      </c>
      <c r="E1105" s="1152"/>
      <c r="F1105" s="1152"/>
      <c r="G1105" s="1152"/>
      <c r="H1105" s="1152"/>
      <c r="I1105" s="1152"/>
      <c r="J1105" s="1152"/>
      <c r="K1105" s="1152"/>
      <c r="L1105" s="211" t="s">
        <v>1614</v>
      </c>
      <c r="M1105" s="530"/>
      <c r="N1105" s="222"/>
      <c r="O1105" s="26" t="s">
        <v>1615</v>
      </c>
      <c r="P1105" s="452"/>
      <c r="Q1105" s="11"/>
    </row>
    <row r="1106" spans="1:17" s="41" customFormat="1" ht="39.75" customHeight="1" x14ac:dyDescent="0.25">
      <c r="A1106" s="1119"/>
      <c r="B1106" s="12"/>
      <c r="C1106" s="12"/>
      <c r="D1106" s="61"/>
      <c r="E1106" s="1152"/>
      <c r="F1106" s="1152"/>
      <c r="G1106" s="1152"/>
      <c r="H1106" s="1152"/>
      <c r="I1106" s="1152"/>
      <c r="J1106" s="1152"/>
      <c r="K1106" s="1152"/>
      <c r="L1106" s="11" t="s">
        <v>5414</v>
      </c>
      <c r="M1106" s="532"/>
      <c r="N1106" s="222" t="s">
        <v>5993</v>
      </c>
      <c r="O1106" s="26"/>
      <c r="P1106" s="452"/>
      <c r="Q1106" s="11"/>
    </row>
    <row r="1107" spans="1:17" s="41" customFormat="1" ht="39.75" customHeight="1" x14ac:dyDescent="0.25">
      <c r="A1107" s="1119"/>
      <c r="B1107" s="12"/>
      <c r="C1107" s="12"/>
      <c r="D1107" s="61"/>
      <c r="E1107" s="1152"/>
      <c r="F1107" s="1152"/>
      <c r="G1107" s="1152"/>
      <c r="H1107" s="1152"/>
      <c r="I1107" s="1152"/>
      <c r="J1107" s="1152"/>
      <c r="K1107" s="1152"/>
      <c r="L1107" s="26" t="s">
        <v>4912</v>
      </c>
      <c r="M1107" s="530"/>
      <c r="N1107" s="222" t="s">
        <v>5994</v>
      </c>
      <c r="O1107" s="26"/>
      <c r="P1107" s="452">
        <v>13420</v>
      </c>
      <c r="Q1107" s="11"/>
    </row>
    <row r="1108" spans="1:17" s="41" customFormat="1" ht="68.25" customHeight="1" thickBot="1" x14ac:dyDescent="0.3">
      <c r="A1108" s="1120"/>
      <c r="B1108" s="12">
        <v>25</v>
      </c>
      <c r="C1108" s="12" t="s">
        <v>677</v>
      </c>
      <c r="D1108" s="61">
        <v>2562</v>
      </c>
      <c r="E1108" s="1153"/>
      <c r="F1108" s="1153"/>
      <c r="G1108" s="1153"/>
      <c r="H1108" s="1153"/>
      <c r="I1108" s="1153"/>
      <c r="J1108" s="1153"/>
      <c r="K1108" s="1153"/>
      <c r="L1108" s="133" t="s">
        <v>1616</v>
      </c>
      <c r="M1108" s="540"/>
      <c r="N1108" s="432" t="s">
        <v>5446</v>
      </c>
      <c r="O1108" s="26"/>
      <c r="P1108" s="452"/>
      <c r="Q1108" s="11"/>
    </row>
    <row r="1109" spans="1:17" s="41" customFormat="1" ht="39.75" customHeight="1" x14ac:dyDescent="0.25">
      <c r="A1109" s="1118">
        <v>493</v>
      </c>
      <c r="B1109" s="12">
        <v>29</v>
      </c>
      <c r="C1109" s="12" t="s">
        <v>62</v>
      </c>
      <c r="D1109" s="61">
        <v>2562</v>
      </c>
      <c r="E1109" s="1151" t="s">
        <v>3630</v>
      </c>
      <c r="F1109" s="1151" t="s">
        <v>3630</v>
      </c>
      <c r="G1109" s="1151"/>
      <c r="H1109" s="1151" t="s">
        <v>33</v>
      </c>
      <c r="I1109" s="1151" t="s">
        <v>742</v>
      </c>
      <c r="J1109" s="1151" t="s">
        <v>113</v>
      </c>
      <c r="K1109" s="1151" t="s">
        <v>3414</v>
      </c>
      <c r="L1109" s="134" t="s">
        <v>3631</v>
      </c>
      <c r="M1109" s="546"/>
      <c r="N1109" s="438" t="s">
        <v>3632</v>
      </c>
      <c r="O1109" s="26"/>
      <c r="P1109" s="452">
        <v>10118.18</v>
      </c>
      <c r="Q1109" s="11"/>
    </row>
    <row r="1110" spans="1:17" s="41" customFormat="1" ht="39.75" customHeight="1" x14ac:dyDescent="0.25">
      <c r="A1110" s="1119"/>
      <c r="B1110" s="12">
        <v>30</v>
      </c>
      <c r="C1110" s="12" t="s">
        <v>62</v>
      </c>
      <c r="D1110" s="61">
        <v>2562</v>
      </c>
      <c r="E1110" s="1152"/>
      <c r="F1110" s="1152"/>
      <c r="G1110" s="1152"/>
      <c r="H1110" s="1152"/>
      <c r="I1110" s="1152"/>
      <c r="J1110" s="1152"/>
      <c r="K1110" s="1152"/>
      <c r="L1110" s="7" t="s">
        <v>2536</v>
      </c>
      <c r="M1110" s="532"/>
      <c r="N1110" s="425" t="s">
        <v>3627</v>
      </c>
      <c r="O1110" s="26"/>
      <c r="P1110" s="452"/>
      <c r="Q1110" s="11"/>
    </row>
    <row r="1111" spans="1:17" s="41" customFormat="1" ht="39.75" customHeight="1" x14ac:dyDescent="0.25">
      <c r="A1111" s="1119"/>
      <c r="B1111" s="12">
        <v>15</v>
      </c>
      <c r="C1111" s="12" t="s">
        <v>69</v>
      </c>
      <c r="D1111" s="61">
        <v>2562</v>
      </c>
      <c r="E1111" s="1152"/>
      <c r="F1111" s="1152"/>
      <c r="G1111" s="1152"/>
      <c r="H1111" s="1152"/>
      <c r="I1111" s="1152"/>
      <c r="J1111" s="1152"/>
      <c r="K1111" s="1152"/>
      <c r="L1111" s="211" t="s">
        <v>1614</v>
      </c>
      <c r="M1111" s="530"/>
      <c r="N1111" s="222"/>
      <c r="O1111" s="26" t="s">
        <v>1615</v>
      </c>
      <c r="P1111" s="452"/>
      <c r="Q1111" s="11"/>
    </row>
    <row r="1112" spans="1:17" s="41" customFormat="1" ht="32.25" customHeight="1" thickBot="1" x14ac:dyDescent="0.3">
      <c r="A1112" s="1120"/>
      <c r="B1112" s="12">
        <v>24</v>
      </c>
      <c r="C1112" s="12" t="s">
        <v>69</v>
      </c>
      <c r="D1112" s="61">
        <v>2562</v>
      </c>
      <c r="E1112" s="1153"/>
      <c r="F1112" s="1153"/>
      <c r="G1112" s="1153"/>
      <c r="H1112" s="1153"/>
      <c r="I1112" s="1153"/>
      <c r="J1112" s="1153"/>
      <c r="K1112" s="1153"/>
      <c r="L1112" s="133" t="s">
        <v>1616</v>
      </c>
      <c r="M1112" s="540"/>
      <c r="N1112" s="432" t="s">
        <v>3838</v>
      </c>
      <c r="O1112" s="26"/>
      <c r="P1112" s="452"/>
      <c r="Q1112" s="11"/>
    </row>
    <row r="1113" spans="1:17" s="39" customFormat="1" ht="32.25" customHeight="1" x14ac:dyDescent="0.25">
      <c r="A1113" s="1118">
        <v>494</v>
      </c>
      <c r="B1113" s="46">
        <v>4</v>
      </c>
      <c r="C1113" s="46" t="s">
        <v>70</v>
      </c>
      <c r="D1113" s="79">
        <v>2562</v>
      </c>
      <c r="E1113" s="1151" t="s">
        <v>3640</v>
      </c>
      <c r="F1113" s="1151" t="s">
        <v>3640</v>
      </c>
      <c r="G1113" s="1151" t="s">
        <v>3641</v>
      </c>
      <c r="H1113" s="1151" t="s">
        <v>3642</v>
      </c>
      <c r="I1113" s="1151" t="s">
        <v>1786</v>
      </c>
      <c r="J1113" s="1151" t="s">
        <v>78</v>
      </c>
      <c r="K1113" s="1151" t="s">
        <v>3414</v>
      </c>
      <c r="L1113" s="11" t="s">
        <v>59</v>
      </c>
      <c r="M1113" s="532"/>
      <c r="N1113" s="425" t="s">
        <v>3643</v>
      </c>
      <c r="O1113" s="11"/>
      <c r="P1113" s="452"/>
      <c r="Q1113" s="11"/>
    </row>
    <row r="1114" spans="1:17" s="39" customFormat="1" ht="32.25" customHeight="1" x14ac:dyDescent="0.25">
      <c r="A1114" s="1119"/>
      <c r="B1114" s="232">
        <v>22</v>
      </c>
      <c r="C1114" s="232" t="s">
        <v>73</v>
      </c>
      <c r="D1114" s="231">
        <v>2562</v>
      </c>
      <c r="E1114" s="1152"/>
      <c r="F1114" s="1152"/>
      <c r="G1114" s="1152"/>
      <c r="H1114" s="1152"/>
      <c r="I1114" s="1152"/>
      <c r="J1114" s="1152"/>
      <c r="K1114" s="1152"/>
      <c r="L1114" s="211" t="s">
        <v>3991</v>
      </c>
      <c r="M1114" s="530"/>
      <c r="N1114" s="222" t="s">
        <v>3992</v>
      </c>
      <c r="O1114" s="26"/>
      <c r="P1114" s="452"/>
      <c r="Q1114" s="26"/>
    </row>
    <row r="1115" spans="1:17" s="39" customFormat="1" ht="32.25" customHeight="1" x14ac:dyDescent="0.3">
      <c r="A1115" s="1119"/>
      <c r="B1115" s="33"/>
      <c r="C1115" s="215"/>
      <c r="D1115" s="40"/>
      <c r="E1115" s="1152"/>
      <c r="F1115" s="1152"/>
      <c r="G1115" s="1152"/>
      <c r="H1115" s="1152"/>
      <c r="I1115" s="1152"/>
      <c r="J1115" s="1152"/>
      <c r="K1115" s="1152"/>
      <c r="L1115" s="3" t="s">
        <v>297</v>
      </c>
      <c r="M1115" s="541"/>
      <c r="N1115" s="428" t="s">
        <v>8111</v>
      </c>
      <c r="O1115" s="26"/>
      <c r="P1115" s="452">
        <v>10867</v>
      </c>
      <c r="Q1115" s="26"/>
    </row>
    <row r="1116" spans="1:17" ht="38.25" customHeight="1" x14ac:dyDescent="0.3">
      <c r="A1116" s="1120"/>
      <c r="B1116" s="46">
        <v>30</v>
      </c>
      <c r="C1116" s="46" t="s">
        <v>8069</v>
      </c>
      <c r="D1116" s="46">
        <v>2563</v>
      </c>
      <c r="E1116" s="1153"/>
      <c r="F1116" s="1153"/>
      <c r="G1116" s="1153"/>
      <c r="H1116" s="1153"/>
      <c r="I1116" s="1153"/>
      <c r="J1116" s="1153"/>
      <c r="K1116" s="1153"/>
      <c r="L1116" s="3" t="s">
        <v>5673</v>
      </c>
      <c r="M1116" s="541"/>
      <c r="N1116" s="428" t="s">
        <v>8112</v>
      </c>
      <c r="O1116" s="26"/>
      <c r="Q1116" s="26"/>
    </row>
    <row r="1117" spans="1:17" ht="31.5" customHeight="1" x14ac:dyDescent="0.25">
      <c r="A1117" s="1053">
        <v>495</v>
      </c>
      <c r="B1117" s="1053">
        <v>4</v>
      </c>
      <c r="C1117" s="1053" t="s">
        <v>70</v>
      </c>
      <c r="D1117" s="1067">
        <v>2562</v>
      </c>
      <c r="E1117" s="220" t="s">
        <v>4986</v>
      </c>
      <c r="F1117" s="1067" t="s">
        <v>3644</v>
      </c>
      <c r="G1117" s="1067" t="s">
        <v>3645</v>
      </c>
      <c r="H1117" s="1067" t="s">
        <v>3646</v>
      </c>
      <c r="I1117" s="1067" t="s">
        <v>237</v>
      </c>
      <c r="J1117" s="1067" t="s">
        <v>232</v>
      </c>
      <c r="K1117" s="1067" t="s">
        <v>3414</v>
      </c>
      <c r="L1117" s="89" t="s">
        <v>3647</v>
      </c>
      <c r="M1117" s="528"/>
      <c r="N1117" s="425" t="s">
        <v>3648</v>
      </c>
      <c r="O1117" s="1" t="s">
        <v>48</v>
      </c>
      <c r="Q1117" s="195" t="s">
        <v>3849</v>
      </c>
    </row>
    <row r="1118" spans="1:17" s="26" customFormat="1" ht="31.5" customHeight="1" x14ac:dyDescent="0.25">
      <c r="A1118" s="1054"/>
      <c r="B1118" s="1054"/>
      <c r="C1118" s="1054"/>
      <c r="D1118" s="1069"/>
      <c r="E1118" s="220" t="s">
        <v>3644</v>
      </c>
      <c r="F1118" s="1069"/>
      <c r="G1118" s="1069"/>
      <c r="H1118" s="1069"/>
      <c r="I1118" s="1069"/>
      <c r="J1118" s="1069"/>
      <c r="K1118" s="1069"/>
      <c r="L1118" s="211" t="s">
        <v>52</v>
      </c>
      <c r="M1118" s="530"/>
      <c r="N1118" s="222" t="s">
        <v>4775</v>
      </c>
      <c r="O1118" s="1"/>
      <c r="P1118" s="452">
        <v>46695</v>
      </c>
      <c r="Q1118" s="1"/>
    </row>
    <row r="1119" spans="1:17" s="41" customFormat="1" ht="33" customHeight="1" x14ac:dyDescent="0.25">
      <c r="A1119" s="33">
        <v>496</v>
      </c>
      <c r="B1119" s="33">
        <v>7</v>
      </c>
      <c r="C1119" s="33" t="s">
        <v>70</v>
      </c>
      <c r="D1119" s="40">
        <v>2562</v>
      </c>
      <c r="E1119" s="40" t="s">
        <v>3652</v>
      </c>
      <c r="F1119" s="40" t="s">
        <v>3652</v>
      </c>
      <c r="G1119" s="40"/>
      <c r="H1119" s="40" t="s">
        <v>3658</v>
      </c>
      <c r="I1119" s="40" t="s">
        <v>157</v>
      </c>
      <c r="J1119" s="40" t="s">
        <v>78</v>
      </c>
      <c r="K1119" s="40" t="s">
        <v>3414</v>
      </c>
      <c r="L1119" s="26" t="s">
        <v>52</v>
      </c>
      <c r="M1119" s="199"/>
      <c r="N1119" s="427" t="s">
        <v>3653</v>
      </c>
      <c r="O1119" s="26"/>
      <c r="P1119" s="452"/>
      <c r="Q1119" s="26"/>
    </row>
    <row r="1120" spans="1:17" s="39" customFormat="1" ht="24.75" customHeight="1" x14ac:dyDescent="0.25">
      <c r="A1120" s="1118">
        <v>497</v>
      </c>
      <c r="B1120" s="12">
        <v>7</v>
      </c>
      <c r="C1120" s="12" t="s">
        <v>70</v>
      </c>
      <c r="D1120" s="61">
        <v>2562</v>
      </c>
      <c r="E1120" s="1179" t="s">
        <v>3659</v>
      </c>
      <c r="F1120" s="1179" t="s">
        <v>3659</v>
      </c>
      <c r="G1120" s="1179" t="s">
        <v>3660</v>
      </c>
      <c r="H1120" s="1179" t="s">
        <v>3661</v>
      </c>
      <c r="I1120" s="1179" t="s">
        <v>417</v>
      </c>
      <c r="J1120" s="1179" t="s">
        <v>232</v>
      </c>
      <c r="K1120" s="1151" t="s">
        <v>3414</v>
      </c>
      <c r="L1120" s="11" t="s">
        <v>59</v>
      </c>
      <c r="M1120" s="532"/>
      <c r="N1120" s="425" t="s">
        <v>3662</v>
      </c>
      <c r="O1120" s="11"/>
      <c r="P1120" s="452"/>
      <c r="Q1120" s="11"/>
    </row>
    <row r="1121" spans="1:17" s="39" customFormat="1" ht="24.75" customHeight="1" x14ac:dyDescent="0.25">
      <c r="A1121" s="1119"/>
      <c r="B1121" s="33">
        <v>26</v>
      </c>
      <c r="C1121" s="33" t="s">
        <v>73</v>
      </c>
      <c r="D1121" s="40">
        <v>2562</v>
      </c>
      <c r="E1121" s="1180"/>
      <c r="F1121" s="1180"/>
      <c r="G1121" s="1180"/>
      <c r="H1121" s="1180"/>
      <c r="I1121" s="1180"/>
      <c r="J1121" s="1180"/>
      <c r="K1121" s="1152"/>
      <c r="L1121" s="26" t="s">
        <v>52</v>
      </c>
      <c r="M1121" s="530"/>
      <c r="N1121" s="222" t="s">
        <v>4020</v>
      </c>
      <c r="O1121" s="26"/>
      <c r="P1121" s="452"/>
      <c r="Q1121" s="26"/>
    </row>
    <row r="1122" spans="1:17" s="41" customFormat="1" ht="24.75" customHeight="1" x14ac:dyDescent="0.3">
      <c r="A1122" s="1120"/>
      <c r="B1122" s="33">
        <v>16</v>
      </c>
      <c r="C1122" s="33" t="s">
        <v>67</v>
      </c>
      <c r="D1122" s="40">
        <v>2562</v>
      </c>
      <c r="E1122" s="253"/>
      <c r="F1122" s="253"/>
      <c r="G1122" s="253"/>
      <c r="H1122" s="253"/>
      <c r="I1122" s="253"/>
      <c r="J1122" s="253"/>
      <c r="K1122" s="1153"/>
      <c r="L1122" s="26" t="s">
        <v>52</v>
      </c>
      <c r="M1122" s="530"/>
      <c r="N1122" s="222" t="s">
        <v>4836</v>
      </c>
      <c r="O1122" s="26"/>
      <c r="P1122" s="452">
        <v>14115</v>
      </c>
      <c r="Q1122" s="26"/>
    </row>
    <row r="1123" spans="1:17" s="39" customFormat="1" ht="31.5" customHeight="1" x14ac:dyDescent="0.25">
      <c r="A1123" s="1118">
        <v>498</v>
      </c>
      <c r="B1123" s="12">
        <v>7</v>
      </c>
      <c r="C1123" s="12" t="s">
        <v>70</v>
      </c>
      <c r="D1123" s="61">
        <v>2562</v>
      </c>
      <c r="E1123" s="1151" t="s">
        <v>3664</v>
      </c>
      <c r="F1123" s="1151" t="s">
        <v>3664</v>
      </c>
      <c r="G1123" s="1151" t="s">
        <v>3665</v>
      </c>
      <c r="H1123" s="1151" t="s">
        <v>3666</v>
      </c>
      <c r="I1123" s="1151" t="s">
        <v>1202</v>
      </c>
      <c r="J1123" s="1151" t="s">
        <v>58</v>
      </c>
      <c r="K1123" s="1151" t="s">
        <v>3414</v>
      </c>
      <c r="L1123" s="11" t="s">
        <v>59</v>
      </c>
      <c r="M1123" s="532"/>
      <c r="N1123" s="425" t="s">
        <v>3663</v>
      </c>
      <c r="O1123" s="11"/>
      <c r="P1123" s="452"/>
      <c r="Q1123" s="11"/>
    </row>
    <row r="1124" spans="1:17" s="41" customFormat="1" ht="31.5" customHeight="1" x14ac:dyDescent="0.25">
      <c r="A1124" s="1120"/>
      <c r="B1124" s="33">
        <v>9</v>
      </c>
      <c r="C1124" s="33" t="s">
        <v>71</v>
      </c>
      <c r="D1124" s="40">
        <v>2562</v>
      </c>
      <c r="E1124" s="1153"/>
      <c r="F1124" s="1153"/>
      <c r="G1124" s="1153"/>
      <c r="H1124" s="1153"/>
      <c r="I1124" s="1153"/>
      <c r="J1124" s="1153"/>
      <c r="K1124" s="1153"/>
      <c r="L1124" s="26" t="s">
        <v>52</v>
      </c>
      <c r="M1124" s="530"/>
      <c r="N1124" s="222" t="s">
        <v>4056</v>
      </c>
      <c r="O1124" s="26"/>
      <c r="P1124" s="452"/>
      <c r="Q1124" s="26"/>
    </row>
    <row r="1125" spans="1:17" s="41" customFormat="1" ht="31.5" customHeight="1" x14ac:dyDescent="0.25">
      <c r="A1125" s="1118">
        <v>499</v>
      </c>
      <c r="B1125" s="12">
        <v>10</v>
      </c>
      <c r="C1125" s="12" t="s">
        <v>70</v>
      </c>
      <c r="D1125" s="61">
        <v>2562</v>
      </c>
      <c r="E1125" s="1151" t="s">
        <v>3667</v>
      </c>
      <c r="F1125" s="1151" t="s">
        <v>3667</v>
      </c>
      <c r="G1125" s="1151" t="s">
        <v>3668</v>
      </c>
      <c r="H1125" s="1151" t="s">
        <v>3669</v>
      </c>
      <c r="I1125" s="1151" t="s">
        <v>125</v>
      </c>
      <c r="J1125" s="1151" t="s">
        <v>92</v>
      </c>
      <c r="K1125" s="1151" t="s">
        <v>3414</v>
      </c>
      <c r="L1125" s="11" t="s">
        <v>59</v>
      </c>
      <c r="M1125" s="532"/>
      <c r="N1125" s="425" t="s">
        <v>3670</v>
      </c>
      <c r="O1125" s="11"/>
      <c r="P1125" s="452"/>
      <c r="Q1125" s="11"/>
    </row>
    <row r="1126" spans="1:17" s="41" customFormat="1" ht="31.5" customHeight="1" x14ac:dyDescent="0.3">
      <c r="A1126" s="1119"/>
      <c r="B1126" s="12"/>
      <c r="C1126" s="12"/>
      <c r="D1126" s="61"/>
      <c r="E1126" s="1152"/>
      <c r="F1126" s="1152"/>
      <c r="G1126" s="1152"/>
      <c r="H1126" s="1152"/>
      <c r="I1126" s="1152"/>
      <c r="J1126" s="1152"/>
      <c r="K1126" s="1152"/>
      <c r="L1126" s="3" t="s">
        <v>297</v>
      </c>
      <c r="M1126" s="541"/>
      <c r="N1126" s="428" t="s">
        <v>8101</v>
      </c>
      <c r="O1126" s="11"/>
      <c r="P1126" s="452">
        <v>19954</v>
      </c>
      <c r="Q1126" s="11"/>
    </row>
    <row r="1127" spans="1:17" s="41" customFormat="1" ht="31.5" customHeight="1" x14ac:dyDescent="0.3">
      <c r="A1127" s="1120"/>
      <c r="B1127" s="46">
        <v>30</v>
      </c>
      <c r="C1127" s="46" t="s">
        <v>8069</v>
      </c>
      <c r="D1127" s="46">
        <v>2563</v>
      </c>
      <c r="E1127" s="1153"/>
      <c r="F1127" s="1153"/>
      <c r="G1127" s="1153"/>
      <c r="H1127" s="1153"/>
      <c r="I1127" s="1153"/>
      <c r="J1127" s="1153"/>
      <c r="K1127" s="1153"/>
      <c r="L1127" s="3" t="s">
        <v>5673</v>
      </c>
      <c r="M1127" s="541"/>
      <c r="N1127" s="428" t="s">
        <v>8102</v>
      </c>
      <c r="O1127" s="11"/>
      <c r="P1127" s="452"/>
      <c r="Q1127" s="11"/>
    </row>
    <row r="1128" spans="1:17" s="41" customFormat="1" ht="47.25" customHeight="1" x14ac:dyDescent="0.25">
      <c r="A1128" s="12">
        <v>500</v>
      </c>
      <c r="B1128" s="12">
        <v>10</v>
      </c>
      <c r="C1128" s="12" t="s">
        <v>70</v>
      </c>
      <c r="D1128" s="61">
        <v>2562</v>
      </c>
      <c r="E1128" s="61" t="s">
        <v>3671</v>
      </c>
      <c r="F1128" s="61" t="s">
        <v>3671</v>
      </c>
      <c r="G1128" s="61" t="s">
        <v>3672</v>
      </c>
      <c r="H1128" s="61" t="s">
        <v>3673</v>
      </c>
      <c r="I1128" s="61" t="s">
        <v>12</v>
      </c>
      <c r="J1128" s="61" t="s">
        <v>527</v>
      </c>
      <c r="K1128" s="61" t="s">
        <v>3414</v>
      </c>
      <c r="L1128" s="11" t="s">
        <v>59</v>
      </c>
      <c r="M1128" s="532"/>
      <c r="N1128" s="425" t="s">
        <v>3674</v>
      </c>
      <c r="O1128" s="11"/>
      <c r="P1128" s="452"/>
      <c r="Q1128" s="11"/>
    </row>
    <row r="1129" spans="1:17" s="41" customFormat="1" ht="39.75" customHeight="1" x14ac:dyDescent="0.25">
      <c r="A1129" s="1131">
        <v>501</v>
      </c>
      <c r="B1129" s="1118">
        <v>13</v>
      </c>
      <c r="C1129" s="1118" t="s">
        <v>70</v>
      </c>
      <c r="D1129" s="1151">
        <v>2562</v>
      </c>
      <c r="E1129" s="1151" t="s">
        <v>3709</v>
      </c>
      <c r="F1129" s="1151" t="s">
        <v>3709</v>
      </c>
      <c r="G1129" s="1151" t="s">
        <v>3710</v>
      </c>
      <c r="H1129" s="1151" t="s">
        <v>3711</v>
      </c>
      <c r="I1129" s="1151" t="s">
        <v>451</v>
      </c>
      <c r="J1129" s="1151" t="s">
        <v>92</v>
      </c>
      <c r="K1129" s="1151" t="s">
        <v>3414</v>
      </c>
      <c r="L1129" s="11" t="s">
        <v>59</v>
      </c>
      <c r="M1129" s="532"/>
      <c r="N1129" s="425" t="s">
        <v>3712</v>
      </c>
      <c r="O1129" s="11"/>
      <c r="P1129" s="452">
        <v>53788.23</v>
      </c>
      <c r="Q1129" s="11"/>
    </row>
    <row r="1130" spans="1:17" s="39" customFormat="1" ht="39.75" customHeight="1" x14ac:dyDescent="0.25">
      <c r="A1130" s="1130"/>
      <c r="B1130" s="1119"/>
      <c r="C1130" s="1119"/>
      <c r="D1130" s="1152"/>
      <c r="E1130" s="1152"/>
      <c r="F1130" s="1152"/>
      <c r="G1130" s="1152"/>
      <c r="H1130" s="1152"/>
      <c r="I1130" s="1152"/>
      <c r="J1130" s="1152"/>
      <c r="K1130" s="1152"/>
      <c r="L1130" s="11" t="s">
        <v>5414</v>
      </c>
      <c r="M1130" s="532"/>
      <c r="N1130" s="425" t="s">
        <v>5682</v>
      </c>
      <c r="O1130" s="11"/>
      <c r="P1130" s="452"/>
      <c r="Q1130" s="11"/>
    </row>
    <row r="1131" spans="1:17" s="41" customFormat="1" ht="64.5" customHeight="1" x14ac:dyDescent="0.25">
      <c r="A1131" s="1135"/>
      <c r="B1131" s="1120"/>
      <c r="C1131" s="1120"/>
      <c r="D1131" s="1153"/>
      <c r="E1131" s="1153"/>
      <c r="F1131" s="1153"/>
      <c r="G1131" s="1153"/>
      <c r="H1131" s="1153"/>
      <c r="I1131" s="1153"/>
      <c r="J1131" s="1153"/>
      <c r="K1131" s="1153"/>
      <c r="L1131" s="26" t="s">
        <v>4912</v>
      </c>
      <c r="M1131" s="199"/>
      <c r="N1131" s="427" t="s">
        <v>5650</v>
      </c>
      <c r="O1131" s="26"/>
      <c r="P1131" s="452"/>
      <c r="Q1131" s="26"/>
    </row>
    <row r="1132" spans="1:17" s="41" customFormat="1" ht="46.5" customHeight="1" x14ac:dyDescent="0.25">
      <c r="A1132" s="1118">
        <v>502</v>
      </c>
      <c r="B1132" s="12">
        <v>17</v>
      </c>
      <c r="C1132" s="12" t="s">
        <v>70</v>
      </c>
      <c r="D1132" s="61">
        <v>2562</v>
      </c>
      <c r="E1132" s="1151" t="s">
        <v>3719</v>
      </c>
      <c r="F1132" s="1151" t="s">
        <v>3719</v>
      </c>
      <c r="G1132" s="1151"/>
      <c r="H1132" s="1151" t="s">
        <v>3720</v>
      </c>
      <c r="I1132" s="1151" t="s">
        <v>130</v>
      </c>
      <c r="J1132" s="1151" t="s">
        <v>131</v>
      </c>
      <c r="K1132" s="1151" t="s">
        <v>3414</v>
      </c>
      <c r="L1132" s="111" t="s">
        <v>3721</v>
      </c>
      <c r="M1132" s="538"/>
      <c r="N1132" s="429" t="s">
        <v>3722</v>
      </c>
      <c r="O1132" s="26"/>
      <c r="P1132" s="452">
        <v>7838.15</v>
      </c>
      <c r="Q1132" s="11"/>
    </row>
    <row r="1133" spans="1:17" s="41" customFormat="1" ht="37.5" customHeight="1" x14ac:dyDescent="0.25">
      <c r="A1133" s="1119"/>
      <c r="B1133" s="12">
        <v>18</v>
      </c>
      <c r="C1133" s="12" t="s">
        <v>70</v>
      </c>
      <c r="D1133" s="61">
        <v>2562</v>
      </c>
      <c r="E1133" s="1152"/>
      <c r="F1133" s="1152"/>
      <c r="G1133" s="1152"/>
      <c r="H1133" s="1152"/>
      <c r="I1133" s="1152"/>
      <c r="J1133" s="1152"/>
      <c r="K1133" s="1152"/>
      <c r="L1133" s="7" t="s">
        <v>2536</v>
      </c>
      <c r="M1133" s="532"/>
      <c r="N1133" s="425" t="s">
        <v>3723</v>
      </c>
      <c r="O1133" s="26"/>
      <c r="P1133" s="452"/>
      <c r="Q1133" s="11"/>
    </row>
    <row r="1134" spans="1:17" s="41" customFormat="1" ht="46.5" customHeight="1" x14ac:dyDescent="0.25">
      <c r="A1134" s="1119"/>
      <c r="B1134" s="12">
        <v>15</v>
      </c>
      <c r="C1134" s="12" t="s">
        <v>69</v>
      </c>
      <c r="D1134" s="61">
        <v>2562</v>
      </c>
      <c r="E1134" s="1152"/>
      <c r="F1134" s="1152"/>
      <c r="G1134" s="1152"/>
      <c r="H1134" s="1152"/>
      <c r="I1134" s="1152"/>
      <c r="J1134" s="1152"/>
      <c r="K1134" s="1152"/>
      <c r="L1134" s="211" t="s">
        <v>1614</v>
      </c>
      <c r="M1134" s="530"/>
      <c r="N1134" s="222"/>
      <c r="O1134" s="26" t="s">
        <v>1615</v>
      </c>
      <c r="P1134" s="452"/>
      <c r="Q1134" s="11"/>
    </row>
    <row r="1135" spans="1:17" s="41" customFormat="1" ht="74.25" customHeight="1" thickBot="1" x14ac:dyDescent="0.3">
      <c r="A1135" s="1120"/>
      <c r="B1135" s="12">
        <v>24</v>
      </c>
      <c r="C1135" s="12" t="s">
        <v>69</v>
      </c>
      <c r="D1135" s="61">
        <v>2562</v>
      </c>
      <c r="E1135" s="1153"/>
      <c r="F1135" s="1153"/>
      <c r="G1135" s="1153"/>
      <c r="H1135" s="1153"/>
      <c r="I1135" s="1153"/>
      <c r="J1135" s="1153"/>
      <c r="K1135" s="1153"/>
      <c r="L1135" s="133" t="s">
        <v>1616</v>
      </c>
      <c r="M1135" s="540"/>
      <c r="N1135" s="432" t="s">
        <v>3838</v>
      </c>
      <c r="O1135" s="26"/>
      <c r="P1135" s="452"/>
      <c r="Q1135" s="11"/>
    </row>
    <row r="1136" spans="1:17" s="41" customFormat="1" ht="46.5" customHeight="1" x14ac:dyDescent="0.25">
      <c r="A1136" s="1118">
        <v>403</v>
      </c>
      <c r="B1136" s="12">
        <v>17</v>
      </c>
      <c r="C1136" s="12" t="s">
        <v>70</v>
      </c>
      <c r="D1136" s="61">
        <v>2562</v>
      </c>
      <c r="E1136" s="1151" t="s">
        <v>3724</v>
      </c>
      <c r="F1136" s="1151" t="s">
        <v>3724</v>
      </c>
      <c r="G1136" s="1151"/>
      <c r="H1136" s="1151" t="s">
        <v>2642</v>
      </c>
      <c r="I1136" s="1151" t="s">
        <v>870</v>
      </c>
      <c r="J1136" s="1151" t="s">
        <v>113</v>
      </c>
      <c r="K1136" s="1151" t="s">
        <v>3414</v>
      </c>
      <c r="L1136" s="134" t="s">
        <v>3725</v>
      </c>
      <c r="M1136" s="546"/>
      <c r="N1136" s="438" t="s">
        <v>3726</v>
      </c>
      <c r="O1136" s="26"/>
      <c r="P1136" s="452">
        <v>31515.39</v>
      </c>
      <c r="Q1136" s="11"/>
    </row>
    <row r="1137" spans="1:17" s="41" customFormat="1" ht="32.25" customHeight="1" x14ac:dyDescent="0.25">
      <c r="A1137" s="1119"/>
      <c r="B1137" s="12">
        <v>18</v>
      </c>
      <c r="C1137" s="12" t="s">
        <v>70</v>
      </c>
      <c r="D1137" s="61">
        <v>2562</v>
      </c>
      <c r="E1137" s="1152"/>
      <c r="F1137" s="1152"/>
      <c r="G1137" s="1152"/>
      <c r="H1137" s="1152"/>
      <c r="I1137" s="1152"/>
      <c r="J1137" s="1152"/>
      <c r="K1137" s="1152"/>
      <c r="L1137" s="7" t="s">
        <v>2536</v>
      </c>
      <c r="M1137" s="532"/>
      <c r="N1137" s="425" t="s">
        <v>3727</v>
      </c>
      <c r="O1137" s="26"/>
      <c r="P1137" s="452"/>
      <c r="Q1137" s="11"/>
    </row>
    <row r="1138" spans="1:17" s="41" customFormat="1" ht="42" customHeight="1" x14ac:dyDescent="0.25">
      <c r="A1138" s="1119"/>
      <c r="B1138" s="12">
        <v>24</v>
      </c>
      <c r="C1138" s="12" t="s">
        <v>70</v>
      </c>
      <c r="D1138" s="61">
        <v>2562</v>
      </c>
      <c r="E1138" s="1152"/>
      <c r="F1138" s="1152"/>
      <c r="G1138" s="1152"/>
      <c r="H1138" s="1152"/>
      <c r="I1138" s="1152"/>
      <c r="J1138" s="1152"/>
      <c r="K1138" s="1152"/>
      <c r="L1138" s="211" t="s">
        <v>1614</v>
      </c>
      <c r="M1138" s="530"/>
      <c r="N1138" s="222"/>
      <c r="O1138" s="26" t="s">
        <v>1615</v>
      </c>
      <c r="P1138" s="452"/>
      <c r="Q1138" s="11"/>
    </row>
    <row r="1139" spans="1:17" s="41" customFormat="1" ht="60" customHeight="1" thickBot="1" x14ac:dyDescent="0.3">
      <c r="A1139" s="1120"/>
      <c r="B1139" s="12">
        <v>5</v>
      </c>
      <c r="C1139" s="12" t="s">
        <v>69</v>
      </c>
      <c r="D1139" s="61">
        <v>2562</v>
      </c>
      <c r="E1139" s="1153"/>
      <c r="F1139" s="1153"/>
      <c r="G1139" s="1153"/>
      <c r="H1139" s="1153"/>
      <c r="I1139" s="1153"/>
      <c r="J1139" s="1153"/>
      <c r="K1139" s="1153"/>
      <c r="L1139" s="133" t="s">
        <v>1616</v>
      </c>
      <c r="M1139" s="540"/>
      <c r="N1139" s="432" t="s">
        <v>3787</v>
      </c>
      <c r="O1139" s="26"/>
      <c r="P1139" s="452"/>
      <c r="Q1139" s="11"/>
    </row>
    <row r="1140" spans="1:17" s="41" customFormat="1" ht="41.25" customHeight="1" x14ac:dyDescent="0.25">
      <c r="A1140" s="1118">
        <v>404</v>
      </c>
      <c r="B1140" s="12">
        <v>17</v>
      </c>
      <c r="C1140" s="12" t="s">
        <v>70</v>
      </c>
      <c r="D1140" s="61">
        <v>2562</v>
      </c>
      <c r="E1140" s="1151" t="s">
        <v>3728</v>
      </c>
      <c r="F1140" s="1151" t="s">
        <v>3728</v>
      </c>
      <c r="G1140" s="1151"/>
      <c r="H1140" s="1151" t="s">
        <v>3729</v>
      </c>
      <c r="I1140" s="1151" t="s">
        <v>130</v>
      </c>
      <c r="J1140" s="1151" t="s">
        <v>131</v>
      </c>
      <c r="K1140" s="1151" t="s">
        <v>3414</v>
      </c>
      <c r="L1140" s="134" t="s">
        <v>3730</v>
      </c>
      <c r="M1140" s="546"/>
      <c r="N1140" s="438" t="s">
        <v>3731</v>
      </c>
      <c r="O1140" s="26"/>
      <c r="P1140" s="452">
        <v>8037.74</v>
      </c>
      <c r="Q1140" s="11"/>
    </row>
    <row r="1141" spans="1:17" s="41" customFormat="1" ht="33" customHeight="1" x14ac:dyDescent="0.25">
      <c r="A1141" s="1119"/>
      <c r="B1141" s="12">
        <v>18</v>
      </c>
      <c r="C1141" s="12" t="s">
        <v>70</v>
      </c>
      <c r="D1141" s="61">
        <v>2562</v>
      </c>
      <c r="E1141" s="1152"/>
      <c r="F1141" s="1152"/>
      <c r="G1141" s="1152"/>
      <c r="H1141" s="1152"/>
      <c r="I1141" s="1152"/>
      <c r="J1141" s="1152"/>
      <c r="K1141" s="1152"/>
      <c r="L1141" s="7" t="s">
        <v>2536</v>
      </c>
      <c r="M1141" s="532"/>
      <c r="N1141" s="425" t="s">
        <v>3732</v>
      </c>
      <c r="O1141" s="26"/>
      <c r="P1141" s="452"/>
      <c r="Q1141" s="11"/>
    </row>
    <row r="1142" spans="1:17" s="41" customFormat="1" ht="40.5" customHeight="1" x14ac:dyDescent="0.25">
      <c r="A1142" s="1119"/>
      <c r="B1142" s="12">
        <v>24</v>
      </c>
      <c r="C1142" s="12" t="s">
        <v>70</v>
      </c>
      <c r="D1142" s="61">
        <v>2562</v>
      </c>
      <c r="E1142" s="1152"/>
      <c r="F1142" s="1152"/>
      <c r="G1142" s="1152"/>
      <c r="H1142" s="1152"/>
      <c r="I1142" s="1152"/>
      <c r="J1142" s="1152"/>
      <c r="K1142" s="1152"/>
      <c r="L1142" s="211" t="s">
        <v>1614</v>
      </c>
      <c r="M1142" s="530"/>
      <c r="N1142" s="222"/>
      <c r="O1142" s="26" t="s">
        <v>1615</v>
      </c>
      <c r="P1142" s="452"/>
      <c r="Q1142" s="11"/>
    </row>
    <row r="1143" spans="1:17" s="41" customFormat="1" ht="29.25" customHeight="1" x14ac:dyDescent="0.25">
      <c r="A1143" s="1120"/>
      <c r="B1143" s="12">
        <v>5</v>
      </c>
      <c r="C1143" s="12" t="s">
        <v>69</v>
      </c>
      <c r="D1143" s="61">
        <v>2562</v>
      </c>
      <c r="E1143" s="1153"/>
      <c r="F1143" s="1153"/>
      <c r="G1143" s="1153"/>
      <c r="H1143" s="1153"/>
      <c r="I1143" s="1153"/>
      <c r="J1143" s="1153"/>
      <c r="K1143" s="1153"/>
      <c r="L1143" s="26" t="s">
        <v>1616</v>
      </c>
      <c r="M1143" s="199"/>
      <c r="N1143" s="427" t="s">
        <v>3786</v>
      </c>
      <c r="O1143" s="26"/>
      <c r="P1143" s="452"/>
      <c r="Q1143" s="11"/>
    </row>
    <row r="1144" spans="1:17" s="41" customFormat="1" ht="29.25" customHeight="1" x14ac:dyDescent="0.25">
      <c r="A1144" s="1185">
        <v>405</v>
      </c>
      <c r="B1144" s="12">
        <v>20</v>
      </c>
      <c r="C1144" s="12" t="s">
        <v>70</v>
      </c>
      <c r="D1144" s="61">
        <v>2562</v>
      </c>
      <c r="E1144" s="1118" t="s">
        <v>3737</v>
      </c>
      <c r="F1144" s="1151" t="s">
        <v>3737</v>
      </c>
      <c r="G1144" s="7" t="s">
        <v>3739</v>
      </c>
      <c r="H1144" s="1151" t="s">
        <v>3740</v>
      </c>
      <c r="I1144" s="1151" t="s">
        <v>1511</v>
      </c>
      <c r="J1144" s="1151" t="s">
        <v>3741</v>
      </c>
      <c r="K1144" s="1151" t="s">
        <v>3234</v>
      </c>
      <c r="L1144" s="31" t="s">
        <v>59</v>
      </c>
      <c r="M1144" s="538"/>
      <c r="N1144" s="429" t="s">
        <v>3738</v>
      </c>
      <c r="O1144" s="26"/>
      <c r="P1144" s="452"/>
      <c r="Q1144" s="11"/>
    </row>
    <row r="1145" spans="1:17" s="41" customFormat="1" ht="29.25" customHeight="1" x14ac:dyDescent="0.3">
      <c r="A1145" s="1185"/>
      <c r="B1145" s="12"/>
      <c r="C1145" s="12"/>
      <c r="D1145" s="61"/>
      <c r="E1145" s="1119"/>
      <c r="F1145" s="1152"/>
      <c r="G1145" s="111"/>
      <c r="H1145" s="1152"/>
      <c r="I1145" s="1152"/>
      <c r="J1145" s="1152"/>
      <c r="K1145" s="1152"/>
      <c r="L1145" s="3" t="s">
        <v>297</v>
      </c>
      <c r="M1145" s="541"/>
      <c r="N1145" s="428" t="s">
        <v>8103</v>
      </c>
      <c r="O1145" s="26"/>
      <c r="P1145" s="452"/>
      <c r="Q1145" s="11"/>
    </row>
    <row r="1146" spans="1:17" s="39" customFormat="1" ht="34.5" customHeight="1" x14ac:dyDescent="0.3">
      <c r="A1146" s="1185"/>
      <c r="B1146" s="46">
        <v>30</v>
      </c>
      <c r="C1146" s="46" t="s">
        <v>8069</v>
      </c>
      <c r="D1146" s="46">
        <v>2563</v>
      </c>
      <c r="E1146" s="1120"/>
      <c r="F1146" s="1153"/>
      <c r="G1146" s="31"/>
      <c r="H1146" s="1153"/>
      <c r="I1146" s="1153"/>
      <c r="J1146" s="1153"/>
      <c r="K1146" s="1153"/>
      <c r="L1146" s="3" t="s">
        <v>5673</v>
      </c>
      <c r="M1146" s="541"/>
      <c r="N1146" s="428" t="s">
        <v>8104</v>
      </c>
      <c r="O1146" s="26"/>
      <c r="P1146" s="452"/>
      <c r="Q1146" s="11"/>
    </row>
    <row r="1147" spans="1:17" s="39" customFormat="1" ht="34.5" customHeight="1" x14ac:dyDescent="0.25">
      <c r="A1147" s="1213">
        <v>406</v>
      </c>
      <c r="B1147" s="1190">
        <v>21</v>
      </c>
      <c r="C1147" s="1190" t="s">
        <v>70</v>
      </c>
      <c r="D1147" s="1190">
        <v>2562</v>
      </c>
      <c r="E1147" s="1118" t="s">
        <v>3747</v>
      </c>
      <c r="F1147" s="1118" t="s">
        <v>3747</v>
      </c>
      <c r="G1147" s="1118" t="s">
        <v>5140</v>
      </c>
      <c r="H1147" s="1118" t="s">
        <v>3748</v>
      </c>
      <c r="I1147" s="1118" t="s">
        <v>2775</v>
      </c>
      <c r="J1147" s="1118" t="s">
        <v>131</v>
      </c>
      <c r="K1147" s="1118" t="s">
        <v>3414</v>
      </c>
      <c r="L1147" s="26" t="s">
        <v>52</v>
      </c>
      <c r="M1147" s="530"/>
      <c r="N1147" s="222" t="s">
        <v>3749</v>
      </c>
      <c r="O1147" s="26"/>
      <c r="P1147" s="452"/>
      <c r="Q1147" s="26"/>
    </row>
    <row r="1148" spans="1:17" s="39" customFormat="1" ht="41.25" customHeight="1" x14ac:dyDescent="0.25">
      <c r="A1148" s="1190"/>
      <c r="B1148" s="1190"/>
      <c r="C1148" s="1190"/>
      <c r="D1148" s="1190"/>
      <c r="E1148" s="1119"/>
      <c r="F1148" s="1119"/>
      <c r="G1148" s="1119"/>
      <c r="H1148" s="1119"/>
      <c r="I1148" s="1119"/>
      <c r="J1148" s="1119"/>
      <c r="K1148" s="1119"/>
      <c r="L1148" s="211" t="s">
        <v>7210</v>
      </c>
      <c r="M1148" s="530"/>
      <c r="N1148" s="222" t="s">
        <v>7211</v>
      </c>
      <c r="O1148" s="26"/>
      <c r="P1148" s="452"/>
      <c r="Q1148" s="26"/>
    </row>
    <row r="1149" spans="1:17" s="41" customFormat="1" ht="57.75" customHeight="1" x14ac:dyDescent="0.25">
      <c r="A1149" s="1190"/>
      <c r="B1149" s="1191"/>
      <c r="C1149" s="1191"/>
      <c r="D1149" s="1191"/>
      <c r="E1149" s="1119"/>
      <c r="F1149" s="1119"/>
      <c r="G1149" s="1119"/>
      <c r="H1149" s="1119"/>
      <c r="I1149" s="1119"/>
      <c r="J1149" s="1119"/>
      <c r="K1149" s="1119"/>
      <c r="L1149" s="211" t="s">
        <v>7212</v>
      </c>
      <c r="M1149" s="530"/>
      <c r="N1149" s="222" t="s">
        <v>7213</v>
      </c>
      <c r="O1149" s="26"/>
      <c r="P1149" s="452">
        <v>16953.72</v>
      </c>
      <c r="Q1149" s="26"/>
    </row>
    <row r="1150" spans="1:17" s="41" customFormat="1" ht="57.75" customHeight="1" x14ac:dyDescent="0.25">
      <c r="A1150" s="1190"/>
      <c r="B1150" s="489">
        <v>14</v>
      </c>
      <c r="C1150" s="489" t="s">
        <v>65</v>
      </c>
      <c r="D1150" s="489">
        <v>2565</v>
      </c>
      <c r="E1150" s="1119"/>
      <c r="F1150" s="1119"/>
      <c r="G1150" s="1119"/>
      <c r="H1150" s="1119"/>
      <c r="I1150" s="1119"/>
      <c r="J1150" s="1119"/>
      <c r="K1150" s="1119"/>
      <c r="L1150" s="211" t="s">
        <v>5506</v>
      </c>
      <c r="M1150" s="530"/>
      <c r="N1150" s="222" t="s">
        <v>13616</v>
      </c>
      <c r="O1150" s="26"/>
      <c r="P1150" s="452"/>
      <c r="Q1150" s="26"/>
    </row>
    <row r="1151" spans="1:17" s="41" customFormat="1" ht="57.75" customHeight="1" x14ac:dyDescent="0.25">
      <c r="A1151" s="1191"/>
      <c r="B1151" s="489">
        <v>29</v>
      </c>
      <c r="C1151" s="489" t="s">
        <v>73</v>
      </c>
      <c r="D1151" s="489">
        <v>2565</v>
      </c>
      <c r="E1151" s="1120"/>
      <c r="F1151" s="1120"/>
      <c r="G1151" s="1120"/>
      <c r="H1151" s="1120"/>
      <c r="I1151" s="1120"/>
      <c r="J1151" s="1120"/>
      <c r="K1151" s="1120"/>
      <c r="L1151" s="211" t="s">
        <v>13617</v>
      </c>
      <c r="M1151" s="530"/>
      <c r="N1151" s="222" t="s">
        <v>13618</v>
      </c>
      <c r="O1151" s="26"/>
      <c r="P1151" s="452"/>
      <c r="Q1151" s="26"/>
    </row>
    <row r="1152" spans="1:17" s="39" customFormat="1" ht="32.25" customHeight="1" x14ac:dyDescent="0.25">
      <c r="A1152" s="1118">
        <v>406</v>
      </c>
      <c r="B1152" s="12">
        <v>21</v>
      </c>
      <c r="C1152" s="12" t="s">
        <v>70</v>
      </c>
      <c r="D1152" s="61">
        <v>2562</v>
      </c>
      <c r="E1152" s="1151" t="s">
        <v>3750</v>
      </c>
      <c r="F1152" s="1151" t="s">
        <v>3751</v>
      </c>
      <c r="G1152" s="1151" t="s">
        <v>3752</v>
      </c>
      <c r="H1152" s="1151" t="s">
        <v>3753</v>
      </c>
      <c r="I1152" s="1151" t="s">
        <v>125</v>
      </c>
      <c r="J1152" s="1151" t="s">
        <v>92</v>
      </c>
      <c r="K1152" s="1151" t="s">
        <v>3414</v>
      </c>
      <c r="L1152" s="7" t="s">
        <v>3754</v>
      </c>
      <c r="M1152" s="532"/>
      <c r="N1152" s="425" t="s">
        <v>3755</v>
      </c>
      <c r="O1152" s="26" t="s">
        <v>3756</v>
      </c>
      <c r="P1152" s="452"/>
      <c r="Q1152" s="11"/>
    </row>
    <row r="1153" spans="1:17" s="41" customFormat="1" ht="29.25" customHeight="1" x14ac:dyDescent="0.25">
      <c r="A1153" s="1120"/>
      <c r="B1153" s="33">
        <v>26</v>
      </c>
      <c r="C1153" s="33" t="s">
        <v>69</v>
      </c>
      <c r="D1153" s="40">
        <v>2562</v>
      </c>
      <c r="E1153" s="1153"/>
      <c r="F1153" s="1153"/>
      <c r="G1153" s="1153"/>
      <c r="H1153" s="1153"/>
      <c r="I1153" s="1153"/>
      <c r="J1153" s="1153"/>
      <c r="K1153" s="1153"/>
      <c r="L1153" s="211" t="s">
        <v>3360</v>
      </c>
      <c r="M1153" s="530"/>
      <c r="N1153" s="222" t="s">
        <v>3848</v>
      </c>
      <c r="O1153" s="195" t="s">
        <v>3849</v>
      </c>
      <c r="P1153" s="452"/>
      <c r="Q1153" s="26"/>
    </row>
    <row r="1154" spans="1:17" s="41" customFormat="1" ht="29.25" customHeight="1" x14ac:dyDescent="0.25">
      <c r="A1154" s="1118">
        <v>407</v>
      </c>
      <c r="B1154" s="1118">
        <v>25</v>
      </c>
      <c r="C1154" s="1118" t="s">
        <v>70</v>
      </c>
      <c r="D1154" s="1118">
        <v>2562</v>
      </c>
      <c r="E1154" s="1151" t="s">
        <v>3757</v>
      </c>
      <c r="F1154" s="1151" t="s">
        <v>3757</v>
      </c>
      <c r="G1154" s="1151" t="s">
        <v>3758</v>
      </c>
      <c r="H1154" s="1151" t="s">
        <v>3759</v>
      </c>
      <c r="I1154" s="1151" t="s">
        <v>451</v>
      </c>
      <c r="J1154" s="1151" t="s">
        <v>92</v>
      </c>
      <c r="K1154" s="1151" t="s">
        <v>3414</v>
      </c>
      <c r="L1154" s="11" t="s">
        <v>59</v>
      </c>
      <c r="M1154" s="532"/>
      <c r="N1154" s="222" t="s">
        <v>3760</v>
      </c>
      <c r="O1154" s="26"/>
      <c r="P1154" s="452"/>
      <c r="Q1154" s="11"/>
    </row>
    <row r="1155" spans="1:17" s="41" customFormat="1" ht="29.25" customHeight="1" x14ac:dyDescent="0.25">
      <c r="A1155" s="1119"/>
      <c r="B1155" s="1119"/>
      <c r="C1155" s="1119"/>
      <c r="D1155" s="1119"/>
      <c r="E1155" s="1152"/>
      <c r="F1155" s="1152"/>
      <c r="G1155" s="1152"/>
      <c r="H1155" s="1152"/>
      <c r="I1155" s="1152"/>
      <c r="J1155" s="1152"/>
      <c r="K1155" s="1152"/>
      <c r="L1155" s="30" t="s">
        <v>5414</v>
      </c>
      <c r="M1155" s="204"/>
      <c r="N1155" s="428" t="s">
        <v>8579</v>
      </c>
      <c r="O1155" s="26"/>
      <c r="P1155" s="452"/>
      <c r="Q1155" s="11"/>
    </row>
    <row r="1156" spans="1:17" s="41" customFormat="1" ht="29.25" customHeight="1" x14ac:dyDescent="0.25">
      <c r="A1156" s="1120"/>
      <c r="B1156" s="1120"/>
      <c r="C1156" s="1120"/>
      <c r="D1156" s="1120"/>
      <c r="E1156" s="1153"/>
      <c r="F1156" s="1153"/>
      <c r="G1156" s="1153"/>
      <c r="H1156" s="1153"/>
      <c r="I1156" s="1153"/>
      <c r="J1156" s="1153"/>
      <c r="K1156" s="1153"/>
      <c r="L1156" s="87" t="s">
        <v>5673</v>
      </c>
      <c r="M1156" s="550"/>
      <c r="N1156" s="441" t="s">
        <v>8580</v>
      </c>
      <c r="O1156" s="26"/>
      <c r="P1156" s="452"/>
      <c r="Q1156" s="11"/>
    </row>
    <row r="1157" spans="1:17" s="39" customFormat="1" ht="30.75" customHeight="1" x14ac:dyDescent="0.25">
      <c r="A1157" s="12">
        <v>408</v>
      </c>
      <c r="B1157" s="8">
        <v>27</v>
      </c>
      <c r="C1157" s="8" t="s">
        <v>70</v>
      </c>
      <c r="D1157" s="10">
        <v>2562</v>
      </c>
      <c r="E1157" s="10" t="s">
        <v>3769</v>
      </c>
      <c r="F1157" s="10" t="s">
        <v>3769</v>
      </c>
      <c r="G1157" s="10" t="s">
        <v>9497</v>
      </c>
      <c r="H1157" s="10" t="s">
        <v>3771</v>
      </c>
      <c r="I1157" s="10" t="s">
        <v>797</v>
      </c>
      <c r="J1157" s="10" t="s">
        <v>212</v>
      </c>
      <c r="K1157" s="10" t="s">
        <v>3414</v>
      </c>
      <c r="L1157" s="7" t="s">
        <v>59</v>
      </c>
      <c r="M1157" s="532"/>
      <c r="N1157" s="148" t="s">
        <v>3772</v>
      </c>
      <c r="O1157" s="11"/>
      <c r="P1157" s="452"/>
      <c r="Q1157" s="11"/>
    </row>
    <row r="1158" spans="1:17" ht="39.75" customHeight="1" x14ac:dyDescent="0.25">
      <c r="A1158" s="33">
        <v>409</v>
      </c>
      <c r="B1158" s="33">
        <v>26</v>
      </c>
      <c r="C1158" s="33" t="s">
        <v>70</v>
      </c>
      <c r="D1158" s="40">
        <v>2562</v>
      </c>
      <c r="E1158" s="40" t="s">
        <v>3776</v>
      </c>
      <c r="F1158" s="40" t="s">
        <v>3776</v>
      </c>
      <c r="G1158" s="40"/>
      <c r="H1158" s="40" t="s">
        <v>3777</v>
      </c>
      <c r="I1158" s="40" t="s">
        <v>485</v>
      </c>
      <c r="J1158" s="40" t="s">
        <v>485</v>
      </c>
      <c r="K1158" s="40" t="s">
        <v>3414</v>
      </c>
      <c r="L1158" s="26" t="s">
        <v>3794</v>
      </c>
      <c r="M1158" s="530"/>
      <c r="N1158" s="222" t="s">
        <v>3812</v>
      </c>
      <c r="O1158" s="26"/>
      <c r="P1158" s="452">
        <v>16116.18</v>
      </c>
      <c r="Q1158" s="26"/>
    </row>
    <row r="1159" spans="1:17" s="1" customFormat="1" ht="44.25" customHeight="1" x14ac:dyDescent="0.25">
      <c r="A1159" s="218">
        <v>410</v>
      </c>
      <c r="B1159" s="218">
        <v>3</v>
      </c>
      <c r="C1159" s="218" t="s">
        <v>69</v>
      </c>
      <c r="D1159" s="220">
        <v>2562</v>
      </c>
      <c r="E1159" s="220" t="s">
        <v>3778</v>
      </c>
      <c r="F1159" s="220" t="s">
        <v>3779</v>
      </c>
      <c r="G1159" s="220" t="s">
        <v>3780</v>
      </c>
      <c r="H1159" s="220" t="s">
        <v>3781</v>
      </c>
      <c r="I1159" s="220" t="s">
        <v>142</v>
      </c>
      <c r="J1159" s="220" t="s">
        <v>78</v>
      </c>
      <c r="K1159" s="220" t="s">
        <v>3414</v>
      </c>
      <c r="L1159" s="89" t="s">
        <v>3782</v>
      </c>
      <c r="M1159" s="528"/>
      <c r="N1159" s="216" t="s">
        <v>3814</v>
      </c>
      <c r="P1159" s="452"/>
    </row>
    <row r="1160" spans="1:17" s="1" customFormat="1" ht="29.25" customHeight="1" x14ac:dyDescent="0.25">
      <c r="A1160" s="69">
        <v>411</v>
      </c>
      <c r="B1160" s="69">
        <v>8</v>
      </c>
      <c r="C1160" s="69" t="s">
        <v>69</v>
      </c>
      <c r="D1160" s="113">
        <v>2562</v>
      </c>
      <c r="E1160" s="113" t="s">
        <v>3795</v>
      </c>
      <c r="F1160" s="113" t="s">
        <v>3796</v>
      </c>
      <c r="G1160" s="113" t="s">
        <v>3797</v>
      </c>
      <c r="H1160" s="113" t="s">
        <v>3798</v>
      </c>
      <c r="I1160" s="113" t="s">
        <v>26</v>
      </c>
      <c r="J1160" s="113" t="s">
        <v>232</v>
      </c>
      <c r="K1160" s="113" t="s">
        <v>3414</v>
      </c>
      <c r="L1160" s="89" t="s">
        <v>3799</v>
      </c>
      <c r="M1160" s="528"/>
      <c r="N1160" s="149" t="s">
        <v>3813</v>
      </c>
      <c r="P1160" s="452"/>
    </row>
    <row r="1161" spans="1:17" s="1" customFormat="1" ht="26.25" customHeight="1" x14ac:dyDescent="0.25">
      <c r="A1161" s="1053">
        <v>412</v>
      </c>
      <c r="B1161" s="69">
        <v>8</v>
      </c>
      <c r="C1161" s="69" t="s">
        <v>69</v>
      </c>
      <c r="D1161" s="113">
        <v>2562</v>
      </c>
      <c r="E1161" s="1067" t="s">
        <v>3800</v>
      </c>
      <c r="F1161" s="1067" t="s">
        <v>3800</v>
      </c>
      <c r="G1161" s="1067" t="s">
        <v>3801</v>
      </c>
      <c r="H1161" s="1067" t="s">
        <v>3802</v>
      </c>
      <c r="I1161" s="1067" t="s">
        <v>742</v>
      </c>
      <c r="J1161" s="1067" t="s">
        <v>113</v>
      </c>
      <c r="K1161" s="1067" t="s">
        <v>3414</v>
      </c>
      <c r="L1161" s="1" t="s">
        <v>3806</v>
      </c>
      <c r="M1161" s="450"/>
      <c r="N1161" s="149" t="s">
        <v>3815</v>
      </c>
      <c r="P1161" s="452"/>
    </row>
    <row r="1162" spans="1:17" s="1" customFormat="1" ht="34.5" customHeight="1" x14ac:dyDescent="0.25">
      <c r="A1162" s="1054"/>
      <c r="B1162" s="69">
        <v>22</v>
      </c>
      <c r="C1162" s="69" t="s">
        <v>69</v>
      </c>
      <c r="D1162" s="113">
        <v>2562</v>
      </c>
      <c r="E1162" s="1069"/>
      <c r="F1162" s="1069"/>
      <c r="G1162" s="1069"/>
      <c r="H1162" s="1069"/>
      <c r="I1162" s="1069"/>
      <c r="J1162" s="1069"/>
      <c r="K1162" s="1069"/>
      <c r="L1162" s="11" t="s">
        <v>3832</v>
      </c>
      <c r="M1162" s="198"/>
      <c r="N1162" s="149" t="s">
        <v>3833</v>
      </c>
      <c r="P1162" s="452"/>
    </row>
    <row r="1163" spans="1:17" s="1" customFormat="1" ht="35.25" customHeight="1" x14ac:dyDescent="0.25">
      <c r="A1163" s="1053">
        <v>413</v>
      </c>
      <c r="B1163" s="69">
        <v>12</v>
      </c>
      <c r="C1163" s="69" t="s">
        <v>69</v>
      </c>
      <c r="D1163" s="113">
        <v>2562</v>
      </c>
      <c r="E1163" s="1067" t="s">
        <v>3769</v>
      </c>
      <c r="F1163" s="1067" t="s">
        <v>3769</v>
      </c>
      <c r="G1163" s="1067" t="s">
        <v>3770</v>
      </c>
      <c r="H1163" s="1067" t="s">
        <v>3771</v>
      </c>
      <c r="I1163" s="1067" t="s">
        <v>797</v>
      </c>
      <c r="J1163" s="1067" t="s">
        <v>212</v>
      </c>
      <c r="K1163" s="1067" t="s">
        <v>3414</v>
      </c>
      <c r="L1163" s="1" t="s">
        <v>3806</v>
      </c>
      <c r="M1163" s="450"/>
      <c r="N1163" s="149" t="s">
        <v>3807</v>
      </c>
      <c r="P1163" s="452"/>
    </row>
    <row r="1164" spans="1:17" s="1" customFormat="1" ht="40.5" customHeight="1" x14ac:dyDescent="0.25">
      <c r="A1164" s="1055"/>
      <c r="B1164" s="69">
        <v>14</v>
      </c>
      <c r="C1164" s="69" t="s">
        <v>73</v>
      </c>
      <c r="D1164" s="113">
        <v>2562</v>
      </c>
      <c r="E1164" s="1068"/>
      <c r="F1164" s="1068"/>
      <c r="G1164" s="1068"/>
      <c r="H1164" s="1068"/>
      <c r="I1164" s="1068"/>
      <c r="J1164" s="1068"/>
      <c r="K1164" s="1068"/>
      <c r="L1164" s="1" t="s">
        <v>3923</v>
      </c>
      <c r="M1164" s="450"/>
      <c r="N1164" s="149" t="s">
        <v>3924</v>
      </c>
      <c r="P1164" s="452"/>
      <c r="Q1164" s="195" t="s">
        <v>3849</v>
      </c>
    </row>
    <row r="1165" spans="1:17" s="26" customFormat="1" ht="42.75" customHeight="1" x14ac:dyDescent="0.25">
      <c r="A1165" s="1055"/>
      <c r="B1165" s="69"/>
      <c r="C1165" s="69"/>
      <c r="D1165" s="113"/>
      <c r="E1165" s="1068"/>
      <c r="F1165" s="1068"/>
      <c r="G1165" s="1068"/>
      <c r="H1165" s="1068"/>
      <c r="I1165" s="1068"/>
      <c r="J1165" s="1068"/>
      <c r="K1165" s="1068"/>
      <c r="L1165" s="1" t="s">
        <v>5414</v>
      </c>
      <c r="M1165" s="450"/>
      <c r="N1165" s="149" t="s">
        <v>5763</v>
      </c>
      <c r="O1165" s="1"/>
      <c r="P1165" s="452"/>
      <c r="Q1165" s="1"/>
    </row>
    <row r="1166" spans="1:17" s="1" customFormat="1" ht="30.75" customHeight="1" x14ac:dyDescent="0.25">
      <c r="A1166" s="1054"/>
      <c r="B1166" s="33"/>
      <c r="C1166" s="33"/>
      <c r="D1166" s="40"/>
      <c r="E1166" s="1069"/>
      <c r="F1166" s="1069"/>
      <c r="G1166" s="1069"/>
      <c r="H1166" s="1069"/>
      <c r="I1166" s="1069"/>
      <c r="J1166" s="1069"/>
      <c r="K1166" s="1069"/>
      <c r="L1166" s="26" t="s">
        <v>5673</v>
      </c>
      <c r="M1166" s="199"/>
      <c r="N1166" s="427" t="s">
        <v>5764</v>
      </c>
      <c r="O1166" s="26"/>
      <c r="P1166" s="452">
        <v>70230</v>
      </c>
      <c r="Q1166" s="26"/>
    </row>
    <row r="1167" spans="1:17" s="1" customFormat="1" ht="37.5" customHeight="1" x14ac:dyDescent="0.25">
      <c r="A1167" s="1053">
        <v>414</v>
      </c>
      <c r="B1167" s="1053">
        <v>22</v>
      </c>
      <c r="C1167" s="1053" t="s">
        <v>69</v>
      </c>
      <c r="D1167" s="1067">
        <v>2562</v>
      </c>
      <c r="E1167" s="1067" t="s">
        <v>3828</v>
      </c>
      <c r="F1167" s="1067" t="s">
        <v>3828</v>
      </c>
      <c r="G1167" s="1067" t="s">
        <v>3829</v>
      </c>
      <c r="H1167" s="1067" t="s">
        <v>3830</v>
      </c>
      <c r="I1167" s="1067" t="s">
        <v>786</v>
      </c>
      <c r="J1167" s="1067" t="s">
        <v>3508</v>
      </c>
      <c r="K1167" s="1067" t="s">
        <v>3414</v>
      </c>
      <c r="L1167" s="11" t="s">
        <v>59</v>
      </c>
      <c r="M1167" s="198"/>
      <c r="N1167" s="149" t="s">
        <v>3831</v>
      </c>
      <c r="P1167" s="452"/>
    </row>
    <row r="1168" spans="1:17" s="1" customFormat="1" ht="30" customHeight="1" x14ac:dyDescent="0.25">
      <c r="A1168" s="1055"/>
      <c r="B1168" s="1055"/>
      <c r="C1168" s="1055"/>
      <c r="D1168" s="1068"/>
      <c r="E1168" s="1068"/>
      <c r="F1168" s="1068"/>
      <c r="G1168" s="1068"/>
      <c r="H1168" s="1068"/>
      <c r="I1168" s="1068"/>
      <c r="J1168" s="1068"/>
      <c r="K1168" s="1068"/>
      <c r="L1168" s="135" t="s">
        <v>1311</v>
      </c>
      <c r="M1168" s="534"/>
      <c r="N1168" s="149" t="s">
        <v>5093</v>
      </c>
      <c r="P1168" s="452"/>
    </row>
    <row r="1169" spans="1:17" s="1" customFormat="1" ht="28.5" customHeight="1" x14ac:dyDescent="0.25">
      <c r="A1169" s="1054"/>
      <c r="B1169" s="1054"/>
      <c r="C1169" s="1054"/>
      <c r="D1169" s="1069"/>
      <c r="E1169" s="1069"/>
      <c r="F1169" s="1069"/>
      <c r="G1169" s="1069"/>
      <c r="H1169" s="1069"/>
      <c r="I1169" s="1069"/>
      <c r="J1169" s="1069"/>
      <c r="K1169" s="1069"/>
      <c r="L1169" s="26" t="s">
        <v>52</v>
      </c>
      <c r="M1169" s="199"/>
      <c r="N1169" s="427" t="s">
        <v>5094</v>
      </c>
      <c r="P1169" s="452"/>
    </row>
    <row r="1170" spans="1:17" s="1" customFormat="1" ht="33.75" customHeight="1" x14ac:dyDescent="0.25">
      <c r="A1170" s="1053">
        <v>415</v>
      </c>
      <c r="B1170" s="1053">
        <v>24</v>
      </c>
      <c r="C1170" s="1053" t="s">
        <v>69</v>
      </c>
      <c r="D1170" s="1067">
        <v>2562</v>
      </c>
      <c r="E1170" s="1067" t="s">
        <v>3834</v>
      </c>
      <c r="F1170" s="1067" t="s">
        <v>3834</v>
      </c>
      <c r="G1170" s="1067" t="s">
        <v>3835</v>
      </c>
      <c r="H1170" s="1067" t="s">
        <v>3836</v>
      </c>
      <c r="I1170" s="1067" t="s">
        <v>1994</v>
      </c>
      <c r="J1170" s="1067" t="s">
        <v>212</v>
      </c>
      <c r="K1170" s="1067" t="s">
        <v>3414</v>
      </c>
      <c r="L1170" s="11" t="s">
        <v>59</v>
      </c>
      <c r="M1170" s="198"/>
      <c r="N1170" s="149" t="s">
        <v>3837</v>
      </c>
      <c r="P1170" s="452"/>
    </row>
    <row r="1171" spans="1:17" s="26" customFormat="1" ht="29.25" customHeight="1" x14ac:dyDescent="0.25">
      <c r="A1171" s="1055"/>
      <c r="B1171" s="1055"/>
      <c r="C1171" s="1055"/>
      <c r="D1171" s="1068"/>
      <c r="E1171" s="1068"/>
      <c r="F1171" s="1068"/>
      <c r="G1171" s="1068"/>
      <c r="H1171" s="1068"/>
      <c r="I1171" s="1068"/>
      <c r="J1171" s="1068"/>
      <c r="K1171" s="1068"/>
      <c r="L1171" s="135" t="s">
        <v>1311</v>
      </c>
      <c r="M1171" s="534"/>
      <c r="N1171" s="149" t="s">
        <v>5279</v>
      </c>
      <c r="O1171" s="1"/>
      <c r="P1171" s="452"/>
      <c r="Q1171" s="1"/>
    </row>
    <row r="1172" spans="1:17" s="1" customFormat="1" ht="30" customHeight="1" x14ac:dyDescent="0.25">
      <c r="A1172" s="1054"/>
      <c r="B1172" s="1054"/>
      <c r="C1172" s="1054"/>
      <c r="D1172" s="1069"/>
      <c r="E1172" s="1069"/>
      <c r="F1172" s="1069"/>
      <c r="G1172" s="1069"/>
      <c r="H1172" s="1069"/>
      <c r="I1172" s="1069"/>
      <c r="J1172" s="1069"/>
      <c r="K1172" s="1069"/>
      <c r="L1172" s="26" t="s">
        <v>52</v>
      </c>
      <c r="M1172" s="199"/>
      <c r="N1172" s="427" t="s">
        <v>5280</v>
      </c>
      <c r="O1172" s="26"/>
      <c r="P1172" s="452">
        <v>6279.69</v>
      </c>
      <c r="Q1172" s="26"/>
    </row>
    <row r="1173" spans="1:17" s="11" customFormat="1" ht="41.25" customHeight="1" x14ac:dyDescent="0.25">
      <c r="A1173" s="1053">
        <v>416</v>
      </c>
      <c r="B1173" s="1053">
        <v>26</v>
      </c>
      <c r="C1173" s="1053" t="s">
        <v>69</v>
      </c>
      <c r="D1173" s="1053">
        <v>2562</v>
      </c>
      <c r="E1173" s="1053" t="s">
        <v>3856</v>
      </c>
      <c r="F1173" s="1053" t="s">
        <v>3856</v>
      </c>
      <c r="G1173" s="1053" t="s">
        <v>3857</v>
      </c>
      <c r="H1173" s="1053" t="s">
        <v>3858</v>
      </c>
      <c r="I1173" s="1053" t="s">
        <v>237</v>
      </c>
      <c r="J1173" s="1053" t="s">
        <v>232</v>
      </c>
      <c r="K1173" s="1053" t="s">
        <v>3414</v>
      </c>
      <c r="L1173" s="11" t="s">
        <v>59</v>
      </c>
      <c r="M1173" s="198"/>
      <c r="N1173" s="149" t="s">
        <v>3859</v>
      </c>
      <c r="O1173" s="1"/>
      <c r="P1173" s="452"/>
      <c r="Q1173" s="1"/>
    </row>
    <row r="1174" spans="1:17" s="1" customFormat="1" ht="41.25" customHeight="1" x14ac:dyDescent="0.25">
      <c r="A1174" s="1055"/>
      <c r="B1174" s="1055"/>
      <c r="C1174" s="1055"/>
      <c r="D1174" s="1055"/>
      <c r="E1174" s="1055"/>
      <c r="F1174" s="1055"/>
      <c r="G1174" s="1055"/>
      <c r="H1174" s="1055"/>
      <c r="I1174" s="1055"/>
      <c r="J1174" s="1055"/>
      <c r="K1174" s="1055"/>
      <c r="L1174" s="11" t="s">
        <v>297</v>
      </c>
      <c r="M1174" s="198"/>
      <c r="N1174" s="148" t="s">
        <v>6581</v>
      </c>
      <c r="O1174" s="11"/>
      <c r="P1174" s="452"/>
      <c r="Q1174" s="11"/>
    </row>
    <row r="1175" spans="1:17" s="1" customFormat="1" ht="41.25" customHeight="1" x14ac:dyDescent="0.25">
      <c r="A1175" s="1055"/>
      <c r="B1175" s="1055"/>
      <c r="C1175" s="1055"/>
      <c r="D1175" s="1055"/>
      <c r="E1175" s="1055"/>
      <c r="F1175" s="1055"/>
      <c r="G1175" s="1055"/>
      <c r="H1175" s="1055"/>
      <c r="I1175" s="1055"/>
      <c r="J1175" s="1055"/>
      <c r="K1175" s="1055"/>
      <c r="L1175" s="26" t="s">
        <v>5673</v>
      </c>
      <c r="M1175" s="199"/>
      <c r="N1175" s="149" t="s">
        <v>6582</v>
      </c>
      <c r="P1175" s="452">
        <v>40659.24</v>
      </c>
    </row>
    <row r="1176" spans="1:17" s="26" customFormat="1" ht="41.25" customHeight="1" x14ac:dyDescent="0.25">
      <c r="A1176" s="1055"/>
      <c r="B1176" s="1055"/>
      <c r="C1176" s="1055"/>
      <c r="D1176" s="1055"/>
      <c r="E1176" s="1055"/>
      <c r="F1176" s="1055"/>
      <c r="G1176" s="1055"/>
      <c r="H1176" s="1055"/>
      <c r="I1176" s="1055"/>
      <c r="J1176" s="1055"/>
      <c r="K1176" s="1055"/>
      <c r="L1176" s="11" t="s">
        <v>297</v>
      </c>
      <c r="M1176" s="198"/>
      <c r="N1176" s="149" t="s">
        <v>10617</v>
      </c>
      <c r="O1176" s="1"/>
      <c r="P1176" s="452"/>
      <c r="Q1176" s="1"/>
    </row>
    <row r="1177" spans="1:17" s="1" customFormat="1" ht="28.5" customHeight="1" x14ac:dyDescent="0.25">
      <c r="A1177" s="1054"/>
      <c r="B1177" s="1054"/>
      <c r="C1177" s="1054"/>
      <c r="D1177" s="1054"/>
      <c r="E1177" s="1054"/>
      <c r="F1177" s="1054"/>
      <c r="G1177" s="1054"/>
      <c r="H1177" s="1054"/>
      <c r="I1177" s="1054"/>
      <c r="J1177" s="1054"/>
      <c r="K1177" s="1054"/>
      <c r="L1177" s="26" t="s">
        <v>5673</v>
      </c>
      <c r="M1177" s="199"/>
      <c r="N1177" s="427" t="s">
        <v>10618</v>
      </c>
      <c r="O1177" s="26"/>
      <c r="P1177" s="452">
        <v>43591.19</v>
      </c>
      <c r="Q1177" s="26" t="s">
        <v>10616</v>
      </c>
    </row>
    <row r="1178" spans="1:17" s="1" customFormat="1" ht="33.75" customHeight="1" x14ac:dyDescent="0.25">
      <c r="A1178" s="1053">
        <v>417</v>
      </c>
      <c r="B1178" s="1053">
        <v>26</v>
      </c>
      <c r="C1178" s="1053" t="s">
        <v>69</v>
      </c>
      <c r="D1178" s="1067">
        <v>2562</v>
      </c>
      <c r="E1178" s="1067" t="s">
        <v>3860</v>
      </c>
      <c r="F1178" s="1067" t="s">
        <v>3860</v>
      </c>
      <c r="G1178" s="1067" t="s">
        <v>3861</v>
      </c>
      <c r="H1178" s="1067" t="s">
        <v>3862</v>
      </c>
      <c r="I1178" s="1067" t="s">
        <v>261</v>
      </c>
      <c r="J1178" s="1067" t="s">
        <v>212</v>
      </c>
      <c r="K1178" s="1067" t="s">
        <v>3414</v>
      </c>
      <c r="L1178" s="11" t="s">
        <v>59</v>
      </c>
      <c r="M1178" s="198"/>
      <c r="N1178" s="149" t="s">
        <v>3863</v>
      </c>
      <c r="P1178" s="452"/>
    </row>
    <row r="1179" spans="1:17" s="1" customFormat="1" ht="39.75" customHeight="1" x14ac:dyDescent="0.25">
      <c r="A1179" s="1055"/>
      <c r="B1179" s="1055"/>
      <c r="C1179" s="1055"/>
      <c r="D1179" s="1068"/>
      <c r="E1179" s="1068"/>
      <c r="F1179" s="1068"/>
      <c r="G1179" s="1068"/>
      <c r="H1179" s="1068"/>
      <c r="I1179" s="1068"/>
      <c r="J1179" s="1068"/>
      <c r="K1179" s="1068"/>
      <c r="L1179" s="135" t="s">
        <v>1311</v>
      </c>
      <c r="M1179" s="534"/>
      <c r="N1179" s="149" t="s">
        <v>5742</v>
      </c>
      <c r="P1179" s="452"/>
    </row>
    <row r="1180" spans="1:17" s="1" customFormat="1" ht="45.75" customHeight="1" x14ac:dyDescent="0.25">
      <c r="A1180" s="1054"/>
      <c r="B1180" s="1054"/>
      <c r="C1180" s="1054"/>
      <c r="D1180" s="1069"/>
      <c r="E1180" s="1069"/>
      <c r="F1180" s="1069"/>
      <c r="G1180" s="1069"/>
      <c r="H1180" s="1069"/>
      <c r="I1180" s="1069"/>
      <c r="J1180" s="1069"/>
      <c r="K1180" s="1069"/>
      <c r="L1180" s="26" t="s">
        <v>5673</v>
      </c>
      <c r="M1180" s="199"/>
      <c r="N1180" s="149" t="s">
        <v>5743</v>
      </c>
      <c r="P1180" s="452">
        <v>34760</v>
      </c>
    </row>
    <row r="1181" spans="1:17" s="1" customFormat="1" ht="42.75" customHeight="1" x14ac:dyDescent="0.25">
      <c r="A1181" s="69">
        <v>418</v>
      </c>
      <c r="B1181" s="69">
        <v>30</v>
      </c>
      <c r="C1181" s="69" t="s">
        <v>69</v>
      </c>
      <c r="D1181" s="113">
        <v>2562</v>
      </c>
      <c r="E1181" s="113" t="s">
        <v>3864</v>
      </c>
      <c r="F1181" s="113" t="s">
        <v>3865</v>
      </c>
      <c r="G1181" s="113" t="s">
        <v>3866</v>
      </c>
      <c r="H1181" s="113" t="s">
        <v>3867</v>
      </c>
      <c r="I1181" s="113" t="s">
        <v>631</v>
      </c>
      <c r="J1181" s="113" t="s">
        <v>232</v>
      </c>
      <c r="K1181" s="113" t="s">
        <v>3414</v>
      </c>
      <c r="L1181" s="1" t="s">
        <v>3868</v>
      </c>
      <c r="M1181" s="450"/>
      <c r="N1181" s="149" t="s">
        <v>3869</v>
      </c>
      <c r="P1181" s="452"/>
    </row>
    <row r="1182" spans="1:17" s="1" customFormat="1" ht="42.75" customHeight="1" x14ac:dyDescent="0.25">
      <c r="A1182" s="1053">
        <v>419</v>
      </c>
      <c r="B1182" s="1053">
        <v>31</v>
      </c>
      <c r="C1182" s="1053" t="s">
        <v>69</v>
      </c>
      <c r="D1182" s="1067">
        <v>2562</v>
      </c>
      <c r="E1182" s="1067" t="s">
        <v>3870</v>
      </c>
      <c r="F1182" s="1067" t="s">
        <v>3871</v>
      </c>
      <c r="G1182" s="1067" t="s">
        <v>3872</v>
      </c>
      <c r="H1182" s="1067" t="s">
        <v>1729</v>
      </c>
      <c r="I1182" s="1067" t="s">
        <v>880</v>
      </c>
      <c r="J1182" s="1067" t="s">
        <v>113</v>
      </c>
      <c r="K1182" s="1067" t="s">
        <v>3414</v>
      </c>
      <c r="L1182" s="1" t="s">
        <v>3878</v>
      </c>
      <c r="M1182" s="450"/>
      <c r="N1182" s="149" t="s">
        <v>3873</v>
      </c>
      <c r="P1182" s="452"/>
    </row>
    <row r="1183" spans="1:17" s="26" customFormat="1" ht="42.75" customHeight="1" x14ac:dyDescent="0.25">
      <c r="A1183" s="1055"/>
      <c r="B1183" s="1055"/>
      <c r="C1183" s="1055"/>
      <c r="D1183" s="1068"/>
      <c r="E1183" s="1068"/>
      <c r="F1183" s="1068"/>
      <c r="G1183" s="1068"/>
      <c r="H1183" s="1068"/>
      <c r="I1183" s="1068"/>
      <c r="J1183" s="1068"/>
      <c r="K1183" s="1068"/>
      <c r="L1183" s="1" t="s">
        <v>5097</v>
      </c>
      <c r="M1183" s="450"/>
      <c r="N1183" s="149" t="s">
        <v>5098</v>
      </c>
      <c r="O1183" s="1"/>
      <c r="P1183" s="452"/>
      <c r="Q1183" s="1"/>
    </row>
    <row r="1184" spans="1:17" s="1" customFormat="1" ht="41.25" customHeight="1" x14ac:dyDescent="0.25">
      <c r="A1184" s="1054"/>
      <c r="B1184" s="1054"/>
      <c r="C1184" s="1054"/>
      <c r="D1184" s="1069"/>
      <c r="E1184" s="1069"/>
      <c r="F1184" s="1069"/>
      <c r="G1184" s="1069"/>
      <c r="H1184" s="1069"/>
      <c r="I1184" s="1069"/>
      <c r="J1184" s="1069"/>
      <c r="K1184" s="1069"/>
      <c r="L1184" s="26" t="s">
        <v>5099</v>
      </c>
      <c r="M1184" s="199"/>
      <c r="N1184" s="427" t="s">
        <v>5100</v>
      </c>
      <c r="O1184" s="26"/>
      <c r="P1184" s="452"/>
      <c r="Q1184" s="26"/>
    </row>
    <row r="1185" spans="1:17" s="1" customFormat="1" ht="41.25" customHeight="1" x14ac:dyDescent="0.25">
      <c r="A1185" s="1053">
        <v>420</v>
      </c>
      <c r="B1185" s="1053">
        <v>1</v>
      </c>
      <c r="C1185" s="1053" t="s">
        <v>3874</v>
      </c>
      <c r="D1185" s="1053">
        <v>2562</v>
      </c>
      <c r="E1185" s="1067" t="s">
        <v>5281</v>
      </c>
      <c r="F1185" s="1067" t="s">
        <v>2597</v>
      </c>
      <c r="G1185" s="1067" t="s">
        <v>3875</v>
      </c>
      <c r="H1185" s="1067" t="s">
        <v>3876</v>
      </c>
      <c r="I1185" s="1067" t="s">
        <v>2173</v>
      </c>
      <c r="J1185" s="1067" t="s">
        <v>11</v>
      </c>
      <c r="K1185" s="1067" t="s">
        <v>3414</v>
      </c>
      <c r="L1185" s="1" t="s">
        <v>7331</v>
      </c>
      <c r="M1185" s="450"/>
      <c r="N1185" s="149" t="s">
        <v>3877</v>
      </c>
      <c r="P1185" s="452"/>
    </row>
    <row r="1186" spans="1:17" s="1" customFormat="1" ht="41.25" customHeight="1" x14ac:dyDescent="0.25">
      <c r="A1186" s="1055"/>
      <c r="B1186" s="1055"/>
      <c r="C1186" s="1055"/>
      <c r="D1186" s="1055"/>
      <c r="E1186" s="1068"/>
      <c r="F1186" s="1068"/>
      <c r="G1186" s="1068"/>
      <c r="H1186" s="1068"/>
      <c r="I1186" s="1068"/>
      <c r="J1186" s="1068"/>
      <c r="K1186" s="1068"/>
      <c r="L1186" s="135" t="s">
        <v>5282</v>
      </c>
      <c r="M1186" s="534"/>
      <c r="N1186" s="149" t="s">
        <v>5284</v>
      </c>
      <c r="P1186" s="452"/>
    </row>
    <row r="1187" spans="1:17" s="1" customFormat="1" ht="41.25" customHeight="1" x14ac:dyDescent="0.25">
      <c r="A1187" s="1055"/>
      <c r="B1187" s="1055"/>
      <c r="C1187" s="1055"/>
      <c r="D1187" s="1055"/>
      <c r="E1187" s="1068"/>
      <c r="F1187" s="1068"/>
      <c r="G1187" s="1068"/>
      <c r="H1187" s="1068"/>
      <c r="I1187" s="1068"/>
      <c r="J1187" s="1068"/>
      <c r="K1187" s="1068"/>
      <c r="L1187" s="135" t="s">
        <v>5283</v>
      </c>
      <c r="M1187" s="534"/>
      <c r="N1187" s="149" t="s">
        <v>5285</v>
      </c>
      <c r="P1187" s="452"/>
    </row>
    <row r="1188" spans="1:17" s="1" customFormat="1" ht="41.25" customHeight="1" x14ac:dyDescent="0.25">
      <c r="A1188" s="1055"/>
      <c r="B1188" s="1055"/>
      <c r="C1188" s="1055"/>
      <c r="D1188" s="1055"/>
      <c r="E1188" s="1068"/>
      <c r="F1188" s="1068"/>
      <c r="G1188" s="1068"/>
      <c r="H1188" s="1068"/>
      <c r="I1188" s="1068"/>
      <c r="J1188" s="1068"/>
      <c r="K1188" s="1068"/>
      <c r="L1188" s="135" t="s">
        <v>7332</v>
      </c>
      <c r="M1188" s="534"/>
      <c r="N1188" s="149" t="s">
        <v>7333</v>
      </c>
      <c r="P1188" s="452"/>
    </row>
    <row r="1189" spans="1:17" s="1" customFormat="1" ht="41.25" customHeight="1" x14ac:dyDescent="0.25">
      <c r="A1189" s="1055"/>
      <c r="B1189" s="1055"/>
      <c r="C1189" s="1055"/>
      <c r="D1189" s="1055"/>
      <c r="E1189" s="1068"/>
      <c r="F1189" s="1068"/>
      <c r="G1189" s="1068"/>
      <c r="H1189" s="1068"/>
      <c r="I1189" s="1068"/>
      <c r="J1189" s="1068"/>
      <c r="K1189" s="1068"/>
      <c r="L1189" s="135" t="s">
        <v>7336</v>
      </c>
      <c r="M1189" s="534"/>
      <c r="N1189" s="149" t="s">
        <v>7337</v>
      </c>
      <c r="P1189" s="452"/>
    </row>
    <row r="1190" spans="1:17" s="1" customFormat="1" ht="41.25" customHeight="1" x14ac:dyDescent="0.25">
      <c r="A1190" s="1055"/>
      <c r="B1190" s="1055"/>
      <c r="C1190" s="1055"/>
      <c r="D1190" s="1055"/>
      <c r="E1190" s="1068"/>
      <c r="F1190" s="1068"/>
      <c r="G1190" s="1068"/>
      <c r="H1190" s="1068"/>
      <c r="I1190" s="1068"/>
      <c r="J1190" s="1068"/>
      <c r="K1190" s="1068"/>
      <c r="L1190" s="135" t="s">
        <v>7334</v>
      </c>
      <c r="M1190" s="534"/>
      <c r="N1190" s="149" t="s">
        <v>7335</v>
      </c>
      <c r="P1190" s="452"/>
    </row>
    <row r="1191" spans="1:17" s="1" customFormat="1" ht="41.25" customHeight="1" x14ac:dyDescent="0.25">
      <c r="A1191" s="1055"/>
      <c r="B1191" s="1055"/>
      <c r="C1191" s="1055"/>
      <c r="D1191" s="1055"/>
      <c r="E1191" s="1068"/>
      <c r="F1191" s="1068"/>
      <c r="G1191" s="1068"/>
      <c r="H1191" s="1068"/>
      <c r="I1191" s="1068"/>
      <c r="J1191" s="1068"/>
      <c r="K1191" s="1068"/>
      <c r="L1191" s="135" t="s">
        <v>7517</v>
      </c>
      <c r="M1191" s="534"/>
      <c r="N1191" s="149" t="s">
        <v>7518</v>
      </c>
      <c r="P1191" s="452"/>
    </row>
    <row r="1192" spans="1:17" s="26" customFormat="1" ht="41.25" customHeight="1" x14ac:dyDescent="0.25">
      <c r="A1192" s="1055"/>
      <c r="B1192" s="1055"/>
      <c r="C1192" s="1055"/>
      <c r="D1192" s="1055"/>
      <c r="E1192" s="1068"/>
      <c r="F1192" s="1068"/>
      <c r="G1192" s="1068"/>
      <c r="H1192" s="1068"/>
      <c r="I1192" s="1068"/>
      <c r="J1192" s="1068"/>
      <c r="K1192" s="1068"/>
      <c r="L1192" s="135" t="s">
        <v>297</v>
      </c>
      <c r="M1192" s="534"/>
      <c r="N1192" s="149" t="s">
        <v>8976</v>
      </c>
      <c r="O1192" s="1"/>
      <c r="P1192" s="452"/>
      <c r="Q1192" s="1"/>
    </row>
    <row r="1193" spans="1:17" s="1" customFormat="1" ht="30.75" customHeight="1" x14ac:dyDescent="0.25">
      <c r="A1193" s="1054"/>
      <c r="B1193" s="1054"/>
      <c r="C1193" s="1054"/>
      <c r="D1193" s="1054"/>
      <c r="E1193" s="1069"/>
      <c r="F1193" s="1069"/>
      <c r="G1193" s="1069"/>
      <c r="H1193" s="1069"/>
      <c r="I1193" s="1069"/>
      <c r="J1193" s="1069"/>
      <c r="K1193" s="1069"/>
      <c r="L1193" s="13" t="s">
        <v>5673</v>
      </c>
      <c r="M1193" s="536"/>
      <c r="N1193" s="427" t="s">
        <v>8977</v>
      </c>
      <c r="O1193" s="26"/>
      <c r="P1193" s="452">
        <v>322652</v>
      </c>
      <c r="Q1193" s="26" t="s">
        <v>8978</v>
      </c>
    </row>
    <row r="1194" spans="1:17" s="1" customFormat="1" ht="43.5" customHeight="1" x14ac:dyDescent="0.25">
      <c r="A1194" s="1053">
        <v>421</v>
      </c>
      <c r="B1194" s="1053">
        <v>2</v>
      </c>
      <c r="C1194" s="1053" t="s">
        <v>3874</v>
      </c>
      <c r="D1194" s="1067">
        <v>2562</v>
      </c>
      <c r="E1194" s="1067" t="s">
        <v>3879</v>
      </c>
      <c r="F1194" s="1067" t="s">
        <v>3879</v>
      </c>
      <c r="G1194" s="1067" t="s">
        <v>3880</v>
      </c>
      <c r="H1194" s="1067" t="s">
        <v>3881</v>
      </c>
      <c r="I1194" s="1067" t="s">
        <v>3882</v>
      </c>
      <c r="J1194" s="1067" t="s">
        <v>2562</v>
      </c>
      <c r="K1194" s="1067" t="s">
        <v>3414</v>
      </c>
      <c r="L1194" s="11" t="s">
        <v>59</v>
      </c>
      <c r="M1194" s="198"/>
      <c r="N1194" s="149" t="s">
        <v>3899</v>
      </c>
      <c r="P1194" s="452"/>
    </row>
    <row r="1195" spans="1:17" s="26" customFormat="1" ht="40.5" customHeight="1" x14ac:dyDescent="0.25">
      <c r="A1195" s="1055"/>
      <c r="B1195" s="1055"/>
      <c r="C1195" s="1055"/>
      <c r="D1195" s="1068"/>
      <c r="E1195" s="1068"/>
      <c r="F1195" s="1068"/>
      <c r="G1195" s="1068"/>
      <c r="H1195" s="1068"/>
      <c r="I1195" s="1068"/>
      <c r="J1195" s="1068"/>
      <c r="K1195" s="1068"/>
      <c r="L1195" s="11" t="s">
        <v>5414</v>
      </c>
      <c r="M1195" s="198"/>
      <c r="N1195" s="149" t="s">
        <v>5739</v>
      </c>
      <c r="O1195" s="1"/>
      <c r="P1195" s="452"/>
      <c r="Q1195" s="1"/>
    </row>
    <row r="1196" spans="1:17" s="1" customFormat="1" ht="31.5" customHeight="1" x14ac:dyDescent="0.25">
      <c r="A1196" s="1054"/>
      <c r="B1196" s="1054"/>
      <c r="C1196" s="1054"/>
      <c r="D1196" s="1069"/>
      <c r="E1196" s="1069"/>
      <c r="F1196" s="1069"/>
      <c r="G1196" s="1069"/>
      <c r="H1196" s="1069"/>
      <c r="I1196" s="1069"/>
      <c r="J1196" s="1069"/>
      <c r="K1196" s="1069"/>
      <c r="L1196" s="26" t="s">
        <v>5673</v>
      </c>
      <c r="M1196" s="199"/>
      <c r="N1196" s="427" t="s">
        <v>5738</v>
      </c>
      <c r="O1196" s="26"/>
      <c r="P1196" s="452"/>
      <c r="Q1196" s="26"/>
    </row>
    <row r="1197" spans="1:17" s="1" customFormat="1" ht="41.25" customHeight="1" x14ac:dyDescent="0.25">
      <c r="A1197" s="1053">
        <v>422</v>
      </c>
      <c r="B1197" s="1053">
        <v>6</v>
      </c>
      <c r="C1197" s="1053" t="s">
        <v>3874</v>
      </c>
      <c r="D1197" s="1053">
        <v>2562</v>
      </c>
      <c r="E1197" s="1053" t="s">
        <v>5194</v>
      </c>
      <c r="F1197" s="1053" t="s">
        <v>5194</v>
      </c>
      <c r="G1197" s="1053" t="s">
        <v>5195</v>
      </c>
      <c r="H1197" s="1053" t="s">
        <v>5196</v>
      </c>
      <c r="I1197" s="1053" t="s">
        <v>2775</v>
      </c>
      <c r="J1197" s="1053" t="s">
        <v>131</v>
      </c>
      <c r="K1197" s="1053" t="s">
        <v>3414</v>
      </c>
      <c r="L1197" s="11" t="s">
        <v>59</v>
      </c>
      <c r="M1197" s="198"/>
      <c r="N1197" s="149" t="s">
        <v>5197</v>
      </c>
      <c r="P1197" s="452"/>
    </row>
    <row r="1198" spans="1:17" s="1" customFormat="1" ht="41.25" customHeight="1" x14ac:dyDescent="0.25">
      <c r="A1198" s="1055"/>
      <c r="B1198" s="1055"/>
      <c r="C1198" s="1055"/>
      <c r="D1198" s="1055"/>
      <c r="E1198" s="1055"/>
      <c r="F1198" s="1055"/>
      <c r="G1198" s="1055"/>
      <c r="H1198" s="1055"/>
      <c r="I1198" s="1055"/>
      <c r="J1198" s="1055"/>
      <c r="K1198" s="1055"/>
      <c r="L1198" s="185" t="s">
        <v>8291</v>
      </c>
      <c r="M1198" s="551"/>
      <c r="N1198" s="149" t="s">
        <v>8294</v>
      </c>
      <c r="P1198" s="452"/>
    </row>
    <row r="1199" spans="1:17" s="1" customFormat="1" ht="34.5" customHeight="1" x14ac:dyDescent="0.25">
      <c r="A1199" s="1055"/>
      <c r="B1199" s="1055"/>
      <c r="C1199" s="1055"/>
      <c r="D1199" s="1055"/>
      <c r="E1199" s="1055"/>
      <c r="F1199" s="1055"/>
      <c r="G1199" s="1055"/>
      <c r="H1199" s="1055"/>
      <c r="I1199" s="1055"/>
      <c r="J1199" s="1055"/>
      <c r="K1199" s="1055"/>
      <c r="L1199" s="185" t="s">
        <v>8292</v>
      </c>
      <c r="M1199" s="551"/>
      <c r="N1199" s="442" t="s">
        <v>8295</v>
      </c>
      <c r="O1199" s="115"/>
      <c r="P1199" s="461"/>
      <c r="Q1199" s="115"/>
    </row>
    <row r="1200" spans="1:17" s="1" customFormat="1" ht="34.5" customHeight="1" x14ac:dyDescent="0.25">
      <c r="A1200" s="1055"/>
      <c r="B1200" s="1055"/>
      <c r="C1200" s="1055"/>
      <c r="D1200" s="1055"/>
      <c r="E1200" s="1055"/>
      <c r="F1200" s="1055"/>
      <c r="G1200" s="1055"/>
      <c r="H1200" s="1055"/>
      <c r="I1200" s="1055"/>
      <c r="J1200" s="1055"/>
      <c r="K1200" s="1055"/>
      <c r="L1200" s="11" t="s">
        <v>8333</v>
      </c>
      <c r="M1200" s="198"/>
      <c r="N1200" s="149" t="s">
        <v>8334</v>
      </c>
      <c r="P1200" s="452"/>
    </row>
    <row r="1201" spans="1:17" s="26" customFormat="1" ht="34.5" customHeight="1" x14ac:dyDescent="0.25">
      <c r="A1201" s="1055"/>
      <c r="B1201" s="1055"/>
      <c r="C1201" s="1055"/>
      <c r="D1201" s="1055"/>
      <c r="E1201" s="1055"/>
      <c r="F1201" s="1055"/>
      <c r="G1201" s="1055"/>
      <c r="H1201" s="1055"/>
      <c r="I1201" s="1055"/>
      <c r="J1201" s="1055"/>
      <c r="K1201" s="1055"/>
      <c r="L1201" s="135" t="s">
        <v>297</v>
      </c>
      <c r="M1201" s="534"/>
      <c r="N1201" s="149" t="s">
        <v>10046</v>
      </c>
      <c r="O1201" s="1"/>
      <c r="P1201" s="452"/>
      <c r="Q1201" s="1"/>
    </row>
    <row r="1202" spans="1:17" s="1" customFormat="1" ht="32.25" customHeight="1" x14ac:dyDescent="0.25">
      <c r="A1202" s="1054"/>
      <c r="B1202" s="1054"/>
      <c r="C1202" s="1054"/>
      <c r="D1202" s="1054"/>
      <c r="E1202" s="1054"/>
      <c r="F1202" s="1054"/>
      <c r="G1202" s="1054"/>
      <c r="H1202" s="1054"/>
      <c r="I1202" s="1054"/>
      <c r="J1202" s="1054"/>
      <c r="K1202" s="1054"/>
      <c r="L1202" s="13" t="s">
        <v>5673</v>
      </c>
      <c r="M1202" s="536"/>
      <c r="N1202" s="427" t="s">
        <v>10047</v>
      </c>
      <c r="O1202" s="26"/>
      <c r="P1202" s="452">
        <v>19373.57</v>
      </c>
      <c r="Q1202" s="26"/>
    </row>
    <row r="1203" spans="1:17" s="1" customFormat="1" ht="40.5" customHeight="1" x14ac:dyDescent="0.25">
      <c r="A1203" s="1053">
        <v>423</v>
      </c>
      <c r="B1203" s="1053">
        <v>8</v>
      </c>
      <c r="C1203" s="1053" t="s">
        <v>73</v>
      </c>
      <c r="D1203" s="1067">
        <v>2562</v>
      </c>
      <c r="E1203" s="1067" t="s">
        <v>3895</v>
      </c>
      <c r="F1203" s="1067" t="s">
        <v>3895</v>
      </c>
      <c r="G1203" s="1067" t="s">
        <v>3896</v>
      </c>
      <c r="H1203" s="1067" t="s">
        <v>3897</v>
      </c>
      <c r="I1203" s="1067" t="s">
        <v>341</v>
      </c>
      <c r="J1203" s="1067" t="s">
        <v>212</v>
      </c>
      <c r="K1203" s="1067" t="s">
        <v>3414</v>
      </c>
      <c r="L1203" s="11" t="s">
        <v>59</v>
      </c>
      <c r="M1203" s="198"/>
      <c r="N1203" s="149" t="s">
        <v>3898</v>
      </c>
      <c r="P1203" s="452"/>
    </row>
    <row r="1204" spans="1:17" s="26" customFormat="1" ht="39.75" customHeight="1" x14ac:dyDescent="0.25">
      <c r="A1204" s="1055"/>
      <c r="B1204" s="1055"/>
      <c r="C1204" s="1055"/>
      <c r="D1204" s="1068"/>
      <c r="E1204" s="1068"/>
      <c r="F1204" s="1068"/>
      <c r="G1204" s="1068"/>
      <c r="H1204" s="1068"/>
      <c r="I1204" s="1068"/>
      <c r="J1204" s="1068"/>
      <c r="K1204" s="1068"/>
      <c r="L1204" s="11" t="s">
        <v>5414</v>
      </c>
      <c r="M1204" s="198"/>
      <c r="N1204" s="149" t="s">
        <v>6607</v>
      </c>
      <c r="O1204" s="1"/>
      <c r="P1204" s="452"/>
      <c r="Q1204" s="1"/>
    </row>
    <row r="1205" spans="1:17" s="1" customFormat="1" ht="33" customHeight="1" x14ac:dyDescent="0.25">
      <c r="A1205" s="1054"/>
      <c r="B1205" s="1054"/>
      <c r="C1205" s="1054"/>
      <c r="D1205" s="1069"/>
      <c r="E1205" s="1069"/>
      <c r="F1205" s="1069"/>
      <c r="G1205" s="1069"/>
      <c r="H1205" s="1069"/>
      <c r="I1205" s="1069"/>
      <c r="J1205" s="1069"/>
      <c r="K1205" s="1069"/>
      <c r="L1205" s="26" t="s">
        <v>5673</v>
      </c>
      <c r="M1205" s="199"/>
      <c r="N1205" s="427" t="s">
        <v>6608</v>
      </c>
      <c r="O1205" s="26"/>
      <c r="P1205" s="452">
        <v>28248.79</v>
      </c>
      <c r="Q1205" s="26"/>
    </row>
    <row r="1206" spans="1:17" s="1" customFormat="1" ht="39.75" customHeight="1" x14ac:dyDescent="0.25">
      <c r="A1206" s="1053">
        <v>424</v>
      </c>
      <c r="B1206" s="1053">
        <v>13</v>
      </c>
      <c r="C1206" s="1053" t="s">
        <v>73</v>
      </c>
      <c r="D1206" s="1067">
        <v>2562</v>
      </c>
      <c r="E1206" s="1067" t="s">
        <v>4041</v>
      </c>
      <c r="F1206" s="1067" t="s">
        <v>4041</v>
      </c>
      <c r="G1206" s="1067" t="s">
        <v>3901</v>
      </c>
      <c r="H1206" s="1067" t="s">
        <v>3902</v>
      </c>
      <c r="I1206" s="1067" t="s">
        <v>369</v>
      </c>
      <c r="J1206" s="1067" t="s">
        <v>212</v>
      </c>
      <c r="K1206" s="1067" t="s">
        <v>3414</v>
      </c>
      <c r="L1206" s="11" t="s">
        <v>59</v>
      </c>
      <c r="M1206" s="198"/>
      <c r="N1206" s="149" t="s">
        <v>3907</v>
      </c>
      <c r="P1206" s="452"/>
    </row>
    <row r="1207" spans="1:17" s="26" customFormat="1" ht="40.5" customHeight="1" x14ac:dyDescent="0.25">
      <c r="A1207" s="1055"/>
      <c r="B1207" s="1055"/>
      <c r="C1207" s="1055"/>
      <c r="D1207" s="1068"/>
      <c r="E1207" s="1068"/>
      <c r="F1207" s="1068"/>
      <c r="G1207" s="1068"/>
      <c r="H1207" s="1068"/>
      <c r="I1207" s="1068"/>
      <c r="J1207" s="1068"/>
      <c r="K1207" s="1068"/>
      <c r="L1207" s="11" t="s">
        <v>5414</v>
      </c>
      <c r="M1207" s="198"/>
      <c r="N1207" s="149" t="s">
        <v>6379</v>
      </c>
      <c r="O1207" s="1"/>
      <c r="P1207" s="452"/>
      <c r="Q1207" s="1"/>
    </row>
    <row r="1208" spans="1:17" s="1" customFormat="1" ht="31.5" customHeight="1" x14ac:dyDescent="0.25">
      <c r="A1208" s="1054"/>
      <c r="B1208" s="1054"/>
      <c r="C1208" s="1054"/>
      <c r="D1208" s="1069"/>
      <c r="E1208" s="1069"/>
      <c r="F1208" s="1069"/>
      <c r="G1208" s="1069"/>
      <c r="H1208" s="1069"/>
      <c r="I1208" s="1069"/>
      <c r="J1208" s="1069"/>
      <c r="K1208" s="1069"/>
      <c r="L1208" s="26" t="s">
        <v>5673</v>
      </c>
      <c r="M1208" s="199"/>
      <c r="N1208" s="427" t="s">
        <v>6380</v>
      </c>
      <c r="O1208" s="26"/>
      <c r="P1208" s="452">
        <v>18021</v>
      </c>
      <c r="Q1208" s="26"/>
    </row>
    <row r="1209" spans="1:17" s="1" customFormat="1" ht="42" customHeight="1" x14ac:dyDescent="0.25">
      <c r="A1209" s="1053">
        <v>425</v>
      </c>
      <c r="B1209" s="218">
        <v>13</v>
      </c>
      <c r="C1209" s="218" t="s">
        <v>73</v>
      </c>
      <c r="D1209" s="220">
        <v>2562</v>
      </c>
      <c r="E1209" s="1067" t="s">
        <v>3903</v>
      </c>
      <c r="F1209" s="1067" t="s">
        <v>3903</v>
      </c>
      <c r="G1209" s="1067" t="s">
        <v>3904</v>
      </c>
      <c r="H1209" s="1067" t="s">
        <v>3905</v>
      </c>
      <c r="I1209" s="1067" t="s">
        <v>200</v>
      </c>
      <c r="J1209" s="1067" t="s">
        <v>11</v>
      </c>
      <c r="K1209" s="1067" t="s">
        <v>3414</v>
      </c>
      <c r="L1209" s="11" t="s">
        <v>59</v>
      </c>
      <c r="M1209" s="198"/>
      <c r="N1209" s="149" t="s">
        <v>3906</v>
      </c>
      <c r="P1209" s="452"/>
    </row>
    <row r="1210" spans="1:17" s="1" customFormat="1" ht="40.5" customHeight="1" x14ac:dyDescent="0.25">
      <c r="A1210" s="1055"/>
      <c r="B1210" s="153">
        <v>11</v>
      </c>
      <c r="C1210" s="153" t="s">
        <v>70</v>
      </c>
      <c r="D1210" s="152">
        <v>2563</v>
      </c>
      <c r="E1210" s="1068"/>
      <c r="F1210" s="1068"/>
      <c r="G1210" s="1068"/>
      <c r="H1210" s="1068" t="s">
        <v>4166</v>
      </c>
      <c r="I1210" s="1068"/>
      <c r="J1210" s="1068"/>
      <c r="K1210" s="1068"/>
      <c r="L1210" s="11" t="s">
        <v>5414</v>
      </c>
      <c r="M1210" s="198"/>
      <c r="N1210" s="149" t="s">
        <v>7668</v>
      </c>
      <c r="P1210" s="452">
        <v>14420</v>
      </c>
    </row>
    <row r="1211" spans="1:17" s="1" customFormat="1" ht="31.5" customHeight="1" x14ac:dyDescent="0.25">
      <c r="A1211" s="1054"/>
      <c r="B1211" s="153">
        <v>15</v>
      </c>
      <c r="C1211" s="153" t="s">
        <v>70</v>
      </c>
      <c r="D1211" s="152">
        <v>2563</v>
      </c>
      <c r="E1211" s="1069"/>
      <c r="F1211" s="1069"/>
      <c r="G1211" s="1069"/>
      <c r="H1211" s="1069"/>
      <c r="I1211" s="1069"/>
      <c r="J1211" s="1069"/>
      <c r="K1211" s="1069"/>
      <c r="L1211" s="26" t="s">
        <v>5673</v>
      </c>
      <c r="M1211" s="199"/>
      <c r="N1211" s="427" t="s">
        <v>7674</v>
      </c>
      <c r="P1211" s="452"/>
    </row>
    <row r="1212" spans="1:17" s="1" customFormat="1" ht="42" customHeight="1" x14ac:dyDescent="0.25">
      <c r="A1212" s="1053">
        <v>426</v>
      </c>
      <c r="B1212" s="1053">
        <v>13</v>
      </c>
      <c r="C1212" s="1053" t="s">
        <v>73</v>
      </c>
      <c r="D1212" s="1067">
        <v>2562</v>
      </c>
      <c r="E1212" s="1091" t="s">
        <v>3965</v>
      </c>
      <c r="F1212" s="1091" t="s">
        <v>3965</v>
      </c>
      <c r="G1212" s="1091" t="s">
        <v>3966</v>
      </c>
      <c r="H1212" s="1091" t="s">
        <v>3967</v>
      </c>
      <c r="I1212" s="1091" t="s">
        <v>1202</v>
      </c>
      <c r="J1212" s="1091" t="s">
        <v>58</v>
      </c>
      <c r="K1212" s="1091" t="s">
        <v>3414</v>
      </c>
      <c r="L1212" s="9" t="s">
        <v>59</v>
      </c>
      <c r="M1212" s="535"/>
      <c r="N1212" s="149" t="s">
        <v>3925</v>
      </c>
      <c r="O1212" s="195"/>
      <c r="P1212" s="452"/>
    </row>
    <row r="1213" spans="1:17" s="1" customFormat="1" ht="39.75" customHeight="1" x14ac:dyDescent="0.25">
      <c r="A1213" s="1055"/>
      <c r="B1213" s="1055"/>
      <c r="C1213" s="1055"/>
      <c r="D1213" s="1068"/>
      <c r="E1213" s="1161"/>
      <c r="F1213" s="1161"/>
      <c r="G1213" s="1161"/>
      <c r="H1213" s="1161"/>
      <c r="I1213" s="1161"/>
      <c r="J1213" s="1161"/>
      <c r="K1213" s="1161"/>
      <c r="L1213" s="7" t="s">
        <v>297</v>
      </c>
      <c r="M1213" s="532"/>
      <c r="N1213" s="425" t="s">
        <v>6986</v>
      </c>
      <c r="O1213" s="195"/>
      <c r="P1213" s="452"/>
    </row>
    <row r="1214" spans="1:17" s="1" customFormat="1" ht="31.5" customHeight="1" x14ac:dyDescent="0.25">
      <c r="A1214" s="1054"/>
      <c r="B1214" s="1054"/>
      <c r="C1214" s="1054"/>
      <c r="D1214" s="1069"/>
      <c r="E1214" s="1092"/>
      <c r="F1214" s="1092"/>
      <c r="G1214" s="1092"/>
      <c r="H1214" s="1092"/>
      <c r="I1214" s="1092"/>
      <c r="J1214" s="1092"/>
      <c r="K1214" s="1092"/>
      <c r="L1214" s="211" t="s">
        <v>5673</v>
      </c>
      <c r="M1214" s="530"/>
      <c r="N1214" s="222" t="s">
        <v>6987</v>
      </c>
      <c r="O1214" s="195"/>
      <c r="P1214" s="452">
        <v>41400</v>
      </c>
    </row>
    <row r="1215" spans="1:17" s="1" customFormat="1" ht="42" customHeight="1" x14ac:dyDescent="0.25">
      <c r="A1215" s="1053">
        <v>427</v>
      </c>
      <c r="B1215" s="1067">
        <v>13</v>
      </c>
      <c r="C1215" s="1053" t="s">
        <v>73</v>
      </c>
      <c r="D1215" s="1067">
        <v>2562</v>
      </c>
      <c r="E1215" s="1067" t="s">
        <v>3908</v>
      </c>
      <c r="F1215" s="1067" t="s">
        <v>3908</v>
      </c>
      <c r="G1215" s="1067" t="s">
        <v>3909</v>
      </c>
      <c r="H1215" s="1067" t="s">
        <v>3910</v>
      </c>
      <c r="I1215" s="1067" t="s">
        <v>252</v>
      </c>
      <c r="J1215" s="1067" t="s">
        <v>78</v>
      </c>
      <c r="K1215" s="1067" t="s">
        <v>3414</v>
      </c>
      <c r="L1215" s="11" t="s">
        <v>59</v>
      </c>
      <c r="M1215" s="198"/>
      <c r="N1215" s="149" t="s">
        <v>3911</v>
      </c>
      <c r="P1215" s="452"/>
    </row>
    <row r="1216" spans="1:17" s="1" customFormat="1" ht="42" customHeight="1" x14ac:dyDescent="0.25">
      <c r="A1216" s="1055"/>
      <c r="B1216" s="1068"/>
      <c r="C1216" s="1055"/>
      <c r="D1216" s="1068"/>
      <c r="E1216" s="1068"/>
      <c r="F1216" s="1068"/>
      <c r="G1216" s="1068"/>
      <c r="H1216" s="1068"/>
      <c r="I1216" s="1068"/>
      <c r="J1216" s="1068"/>
      <c r="K1216" s="1068"/>
      <c r="L1216" s="7" t="s">
        <v>297</v>
      </c>
      <c r="M1216" s="532"/>
      <c r="N1216" s="149" t="s">
        <v>8664</v>
      </c>
      <c r="P1216" s="452"/>
    </row>
    <row r="1217" spans="1:17" s="1" customFormat="1" ht="31.5" customHeight="1" x14ac:dyDescent="0.25">
      <c r="A1217" s="1054"/>
      <c r="B1217" s="1069"/>
      <c r="C1217" s="1054"/>
      <c r="D1217" s="1069"/>
      <c r="E1217" s="1069"/>
      <c r="F1217" s="1069"/>
      <c r="G1217" s="1069"/>
      <c r="H1217" s="1069"/>
      <c r="I1217" s="1069"/>
      <c r="J1217" s="1069"/>
      <c r="K1217" s="1069"/>
      <c r="L1217" s="211" t="s">
        <v>5673</v>
      </c>
      <c r="M1217" s="530"/>
      <c r="N1217" s="149"/>
      <c r="P1217" s="452">
        <f>9043.48+5541.88</f>
        <v>14585.36</v>
      </c>
    </row>
    <row r="1218" spans="1:17" s="1" customFormat="1" ht="32.25" customHeight="1" x14ac:dyDescent="0.25">
      <c r="A1218" s="1053">
        <v>428</v>
      </c>
      <c r="B1218" s="1053">
        <v>13</v>
      </c>
      <c r="C1218" s="1053" t="s">
        <v>73</v>
      </c>
      <c r="D1218" s="1067">
        <v>2562</v>
      </c>
      <c r="E1218" s="1067" t="s">
        <v>3912</v>
      </c>
      <c r="F1218" s="1067" t="s">
        <v>3912</v>
      </c>
      <c r="G1218" s="1067" t="s">
        <v>3913</v>
      </c>
      <c r="H1218" s="1067" t="s">
        <v>3914</v>
      </c>
      <c r="I1218" s="1067" t="s">
        <v>1268</v>
      </c>
      <c r="J1218" s="1067" t="s">
        <v>92</v>
      </c>
      <c r="K1218" s="1067" t="s">
        <v>3414</v>
      </c>
      <c r="L1218" s="11" t="s">
        <v>59</v>
      </c>
      <c r="M1218" s="198"/>
      <c r="N1218" s="149" t="s">
        <v>3915</v>
      </c>
      <c r="P1218" s="452"/>
    </row>
    <row r="1219" spans="1:17" s="26" customFormat="1" ht="30" customHeight="1" x14ac:dyDescent="0.25">
      <c r="A1219" s="1055"/>
      <c r="B1219" s="1055"/>
      <c r="C1219" s="1055"/>
      <c r="D1219" s="1068"/>
      <c r="E1219" s="1068"/>
      <c r="F1219" s="1068"/>
      <c r="G1219" s="1068"/>
      <c r="H1219" s="1068"/>
      <c r="I1219" s="1068"/>
      <c r="J1219" s="1068"/>
      <c r="K1219" s="1068"/>
      <c r="L1219" s="135" t="s">
        <v>1311</v>
      </c>
      <c r="M1219" s="534"/>
      <c r="N1219" s="149" t="s">
        <v>5987</v>
      </c>
      <c r="O1219" s="1"/>
      <c r="P1219" s="452"/>
      <c r="Q1219" s="1"/>
    </row>
    <row r="1220" spans="1:17" s="1" customFormat="1" ht="34.5" customHeight="1" x14ac:dyDescent="0.25">
      <c r="A1220" s="1054"/>
      <c r="B1220" s="1054"/>
      <c r="C1220" s="1054"/>
      <c r="D1220" s="1069"/>
      <c r="E1220" s="1069"/>
      <c r="F1220" s="1069"/>
      <c r="G1220" s="1069"/>
      <c r="H1220" s="1069"/>
      <c r="I1220" s="1069"/>
      <c r="J1220" s="1069"/>
      <c r="K1220" s="1069"/>
      <c r="L1220" s="26" t="s">
        <v>52</v>
      </c>
      <c r="M1220" s="199"/>
      <c r="N1220" s="427" t="s">
        <v>5988</v>
      </c>
      <c r="O1220" s="26"/>
      <c r="P1220" s="452">
        <v>7514.09</v>
      </c>
      <c r="Q1220" s="26"/>
    </row>
    <row r="1221" spans="1:17" s="1" customFormat="1" ht="33" customHeight="1" x14ac:dyDescent="0.25">
      <c r="A1221" s="1053">
        <v>429</v>
      </c>
      <c r="B1221" s="1053">
        <v>13</v>
      </c>
      <c r="C1221" s="1053" t="s">
        <v>73</v>
      </c>
      <c r="D1221" s="1067">
        <v>2562</v>
      </c>
      <c r="E1221" s="1067" t="s">
        <v>3916</v>
      </c>
      <c r="F1221" s="1067" t="s">
        <v>3916</v>
      </c>
      <c r="G1221" s="1067" t="s">
        <v>3917</v>
      </c>
      <c r="H1221" s="1067" t="s">
        <v>3918</v>
      </c>
      <c r="I1221" s="1067" t="s">
        <v>3919</v>
      </c>
      <c r="J1221" s="1067" t="s">
        <v>3920</v>
      </c>
      <c r="K1221" s="1067" t="s">
        <v>3921</v>
      </c>
      <c r="L1221" s="11" t="s">
        <v>59</v>
      </c>
      <c r="M1221" s="198"/>
      <c r="N1221" s="149" t="s">
        <v>3922</v>
      </c>
      <c r="P1221" s="452"/>
    </row>
    <row r="1222" spans="1:17" s="26" customFormat="1" ht="28.5" customHeight="1" x14ac:dyDescent="0.25">
      <c r="A1222" s="1055"/>
      <c r="B1222" s="1055"/>
      <c r="C1222" s="1055"/>
      <c r="D1222" s="1068"/>
      <c r="E1222" s="1068"/>
      <c r="F1222" s="1068"/>
      <c r="G1222" s="1068"/>
      <c r="H1222" s="1068"/>
      <c r="I1222" s="1068"/>
      <c r="J1222" s="1068"/>
      <c r="K1222" s="1068"/>
      <c r="L1222" s="135" t="s">
        <v>1311</v>
      </c>
      <c r="M1222" s="534"/>
      <c r="N1222" s="149" t="s">
        <v>5991</v>
      </c>
      <c r="O1222" s="1"/>
      <c r="P1222" s="452"/>
      <c r="Q1222" s="1"/>
    </row>
    <row r="1223" spans="1:17" s="1" customFormat="1" ht="44.25" customHeight="1" x14ac:dyDescent="0.25">
      <c r="A1223" s="1054"/>
      <c r="B1223" s="1054"/>
      <c r="C1223" s="1054"/>
      <c r="D1223" s="1069"/>
      <c r="E1223" s="1069"/>
      <c r="F1223" s="1069"/>
      <c r="G1223" s="1069"/>
      <c r="H1223" s="1069"/>
      <c r="I1223" s="1069"/>
      <c r="J1223" s="1069"/>
      <c r="K1223" s="1069"/>
      <c r="L1223" s="26" t="s">
        <v>52</v>
      </c>
      <c r="M1223" s="199"/>
      <c r="N1223" s="427" t="s">
        <v>5992</v>
      </c>
      <c r="O1223" s="26"/>
      <c r="P1223" s="452">
        <v>6616.13</v>
      </c>
      <c r="Q1223" s="26"/>
    </row>
    <row r="1224" spans="1:17" s="1" customFormat="1" ht="44.25" customHeight="1" x14ac:dyDescent="0.25">
      <c r="A1224" s="1053">
        <v>430</v>
      </c>
      <c r="B1224" s="1053">
        <v>14</v>
      </c>
      <c r="C1224" s="1053" t="s">
        <v>73</v>
      </c>
      <c r="D1224" s="1067">
        <v>2562</v>
      </c>
      <c r="E1224" s="1067" t="s">
        <v>3933</v>
      </c>
      <c r="F1224" s="1067" t="s">
        <v>3934</v>
      </c>
      <c r="G1224" s="1067" t="s">
        <v>3935</v>
      </c>
      <c r="H1224" s="1067" t="s">
        <v>3936</v>
      </c>
      <c r="I1224" s="1067" t="s">
        <v>2495</v>
      </c>
      <c r="J1224" s="1067" t="s">
        <v>232</v>
      </c>
      <c r="K1224" s="1067" t="s">
        <v>3414</v>
      </c>
      <c r="L1224" s="11" t="s">
        <v>3937</v>
      </c>
      <c r="M1224" s="198"/>
      <c r="N1224" s="149" t="s">
        <v>3938</v>
      </c>
      <c r="P1224" s="452"/>
    </row>
    <row r="1225" spans="1:17" s="26" customFormat="1" ht="44.25" customHeight="1" x14ac:dyDescent="0.25">
      <c r="A1225" s="1055"/>
      <c r="B1225" s="1055"/>
      <c r="C1225" s="1055"/>
      <c r="D1225" s="1068"/>
      <c r="E1225" s="1068"/>
      <c r="F1225" s="1068"/>
      <c r="G1225" s="1068"/>
      <c r="H1225" s="1068"/>
      <c r="I1225" s="1068"/>
      <c r="J1225" s="1068"/>
      <c r="K1225" s="1068"/>
      <c r="L1225" s="11" t="s">
        <v>6988</v>
      </c>
      <c r="M1225" s="198"/>
      <c r="N1225" s="149" t="s">
        <v>6989</v>
      </c>
      <c r="O1225" s="1"/>
      <c r="P1225" s="452"/>
      <c r="Q1225" s="1"/>
    </row>
    <row r="1226" spans="1:17" s="1" customFormat="1" ht="36.75" customHeight="1" x14ac:dyDescent="0.25">
      <c r="A1226" s="1054"/>
      <c r="B1226" s="1054"/>
      <c r="C1226" s="1054"/>
      <c r="D1226" s="1069"/>
      <c r="E1226" s="1069"/>
      <c r="F1226" s="1069"/>
      <c r="G1226" s="1069"/>
      <c r="H1226" s="1069"/>
      <c r="I1226" s="1069"/>
      <c r="J1226" s="1069"/>
      <c r="K1226" s="1069"/>
      <c r="L1226" s="26" t="s">
        <v>6990</v>
      </c>
      <c r="M1226" s="199"/>
      <c r="N1226" s="427" t="s">
        <v>6991</v>
      </c>
      <c r="O1226" s="26"/>
      <c r="P1226" s="452">
        <v>17656.73</v>
      </c>
      <c r="Q1226" s="26"/>
    </row>
    <row r="1227" spans="1:17" s="1" customFormat="1" ht="45" customHeight="1" x14ac:dyDescent="0.25">
      <c r="A1227" s="1053">
        <v>431</v>
      </c>
      <c r="B1227" s="1053">
        <v>15</v>
      </c>
      <c r="C1227" s="1053" t="s">
        <v>73</v>
      </c>
      <c r="D1227" s="1053">
        <v>2562</v>
      </c>
      <c r="E1227" s="1053" t="s">
        <v>3939</v>
      </c>
      <c r="F1227" s="1053" t="s">
        <v>3939</v>
      </c>
      <c r="G1227" s="1053" t="s">
        <v>3940</v>
      </c>
      <c r="H1227" s="1053" t="s">
        <v>3818</v>
      </c>
      <c r="I1227" s="1053" t="s">
        <v>451</v>
      </c>
      <c r="J1227" s="1053" t="s">
        <v>92</v>
      </c>
      <c r="K1227" s="1053" t="s">
        <v>3414</v>
      </c>
      <c r="L1227" s="11" t="s">
        <v>59</v>
      </c>
      <c r="M1227" s="198"/>
      <c r="N1227" s="149" t="s">
        <v>3944</v>
      </c>
      <c r="P1227" s="452"/>
      <c r="Q1227" s="26" t="s">
        <v>7515</v>
      </c>
    </row>
    <row r="1228" spans="1:17" s="1" customFormat="1" ht="45" customHeight="1" x14ac:dyDescent="0.25">
      <c r="A1228" s="1055"/>
      <c r="B1228" s="1055"/>
      <c r="C1228" s="1055"/>
      <c r="D1228" s="1055"/>
      <c r="E1228" s="1055"/>
      <c r="F1228" s="1055"/>
      <c r="G1228" s="1055"/>
      <c r="H1228" s="1055"/>
      <c r="I1228" s="1055"/>
      <c r="J1228" s="1055"/>
      <c r="K1228" s="1055"/>
      <c r="L1228" s="11" t="s">
        <v>7519</v>
      </c>
      <c r="M1228" s="198"/>
      <c r="N1228" s="149" t="s">
        <v>7516</v>
      </c>
      <c r="P1228" s="452"/>
      <c r="Q1228" s="26" t="s">
        <v>6284</v>
      </c>
    </row>
    <row r="1229" spans="1:17" s="1" customFormat="1" ht="45" customHeight="1" x14ac:dyDescent="0.25">
      <c r="A1229" s="1055"/>
      <c r="B1229" s="1055"/>
      <c r="C1229" s="1055"/>
      <c r="D1229" s="1055"/>
      <c r="E1229" s="1055"/>
      <c r="F1229" s="1055"/>
      <c r="G1229" s="1055"/>
      <c r="H1229" s="1055"/>
      <c r="I1229" s="1055"/>
      <c r="J1229" s="1055"/>
      <c r="K1229" s="1055"/>
      <c r="L1229" s="11" t="s">
        <v>8291</v>
      </c>
      <c r="M1229" s="198"/>
      <c r="N1229" s="149" t="s">
        <v>8296</v>
      </c>
      <c r="P1229" s="452"/>
      <c r="Q1229" s="26"/>
    </row>
    <row r="1230" spans="1:17" s="1" customFormat="1" ht="45" customHeight="1" x14ac:dyDescent="0.25">
      <c r="A1230" s="1055"/>
      <c r="B1230" s="1055"/>
      <c r="C1230" s="1055"/>
      <c r="D1230" s="1055"/>
      <c r="E1230" s="1055"/>
      <c r="F1230" s="1055"/>
      <c r="G1230" s="1055"/>
      <c r="H1230" s="1055"/>
      <c r="I1230" s="1055"/>
      <c r="J1230" s="1055"/>
      <c r="K1230" s="1055"/>
      <c r="L1230" s="11" t="s">
        <v>8292</v>
      </c>
      <c r="M1230" s="198"/>
      <c r="N1230" s="149" t="s">
        <v>8297</v>
      </c>
      <c r="P1230" s="452"/>
      <c r="Q1230" s="26"/>
    </row>
    <row r="1231" spans="1:17" s="1" customFormat="1" ht="32.25" customHeight="1" x14ac:dyDescent="0.25">
      <c r="A1231" s="1055"/>
      <c r="B1231" s="1055"/>
      <c r="C1231" s="1055"/>
      <c r="D1231" s="1055"/>
      <c r="E1231" s="1055"/>
      <c r="F1231" s="1055"/>
      <c r="G1231" s="1055"/>
      <c r="H1231" s="1055"/>
      <c r="I1231" s="1055"/>
      <c r="J1231" s="1055"/>
      <c r="K1231" s="1055"/>
      <c r="L1231" s="11" t="s">
        <v>8292</v>
      </c>
      <c r="M1231" s="198"/>
      <c r="N1231" s="149" t="s">
        <v>8297</v>
      </c>
      <c r="P1231" s="452"/>
      <c r="Q1231" s="26"/>
    </row>
    <row r="1232" spans="1:17" s="1" customFormat="1" ht="32.25" customHeight="1" x14ac:dyDescent="0.25">
      <c r="A1232" s="1055"/>
      <c r="B1232" s="1055"/>
      <c r="C1232" s="1055"/>
      <c r="D1232" s="1055"/>
      <c r="E1232" s="1055"/>
      <c r="F1232" s="1055"/>
      <c r="G1232" s="1055"/>
      <c r="H1232" s="1055"/>
      <c r="I1232" s="1055"/>
      <c r="J1232" s="1055"/>
      <c r="K1232" s="1055"/>
      <c r="L1232" s="11" t="s">
        <v>8444</v>
      </c>
      <c r="M1232" s="198"/>
      <c r="N1232" s="149" t="s">
        <v>8445</v>
      </c>
      <c r="P1232" s="452"/>
      <c r="Q1232" s="26"/>
    </row>
    <row r="1233" spans="1:17" s="26" customFormat="1" ht="32.25" customHeight="1" x14ac:dyDescent="0.25">
      <c r="A1233" s="1055"/>
      <c r="B1233" s="1055"/>
      <c r="C1233" s="1055"/>
      <c r="D1233" s="1055"/>
      <c r="E1233" s="1055"/>
      <c r="F1233" s="1055"/>
      <c r="G1233" s="1055"/>
      <c r="H1233" s="1055"/>
      <c r="I1233" s="1055"/>
      <c r="J1233" s="1055"/>
      <c r="K1233" s="1055"/>
      <c r="L1233" s="135" t="s">
        <v>1311</v>
      </c>
      <c r="M1233" s="534"/>
      <c r="N1233" s="149" t="s">
        <v>10689</v>
      </c>
      <c r="O1233" s="1"/>
      <c r="P1233" s="452"/>
    </row>
    <row r="1234" spans="1:17" s="1" customFormat="1" ht="31.5" customHeight="1" x14ac:dyDescent="0.25">
      <c r="A1234" s="1054"/>
      <c r="B1234" s="1054"/>
      <c r="C1234" s="1054"/>
      <c r="D1234" s="1054"/>
      <c r="E1234" s="1054"/>
      <c r="F1234" s="1054"/>
      <c r="G1234" s="1054"/>
      <c r="H1234" s="1054"/>
      <c r="I1234" s="1054"/>
      <c r="J1234" s="1054"/>
      <c r="K1234" s="1054"/>
      <c r="L1234" s="26" t="s">
        <v>52</v>
      </c>
      <c r="M1234" s="199"/>
      <c r="N1234" s="427" t="s">
        <v>10688</v>
      </c>
      <c r="O1234" s="26"/>
      <c r="P1234" s="452">
        <v>23805.200000000001</v>
      </c>
      <c r="Q1234" s="26"/>
    </row>
    <row r="1235" spans="1:17" s="1" customFormat="1" ht="43.5" customHeight="1" x14ac:dyDescent="0.25">
      <c r="A1235" s="1053">
        <v>432</v>
      </c>
      <c r="B1235" s="1053">
        <v>15</v>
      </c>
      <c r="C1235" s="1053" t="s">
        <v>73</v>
      </c>
      <c r="D1235" s="1053">
        <v>2562</v>
      </c>
      <c r="E1235" s="1053" t="s">
        <v>3941</v>
      </c>
      <c r="F1235" s="1053" t="s">
        <v>3941</v>
      </c>
      <c r="G1235" s="1053" t="s">
        <v>3942</v>
      </c>
      <c r="H1235" s="1053" t="s">
        <v>43</v>
      </c>
      <c r="I1235" s="1053" t="s">
        <v>451</v>
      </c>
      <c r="J1235" s="1053" t="s">
        <v>92</v>
      </c>
      <c r="K1235" s="1053" t="s">
        <v>3414</v>
      </c>
      <c r="L1235" s="11" t="s">
        <v>59</v>
      </c>
      <c r="M1235" s="198"/>
      <c r="N1235" s="149" t="s">
        <v>3943</v>
      </c>
      <c r="P1235" s="452"/>
      <c r="Q1235" s="26" t="s">
        <v>7515</v>
      </c>
    </row>
    <row r="1236" spans="1:17" s="1" customFormat="1" ht="43.5" customHeight="1" x14ac:dyDescent="0.25">
      <c r="A1236" s="1055"/>
      <c r="B1236" s="1055"/>
      <c r="C1236" s="1055"/>
      <c r="D1236" s="1055"/>
      <c r="E1236" s="1055"/>
      <c r="F1236" s="1055"/>
      <c r="G1236" s="1055"/>
      <c r="H1236" s="1055"/>
      <c r="I1236" s="1055"/>
      <c r="J1236" s="1055"/>
      <c r="K1236" s="1055"/>
      <c r="L1236" s="11" t="s">
        <v>7519</v>
      </c>
      <c r="M1236" s="198"/>
      <c r="N1236" s="149" t="s">
        <v>7516</v>
      </c>
      <c r="P1236" s="452"/>
      <c r="Q1236" s="26" t="s">
        <v>6284</v>
      </c>
    </row>
    <row r="1237" spans="1:17" s="1" customFormat="1" ht="43.5" customHeight="1" x14ac:dyDescent="0.25">
      <c r="A1237" s="1055"/>
      <c r="B1237" s="1055"/>
      <c r="C1237" s="1055"/>
      <c r="D1237" s="1055"/>
      <c r="E1237" s="1055"/>
      <c r="F1237" s="1055"/>
      <c r="G1237" s="1055"/>
      <c r="H1237" s="1055"/>
      <c r="I1237" s="1055"/>
      <c r="J1237" s="1055"/>
      <c r="K1237" s="1055"/>
      <c r="L1237" s="11" t="s">
        <v>8291</v>
      </c>
      <c r="M1237" s="198"/>
      <c r="N1237" s="149" t="s">
        <v>8290</v>
      </c>
      <c r="P1237" s="452"/>
      <c r="Q1237" s="26"/>
    </row>
    <row r="1238" spans="1:17" s="1" customFormat="1" ht="43.5" customHeight="1" x14ac:dyDescent="0.25">
      <c r="A1238" s="1055"/>
      <c r="B1238" s="1055"/>
      <c r="C1238" s="1055"/>
      <c r="D1238" s="1055"/>
      <c r="E1238" s="1055"/>
      <c r="F1238" s="1055"/>
      <c r="G1238" s="1055"/>
      <c r="H1238" s="1055"/>
      <c r="I1238" s="1055"/>
      <c r="J1238" s="1055"/>
      <c r="K1238" s="1055"/>
      <c r="L1238" s="11" t="s">
        <v>8292</v>
      </c>
      <c r="M1238" s="198"/>
      <c r="N1238" s="149" t="s">
        <v>8293</v>
      </c>
      <c r="P1238" s="452"/>
      <c r="Q1238" s="26"/>
    </row>
    <row r="1239" spans="1:17" s="1" customFormat="1" ht="32.25" customHeight="1" x14ac:dyDescent="0.25">
      <c r="A1239" s="1055"/>
      <c r="B1239" s="1055"/>
      <c r="C1239" s="1055"/>
      <c r="D1239" s="1055"/>
      <c r="E1239" s="1055"/>
      <c r="F1239" s="1055"/>
      <c r="G1239" s="1055"/>
      <c r="H1239" s="1055"/>
      <c r="I1239" s="1055"/>
      <c r="J1239" s="1055"/>
      <c r="K1239" s="1055"/>
      <c r="L1239" s="11" t="s">
        <v>8292</v>
      </c>
      <c r="M1239" s="198"/>
      <c r="N1239" s="149" t="s">
        <v>8293</v>
      </c>
      <c r="P1239" s="452"/>
      <c r="Q1239" s="26"/>
    </row>
    <row r="1240" spans="1:17" s="1" customFormat="1" ht="32.25" customHeight="1" x14ac:dyDescent="0.25">
      <c r="A1240" s="1055"/>
      <c r="B1240" s="1055"/>
      <c r="C1240" s="1055"/>
      <c r="D1240" s="1055"/>
      <c r="E1240" s="1055"/>
      <c r="F1240" s="1055"/>
      <c r="G1240" s="1055"/>
      <c r="H1240" s="1055"/>
      <c r="I1240" s="1055"/>
      <c r="J1240" s="1055"/>
      <c r="K1240" s="1055"/>
      <c r="L1240" s="11" t="s">
        <v>8444</v>
      </c>
      <c r="M1240" s="198"/>
      <c r="N1240" s="149" t="s">
        <v>8446</v>
      </c>
      <c r="P1240" s="452"/>
      <c r="Q1240" s="26"/>
    </row>
    <row r="1241" spans="1:17" s="26" customFormat="1" ht="32.25" customHeight="1" x14ac:dyDescent="0.25">
      <c r="A1241" s="1055"/>
      <c r="B1241" s="1055"/>
      <c r="C1241" s="1055"/>
      <c r="D1241" s="1055"/>
      <c r="E1241" s="1055"/>
      <c r="F1241" s="1055"/>
      <c r="G1241" s="1055"/>
      <c r="H1241" s="1055"/>
      <c r="I1241" s="1055"/>
      <c r="J1241" s="1055"/>
      <c r="K1241" s="1055"/>
      <c r="L1241" s="135" t="s">
        <v>1311</v>
      </c>
      <c r="M1241" s="534"/>
      <c r="N1241" s="149" t="s">
        <v>10621</v>
      </c>
      <c r="O1241" s="1"/>
      <c r="P1241" s="452"/>
    </row>
    <row r="1242" spans="1:17" s="1" customFormat="1" ht="30.75" customHeight="1" x14ac:dyDescent="0.25">
      <c r="A1242" s="1054"/>
      <c r="B1242" s="1054"/>
      <c r="C1242" s="1054"/>
      <c r="D1242" s="1054"/>
      <c r="E1242" s="1054"/>
      <c r="F1242" s="1054"/>
      <c r="G1242" s="1054"/>
      <c r="H1242" s="1054"/>
      <c r="I1242" s="1054"/>
      <c r="J1242" s="1054"/>
      <c r="K1242" s="1054"/>
      <c r="L1242" s="26" t="s">
        <v>52</v>
      </c>
      <c r="M1242" s="199"/>
      <c r="N1242" s="427" t="s">
        <v>10622</v>
      </c>
      <c r="O1242" s="26"/>
      <c r="P1242" s="452">
        <v>24728.69</v>
      </c>
      <c r="Q1242" s="26"/>
    </row>
    <row r="1243" spans="1:17" s="1" customFormat="1" ht="30.75" customHeight="1" x14ac:dyDescent="0.25">
      <c r="A1243" s="1053">
        <v>433</v>
      </c>
      <c r="B1243" s="1053">
        <v>16</v>
      </c>
      <c r="C1243" s="1053" t="s">
        <v>73</v>
      </c>
      <c r="D1243" s="1053">
        <v>2562</v>
      </c>
      <c r="E1243" s="1053" t="s">
        <v>3945</v>
      </c>
      <c r="F1243" s="1053" t="s">
        <v>3945</v>
      </c>
      <c r="G1243" s="1053" t="s">
        <v>3946</v>
      </c>
      <c r="H1243" s="1053" t="s">
        <v>3947</v>
      </c>
      <c r="I1243" s="1053" t="s">
        <v>82</v>
      </c>
      <c r="J1243" s="1053" t="s">
        <v>82</v>
      </c>
      <c r="K1243" s="1053" t="s">
        <v>3234</v>
      </c>
      <c r="L1243" s="11" t="s">
        <v>59</v>
      </c>
      <c r="M1243" s="198"/>
      <c r="N1243" s="149" t="s">
        <v>3948</v>
      </c>
      <c r="P1243" s="452"/>
    </row>
    <row r="1244" spans="1:17" s="1" customFormat="1" ht="30" customHeight="1" x14ac:dyDescent="0.25">
      <c r="A1244" s="1055"/>
      <c r="B1244" s="1055"/>
      <c r="C1244" s="1055"/>
      <c r="D1244" s="1055"/>
      <c r="E1244" s="1055"/>
      <c r="F1244" s="1055"/>
      <c r="G1244" s="1055"/>
      <c r="H1244" s="1055"/>
      <c r="I1244" s="1055"/>
      <c r="J1244" s="1055"/>
      <c r="K1244" s="1055"/>
      <c r="L1244" s="135" t="s">
        <v>1311</v>
      </c>
      <c r="M1244" s="534"/>
      <c r="N1244" s="149" t="s">
        <v>5095</v>
      </c>
      <c r="P1244" s="452"/>
    </row>
    <row r="1245" spans="1:17" s="1" customFormat="1" ht="30" customHeight="1" x14ac:dyDescent="0.25">
      <c r="A1245" s="1055"/>
      <c r="B1245" s="1055"/>
      <c r="C1245" s="1055"/>
      <c r="D1245" s="1055"/>
      <c r="E1245" s="1055"/>
      <c r="F1245" s="1055"/>
      <c r="G1245" s="1055"/>
      <c r="H1245" s="1055"/>
      <c r="I1245" s="1055"/>
      <c r="J1245" s="1055"/>
      <c r="K1245" s="1055"/>
      <c r="L1245" s="26" t="s">
        <v>52</v>
      </c>
      <c r="M1245" s="199"/>
      <c r="N1245" s="427" t="s">
        <v>5096</v>
      </c>
      <c r="P1245" s="452"/>
    </row>
    <row r="1246" spans="1:17" s="1" customFormat="1" ht="30" customHeight="1" x14ac:dyDescent="0.25">
      <c r="A1246" s="1055"/>
      <c r="B1246" s="1055"/>
      <c r="C1246" s="1055"/>
      <c r="D1246" s="1055"/>
      <c r="E1246" s="1055"/>
      <c r="F1246" s="1055"/>
      <c r="G1246" s="1055"/>
      <c r="H1246" s="1055"/>
      <c r="I1246" s="1055"/>
      <c r="J1246" s="1055"/>
      <c r="K1246" s="1055"/>
      <c r="L1246" s="7" t="s">
        <v>297</v>
      </c>
      <c r="M1246" s="532"/>
      <c r="N1246" s="427" t="s">
        <v>10815</v>
      </c>
      <c r="P1246" s="452"/>
    </row>
    <row r="1247" spans="1:17" s="1" customFormat="1" ht="34.5" customHeight="1" x14ac:dyDescent="0.25">
      <c r="A1247" s="1054"/>
      <c r="B1247" s="1054"/>
      <c r="C1247" s="1054"/>
      <c r="D1247" s="1054"/>
      <c r="E1247" s="1054"/>
      <c r="F1247" s="1054"/>
      <c r="G1247" s="1054"/>
      <c r="H1247" s="1054"/>
      <c r="I1247" s="1054"/>
      <c r="J1247" s="1054"/>
      <c r="K1247" s="1054"/>
      <c r="L1247" s="211" t="s">
        <v>5673</v>
      </c>
      <c r="M1247" s="530"/>
      <c r="N1247" s="427" t="s">
        <v>10816</v>
      </c>
      <c r="P1247" s="452">
        <v>14302.35</v>
      </c>
    </row>
    <row r="1248" spans="1:17" s="1" customFormat="1" ht="34.5" customHeight="1" x14ac:dyDescent="0.25">
      <c r="A1248" s="69">
        <v>434</v>
      </c>
      <c r="B1248" s="69">
        <v>16</v>
      </c>
      <c r="C1248" s="69" t="s">
        <v>73</v>
      </c>
      <c r="D1248" s="113">
        <v>2562</v>
      </c>
      <c r="E1248" s="113" t="s">
        <v>3950</v>
      </c>
      <c r="F1248" s="113" t="s">
        <v>3950</v>
      </c>
      <c r="G1248" s="113" t="s">
        <v>3951</v>
      </c>
      <c r="H1248" s="113" t="s">
        <v>3952</v>
      </c>
      <c r="I1248" s="113" t="s">
        <v>142</v>
      </c>
      <c r="J1248" s="113" t="s">
        <v>1337</v>
      </c>
      <c r="K1248" s="113" t="s">
        <v>3414</v>
      </c>
      <c r="L1248" s="11" t="s">
        <v>59</v>
      </c>
      <c r="M1248" s="198"/>
      <c r="N1248" s="149" t="s">
        <v>3949</v>
      </c>
      <c r="P1248" s="452"/>
    </row>
    <row r="1249" spans="1:17" s="1" customFormat="1" ht="31.5" customHeight="1" x14ac:dyDescent="0.25">
      <c r="A1249" s="1053">
        <v>435</v>
      </c>
      <c r="B1249" s="1053">
        <v>19</v>
      </c>
      <c r="C1249" s="1053" t="s">
        <v>73</v>
      </c>
      <c r="D1249" s="1067">
        <v>2562</v>
      </c>
      <c r="E1249" s="1067" t="s">
        <v>3957</v>
      </c>
      <c r="F1249" s="1067" t="s">
        <v>3957</v>
      </c>
      <c r="G1249" s="1067" t="s">
        <v>3958</v>
      </c>
      <c r="H1249" s="1067" t="s">
        <v>3959</v>
      </c>
      <c r="I1249" s="1067" t="s">
        <v>451</v>
      </c>
      <c r="J1249" s="1067" t="s">
        <v>92</v>
      </c>
      <c r="K1249" s="1067" t="s">
        <v>3414</v>
      </c>
      <c r="L1249" s="11" t="s">
        <v>59</v>
      </c>
      <c r="M1249" s="198"/>
      <c r="N1249" s="149" t="s">
        <v>3960</v>
      </c>
      <c r="P1249" s="452">
        <v>13006.8</v>
      </c>
    </row>
    <row r="1250" spans="1:17" s="26" customFormat="1" ht="30" customHeight="1" x14ac:dyDescent="0.25">
      <c r="A1250" s="1055"/>
      <c r="B1250" s="1055"/>
      <c r="C1250" s="1055"/>
      <c r="D1250" s="1068"/>
      <c r="E1250" s="1068"/>
      <c r="F1250" s="1068"/>
      <c r="G1250" s="1068"/>
      <c r="H1250" s="1068"/>
      <c r="I1250" s="1068"/>
      <c r="J1250" s="1068"/>
      <c r="K1250" s="1068"/>
      <c r="L1250" s="135" t="s">
        <v>1311</v>
      </c>
      <c r="M1250" s="534"/>
      <c r="N1250" s="149" t="s">
        <v>5989</v>
      </c>
      <c r="O1250" s="1"/>
      <c r="P1250" s="452"/>
      <c r="Q1250" s="1"/>
    </row>
    <row r="1251" spans="1:17" s="1" customFormat="1" ht="29.25" customHeight="1" x14ac:dyDescent="0.25">
      <c r="A1251" s="1054"/>
      <c r="B1251" s="1054"/>
      <c r="C1251" s="1054"/>
      <c r="D1251" s="1069"/>
      <c r="E1251" s="1069"/>
      <c r="F1251" s="1069"/>
      <c r="G1251" s="1069"/>
      <c r="H1251" s="1069"/>
      <c r="I1251" s="1069"/>
      <c r="J1251" s="1069"/>
      <c r="K1251" s="1069"/>
      <c r="L1251" s="26" t="s">
        <v>52</v>
      </c>
      <c r="M1251" s="199"/>
      <c r="N1251" s="427" t="s">
        <v>5990</v>
      </c>
      <c r="O1251" s="26"/>
      <c r="P1251" s="452"/>
      <c r="Q1251" s="26"/>
    </row>
    <row r="1252" spans="1:17" s="1" customFormat="1" ht="45" customHeight="1" x14ac:dyDescent="0.25">
      <c r="A1252" s="1053">
        <v>436</v>
      </c>
      <c r="B1252" s="1053">
        <v>19</v>
      </c>
      <c r="C1252" s="1053" t="s">
        <v>73</v>
      </c>
      <c r="D1252" s="1053">
        <v>2562</v>
      </c>
      <c r="E1252" s="1053" t="s">
        <v>3961</v>
      </c>
      <c r="F1252" s="1053" t="s">
        <v>3961</v>
      </c>
      <c r="G1252" s="1053" t="s">
        <v>3962</v>
      </c>
      <c r="H1252" s="1053" t="s">
        <v>3963</v>
      </c>
      <c r="I1252" s="1053" t="s">
        <v>2599</v>
      </c>
      <c r="J1252" s="1053" t="s">
        <v>11</v>
      </c>
      <c r="K1252" s="1053" t="s">
        <v>3414</v>
      </c>
      <c r="L1252" s="11" t="s">
        <v>59</v>
      </c>
      <c r="M1252" s="198"/>
      <c r="N1252" s="149" t="s">
        <v>3964</v>
      </c>
      <c r="P1252" s="452"/>
    </row>
    <row r="1253" spans="1:17" s="1" customFormat="1" ht="39.75" customHeight="1" x14ac:dyDescent="0.25">
      <c r="A1253" s="1055"/>
      <c r="B1253" s="1055"/>
      <c r="C1253" s="1055"/>
      <c r="D1253" s="1055"/>
      <c r="E1253" s="1055"/>
      <c r="F1253" s="1055"/>
      <c r="G1253" s="1055"/>
      <c r="H1253" s="1055"/>
      <c r="I1253" s="1055"/>
      <c r="J1253" s="1055"/>
      <c r="K1253" s="1055"/>
      <c r="L1253" s="26" t="s">
        <v>4174</v>
      </c>
      <c r="M1253" s="199"/>
      <c r="N1253" s="149" t="s">
        <v>5418</v>
      </c>
      <c r="P1253" s="452"/>
    </row>
    <row r="1254" spans="1:17" s="1" customFormat="1" ht="28.5" customHeight="1" x14ac:dyDescent="0.25">
      <c r="A1254" s="1055"/>
      <c r="B1254" s="1054"/>
      <c r="C1254" s="1054"/>
      <c r="D1254" s="1054"/>
      <c r="E1254" s="1055"/>
      <c r="F1254" s="1055"/>
      <c r="G1254" s="1055"/>
      <c r="H1254" s="1055"/>
      <c r="I1254" s="1055"/>
      <c r="J1254" s="1055"/>
      <c r="K1254" s="1055"/>
      <c r="L1254" s="11" t="s">
        <v>4912</v>
      </c>
      <c r="M1254" s="198"/>
      <c r="N1254" s="149" t="s">
        <v>5419</v>
      </c>
      <c r="P1254" s="452"/>
    </row>
    <row r="1255" spans="1:17" s="1" customFormat="1" ht="60.75" customHeight="1" x14ac:dyDescent="0.25">
      <c r="A1255" s="1055"/>
      <c r="B1255" s="300">
        <v>8</v>
      </c>
      <c r="C1255" s="153" t="s">
        <v>67</v>
      </c>
      <c r="D1255" s="300">
        <v>2564</v>
      </c>
      <c r="E1255" s="1055"/>
      <c r="F1255" s="1055"/>
      <c r="G1255" s="1055"/>
      <c r="H1255" s="1055"/>
      <c r="I1255" s="1055"/>
      <c r="J1255" s="1055"/>
      <c r="K1255" s="1055"/>
      <c r="L1255" s="11" t="s">
        <v>4174</v>
      </c>
      <c r="M1255" s="198"/>
      <c r="N1255" s="149" t="s">
        <v>11127</v>
      </c>
      <c r="P1255" s="452"/>
    </row>
    <row r="1256" spans="1:17" s="1" customFormat="1" ht="44.25" customHeight="1" x14ac:dyDescent="0.25">
      <c r="A1256" s="1054"/>
      <c r="B1256" s="309"/>
      <c r="C1256" s="99"/>
      <c r="D1256" s="309"/>
      <c r="E1256" s="1054"/>
      <c r="F1256" s="1054"/>
      <c r="G1256" s="1054"/>
      <c r="H1256" s="1054"/>
      <c r="I1256" s="1054"/>
      <c r="J1256" s="1054"/>
      <c r="K1256" s="1054"/>
      <c r="L1256" s="11" t="s">
        <v>4912</v>
      </c>
      <c r="M1256" s="198"/>
      <c r="N1256" s="149" t="s">
        <v>11126</v>
      </c>
      <c r="P1256" s="452"/>
    </row>
    <row r="1257" spans="1:17" s="1" customFormat="1" ht="33.75" customHeight="1" x14ac:dyDescent="0.25">
      <c r="A1257" s="1053">
        <v>437</v>
      </c>
      <c r="B1257" s="69">
        <v>20</v>
      </c>
      <c r="C1257" s="69" t="s">
        <v>73</v>
      </c>
      <c r="D1257" s="113">
        <v>2562</v>
      </c>
      <c r="E1257" s="1067" t="s">
        <v>3973</v>
      </c>
      <c r="F1257" s="1067" t="s">
        <v>3973</v>
      </c>
      <c r="G1257" s="1067" t="s">
        <v>3974</v>
      </c>
      <c r="H1257" s="1067" t="s">
        <v>3975</v>
      </c>
      <c r="I1257" s="1067" t="s">
        <v>216</v>
      </c>
      <c r="J1257" s="1067" t="s">
        <v>216</v>
      </c>
      <c r="K1257" s="1067" t="s">
        <v>3414</v>
      </c>
      <c r="L1257" s="11" t="s">
        <v>59</v>
      </c>
      <c r="M1257" s="198"/>
      <c r="N1257" s="149" t="s">
        <v>3976</v>
      </c>
      <c r="P1257" s="452"/>
    </row>
    <row r="1258" spans="1:17" s="1" customFormat="1" ht="39" customHeight="1" x14ac:dyDescent="0.25">
      <c r="A1258" s="1055"/>
      <c r="B1258" s="69">
        <v>30</v>
      </c>
      <c r="C1258" s="69" t="s">
        <v>71</v>
      </c>
      <c r="D1258" s="113">
        <v>2562</v>
      </c>
      <c r="E1258" s="1068"/>
      <c r="F1258" s="1068"/>
      <c r="G1258" s="1068"/>
      <c r="H1258" s="1068"/>
      <c r="I1258" s="1068"/>
      <c r="J1258" s="1068"/>
      <c r="K1258" s="1068"/>
      <c r="L1258" s="111" t="s">
        <v>4711</v>
      </c>
      <c r="M1258" s="538"/>
      <c r="N1258" s="429" t="s">
        <v>4712</v>
      </c>
      <c r="O1258" s="26"/>
      <c r="P1258" s="452">
        <v>8037.74</v>
      </c>
    </row>
    <row r="1259" spans="1:17" s="1" customFormat="1" ht="39" customHeight="1" x14ac:dyDescent="0.25">
      <c r="A1259" s="1055"/>
      <c r="B1259" s="69">
        <v>1</v>
      </c>
      <c r="C1259" s="69" t="s">
        <v>67</v>
      </c>
      <c r="D1259" s="113">
        <v>2562</v>
      </c>
      <c r="E1259" s="1068"/>
      <c r="F1259" s="1068"/>
      <c r="G1259" s="1068"/>
      <c r="H1259" s="1068"/>
      <c r="I1259" s="1068"/>
      <c r="J1259" s="1068"/>
      <c r="K1259" s="1068"/>
      <c r="L1259" s="7" t="s">
        <v>4717</v>
      </c>
      <c r="M1259" s="532"/>
      <c r="N1259" s="425" t="s">
        <v>4718</v>
      </c>
      <c r="O1259" s="26"/>
      <c r="P1259" s="452"/>
    </row>
    <row r="1260" spans="1:17" s="1" customFormat="1" ht="44.25" customHeight="1" x14ac:dyDescent="0.25">
      <c r="A1260" s="1055"/>
      <c r="B1260" s="69">
        <v>2</v>
      </c>
      <c r="C1260" s="69" t="s">
        <v>67</v>
      </c>
      <c r="D1260" s="113">
        <v>2562</v>
      </c>
      <c r="E1260" s="1068"/>
      <c r="F1260" s="1068"/>
      <c r="G1260" s="1068"/>
      <c r="H1260" s="1068"/>
      <c r="I1260" s="1068"/>
      <c r="J1260" s="1068"/>
      <c r="K1260" s="1068"/>
      <c r="L1260" s="211" t="s">
        <v>1614</v>
      </c>
      <c r="M1260" s="530"/>
      <c r="N1260" s="222"/>
      <c r="O1260" s="26" t="s">
        <v>1615</v>
      </c>
      <c r="P1260" s="452"/>
    </row>
    <row r="1261" spans="1:17" s="1" customFormat="1" ht="30.75" customHeight="1" x14ac:dyDescent="0.25">
      <c r="A1261" s="1055"/>
      <c r="B1261" s="69"/>
      <c r="C1261" s="69"/>
      <c r="D1261" s="113"/>
      <c r="E1261" s="1068"/>
      <c r="F1261" s="1068"/>
      <c r="G1261" s="1068"/>
      <c r="H1261" s="1068"/>
      <c r="I1261" s="1068"/>
      <c r="J1261" s="1068"/>
      <c r="K1261" s="1068"/>
      <c r="L1261" s="26" t="s">
        <v>1616</v>
      </c>
      <c r="M1261" s="199"/>
      <c r="N1261" s="427" t="s">
        <v>3786</v>
      </c>
      <c r="O1261" s="26"/>
      <c r="P1261" s="452"/>
    </row>
    <row r="1262" spans="1:17" s="11" customFormat="1" ht="44.25" customHeight="1" x14ac:dyDescent="0.25">
      <c r="A1262" s="1055"/>
      <c r="B1262" s="69"/>
      <c r="C1262" s="69"/>
      <c r="D1262" s="113"/>
      <c r="E1262" s="1068"/>
      <c r="F1262" s="1068"/>
      <c r="G1262" s="1068"/>
      <c r="H1262" s="1068"/>
      <c r="I1262" s="1068"/>
      <c r="J1262" s="1068"/>
      <c r="K1262" s="1068"/>
      <c r="L1262" s="11" t="s">
        <v>4174</v>
      </c>
      <c r="M1262" s="198"/>
      <c r="N1262" s="149" t="s">
        <v>8025</v>
      </c>
      <c r="O1262" s="26"/>
      <c r="P1262" s="375"/>
      <c r="Q1262" s="1"/>
    </row>
    <row r="1263" spans="1:17" s="11" customFormat="1" ht="41.25" customHeight="1" x14ac:dyDescent="0.25">
      <c r="A1263" s="1054"/>
      <c r="B1263" s="69">
        <v>20</v>
      </c>
      <c r="C1263" s="69" t="s">
        <v>69</v>
      </c>
      <c r="D1263" s="113">
        <v>2563</v>
      </c>
      <c r="E1263" s="1069"/>
      <c r="F1263" s="1069"/>
      <c r="G1263" s="1069"/>
      <c r="H1263" s="1069"/>
      <c r="I1263" s="1069"/>
      <c r="J1263" s="1069"/>
      <c r="K1263" s="1069"/>
      <c r="L1263" s="26" t="s">
        <v>4912</v>
      </c>
      <c r="M1263" s="199"/>
      <c r="N1263" s="427" t="s">
        <v>8026</v>
      </c>
      <c r="O1263" s="26"/>
      <c r="P1263" s="452">
        <v>7212.3</v>
      </c>
      <c r="Q1263" s="1"/>
    </row>
    <row r="1264" spans="1:17" s="11" customFormat="1" ht="26.25" customHeight="1" x14ac:dyDescent="0.25">
      <c r="A1264" s="1053">
        <v>438</v>
      </c>
      <c r="B1264" s="1053">
        <v>21</v>
      </c>
      <c r="C1264" s="1053" t="s">
        <v>73</v>
      </c>
      <c r="D1264" s="1053">
        <v>2562</v>
      </c>
      <c r="E1264" s="1053" t="s">
        <v>3977</v>
      </c>
      <c r="F1264" s="1053" t="s">
        <v>3977</v>
      </c>
      <c r="G1264" s="1053" t="s">
        <v>3978</v>
      </c>
      <c r="H1264" s="1053" t="s">
        <v>3979</v>
      </c>
      <c r="I1264" s="1053" t="s">
        <v>1994</v>
      </c>
      <c r="J1264" s="1053" t="s">
        <v>212</v>
      </c>
      <c r="K1264" s="1053" t="s">
        <v>3414</v>
      </c>
      <c r="L1264" s="31" t="s">
        <v>59</v>
      </c>
      <c r="M1264" s="539"/>
      <c r="N1264" s="430" t="s">
        <v>3980</v>
      </c>
      <c r="O1264" s="1"/>
      <c r="P1264" s="457"/>
      <c r="Q1264" s="1"/>
    </row>
    <row r="1265" spans="1:17" s="11" customFormat="1" ht="26.25" customHeight="1" x14ac:dyDescent="0.25">
      <c r="A1265" s="1055"/>
      <c r="B1265" s="1055"/>
      <c r="C1265" s="1055"/>
      <c r="D1265" s="1055"/>
      <c r="E1265" s="1055"/>
      <c r="F1265" s="1055"/>
      <c r="G1265" s="1055"/>
      <c r="H1265" s="1055"/>
      <c r="I1265" s="1055"/>
      <c r="J1265" s="1055"/>
      <c r="K1265" s="1055"/>
      <c r="L1265" s="11" t="s">
        <v>4174</v>
      </c>
      <c r="M1265" s="198"/>
      <c r="N1265" s="148" t="s">
        <v>5744</v>
      </c>
      <c r="O1265" s="26" t="s">
        <v>13846</v>
      </c>
      <c r="P1265" s="457"/>
    </row>
    <row r="1266" spans="1:17" s="11" customFormat="1" ht="26.25" customHeight="1" x14ac:dyDescent="0.25">
      <c r="A1266" s="1055"/>
      <c r="B1266" s="1055"/>
      <c r="C1266" s="1055"/>
      <c r="D1266" s="1055"/>
      <c r="E1266" s="1055"/>
      <c r="F1266" s="1055"/>
      <c r="G1266" s="1055"/>
      <c r="H1266" s="1055"/>
      <c r="I1266" s="1055"/>
      <c r="J1266" s="1055"/>
      <c r="K1266" s="1055"/>
      <c r="L1266" s="11" t="s">
        <v>4912</v>
      </c>
      <c r="M1266" s="198"/>
      <c r="N1266" s="148" t="s">
        <v>5745</v>
      </c>
      <c r="P1266" s="457"/>
    </row>
    <row r="1267" spans="1:17" s="11" customFormat="1" ht="26.25" customHeight="1" x14ac:dyDescent="0.25">
      <c r="A1267" s="1055"/>
      <c r="B1267" s="1055"/>
      <c r="C1267" s="1055"/>
      <c r="D1267" s="1055"/>
      <c r="E1267" s="1055"/>
      <c r="F1267" s="1055"/>
      <c r="G1267" s="1055"/>
      <c r="H1267" s="1055"/>
      <c r="I1267" s="1055"/>
      <c r="J1267" s="1055"/>
      <c r="K1267" s="1055"/>
      <c r="L1267" s="11" t="s">
        <v>294</v>
      </c>
      <c r="M1267" s="198"/>
      <c r="N1267" s="148" t="s">
        <v>6223</v>
      </c>
      <c r="O1267" s="26" t="s">
        <v>13847</v>
      </c>
      <c r="P1267" s="457"/>
    </row>
    <row r="1268" spans="1:17" s="1" customFormat="1" ht="30.75" customHeight="1" x14ac:dyDescent="0.25">
      <c r="A1268" s="1055"/>
      <c r="B1268" s="1055"/>
      <c r="C1268" s="1055"/>
      <c r="D1268" s="1055"/>
      <c r="E1268" s="1055"/>
      <c r="F1268" s="1055"/>
      <c r="G1268" s="1055"/>
      <c r="H1268" s="1055"/>
      <c r="I1268" s="1055"/>
      <c r="J1268" s="1055"/>
      <c r="K1268" s="1055"/>
      <c r="L1268" s="11" t="s">
        <v>9990</v>
      </c>
      <c r="M1268" s="198"/>
      <c r="N1268" s="148" t="s">
        <v>9991</v>
      </c>
      <c r="O1268" s="11"/>
      <c r="P1268" s="457"/>
      <c r="Q1268" s="11"/>
    </row>
    <row r="1269" spans="1:17" s="11" customFormat="1" ht="44.25" customHeight="1" x14ac:dyDescent="0.25">
      <c r="A1269" s="1054"/>
      <c r="B1269" s="1054"/>
      <c r="C1269" s="1054"/>
      <c r="D1269" s="1054"/>
      <c r="E1269" s="1055"/>
      <c r="F1269" s="1055"/>
      <c r="G1269" s="1055"/>
      <c r="H1269" s="1055"/>
      <c r="I1269" s="1055"/>
      <c r="J1269" s="1055"/>
      <c r="K1269" s="1055"/>
      <c r="L1269" s="11" t="s">
        <v>9992</v>
      </c>
      <c r="M1269" s="198"/>
      <c r="N1269" s="148" t="s">
        <v>13848</v>
      </c>
      <c r="P1269" s="505"/>
    </row>
    <row r="1270" spans="1:17" s="11" customFormat="1" ht="44.25" customHeight="1" x14ac:dyDescent="0.25">
      <c r="A1270" s="14"/>
      <c r="B1270" s="14">
        <v>14</v>
      </c>
      <c r="C1270" s="14" t="s">
        <v>62</v>
      </c>
      <c r="D1270" s="14">
        <v>2564</v>
      </c>
      <c r="E1270" s="1054"/>
      <c r="F1270" s="1054"/>
      <c r="G1270" s="1054"/>
      <c r="H1270" s="1054"/>
      <c r="I1270" s="1054"/>
      <c r="J1270" s="1054"/>
      <c r="K1270" s="1054"/>
      <c r="L1270" s="11" t="s">
        <v>9343</v>
      </c>
      <c r="M1270" s="198"/>
      <c r="N1270" s="148" t="s">
        <v>10384</v>
      </c>
      <c r="P1270" s="505"/>
    </row>
    <row r="1271" spans="1:17" s="11" customFormat="1" ht="29.25" customHeight="1" x14ac:dyDescent="0.25">
      <c r="A1271" s="1053">
        <v>439</v>
      </c>
      <c r="B1271" s="1067">
        <v>21</v>
      </c>
      <c r="C1271" s="1053" t="s">
        <v>73</v>
      </c>
      <c r="D1271" s="1067">
        <v>2562</v>
      </c>
      <c r="E1271" s="1067" t="s">
        <v>3983</v>
      </c>
      <c r="F1271" s="1067" t="s">
        <v>3983</v>
      </c>
      <c r="G1271" s="1067" t="s">
        <v>3984</v>
      </c>
      <c r="H1271" s="1067" t="s">
        <v>3985</v>
      </c>
      <c r="I1271" s="1067" t="s">
        <v>1994</v>
      </c>
      <c r="J1271" s="1067" t="s">
        <v>212</v>
      </c>
      <c r="K1271" s="1067" t="s">
        <v>3414</v>
      </c>
      <c r="L1271" s="11" t="s">
        <v>59</v>
      </c>
      <c r="M1271" s="198"/>
      <c r="N1271" s="149" t="s">
        <v>3981</v>
      </c>
      <c r="O1271" s="1"/>
      <c r="P1271" s="452"/>
      <c r="Q1271" s="1"/>
    </row>
    <row r="1272" spans="1:17" s="26" customFormat="1" ht="45" customHeight="1" x14ac:dyDescent="0.25">
      <c r="A1272" s="1055"/>
      <c r="B1272" s="1068"/>
      <c r="C1272" s="1055"/>
      <c r="D1272" s="1068"/>
      <c r="E1272" s="1068"/>
      <c r="F1272" s="1068"/>
      <c r="G1272" s="1068"/>
      <c r="H1272" s="1068"/>
      <c r="I1272" s="1068"/>
      <c r="J1272" s="1068"/>
      <c r="K1272" s="1068"/>
      <c r="L1272" s="11" t="s">
        <v>4174</v>
      </c>
      <c r="M1272" s="198"/>
      <c r="N1272" s="149" t="s">
        <v>5761</v>
      </c>
      <c r="O1272" s="1"/>
      <c r="P1272" s="452"/>
      <c r="Q1272" s="1"/>
    </row>
    <row r="1273" spans="1:17" s="26" customFormat="1" ht="45" customHeight="1" x14ac:dyDescent="0.25">
      <c r="A1273" s="1055"/>
      <c r="B1273" s="1068"/>
      <c r="C1273" s="1055"/>
      <c r="D1273" s="1068"/>
      <c r="E1273" s="1068"/>
      <c r="F1273" s="1068"/>
      <c r="G1273" s="1068"/>
      <c r="H1273" s="1068"/>
      <c r="I1273" s="1068"/>
      <c r="J1273" s="1068"/>
      <c r="K1273" s="1068"/>
      <c r="L1273" s="11" t="s">
        <v>4912</v>
      </c>
      <c r="M1273" s="198"/>
      <c r="N1273" s="148" t="s">
        <v>5762</v>
      </c>
      <c r="O1273" s="11"/>
      <c r="P1273" s="452"/>
      <c r="Q1273" s="11"/>
    </row>
    <row r="1274" spans="1:17" s="1" customFormat="1" ht="30" customHeight="1" x14ac:dyDescent="0.25">
      <c r="A1274" s="1055"/>
      <c r="B1274" s="1068"/>
      <c r="C1274" s="1055"/>
      <c r="D1274" s="1068"/>
      <c r="E1274" s="1068"/>
      <c r="F1274" s="1068"/>
      <c r="G1274" s="1068"/>
      <c r="H1274" s="1068"/>
      <c r="I1274" s="1068"/>
      <c r="J1274" s="1068"/>
      <c r="K1274" s="1068"/>
      <c r="L1274" s="11" t="s">
        <v>294</v>
      </c>
      <c r="M1274" s="198"/>
      <c r="N1274" s="148" t="s">
        <v>6222</v>
      </c>
      <c r="O1274" s="11"/>
      <c r="P1274" s="452"/>
      <c r="Q1274" s="11"/>
    </row>
    <row r="1275" spans="1:17" s="11" customFormat="1" ht="42.75" customHeight="1" x14ac:dyDescent="0.25">
      <c r="A1275" s="1055"/>
      <c r="B1275" s="1068"/>
      <c r="C1275" s="1055"/>
      <c r="D1275" s="1068"/>
      <c r="E1275" s="1068"/>
      <c r="F1275" s="1068"/>
      <c r="G1275" s="1068"/>
      <c r="H1275" s="1068"/>
      <c r="I1275" s="1068"/>
      <c r="J1275" s="1068"/>
      <c r="K1275" s="1068"/>
      <c r="L1275" s="11" t="s">
        <v>7860</v>
      </c>
      <c r="M1275" s="198"/>
      <c r="N1275" s="148" t="s">
        <v>7863</v>
      </c>
      <c r="O1275" s="26"/>
      <c r="P1275" s="452"/>
      <c r="Q1275" s="26"/>
    </row>
    <row r="1276" spans="1:17" s="26" customFormat="1" ht="30" customHeight="1" x14ac:dyDescent="0.25">
      <c r="A1276" s="1054"/>
      <c r="B1276" s="1069"/>
      <c r="C1276" s="1054"/>
      <c r="D1276" s="1069"/>
      <c r="E1276" s="1069"/>
      <c r="F1276" s="1069"/>
      <c r="G1276" s="1069"/>
      <c r="H1276" s="1069"/>
      <c r="I1276" s="1069"/>
      <c r="J1276" s="1069"/>
      <c r="K1276" s="1069"/>
      <c r="L1276" s="26" t="s">
        <v>7861</v>
      </c>
      <c r="M1276" s="199"/>
      <c r="N1276" s="427" t="s">
        <v>7862</v>
      </c>
      <c r="P1276" s="452">
        <v>19007.39</v>
      </c>
    </row>
    <row r="1277" spans="1:17" s="1" customFormat="1" ht="30.75" customHeight="1" x14ac:dyDescent="0.25">
      <c r="A1277" s="1053">
        <v>440</v>
      </c>
      <c r="B1277" s="1053">
        <v>21</v>
      </c>
      <c r="C1277" s="1053" t="s">
        <v>73</v>
      </c>
      <c r="D1277" s="1067">
        <v>2562</v>
      </c>
      <c r="E1277" s="1067" t="s">
        <v>3986</v>
      </c>
      <c r="F1277" s="1067" t="s">
        <v>3986</v>
      </c>
      <c r="G1277" s="1067" t="s">
        <v>3987</v>
      </c>
      <c r="H1277" s="1067" t="s">
        <v>3988</v>
      </c>
      <c r="I1277" s="1067" t="s">
        <v>637</v>
      </c>
      <c r="J1277" s="1067" t="s">
        <v>232</v>
      </c>
      <c r="K1277" s="1067" t="s">
        <v>3414</v>
      </c>
      <c r="L1277" s="11" t="s">
        <v>59</v>
      </c>
      <c r="M1277" s="198"/>
      <c r="N1277" s="149" t="s">
        <v>3982</v>
      </c>
      <c r="P1277" s="452"/>
    </row>
    <row r="1278" spans="1:17" s="1" customFormat="1" ht="40.5" customHeight="1" x14ac:dyDescent="0.25">
      <c r="A1278" s="1055"/>
      <c r="B1278" s="1055"/>
      <c r="C1278" s="1055"/>
      <c r="D1278" s="1068"/>
      <c r="E1278" s="1068"/>
      <c r="F1278" s="1068"/>
      <c r="G1278" s="1068"/>
      <c r="H1278" s="1068"/>
      <c r="I1278" s="1068"/>
      <c r="J1278" s="1068"/>
      <c r="K1278" s="1068"/>
      <c r="L1278" s="11" t="s">
        <v>4174</v>
      </c>
      <c r="M1278" s="198"/>
      <c r="N1278" s="148" t="s">
        <v>5740</v>
      </c>
      <c r="O1278" s="11"/>
      <c r="P1278" s="452"/>
      <c r="Q1278" s="11"/>
    </row>
    <row r="1279" spans="1:17" s="26" customFormat="1" ht="30.75" customHeight="1" x14ac:dyDescent="0.25">
      <c r="A1279" s="1054"/>
      <c r="B1279" s="1054"/>
      <c r="C1279" s="1054"/>
      <c r="D1279" s="1069"/>
      <c r="E1279" s="1069"/>
      <c r="F1279" s="1069"/>
      <c r="G1279" s="1069"/>
      <c r="H1279" s="1069"/>
      <c r="I1279" s="1069"/>
      <c r="J1279" s="1069"/>
      <c r="K1279" s="1069"/>
      <c r="L1279" s="26" t="s">
        <v>4912</v>
      </c>
      <c r="M1279" s="199"/>
      <c r="N1279" s="427" t="s">
        <v>5741</v>
      </c>
      <c r="P1279" s="452"/>
    </row>
    <row r="1280" spans="1:17" s="1" customFormat="1" ht="44.25" customHeight="1" x14ac:dyDescent="0.25">
      <c r="A1280" s="1053">
        <v>441</v>
      </c>
      <c r="B1280" s="1053">
        <v>22</v>
      </c>
      <c r="C1280" s="1053" t="s">
        <v>73</v>
      </c>
      <c r="D1280" s="1067">
        <v>2562</v>
      </c>
      <c r="E1280" s="1067" t="s">
        <v>3993</v>
      </c>
      <c r="F1280" s="1067" t="s">
        <v>3993</v>
      </c>
      <c r="G1280" s="1067" t="s">
        <v>3994</v>
      </c>
      <c r="H1280" s="1067" t="s">
        <v>3995</v>
      </c>
      <c r="I1280" s="1067" t="s">
        <v>1102</v>
      </c>
      <c r="J1280" s="1067" t="s">
        <v>551</v>
      </c>
      <c r="K1280" s="1067" t="s">
        <v>3414</v>
      </c>
      <c r="L1280" s="11" t="s">
        <v>59</v>
      </c>
      <c r="M1280" s="198"/>
      <c r="N1280" s="149" t="s">
        <v>3996</v>
      </c>
      <c r="P1280" s="452"/>
    </row>
    <row r="1281" spans="1:17" s="1" customFormat="1" ht="34.5" customHeight="1" x14ac:dyDescent="0.25">
      <c r="A1281" s="1055"/>
      <c r="B1281" s="1055"/>
      <c r="C1281" s="1055"/>
      <c r="D1281" s="1068"/>
      <c r="E1281" s="1068"/>
      <c r="F1281" s="1068"/>
      <c r="G1281" s="1068"/>
      <c r="H1281" s="1068"/>
      <c r="I1281" s="1068"/>
      <c r="J1281" s="1068"/>
      <c r="K1281" s="1068"/>
      <c r="L1281" s="11" t="s">
        <v>4174</v>
      </c>
      <c r="M1281" s="198"/>
      <c r="N1281" s="149" t="s">
        <v>6115</v>
      </c>
      <c r="P1281" s="452"/>
    </row>
    <row r="1282" spans="1:17" s="1" customFormat="1" ht="37.5" customHeight="1" x14ac:dyDescent="0.25">
      <c r="A1282" s="1054"/>
      <c r="B1282" s="1054"/>
      <c r="C1282" s="1054"/>
      <c r="D1282" s="1069"/>
      <c r="E1282" s="1069"/>
      <c r="F1282" s="1069"/>
      <c r="G1282" s="1069"/>
      <c r="H1282" s="1069"/>
      <c r="I1282" s="1069"/>
      <c r="J1282" s="1069"/>
      <c r="K1282" s="1069"/>
      <c r="L1282" s="26" t="s">
        <v>4912</v>
      </c>
      <c r="M1282" s="199"/>
      <c r="N1282" s="427" t="s">
        <v>6116</v>
      </c>
      <c r="O1282" s="26" t="s">
        <v>6117</v>
      </c>
      <c r="P1282" s="452"/>
    </row>
    <row r="1283" spans="1:17" s="26" customFormat="1" ht="32.25" customHeight="1" x14ac:dyDescent="0.25">
      <c r="A1283" s="69">
        <v>443</v>
      </c>
      <c r="B1283" s="69">
        <v>22</v>
      </c>
      <c r="C1283" s="69" t="s">
        <v>73</v>
      </c>
      <c r="D1283" s="113">
        <v>2562</v>
      </c>
      <c r="E1283" s="220" t="s">
        <v>3997</v>
      </c>
      <c r="F1283" s="220" t="s">
        <v>3998</v>
      </c>
      <c r="G1283" s="220" t="s">
        <v>3999</v>
      </c>
      <c r="H1283" s="220" t="s">
        <v>4000</v>
      </c>
      <c r="I1283" s="220" t="s">
        <v>247</v>
      </c>
      <c r="J1283" s="220" t="s">
        <v>232</v>
      </c>
      <c r="K1283" s="220" t="s">
        <v>3414</v>
      </c>
      <c r="L1283" s="11" t="s">
        <v>4001</v>
      </c>
      <c r="M1283" s="198"/>
      <c r="N1283" s="149" t="s">
        <v>4002</v>
      </c>
      <c r="O1283" s="1"/>
      <c r="P1283" s="452"/>
      <c r="Q1283" s="1"/>
    </row>
    <row r="1284" spans="1:17" s="26" customFormat="1" ht="32.25" customHeight="1" x14ac:dyDescent="0.25">
      <c r="A1284" s="1053">
        <v>444</v>
      </c>
      <c r="B1284" s="1053">
        <v>22</v>
      </c>
      <c r="C1284" s="1053" t="s">
        <v>73</v>
      </c>
      <c r="D1284" s="1067">
        <v>2562</v>
      </c>
      <c r="E1284" s="1081" t="s">
        <v>4003</v>
      </c>
      <c r="F1284" s="1081" t="s">
        <v>4003</v>
      </c>
      <c r="G1284" s="1081" t="s">
        <v>4004</v>
      </c>
      <c r="H1284" s="1081" t="s">
        <v>1919</v>
      </c>
      <c r="I1284" s="1081" t="s">
        <v>2775</v>
      </c>
      <c r="J1284" s="1081" t="s">
        <v>131</v>
      </c>
      <c r="K1284" s="1081" t="s">
        <v>3414</v>
      </c>
      <c r="L1284" s="11" t="s">
        <v>59</v>
      </c>
      <c r="M1284" s="198"/>
      <c r="N1284" s="149" t="s">
        <v>4005</v>
      </c>
      <c r="O1284" s="1"/>
      <c r="P1284" s="452"/>
      <c r="Q1284" s="1"/>
    </row>
    <row r="1285" spans="1:17" s="26" customFormat="1" ht="32.25" customHeight="1" x14ac:dyDescent="0.25">
      <c r="A1285" s="1055"/>
      <c r="B1285" s="1055"/>
      <c r="C1285" s="1055"/>
      <c r="D1285" s="1068"/>
      <c r="E1285" s="1081"/>
      <c r="F1285" s="1081"/>
      <c r="G1285" s="1081"/>
      <c r="H1285" s="1081"/>
      <c r="I1285" s="1081"/>
      <c r="J1285" s="1081"/>
      <c r="K1285" s="1081"/>
      <c r="L1285" s="135" t="s">
        <v>1311</v>
      </c>
      <c r="M1285" s="534"/>
      <c r="N1285" s="149" t="s">
        <v>5089</v>
      </c>
      <c r="O1285" s="1"/>
      <c r="P1285" s="452"/>
      <c r="Q1285" s="1"/>
    </row>
    <row r="1286" spans="1:17" s="1" customFormat="1" ht="32.25" customHeight="1" x14ac:dyDescent="0.25">
      <c r="A1286" s="1055"/>
      <c r="B1286" s="1054"/>
      <c r="C1286" s="1054"/>
      <c r="D1286" s="1069"/>
      <c r="E1286" s="1081"/>
      <c r="F1286" s="1081"/>
      <c r="G1286" s="1081"/>
      <c r="H1286" s="1081"/>
      <c r="I1286" s="1081"/>
      <c r="J1286" s="1081"/>
      <c r="K1286" s="1081"/>
      <c r="L1286" s="26" t="s">
        <v>52</v>
      </c>
      <c r="M1286" s="199"/>
      <c r="N1286" s="427" t="s">
        <v>5086</v>
      </c>
      <c r="O1286" s="26"/>
      <c r="P1286" s="452"/>
      <c r="Q1286" s="26"/>
    </row>
    <row r="1287" spans="1:17" s="1" customFormat="1" x14ac:dyDescent="0.3">
      <c r="A1287" s="1055"/>
      <c r="B1287" s="219"/>
      <c r="C1287" s="219"/>
      <c r="D1287" s="168"/>
      <c r="E1287" s="1081"/>
      <c r="F1287" s="1081"/>
      <c r="G1287" s="1081"/>
      <c r="H1287" s="1081"/>
      <c r="I1287" s="1081"/>
      <c r="J1287" s="1081"/>
      <c r="K1287" s="1081"/>
      <c r="L1287" s="3" t="s">
        <v>297</v>
      </c>
      <c r="M1287" s="541"/>
      <c r="N1287" s="428" t="s">
        <v>8085</v>
      </c>
      <c r="O1287" s="26"/>
      <c r="P1287" s="465"/>
      <c r="Q1287" s="26"/>
    </row>
    <row r="1288" spans="1:17" s="1" customFormat="1" ht="32.25" customHeight="1" x14ac:dyDescent="0.3">
      <c r="A1288" s="1054"/>
      <c r="B1288" s="38">
        <v>30</v>
      </c>
      <c r="C1288" s="38" t="s">
        <v>8069</v>
      </c>
      <c r="D1288" s="38">
        <v>2563</v>
      </c>
      <c r="E1288" s="1081"/>
      <c r="F1288" s="1081"/>
      <c r="G1288" s="1081"/>
      <c r="H1288" s="1081"/>
      <c r="I1288" s="1081"/>
      <c r="J1288" s="1081"/>
      <c r="K1288" s="1081"/>
      <c r="L1288" s="34" t="s">
        <v>5673</v>
      </c>
      <c r="M1288" s="537"/>
      <c r="N1288" s="443" t="s">
        <v>8086</v>
      </c>
      <c r="O1288" s="26"/>
      <c r="P1288" s="452">
        <v>14072.61</v>
      </c>
      <c r="Q1288" s="26"/>
    </row>
    <row r="1289" spans="1:17" s="1" customFormat="1" ht="30.75" customHeight="1" x14ac:dyDescent="0.25">
      <c r="A1289" s="1053">
        <v>445</v>
      </c>
      <c r="B1289" s="1053">
        <v>26</v>
      </c>
      <c r="C1289" s="1053" t="s">
        <v>73</v>
      </c>
      <c r="D1289" s="1053">
        <v>2562</v>
      </c>
      <c r="E1289" s="1067" t="s">
        <v>4006</v>
      </c>
      <c r="F1289" s="1067" t="s">
        <v>4006</v>
      </c>
      <c r="G1289" s="1067" t="s">
        <v>4007</v>
      </c>
      <c r="H1289" s="1067" t="s">
        <v>4008</v>
      </c>
      <c r="I1289" s="1067" t="s">
        <v>341</v>
      </c>
      <c r="J1289" s="1067" t="s">
        <v>212</v>
      </c>
      <c r="K1289" s="1067" t="s">
        <v>3414</v>
      </c>
      <c r="L1289" s="11" t="s">
        <v>59</v>
      </c>
      <c r="M1289" s="198"/>
      <c r="N1289" s="149" t="s">
        <v>4009</v>
      </c>
      <c r="P1289" s="452"/>
    </row>
    <row r="1290" spans="1:17" s="1" customFormat="1" ht="44.25" customHeight="1" x14ac:dyDescent="0.25">
      <c r="A1290" s="1055"/>
      <c r="B1290" s="1055"/>
      <c r="C1290" s="1055"/>
      <c r="D1290" s="1055"/>
      <c r="E1290" s="1068"/>
      <c r="F1290" s="1068"/>
      <c r="G1290" s="1068"/>
      <c r="H1290" s="1068"/>
      <c r="I1290" s="1068"/>
      <c r="J1290" s="1068"/>
      <c r="K1290" s="1068"/>
      <c r="L1290" s="11" t="s">
        <v>10820</v>
      </c>
      <c r="M1290" s="198"/>
      <c r="N1290" s="148" t="s">
        <v>7191</v>
      </c>
      <c r="P1290" s="452"/>
    </row>
    <row r="1291" spans="1:17" s="11" customFormat="1" ht="27" customHeight="1" x14ac:dyDescent="0.25">
      <c r="A1291" s="1054"/>
      <c r="B1291" s="1054"/>
      <c r="C1291" s="1054"/>
      <c r="D1291" s="1054"/>
      <c r="E1291" s="1069"/>
      <c r="F1291" s="1069"/>
      <c r="G1291" s="1069"/>
      <c r="H1291" s="1069"/>
      <c r="I1291" s="1069"/>
      <c r="J1291" s="1069"/>
      <c r="K1291" s="1069"/>
      <c r="L1291" s="26" t="s">
        <v>4912</v>
      </c>
      <c r="M1291" s="199"/>
      <c r="N1291" s="427" t="s">
        <v>7192</v>
      </c>
      <c r="O1291" s="1"/>
      <c r="P1291" s="452"/>
      <c r="Q1291" s="1"/>
    </row>
    <row r="1292" spans="1:17" s="11" customFormat="1" ht="27" customHeight="1" x14ac:dyDescent="0.25">
      <c r="A1292" s="1053">
        <v>446</v>
      </c>
      <c r="B1292" s="1053">
        <v>26</v>
      </c>
      <c r="C1292" s="1053" t="s">
        <v>73</v>
      </c>
      <c r="D1292" s="1053">
        <v>2562</v>
      </c>
      <c r="E1292" s="1053" t="s">
        <v>4010</v>
      </c>
      <c r="F1292" s="1053" t="s">
        <v>4010</v>
      </c>
      <c r="G1292" s="1053" t="s">
        <v>4011</v>
      </c>
      <c r="H1292" s="1053" t="s">
        <v>4012</v>
      </c>
      <c r="I1292" s="1053" t="s">
        <v>324</v>
      </c>
      <c r="J1292" s="1053" t="s">
        <v>11</v>
      </c>
      <c r="K1292" s="1053" t="s">
        <v>3414</v>
      </c>
      <c r="L1292" s="11" t="s">
        <v>59</v>
      </c>
      <c r="M1292" s="198"/>
      <c r="N1292" s="149" t="s">
        <v>4013</v>
      </c>
      <c r="O1292" s="1"/>
      <c r="P1292" s="452"/>
      <c r="Q1292" s="1"/>
    </row>
    <row r="1293" spans="1:17" s="26" customFormat="1" ht="27" customHeight="1" x14ac:dyDescent="0.25">
      <c r="A1293" s="1055"/>
      <c r="B1293" s="1055"/>
      <c r="C1293" s="1055"/>
      <c r="D1293" s="1055"/>
      <c r="E1293" s="1055"/>
      <c r="F1293" s="1055"/>
      <c r="G1293" s="1055"/>
      <c r="H1293" s="1055"/>
      <c r="I1293" s="1055"/>
      <c r="J1293" s="1055"/>
      <c r="K1293" s="1055"/>
      <c r="L1293" s="135" t="s">
        <v>1311</v>
      </c>
      <c r="M1293" s="534"/>
      <c r="N1293" s="149" t="s">
        <v>5090</v>
      </c>
      <c r="O1293" s="1"/>
      <c r="P1293" s="452"/>
      <c r="Q1293" s="1"/>
    </row>
    <row r="1294" spans="1:17" s="1" customFormat="1" ht="31.5" customHeight="1" x14ac:dyDescent="0.25">
      <c r="A1294" s="1055"/>
      <c r="B1294" s="1055"/>
      <c r="C1294" s="1055"/>
      <c r="D1294" s="1055"/>
      <c r="E1294" s="1055"/>
      <c r="F1294" s="1055"/>
      <c r="G1294" s="1055"/>
      <c r="H1294" s="1055"/>
      <c r="I1294" s="1055"/>
      <c r="J1294" s="1055"/>
      <c r="K1294" s="1055"/>
      <c r="L1294" s="11" t="s">
        <v>52</v>
      </c>
      <c r="M1294" s="198"/>
      <c r="N1294" s="148" t="s">
        <v>5085</v>
      </c>
      <c r="O1294" s="11"/>
      <c r="P1294" s="452"/>
      <c r="Q1294" s="11"/>
    </row>
    <row r="1295" spans="1:17" s="1" customFormat="1" ht="39" customHeight="1" x14ac:dyDescent="0.3">
      <c r="A1295" s="1055"/>
      <c r="B1295" s="1055"/>
      <c r="C1295" s="1055"/>
      <c r="D1295" s="1055"/>
      <c r="E1295" s="1055"/>
      <c r="F1295" s="1055"/>
      <c r="G1295" s="1055"/>
      <c r="H1295" s="1055"/>
      <c r="I1295" s="1055"/>
      <c r="J1295" s="1055"/>
      <c r="K1295" s="1055"/>
      <c r="L1295" s="240" t="s">
        <v>297</v>
      </c>
      <c r="M1295" s="544"/>
      <c r="N1295" s="148" t="s">
        <v>10821</v>
      </c>
      <c r="O1295" s="11"/>
      <c r="P1295" s="452"/>
      <c r="Q1295" s="11"/>
    </row>
    <row r="1296" spans="1:17" s="1" customFormat="1" ht="33.75" customHeight="1" x14ac:dyDescent="0.3">
      <c r="A1296" s="1054"/>
      <c r="B1296" s="1054"/>
      <c r="C1296" s="1054"/>
      <c r="D1296" s="1054"/>
      <c r="E1296" s="1054"/>
      <c r="F1296" s="1054"/>
      <c r="G1296" s="1054"/>
      <c r="H1296" s="1054"/>
      <c r="I1296" s="1054"/>
      <c r="J1296" s="1054"/>
      <c r="K1296" s="1054"/>
      <c r="L1296" s="34" t="s">
        <v>5673</v>
      </c>
      <c r="M1296" s="537"/>
      <c r="N1296" s="427" t="s">
        <v>10822</v>
      </c>
      <c r="O1296" s="26"/>
      <c r="P1296" s="452">
        <v>16792.89</v>
      </c>
      <c r="Q1296" s="26"/>
    </row>
    <row r="1297" spans="1:17" s="1" customFormat="1" ht="76.5" customHeight="1" x14ac:dyDescent="0.25">
      <c r="A1297" s="1053">
        <v>447</v>
      </c>
      <c r="B1297" s="69">
        <v>26</v>
      </c>
      <c r="C1297" s="69" t="s">
        <v>73</v>
      </c>
      <c r="D1297" s="113">
        <v>2562</v>
      </c>
      <c r="E1297" s="1067" t="s">
        <v>4014</v>
      </c>
      <c r="F1297" s="1067" t="s">
        <v>4014</v>
      </c>
      <c r="G1297" s="1067" t="s">
        <v>4015</v>
      </c>
      <c r="H1297" s="1067" t="s">
        <v>4016</v>
      </c>
      <c r="I1297" s="1067" t="s">
        <v>526</v>
      </c>
      <c r="J1297" s="1067" t="s">
        <v>527</v>
      </c>
      <c r="K1297" s="1067" t="s">
        <v>3414</v>
      </c>
      <c r="L1297" s="11" t="s">
        <v>59</v>
      </c>
      <c r="M1297" s="198"/>
      <c r="N1297" s="149" t="s">
        <v>4017</v>
      </c>
      <c r="P1297" s="452"/>
    </row>
    <row r="1298" spans="1:17" s="1" customFormat="1" ht="44.25" customHeight="1" x14ac:dyDescent="0.25">
      <c r="A1298" s="1055"/>
      <c r="B1298" s="69"/>
      <c r="C1298" s="69"/>
      <c r="D1298" s="113"/>
      <c r="E1298" s="1068"/>
      <c r="F1298" s="1068"/>
      <c r="G1298" s="1068"/>
      <c r="H1298" s="1068"/>
      <c r="I1298" s="1068"/>
      <c r="J1298" s="1068"/>
      <c r="K1298" s="1068"/>
      <c r="L1298" s="135" t="s">
        <v>1311</v>
      </c>
      <c r="M1298" s="534"/>
      <c r="N1298" s="149" t="s">
        <v>5091</v>
      </c>
      <c r="P1298" s="452"/>
    </row>
    <row r="1299" spans="1:17" s="1" customFormat="1" ht="35.25" customHeight="1" x14ac:dyDescent="0.25">
      <c r="A1299" s="1055"/>
      <c r="B1299" s="69"/>
      <c r="C1299" s="69"/>
      <c r="D1299" s="113"/>
      <c r="E1299" s="1068"/>
      <c r="F1299" s="1068"/>
      <c r="G1299" s="1068"/>
      <c r="H1299" s="1068"/>
      <c r="I1299" s="1068"/>
      <c r="J1299" s="1068"/>
      <c r="K1299" s="1068"/>
      <c r="L1299" s="26" t="s">
        <v>52</v>
      </c>
      <c r="M1299" s="199"/>
      <c r="N1299" s="427" t="s">
        <v>5092</v>
      </c>
      <c r="P1299" s="452"/>
    </row>
    <row r="1300" spans="1:17" s="1" customFormat="1" ht="44.25" customHeight="1" x14ac:dyDescent="0.25">
      <c r="A1300" s="1055"/>
      <c r="B1300" s="69">
        <v>25</v>
      </c>
      <c r="C1300" s="69" t="s">
        <v>682</v>
      </c>
      <c r="D1300" s="113">
        <v>2562</v>
      </c>
      <c r="E1300" s="1068"/>
      <c r="F1300" s="1068"/>
      <c r="G1300" s="1068"/>
      <c r="H1300" s="1068"/>
      <c r="I1300" s="1068"/>
      <c r="J1300" s="1068"/>
      <c r="K1300" s="1068"/>
      <c r="L1300" s="111" t="s">
        <v>5892</v>
      </c>
      <c r="M1300" s="538"/>
      <c r="N1300" s="429" t="s">
        <v>5893</v>
      </c>
      <c r="P1300" s="452">
        <v>17981.61</v>
      </c>
    </row>
    <row r="1301" spans="1:17" s="1" customFormat="1" ht="33.75" customHeight="1" x14ac:dyDescent="0.25">
      <c r="A1301" s="1055"/>
      <c r="B1301" s="69">
        <v>27</v>
      </c>
      <c r="C1301" s="69" t="s">
        <v>682</v>
      </c>
      <c r="D1301" s="113">
        <v>2562</v>
      </c>
      <c r="E1301" s="1068"/>
      <c r="F1301" s="1068"/>
      <c r="G1301" s="1068"/>
      <c r="H1301" s="1068"/>
      <c r="I1301" s="1068"/>
      <c r="J1301" s="1068"/>
      <c r="K1301" s="1068"/>
      <c r="L1301" s="7" t="s">
        <v>4717</v>
      </c>
      <c r="M1301" s="532"/>
      <c r="N1301" s="425" t="s">
        <v>5894</v>
      </c>
      <c r="P1301" s="452"/>
    </row>
    <row r="1302" spans="1:17" s="1" customFormat="1" ht="44.25" customHeight="1" x14ac:dyDescent="0.25">
      <c r="A1302" s="1055"/>
      <c r="B1302" s="69">
        <v>13</v>
      </c>
      <c r="C1302" s="69" t="s">
        <v>68</v>
      </c>
      <c r="D1302" s="113">
        <v>2563</v>
      </c>
      <c r="E1302" s="1068"/>
      <c r="F1302" s="1068"/>
      <c r="G1302" s="1068"/>
      <c r="H1302" s="1068"/>
      <c r="I1302" s="1068"/>
      <c r="J1302" s="1068"/>
      <c r="K1302" s="1068"/>
      <c r="L1302" s="211" t="s">
        <v>1614</v>
      </c>
      <c r="M1302" s="530"/>
      <c r="N1302" s="222"/>
      <c r="P1302" s="452"/>
    </row>
    <row r="1303" spans="1:17" s="26" customFormat="1" ht="44.25" customHeight="1" x14ac:dyDescent="0.25">
      <c r="A1303" s="1054"/>
      <c r="B1303" s="69">
        <v>15</v>
      </c>
      <c r="C1303" s="69" t="s">
        <v>68</v>
      </c>
      <c r="D1303" s="113">
        <v>2563</v>
      </c>
      <c r="E1303" s="1069"/>
      <c r="F1303" s="1069"/>
      <c r="G1303" s="1069"/>
      <c r="H1303" s="1069"/>
      <c r="I1303" s="1069"/>
      <c r="J1303" s="1069"/>
      <c r="K1303" s="1069"/>
      <c r="L1303" s="26" t="s">
        <v>1616</v>
      </c>
      <c r="M1303" s="199"/>
      <c r="N1303" s="427" t="s">
        <v>5895</v>
      </c>
      <c r="O1303" s="1"/>
      <c r="P1303" s="452"/>
      <c r="Q1303" s="1"/>
    </row>
    <row r="1304" spans="1:17" s="11" customFormat="1" ht="27.75" customHeight="1" x14ac:dyDescent="0.25">
      <c r="A1304" s="1118">
        <v>449</v>
      </c>
      <c r="B1304" s="1053">
        <v>28</v>
      </c>
      <c r="C1304" s="1053" t="s">
        <v>73</v>
      </c>
      <c r="D1304" s="1053">
        <v>2562</v>
      </c>
      <c r="E1304" s="1053" t="s">
        <v>4026</v>
      </c>
      <c r="F1304" s="1053" t="s">
        <v>4026</v>
      </c>
      <c r="G1304" s="1053" t="s">
        <v>4027</v>
      </c>
      <c r="H1304" s="1053" t="s">
        <v>4028</v>
      </c>
      <c r="I1304" s="1053" t="s">
        <v>1282</v>
      </c>
      <c r="J1304" s="1053" t="s">
        <v>388</v>
      </c>
      <c r="K1304" s="1053" t="s">
        <v>3414</v>
      </c>
      <c r="L1304" s="11" t="s">
        <v>59</v>
      </c>
      <c r="M1304" s="198"/>
      <c r="N1304" s="148" t="s">
        <v>4029</v>
      </c>
      <c r="P1304" s="452"/>
    </row>
    <row r="1305" spans="1:17" s="11" customFormat="1" ht="27.75" customHeight="1" x14ac:dyDescent="0.25">
      <c r="A1305" s="1119"/>
      <c r="B1305" s="1055"/>
      <c r="C1305" s="1055"/>
      <c r="D1305" s="1055"/>
      <c r="E1305" s="1055"/>
      <c r="F1305" s="1055"/>
      <c r="G1305" s="1055"/>
      <c r="H1305" s="1055"/>
      <c r="I1305" s="1055"/>
      <c r="J1305" s="1055"/>
      <c r="K1305" s="1055"/>
      <c r="L1305" s="9" t="s">
        <v>1311</v>
      </c>
      <c r="M1305" s="535"/>
      <c r="N1305" s="148" t="s">
        <v>5087</v>
      </c>
      <c r="P1305" s="452"/>
    </row>
    <row r="1306" spans="1:17" s="26" customFormat="1" ht="34.5" customHeight="1" x14ac:dyDescent="0.25">
      <c r="A1306" s="1120"/>
      <c r="B1306" s="1055"/>
      <c r="C1306" s="1055"/>
      <c r="D1306" s="1055"/>
      <c r="E1306" s="1055"/>
      <c r="F1306" s="1055"/>
      <c r="G1306" s="1055"/>
      <c r="H1306" s="1055"/>
      <c r="I1306" s="1055"/>
      <c r="J1306" s="1055"/>
      <c r="K1306" s="1055"/>
      <c r="L1306" s="11" t="s">
        <v>52</v>
      </c>
      <c r="M1306" s="198"/>
      <c r="N1306" s="148" t="s">
        <v>5088</v>
      </c>
      <c r="O1306" s="11"/>
      <c r="P1306" s="452"/>
      <c r="Q1306" s="11"/>
    </row>
    <row r="1307" spans="1:17" s="1" customFormat="1" ht="34.5" customHeight="1" x14ac:dyDescent="0.25">
      <c r="A1307" s="32"/>
      <c r="B1307" s="1055"/>
      <c r="C1307" s="1055"/>
      <c r="D1307" s="1055"/>
      <c r="E1307" s="1055"/>
      <c r="F1307" s="1055"/>
      <c r="G1307" s="1055"/>
      <c r="H1307" s="1055"/>
      <c r="I1307" s="1055"/>
      <c r="J1307" s="1055"/>
      <c r="K1307" s="1055"/>
      <c r="L1307" s="11" t="s">
        <v>52</v>
      </c>
      <c r="M1307" s="198"/>
      <c r="N1307" s="148" t="s">
        <v>7434</v>
      </c>
      <c r="O1307" s="11"/>
      <c r="P1307" s="452"/>
      <c r="Q1307" s="11"/>
    </row>
    <row r="1308" spans="1:17" s="1" customFormat="1" ht="34.5" customHeight="1" x14ac:dyDescent="0.25">
      <c r="A1308" s="32"/>
      <c r="B1308" s="1055"/>
      <c r="C1308" s="1055"/>
      <c r="D1308" s="1055"/>
      <c r="E1308" s="1055"/>
      <c r="F1308" s="1055"/>
      <c r="G1308" s="1055"/>
      <c r="H1308" s="1055"/>
      <c r="I1308" s="1055"/>
      <c r="J1308" s="1055"/>
      <c r="K1308" s="1055"/>
      <c r="L1308" s="11" t="s">
        <v>7190</v>
      </c>
      <c r="M1308" s="198"/>
      <c r="N1308" s="148" t="s">
        <v>10793</v>
      </c>
      <c r="O1308" s="11"/>
      <c r="P1308" s="452"/>
      <c r="Q1308" s="11"/>
    </row>
    <row r="1309" spans="1:17" s="1" customFormat="1" ht="34.5" customHeight="1" x14ac:dyDescent="0.25">
      <c r="A1309" s="90"/>
      <c r="B1309" s="1054"/>
      <c r="C1309" s="1054"/>
      <c r="D1309" s="1054"/>
      <c r="E1309" s="1054"/>
      <c r="F1309" s="1054"/>
      <c r="G1309" s="1054"/>
      <c r="H1309" s="1054"/>
      <c r="I1309" s="1054"/>
      <c r="J1309" s="1054"/>
      <c r="K1309" s="1054"/>
      <c r="L1309" s="26" t="s">
        <v>4912</v>
      </c>
      <c r="M1309" s="199"/>
      <c r="N1309" s="95" t="s">
        <v>10794</v>
      </c>
      <c r="O1309" s="26"/>
      <c r="P1309" s="452">
        <v>16763.45</v>
      </c>
      <c r="Q1309" s="26"/>
    </row>
    <row r="1310" spans="1:17" s="1" customFormat="1" ht="34.5" customHeight="1" x14ac:dyDescent="0.25">
      <c r="A1310" s="1053">
        <v>451</v>
      </c>
      <c r="B1310" s="1053">
        <v>9</v>
      </c>
      <c r="C1310" s="1053" t="s">
        <v>71</v>
      </c>
      <c r="D1310" s="1053">
        <v>2562</v>
      </c>
      <c r="E1310" s="1067" t="s">
        <v>4048</v>
      </c>
      <c r="F1310" s="1067" t="s">
        <v>4048</v>
      </c>
      <c r="G1310" s="1067" t="s">
        <v>4049</v>
      </c>
      <c r="H1310" s="1067" t="s">
        <v>4050</v>
      </c>
      <c r="I1310" s="1067" t="s">
        <v>81</v>
      </c>
      <c r="J1310" s="1067" t="s">
        <v>216</v>
      </c>
      <c r="K1310" s="1067" t="s">
        <v>3414</v>
      </c>
      <c r="L1310" s="11" t="s">
        <v>59</v>
      </c>
      <c r="M1310" s="198"/>
      <c r="N1310" s="149" t="s">
        <v>4051</v>
      </c>
      <c r="P1310" s="452"/>
    </row>
    <row r="1311" spans="1:17" s="1" customFormat="1" ht="42" customHeight="1" x14ac:dyDescent="0.25">
      <c r="A1311" s="1055"/>
      <c r="B1311" s="1055"/>
      <c r="C1311" s="1055"/>
      <c r="D1311" s="1055"/>
      <c r="E1311" s="1068"/>
      <c r="F1311" s="1068"/>
      <c r="G1311" s="1068"/>
      <c r="H1311" s="1068"/>
      <c r="I1311" s="1068"/>
      <c r="J1311" s="1068"/>
      <c r="K1311" s="1068"/>
      <c r="L1311" s="135" t="s">
        <v>1311</v>
      </c>
      <c r="M1311" s="534"/>
      <c r="N1311" s="149" t="s">
        <v>7435</v>
      </c>
      <c r="P1311" s="416"/>
    </row>
    <row r="1312" spans="1:17" s="1" customFormat="1" ht="42" customHeight="1" x14ac:dyDescent="0.25">
      <c r="A1312" s="1054"/>
      <c r="B1312" s="1054"/>
      <c r="C1312" s="1054"/>
      <c r="D1312" s="1054"/>
      <c r="E1312" s="1069"/>
      <c r="F1312" s="1069"/>
      <c r="G1312" s="1069"/>
      <c r="H1312" s="1069"/>
      <c r="I1312" s="1069"/>
      <c r="J1312" s="1069"/>
      <c r="K1312" s="1069"/>
      <c r="L1312" s="26" t="s">
        <v>52</v>
      </c>
      <c r="M1312" s="199"/>
      <c r="N1312" s="427" t="s">
        <v>7436</v>
      </c>
      <c r="P1312" s="452">
        <v>16994</v>
      </c>
    </row>
    <row r="1313" spans="1:17" s="26" customFormat="1" ht="30.75" customHeight="1" x14ac:dyDescent="0.25">
      <c r="A1313" s="1053">
        <v>452</v>
      </c>
      <c r="B1313" s="1053">
        <v>9</v>
      </c>
      <c r="C1313" s="1053" t="s">
        <v>71</v>
      </c>
      <c r="D1313" s="1053">
        <v>2562</v>
      </c>
      <c r="E1313" s="1067" t="s">
        <v>4052</v>
      </c>
      <c r="F1313" s="1067" t="s">
        <v>4052</v>
      </c>
      <c r="G1313" s="1067" t="s">
        <v>4053</v>
      </c>
      <c r="H1313" s="1067" t="s">
        <v>4054</v>
      </c>
      <c r="I1313" s="1067" t="s">
        <v>797</v>
      </c>
      <c r="J1313" s="1067" t="s">
        <v>212</v>
      </c>
      <c r="K1313" s="1067" t="s">
        <v>3414</v>
      </c>
      <c r="L1313" s="11" t="s">
        <v>59</v>
      </c>
      <c r="M1313" s="198"/>
      <c r="N1313" s="149" t="s">
        <v>4055</v>
      </c>
      <c r="O1313" s="1"/>
      <c r="P1313" s="452"/>
      <c r="Q1313" s="1"/>
    </row>
    <row r="1314" spans="1:17" s="1" customFormat="1" ht="29.25" customHeight="1" x14ac:dyDescent="0.25">
      <c r="A1314" s="1055"/>
      <c r="B1314" s="1055"/>
      <c r="C1314" s="1055"/>
      <c r="D1314" s="1055"/>
      <c r="E1314" s="1068"/>
      <c r="F1314" s="1068"/>
      <c r="G1314" s="1068"/>
      <c r="H1314" s="1068"/>
      <c r="I1314" s="1068"/>
      <c r="J1314" s="1068"/>
      <c r="K1314" s="1068"/>
      <c r="L1314" s="135" t="s">
        <v>297</v>
      </c>
      <c r="M1314" s="534"/>
      <c r="N1314" s="149" t="s">
        <v>7531</v>
      </c>
      <c r="P1314" s="452"/>
    </row>
    <row r="1315" spans="1:17" s="1" customFormat="1" ht="44.25" customHeight="1" x14ac:dyDescent="0.25">
      <c r="A1315" s="1054"/>
      <c r="B1315" s="1054"/>
      <c r="C1315" s="1054"/>
      <c r="D1315" s="1054"/>
      <c r="E1315" s="1069"/>
      <c r="F1315" s="1069"/>
      <c r="G1315" s="1069"/>
      <c r="H1315" s="1069"/>
      <c r="I1315" s="1069"/>
      <c r="J1315" s="1069"/>
      <c r="K1315" s="1069"/>
      <c r="L1315" s="26" t="s">
        <v>5673</v>
      </c>
      <c r="M1315" s="199"/>
      <c r="N1315" s="149" t="s">
        <v>7532</v>
      </c>
      <c r="P1315" s="452">
        <v>15899.26</v>
      </c>
    </row>
    <row r="1316" spans="1:17" s="26" customFormat="1" ht="44.25" customHeight="1" x14ac:dyDescent="0.25">
      <c r="A1316" s="33">
        <v>453</v>
      </c>
      <c r="B1316" s="33">
        <v>9</v>
      </c>
      <c r="C1316" s="33" t="s">
        <v>4059</v>
      </c>
      <c r="D1316" s="40">
        <v>2562</v>
      </c>
      <c r="E1316" s="40" t="s">
        <v>4060</v>
      </c>
      <c r="F1316" s="40" t="s">
        <v>4060</v>
      </c>
      <c r="G1316" s="108"/>
      <c r="H1316" s="108" t="s">
        <v>4067</v>
      </c>
      <c r="I1316" s="108" t="s">
        <v>185</v>
      </c>
      <c r="J1316" s="108" t="s">
        <v>78</v>
      </c>
      <c r="K1316" s="108" t="s">
        <v>3414</v>
      </c>
      <c r="L1316" s="26" t="s">
        <v>52</v>
      </c>
      <c r="M1316" s="199"/>
      <c r="N1316" s="427" t="s">
        <v>4061</v>
      </c>
      <c r="O1316" s="26" t="s">
        <v>4062</v>
      </c>
      <c r="P1316" s="452">
        <v>23925</v>
      </c>
    </row>
    <row r="1317" spans="1:17" s="1" customFormat="1" ht="34.5" customHeight="1" x14ac:dyDescent="0.25">
      <c r="A1317" s="1053">
        <v>454</v>
      </c>
      <c r="B1317" s="1053">
        <v>9</v>
      </c>
      <c r="C1317" s="1053" t="s">
        <v>71</v>
      </c>
      <c r="D1317" s="1067">
        <v>2562</v>
      </c>
      <c r="E1317" s="1067" t="s">
        <v>4063</v>
      </c>
      <c r="F1317" s="1067" t="s">
        <v>4063</v>
      </c>
      <c r="G1317" s="1067" t="s">
        <v>4064</v>
      </c>
      <c r="H1317" s="1067" t="s">
        <v>4065</v>
      </c>
      <c r="I1317" s="1067" t="s">
        <v>261</v>
      </c>
      <c r="J1317" s="1067" t="s">
        <v>212</v>
      </c>
      <c r="K1317" s="1067" t="s">
        <v>3414</v>
      </c>
      <c r="L1317" s="11" t="s">
        <v>59</v>
      </c>
      <c r="M1317" s="198"/>
      <c r="N1317" s="149" t="s">
        <v>4066</v>
      </c>
      <c r="P1317" s="452"/>
    </row>
    <row r="1318" spans="1:17" ht="42" customHeight="1" x14ac:dyDescent="0.25">
      <c r="A1318" s="1055"/>
      <c r="B1318" s="1055"/>
      <c r="C1318" s="1055"/>
      <c r="D1318" s="1068"/>
      <c r="E1318" s="1068"/>
      <c r="F1318" s="1068"/>
      <c r="G1318" s="1068"/>
      <c r="H1318" s="1068"/>
      <c r="I1318" s="1068"/>
      <c r="J1318" s="1068"/>
      <c r="K1318" s="1068"/>
      <c r="L1318" s="11" t="s">
        <v>4174</v>
      </c>
      <c r="M1318" s="198"/>
      <c r="N1318" s="149" t="s">
        <v>5822</v>
      </c>
    </row>
    <row r="1319" spans="1:17" ht="42" customHeight="1" x14ac:dyDescent="0.25">
      <c r="A1319" s="1054"/>
      <c r="B1319" s="1054"/>
      <c r="C1319" s="1054"/>
      <c r="D1319" s="1069"/>
      <c r="E1319" s="1069"/>
      <c r="F1319" s="1069"/>
      <c r="G1319" s="1069"/>
      <c r="H1319" s="1069"/>
      <c r="I1319" s="1069"/>
      <c r="J1319" s="1069"/>
      <c r="K1319" s="1069"/>
      <c r="L1319" s="26" t="s">
        <v>5673</v>
      </c>
      <c r="M1319" s="199"/>
      <c r="N1319" s="427" t="s">
        <v>5823</v>
      </c>
      <c r="O1319" s="26"/>
      <c r="P1319" s="452">
        <v>29829</v>
      </c>
      <c r="Q1319" s="26"/>
    </row>
    <row r="1320" spans="1:17" s="1" customFormat="1" ht="30" customHeight="1" x14ac:dyDescent="0.25">
      <c r="A1320" s="69">
        <v>455</v>
      </c>
      <c r="B1320" s="69">
        <v>9</v>
      </c>
      <c r="C1320" s="69" t="s">
        <v>71</v>
      </c>
      <c r="D1320" s="113">
        <v>2562</v>
      </c>
      <c r="E1320" s="220" t="s">
        <v>4068</v>
      </c>
      <c r="F1320" s="220" t="s">
        <v>4068</v>
      </c>
      <c r="G1320" s="220" t="s">
        <v>4069</v>
      </c>
      <c r="H1320" s="220" t="s">
        <v>4070</v>
      </c>
      <c r="I1320" s="220" t="s">
        <v>665</v>
      </c>
      <c r="J1320" s="220" t="s">
        <v>105</v>
      </c>
      <c r="K1320" s="220" t="s">
        <v>3414</v>
      </c>
      <c r="L1320" s="11" t="s">
        <v>59</v>
      </c>
      <c r="M1320" s="198"/>
      <c r="N1320" s="149" t="s">
        <v>10318</v>
      </c>
      <c r="P1320" s="452"/>
    </row>
    <row r="1321" spans="1:17" s="1" customFormat="1" ht="45.75" customHeight="1" x14ac:dyDescent="0.25">
      <c r="A1321" s="69"/>
      <c r="B1321" s="69">
        <v>16</v>
      </c>
      <c r="C1321" s="69" t="s">
        <v>66</v>
      </c>
      <c r="D1321" s="113">
        <v>2564</v>
      </c>
      <c r="E1321" s="168"/>
      <c r="F1321" s="168"/>
      <c r="G1321" s="168"/>
      <c r="H1321" s="168"/>
      <c r="I1321" s="168"/>
      <c r="J1321" s="168"/>
      <c r="K1321" s="168"/>
      <c r="L1321" s="113" t="s">
        <v>297</v>
      </c>
      <c r="M1321" s="450"/>
      <c r="N1321" s="444" t="s">
        <v>10328</v>
      </c>
      <c r="P1321" s="416"/>
    </row>
    <row r="1322" spans="1:17" s="26" customFormat="1" ht="40.5" customHeight="1" x14ac:dyDescent="0.25">
      <c r="A1322" s="33"/>
      <c r="B1322" s="33">
        <v>28</v>
      </c>
      <c r="C1322" s="33" t="s">
        <v>66</v>
      </c>
      <c r="D1322" s="40">
        <v>2564</v>
      </c>
      <c r="E1322" s="92"/>
      <c r="F1322" s="92"/>
      <c r="G1322" s="92"/>
      <c r="H1322" s="92"/>
      <c r="I1322" s="92"/>
      <c r="J1322" s="92"/>
      <c r="K1322" s="92"/>
      <c r="L1322" s="40" t="s">
        <v>5673</v>
      </c>
      <c r="M1322" s="199"/>
      <c r="N1322" s="449" t="s">
        <v>10329</v>
      </c>
      <c r="P1322" s="452">
        <v>21016</v>
      </c>
    </row>
    <row r="1323" spans="1:17" s="1" customFormat="1" ht="31.5" customHeight="1" x14ac:dyDescent="0.25">
      <c r="A1323" s="1053">
        <v>456</v>
      </c>
      <c r="B1323" s="1053">
        <v>9</v>
      </c>
      <c r="C1323" s="1053" t="s">
        <v>71</v>
      </c>
      <c r="D1323" s="1053">
        <v>2562</v>
      </c>
      <c r="E1323" s="1067" t="s">
        <v>4072</v>
      </c>
      <c r="F1323" s="1067" t="s">
        <v>4072</v>
      </c>
      <c r="G1323" s="1067" t="s">
        <v>6260</v>
      </c>
      <c r="H1323" s="1067" t="s">
        <v>4073</v>
      </c>
      <c r="I1323" s="1067" t="s">
        <v>828</v>
      </c>
      <c r="J1323" s="1067" t="s">
        <v>11</v>
      </c>
      <c r="K1323" s="1067" t="s">
        <v>3414</v>
      </c>
      <c r="L1323" s="11" t="s">
        <v>59</v>
      </c>
      <c r="M1323" s="198"/>
      <c r="N1323" s="149" t="s">
        <v>4071</v>
      </c>
      <c r="P1323" s="452"/>
    </row>
    <row r="1324" spans="1:17" s="1" customFormat="1" ht="31.5" customHeight="1" x14ac:dyDescent="0.25">
      <c r="A1324" s="1055"/>
      <c r="B1324" s="1055"/>
      <c r="C1324" s="1055"/>
      <c r="D1324" s="1055"/>
      <c r="E1324" s="1068"/>
      <c r="F1324" s="1068"/>
      <c r="G1324" s="1068"/>
      <c r="H1324" s="1068"/>
      <c r="I1324" s="1068"/>
      <c r="J1324" s="1068"/>
      <c r="K1324" s="1068"/>
      <c r="L1324" s="11" t="s">
        <v>4174</v>
      </c>
      <c r="M1324" s="198"/>
      <c r="N1324" s="149" t="s">
        <v>7535</v>
      </c>
      <c r="P1324" s="452"/>
    </row>
    <row r="1325" spans="1:17" s="1" customFormat="1" ht="31.5" customHeight="1" x14ac:dyDescent="0.25">
      <c r="A1325" s="1054"/>
      <c r="B1325" s="1054"/>
      <c r="C1325" s="1054"/>
      <c r="D1325" s="1054"/>
      <c r="E1325" s="1069"/>
      <c r="F1325" s="1069"/>
      <c r="G1325" s="1069"/>
      <c r="H1325" s="1069"/>
      <c r="I1325" s="1069"/>
      <c r="J1325" s="1069"/>
      <c r="K1325" s="1069"/>
      <c r="L1325" s="26" t="s">
        <v>5673</v>
      </c>
      <c r="M1325" s="199"/>
      <c r="N1325" s="149" t="s">
        <v>7536</v>
      </c>
      <c r="P1325" s="452">
        <v>9701.9</v>
      </c>
    </row>
    <row r="1326" spans="1:17" s="1" customFormat="1" ht="30.75" customHeight="1" x14ac:dyDescent="0.3">
      <c r="A1326" s="1053">
        <v>457</v>
      </c>
      <c r="B1326" s="1053">
        <v>9</v>
      </c>
      <c r="C1326" s="1053" t="s">
        <v>71</v>
      </c>
      <c r="D1326" s="1067">
        <v>2562</v>
      </c>
      <c r="E1326" s="1067" t="s">
        <v>4074</v>
      </c>
      <c r="F1326" s="1067" t="s">
        <v>4075</v>
      </c>
      <c r="G1326" s="1067" t="s">
        <v>4076</v>
      </c>
      <c r="H1326" s="1171" t="s">
        <v>4077</v>
      </c>
      <c r="I1326" s="1067" t="s">
        <v>388</v>
      </c>
      <c r="J1326" s="1067" t="s">
        <v>388</v>
      </c>
      <c r="K1326" s="1067" t="s">
        <v>3414</v>
      </c>
      <c r="L1326" s="2" t="s">
        <v>4078</v>
      </c>
      <c r="M1326" s="58"/>
      <c r="N1326" s="149" t="s">
        <v>4079</v>
      </c>
      <c r="P1326" s="452"/>
    </row>
    <row r="1327" spans="1:17" s="1" customFormat="1" ht="42" customHeight="1" x14ac:dyDescent="0.3">
      <c r="A1327" s="1055"/>
      <c r="B1327" s="1055"/>
      <c r="C1327" s="1055"/>
      <c r="D1327" s="1068"/>
      <c r="E1327" s="1068"/>
      <c r="F1327" s="1068"/>
      <c r="G1327" s="1068"/>
      <c r="H1327" s="1172"/>
      <c r="I1327" s="1068"/>
      <c r="J1327" s="1068"/>
      <c r="K1327" s="1068"/>
      <c r="L1327" s="3" t="s">
        <v>5613</v>
      </c>
      <c r="M1327" s="541"/>
      <c r="N1327" s="149" t="s">
        <v>5616</v>
      </c>
      <c r="P1327" s="452"/>
    </row>
    <row r="1328" spans="1:17" s="26" customFormat="1" ht="27.75" customHeight="1" x14ac:dyDescent="0.3">
      <c r="A1328" s="1054"/>
      <c r="B1328" s="1054"/>
      <c r="C1328" s="1054"/>
      <c r="D1328" s="1069"/>
      <c r="E1328" s="1069"/>
      <c r="F1328" s="1069"/>
      <c r="G1328" s="1069"/>
      <c r="H1328" s="1173"/>
      <c r="I1328" s="1069"/>
      <c r="J1328" s="1069"/>
      <c r="K1328" s="1069"/>
      <c r="L1328" s="34" t="s">
        <v>5952</v>
      </c>
      <c r="M1328" s="537"/>
      <c r="N1328" s="427" t="s">
        <v>5617</v>
      </c>
      <c r="P1328" s="452"/>
      <c r="Q1328" s="109" t="s">
        <v>5618</v>
      </c>
    </row>
    <row r="1329" spans="1:17" s="1" customFormat="1" ht="30.75" customHeight="1" x14ac:dyDescent="0.25">
      <c r="A1329" s="1053">
        <v>458</v>
      </c>
      <c r="B1329" s="1053">
        <v>9</v>
      </c>
      <c r="C1329" s="1053" t="s">
        <v>71</v>
      </c>
      <c r="D1329" s="1053">
        <v>2562</v>
      </c>
      <c r="E1329" s="1067" t="s">
        <v>4074</v>
      </c>
      <c r="F1329" s="1067" t="s">
        <v>4074</v>
      </c>
      <c r="G1329" s="1067" t="s">
        <v>4080</v>
      </c>
      <c r="H1329" s="1067" t="s">
        <v>4077</v>
      </c>
      <c r="I1329" s="1067" t="s">
        <v>388</v>
      </c>
      <c r="J1329" s="1067" t="s">
        <v>388</v>
      </c>
      <c r="K1329" s="1067" t="s">
        <v>3414</v>
      </c>
      <c r="L1329" s="11" t="s">
        <v>59</v>
      </c>
      <c r="M1329" s="198"/>
      <c r="N1329" s="149" t="s">
        <v>4081</v>
      </c>
      <c r="P1329" s="452"/>
    </row>
    <row r="1330" spans="1:17" s="1" customFormat="1" ht="41.25" customHeight="1" x14ac:dyDescent="0.25">
      <c r="A1330" s="1055"/>
      <c r="B1330" s="1055"/>
      <c r="C1330" s="1055"/>
      <c r="D1330" s="1055"/>
      <c r="E1330" s="1068"/>
      <c r="F1330" s="1068"/>
      <c r="G1330" s="1068"/>
      <c r="H1330" s="1068"/>
      <c r="I1330" s="1068"/>
      <c r="J1330" s="1068"/>
      <c r="K1330" s="1068"/>
      <c r="L1330" s="11" t="s">
        <v>297</v>
      </c>
      <c r="M1330" s="198"/>
      <c r="N1330" s="149" t="s">
        <v>7528</v>
      </c>
      <c r="P1330" s="452"/>
    </row>
    <row r="1331" spans="1:17" s="1" customFormat="1" ht="38.25" customHeight="1" x14ac:dyDescent="0.25">
      <c r="A1331" s="1054"/>
      <c r="B1331" s="1054"/>
      <c r="C1331" s="1054"/>
      <c r="D1331" s="1054"/>
      <c r="E1331" s="1069"/>
      <c r="F1331" s="1069"/>
      <c r="G1331" s="1069"/>
      <c r="H1331" s="1069"/>
      <c r="I1331" s="1069"/>
      <c r="J1331" s="1069"/>
      <c r="K1331" s="1069"/>
      <c r="L1331" s="26" t="s">
        <v>5673</v>
      </c>
      <c r="M1331" s="199"/>
      <c r="N1331" s="149" t="s">
        <v>7529</v>
      </c>
      <c r="O1331" s="26" t="s">
        <v>7530</v>
      </c>
      <c r="P1331" s="452"/>
    </row>
    <row r="1332" spans="1:17" s="1" customFormat="1" ht="35.25" customHeight="1" x14ac:dyDescent="0.25">
      <c r="A1332" s="1053">
        <v>459</v>
      </c>
      <c r="B1332" s="1053">
        <v>16</v>
      </c>
      <c r="C1332" s="1053" t="s">
        <v>71</v>
      </c>
      <c r="D1332" s="1053">
        <v>2562</v>
      </c>
      <c r="E1332" s="1067" t="s">
        <v>4601</v>
      </c>
      <c r="F1332" s="1067" t="s">
        <v>4601</v>
      </c>
      <c r="G1332" s="1067" t="s">
        <v>4602</v>
      </c>
      <c r="H1332" s="1067" t="s">
        <v>4603</v>
      </c>
      <c r="I1332" s="1067" t="s">
        <v>332</v>
      </c>
      <c r="J1332" s="1067" t="s">
        <v>3508</v>
      </c>
      <c r="K1332" s="1067" t="s">
        <v>3414</v>
      </c>
      <c r="L1332" s="11" t="s">
        <v>59</v>
      </c>
      <c r="M1332" s="198"/>
      <c r="N1332" s="149" t="s">
        <v>4604</v>
      </c>
      <c r="P1332" s="452"/>
    </row>
    <row r="1333" spans="1:17" s="1" customFormat="1" ht="35.25" customHeight="1" x14ac:dyDescent="0.25">
      <c r="A1333" s="1055"/>
      <c r="B1333" s="1055"/>
      <c r="C1333" s="1055"/>
      <c r="D1333" s="1055"/>
      <c r="E1333" s="1068"/>
      <c r="F1333" s="1068"/>
      <c r="G1333" s="1068"/>
      <c r="H1333" s="1068"/>
      <c r="I1333" s="1068"/>
      <c r="J1333" s="1068"/>
      <c r="K1333" s="1068"/>
      <c r="L1333" s="11" t="s">
        <v>297</v>
      </c>
      <c r="M1333" s="198"/>
      <c r="N1333" s="149" t="s">
        <v>7534</v>
      </c>
      <c r="P1333" s="452"/>
    </row>
    <row r="1334" spans="1:17" s="26" customFormat="1" ht="35.25" customHeight="1" x14ac:dyDescent="0.25">
      <c r="A1334" s="1054"/>
      <c r="B1334" s="1054"/>
      <c r="C1334" s="1054"/>
      <c r="D1334" s="1054"/>
      <c r="E1334" s="1069"/>
      <c r="F1334" s="1069"/>
      <c r="G1334" s="1069"/>
      <c r="H1334" s="1069"/>
      <c r="I1334" s="1069"/>
      <c r="J1334" s="1069"/>
      <c r="K1334" s="1069"/>
      <c r="L1334" s="26" t="s">
        <v>5673</v>
      </c>
      <c r="M1334" s="199"/>
      <c r="N1334" s="149" t="s">
        <v>7533</v>
      </c>
      <c r="O1334" s="26" t="s">
        <v>7530</v>
      </c>
      <c r="P1334" s="452"/>
    </row>
    <row r="1335" spans="1:17" s="1" customFormat="1" ht="32.25" customHeight="1" x14ac:dyDescent="0.25">
      <c r="A1335" s="1053">
        <v>460</v>
      </c>
      <c r="B1335" s="1053">
        <v>16</v>
      </c>
      <c r="C1335" s="1053" t="s">
        <v>71</v>
      </c>
      <c r="D1335" s="1067">
        <v>2562</v>
      </c>
      <c r="E1335" s="1067" t="s">
        <v>4605</v>
      </c>
      <c r="F1335" s="1067" t="s">
        <v>4606</v>
      </c>
      <c r="G1335" s="1067" t="s">
        <v>4607</v>
      </c>
      <c r="H1335" s="1171" t="s">
        <v>4608</v>
      </c>
      <c r="I1335" s="1067" t="s">
        <v>780</v>
      </c>
      <c r="J1335" s="1067" t="s">
        <v>92</v>
      </c>
      <c r="K1335" s="1067" t="s">
        <v>3414</v>
      </c>
      <c r="L1335" s="11" t="s">
        <v>4610</v>
      </c>
      <c r="M1335" s="198"/>
      <c r="N1335" s="149" t="s">
        <v>4609</v>
      </c>
      <c r="P1335" s="452"/>
    </row>
    <row r="1336" spans="1:17" s="1" customFormat="1" ht="32.25" customHeight="1" x14ac:dyDescent="0.25">
      <c r="A1336" s="1055"/>
      <c r="B1336" s="1055"/>
      <c r="C1336" s="1055"/>
      <c r="D1336" s="1068"/>
      <c r="E1336" s="1068"/>
      <c r="F1336" s="1068"/>
      <c r="G1336" s="1068"/>
      <c r="H1336" s="1172"/>
      <c r="I1336" s="1068"/>
      <c r="J1336" s="1068"/>
      <c r="K1336" s="1068"/>
      <c r="L1336" s="11" t="s">
        <v>5286</v>
      </c>
      <c r="M1336" s="198"/>
      <c r="N1336" s="149" t="s">
        <v>5288</v>
      </c>
      <c r="P1336" s="452"/>
    </row>
    <row r="1337" spans="1:17" s="1" customFormat="1" ht="32.25" customHeight="1" x14ac:dyDescent="0.25">
      <c r="A1337" s="1054"/>
      <c r="B1337" s="1054"/>
      <c r="C1337" s="1054"/>
      <c r="D1337" s="1069"/>
      <c r="E1337" s="1069"/>
      <c r="F1337" s="1069"/>
      <c r="G1337" s="1069"/>
      <c r="H1337" s="1173"/>
      <c r="I1337" s="1069"/>
      <c r="J1337" s="1069"/>
      <c r="K1337" s="1069"/>
      <c r="L1337" s="26" t="s">
        <v>5287</v>
      </c>
      <c r="M1337" s="199"/>
      <c r="N1337" s="427" t="s">
        <v>5289</v>
      </c>
      <c r="O1337" s="26"/>
      <c r="P1337" s="452"/>
      <c r="Q1337" s="26"/>
    </row>
    <row r="1338" spans="1:17" s="1" customFormat="1" ht="32.25" customHeight="1" x14ac:dyDescent="0.25">
      <c r="A1338" s="1053">
        <v>461</v>
      </c>
      <c r="B1338" s="1053">
        <v>16</v>
      </c>
      <c r="C1338" s="1053" t="s">
        <v>71</v>
      </c>
      <c r="D1338" s="1067">
        <v>2562</v>
      </c>
      <c r="E1338" s="1067" t="s">
        <v>4613</v>
      </c>
      <c r="F1338" s="1067" t="s">
        <v>4613</v>
      </c>
      <c r="G1338" s="1067" t="s">
        <v>4614</v>
      </c>
      <c r="H1338" s="1067" t="s">
        <v>4615</v>
      </c>
      <c r="I1338" s="1067" t="s">
        <v>564</v>
      </c>
      <c r="J1338" s="1067" t="s">
        <v>212</v>
      </c>
      <c r="K1338" s="1067" t="s">
        <v>3414</v>
      </c>
      <c r="L1338" s="11" t="s">
        <v>59</v>
      </c>
      <c r="M1338" s="198"/>
      <c r="N1338" s="149" t="s">
        <v>4616</v>
      </c>
      <c r="O1338" s="1" t="s">
        <v>6341</v>
      </c>
      <c r="P1338" s="452"/>
    </row>
    <row r="1339" spans="1:17" s="1" customFormat="1" ht="32.25" customHeight="1" x14ac:dyDescent="0.25">
      <c r="A1339" s="1055"/>
      <c r="B1339" s="1055"/>
      <c r="C1339" s="1055"/>
      <c r="D1339" s="1068"/>
      <c r="E1339" s="1068"/>
      <c r="F1339" s="1068"/>
      <c r="G1339" s="1068"/>
      <c r="H1339" s="1068"/>
      <c r="I1339" s="1068"/>
      <c r="J1339" s="1068"/>
      <c r="K1339" s="1068"/>
      <c r="L1339" s="11" t="s">
        <v>5414</v>
      </c>
      <c r="M1339" s="198"/>
      <c r="N1339" s="149" t="s">
        <v>7688</v>
      </c>
      <c r="P1339" s="452"/>
    </row>
    <row r="1340" spans="1:17" s="26" customFormat="1" ht="32.25" customHeight="1" x14ac:dyDescent="0.25">
      <c r="A1340" s="1054"/>
      <c r="B1340" s="1054"/>
      <c r="C1340" s="1054"/>
      <c r="D1340" s="1069"/>
      <c r="E1340" s="1069"/>
      <c r="F1340" s="1069"/>
      <c r="G1340" s="1069"/>
      <c r="H1340" s="1069"/>
      <c r="I1340" s="1069"/>
      <c r="J1340" s="1069"/>
      <c r="K1340" s="1069"/>
      <c r="L1340" s="26" t="s">
        <v>6340</v>
      </c>
      <c r="M1340" s="199"/>
      <c r="N1340" s="427" t="s">
        <v>6342</v>
      </c>
      <c r="P1340" s="452"/>
    </row>
    <row r="1341" spans="1:17" s="1" customFormat="1" ht="30" customHeight="1" x14ac:dyDescent="0.25">
      <c r="A1341" s="1053">
        <v>462</v>
      </c>
      <c r="B1341" s="1053">
        <v>16</v>
      </c>
      <c r="C1341" s="1053" t="s">
        <v>71</v>
      </c>
      <c r="D1341" s="1067">
        <v>2562</v>
      </c>
      <c r="E1341" s="1067" t="s">
        <v>4617</v>
      </c>
      <c r="F1341" s="1067" t="s">
        <v>4617</v>
      </c>
      <c r="G1341" s="1067" t="s">
        <v>4618</v>
      </c>
      <c r="H1341" s="1171" t="s">
        <v>4619</v>
      </c>
      <c r="I1341" s="1067" t="s">
        <v>550</v>
      </c>
      <c r="J1341" s="1067" t="s">
        <v>551</v>
      </c>
      <c r="K1341" s="1067" t="s">
        <v>3414</v>
      </c>
      <c r="L1341" s="11" t="s">
        <v>59</v>
      </c>
      <c r="M1341" s="198"/>
      <c r="N1341" s="149" t="s">
        <v>4620</v>
      </c>
      <c r="P1341" s="452"/>
    </row>
    <row r="1342" spans="1:17" s="1" customFormat="1" ht="41.25" customHeight="1" x14ac:dyDescent="0.25">
      <c r="A1342" s="1055"/>
      <c r="B1342" s="1055"/>
      <c r="C1342" s="1055"/>
      <c r="D1342" s="1068"/>
      <c r="E1342" s="1068"/>
      <c r="F1342" s="1068"/>
      <c r="G1342" s="1068"/>
      <c r="H1342" s="1172"/>
      <c r="I1342" s="1068"/>
      <c r="J1342" s="1068"/>
      <c r="K1342" s="1068"/>
      <c r="L1342" s="11" t="s">
        <v>5414</v>
      </c>
      <c r="M1342" s="198"/>
      <c r="N1342" s="149" t="s">
        <v>6381</v>
      </c>
      <c r="P1342" s="452"/>
    </row>
    <row r="1343" spans="1:17" s="26" customFormat="1" ht="40.5" customHeight="1" x14ac:dyDescent="0.25">
      <c r="A1343" s="1054"/>
      <c r="B1343" s="1054"/>
      <c r="C1343" s="1054"/>
      <c r="D1343" s="1069"/>
      <c r="E1343" s="1069"/>
      <c r="F1343" s="1069"/>
      <c r="G1343" s="1069"/>
      <c r="H1343" s="1173"/>
      <c r="I1343" s="1069"/>
      <c r="J1343" s="1069"/>
      <c r="K1343" s="1069"/>
      <c r="L1343" s="26" t="s">
        <v>6060</v>
      </c>
      <c r="M1343" s="199"/>
      <c r="N1343" s="427" t="s">
        <v>6382</v>
      </c>
      <c r="P1343" s="452">
        <v>16226.87</v>
      </c>
    </row>
    <row r="1344" spans="1:17" s="1" customFormat="1" ht="28.5" customHeight="1" x14ac:dyDescent="0.25">
      <c r="A1344" s="1053">
        <v>463</v>
      </c>
      <c r="B1344" s="1053">
        <v>19</v>
      </c>
      <c r="C1344" s="1053" t="s">
        <v>71</v>
      </c>
      <c r="D1344" s="1067">
        <v>2562</v>
      </c>
      <c r="E1344" s="1067" t="s">
        <v>4630</v>
      </c>
      <c r="F1344" s="1067" t="s">
        <v>4630</v>
      </c>
      <c r="G1344" s="1067" t="s">
        <v>4631</v>
      </c>
      <c r="H1344" s="1171" t="s">
        <v>4632</v>
      </c>
      <c r="I1344" s="1067" t="s">
        <v>2103</v>
      </c>
      <c r="J1344" s="1067" t="s">
        <v>105</v>
      </c>
      <c r="K1344" s="1067" t="s">
        <v>3414</v>
      </c>
      <c r="L1344" s="11" t="s">
        <v>59</v>
      </c>
      <c r="M1344" s="198"/>
      <c r="N1344" s="149" t="s">
        <v>4633</v>
      </c>
      <c r="P1344" s="452"/>
    </row>
    <row r="1345" spans="1:17" s="1" customFormat="1" ht="46.5" customHeight="1" x14ac:dyDescent="0.25">
      <c r="A1345" s="1055"/>
      <c r="B1345" s="1055"/>
      <c r="C1345" s="1055"/>
      <c r="D1345" s="1068"/>
      <c r="E1345" s="1068"/>
      <c r="F1345" s="1068"/>
      <c r="G1345" s="1068"/>
      <c r="H1345" s="1172"/>
      <c r="I1345" s="1068"/>
      <c r="J1345" s="1068"/>
      <c r="K1345" s="1068"/>
      <c r="L1345" s="11" t="s">
        <v>5414</v>
      </c>
      <c r="M1345" s="198"/>
      <c r="N1345" s="149" t="s">
        <v>6134</v>
      </c>
      <c r="P1345" s="452"/>
    </row>
    <row r="1346" spans="1:17" s="26" customFormat="1" ht="42" customHeight="1" x14ac:dyDescent="0.25">
      <c r="A1346" s="1054"/>
      <c r="B1346" s="1054"/>
      <c r="C1346" s="1054"/>
      <c r="D1346" s="1069"/>
      <c r="E1346" s="1069"/>
      <c r="F1346" s="1069"/>
      <c r="G1346" s="1069"/>
      <c r="H1346" s="1173"/>
      <c r="I1346" s="1069"/>
      <c r="J1346" s="1069"/>
      <c r="K1346" s="1069"/>
      <c r="L1346" s="26" t="s">
        <v>6060</v>
      </c>
      <c r="M1346" s="199"/>
      <c r="N1346" s="427" t="s">
        <v>6133</v>
      </c>
      <c r="P1346" s="452">
        <v>14902</v>
      </c>
    </row>
    <row r="1347" spans="1:17" s="1" customFormat="1" ht="31.5" customHeight="1" x14ac:dyDescent="0.25">
      <c r="A1347" s="1053">
        <v>464</v>
      </c>
      <c r="B1347" s="1053">
        <v>19</v>
      </c>
      <c r="C1347" s="1053" t="s">
        <v>71</v>
      </c>
      <c r="D1347" s="1067">
        <v>2562</v>
      </c>
      <c r="E1347" s="1067" t="s">
        <v>4638</v>
      </c>
      <c r="F1347" s="1067" t="s">
        <v>4638</v>
      </c>
      <c r="G1347" s="1067" t="s">
        <v>4639</v>
      </c>
      <c r="H1347" s="1171" t="s">
        <v>958</v>
      </c>
      <c r="I1347" s="1067" t="s">
        <v>786</v>
      </c>
      <c r="J1347" s="1067" t="s">
        <v>11</v>
      </c>
      <c r="K1347" s="1067" t="s">
        <v>3414</v>
      </c>
      <c r="L1347" s="11" t="s">
        <v>59</v>
      </c>
      <c r="M1347" s="198"/>
      <c r="N1347" s="149" t="s">
        <v>4640</v>
      </c>
      <c r="P1347" s="452"/>
    </row>
    <row r="1348" spans="1:17" s="1" customFormat="1" ht="31.5" customHeight="1" x14ac:dyDescent="0.25">
      <c r="A1348" s="1055"/>
      <c r="B1348" s="1055"/>
      <c r="C1348" s="1055"/>
      <c r="D1348" s="1068"/>
      <c r="E1348" s="1068"/>
      <c r="F1348" s="1068"/>
      <c r="G1348" s="1068"/>
      <c r="H1348" s="1172"/>
      <c r="I1348" s="1068"/>
      <c r="J1348" s="1068"/>
      <c r="K1348" s="1068"/>
      <c r="L1348" s="11" t="s">
        <v>5414</v>
      </c>
      <c r="M1348" s="532"/>
      <c r="N1348" s="216" t="s">
        <v>5824</v>
      </c>
      <c r="P1348" s="452"/>
    </row>
    <row r="1349" spans="1:17" s="1" customFormat="1" ht="37.5" customHeight="1" x14ac:dyDescent="0.25">
      <c r="A1349" s="1054"/>
      <c r="B1349" s="1054"/>
      <c r="C1349" s="1054"/>
      <c r="D1349" s="1069"/>
      <c r="E1349" s="1069"/>
      <c r="F1349" s="1069"/>
      <c r="G1349" s="1069"/>
      <c r="H1349" s="1173"/>
      <c r="I1349" s="1069"/>
      <c r="J1349" s="1069"/>
      <c r="K1349" s="1069"/>
      <c r="L1349" s="26" t="s">
        <v>5673</v>
      </c>
      <c r="M1349" s="530"/>
      <c r="N1349" s="222" t="s">
        <v>5825</v>
      </c>
      <c r="O1349" s="26"/>
      <c r="P1349" s="452">
        <v>29284.33</v>
      </c>
      <c r="Q1349" s="26"/>
    </row>
    <row r="1350" spans="1:17" s="1" customFormat="1" ht="41.25" customHeight="1" x14ac:dyDescent="0.25">
      <c r="A1350" s="1053">
        <v>465</v>
      </c>
      <c r="B1350" s="69">
        <v>19</v>
      </c>
      <c r="C1350" s="69" t="s">
        <v>71</v>
      </c>
      <c r="D1350" s="113">
        <v>2562</v>
      </c>
      <c r="E1350" s="1067" t="s">
        <v>4687</v>
      </c>
      <c r="F1350" s="1067" t="s">
        <v>4688</v>
      </c>
      <c r="G1350" s="1067"/>
      <c r="H1350" s="1067" t="s">
        <v>4689</v>
      </c>
      <c r="I1350" s="1067" t="s">
        <v>261</v>
      </c>
      <c r="J1350" s="1067" t="s">
        <v>212</v>
      </c>
      <c r="K1350" s="1067" t="s">
        <v>3414</v>
      </c>
      <c r="L1350" s="7" t="s">
        <v>4690</v>
      </c>
      <c r="M1350" s="532"/>
      <c r="N1350" s="425" t="s">
        <v>4691</v>
      </c>
      <c r="O1350" s="26"/>
      <c r="P1350" s="452"/>
    </row>
    <row r="1351" spans="1:17" s="1" customFormat="1" ht="28.5" customHeight="1" x14ac:dyDescent="0.25">
      <c r="A1351" s="1055"/>
      <c r="B1351" s="69">
        <v>20</v>
      </c>
      <c r="C1351" s="69" t="s">
        <v>71</v>
      </c>
      <c r="D1351" s="113">
        <v>2562</v>
      </c>
      <c r="E1351" s="1068"/>
      <c r="F1351" s="1068"/>
      <c r="G1351" s="1068"/>
      <c r="H1351" s="1068"/>
      <c r="I1351" s="1068"/>
      <c r="J1351" s="1068"/>
      <c r="K1351" s="1068"/>
      <c r="L1351" s="7" t="s">
        <v>4692</v>
      </c>
      <c r="M1351" s="532"/>
      <c r="N1351" s="425" t="s">
        <v>4693</v>
      </c>
      <c r="O1351" s="26"/>
      <c r="P1351" s="452"/>
    </row>
    <row r="1352" spans="1:17" s="1" customFormat="1" ht="42.75" customHeight="1" x14ac:dyDescent="0.25">
      <c r="A1352" s="1055"/>
      <c r="B1352" s="69">
        <v>9</v>
      </c>
      <c r="C1352" s="69" t="s">
        <v>682</v>
      </c>
      <c r="D1352" s="113">
        <v>2562</v>
      </c>
      <c r="E1352" s="1068"/>
      <c r="F1352" s="1068"/>
      <c r="G1352" s="1068"/>
      <c r="H1352" s="1068"/>
      <c r="I1352" s="1068"/>
      <c r="J1352" s="1068"/>
      <c r="K1352" s="1068"/>
      <c r="L1352" s="211" t="s">
        <v>1614</v>
      </c>
      <c r="M1352" s="530"/>
      <c r="N1352" s="222"/>
      <c r="O1352" s="26"/>
      <c r="P1352" s="452"/>
    </row>
    <row r="1353" spans="1:17" s="1" customFormat="1" ht="42.75" customHeight="1" x14ac:dyDescent="0.25">
      <c r="A1353" s="1054"/>
      <c r="B1353" s="69">
        <v>13</v>
      </c>
      <c r="C1353" s="69" t="s">
        <v>682</v>
      </c>
      <c r="D1353" s="113">
        <v>2562</v>
      </c>
      <c r="E1353" s="1069"/>
      <c r="F1353" s="1069"/>
      <c r="G1353" s="1069"/>
      <c r="H1353" s="1069"/>
      <c r="I1353" s="1069"/>
      <c r="J1353" s="1069"/>
      <c r="K1353" s="1069"/>
      <c r="L1353" s="26" t="s">
        <v>1616</v>
      </c>
      <c r="M1353" s="199"/>
      <c r="N1353" s="427" t="s">
        <v>5710</v>
      </c>
      <c r="O1353" s="26"/>
      <c r="P1353" s="452"/>
    </row>
    <row r="1354" spans="1:17" s="1" customFormat="1" ht="37.5" customHeight="1" x14ac:dyDescent="0.25">
      <c r="A1354" s="1053">
        <v>466</v>
      </c>
      <c r="B1354" s="1053">
        <v>20</v>
      </c>
      <c r="C1354" s="1053" t="s">
        <v>71</v>
      </c>
      <c r="D1354" s="1053">
        <v>2562</v>
      </c>
      <c r="E1354" s="1067" t="s">
        <v>4641</v>
      </c>
      <c r="F1354" s="1067" t="s">
        <v>4641</v>
      </c>
      <c r="G1354" s="1067" t="s">
        <v>4642</v>
      </c>
      <c r="H1354" s="1067" t="s">
        <v>4643</v>
      </c>
      <c r="I1354" s="1067" t="s">
        <v>2168</v>
      </c>
      <c r="J1354" s="1067" t="s">
        <v>11</v>
      </c>
      <c r="K1354" s="1067" t="s">
        <v>3414</v>
      </c>
      <c r="L1354" s="31" t="s">
        <v>59</v>
      </c>
      <c r="M1354" s="539"/>
      <c r="N1354" s="430" t="s">
        <v>4644</v>
      </c>
      <c r="P1354" s="453"/>
    </row>
    <row r="1355" spans="1:17" s="1" customFormat="1" ht="40.5" customHeight="1" x14ac:dyDescent="0.25">
      <c r="A1355" s="1055"/>
      <c r="B1355" s="1055"/>
      <c r="C1355" s="1055"/>
      <c r="D1355" s="1055"/>
      <c r="E1355" s="1068"/>
      <c r="F1355" s="1068"/>
      <c r="G1355" s="1068"/>
      <c r="H1355" s="1068"/>
      <c r="I1355" s="1068"/>
      <c r="J1355" s="1068"/>
      <c r="K1355" s="1068"/>
      <c r="L1355" s="11" t="s">
        <v>5414</v>
      </c>
      <c r="M1355" s="198"/>
      <c r="N1355" s="149" t="s">
        <v>7542</v>
      </c>
      <c r="P1355" s="453"/>
    </row>
    <row r="1356" spans="1:17" s="1" customFormat="1" ht="41.25" customHeight="1" x14ac:dyDescent="0.25">
      <c r="A1356" s="1054"/>
      <c r="B1356" s="1054"/>
      <c r="C1356" s="1054"/>
      <c r="D1356" s="1054"/>
      <c r="E1356" s="1069"/>
      <c r="F1356" s="1069"/>
      <c r="G1356" s="1069"/>
      <c r="H1356" s="1069"/>
      <c r="I1356" s="1069"/>
      <c r="J1356" s="1069"/>
      <c r="K1356" s="1069"/>
      <c r="L1356" s="26" t="s">
        <v>5673</v>
      </c>
      <c r="M1356" s="199"/>
      <c r="N1356" s="149" t="s">
        <v>7543</v>
      </c>
      <c r="P1356" s="453">
        <v>19862.349999999999</v>
      </c>
    </row>
    <row r="1357" spans="1:17" s="1" customFormat="1" ht="37.5" customHeight="1" x14ac:dyDescent="0.25">
      <c r="A1357" s="1053">
        <v>467</v>
      </c>
      <c r="B1357" s="1053">
        <v>20</v>
      </c>
      <c r="C1357" s="1053" t="s">
        <v>71</v>
      </c>
      <c r="D1357" s="1053">
        <v>2562</v>
      </c>
      <c r="E1357" s="1067" t="s">
        <v>4645</v>
      </c>
      <c r="F1357" s="1067" t="s">
        <v>4645</v>
      </c>
      <c r="G1357" s="1067" t="s">
        <v>4646</v>
      </c>
      <c r="H1357" s="1067" t="s">
        <v>2224</v>
      </c>
      <c r="I1357" s="1067" t="s">
        <v>2168</v>
      </c>
      <c r="J1357" s="1067" t="s">
        <v>11</v>
      </c>
      <c r="K1357" s="1067" t="s">
        <v>3414</v>
      </c>
      <c r="L1357" s="11" t="s">
        <v>59</v>
      </c>
      <c r="M1357" s="198"/>
      <c r="N1357" s="149" t="s">
        <v>4647</v>
      </c>
      <c r="P1357" s="452"/>
    </row>
    <row r="1358" spans="1:17" s="1" customFormat="1" ht="36" customHeight="1" x14ac:dyDescent="0.25">
      <c r="A1358" s="1055"/>
      <c r="B1358" s="1055"/>
      <c r="C1358" s="1055"/>
      <c r="D1358" s="1055"/>
      <c r="E1358" s="1068"/>
      <c r="F1358" s="1068"/>
      <c r="G1358" s="1068"/>
      <c r="H1358" s="1068"/>
      <c r="I1358" s="1068"/>
      <c r="J1358" s="1068"/>
      <c r="K1358" s="1068"/>
      <c r="L1358" s="11" t="s">
        <v>5414</v>
      </c>
      <c r="M1358" s="198"/>
      <c r="N1358" s="149" t="s">
        <v>7540</v>
      </c>
      <c r="P1358" s="452"/>
    </row>
    <row r="1359" spans="1:17" s="26" customFormat="1" ht="39.75" customHeight="1" x14ac:dyDescent="0.25">
      <c r="A1359" s="1054"/>
      <c r="B1359" s="1054"/>
      <c r="C1359" s="1054"/>
      <c r="D1359" s="1054"/>
      <c r="E1359" s="1069"/>
      <c r="F1359" s="1069"/>
      <c r="G1359" s="1069"/>
      <c r="H1359" s="1069"/>
      <c r="I1359" s="1069"/>
      <c r="J1359" s="1069"/>
      <c r="K1359" s="1069"/>
      <c r="L1359" s="26" t="s">
        <v>5673</v>
      </c>
      <c r="M1359" s="199"/>
      <c r="N1359" s="427" t="s">
        <v>7541</v>
      </c>
      <c r="P1359" s="452">
        <v>19594.240000000002</v>
      </c>
    </row>
    <row r="1360" spans="1:17" s="1" customFormat="1" ht="41.25" customHeight="1" x14ac:dyDescent="0.25">
      <c r="A1360" s="1053">
        <v>468</v>
      </c>
      <c r="B1360" s="69">
        <v>20</v>
      </c>
      <c r="C1360" s="69" t="s">
        <v>71</v>
      </c>
      <c r="D1360" s="113">
        <v>2562</v>
      </c>
      <c r="E1360" s="1053" t="s">
        <v>4650</v>
      </c>
      <c r="F1360" s="1053" t="s">
        <v>4650</v>
      </c>
      <c r="G1360" s="1053" t="s">
        <v>4651</v>
      </c>
      <c r="H1360" s="1168" t="s">
        <v>4652</v>
      </c>
      <c r="I1360" s="1053" t="s">
        <v>571</v>
      </c>
      <c r="J1360" s="1053" t="s">
        <v>527</v>
      </c>
      <c r="K1360" s="1053" t="s">
        <v>3414</v>
      </c>
      <c r="L1360" s="11" t="s">
        <v>59</v>
      </c>
      <c r="M1360" s="198"/>
      <c r="N1360" s="149" t="s">
        <v>4653</v>
      </c>
      <c r="P1360" s="452"/>
    </row>
    <row r="1361" spans="1:17" s="1" customFormat="1" ht="41.25" customHeight="1" x14ac:dyDescent="0.25">
      <c r="A1361" s="1055"/>
      <c r="B1361" s="360">
        <v>29</v>
      </c>
      <c r="C1361" s="218" t="s">
        <v>70</v>
      </c>
      <c r="D1361" s="387">
        <v>2565</v>
      </c>
      <c r="E1361" s="1055"/>
      <c r="F1361" s="1055"/>
      <c r="G1361" s="1055"/>
      <c r="H1361" s="1169"/>
      <c r="I1361" s="1055"/>
      <c r="J1361" s="1055"/>
      <c r="K1361" s="1055"/>
      <c r="L1361" s="11" t="s">
        <v>13305</v>
      </c>
      <c r="M1361" s="198"/>
      <c r="N1361" s="149" t="s">
        <v>13306</v>
      </c>
      <c r="P1361" s="452"/>
    </row>
    <row r="1362" spans="1:17" s="1" customFormat="1" ht="52.5" customHeight="1" x14ac:dyDescent="0.25">
      <c r="A1362" s="1054"/>
      <c r="B1362" s="360">
        <v>12</v>
      </c>
      <c r="C1362" s="218" t="s">
        <v>69</v>
      </c>
      <c r="D1362" s="387">
        <v>2565</v>
      </c>
      <c r="E1362" s="1054"/>
      <c r="F1362" s="1054"/>
      <c r="G1362" s="1054"/>
      <c r="H1362" s="1170"/>
      <c r="I1362" s="1054"/>
      <c r="J1362" s="1054"/>
      <c r="K1362" s="1054"/>
      <c r="L1362" s="11" t="s">
        <v>13283</v>
      </c>
      <c r="M1362" s="198"/>
      <c r="N1362" s="149" t="s">
        <v>13307</v>
      </c>
      <c r="P1362" s="452"/>
    </row>
    <row r="1363" spans="1:17" s="1" customFormat="1" ht="41.25" customHeight="1" x14ac:dyDescent="0.25">
      <c r="A1363" s="1053">
        <v>469</v>
      </c>
      <c r="B1363" s="1053">
        <v>23</v>
      </c>
      <c r="C1363" s="1053" t="s">
        <v>71</v>
      </c>
      <c r="D1363" s="1067">
        <v>2562</v>
      </c>
      <c r="E1363" s="1067" t="s">
        <v>4654</v>
      </c>
      <c r="F1363" s="1067" t="s">
        <v>4654</v>
      </c>
      <c r="G1363" s="1067" t="s">
        <v>4655</v>
      </c>
      <c r="H1363" s="1067" t="s">
        <v>4656</v>
      </c>
      <c r="I1363" s="1067" t="s">
        <v>4657</v>
      </c>
      <c r="J1363" s="1067" t="s">
        <v>216</v>
      </c>
      <c r="K1363" s="1067" t="s">
        <v>3414</v>
      </c>
      <c r="L1363" s="11" t="s">
        <v>59</v>
      </c>
      <c r="M1363" s="198"/>
      <c r="N1363" s="149" t="s">
        <v>4658</v>
      </c>
      <c r="P1363" s="452"/>
    </row>
    <row r="1364" spans="1:17" s="26" customFormat="1" ht="41.25" customHeight="1" x14ac:dyDescent="0.25">
      <c r="A1364" s="1054"/>
      <c r="B1364" s="1054"/>
      <c r="C1364" s="1054"/>
      <c r="D1364" s="1069"/>
      <c r="E1364" s="1069"/>
      <c r="F1364" s="1069"/>
      <c r="G1364" s="1069"/>
      <c r="H1364" s="1069"/>
      <c r="I1364" s="1069"/>
      <c r="J1364" s="1069"/>
      <c r="K1364" s="1069"/>
      <c r="L1364" s="26" t="s">
        <v>298</v>
      </c>
      <c r="M1364" s="199"/>
      <c r="N1364" s="427" t="s">
        <v>6930</v>
      </c>
      <c r="P1364" s="452"/>
    </row>
    <row r="1365" spans="1:17" s="1" customFormat="1" ht="54" customHeight="1" x14ac:dyDescent="0.25">
      <c r="A1365" s="1053">
        <v>470</v>
      </c>
      <c r="B1365" s="1053">
        <v>27</v>
      </c>
      <c r="C1365" s="1053" t="s">
        <v>4059</v>
      </c>
      <c r="D1365" s="1053">
        <v>2562</v>
      </c>
      <c r="E1365" s="1067" t="s">
        <v>4694</v>
      </c>
      <c r="F1365" s="1067" t="s">
        <v>4694</v>
      </c>
      <c r="G1365" s="1067" t="s">
        <v>4695</v>
      </c>
      <c r="H1365" s="1067" t="s">
        <v>4696</v>
      </c>
      <c r="I1365" s="1067" t="s">
        <v>4698</v>
      </c>
      <c r="J1365" s="1067" t="s">
        <v>4697</v>
      </c>
      <c r="K1365" s="1067" t="s">
        <v>4701</v>
      </c>
      <c r="L1365" s="11" t="s">
        <v>4699</v>
      </c>
      <c r="M1365" s="198"/>
      <c r="N1365" s="149" t="s">
        <v>4700</v>
      </c>
      <c r="P1365" s="452"/>
    </row>
    <row r="1366" spans="1:17" s="1" customFormat="1" ht="40.5" customHeight="1" x14ac:dyDescent="0.25">
      <c r="A1366" s="1055"/>
      <c r="B1366" s="1055"/>
      <c r="C1366" s="1055"/>
      <c r="D1366" s="1055"/>
      <c r="E1366" s="1068"/>
      <c r="F1366" s="1068"/>
      <c r="G1366" s="1068"/>
      <c r="H1366" s="1068"/>
      <c r="I1366" s="1068"/>
      <c r="J1366" s="1068"/>
      <c r="K1366" s="1068"/>
      <c r="L1366" s="11" t="s">
        <v>7744</v>
      </c>
      <c r="M1366" s="198"/>
      <c r="N1366" s="149" t="s">
        <v>7746</v>
      </c>
      <c r="P1366" s="452"/>
    </row>
    <row r="1367" spans="1:17" s="26" customFormat="1" ht="40.5" customHeight="1" x14ac:dyDescent="0.25">
      <c r="A1367" s="1054"/>
      <c r="B1367" s="1054"/>
      <c r="C1367" s="1054"/>
      <c r="D1367" s="1054"/>
      <c r="E1367" s="1069"/>
      <c r="F1367" s="1069"/>
      <c r="G1367" s="1069"/>
      <c r="H1367" s="1069"/>
      <c r="I1367" s="1069"/>
      <c r="J1367" s="1069"/>
      <c r="K1367" s="1069"/>
      <c r="L1367" s="26" t="s">
        <v>7745</v>
      </c>
      <c r="M1367" s="199"/>
      <c r="N1367" s="427" t="s">
        <v>7747</v>
      </c>
      <c r="P1367" s="452"/>
      <c r="Q1367" s="163" t="s">
        <v>3849</v>
      </c>
    </row>
    <row r="1368" spans="1:17" s="1" customFormat="1" ht="40.5" customHeight="1" x14ac:dyDescent="0.25">
      <c r="A1368" s="1053">
        <v>471</v>
      </c>
      <c r="B1368" s="1053">
        <v>27</v>
      </c>
      <c r="C1368" s="1053" t="s">
        <v>4059</v>
      </c>
      <c r="D1368" s="1053">
        <v>2562</v>
      </c>
      <c r="E1368" s="1053" t="s">
        <v>4694</v>
      </c>
      <c r="F1368" s="1053" t="s">
        <v>4694</v>
      </c>
      <c r="G1368" s="1053" t="s">
        <v>4695</v>
      </c>
      <c r="H1368" s="1053" t="s">
        <v>4696</v>
      </c>
      <c r="I1368" s="1053" t="s">
        <v>4698</v>
      </c>
      <c r="J1368" s="1053" t="s">
        <v>4697</v>
      </c>
      <c r="K1368" s="1053" t="s">
        <v>4701</v>
      </c>
      <c r="L1368" s="11" t="s">
        <v>59</v>
      </c>
      <c r="M1368" s="198"/>
      <c r="N1368" s="149" t="s">
        <v>4702</v>
      </c>
      <c r="P1368" s="452"/>
    </row>
    <row r="1369" spans="1:17" s="1" customFormat="1" ht="42" customHeight="1" x14ac:dyDescent="0.25">
      <c r="A1369" s="1055"/>
      <c r="B1369" s="1055"/>
      <c r="C1369" s="1055"/>
      <c r="D1369" s="1055"/>
      <c r="E1369" s="1055"/>
      <c r="F1369" s="1055"/>
      <c r="G1369" s="1055"/>
      <c r="H1369" s="1055"/>
      <c r="I1369" s="1055"/>
      <c r="J1369" s="1055"/>
      <c r="K1369" s="1055"/>
      <c r="L1369" s="11" t="s">
        <v>5414</v>
      </c>
      <c r="M1369" s="198"/>
      <c r="N1369" s="149" t="s">
        <v>10680</v>
      </c>
      <c r="P1369" s="452"/>
    </row>
    <row r="1370" spans="1:17" s="1" customFormat="1" ht="40.5" customHeight="1" x14ac:dyDescent="0.25">
      <c r="A1370" s="1054"/>
      <c r="B1370" s="1054"/>
      <c r="C1370" s="1054"/>
      <c r="D1370" s="1054"/>
      <c r="E1370" s="1054"/>
      <c r="F1370" s="1054"/>
      <c r="G1370" s="1054"/>
      <c r="H1370" s="1054"/>
      <c r="I1370" s="1054"/>
      <c r="J1370" s="1054"/>
      <c r="K1370" s="1054"/>
      <c r="L1370" s="26" t="s">
        <v>5673</v>
      </c>
      <c r="M1370" s="199"/>
      <c r="N1370" s="427" t="s">
        <v>10681</v>
      </c>
      <c r="O1370" s="26"/>
      <c r="P1370" s="452">
        <v>10465.14</v>
      </c>
      <c r="Q1370" s="26"/>
    </row>
    <row r="1371" spans="1:17" s="1" customFormat="1" ht="44.25" customHeight="1" x14ac:dyDescent="0.25">
      <c r="A1371" s="69">
        <v>472</v>
      </c>
      <c r="B1371" s="69">
        <v>30</v>
      </c>
      <c r="C1371" s="69" t="s">
        <v>71</v>
      </c>
      <c r="D1371" s="113">
        <v>2562</v>
      </c>
      <c r="E1371" s="113" t="s">
        <v>4708</v>
      </c>
      <c r="F1371" s="113" t="s">
        <v>4708</v>
      </c>
      <c r="G1371" s="113" t="s">
        <v>6824</v>
      </c>
      <c r="H1371" s="254" t="s">
        <v>4709</v>
      </c>
      <c r="I1371" s="113" t="s">
        <v>797</v>
      </c>
      <c r="J1371" s="113" t="s">
        <v>212</v>
      </c>
      <c r="K1371" s="113" t="s">
        <v>3414</v>
      </c>
      <c r="L1371" s="11" t="s">
        <v>59</v>
      </c>
      <c r="M1371" s="198"/>
      <c r="N1371" s="149" t="s">
        <v>4710</v>
      </c>
      <c r="P1371" s="452"/>
    </row>
    <row r="1372" spans="1:17" s="1" customFormat="1" ht="44.25" customHeight="1" x14ac:dyDescent="0.25">
      <c r="A1372" s="1053">
        <v>473</v>
      </c>
      <c r="B1372" s="69">
        <v>30</v>
      </c>
      <c r="C1372" s="69" t="s">
        <v>71</v>
      </c>
      <c r="D1372" s="113">
        <v>2562</v>
      </c>
      <c r="E1372" s="1067" t="s">
        <v>4719</v>
      </c>
      <c r="F1372" s="1067" t="s">
        <v>4719</v>
      </c>
      <c r="G1372" s="1067"/>
      <c r="H1372" s="1171" t="s">
        <v>4720</v>
      </c>
      <c r="I1372" s="1067" t="s">
        <v>388</v>
      </c>
      <c r="J1372" s="1067" t="s">
        <v>388</v>
      </c>
      <c r="K1372" s="1067" t="s">
        <v>3414</v>
      </c>
      <c r="L1372" s="111" t="s">
        <v>4722</v>
      </c>
      <c r="M1372" s="538"/>
      <c r="N1372" s="429" t="s">
        <v>4725</v>
      </c>
      <c r="P1372" s="452">
        <v>8037.34</v>
      </c>
    </row>
    <row r="1373" spans="1:17" s="1" customFormat="1" ht="42.75" customHeight="1" x14ac:dyDescent="0.25">
      <c r="A1373" s="1055"/>
      <c r="B1373" s="69">
        <v>1</v>
      </c>
      <c r="C1373" s="69" t="s">
        <v>67</v>
      </c>
      <c r="D1373" s="113">
        <v>2562</v>
      </c>
      <c r="E1373" s="1068"/>
      <c r="F1373" s="1068"/>
      <c r="G1373" s="1068"/>
      <c r="H1373" s="1172"/>
      <c r="I1373" s="1068"/>
      <c r="J1373" s="1068"/>
      <c r="K1373" s="1068"/>
      <c r="L1373" s="11" t="s">
        <v>4723</v>
      </c>
      <c r="M1373" s="198"/>
      <c r="N1373" s="148" t="s">
        <v>4721</v>
      </c>
      <c r="P1373" s="452"/>
    </row>
    <row r="1374" spans="1:17" s="1" customFormat="1" ht="42" customHeight="1" x14ac:dyDescent="0.25">
      <c r="A1374" s="1055"/>
      <c r="B1374" s="69">
        <v>28</v>
      </c>
      <c r="C1374" s="69" t="s">
        <v>67</v>
      </c>
      <c r="D1374" s="113">
        <v>2562</v>
      </c>
      <c r="E1374" s="1068"/>
      <c r="F1374" s="1068"/>
      <c r="G1374" s="1068"/>
      <c r="H1374" s="1172"/>
      <c r="I1374" s="1068"/>
      <c r="J1374" s="1068"/>
      <c r="K1374" s="1068"/>
      <c r="L1374" s="211" t="s">
        <v>1614</v>
      </c>
      <c r="M1374" s="530"/>
      <c r="N1374" s="222"/>
      <c r="O1374" s="26" t="s">
        <v>1615</v>
      </c>
      <c r="P1374" s="452"/>
    </row>
    <row r="1375" spans="1:17" s="1" customFormat="1" ht="37.5" customHeight="1" x14ac:dyDescent="0.25">
      <c r="A1375" s="1054"/>
      <c r="B1375" s="69">
        <v>28</v>
      </c>
      <c r="C1375" s="69" t="s">
        <v>67</v>
      </c>
      <c r="D1375" s="113">
        <v>2562</v>
      </c>
      <c r="E1375" s="1069"/>
      <c r="F1375" s="1069"/>
      <c r="G1375" s="1069"/>
      <c r="H1375" s="1173"/>
      <c r="I1375" s="1069"/>
      <c r="J1375" s="1069"/>
      <c r="K1375" s="1069"/>
      <c r="L1375" s="26" t="s">
        <v>1616</v>
      </c>
      <c r="M1375" s="199"/>
      <c r="N1375" s="427" t="s">
        <v>4995</v>
      </c>
      <c r="O1375" s="26"/>
      <c r="P1375" s="452"/>
    </row>
    <row r="1376" spans="1:17" s="1" customFormat="1" ht="46.5" customHeight="1" x14ac:dyDescent="0.25">
      <c r="A1376" s="1053">
        <v>474</v>
      </c>
      <c r="B1376" s="69">
        <v>30</v>
      </c>
      <c r="C1376" s="69" t="s">
        <v>71</v>
      </c>
      <c r="D1376" s="113">
        <v>2562</v>
      </c>
      <c r="E1376" s="1067" t="s">
        <v>4728</v>
      </c>
      <c r="F1376" s="1067" t="s">
        <v>4729</v>
      </c>
      <c r="G1376" s="1067"/>
      <c r="H1376" s="1171" t="s">
        <v>4724</v>
      </c>
      <c r="I1376" s="1067" t="s">
        <v>346</v>
      </c>
      <c r="J1376" s="1067" t="s">
        <v>78</v>
      </c>
      <c r="K1376" s="1067" t="s">
        <v>3414</v>
      </c>
      <c r="L1376" s="111" t="s">
        <v>4711</v>
      </c>
      <c r="M1376" s="538"/>
      <c r="N1376" s="429" t="s">
        <v>4726</v>
      </c>
      <c r="P1376" s="452">
        <v>8037.34</v>
      </c>
    </row>
    <row r="1377" spans="1:16" s="1" customFormat="1" ht="42" customHeight="1" x14ac:dyDescent="0.25">
      <c r="A1377" s="1055"/>
      <c r="B1377" s="69">
        <v>1</v>
      </c>
      <c r="C1377" s="69" t="s">
        <v>67</v>
      </c>
      <c r="D1377" s="113">
        <v>2562</v>
      </c>
      <c r="E1377" s="1068"/>
      <c r="F1377" s="1068"/>
      <c r="G1377" s="1068"/>
      <c r="H1377" s="1172"/>
      <c r="I1377" s="1068"/>
      <c r="J1377" s="1068"/>
      <c r="K1377" s="1068"/>
      <c r="L1377" s="11" t="s">
        <v>4717</v>
      </c>
      <c r="M1377" s="198"/>
      <c r="N1377" s="148" t="s">
        <v>4727</v>
      </c>
      <c r="P1377" s="452"/>
    </row>
    <row r="1378" spans="1:16" s="1" customFormat="1" ht="39.75" customHeight="1" x14ac:dyDescent="0.25">
      <c r="A1378" s="1055"/>
      <c r="B1378" s="69">
        <v>4</v>
      </c>
      <c r="C1378" s="69" t="s">
        <v>677</v>
      </c>
      <c r="D1378" s="113">
        <v>2562</v>
      </c>
      <c r="E1378" s="1068"/>
      <c r="F1378" s="1068"/>
      <c r="G1378" s="1068"/>
      <c r="H1378" s="1172"/>
      <c r="I1378" s="1068"/>
      <c r="J1378" s="1068"/>
      <c r="K1378" s="1068"/>
      <c r="L1378" s="211" t="s">
        <v>1614</v>
      </c>
      <c r="M1378" s="530"/>
      <c r="N1378" s="222"/>
      <c r="O1378" s="26" t="s">
        <v>1615</v>
      </c>
      <c r="P1378" s="452"/>
    </row>
    <row r="1379" spans="1:16" s="1" customFormat="1" ht="37.5" customHeight="1" x14ac:dyDescent="0.25">
      <c r="A1379" s="1054"/>
      <c r="B1379" s="69">
        <v>4</v>
      </c>
      <c r="C1379" s="69" t="s">
        <v>677</v>
      </c>
      <c r="D1379" s="113">
        <v>2562</v>
      </c>
      <c r="E1379" s="1069"/>
      <c r="F1379" s="1069"/>
      <c r="G1379" s="1069"/>
      <c r="H1379" s="1173"/>
      <c r="I1379" s="1069"/>
      <c r="J1379" s="1069"/>
      <c r="K1379" s="1069"/>
      <c r="L1379" s="26" t="s">
        <v>1616</v>
      </c>
      <c r="M1379" s="199"/>
      <c r="N1379" s="427" t="s">
        <v>5122</v>
      </c>
      <c r="O1379" s="26"/>
      <c r="P1379" s="452"/>
    </row>
    <row r="1380" spans="1:16" s="1" customFormat="1" ht="39.75" customHeight="1" x14ac:dyDescent="0.25">
      <c r="A1380" s="1053">
        <v>475</v>
      </c>
      <c r="B1380" s="69">
        <v>30</v>
      </c>
      <c r="C1380" s="69" t="s">
        <v>71</v>
      </c>
      <c r="D1380" s="113">
        <v>2562</v>
      </c>
      <c r="E1380" s="1067" t="s">
        <v>4730</v>
      </c>
      <c r="F1380" s="1067" t="s">
        <v>4730</v>
      </c>
      <c r="G1380" s="1067"/>
      <c r="H1380" s="1171" t="s">
        <v>4731</v>
      </c>
      <c r="I1380" s="1067" t="s">
        <v>870</v>
      </c>
      <c r="J1380" s="1067" t="s">
        <v>113</v>
      </c>
      <c r="K1380" s="1067" t="s">
        <v>3414</v>
      </c>
      <c r="L1380" s="111" t="s">
        <v>4711</v>
      </c>
      <c r="M1380" s="538"/>
      <c r="N1380" s="429" t="s">
        <v>4732</v>
      </c>
      <c r="P1380" s="452">
        <v>8037.34</v>
      </c>
    </row>
    <row r="1381" spans="1:16" s="1" customFormat="1" ht="39.75" customHeight="1" x14ac:dyDescent="0.25">
      <c r="A1381" s="1055"/>
      <c r="B1381" s="69">
        <v>1</v>
      </c>
      <c r="C1381" s="69" t="s">
        <v>67</v>
      </c>
      <c r="D1381" s="113">
        <v>2562</v>
      </c>
      <c r="E1381" s="1068"/>
      <c r="F1381" s="1068"/>
      <c r="G1381" s="1068"/>
      <c r="H1381" s="1172"/>
      <c r="I1381" s="1068"/>
      <c r="J1381" s="1068"/>
      <c r="K1381" s="1068"/>
      <c r="L1381" s="11" t="s">
        <v>4717</v>
      </c>
      <c r="M1381" s="198"/>
      <c r="N1381" s="148" t="s">
        <v>4733</v>
      </c>
      <c r="P1381" s="452"/>
    </row>
    <row r="1382" spans="1:16" s="1" customFormat="1" ht="39.75" customHeight="1" x14ac:dyDescent="0.25">
      <c r="A1382" s="1055"/>
      <c r="B1382" s="69">
        <v>4</v>
      </c>
      <c r="C1382" s="69" t="s">
        <v>67</v>
      </c>
      <c r="D1382" s="113">
        <v>2562</v>
      </c>
      <c r="E1382" s="1068"/>
      <c r="F1382" s="1068"/>
      <c r="G1382" s="1068"/>
      <c r="H1382" s="1172"/>
      <c r="I1382" s="1068"/>
      <c r="J1382" s="1068"/>
      <c r="K1382" s="1068"/>
      <c r="L1382" s="211" t="s">
        <v>1614</v>
      </c>
      <c r="M1382" s="530"/>
      <c r="N1382" s="222"/>
      <c r="O1382" s="26" t="s">
        <v>1615</v>
      </c>
      <c r="P1382" s="452"/>
    </row>
    <row r="1383" spans="1:16" s="1" customFormat="1" ht="36.75" customHeight="1" x14ac:dyDescent="0.25">
      <c r="A1383" s="1054"/>
      <c r="B1383" s="69">
        <v>10</v>
      </c>
      <c r="C1383" s="69" t="s">
        <v>67</v>
      </c>
      <c r="D1383" s="113">
        <v>2562</v>
      </c>
      <c r="E1383" s="1069"/>
      <c r="F1383" s="1069"/>
      <c r="G1383" s="1069"/>
      <c r="H1383" s="1173"/>
      <c r="I1383" s="1069"/>
      <c r="J1383" s="1069"/>
      <c r="K1383" s="1069"/>
      <c r="L1383" s="26" t="s">
        <v>1616</v>
      </c>
      <c r="M1383" s="199"/>
      <c r="N1383" s="427" t="s">
        <v>4812</v>
      </c>
      <c r="O1383" s="26"/>
      <c r="P1383" s="452"/>
    </row>
    <row r="1384" spans="1:16" s="1" customFormat="1" ht="39.75" customHeight="1" x14ac:dyDescent="0.25">
      <c r="A1384" s="1053">
        <v>476</v>
      </c>
      <c r="B1384" s="69">
        <v>30</v>
      </c>
      <c r="C1384" s="69" t="s">
        <v>71</v>
      </c>
      <c r="D1384" s="113">
        <v>2562</v>
      </c>
      <c r="E1384" s="1067" t="s">
        <v>4734</v>
      </c>
      <c r="F1384" s="1067" t="s">
        <v>4734</v>
      </c>
      <c r="G1384" s="1067"/>
      <c r="H1384" s="1171" t="s">
        <v>4735</v>
      </c>
      <c r="I1384" s="1067" t="s">
        <v>369</v>
      </c>
      <c r="J1384" s="1067" t="s">
        <v>212</v>
      </c>
      <c r="K1384" s="1067" t="s">
        <v>3414</v>
      </c>
      <c r="L1384" s="11" t="s">
        <v>4711</v>
      </c>
      <c r="M1384" s="198"/>
      <c r="N1384" s="148" t="s">
        <v>4736</v>
      </c>
      <c r="P1384" s="452">
        <v>8037.34</v>
      </c>
    </row>
    <row r="1385" spans="1:16" s="1" customFormat="1" ht="39.75" customHeight="1" x14ac:dyDescent="0.25">
      <c r="A1385" s="1055"/>
      <c r="B1385" s="69">
        <v>1</v>
      </c>
      <c r="C1385" s="69" t="s">
        <v>67</v>
      </c>
      <c r="D1385" s="113">
        <v>2562</v>
      </c>
      <c r="E1385" s="1068"/>
      <c r="F1385" s="1068"/>
      <c r="G1385" s="1068"/>
      <c r="H1385" s="1172"/>
      <c r="I1385" s="1068"/>
      <c r="J1385" s="1068"/>
      <c r="K1385" s="1068"/>
      <c r="L1385" s="11" t="s">
        <v>4717</v>
      </c>
      <c r="M1385" s="198"/>
      <c r="N1385" s="148" t="s">
        <v>4737</v>
      </c>
      <c r="P1385" s="452"/>
    </row>
    <row r="1386" spans="1:16" s="1" customFormat="1" ht="39" customHeight="1" x14ac:dyDescent="0.25">
      <c r="A1386" s="1055"/>
      <c r="B1386" s="69">
        <v>5</v>
      </c>
      <c r="C1386" s="69" t="s">
        <v>677</v>
      </c>
      <c r="D1386" s="113">
        <v>2562</v>
      </c>
      <c r="E1386" s="1068"/>
      <c r="F1386" s="1068"/>
      <c r="G1386" s="1068"/>
      <c r="H1386" s="1172"/>
      <c r="I1386" s="1068"/>
      <c r="J1386" s="1068"/>
      <c r="K1386" s="1068"/>
      <c r="L1386" s="26" t="s">
        <v>1614</v>
      </c>
      <c r="M1386" s="199"/>
      <c r="N1386" s="427"/>
      <c r="O1386" s="26" t="s">
        <v>1615</v>
      </c>
      <c r="P1386" s="452"/>
    </row>
    <row r="1387" spans="1:16" s="1" customFormat="1" ht="37.5" customHeight="1" x14ac:dyDescent="0.25">
      <c r="A1387" s="1054"/>
      <c r="B1387" s="69">
        <v>5</v>
      </c>
      <c r="C1387" s="69" t="s">
        <v>677</v>
      </c>
      <c r="D1387" s="113">
        <v>2562</v>
      </c>
      <c r="E1387" s="1069"/>
      <c r="F1387" s="1069"/>
      <c r="G1387" s="1069"/>
      <c r="H1387" s="1173"/>
      <c r="I1387" s="1069"/>
      <c r="J1387" s="1069"/>
      <c r="K1387" s="1069"/>
      <c r="L1387" s="26" t="s">
        <v>1616</v>
      </c>
      <c r="M1387" s="199"/>
      <c r="N1387" s="427" t="s">
        <v>5144</v>
      </c>
      <c r="O1387" s="26"/>
      <c r="P1387" s="452"/>
    </row>
    <row r="1388" spans="1:16" s="1" customFormat="1" ht="41.25" customHeight="1" x14ac:dyDescent="0.25">
      <c r="A1388" s="1053">
        <v>477</v>
      </c>
      <c r="B1388" s="69">
        <v>30</v>
      </c>
      <c r="C1388" s="69" t="s">
        <v>71</v>
      </c>
      <c r="D1388" s="113">
        <v>2562</v>
      </c>
      <c r="E1388" s="1067" t="s">
        <v>4738</v>
      </c>
      <c r="F1388" s="1067" t="s">
        <v>4738</v>
      </c>
      <c r="G1388" s="1067"/>
      <c r="H1388" s="1171" t="s">
        <v>4735</v>
      </c>
      <c r="I1388" s="1067" t="s">
        <v>369</v>
      </c>
      <c r="J1388" s="1067" t="s">
        <v>212</v>
      </c>
      <c r="K1388" s="1067" t="s">
        <v>3414</v>
      </c>
      <c r="L1388" s="111" t="s">
        <v>4711</v>
      </c>
      <c r="M1388" s="538"/>
      <c r="N1388" s="429" t="s">
        <v>4739</v>
      </c>
      <c r="P1388" s="452">
        <v>8037.34</v>
      </c>
    </row>
    <row r="1389" spans="1:16" s="1" customFormat="1" ht="42" customHeight="1" x14ac:dyDescent="0.25">
      <c r="A1389" s="1055"/>
      <c r="B1389" s="69">
        <v>1</v>
      </c>
      <c r="C1389" s="69" t="s">
        <v>67</v>
      </c>
      <c r="D1389" s="113">
        <v>2562</v>
      </c>
      <c r="E1389" s="1068"/>
      <c r="F1389" s="1068"/>
      <c r="G1389" s="1068"/>
      <c r="H1389" s="1172"/>
      <c r="I1389" s="1068"/>
      <c r="J1389" s="1068"/>
      <c r="K1389" s="1068"/>
      <c r="L1389" s="11" t="s">
        <v>4717</v>
      </c>
      <c r="M1389" s="198"/>
      <c r="N1389" s="148" t="s">
        <v>4740</v>
      </c>
      <c r="P1389" s="452"/>
    </row>
    <row r="1390" spans="1:16" s="1" customFormat="1" ht="39" customHeight="1" x14ac:dyDescent="0.25">
      <c r="A1390" s="1055"/>
      <c r="B1390" s="69">
        <v>5</v>
      </c>
      <c r="C1390" s="69" t="s">
        <v>677</v>
      </c>
      <c r="D1390" s="113">
        <v>2562</v>
      </c>
      <c r="E1390" s="1068"/>
      <c r="F1390" s="1068"/>
      <c r="G1390" s="1068"/>
      <c r="H1390" s="1172"/>
      <c r="I1390" s="1068"/>
      <c r="J1390" s="1068"/>
      <c r="K1390" s="1068"/>
      <c r="L1390" s="211" t="s">
        <v>1614</v>
      </c>
      <c r="M1390" s="530"/>
      <c r="N1390" s="222"/>
      <c r="O1390" s="26" t="s">
        <v>1615</v>
      </c>
      <c r="P1390" s="452"/>
    </row>
    <row r="1391" spans="1:16" s="1" customFormat="1" ht="37.5" customHeight="1" x14ac:dyDescent="0.25">
      <c r="A1391" s="1054"/>
      <c r="B1391" s="69">
        <v>5</v>
      </c>
      <c r="C1391" s="69" t="s">
        <v>677</v>
      </c>
      <c r="D1391" s="113">
        <v>2562</v>
      </c>
      <c r="E1391" s="1069"/>
      <c r="F1391" s="1069"/>
      <c r="G1391" s="1069"/>
      <c r="H1391" s="1173"/>
      <c r="I1391" s="1069"/>
      <c r="J1391" s="1069"/>
      <c r="K1391" s="1069"/>
      <c r="L1391" s="26" t="s">
        <v>1616</v>
      </c>
      <c r="M1391" s="199"/>
      <c r="N1391" s="427" t="s">
        <v>5145</v>
      </c>
      <c r="O1391" s="26"/>
      <c r="P1391" s="452"/>
    </row>
    <row r="1392" spans="1:16" s="1" customFormat="1" ht="47.25" customHeight="1" x14ac:dyDescent="0.25">
      <c r="A1392" s="1053">
        <v>478</v>
      </c>
      <c r="B1392" s="69">
        <v>30</v>
      </c>
      <c r="C1392" s="69" t="s">
        <v>71</v>
      </c>
      <c r="D1392" s="113">
        <v>2562</v>
      </c>
      <c r="E1392" s="1067" t="s">
        <v>4741</v>
      </c>
      <c r="F1392" s="1067" t="s">
        <v>4741</v>
      </c>
      <c r="G1392" s="1067"/>
      <c r="H1392" s="1171" t="s">
        <v>4742</v>
      </c>
      <c r="I1392" s="1067" t="s">
        <v>131</v>
      </c>
      <c r="J1392" s="1067" t="s">
        <v>131</v>
      </c>
      <c r="K1392" s="1067" t="s">
        <v>3414</v>
      </c>
      <c r="L1392" s="111" t="s">
        <v>4711</v>
      </c>
      <c r="M1392" s="538"/>
      <c r="N1392" s="429" t="s">
        <v>4743</v>
      </c>
      <c r="P1392" s="452">
        <v>8037.34</v>
      </c>
    </row>
    <row r="1393" spans="1:16" s="1" customFormat="1" ht="42.75" customHeight="1" x14ac:dyDescent="0.25">
      <c r="A1393" s="1055"/>
      <c r="B1393" s="69">
        <v>1</v>
      </c>
      <c r="C1393" s="69" t="s">
        <v>67</v>
      </c>
      <c r="D1393" s="113">
        <v>2562</v>
      </c>
      <c r="E1393" s="1068"/>
      <c r="F1393" s="1068"/>
      <c r="G1393" s="1068"/>
      <c r="H1393" s="1172"/>
      <c r="I1393" s="1068"/>
      <c r="J1393" s="1068"/>
      <c r="K1393" s="1068"/>
      <c r="L1393" s="11" t="s">
        <v>4717</v>
      </c>
      <c r="M1393" s="198"/>
      <c r="N1393" s="148" t="s">
        <v>4744</v>
      </c>
      <c r="P1393" s="452"/>
    </row>
    <row r="1394" spans="1:16" s="1" customFormat="1" ht="40.5" customHeight="1" x14ac:dyDescent="0.25">
      <c r="A1394" s="1055"/>
      <c r="B1394" s="69">
        <v>24</v>
      </c>
      <c r="C1394" s="69" t="s">
        <v>67</v>
      </c>
      <c r="D1394" s="113">
        <v>2562</v>
      </c>
      <c r="E1394" s="1068"/>
      <c r="F1394" s="1068"/>
      <c r="G1394" s="1068"/>
      <c r="H1394" s="1172"/>
      <c r="I1394" s="1068"/>
      <c r="J1394" s="1068"/>
      <c r="K1394" s="1068"/>
      <c r="L1394" s="211" t="s">
        <v>1614</v>
      </c>
      <c r="M1394" s="530"/>
      <c r="N1394" s="222"/>
      <c r="O1394" s="26" t="s">
        <v>1615</v>
      </c>
      <c r="P1394" s="452"/>
    </row>
    <row r="1395" spans="1:16" s="1" customFormat="1" ht="37.5" customHeight="1" x14ac:dyDescent="0.25">
      <c r="A1395" s="1054"/>
      <c r="B1395" s="69">
        <v>28</v>
      </c>
      <c r="C1395" s="69" t="s">
        <v>67</v>
      </c>
      <c r="D1395" s="113">
        <v>2562</v>
      </c>
      <c r="E1395" s="1069"/>
      <c r="F1395" s="1069"/>
      <c r="G1395" s="1069"/>
      <c r="H1395" s="1173"/>
      <c r="I1395" s="1069"/>
      <c r="J1395" s="1069"/>
      <c r="K1395" s="1069"/>
      <c r="L1395" s="26" t="s">
        <v>1616</v>
      </c>
      <c r="M1395" s="199"/>
      <c r="N1395" s="427" t="s">
        <v>4981</v>
      </c>
      <c r="O1395" s="26"/>
      <c r="P1395" s="452"/>
    </row>
    <row r="1396" spans="1:16" s="1" customFormat="1" ht="41.25" customHeight="1" x14ac:dyDescent="0.25">
      <c r="A1396" s="1053">
        <v>479</v>
      </c>
      <c r="B1396" s="69">
        <v>30</v>
      </c>
      <c r="C1396" s="69" t="s">
        <v>71</v>
      </c>
      <c r="D1396" s="113">
        <v>2562</v>
      </c>
      <c r="E1396" s="1067" t="s">
        <v>4745</v>
      </c>
      <c r="F1396" s="1067" t="s">
        <v>4745</v>
      </c>
      <c r="G1396" s="168"/>
      <c r="H1396" s="1171" t="s">
        <v>4746</v>
      </c>
      <c r="I1396" s="1067" t="s">
        <v>953</v>
      </c>
      <c r="J1396" s="1067" t="s">
        <v>232</v>
      </c>
      <c r="K1396" s="1067" t="s">
        <v>3414</v>
      </c>
      <c r="L1396" s="111" t="s">
        <v>4711</v>
      </c>
      <c r="M1396" s="538"/>
      <c r="N1396" s="429" t="s">
        <v>4747</v>
      </c>
      <c r="P1396" s="452">
        <v>8037.34</v>
      </c>
    </row>
    <row r="1397" spans="1:16" s="1" customFormat="1" ht="33" customHeight="1" x14ac:dyDescent="0.25">
      <c r="A1397" s="1055"/>
      <c r="B1397" s="69">
        <v>1</v>
      </c>
      <c r="C1397" s="69" t="s">
        <v>67</v>
      </c>
      <c r="D1397" s="113">
        <v>2562</v>
      </c>
      <c r="E1397" s="1068"/>
      <c r="F1397" s="1068"/>
      <c r="G1397" s="168"/>
      <c r="H1397" s="1172"/>
      <c r="I1397" s="1068"/>
      <c r="J1397" s="1068"/>
      <c r="K1397" s="1068"/>
      <c r="L1397" s="7" t="s">
        <v>4717</v>
      </c>
      <c r="M1397" s="532"/>
      <c r="N1397" s="148" t="s">
        <v>4748</v>
      </c>
      <c r="P1397" s="452"/>
    </row>
    <row r="1398" spans="1:16" s="1" customFormat="1" ht="39" customHeight="1" x14ac:dyDescent="0.25">
      <c r="A1398" s="1055"/>
      <c r="B1398" s="69">
        <v>18</v>
      </c>
      <c r="C1398" s="69" t="s">
        <v>67</v>
      </c>
      <c r="D1398" s="113">
        <v>2560</v>
      </c>
      <c r="E1398" s="1068"/>
      <c r="F1398" s="1068"/>
      <c r="G1398" s="168"/>
      <c r="H1398" s="1172"/>
      <c r="I1398" s="1068"/>
      <c r="J1398" s="1068"/>
      <c r="K1398" s="1068"/>
      <c r="L1398" s="211" t="s">
        <v>1614</v>
      </c>
      <c r="M1398" s="530"/>
      <c r="N1398" s="222"/>
      <c r="O1398" s="26" t="s">
        <v>1615</v>
      </c>
      <c r="P1398" s="452"/>
    </row>
    <row r="1399" spans="1:16" s="1" customFormat="1" ht="35.25" customHeight="1" x14ac:dyDescent="0.25">
      <c r="A1399" s="1054"/>
      <c r="B1399" s="69">
        <v>28</v>
      </c>
      <c r="C1399" s="69" t="s">
        <v>67</v>
      </c>
      <c r="D1399" s="113">
        <v>2562</v>
      </c>
      <c r="E1399" s="1069"/>
      <c r="F1399" s="1069"/>
      <c r="G1399" s="168"/>
      <c r="H1399" s="1173"/>
      <c r="I1399" s="1069"/>
      <c r="J1399" s="1069"/>
      <c r="K1399" s="1069"/>
      <c r="L1399" s="26" t="s">
        <v>1616</v>
      </c>
      <c r="M1399" s="199"/>
      <c r="N1399" s="427" t="s">
        <v>4985</v>
      </c>
      <c r="O1399" s="26"/>
      <c r="P1399" s="452"/>
    </row>
    <row r="1400" spans="1:16" s="1" customFormat="1" ht="33" customHeight="1" x14ac:dyDescent="0.25">
      <c r="A1400" s="1053">
        <v>480</v>
      </c>
      <c r="B1400" s="218">
        <v>2</v>
      </c>
      <c r="C1400" s="218" t="s">
        <v>67</v>
      </c>
      <c r="D1400" s="220">
        <v>2562</v>
      </c>
      <c r="E1400" s="220" t="s">
        <v>4749</v>
      </c>
      <c r="F1400" s="220" t="s">
        <v>4749</v>
      </c>
      <c r="G1400" s="220" t="s">
        <v>4750</v>
      </c>
      <c r="H1400" s="255" t="s">
        <v>4751</v>
      </c>
      <c r="I1400" s="220" t="s">
        <v>284</v>
      </c>
      <c r="J1400" s="220" t="s">
        <v>78</v>
      </c>
      <c r="K1400" s="220" t="s">
        <v>3414</v>
      </c>
      <c r="L1400" s="31" t="s">
        <v>59</v>
      </c>
      <c r="M1400" s="539"/>
      <c r="N1400" s="431" t="s">
        <v>4752</v>
      </c>
      <c r="P1400" s="452"/>
    </row>
    <row r="1401" spans="1:16" s="26" customFormat="1" ht="41.25" customHeight="1" x14ac:dyDescent="0.25">
      <c r="A1401" s="1055"/>
      <c r="B1401" s="136"/>
      <c r="C1401" s="136"/>
      <c r="D1401" s="103"/>
      <c r="E1401" s="103"/>
      <c r="F1401" s="103"/>
      <c r="G1401" s="103"/>
      <c r="H1401" s="258"/>
      <c r="I1401" s="103"/>
      <c r="J1401" s="103"/>
      <c r="K1401" s="103"/>
      <c r="L1401" s="26" t="s">
        <v>4174</v>
      </c>
      <c r="M1401" s="199"/>
      <c r="N1401" s="427" t="s">
        <v>8028</v>
      </c>
      <c r="P1401" s="452"/>
    </row>
    <row r="1402" spans="1:16" s="26" customFormat="1" ht="39.75" customHeight="1" x14ac:dyDescent="0.25">
      <c r="A1402" s="1054"/>
      <c r="B1402" s="90">
        <v>20</v>
      </c>
      <c r="C1402" s="90" t="s">
        <v>69</v>
      </c>
      <c r="D1402" s="92">
        <v>2563</v>
      </c>
      <c r="E1402" s="92"/>
      <c r="F1402" s="92"/>
      <c r="G1402" s="92"/>
      <c r="H1402" s="504"/>
      <c r="I1402" s="92"/>
      <c r="J1402" s="92"/>
      <c r="K1402" s="92"/>
      <c r="L1402" s="26" t="s">
        <v>4912</v>
      </c>
      <c r="M1402" s="199"/>
      <c r="N1402" s="427" t="s">
        <v>8027</v>
      </c>
      <c r="P1402" s="452"/>
    </row>
    <row r="1403" spans="1:16" s="1" customFormat="1" ht="33.75" customHeight="1" x14ac:dyDescent="0.25">
      <c r="A1403" s="1053">
        <v>481</v>
      </c>
      <c r="B1403" s="1053">
        <v>3</v>
      </c>
      <c r="C1403" s="1053" t="s">
        <v>67</v>
      </c>
      <c r="D1403" s="1067">
        <v>2562</v>
      </c>
      <c r="E1403" s="1067" t="s">
        <v>4776</v>
      </c>
      <c r="F1403" s="1067" t="s">
        <v>4776</v>
      </c>
      <c r="G1403" s="1067" t="s">
        <v>4777</v>
      </c>
      <c r="H1403" s="1171" t="s">
        <v>4778</v>
      </c>
      <c r="I1403" s="1067" t="s">
        <v>1944</v>
      </c>
      <c r="J1403" s="1067" t="s">
        <v>216</v>
      </c>
      <c r="K1403" s="1067" t="s">
        <v>3414</v>
      </c>
      <c r="L1403" s="11" t="s">
        <v>59</v>
      </c>
      <c r="M1403" s="198"/>
      <c r="N1403" s="148" t="s">
        <v>4779</v>
      </c>
      <c r="P1403" s="452"/>
    </row>
    <row r="1404" spans="1:16" s="1" customFormat="1" ht="38.25" customHeight="1" x14ac:dyDescent="0.25">
      <c r="A1404" s="1055"/>
      <c r="B1404" s="1055"/>
      <c r="C1404" s="1055"/>
      <c r="D1404" s="1068"/>
      <c r="E1404" s="1068"/>
      <c r="F1404" s="1068"/>
      <c r="G1404" s="1068"/>
      <c r="H1404" s="1172"/>
      <c r="I1404" s="1068"/>
      <c r="J1404" s="1068"/>
      <c r="K1404" s="1068"/>
      <c r="L1404" s="11" t="s">
        <v>5414</v>
      </c>
      <c r="M1404" s="198"/>
      <c r="N1404" s="148" t="s">
        <v>6058</v>
      </c>
      <c r="P1404" s="452"/>
    </row>
    <row r="1405" spans="1:16" s="26" customFormat="1" ht="39" customHeight="1" x14ac:dyDescent="0.25">
      <c r="A1405" s="1054"/>
      <c r="B1405" s="1054"/>
      <c r="C1405" s="1054"/>
      <c r="D1405" s="1069"/>
      <c r="E1405" s="1069"/>
      <c r="F1405" s="1069"/>
      <c r="G1405" s="1069"/>
      <c r="H1405" s="1173"/>
      <c r="I1405" s="1069"/>
      <c r="J1405" s="1069"/>
      <c r="K1405" s="1069"/>
      <c r="L1405" s="26" t="s">
        <v>6060</v>
      </c>
      <c r="M1405" s="199"/>
      <c r="N1405" s="427" t="s">
        <v>6059</v>
      </c>
      <c r="P1405" s="452"/>
    </row>
    <row r="1406" spans="1:16" s="1" customFormat="1" ht="37.5" customHeight="1" x14ac:dyDescent="0.25">
      <c r="A1406" s="1053">
        <v>482</v>
      </c>
      <c r="B1406" s="1067">
        <v>4</v>
      </c>
      <c r="C1406" s="1053" t="s">
        <v>67</v>
      </c>
      <c r="D1406" s="1067">
        <v>2562</v>
      </c>
      <c r="E1406" s="1067" t="s">
        <v>4780</v>
      </c>
      <c r="F1406" s="1067" t="s">
        <v>4780</v>
      </c>
      <c r="G1406" s="1067" t="s">
        <v>4781</v>
      </c>
      <c r="H1406" s="1067" t="s">
        <v>4782</v>
      </c>
      <c r="I1406" s="1067" t="s">
        <v>550</v>
      </c>
      <c r="J1406" s="1067" t="s">
        <v>551</v>
      </c>
      <c r="K1406" s="1067" t="s">
        <v>3414</v>
      </c>
      <c r="L1406" s="11" t="s">
        <v>59</v>
      </c>
      <c r="M1406" s="198"/>
      <c r="N1406" s="148" t="s">
        <v>4783</v>
      </c>
      <c r="P1406" s="452"/>
    </row>
    <row r="1407" spans="1:16" s="1" customFormat="1" ht="31.5" customHeight="1" x14ac:dyDescent="0.25">
      <c r="A1407" s="1055"/>
      <c r="B1407" s="1068"/>
      <c r="C1407" s="1055"/>
      <c r="D1407" s="1068"/>
      <c r="E1407" s="1068"/>
      <c r="F1407" s="1068"/>
      <c r="G1407" s="1068"/>
      <c r="H1407" s="1068"/>
      <c r="I1407" s="1068"/>
      <c r="J1407" s="1068"/>
      <c r="K1407" s="1068"/>
      <c r="L1407" s="11" t="s">
        <v>5414</v>
      </c>
      <c r="M1407" s="198"/>
      <c r="N1407" s="148" t="s">
        <v>7971</v>
      </c>
      <c r="P1407" s="452"/>
    </row>
    <row r="1408" spans="1:16" s="1" customFormat="1" ht="33" customHeight="1" x14ac:dyDescent="0.25">
      <c r="A1408" s="1054"/>
      <c r="B1408" s="1069"/>
      <c r="C1408" s="1054"/>
      <c r="D1408" s="1069"/>
      <c r="E1408" s="1069"/>
      <c r="F1408" s="1069"/>
      <c r="G1408" s="1069"/>
      <c r="H1408" s="1069"/>
      <c r="I1408" s="1069"/>
      <c r="J1408" s="1069"/>
      <c r="K1408" s="1069"/>
      <c r="L1408" s="26" t="s">
        <v>6060</v>
      </c>
      <c r="M1408" s="199"/>
      <c r="N1408" s="427" t="s">
        <v>7972</v>
      </c>
      <c r="O1408" s="26" t="s">
        <v>7973</v>
      </c>
      <c r="P1408" s="452">
        <v>18845.11</v>
      </c>
    </row>
    <row r="1409" spans="1:17" s="1" customFormat="1" ht="31.5" customHeight="1" x14ac:dyDescent="0.25">
      <c r="A1409" s="69">
        <v>483</v>
      </c>
      <c r="B1409" s="69">
        <v>8</v>
      </c>
      <c r="C1409" s="69" t="s">
        <v>67</v>
      </c>
      <c r="D1409" s="113">
        <v>2562</v>
      </c>
      <c r="E1409" s="113" t="s">
        <v>4802</v>
      </c>
      <c r="F1409" s="113" t="s">
        <v>4803</v>
      </c>
      <c r="G1409" s="113" t="s">
        <v>4804</v>
      </c>
      <c r="H1409" s="254" t="s">
        <v>4805</v>
      </c>
      <c r="I1409" s="113" t="s">
        <v>2782</v>
      </c>
      <c r="J1409" s="113" t="s">
        <v>151</v>
      </c>
      <c r="K1409" s="113" t="s">
        <v>3414</v>
      </c>
      <c r="L1409" s="11" t="s">
        <v>4806</v>
      </c>
      <c r="M1409" s="198"/>
      <c r="N1409" s="148" t="s">
        <v>4807</v>
      </c>
      <c r="P1409" s="452"/>
    </row>
    <row r="1410" spans="1:17" s="1" customFormat="1" ht="30" customHeight="1" x14ac:dyDescent="0.25">
      <c r="A1410" s="1053">
        <v>484</v>
      </c>
      <c r="B1410" s="1053">
        <v>9</v>
      </c>
      <c r="C1410" s="1053" t="s">
        <v>67</v>
      </c>
      <c r="D1410" s="1053">
        <v>2562</v>
      </c>
      <c r="E1410" s="1067" t="s">
        <v>4808</v>
      </c>
      <c r="F1410" s="1067" t="s">
        <v>4808</v>
      </c>
      <c r="G1410" s="1067" t="s">
        <v>4809</v>
      </c>
      <c r="H1410" s="1067" t="s">
        <v>4810</v>
      </c>
      <c r="I1410" s="1067" t="s">
        <v>1268</v>
      </c>
      <c r="J1410" s="1067" t="s">
        <v>92</v>
      </c>
      <c r="K1410" s="1067" t="s">
        <v>3414</v>
      </c>
      <c r="L1410" s="11" t="s">
        <v>59</v>
      </c>
      <c r="M1410" s="198"/>
      <c r="N1410" s="148" t="s">
        <v>4811</v>
      </c>
      <c r="P1410" s="452"/>
    </row>
    <row r="1411" spans="1:17" s="1" customFormat="1" ht="44.25" customHeight="1" x14ac:dyDescent="0.25">
      <c r="A1411" s="1055"/>
      <c r="B1411" s="1055"/>
      <c r="C1411" s="1055"/>
      <c r="D1411" s="1055"/>
      <c r="E1411" s="1068"/>
      <c r="F1411" s="1068"/>
      <c r="G1411" s="1068"/>
      <c r="H1411" s="1068"/>
      <c r="I1411" s="1068"/>
      <c r="J1411" s="1068"/>
      <c r="K1411" s="1068"/>
      <c r="L1411" s="135" t="s">
        <v>1311</v>
      </c>
      <c r="M1411" s="534"/>
      <c r="N1411" s="149" t="s">
        <v>7437</v>
      </c>
      <c r="P1411" s="452">
        <v>3068.38</v>
      </c>
    </row>
    <row r="1412" spans="1:17" s="26" customFormat="1" ht="44.25" customHeight="1" x14ac:dyDescent="0.25">
      <c r="A1412" s="1054"/>
      <c r="B1412" s="1054"/>
      <c r="C1412" s="1054"/>
      <c r="D1412" s="1054"/>
      <c r="E1412" s="1069"/>
      <c r="F1412" s="1069"/>
      <c r="G1412" s="1069"/>
      <c r="H1412" s="1069"/>
      <c r="I1412" s="1069"/>
      <c r="J1412" s="1069"/>
      <c r="K1412" s="1069"/>
      <c r="L1412" s="26" t="s">
        <v>52</v>
      </c>
      <c r="M1412" s="199"/>
      <c r="N1412" s="427" t="s">
        <v>7438</v>
      </c>
      <c r="O1412" s="1"/>
      <c r="P1412" s="452"/>
      <c r="Q1412" s="1"/>
    </row>
    <row r="1413" spans="1:17" s="1" customFormat="1" ht="32.25" customHeight="1" x14ac:dyDescent="0.25">
      <c r="A1413" s="1053">
        <v>485</v>
      </c>
      <c r="B1413" s="1053">
        <v>11</v>
      </c>
      <c r="C1413" s="1053" t="s">
        <v>67</v>
      </c>
      <c r="D1413" s="1067">
        <v>2562</v>
      </c>
      <c r="E1413" s="1067" t="s">
        <v>4843</v>
      </c>
      <c r="F1413" s="1067" t="s">
        <v>4843</v>
      </c>
      <c r="G1413" s="1067" t="s">
        <v>4844</v>
      </c>
      <c r="H1413" s="1171" t="s">
        <v>4845</v>
      </c>
      <c r="I1413" s="1067" t="s">
        <v>369</v>
      </c>
      <c r="J1413" s="1067" t="s">
        <v>212</v>
      </c>
      <c r="K1413" s="1067" t="s">
        <v>3414</v>
      </c>
      <c r="L1413" s="11" t="s">
        <v>59</v>
      </c>
      <c r="M1413" s="198"/>
      <c r="N1413" s="148" t="s">
        <v>4846</v>
      </c>
      <c r="P1413" s="452" t="s">
        <v>5659</v>
      </c>
    </row>
    <row r="1414" spans="1:17" s="1" customFormat="1" ht="32.25" customHeight="1" x14ac:dyDescent="0.25">
      <c r="A1414" s="1055"/>
      <c r="B1414" s="1055"/>
      <c r="C1414" s="1055"/>
      <c r="D1414" s="1068"/>
      <c r="E1414" s="1068"/>
      <c r="F1414" s="1068"/>
      <c r="G1414" s="1068"/>
      <c r="H1414" s="1172"/>
      <c r="I1414" s="1068"/>
      <c r="J1414" s="1068"/>
      <c r="K1414" s="1068"/>
      <c r="L1414" s="11" t="s">
        <v>5414</v>
      </c>
      <c r="M1414" s="198"/>
      <c r="N1414" s="148" t="s">
        <v>6299</v>
      </c>
      <c r="P1414" s="452"/>
    </row>
    <row r="1415" spans="1:17" s="1" customFormat="1" ht="42" customHeight="1" x14ac:dyDescent="0.25">
      <c r="A1415" s="1054"/>
      <c r="B1415" s="1054"/>
      <c r="C1415" s="1054"/>
      <c r="D1415" s="1069"/>
      <c r="E1415" s="1069"/>
      <c r="F1415" s="1069"/>
      <c r="G1415" s="1069"/>
      <c r="H1415" s="1173"/>
      <c r="I1415" s="1069"/>
      <c r="J1415" s="1069"/>
      <c r="K1415" s="1069"/>
      <c r="L1415" s="26" t="s">
        <v>6060</v>
      </c>
      <c r="M1415" s="199"/>
      <c r="N1415" s="427" t="s">
        <v>6300</v>
      </c>
      <c r="O1415" s="26"/>
      <c r="P1415" s="452">
        <v>12999.02</v>
      </c>
      <c r="Q1415" s="26"/>
    </row>
    <row r="1416" spans="1:17" s="26" customFormat="1" ht="41.25" customHeight="1" x14ac:dyDescent="0.25">
      <c r="A1416" s="69">
        <v>486</v>
      </c>
      <c r="B1416" s="69">
        <v>11</v>
      </c>
      <c r="C1416" s="69" t="s">
        <v>67</v>
      </c>
      <c r="D1416" s="113">
        <v>2562</v>
      </c>
      <c r="E1416" s="113" t="s">
        <v>4847</v>
      </c>
      <c r="F1416" s="113" t="s">
        <v>4847</v>
      </c>
      <c r="G1416" s="113" t="s">
        <v>4848</v>
      </c>
      <c r="H1416" s="254" t="s">
        <v>4849</v>
      </c>
      <c r="I1416" s="113" t="s">
        <v>261</v>
      </c>
      <c r="J1416" s="113" t="s">
        <v>212</v>
      </c>
      <c r="K1416" s="113" t="s">
        <v>3414</v>
      </c>
      <c r="L1416" s="11" t="s">
        <v>59</v>
      </c>
      <c r="M1416" s="198"/>
      <c r="N1416" s="148" t="s">
        <v>4850</v>
      </c>
      <c r="O1416" s="1"/>
      <c r="P1416" s="452"/>
      <c r="Q1416" s="1"/>
    </row>
    <row r="1417" spans="1:17" s="1" customFormat="1" ht="64.5" customHeight="1" x14ac:dyDescent="0.25">
      <c r="A1417" s="1053">
        <v>487</v>
      </c>
      <c r="B1417" s="1053">
        <v>15</v>
      </c>
      <c r="C1417" s="1053" t="s">
        <v>67</v>
      </c>
      <c r="D1417" s="1067">
        <v>2562</v>
      </c>
      <c r="E1417" s="1067" t="s">
        <v>4838</v>
      </c>
      <c r="F1417" s="1067" t="s">
        <v>4838</v>
      </c>
      <c r="G1417" s="1067" t="s">
        <v>4839</v>
      </c>
      <c r="H1417" s="1171" t="s">
        <v>4840</v>
      </c>
      <c r="I1417" s="1067" t="s">
        <v>4841</v>
      </c>
      <c r="J1417" s="1067" t="s">
        <v>527</v>
      </c>
      <c r="K1417" s="1067" t="s">
        <v>3414</v>
      </c>
      <c r="L1417" s="11" t="s">
        <v>59</v>
      </c>
      <c r="M1417" s="198"/>
      <c r="N1417" s="148" t="s">
        <v>4842</v>
      </c>
      <c r="P1417" s="452"/>
    </row>
    <row r="1418" spans="1:17" s="1" customFormat="1" ht="37.5" customHeight="1" x14ac:dyDescent="0.25">
      <c r="A1418" s="1055"/>
      <c r="B1418" s="1055"/>
      <c r="C1418" s="1055"/>
      <c r="D1418" s="1068"/>
      <c r="E1418" s="1068"/>
      <c r="F1418" s="1068"/>
      <c r="G1418" s="1068"/>
      <c r="H1418" s="1172"/>
      <c r="I1418" s="1068"/>
      <c r="J1418" s="1068"/>
      <c r="K1418" s="1068"/>
      <c r="L1418" s="11" t="s">
        <v>4174</v>
      </c>
      <c r="M1418" s="198"/>
      <c r="N1418" s="148" t="s">
        <v>6119</v>
      </c>
      <c r="P1418" s="452"/>
    </row>
    <row r="1419" spans="1:17" s="1" customFormat="1" ht="36.75" customHeight="1" x14ac:dyDescent="0.25">
      <c r="A1419" s="1054"/>
      <c r="B1419" s="1054"/>
      <c r="C1419" s="1054"/>
      <c r="D1419" s="1069"/>
      <c r="E1419" s="1069"/>
      <c r="F1419" s="1069"/>
      <c r="G1419" s="1069"/>
      <c r="H1419" s="1173"/>
      <c r="I1419" s="1069"/>
      <c r="J1419" s="1069"/>
      <c r="K1419" s="1069"/>
      <c r="L1419" s="26" t="s">
        <v>5673</v>
      </c>
      <c r="M1419" s="531"/>
      <c r="N1419" s="223" t="s">
        <v>6120</v>
      </c>
      <c r="O1419" s="26"/>
      <c r="P1419" s="452">
        <v>15348</v>
      </c>
      <c r="Q1419" s="26"/>
    </row>
    <row r="1420" spans="1:17" s="1" customFormat="1" ht="43.5" customHeight="1" x14ac:dyDescent="0.25">
      <c r="A1420" s="1053">
        <v>488</v>
      </c>
      <c r="B1420" s="69">
        <v>15</v>
      </c>
      <c r="C1420" s="69" t="s">
        <v>67</v>
      </c>
      <c r="D1420" s="113">
        <v>2562</v>
      </c>
      <c r="E1420" s="1067" t="s">
        <v>4864</v>
      </c>
      <c r="F1420" s="1067" t="s">
        <v>4864</v>
      </c>
      <c r="G1420" s="1067"/>
      <c r="H1420" s="1171" t="s">
        <v>4865</v>
      </c>
      <c r="I1420" s="1067" t="s">
        <v>2173</v>
      </c>
      <c r="J1420" s="1067" t="s">
        <v>11</v>
      </c>
      <c r="K1420" s="1067" t="s">
        <v>3414</v>
      </c>
      <c r="L1420" s="111" t="s">
        <v>4872</v>
      </c>
      <c r="M1420" s="538"/>
      <c r="N1420" s="429" t="s">
        <v>4866</v>
      </c>
      <c r="P1420" s="452">
        <v>11213.81</v>
      </c>
    </row>
    <row r="1421" spans="1:17" s="1" customFormat="1" ht="76.5" customHeight="1" x14ac:dyDescent="0.25">
      <c r="A1421" s="1055"/>
      <c r="B1421" s="69">
        <v>18</v>
      </c>
      <c r="C1421" s="69" t="s">
        <v>67</v>
      </c>
      <c r="D1421" s="113">
        <v>2562</v>
      </c>
      <c r="E1421" s="1068"/>
      <c r="F1421" s="1068"/>
      <c r="G1421" s="1068"/>
      <c r="H1421" s="1172"/>
      <c r="I1421" s="1068"/>
      <c r="J1421" s="1068"/>
      <c r="K1421" s="1068"/>
      <c r="L1421" s="11" t="s">
        <v>4717</v>
      </c>
      <c r="M1421" s="198"/>
      <c r="N1421" s="148" t="s">
        <v>4881</v>
      </c>
      <c r="P1421" s="452"/>
    </row>
    <row r="1422" spans="1:17" s="1" customFormat="1" ht="37.5" customHeight="1" x14ac:dyDescent="0.25">
      <c r="A1422" s="1055"/>
      <c r="B1422" s="69">
        <v>9</v>
      </c>
      <c r="C1422" s="69" t="s">
        <v>682</v>
      </c>
      <c r="D1422" s="113">
        <v>2562</v>
      </c>
      <c r="E1422" s="1068"/>
      <c r="F1422" s="1068"/>
      <c r="G1422" s="1068"/>
      <c r="H1422" s="1172"/>
      <c r="I1422" s="1068"/>
      <c r="J1422" s="1068"/>
      <c r="K1422" s="1068"/>
      <c r="L1422" s="211" t="s">
        <v>1614</v>
      </c>
      <c r="M1422" s="530"/>
      <c r="N1422" s="222"/>
      <c r="P1422" s="452"/>
    </row>
    <row r="1423" spans="1:17" s="1" customFormat="1" ht="37.5" customHeight="1" thickBot="1" x14ac:dyDescent="0.3">
      <c r="A1423" s="1054"/>
      <c r="B1423" s="69">
        <v>13</v>
      </c>
      <c r="C1423" s="69" t="s">
        <v>682</v>
      </c>
      <c r="D1423" s="113">
        <v>2562</v>
      </c>
      <c r="E1423" s="1069"/>
      <c r="F1423" s="1069"/>
      <c r="G1423" s="1069"/>
      <c r="H1423" s="1173"/>
      <c r="I1423" s="1069"/>
      <c r="J1423" s="1069"/>
      <c r="K1423" s="1069"/>
      <c r="L1423" s="133" t="s">
        <v>1616</v>
      </c>
      <c r="M1423" s="540"/>
      <c r="N1423" s="432" t="s">
        <v>5709</v>
      </c>
      <c r="P1423" s="452"/>
    </row>
    <row r="1424" spans="1:17" s="1" customFormat="1" ht="39.75" customHeight="1" x14ac:dyDescent="0.25">
      <c r="A1424" s="1053">
        <v>489</v>
      </c>
      <c r="B1424" s="69">
        <v>17</v>
      </c>
      <c r="C1424" s="69" t="s">
        <v>67</v>
      </c>
      <c r="D1424" s="113">
        <v>2562</v>
      </c>
      <c r="E1424" s="1067" t="s">
        <v>4867</v>
      </c>
      <c r="F1424" s="1067" t="s">
        <v>4867</v>
      </c>
      <c r="G1424" s="1182" t="s">
        <v>4869</v>
      </c>
      <c r="H1424" s="1171" t="s">
        <v>4868</v>
      </c>
      <c r="I1424" s="1067" t="s">
        <v>232</v>
      </c>
      <c r="J1424" s="1067" t="s">
        <v>232</v>
      </c>
      <c r="K1424" s="1067" t="s">
        <v>3414</v>
      </c>
      <c r="L1424" s="111" t="s">
        <v>4871</v>
      </c>
      <c r="M1424" s="538"/>
      <c r="N1424" s="429" t="s">
        <v>4870</v>
      </c>
      <c r="P1424" s="452">
        <v>29124.05</v>
      </c>
    </row>
    <row r="1425" spans="1:17" s="1" customFormat="1" ht="30" customHeight="1" x14ac:dyDescent="0.25">
      <c r="A1425" s="1055"/>
      <c r="B1425" s="69">
        <v>18</v>
      </c>
      <c r="C1425" s="69" t="s">
        <v>67</v>
      </c>
      <c r="D1425" s="113">
        <v>2562</v>
      </c>
      <c r="E1425" s="1069"/>
      <c r="F1425" s="1069"/>
      <c r="G1425" s="1183"/>
      <c r="H1425" s="1172"/>
      <c r="I1425" s="1068"/>
      <c r="J1425" s="1068"/>
      <c r="K1425" s="1068"/>
      <c r="L1425" s="11" t="s">
        <v>4717</v>
      </c>
      <c r="M1425" s="198"/>
      <c r="N1425" s="148" t="s">
        <v>4882</v>
      </c>
      <c r="P1425" s="452"/>
    </row>
    <row r="1426" spans="1:17" s="1" customFormat="1" ht="30" customHeight="1" x14ac:dyDescent="0.25">
      <c r="A1426" s="1055"/>
      <c r="B1426" s="69">
        <v>18</v>
      </c>
      <c r="C1426" s="69" t="s">
        <v>67</v>
      </c>
      <c r="D1426" s="113">
        <v>2562</v>
      </c>
      <c r="E1426" s="1067" t="s">
        <v>4984</v>
      </c>
      <c r="F1426" s="1067" t="s">
        <v>4984</v>
      </c>
      <c r="G1426" s="1183"/>
      <c r="H1426" s="1172"/>
      <c r="I1426" s="1068"/>
      <c r="J1426" s="1068"/>
      <c r="K1426" s="1068"/>
      <c r="L1426" s="211" t="s">
        <v>1614</v>
      </c>
      <c r="M1426" s="530"/>
      <c r="N1426" s="222"/>
      <c r="O1426" s="26" t="s">
        <v>4983</v>
      </c>
      <c r="P1426" s="452"/>
    </row>
    <row r="1427" spans="1:17" s="26" customFormat="1" ht="40.5" customHeight="1" x14ac:dyDescent="0.25">
      <c r="A1427" s="1054"/>
      <c r="B1427" s="69">
        <v>28</v>
      </c>
      <c r="C1427" s="69" t="s">
        <v>67</v>
      </c>
      <c r="D1427" s="113">
        <v>2562</v>
      </c>
      <c r="E1427" s="1069"/>
      <c r="F1427" s="1069"/>
      <c r="G1427" s="1184"/>
      <c r="H1427" s="1173"/>
      <c r="I1427" s="1069"/>
      <c r="J1427" s="1069"/>
      <c r="K1427" s="1069"/>
      <c r="L1427" s="26" t="s">
        <v>1616</v>
      </c>
      <c r="M1427" s="199"/>
      <c r="N1427" s="427" t="s">
        <v>4982</v>
      </c>
      <c r="P1427" s="452"/>
      <c r="Q1427" s="1"/>
    </row>
    <row r="1428" spans="1:17" s="1" customFormat="1" ht="30" customHeight="1" x14ac:dyDescent="0.25">
      <c r="A1428" s="1053">
        <v>490</v>
      </c>
      <c r="B1428" s="1067">
        <v>28</v>
      </c>
      <c r="C1428" s="1053" t="s">
        <v>67</v>
      </c>
      <c r="D1428" s="1067">
        <v>2562</v>
      </c>
      <c r="E1428" s="1067" t="s">
        <v>4987</v>
      </c>
      <c r="F1428" s="1067" t="s">
        <v>4987</v>
      </c>
      <c r="G1428" s="1067" t="s">
        <v>4989</v>
      </c>
      <c r="H1428" s="1067" t="s">
        <v>4991</v>
      </c>
      <c r="I1428" s="1067" t="s">
        <v>1467</v>
      </c>
      <c r="J1428" s="1067" t="s">
        <v>2880</v>
      </c>
      <c r="K1428" s="1067" t="s">
        <v>3414</v>
      </c>
      <c r="L1428" s="31" t="s">
        <v>59</v>
      </c>
      <c r="M1428" s="539"/>
      <c r="N1428" s="431" t="s">
        <v>4992</v>
      </c>
      <c r="P1428" s="452"/>
    </row>
    <row r="1429" spans="1:17" s="1" customFormat="1" ht="59.25" customHeight="1" x14ac:dyDescent="0.25">
      <c r="A1429" s="1055"/>
      <c r="B1429" s="1068"/>
      <c r="C1429" s="1055"/>
      <c r="D1429" s="1068"/>
      <c r="E1429" s="1068"/>
      <c r="F1429" s="1068"/>
      <c r="G1429" s="1068"/>
      <c r="H1429" s="1068"/>
      <c r="I1429" s="1068"/>
      <c r="J1429" s="1068"/>
      <c r="K1429" s="1068"/>
      <c r="L1429" s="11" t="s">
        <v>4174</v>
      </c>
      <c r="M1429" s="539"/>
      <c r="N1429" s="431" t="s">
        <v>7974</v>
      </c>
      <c r="P1429" s="452"/>
    </row>
    <row r="1430" spans="1:17" s="1" customFormat="1" ht="41.25" customHeight="1" x14ac:dyDescent="0.25">
      <c r="A1430" s="1054"/>
      <c r="B1430" s="1069"/>
      <c r="C1430" s="1054"/>
      <c r="D1430" s="1069"/>
      <c r="E1430" s="1069"/>
      <c r="F1430" s="1069"/>
      <c r="G1430" s="1069"/>
      <c r="H1430" s="1069"/>
      <c r="I1430" s="1069"/>
      <c r="J1430" s="1069"/>
      <c r="K1430" s="1069"/>
      <c r="L1430" s="26" t="s">
        <v>5673</v>
      </c>
      <c r="M1430" s="531"/>
      <c r="N1430" s="223" t="s">
        <v>7962</v>
      </c>
      <c r="O1430" s="26"/>
      <c r="P1430" s="452"/>
      <c r="Q1430" s="26" t="s">
        <v>7975</v>
      </c>
    </row>
    <row r="1431" spans="1:17" s="1" customFormat="1" ht="39" customHeight="1" x14ac:dyDescent="0.25">
      <c r="A1431" s="1053">
        <v>491</v>
      </c>
      <c r="B1431" s="69">
        <v>28</v>
      </c>
      <c r="C1431" s="69" t="s">
        <v>67</v>
      </c>
      <c r="D1431" s="113">
        <v>2562</v>
      </c>
      <c r="E1431" s="1053" t="s">
        <v>4988</v>
      </c>
      <c r="F1431" s="1053" t="s">
        <v>4988</v>
      </c>
      <c r="G1431" s="1053" t="s">
        <v>4990</v>
      </c>
      <c r="H1431" s="1053" t="s">
        <v>4994</v>
      </c>
      <c r="I1431" s="1053" t="s">
        <v>247</v>
      </c>
      <c r="J1431" s="1053" t="s">
        <v>232</v>
      </c>
      <c r="K1431" s="1053" t="s">
        <v>3414</v>
      </c>
      <c r="L1431" s="11" t="s">
        <v>59</v>
      </c>
      <c r="M1431" s="198"/>
      <c r="N1431" s="148" t="s">
        <v>4993</v>
      </c>
      <c r="P1431" s="452"/>
    </row>
    <row r="1432" spans="1:17" s="1" customFormat="1" ht="40.5" customHeight="1" x14ac:dyDescent="0.25">
      <c r="A1432" s="1055"/>
      <c r="B1432" s="69">
        <v>20</v>
      </c>
      <c r="C1432" s="69" t="s">
        <v>682</v>
      </c>
      <c r="D1432" s="113">
        <v>2562</v>
      </c>
      <c r="E1432" s="1055"/>
      <c r="F1432" s="1055"/>
      <c r="G1432" s="1055"/>
      <c r="H1432" s="1055"/>
      <c r="I1432" s="1055"/>
      <c r="J1432" s="1055"/>
      <c r="K1432" s="1055"/>
      <c r="L1432" s="111" t="s">
        <v>5750</v>
      </c>
      <c r="M1432" s="538"/>
      <c r="N1432" s="429" t="s">
        <v>5749</v>
      </c>
      <c r="P1432" s="452">
        <v>14649.9</v>
      </c>
    </row>
    <row r="1433" spans="1:17" s="1" customFormat="1" ht="40.5" customHeight="1" x14ac:dyDescent="0.25">
      <c r="A1433" s="1055"/>
      <c r="B1433" s="69">
        <v>23</v>
      </c>
      <c r="C1433" s="69" t="s">
        <v>682</v>
      </c>
      <c r="D1433" s="113">
        <v>2562</v>
      </c>
      <c r="E1433" s="1055"/>
      <c r="F1433" s="1055"/>
      <c r="G1433" s="1055"/>
      <c r="H1433" s="1055"/>
      <c r="I1433" s="1055"/>
      <c r="J1433" s="1055"/>
      <c r="K1433" s="1055"/>
      <c r="L1433" s="11" t="s">
        <v>4717</v>
      </c>
      <c r="M1433" s="198"/>
      <c r="N1433" s="148" t="s">
        <v>5751</v>
      </c>
      <c r="P1433" s="452"/>
    </row>
    <row r="1434" spans="1:17" s="1" customFormat="1" ht="40.5" customHeight="1" x14ac:dyDescent="0.25">
      <c r="A1434" s="1055"/>
      <c r="B1434" s="69">
        <v>25</v>
      </c>
      <c r="C1434" s="69" t="s">
        <v>682</v>
      </c>
      <c r="D1434" s="113">
        <v>2562</v>
      </c>
      <c r="E1434" s="1055"/>
      <c r="F1434" s="1055"/>
      <c r="G1434" s="1055"/>
      <c r="H1434" s="1055"/>
      <c r="I1434" s="1055"/>
      <c r="J1434" s="1055"/>
      <c r="K1434" s="1055"/>
      <c r="L1434" s="211" t="s">
        <v>1614</v>
      </c>
      <c r="M1434" s="530"/>
      <c r="N1434" s="222"/>
      <c r="O1434" s="26" t="s">
        <v>4983</v>
      </c>
      <c r="P1434" s="452"/>
    </row>
    <row r="1435" spans="1:17" s="1" customFormat="1" ht="40.5" customHeight="1" x14ac:dyDescent="0.25">
      <c r="A1435" s="1055"/>
      <c r="B1435" s="69">
        <v>27</v>
      </c>
      <c r="C1435" s="69" t="s">
        <v>682</v>
      </c>
      <c r="D1435" s="113">
        <v>2562</v>
      </c>
      <c r="E1435" s="1055"/>
      <c r="F1435" s="1055"/>
      <c r="G1435" s="1055"/>
      <c r="H1435" s="1055"/>
      <c r="I1435" s="1055"/>
      <c r="J1435" s="1055"/>
      <c r="K1435" s="1055"/>
      <c r="L1435" s="26" t="s">
        <v>1616</v>
      </c>
      <c r="M1435" s="199"/>
      <c r="N1435" s="427" t="s">
        <v>5862</v>
      </c>
      <c r="O1435" s="26"/>
      <c r="P1435" s="452"/>
    </row>
    <row r="1436" spans="1:17" s="1" customFormat="1" ht="40.5" customHeight="1" x14ac:dyDescent="0.25">
      <c r="A1436" s="1055"/>
      <c r="B1436" s="69"/>
      <c r="C1436" s="69"/>
      <c r="D1436" s="113"/>
      <c r="E1436" s="1055"/>
      <c r="F1436" s="1055"/>
      <c r="G1436" s="1055"/>
      <c r="H1436" s="1055"/>
      <c r="I1436" s="1055"/>
      <c r="J1436" s="1055"/>
      <c r="K1436" s="1055"/>
      <c r="L1436" s="13" t="s">
        <v>1311</v>
      </c>
      <c r="M1436" s="552"/>
      <c r="N1436" s="223" t="s">
        <v>7544</v>
      </c>
      <c r="O1436" s="26"/>
      <c r="P1436" s="452"/>
    </row>
    <row r="1437" spans="1:17" s="1" customFormat="1" ht="31.5" customHeight="1" x14ac:dyDescent="0.25">
      <c r="A1437" s="1055"/>
      <c r="B1437" s="69"/>
      <c r="C1437" s="69"/>
      <c r="D1437" s="113"/>
      <c r="E1437" s="1055"/>
      <c r="F1437" s="1055"/>
      <c r="G1437" s="1055"/>
      <c r="H1437" s="1055"/>
      <c r="I1437" s="1055"/>
      <c r="J1437" s="1055"/>
      <c r="K1437" s="1055"/>
      <c r="L1437" s="26" t="s">
        <v>5673</v>
      </c>
      <c r="M1437" s="531"/>
      <c r="N1437" s="223" t="s">
        <v>7545</v>
      </c>
      <c r="O1437" s="26"/>
      <c r="P1437" s="452">
        <v>14649.9</v>
      </c>
      <c r="Q1437" s="1" t="s">
        <v>10038</v>
      </c>
    </row>
    <row r="1438" spans="1:17" s="1" customFormat="1" ht="31.5" customHeight="1" x14ac:dyDescent="0.25">
      <c r="A1438" s="1055"/>
      <c r="B1438" s="218"/>
      <c r="C1438" s="218"/>
      <c r="D1438" s="220"/>
      <c r="E1438" s="1055"/>
      <c r="F1438" s="1055"/>
      <c r="G1438" s="1055"/>
      <c r="H1438" s="1055"/>
      <c r="I1438" s="1055"/>
      <c r="J1438" s="1055"/>
      <c r="K1438" s="1055"/>
      <c r="L1438" s="11" t="s">
        <v>4174</v>
      </c>
      <c r="M1438" s="539"/>
      <c r="N1438" s="223" t="s">
        <v>10042</v>
      </c>
      <c r="O1438" s="26"/>
      <c r="P1438" s="452"/>
    </row>
    <row r="1439" spans="1:17" s="1" customFormat="1" x14ac:dyDescent="0.25">
      <c r="A1439" s="1054"/>
      <c r="B1439" s="218"/>
      <c r="C1439" s="218"/>
      <c r="D1439" s="220"/>
      <c r="E1439" s="1054"/>
      <c r="F1439" s="1054"/>
      <c r="G1439" s="1054"/>
      <c r="H1439" s="1054"/>
      <c r="I1439" s="1054"/>
      <c r="J1439" s="1054"/>
      <c r="K1439" s="1054"/>
      <c r="L1439" s="26" t="s">
        <v>5673</v>
      </c>
      <c r="M1439" s="531"/>
      <c r="N1439" s="223" t="s">
        <v>10043</v>
      </c>
      <c r="O1439" s="26"/>
      <c r="P1439" s="452">
        <v>11390.45</v>
      </c>
      <c r="Q1439" s="1" t="s">
        <v>10039</v>
      </c>
    </row>
    <row r="1440" spans="1:17" s="1" customFormat="1" ht="42" customHeight="1" x14ac:dyDescent="0.25">
      <c r="A1440" s="1053">
        <v>492</v>
      </c>
      <c r="B1440" s="1053">
        <v>29</v>
      </c>
      <c r="C1440" s="1053" t="s">
        <v>67</v>
      </c>
      <c r="D1440" s="1053">
        <v>2562</v>
      </c>
      <c r="E1440" s="1067" t="s">
        <v>4996</v>
      </c>
      <c r="F1440" s="1067" t="s">
        <v>4996</v>
      </c>
      <c r="G1440" s="1067" t="s">
        <v>4997</v>
      </c>
      <c r="H1440" s="1067" t="s">
        <v>4998</v>
      </c>
      <c r="I1440" s="1067" t="s">
        <v>284</v>
      </c>
      <c r="J1440" s="1067" t="s">
        <v>4999</v>
      </c>
      <c r="K1440" s="1067" t="s">
        <v>3414</v>
      </c>
      <c r="L1440" s="31" t="s">
        <v>59</v>
      </c>
      <c r="M1440" s="539"/>
      <c r="N1440" s="431" t="s">
        <v>5000</v>
      </c>
      <c r="P1440" s="452"/>
    </row>
    <row r="1441" spans="1:17" s="1" customFormat="1" ht="40.5" customHeight="1" x14ac:dyDescent="0.25">
      <c r="A1441" s="1055"/>
      <c r="B1441" s="1055"/>
      <c r="C1441" s="1055"/>
      <c r="D1441" s="1055"/>
      <c r="E1441" s="1068"/>
      <c r="F1441" s="1068"/>
      <c r="G1441" s="1068"/>
      <c r="H1441" s="1068"/>
      <c r="I1441" s="1068"/>
      <c r="J1441" s="1068"/>
      <c r="K1441" s="1068"/>
      <c r="L1441" s="31" t="s">
        <v>7193</v>
      </c>
      <c r="M1441" s="539"/>
      <c r="N1441" s="431" t="s">
        <v>7194</v>
      </c>
      <c r="P1441" s="452"/>
    </row>
    <row r="1442" spans="1:17" s="1" customFormat="1" ht="41.25" customHeight="1" x14ac:dyDescent="0.25">
      <c r="A1442" s="1054"/>
      <c r="B1442" s="1054"/>
      <c r="C1442" s="1054"/>
      <c r="D1442" s="1054"/>
      <c r="E1442" s="1069"/>
      <c r="F1442" s="1069"/>
      <c r="G1442" s="1069"/>
      <c r="H1442" s="1069"/>
      <c r="I1442" s="1069"/>
      <c r="J1442" s="1069"/>
      <c r="K1442" s="1069"/>
      <c r="L1442" s="31" t="s">
        <v>7195</v>
      </c>
      <c r="M1442" s="539"/>
      <c r="N1442" s="431" t="s">
        <v>7196</v>
      </c>
      <c r="P1442" s="452">
        <v>14040.15</v>
      </c>
    </row>
    <row r="1443" spans="1:17" s="1" customFormat="1" ht="33" customHeight="1" x14ac:dyDescent="0.25">
      <c r="A1443" s="1053">
        <v>493</v>
      </c>
      <c r="B1443" s="1053">
        <v>29</v>
      </c>
      <c r="C1443" s="1053" t="s">
        <v>67</v>
      </c>
      <c r="D1443" s="1067">
        <v>2562</v>
      </c>
      <c r="E1443" s="1067" t="s">
        <v>5001</v>
      </c>
      <c r="F1443" s="1067" t="s">
        <v>6022</v>
      </c>
      <c r="G1443" s="1067" t="s">
        <v>7039</v>
      </c>
      <c r="H1443" s="1067" t="s">
        <v>5002</v>
      </c>
      <c r="I1443" s="1067" t="s">
        <v>417</v>
      </c>
      <c r="J1443" s="1067" t="s">
        <v>232</v>
      </c>
      <c r="K1443" s="1067" t="s">
        <v>3414</v>
      </c>
      <c r="L1443" s="11" t="s">
        <v>6950</v>
      </c>
      <c r="M1443" s="198"/>
      <c r="N1443" s="148" t="s">
        <v>5003</v>
      </c>
      <c r="P1443" s="452"/>
    </row>
    <row r="1444" spans="1:17" s="1" customFormat="1" ht="33" customHeight="1" x14ac:dyDescent="0.25">
      <c r="A1444" s="1055"/>
      <c r="B1444" s="1055"/>
      <c r="C1444" s="1055"/>
      <c r="D1444" s="1068"/>
      <c r="E1444" s="1068"/>
      <c r="F1444" s="1068"/>
      <c r="G1444" s="1068"/>
      <c r="H1444" s="1068"/>
      <c r="I1444" s="1068"/>
      <c r="J1444" s="1068"/>
      <c r="K1444" s="1068"/>
      <c r="L1444" s="11" t="s">
        <v>6992</v>
      </c>
      <c r="M1444" s="198"/>
      <c r="N1444" s="148" t="s">
        <v>6993</v>
      </c>
      <c r="P1444" s="452">
        <f>321500+72732.01+150702.7</f>
        <v>544934.71</v>
      </c>
      <c r="Q1444" s="1" t="s">
        <v>6996</v>
      </c>
    </row>
    <row r="1445" spans="1:17" s="1" customFormat="1" ht="33" customHeight="1" x14ac:dyDescent="0.25">
      <c r="A1445" s="1054"/>
      <c r="B1445" s="1054"/>
      <c r="C1445" s="1054"/>
      <c r="D1445" s="1069"/>
      <c r="E1445" s="1069"/>
      <c r="F1445" s="1069"/>
      <c r="G1445" s="1069"/>
      <c r="H1445" s="1069"/>
      <c r="I1445" s="1069"/>
      <c r="J1445" s="1069"/>
      <c r="K1445" s="1069"/>
      <c r="L1445" s="11" t="s">
        <v>6995</v>
      </c>
      <c r="M1445" s="198"/>
      <c r="N1445" s="148" t="s">
        <v>6994</v>
      </c>
      <c r="P1445" s="452"/>
      <c r="Q1445" s="1" t="s">
        <v>7056</v>
      </c>
    </row>
    <row r="1446" spans="1:17" s="1" customFormat="1" ht="33" customHeight="1" x14ac:dyDescent="0.25">
      <c r="A1446" s="1053">
        <v>494</v>
      </c>
      <c r="B1446" s="69">
        <v>29</v>
      </c>
      <c r="C1446" s="69" t="s">
        <v>67</v>
      </c>
      <c r="D1446" s="113">
        <v>2562</v>
      </c>
      <c r="E1446" s="1067" t="s">
        <v>5004</v>
      </c>
      <c r="F1446" s="1067" t="s">
        <v>5004</v>
      </c>
      <c r="G1446" s="1067" t="s">
        <v>5005</v>
      </c>
      <c r="H1446" s="1067" t="s">
        <v>5006</v>
      </c>
      <c r="I1446" s="1067" t="s">
        <v>5007</v>
      </c>
      <c r="J1446" s="1067" t="s">
        <v>4669</v>
      </c>
      <c r="K1446" s="1067" t="s">
        <v>5008</v>
      </c>
      <c r="L1446" s="11" t="s">
        <v>59</v>
      </c>
      <c r="M1446" s="198"/>
      <c r="N1446" s="148" t="s">
        <v>5009</v>
      </c>
      <c r="P1446" s="452"/>
    </row>
    <row r="1447" spans="1:17" s="502" customFormat="1" ht="33" customHeight="1" x14ac:dyDescent="0.35">
      <c r="A1447" s="1055"/>
      <c r="B1447" s="498"/>
      <c r="C1447" s="498"/>
      <c r="D1447" s="499"/>
      <c r="E1447" s="1068"/>
      <c r="F1447" s="1068"/>
      <c r="G1447" s="1068"/>
      <c r="H1447" s="1068"/>
      <c r="I1447" s="1068"/>
      <c r="J1447" s="1068"/>
      <c r="K1447" s="1068"/>
      <c r="L1447" s="500" t="s">
        <v>297</v>
      </c>
      <c r="M1447" s="553"/>
      <c r="N1447" s="501" t="s">
        <v>8095</v>
      </c>
      <c r="O1447" s="26"/>
      <c r="P1447" s="452">
        <f>19995.16+38255.81</f>
        <v>58250.97</v>
      </c>
    </row>
    <row r="1448" spans="1:17" s="502" customFormat="1" ht="33" customHeight="1" x14ac:dyDescent="0.35">
      <c r="A1448" s="1054"/>
      <c r="B1448" s="503">
        <v>30</v>
      </c>
      <c r="C1448" s="503" t="s">
        <v>8069</v>
      </c>
      <c r="D1448" s="503">
        <v>2563</v>
      </c>
      <c r="E1448" s="1069"/>
      <c r="F1448" s="1069"/>
      <c r="G1448" s="1069"/>
      <c r="H1448" s="1069"/>
      <c r="I1448" s="1069"/>
      <c r="J1448" s="1069"/>
      <c r="K1448" s="1069"/>
      <c r="L1448" s="500" t="s">
        <v>5673</v>
      </c>
      <c r="M1448" s="553"/>
      <c r="N1448" s="501" t="s">
        <v>8096</v>
      </c>
      <c r="O1448" s="26"/>
      <c r="P1448" s="452"/>
    </row>
    <row r="1449" spans="1:17" s="1" customFormat="1" ht="57" customHeight="1" x14ac:dyDescent="0.25">
      <c r="A1449" s="1053">
        <v>495</v>
      </c>
      <c r="B1449" s="69">
        <v>29</v>
      </c>
      <c r="C1449" s="69" t="s">
        <v>67</v>
      </c>
      <c r="D1449" s="113">
        <v>2562</v>
      </c>
      <c r="E1449" s="1067" t="s">
        <v>5011</v>
      </c>
      <c r="F1449" s="1067" t="s">
        <v>5011</v>
      </c>
      <c r="G1449" s="1067" t="s">
        <v>5012</v>
      </c>
      <c r="H1449" s="1067" t="s">
        <v>5013</v>
      </c>
      <c r="I1449" s="1067" t="s">
        <v>417</v>
      </c>
      <c r="J1449" s="1067" t="s">
        <v>232</v>
      </c>
      <c r="K1449" s="1067" t="s">
        <v>3414</v>
      </c>
      <c r="L1449" s="11" t="s">
        <v>59</v>
      </c>
      <c r="M1449" s="198"/>
      <c r="N1449" s="148" t="s">
        <v>5010</v>
      </c>
      <c r="P1449" s="452"/>
    </row>
    <row r="1450" spans="1:17" s="1" customFormat="1" ht="37.5" customHeight="1" x14ac:dyDescent="0.3">
      <c r="A1450" s="1055"/>
      <c r="B1450" s="69"/>
      <c r="C1450" s="69"/>
      <c r="D1450" s="113"/>
      <c r="E1450" s="1068"/>
      <c r="F1450" s="1068"/>
      <c r="G1450" s="1068"/>
      <c r="H1450" s="1068"/>
      <c r="I1450" s="1068"/>
      <c r="J1450" s="1068"/>
      <c r="K1450" s="1068"/>
      <c r="L1450" s="3" t="s">
        <v>297</v>
      </c>
      <c r="M1450" s="541"/>
      <c r="N1450" s="428" t="s">
        <v>8093</v>
      </c>
      <c r="P1450" s="452">
        <f>19995.16+19784.36</f>
        <v>39779.520000000004</v>
      </c>
    </row>
    <row r="1451" spans="1:17" s="1" customFormat="1" ht="63" customHeight="1" x14ac:dyDescent="0.3">
      <c r="A1451" s="1054"/>
      <c r="B1451" s="46">
        <v>30</v>
      </c>
      <c r="C1451" s="46" t="s">
        <v>8069</v>
      </c>
      <c r="D1451" s="46">
        <v>2563</v>
      </c>
      <c r="E1451" s="1069"/>
      <c r="F1451" s="1069"/>
      <c r="G1451" s="1069"/>
      <c r="H1451" s="1069"/>
      <c r="I1451" s="1069"/>
      <c r="J1451" s="1069"/>
      <c r="K1451" s="1069"/>
      <c r="L1451" s="3" t="s">
        <v>5673</v>
      </c>
      <c r="M1451" s="541"/>
      <c r="N1451" s="428" t="s">
        <v>8094</v>
      </c>
      <c r="P1451" s="452"/>
    </row>
    <row r="1452" spans="1:17" s="1" customFormat="1" ht="37.5" customHeight="1" x14ac:dyDescent="0.25">
      <c r="A1452" s="1053">
        <v>496</v>
      </c>
      <c r="B1452" s="69">
        <v>29</v>
      </c>
      <c r="C1452" s="69" t="s">
        <v>67</v>
      </c>
      <c r="D1452" s="113">
        <v>2562</v>
      </c>
      <c r="E1452" s="1053" t="s">
        <v>5060</v>
      </c>
      <c r="F1452" s="1053" t="s">
        <v>5060</v>
      </c>
      <c r="G1452" s="1067"/>
      <c r="H1452" s="1168" t="s">
        <v>5061</v>
      </c>
      <c r="I1452" s="1053" t="s">
        <v>2495</v>
      </c>
      <c r="J1452" s="1053" t="s">
        <v>232</v>
      </c>
      <c r="K1452" s="1053" t="s">
        <v>3414</v>
      </c>
      <c r="L1452" s="111" t="s">
        <v>5062</v>
      </c>
      <c r="M1452" s="538"/>
      <c r="N1452" s="429" t="s">
        <v>5063</v>
      </c>
      <c r="P1452" s="452">
        <v>15264.48</v>
      </c>
    </row>
    <row r="1453" spans="1:17" s="1" customFormat="1" ht="37.5" customHeight="1" x14ac:dyDescent="0.25">
      <c r="A1453" s="1054"/>
      <c r="B1453" s="69">
        <v>4</v>
      </c>
      <c r="C1453" s="69" t="s">
        <v>677</v>
      </c>
      <c r="D1453" s="113">
        <v>2562</v>
      </c>
      <c r="E1453" s="1055"/>
      <c r="F1453" s="1055"/>
      <c r="G1453" s="1069"/>
      <c r="H1453" s="1169"/>
      <c r="I1453" s="1055"/>
      <c r="J1453" s="1055"/>
      <c r="K1453" s="1055"/>
      <c r="L1453" s="11" t="s">
        <v>4717</v>
      </c>
      <c r="M1453" s="198"/>
      <c r="N1453" s="148" t="s">
        <v>5064</v>
      </c>
      <c r="P1453" s="452"/>
    </row>
    <row r="1454" spans="1:17" s="1" customFormat="1" ht="37.5" customHeight="1" x14ac:dyDescent="0.25">
      <c r="A1454" s="219"/>
      <c r="B1454" s="69">
        <v>26</v>
      </c>
      <c r="C1454" s="69" t="s">
        <v>73</v>
      </c>
      <c r="D1454" s="113">
        <v>2565</v>
      </c>
      <c r="E1454" s="1055"/>
      <c r="F1454" s="1055"/>
      <c r="G1454" s="168"/>
      <c r="H1454" s="1169"/>
      <c r="I1454" s="1055"/>
      <c r="J1454" s="1055"/>
      <c r="K1454" s="1055"/>
      <c r="L1454" s="11" t="s">
        <v>14700</v>
      </c>
      <c r="M1454" s="12"/>
      <c r="N1454" s="61" t="s">
        <v>14701</v>
      </c>
      <c r="P1454" s="452"/>
    </row>
    <row r="1455" spans="1:17" s="1" customFormat="1" ht="37.5" customHeight="1" x14ac:dyDescent="0.25">
      <c r="A1455" s="219"/>
      <c r="B1455" s="69">
        <v>13</v>
      </c>
      <c r="C1455" s="69" t="s">
        <v>68</v>
      </c>
      <c r="D1455" s="113">
        <v>2566</v>
      </c>
      <c r="E1455" s="1055"/>
      <c r="F1455" s="1055"/>
      <c r="G1455" s="168"/>
      <c r="H1455" s="1169"/>
      <c r="I1455" s="1055"/>
      <c r="J1455" s="1055"/>
      <c r="K1455" s="1055"/>
      <c r="L1455" s="11" t="s">
        <v>14702</v>
      </c>
      <c r="M1455" s="12"/>
      <c r="N1455" s="61" t="s">
        <v>14703</v>
      </c>
      <c r="P1455" s="452"/>
    </row>
    <row r="1456" spans="1:17" s="1" customFormat="1" ht="37.5" customHeight="1" x14ac:dyDescent="0.25">
      <c r="A1456" s="219"/>
      <c r="B1456" s="69">
        <v>18</v>
      </c>
      <c r="C1456" s="69" t="s">
        <v>68</v>
      </c>
      <c r="D1456" s="113">
        <v>2566</v>
      </c>
      <c r="E1456" s="1054"/>
      <c r="F1456" s="1054"/>
      <c r="G1456" s="168"/>
      <c r="H1456" s="1170"/>
      <c r="I1456" s="1054"/>
      <c r="J1456" s="1054"/>
      <c r="K1456" s="1054"/>
      <c r="L1456" s="26" t="s">
        <v>14704</v>
      </c>
      <c r="M1456" s="33"/>
      <c r="N1456" s="40" t="s">
        <v>14705</v>
      </c>
      <c r="O1456" s="26"/>
      <c r="P1456" s="452"/>
    </row>
    <row r="1457" spans="1:16" s="1" customFormat="1" ht="40.5" customHeight="1" x14ac:dyDescent="0.25">
      <c r="A1457" s="1053">
        <v>497</v>
      </c>
      <c r="B1457" s="69">
        <v>29</v>
      </c>
      <c r="C1457" s="69" t="s">
        <v>67</v>
      </c>
      <c r="D1457" s="113">
        <v>2562</v>
      </c>
      <c r="E1457" s="1067" t="s">
        <v>5065</v>
      </c>
      <c r="F1457" s="1067" t="s">
        <v>5065</v>
      </c>
      <c r="G1457" s="1067"/>
      <c r="H1457" s="1171" t="s">
        <v>3666</v>
      </c>
      <c r="I1457" s="1067" t="s">
        <v>2658</v>
      </c>
      <c r="J1457" s="1067" t="s">
        <v>105</v>
      </c>
      <c r="K1457" s="1067" t="s">
        <v>3414</v>
      </c>
      <c r="L1457" s="111" t="s">
        <v>5066</v>
      </c>
      <c r="M1457" s="538"/>
      <c r="N1457" s="429" t="s">
        <v>5067</v>
      </c>
      <c r="P1457" s="452">
        <v>14696.91</v>
      </c>
    </row>
    <row r="1458" spans="1:16" s="1" customFormat="1" ht="57.75" customHeight="1" x14ac:dyDescent="0.25">
      <c r="A1458" s="1055"/>
      <c r="B1458" s="69">
        <v>4</v>
      </c>
      <c r="C1458" s="69" t="s">
        <v>677</v>
      </c>
      <c r="D1458" s="113">
        <v>2562</v>
      </c>
      <c r="E1458" s="1068"/>
      <c r="F1458" s="1068"/>
      <c r="G1458" s="1068"/>
      <c r="H1458" s="1172"/>
      <c r="I1458" s="1068"/>
      <c r="J1458" s="1068"/>
      <c r="K1458" s="1068"/>
      <c r="L1458" s="11" t="s">
        <v>4717</v>
      </c>
      <c r="M1458" s="198"/>
      <c r="N1458" s="148" t="s">
        <v>5068</v>
      </c>
      <c r="P1458" s="452"/>
    </row>
    <row r="1459" spans="1:16" s="1" customFormat="1" ht="37.5" customHeight="1" x14ac:dyDescent="0.25">
      <c r="A1459" s="1055"/>
      <c r="B1459" s="69">
        <v>6</v>
      </c>
      <c r="C1459" s="69" t="s">
        <v>677</v>
      </c>
      <c r="D1459" s="113">
        <v>2562</v>
      </c>
      <c r="E1459" s="1068"/>
      <c r="F1459" s="1068"/>
      <c r="G1459" s="1068"/>
      <c r="H1459" s="1172"/>
      <c r="I1459" s="1068"/>
      <c r="J1459" s="1068"/>
      <c r="K1459" s="1068"/>
      <c r="L1459" s="211" t="s">
        <v>1614</v>
      </c>
      <c r="M1459" s="530"/>
      <c r="N1459" s="222"/>
      <c r="O1459" s="26" t="s">
        <v>4983</v>
      </c>
      <c r="P1459" s="452"/>
    </row>
    <row r="1460" spans="1:16" s="1" customFormat="1" ht="37.5" customHeight="1" x14ac:dyDescent="0.25">
      <c r="A1460" s="1054"/>
      <c r="B1460" s="69">
        <v>6</v>
      </c>
      <c r="C1460" s="69" t="s">
        <v>677</v>
      </c>
      <c r="D1460" s="113">
        <v>2562</v>
      </c>
      <c r="E1460" s="1069"/>
      <c r="F1460" s="1069"/>
      <c r="G1460" s="1069"/>
      <c r="H1460" s="1173"/>
      <c r="I1460" s="1069"/>
      <c r="J1460" s="1069"/>
      <c r="K1460" s="1069"/>
      <c r="L1460" s="211" t="s">
        <v>1616</v>
      </c>
      <c r="M1460" s="530"/>
      <c r="N1460" s="222" t="s">
        <v>5154</v>
      </c>
      <c r="O1460" s="26"/>
      <c r="P1460" s="452"/>
    </row>
    <row r="1461" spans="1:16" s="1" customFormat="1" ht="46.5" customHeight="1" x14ac:dyDescent="0.25">
      <c r="A1461" s="1053">
        <v>498</v>
      </c>
      <c r="B1461" s="69">
        <v>29</v>
      </c>
      <c r="C1461" s="69" t="s">
        <v>67</v>
      </c>
      <c r="D1461" s="113">
        <v>2562</v>
      </c>
      <c r="E1461" s="1067" t="s">
        <v>5069</v>
      </c>
      <c r="F1461" s="1067" t="s">
        <v>5069</v>
      </c>
      <c r="G1461" s="1067"/>
      <c r="H1461" s="1171" t="s">
        <v>3666</v>
      </c>
      <c r="I1461" s="1067" t="s">
        <v>2658</v>
      </c>
      <c r="J1461" s="1067" t="s">
        <v>105</v>
      </c>
      <c r="K1461" s="1067" t="s">
        <v>3414</v>
      </c>
      <c r="L1461" s="11" t="s">
        <v>5070</v>
      </c>
      <c r="M1461" s="198"/>
      <c r="N1461" s="148" t="s">
        <v>5067</v>
      </c>
      <c r="P1461" s="452">
        <v>9688.2199999999993</v>
      </c>
    </row>
    <row r="1462" spans="1:16" s="1" customFormat="1" ht="69" customHeight="1" x14ac:dyDescent="0.25">
      <c r="A1462" s="1055"/>
      <c r="B1462" s="69">
        <v>4</v>
      </c>
      <c r="C1462" s="69" t="s">
        <v>677</v>
      </c>
      <c r="D1462" s="113">
        <v>2562</v>
      </c>
      <c r="E1462" s="1068"/>
      <c r="F1462" s="1068"/>
      <c r="G1462" s="1068"/>
      <c r="H1462" s="1172"/>
      <c r="I1462" s="1068"/>
      <c r="J1462" s="1068"/>
      <c r="K1462" s="1068"/>
      <c r="L1462" s="11" t="s">
        <v>4717</v>
      </c>
      <c r="M1462" s="198"/>
      <c r="N1462" s="148" t="s">
        <v>5068</v>
      </c>
      <c r="P1462" s="452"/>
    </row>
    <row r="1463" spans="1:16" s="1" customFormat="1" ht="37.5" customHeight="1" x14ac:dyDescent="0.25">
      <c r="A1463" s="1055"/>
      <c r="B1463" s="69">
        <v>6</v>
      </c>
      <c r="C1463" s="69" t="s">
        <v>677</v>
      </c>
      <c r="D1463" s="113">
        <v>2562</v>
      </c>
      <c r="E1463" s="1068"/>
      <c r="F1463" s="1068"/>
      <c r="G1463" s="1068"/>
      <c r="H1463" s="1172"/>
      <c r="I1463" s="1068"/>
      <c r="J1463" s="1068"/>
      <c r="K1463" s="1068"/>
      <c r="L1463" s="26" t="s">
        <v>1614</v>
      </c>
      <c r="M1463" s="199"/>
      <c r="N1463" s="427"/>
      <c r="O1463" s="26" t="s">
        <v>4983</v>
      </c>
      <c r="P1463" s="452"/>
    </row>
    <row r="1464" spans="1:16" s="1" customFormat="1" ht="37.5" customHeight="1" x14ac:dyDescent="0.25">
      <c r="A1464" s="1054"/>
      <c r="B1464" s="69">
        <v>6</v>
      </c>
      <c r="C1464" s="69" t="s">
        <v>677</v>
      </c>
      <c r="D1464" s="113">
        <v>2562</v>
      </c>
      <c r="E1464" s="1069"/>
      <c r="F1464" s="1069"/>
      <c r="G1464" s="1069"/>
      <c r="H1464" s="1173"/>
      <c r="I1464" s="1069"/>
      <c r="J1464" s="1069"/>
      <c r="K1464" s="1069"/>
      <c r="L1464" s="26" t="s">
        <v>1616</v>
      </c>
      <c r="M1464" s="199"/>
      <c r="N1464" s="427" t="s">
        <v>5155</v>
      </c>
      <c r="O1464" s="26"/>
      <c r="P1464" s="452"/>
    </row>
    <row r="1465" spans="1:16" s="1" customFormat="1" ht="43.5" customHeight="1" x14ac:dyDescent="0.25">
      <c r="A1465" s="1053">
        <v>499</v>
      </c>
      <c r="B1465" s="69">
        <v>29</v>
      </c>
      <c r="C1465" s="69" t="s">
        <v>67</v>
      </c>
      <c r="D1465" s="113">
        <v>2562</v>
      </c>
      <c r="E1465" s="1081" t="s">
        <v>5071</v>
      </c>
      <c r="F1465" s="1081" t="s">
        <v>5071</v>
      </c>
      <c r="G1465" s="1081"/>
      <c r="H1465" s="1181" t="s">
        <v>5072</v>
      </c>
      <c r="I1465" s="1081" t="s">
        <v>247</v>
      </c>
      <c r="J1465" s="1081" t="s">
        <v>232</v>
      </c>
      <c r="K1465" s="1081" t="s">
        <v>3414</v>
      </c>
      <c r="L1465" s="111" t="s">
        <v>5073</v>
      </c>
      <c r="M1465" s="538"/>
      <c r="N1465" s="429" t="s">
        <v>5074</v>
      </c>
      <c r="P1465" s="452">
        <v>15306.66</v>
      </c>
    </row>
    <row r="1466" spans="1:16" s="1" customFormat="1" ht="63.75" customHeight="1" x14ac:dyDescent="0.25">
      <c r="A1466" s="1055"/>
      <c r="B1466" s="153">
        <v>4</v>
      </c>
      <c r="C1466" s="153" t="s">
        <v>677</v>
      </c>
      <c r="D1466" s="152">
        <v>2562</v>
      </c>
      <c r="E1466" s="1068"/>
      <c r="F1466" s="1068"/>
      <c r="G1466" s="1068"/>
      <c r="H1466" s="1172"/>
      <c r="I1466" s="1068"/>
      <c r="J1466" s="1068"/>
      <c r="K1466" s="1068"/>
      <c r="L1466" s="11" t="s">
        <v>4717</v>
      </c>
      <c r="M1466" s="198"/>
      <c r="N1466" s="148" t="s">
        <v>5075</v>
      </c>
      <c r="P1466" s="452"/>
    </row>
    <row r="1467" spans="1:16" s="1" customFormat="1" ht="37.5" customHeight="1" x14ac:dyDescent="0.25">
      <c r="A1467" s="1055"/>
      <c r="B1467" s="69">
        <v>20</v>
      </c>
      <c r="C1467" s="69" t="s">
        <v>677</v>
      </c>
      <c r="D1467" s="113">
        <v>2562</v>
      </c>
      <c r="E1467" s="1068"/>
      <c r="F1467" s="1068"/>
      <c r="G1467" s="1068"/>
      <c r="H1467" s="1172"/>
      <c r="I1467" s="1068"/>
      <c r="J1467" s="1068"/>
      <c r="K1467" s="1068"/>
      <c r="L1467" s="211" t="s">
        <v>1614</v>
      </c>
      <c r="M1467" s="530"/>
      <c r="N1467" s="222"/>
      <c r="O1467" s="26" t="s">
        <v>4983</v>
      </c>
      <c r="P1467" s="452"/>
    </row>
    <row r="1468" spans="1:16" s="1" customFormat="1" ht="37.5" customHeight="1" x14ac:dyDescent="0.25">
      <c r="A1468" s="1054"/>
      <c r="B1468" s="69">
        <v>20</v>
      </c>
      <c r="C1468" s="69" t="s">
        <v>677</v>
      </c>
      <c r="D1468" s="113">
        <v>2562</v>
      </c>
      <c r="E1468" s="1069"/>
      <c r="F1468" s="1069"/>
      <c r="G1468" s="1069"/>
      <c r="H1468" s="1173"/>
      <c r="I1468" s="1069"/>
      <c r="J1468" s="1069"/>
      <c r="K1468" s="1069"/>
      <c r="L1468" s="26" t="s">
        <v>1616</v>
      </c>
      <c r="M1468" s="199"/>
      <c r="N1468" s="427" t="s">
        <v>5429</v>
      </c>
      <c r="O1468" s="26"/>
      <c r="P1468" s="452"/>
    </row>
    <row r="1469" spans="1:16" s="1" customFormat="1" ht="48" customHeight="1" x14ac:dyDescent="0.25">
      <c r="A1469" s="1053">
        <v>500</v>
      </c>
      <c r="B1469" s="69">
        <v>29</v>
      </c>
      <c r="C1469" s="69" t="s">
        <v>67</v>
      </c>
      <c r="D1469" s="113">
        <v>2562</v>
      </c>
      <c r="E1469" s="1067" t="s">
        <v>5076</v>
      </c>
      <c r="F1469" s="1067" t="s">
        <v>5076</v>
      </c>
      <c r="G1469" s="1067" t="s">
        <v>5156</v>
      </c>
      <c r="H1469" s="1171" t="s">
        <v>2795</v>
      </c>
      <c r="I1469" s="1067" t="s">
        <v>1572</v>
      </c>
      <c r="J1469" s="1067" t="s">
        <v>527</v>
      </c>
      <c r="K1469" s="1067" t="s">
        <v>3414</v>
      </c>
      <c r="L1469" s="111" t="s">
        <v>5077</v>
      </c>
      <c r="M1469" s="538"/>
      <c r="N1469" s="429" t="s">
        <v>5078</v>
      </c>
      <c r="P1469" s="452">
        <v>13988.45</v>
      </c>
    </row>
    <row r="1470" spans="1:16" s="1" customFormat="1" ht="62.25" customHeight="1" x14ac:dyDescent="0.25">
      <c r="A1470" s="1055"/>
      <c r="B1470" s="69">
        <v>4</v>
      </c>
      <c r="C1470" s="69" t="s">
        <v>677</v>
      </c>
      <c r="D1470" s="113">
        <v>2562</v>
      </c>
      <c r="E1470" s="1068"/>
      <c r="F1470" s="1068"/>
      <c r="G1470" s="1068"/>
      <c r="H1470" s="1172"/>
      <c r="I1470" s="1068"/>
      <c r="J1470" s="1068"/>
      <c r="K1470" s="1068"/>
      <c r="L1470" s="11" t="s">
        <v>4717</v>
      </c>
      <c r="M1470" s="198"/>
      <c r="N1470" s="148" t="s">
        <v>5079</v>
      </c>
      <c r="P1470" s="452"/>
    </row>
    <row r="1471" spans="1:16" s="1" customFormat="1" ht="37.5" customHeight="1" x14ac:dyDescent="0.25">
      <c r="A1471" s="1055"/>
      <c r="B1471" s="69">
        <v>25</v>
      </c>
      <c r="C1471" s="69" t="s">
        <v>682</v>
      </c>
      <c r="D1471" s="113">
        <v>2562</v>
      </c>
      <c r="E1471" s="1068"/>
      <c r="F1471" s="1068"/>
      <c r="G1471" s="1068"/>
      <c r="H1471" s="1172"/>
      <c r="I1471" s="1068"/>
      <c r="J1471" s="1068"/>
      <c r="K1471" s="1068"/>
      <c r="L1471" s="211" t="s">
        <v>1614</v>
      </c>
      <c r="M1471" s="530"/>
      <c r="N1471" s="222"/>
      <c r="P1471" s="452"/>
    </row>
    <row r="1472" spans="1:16" s="1" customFormat="1" ht="37.5" customHeight="1" x14ac:dyDescent="0.25">
      <c r="A1472" s="1054"/>
      <c r="B1472" s="69">
        <v>27</v>
      </c>
      <c r="C1472" s="69" t="s">
        <v>682</v>
      </c>
      <c r="D1472" s="113">
        <v>2562</v>
      </c>
      <c r="E1472" s="1069"/>
      <c r="F1472" s="1069"/>
      <c r="G1472" s="1069"/>
      <c r="H1472" s="1173"/>
      <c r="I1472" s="1069"/>
      <c r="J1472" s="1069"/>
      <c r="K1472" s="1069"/>
      <c r="L1472" s="26" t="s">
        <v>1616</v>
      </c>
      <c r="M1472" s="199"/>
      <c r="N1472" s="427" t="s">
        <v>5861</v>
      </c>
      <c r="P1472" s="452"/>
    </row>
    <row r="1473" spans="1:17" s="1" customFormat="1" ht="43.5" customHeight="1" x14ac:dyDescent="0.25">
      <c r="A1473" s="1053">
        <v>501</v>
      </c>
      <c r="B1473" s="69">
        <v>29</v>
      </c>
      <c r="C1473" s="69" t="s">
        <v>67</v>
      </c>
      <c r="D1473" s="113">
        <v>2562</v>
      </c>
      <c r="E1473" s="1067" t="s">
        <v>5080</v>
      </c>
      <c r="F1473" s="1067" t="s">
        <v>5080</v>
      </c>
      <c r="G1473" s="1067"/>
      <c r="H1473" s="1171" t="s">
        <v>5081</v>
      </c>
      <c r="I1473" s="1067" t="s">
        <v>462</v>
      </c>
      <c r="J1473" s="1067" t="s">
        <v>463</v>
      </c>
      <c r="K1473" s="1067" t="s">
        <v>3414</v>
      </c>
      <c r="L1473" s="111" t="s">
        <v>5082</v>
      </c>
      <c r="M1473" s="538"/>
      <c r="N1473" s="429" t="s">
        <v>5083</v>
      </c>
      <c r="P1473" s="452">
        <v>7387.87</v>
      </c>
    </row>
    <row r="1474" spans="1:17" s="1" customFormat="1" ht="33" customHeight="1" x14ac:dyDescent="0.25">
      <c r="A1474" s="1055"/>
      <c r="B1474" s="69">
        <v>4</v>
      </c>
      <c r="C1474" s="69" t="s">
        <v>677</v>
      </c>
      <c r="D1474" s="113">
        <v>2562</v>
      </c>
      <c r="E1474" s="1068"/>
      <c r="F1474" s="1068"/>
      <c r="G1474" s="1068"/>
      <c r="H1474" s="1172"/>
      <c r="I1474" s="1068"/>
      <c r="J1474" s="1068"/>
      <c r="K1474" s="1068"/>
      <c r="L1474" s="11" t="s">
        <v>4717</v>
      </c>
      <c r="M1474" s="198"/>
      <c r="N1474" s="148" t="s">
        <v>5084</v>
      </c>
      <c r="P1474" s="452"/>
    </row>
    <row r="1475" spans="1:17" s="1" customFormat="1" ht="33" customHeight="1" x14ac:dyDescent="0.25">
      <c r="A1475" s="1055"/>
      <c r="B1475" s="69">
        <v>22</v>
      </c>
      <c r="C1475" s="69" t="s">
        <v>677</v>
      </c>
      <c r="D1475" s="113">
        <v>2562</v>
      </c>
      <c r="E1475" s="1068"/>
      <c r="F1475" s="1068"/>
      <c r="G1475" s="1068"/>
      <c r="H1475" s="1172"/>
      <c r="I1475" s="1068"/>
      <c r="J1475" s="1068"/>
      <c r="K1475" s="1068"/>
      <c r="L1475" s="211" t="s">
        <v>1614</v>
      </c>
      <c r="M1475" s="530"/>
      <c r="N1475" s="222"/>
      <c r="O1475" s="26" t="s">
        <v>4983</v>
      </c>
      <c r="P1475" s="452"/>
    </row>
    <row r="1476" spans="1:17" s="1" customFormat="1" ht="33" customHeight="1" x14ac:dyDescent="0.25">
      <c r="A1476" s="1054"/>
      <c r="B1476" s="69">
        <v>25</v>
      </c>
      <c r="C1476" s="69" t="s">
        <v>677</v>
      </c>
      <c r="D1476" s="113">
        <v>2562</v>
      </c>
      <c r="E1476" s="1069"/>
      <c r="F1476" s="1069"/>
      <c r="G1476" s="1069"/>
      <c r="H1476" s="1173"/>
      <c r="I1476" s="1069"/>
      <c r="J1476" s="1069"/>
      <c r="K1476" s="1069"/>
      <c r="L1476" s="26" t="s">
        <v>1616</v>
      </c>
      <c r="M1476" s="199"/>
      <c r="N1476" s="427" t="s">
        <v>5445</v>
      </c>
      <c r="O1476" s="26"/>
      <c r="P1476" s="452"/>
    </row>
    <row r="1477" spans="1:17" s="1" customFormat="1" ht="28.5" customHeight="1" x14ac:dyDescent="0.25">
      <c r="A1477" s="1053">
        <v>503</v>
      </c>
      <c r="B1477" s="69">
        <v>30</v>
      </c>
      <c r="C1477" s="69" t="s">
        <v>67</v>
      </c>
      <c r="D1477" s="113">
        <v>2562</v>
      </c>
      <c r="E1477" s="1067" t="s">
        <v>5044</v>
      </c>
      <c r="F1477" s="1067" t="s">
        <v>5044</v>
      </c>
      <c r="G1477" s="1067" t="s">
        <v>7552</v>
      </c>
      <c r="H1477" s="1067" t="s">
        <v>5045</v>
      </c>
      <c r="I1477" s="1067" t="s">
        <v>247</v>
      </c>
      <c r="J1477" s="1067" t="s">
        <v>232</v>
      </c>
      <c r="K1477" s="1067" t="s">
        <v>3414</v>
      </c>
      <c r="L1477" s="31" t="s">
        <v>59</v>
      </c>
      <c r="M1477" s="539"/>
      <c r="N1477" s="431" t="s">
        <v>5046</v>
      </c>
      <c r="P1477" s="452"/>
    </row>
    <row r="1478" spans="1:17" s="1" customFormat="1" ht="60.75" customHeight="1" x14ac:dyDescent="0.3">
      <c r="A1478" s="1055"/>
      <c r="B1478" s="69"/>
      <c r="C1478" s="69"/>
      <c r="D1478" s="113"/>
      <c r="E1478" s="1068"/>
      <c r="F1478" s="1068"/>
      <c r="G1478" s="1068"/>
      <c r="H1478" s="1068"/>
      <c r="I1478" s="1068"/>
      <c r="J1478" s="1068"/>
      <c r="K1478" s="1068"/>
      <c r="L1478" s="3" t="s">
        <v>297</v>
      </c>
      <c r="M1478" s="541"/>
      <c r="N1478" s="428" t="s">
        <v>8083</v>
      </c>
      <c r="O1478" s="61"/>
      <c r="P1478" s="452">
        <v>16276.97</v>
      </c>
    </row>
    <row r="1479" spans="1:17" s="1" customFormat="1" ht="41.25" customHeight="1" x14ac:dyDescent="0.3">
      <c r="A1479" s="1054"/>
      <c r="B1479" s="46">
        <v>30</v>
      </c>
      <c r="C1479" s="46" t="s">
        <v>8069</v>
      </c>
      <c r="D1479" s="46">
        <v>2563</v>
      </c>
      <c r="E1479" s="1069"/>
      <c r="F1479" s="1069"/>
      <c r="G1479" s="1069"/>
      <c r="H1479" s="1069"/>
      <c r="I1479" s="1069"/>
      <c r="J1479" s="1069"/>
      <c r="K1479" s="1069"/>
      <c r="L1479" s="3" t="s">
        <v>5673</v>
      </c>
      <c r="M1479" s="541"/>
      <c r="N1479" s="428" t="s">
        <v>8084</v>
      </c>
      <c r="O1479" s="61"/>
      <c r="P1479" s="452"/>
    </row>
    <row r="1480" spans="1:17" s="1" customFormat="1" ht="32.25" customHeight="1" x14ac:dyDescent="0.25">
      <c r="A1480" s="1053">
        <v>504</v>
      </c>
      <c r="B1480" s="69">
        <v>4</v>
      </c>
      <c r="C1480" s="69" t="s">
        <v>677</v>
      </c>
      <c r="D1480" s="113">
        <v>2562</v>
      </c>
      <c r="E1480" s="1067" t="s">
        <v>5123</v>
      </c>
      <c r="F1480" s="1067" t="s">
        <v>5123</v>
      </c>
      <c r="G1480" s="1067" t="s">
        <v>5124</v>
      </c>
      <c r="H1480" s="1171" t="s">
        <v>5125</v>
      </c>
      <c r="I1480" s="1067" t="s">
        <v>1766</v>
      </c>
      <c r="J1480" s="1067" t="s">
        <v>131</v>
      </c>
      <c r="K1480" s="1067" t="s">
        <v>3414</v>
      </c>
      <c r="L1480" s="11" t="s">
        <v>59</v>
      </c>
      <c r="M1480" s="198"/>
      <c r="N1480" s="148" t="s">
        <v>5126</v>
      </c>
      <c r="P1480" s="452"/>
    </row>
    <row r="1481" spans="1:17" s="1" customFormat="1" ht="41.25" customHeight="1" x14ac:dyDescent="0.25">
      <c r="A1481" s="1055"/>
      <c r="B1481" s="69">
        <v>11</v>
      </c>
      <c r="C1481" s="69" t="s">
        <v>677</v>
      </c>
      <c r="D1481" s="113">
        <v>2562</v>
      </c>
      <c r="E1481" s="1068"/>
      <c r="F1481" s="1068"/>
      <c r="G1481" s="1068"/>
      <c r="H1481" s="1172"/>
      <c r="I1481" s="1068"/>
      <c r="J1481" s="1068"/>
      <c r="K1481" s="1068"/>
      <c r="L1481" s="111" t="s">
        <v>5226</v>
      </c>
      <c r="M1481" s="538"/>
      <c r="N1481" s="429" t="s">
        <v>5227</v>
      </c>
      <c r="P1481" s="452">
        <v>18771.68</v>
      </c>
    </row>
    <row r="1482" spans="1:17" s="1" customFormat="1" ht="41.25" customHeight="1" x14ac:dyDescent="0.25">
      <c r="A1482" s="1055"/>
      <c r="B1482" s="69">
        <v>11</v>
      </c>
      <c r="C1482" s="69" t="s">
        <v>677</v>
      </c>
      <c r="D1482" s="113">
        <v>2562</v>
      </c>
      <c r="E1482" s="1068"/>
      <c r="F1482" s="1068"/>
      <c r="G1482" s="1068"/>
      <c r="H1482" s="1172"/>
      <c r="I1482" s="1068"/>
      <c r="J1482" s="1068"/>
      <c r="K1482" s="1068"/>
      <c r="L1482" s="11" t="s">
        <v>4717</v>
      </c>
      <c r="M1482" s="198"/>
      <c r="N1482" s="148" t="s">
        <v>5247</v>
      </c>
      <c r="P1482" s="452"/>
    </row>
    <row r="1483" spans="1:17" s="1" customFormat="1" ht="41.25" customHeight="1" x14ac:dyDescent="0.25">
      <c r="A1483" s="1055"/>
      <c r="B1483" s="69">
        <v>13</v>
      </c>
      <c r="C1483" s="69" t="s">
        <v>677</v>
      </c>
      <c r="D1483" s="113">
        <v>2562</v>
      </c>
      <c r="E1483" s="1068"/>
      <c r="F1483" s="1068"/>
      <c r="G1483" s="1068"/>
      <c r="H1483" s="1172"/>
      <c r="I1483" s="1068"/>
      <c r="J1483" s="1068"/>
      <c r="K1483" s="1068"/>
      <c r="L1483" s="211" t="s">
        <v>1614</v>
      </c>
      <c r="M1483" s="530"/>
      <c r="N1483" s="222"/>
      <c r="O1483" s="26" t="s">
        <v>4983</v>
      </c>
      <c r="P1483" s="452"/>
    </row>
    <row r="1484" spans="1:17" s="1" customFormat="1" ht="33" customHeight="1" x14ac:dyDescent="0.25">
      <c r="A1484" s="1055"/>
      <c r="B1484" s="69">
        <v>13</v>
      </c>
      <c r="C1484" s="69" t="s">
        <v>677</v>
      </c>
      <c r="D1484" s="113">
        <v>2562</v>
      </c>
      <c r="E1484" s="1068"/>
      <c r="F1484" s="1068"/>
      <c r="G1484" s="1068"/>
      <c r="H1484" s="1172"/>
      <c r="I1484" s="1068"/>
      <c r="J1484" s="1068"/>
      <c r="K1484" s="1068"/>
      <c r="L1484" s="26" t="s">
        <v>1616</v>
      </c>
      <c r="M1484" s="199"/>
      <c r="N1484" s="427" t="s">
        <v>5254</v>
      </c>
      <c r="O1484" s="26"/>
      <c r="P1484" s="452"/>
    </row>
    <row r="1485" spans="1:17" s="1" customFormat="1" ht="39" customHeight="1" x14ac:dyDescent="0.25">
      <c r="A1485" s="1055"/>
      <c r="B1485" s="69"/>
      <c r="C1485" s="69"/>
      <c r="D1485" s="113"/>
      <c r="E1485" s="1068"/>
      <c r="F1485" s="1068"/>
      <c r="G1485" s="1068"/>
      <c r="H1485" s="1172"/>
      <c r="I1485" s="1068"/>
      <c r="J1485" s="1068"/>
      <c r="K1485" s="1068"/>
      <c r="L1485" s="11" t="s">
        <v>4174</v>
      </c>
      <c r="M1485" s="198"/>
      <c r="N1485" s="427" t="s">
        <v>6131</v>
      </c>
      <c r="O1485" s="26"/>
      <c r="P1485" s="452"/>
    </row>
    <row r="1486" spans="1:17" s="26" customFormat="1" ht="40.5" customHeight="1" x14ac:dyDescent="0.25">
      <c r="A1486" s="1054"/>
      <c r="B1486" s="69"/>
      <c r="C1486" s="69"/>
      <c r="D1486" s="113"/>
      <c r="E1486" s="1069"/>
      <c r="F1486" s="1069"/>
      <c r="G1486" s="1069"/>
      <c r="H1486" s="1173"/>
      <c r="I1486" s="1069"/>
      <c r="J1486" s="1069"/>
      <c r="K1486" s="1069"/>
      <c r="L1486" s="26" t="s">
        <v>5673</v>
      </c>
      <c r="M1486" s="530"/>
      <c r="N1486" s="222" t="s">
        <v>6132</v>
      </c>
      <c r="P1486" s="452">
        <v>19685</v>
      </c>
      <c r="Q1486" s="1"/>
    </row>
    <row r="1487" spans="1:17" s="1" customFormat="1" ht="26.25" customHeight="1" x14ac:dyDescent="0.25">
      <c r="A1487" s="1053">
        <v>505</v>
      </c>
      <c r="B1487" s="1067">
        <v>4</v>
      </c>
      <c r="C1487" s="1053" t="s">
        <v>677</v>
      </c>
      <c r="D1487" s="1067">
        <v>2562</v>
      </c>
      <c r="E1487" s="1067" t="s">
        <v>5130</v>
      </c>
      <c r="F1487" s="1067" t="s">
        <v>5130</v>
      </c>
      <c r="G1487" s="1067" t="s">
        <v>5131</v>
      </c>
      <c r="H1487" s="1067" t="s">
        <v>5132</v>
      </c>
      <c r="I1487" s="1067" t="s">
        <v>284</v>
      </c>
      <c r="J1487" s="1067" t="s">
        <v>78</v>
      </c>
      <c r="K1487" s="1067" t="s">
        <v>3414</v>
      </c>
      <c r="L1487" s="11" t="s">
        <v>59</v>
      </c>
      <c r="M1487" s="198"/>
      <c r="N1487" s="148" t="s">
        <v>5133</v>
      </c>
      <c r="P1487" s="452"/>
    </row>
    <row r="1488" spans="1:17" s="1" customFormat="1" ht="60" customHeight="1" x14ac:dyDescent="0.25">
      <c r="A1488" s="1055"/>
      <c r="B1488" s="1068"/>
      <c r="C1488" s="1055"/>
      <c r="D1488" s="1068"/>
      <c r="E1488" s="1068"/>
      <c r="F1488" s="1068"/>
      <c r="G1488" s="1068"/>
      <c r="H1488" s="1068"/>
      <c r="I1488" s="1068"/>
      <c r="J1488" s="1068"/>
      <c r="K1488" s="1068"/>
      <c r="L1488" s="11" t="s">
        <v>4174</v>
      </c>
      <c r="M1488" s="198"/>
      <c r="N1488" s="148" t="s">
        <v>7868</v>
      </c>
      <c r="P1488" s="452"/>
    </row>
    <row r="1489" spans="1:17" s="1" customFormat="1" ht="37.5" customHeight="1" x14ac:dyDescent="0.25">
      <c r="A1489" s="1054"/>
      <c r="B1489" s="1069"/>
      <c r="C1489" s="1054"/>
      <c r="D1489" s="1069"/>
      <c r="E1489" s="1069"/>
      <c r="F1489" s="1069"/>
      <c r="G1489" s="1069"/>
      <c r="H1489" s="1069"/>
      <c r="I1489" s="1069"/>
      <c r="J1489" s="1069"/>
      <c r="K1489" s="1069"/>
      <c r="L1489" s="26" t="s">
        <v>5673</v>
      </c>
      <c r="M1489" s="199"/>
      <c r="N1489" s="427" t="s">
        <v>7869</v>
      </c>
      <c r="O1489" s="26"/>
      <c r="P1489" s="452">
        <v>14796.3</v>
      </c>
      <c r="Q1489" s="26"/>
    </row>
    <row r="1490" spans="1:17" s="1" customFormat="1" ht="32.25" customHeight="1" x14ac:dyDescent="0.25">
      <c r="A1490" s="1053">
        <v>506</v>
      </c>
      <c r="B1490" s="69">
        <v>5</v>
      </c>
      <c r="C1490" s="69" t="s">
        <v>677</v>
      </c>
      <c r="D1490" s="113">
        <v>2562</v>
      </c>
      <c r="E1490" s="1067" t="s">
        <v>5134</v>
      </c>
      <c r="F1490" s="1067" t="s">
        <v>5134</v>
      </c>
      <c r="G1490" s="1067" t="s">
        <v>5135</v>
      </c>
      <c r="H1490" s="1067" t="s">
        <v>5136</v>
      </c>
      <c r="I1490" s="1067" t="s">
        <v>2775</v>
      </c>
      <c r="J1490" s="1067" t="s">
        <v>131</v>
      </c>
      <c r="K1490" s="1067" t="s">
        <v>3414</v>
      </c>
      <c r="L1490" s="11" t="s">
        <v>59</v>
      </c>
      <c r="M1490" s="198"/>
      <c r="N1490" s="436" t="s">
        <v>5141</v>
      </c>
      <c r="P1490" s="452"/>
    </row>
    <row r="1491" spans="1:17" s="1" customFormat="1" ht="44.25" customHeight="1" x14ac:dyDescent="0.25">
      <c r="A1491" s="1055"/>
      <c r="B1491" s="69">
        <v>11</v>
      </c>
      <c r="C1491" s="69" t="s">
        <v>677</v>
      </c>
      <c r="D1491" s="113">
        <v>2562</v>
      </c>
      <c r="E1491" s="1068"/>
      <c r="F1491" s="1068"/>
      <c r="G1491" s="1068"/>
      <c r="H1491" s="1068"/>
      <c r="I1491" s="1068"/>
      <c r="J1491" s="1068"/>
      <c r="K1491" s="1068"/>
      <c r="L1491" s="111" t="s">
        <v>5217</v>
      </c>
      <c r="M1491" s="538"/>
      <c r="N1491" s="429" t="s">
        <v>5218</v>
      </c>
      <c r="P1491" s="452">
        <v>20196.53</v>
      </c>
    </row>
    <row r="1492" spans="1:17" s="1" customFormat="1" ht="40.5" customHeight="1" x14ac:dyDescent="0.25">
      <c r="A1492" s="1055"/>
      <c r="B1492" s="69">
        <v>11</v>
      </c>
      <c r="C1492" s="69" t="s">
        <v>677</v>
      </c>
      <c r="D1492" s="113">
        <v>2562</v>
      </c>
      <c r="E1492" s="1068"/>
      <c r="F1492" s="1068"/>
      <c r="G1492" s="1068"/>
      <c r="H1492" s="1068"/>
      <c r="I1492" s="1068"/>
      <c r="J1492" s="1068"/>
      <c r="K1492" s="1068"/>
      <c r="L1492" s="11" t="s">
        <v>4717</v>
      </c>
      <c r="M1492" s="198"/>
      <c r="N1492" s="148" t="s">
        <v>5219</v>
      </c>
      <c r="P1492" s="452"/>
    </row>
    <row r="1493" spans="1:17" s="1" customFormat="1" ht="37.5" customHeight="1" x14ac:dyDescent="0.25">
      <c r="A1493" s="1055"/>
      <c r="B1493" s="69">
        <v>12</v>
      </c>
      <c r="C1493" s="69" t="s">
        <v>677</v>
      </c>
      <c r="D1493" s="113">
        <v>2562</v>
      </c>
      <c r="E1493" s="1068"/>
      <c r="F1493" s="1068"/>
      <c r="G1493" s="1068"/>
      <c r="H1493" s="1068"/>
      <c r="I1493" s="1068"/>
      <c r="J1493" s="1068"/>
      <c r="K1493" s="1068"/>
      <c r="L1493" s="26" t="s">
        <v>1614</v>
      </c>
      <c r="M1493" s="199"/>
      <c r="N1493" s="427"/>
      <c r="O1493" s="26" t="s">
        <v>4983</v>
      </c>
      <c r="P1493" s="452"/>
    </row>
    <row r="1494" spans="1:17" s="1" customFormat="1" ht="45" customHeight="1" x14ac:dyDescent="0.25">
      <c r="A1494" s="1055"/>
      <c r="B1494" s="69">
        <v>12</v>
      </c>
      <c r="C1494" s="69" t="s">
        <v>677</v>
      </c>
      <c r="D1494" s="113">
        <v>2562</v>
      </c>
      <c r="E1494" s="1068"/>
      <c r="F1494" s="1068"/>
      <c r="G1494" s="1068"/>
      <c r="H1494" s="1068"/>
      <c r="I1494" s="1068"/>
      <c r="J1494" s="1068"/>
      <c r="K1494" s="1068"/>
      <c r="L1494" s="26" t="s">
        <v>1616</v>
      </c>
      <c r="M1494" s="199"/>
      <c r="N1494" s="427" t="s">
        <v>5250</v>
      </c>
      <c r="O1494" s="26"/>
      <c r="P1494" s="452"/>
    </row>
    <row r="1495" spans="1:17" s="1" customFormat="1" ht="57" customHeight="1" x14ac:dyDescent="0.25">
      <c r="A1495" s="1055"/>
      <c r="B1495" s="69"/>
      <c r="C1495" s="69"/>
      <c r="D1495" s="113"/>
      <c r="E1495" s="1068"/>
      <c r="F1495" s="1068"/>
      <c r="G1495" s="1068"/>
      <c r="H1495" s="1068"/>
      <c r="I1495" s="1068"/>
      <c r="J1495" s="1068"/>
      <c r="K1495" s="1068"/>
      <c r="L1495" s="111" t="s">
        <v>297</v>
      </c>
      <c r="M1495" s="538"/>
      <c r="N1495" s="429" t="s">
        <v>6854</v>
      </c>
      <c r="O1495" s="26"/>
      <c r="P1495" s="452"/>
    </row>
    <row r="1496" spans="1:17" s="1" customFormat="1" ht="37.5" customHeight="1" x14ac:dyDescent="0.25">
      <c r="A1496" s="1054"/>
      <c r="B1496" s="69"/>
      <c r="C1496" s="69"/>
      <c r="D1496" s="113"/>
      <c r="E1496" s="1069"/>
      <c r="F1496" s="1069"/>
      <c r="G1496" s="1069"/>
      <c r="H1496" s="1069"/>
      <c r="I1496" s="1069"/>
      <c r="J1496" s="1069"/>
      <c r="K1496" s="1069"/>
      <c r="L1496" s="211" t="s">
        <v>5673</v>
      </c>
      <c r="M1496" s="530"/>
      <c r="N1496" s="222" t="s">
        <v>6855</v>
      </c>
      <c r="O1496" s="26"/>
      <c r="P1496" s="452">
        <v>21164</v>
      </c>
    </row>
    <row r="1497" spans="1:17" s="1" customFormat="1" ht="37.5" customHeight="1" x14ac:dyDescent="0.25">
      <c r="A1497" s="1053">
        <v>507</v>
      </c>
      <c r="B1497" s="69">
        <v>5</v>
      </c>
      <c r="C1497" s="69" t="s">
        <v>677</v>
      </c>
      <c r="D1497" s="113">
        <v>2562</v>
      </c>
      <c r="E1497" s="1067" t="s">
        <v>5137</v>
      </c>
      <c r="F1497" s="1067" t="s">
        <v>5137</v>
      </c>
      <c r="G1497" s="1067" t="s">
        <v>5138</v>
      </c>
      <c r="H1497" s="1067" t="s">
        <v>5139</v>
      </c>
      <c r="I1497" s="1067" t="s">
        <v>2775</v>
      </c>
      <c r="J1497" s="1067" t="s">
        <v>131</v>
      </c>
      <c r="K1497" s="1067" t="s">
        <v>3414</v>
      </c>
      <c r="L1497" s="11" t="s">
        <v>59</v>
      </c>
      <c r="M1497" s="198"/>
      <c r="N1497" s="436" t="s">
        <v>5142</v>
      </c>
      <c r="P1497" s="452"/>
    </row>
    <row r="1498" spans="1:17" s="1" customFormat="1" ht="37.5" customHeight="1" x14ac:dyDescent="0.25">
      <c r="A1498" s="1055"/>
      <c r="B1498" s="69">
        <v>11</v>
      </c>
      <c r="C1498" s="69" t="s">
        <v>677</v>
      </c>
      <c r="D1498" s="113">
        <v>2562</v>
      </c>
      <c r="E1498" s="1068"/>
      <c r="F1498" s="1068"/>
      <c r="G1498" s="1068"/>
      <c r="H1498" s="1068"/>
      <c r="I1498" s="1068"/>
      <c r="J1498" s="1068"/>
      <c r="K1498" s="1068"/>
      <c r="L1498" s="111" t="s">
        <v>5224</v>
      </c>
      <c r="M1498" s="538"/>
      <c r="N1498" s="429" t="s">
        <v>5225</v>
      </c>
      <c r="P1498" s="452">
        <v>19122.349999999999</v>
      </c>
    </row>
    <row r="1499" spans="1:17" s="1" customFormat="1" ht="37.5" customHeight="1" x14ac:dyDescent="0.25">
      <c r="A1499" s="1055"/>
      <c r="B1499" s="69">
        <v>11</v>
      </c>
      <c r="C1499" s="69" t="s">
        <v>677</v>
      </c>
      <c r="D1499" s="113">
        <v>2562</v>
      </c>
      <c r="E1499" s="1068"/>
      <c r="F1499" s="1068"/>
      <c r="G1499" s="1068"/>
      <c r="H1499" s="1068"/>
      <c r="I1499" s="1068"/>
      <c r="J1499" s="1068"/>
      <c r="K1499" s="1068"/>
      <c r="L1499" s="11" t="s">
        <v>4717</v>
      </c>
      <c r="M1499" s="198"/>
      <c r="N1499" s="148" t="s">
        <v>5219</v>
      </c>
      <c r="P1499" s="452"/>
    </row>
    <row r="1500" spans="1:17" s="1" customFormat="1" ht="37.5" customHeight="1" x14ac:dyDescent="0.25">
      <c r="A1500" s="1055"/>
      <c r="B1500" s="69">
        <v>12</v>
      </c>
      <c r="C1500" s="69" t="s">
        <v>677</v>
      </c>
      <c r="D1500" s="113">
        <v>2562</v>
      </c>
      <c r="E1500" s="1068"/>
      <c r="F1500" s="1068"/>
      <c r="G1500" s="1068"/>
      <c r="H1500" s="1068"/>
      <c r="I1500" s="1068"/>
      <c r="J1500" s="1068"/>
      <c r="K1500" s="1068"/>
      <c r="L1500" s="26" t="s">
        <v>1614</v>
      </c>
      <c r="M1500" s="199"/>
      <c r="N1500" s="427"/>
      <c r="O1500" s="26" t="s">
        <v>4983</v>
      </c>
      <c r="P1500" s="452"/>
    </row>
    <row r="1501" spans="1:17" s="1" customFormat="1" ht="31.5" customHeight="1" x14ac:dyDescent="0.25">
      <c r="A1501" s="1055"/>
      <c r="B1501" s="69">
        <v>12</v>
      </c>
      <c r="C1501" s="69" t="s">
        <v>677</v>
      </c>
      <c r="D1501" s="113">
        <v>2562</v>
      </c>
      <c r="E1501" s="1068"/>
      <c r="F1501" s="1068"/>
      <c r="G1501" s="1068"/>
      <c r="H1501" s="1068"/>
      <c r="I1501" s="1068"/>
      <c r="J1501" s="1068"/>
      <c r="K1501" s="1068"/>
      <c r="L1501" s="26" t="s">
        <v>1616</v>
      </c>
      <c r="M1501" s="199"/>
      <c r="N1501" s="427" t="s">
        <v>5253</v>
      </c>
      <c r="O1501" s="26"/>
      <c r="P1501" s="452"/>
    </row>
    <row r="1502" spans="1:17" s="1" customFormat="1" ht="68.25" customHeight="1" x14ac:dyDescent="0.25">
      <c r="A1502" s="1055"/>
      <c r="B1502" s="69"/>
      <c r="C1502" s="69"/>
      <c r="D1502" s="113"/>
      <c r="E1502" s="1068"/>
      <c r="F1502" s="1068"/>
      <c r="G1502" s="1068"/>
      <c r="H1502" s="1068"/>
      <c r="I1502" s="1068"/>
      <c r="J1502" s="1068"/>
      <c r="K1502" s="1068"/>
      <c r="L1502" s="111" t="s">
        <v>297</v>
      </c>
      <c r="M1502" s="538"/>
      <c r="N1502" s="429" t="s">
        <v>7201</v>
      </c>
      <c r="O1502" s="26"/>
      <c r="P1502" s="452"/>
    </row>
    <row r="1503" spans="1:17" s="1" customFormat="1" ht="45" customHeight="1" x14ac:dyDescent="0.25">
      <c r="A1503" s="1054"/>
      <c r="B1503" s="69"/>
      <c r="C1503" s="69"/>
      <c r="D1503" s="113"/>
      <c r="E1503" s="1069"/>
      <c r="F1503" s="1069"/>
      <c r="G1503" s="1069"/>
      <c r="H1503" s="1069"/>
      <c r="I1503" s="1069"/>
      <c r="J1503" s="1069"/>
      <c r="K1503" s="1069"/>
      <c r="L1503" s="26" t="s">
        <v>5673</v>
      </c>
      <c r="M1503" s="199"/>
      <c r="N1503" s="427" t="s">
        <v>7202</v>
      </c>
      <c r="O1503" s="26"/>
      <c r="P1503" s="452">
        <v>21551</v>
      </c>
    </row>
    <row r="1504" spans="1:17" s="1" customFormat="1" ht="37.5" customHeight="1" x14ac:dyDescent="0.25">
      <c r="A1504" s="1053">
        <v>508</v>
      </c>
      <c r="B1504" s="69">
        <v>5</v>
      </c>
      <c r="C1504" s="69" t="s">
        <v>677</v>
      </c>
      <c r="D1504" s="113">
        <v>2562</v>
      </c>
      <c r="E1504" s="1067" t="s">
        <v>3747</v>
      </c>
      <c r="F1504" s="1067" t="s">
        <v>3747</v>
      </c>
      <c r="G1504" s="1067" t="s">
        <v>5140</v>
      </c>
      <c r="H1504" s="1067" t="s">
        <v>3748</v>
      </c>
      <c r="I1504" s="1067" t="s">
        <v>2775</v>
      </c>
      <c r="J1504" s="1067" t="s">
        <v>131</v>
      </c>
      <c r="K1504" s="1067" t="s">
        <v>3414</v>
      </c>
      <c r="L1504" s="31" t="s">
        <v>59</v>
      </c>
      <c r="M1504" s="539"/>
      <c r="N1504" s="445" t="s">
        <v>5143</v>
      </c>
      <c r="P1504" s="452"/>
    </row>
    <row r="1505" spans="1:16" s="1" customFormat="1" ht="40.5" customHeight="1" x14ac:dyDescent="0.25">
      <c r="A1505" s="1055"/>
      <c r="B1505" s="69">
        <v>11</v>
      </c>
      <c r="C1505" s="69" t="s">
        <v>677</v>
      </c>
      <c r="D1505" s="113">
        <v>2562</v>
      </c>
      <c r="E1505" s="1068"/>
      <c r="F1505" s="1068"/>
      <c r="G1505" s="1068"/>
      <c r="H1505" s="1068"/>
      <c r="I1505" s="1068"/>
      <c r="J1505" s="1068"/>
      <c r="K1505" s="1068"/>
      <c r="L1505" s="111" t="s">
        <v>5220</v>
      </c>
      <c r="M1505" s="538"/>
      <c r="N1505" s="429" t="s">
        <v>5221</v>
      </c>
      <c r="P1505" s="452">
        <v>14953.76</v>
      </c>
    </row>
    <row r="1506" spans="1:16" s="1" customFormat="1" ht="39.75" customHeight="1" x14ac:dyDescent="0.25">
      <c r="A1506" s="1055"/>
      <c r="B1506" s="69">
        <v>11</v>
      </c>
      <c r="C1506" s="69" t="s">
        <v>677</v>
      </c>
      <c r="D1506" s="113">
        <v>2562</v>
      </c>
      <c r="E1506" s="1068"/>
      <c r="F1506" s="1068"/>
      <c r="G1506" s="1068"/>
      <c r="H1506" s="1068"/>
      <c r="I1506" s="1068"/>
      <c r="J1506" s="1068"/>
      <c r="K1506" s="1068"/>
      <c r="L1506" s="11" t="s">
        <v>4717</v>
      </c>
      <c r="M1506" s="198"/>
      <c r="N1506" s="148" t="s">
        <v>5219</v>
      </c>
      <c r="P1506" s="452"/>
    </row>
    <row r="1507" spans="1:16" s="1" customFormat="1" ht="37.5" customHeight="1" x14ac:dyDescent="0.25">
      <c r="A1507" s="1055"/>
      <c r="B1507" s="69">
        <v>12</v>
      </c>
      <c r="C1507" s="69" t="s">
        <v>677</v>
      </c>
      <c r="D1507" s="113">
        <v>2562</v>
      </c>
      <c r="E1507" s="1068"/>
      <c r="F1507" s="1068"/>
      <c r="G1507" s="1068"/>
      <c r="H1507" s="1068"/>
      <c r="I1507" s="1068"/>
      <c r="J1507" s="1068"/>
      <c r="K1507" s="1068"/>
      <c r="L1507" s="211" t="s">
        <v>1614</v>
      </c>
      <c r="M1507" s="530"/>
      <c r="N1507" s="222"/>
      <c r="O1507" s="26" t="s">
        <v>4983</v>
      </c>
      <c r="P1507" s="452"/>
    </row>
    <row r="1508" spans="1:16" s="1" customFormat="1" ht="29.25" customHeight="1" x14ac:dyDescent="0.25">
      <c r="A1508" s="1055"/>
      <c r="B1508" s="69">
        <v>12</v>
      </c>
      <c r="C1508" s="69" t="s">
        <v>677</v>
      </c>
      <c r="D1508" s="113">
        <v>2562</v>
      </c>
      <c r="E1508" s="1068"/>
      <c r="F1508" s="1068"/>
      <c r="G1508" s="1068"/>
      <c r="H1508" s="1068"/>
      <c r="I1508" s="1068"/>
      <c r="J1508" s="1068"/>
      <c r="K1508" s="1068"/>
      <c r="L1508" s="26" t="s">
        <v>1616</v>
      </c>
      <c r="M1508" s="199"/>
      <c r="N1508" s="427" t="s">
        <v>5249</v>
      </c>
      <c r="O1508" s="26"/>
      <c r="P1508" s="452"/>
    </row>
    <row r="1509" spans="1:16" s="1" customFormat="1" ht="63.75" customHeight="1" x14ac:dyDescent="0.25">
      <c r="A1509" s="1055"/>
      <c r="B1509" s="69"/>
      <c r="C1509" s="69"/>
      <c r="D1509" s="113"/>
      <c r="E1509" s="1068"/>
      <c r="F1509" s="1068"/>
      <c r="G1509" s="1068"/>
      <c r="H1509" s="1068"/>
      <c r="I1509" s="1068"/>
      <c r="J1509" s="1068"/>
      <c r="K1509" s="1068"/>
      <c r="L1509" s="111" t="s">
        <v>297</v>
      </c>
      <c r="M1509" s="538"/>
      <c r="N1509" s="429" t="s">
        <v>7203</v>
      </c>
      <c r="O1509" s="26"/>
      <c r="P1509" s="452"/>
    </row>
    <row r="1510" spans="1:16" s="1" customFormat="1" ht="39.75" customHeight="1" x14ac:dyDescent="0.25">
      <c r="A1510" s="1054"/>
      <c r="B1510" s="69"/>
      <c r="C1510" s="69"/>
      <c r="D1510" s="113"/>
      <c r="E1510" s="1069"/>
      <c r="F1510" s="1069"/>
      <c r="G1510" s="1069"/>
      <c r="H1510" s="1069"/>
      <c r="I1510" s="1069"/>
      <c r="J1510" s="1069"/>
      <c r="K1510" s="1069"/>
      <c r="L1510" s="26" t="s">
        <v>5673</v>
      </c>
      <c r="M1510" s="199"/>
      <c r="N1510" s="427" t="s">
        <v>7204</v>
      </c>
      <c r="O1510" s="26"/>
      <c r="P1510" s="452"/>
    </row>
    <row r="1511" spans="1:16" s="1" customFormat="1" ht="37.5" customHeight="1" x14ac:dyDescent="0.25">
      <c r="A1511" s="1053">
        <v>509</v>
      </c>
      <c r="B1511" s="69">
        <v>5</v>
      </c>
      <c r="C1511" s="69" t="s">
        <v>677</v>
      </c>
      <c r="D1511" s="113">
        <v>2562</v>
      </c>
      <c r="E1511" s="1067" t="s">
        <v>5146</v>
      </c>
      <c r="F1511" s="1067" t="s">
        <v>5146</v>
      </c>
      <c r="G1511" s="1067" t="s">
        <v>5147</v>
      </c>
      <c r="H1511" s="1067" t="s">
        <v>5148</v>
      </c>
      <c r="I1511" s="1067" t="s">
        <v>131</v>
      </c>
      <c r="J1511" s="1067" t="s">
        <v>131</v>
      </c>
      <c r="K1511" s="1067" t="s">
        <v>3414</v>
      </c>
      <c r="L1511" s="31" t="s">
        <v>59</v>
      </c>
      <c r="M1511" s="539"/>
      <c r="N1511" s="445" t="s">
        <v>5174</v>
      </c>
      <c r="P1511" s="452"/>
    </row>
    <row r="1512" spans="1:16" s="1" customFormat="1" ht="37.5" customHeight="1" x14ac:dyDescent="0.25">
      <c r="A1512" s="1055"/>
      <c r="B1512" s="69">
        <v>11</v>
      </c>
      <c r="C1512" s="69" t="s">
        <v>677</v>
      </c>
      <c r="D1512" s="113">
        <v>2562</v>
      </c>
      <c r="E1512" s="1068"/>
      <c r="F1512" s="1068"/>
      <c r="G1512" s="1068"/>
      <c r="H1512" s="1068"/>
      <c r="I1512" s="1068"/>
      <c r="J1512" s="1068"/>
      <c r="K1512" s="1068"/>
      <c r="L1512" s="111" t="s">
        <v>5222</v>
      </c>
      <c r="M1512" s="538"/>
      <c r="N1512" s="429" t="s">
        <v>5223</v>
      </c>
      <c r="P1512" s="452">
        <v>20426.78</v>
      </c>
    </row>
    <row r="1513" spans="1:16" s="1" customFormat="1" ht="37.5" customHeight="1" x14ac:dyDescent="0.25">
      <c r="A1513" s="1055"/>
      <c r="B1513" s="69">
        <v>11</v>
      </c>
      <c r="C1513" s="69" t="s">
        <v>677</v>
      </c>
      <c r="D1513" s="113">
        <v>2562</v>
      </c>
      <c r="E1513" s="1068"/>
      <c r="F1513" s="1068"/>
      <c r="G1513" s="1068"/>
      <c r="H1513" s="1068"/>
      <c r="I1513" s="1068"/>
      <c r="J1513" s="1068"/>
      <c r="K1513" s="1068"/>
      <c r="L1513" s="11" t="s">
        <v>4717</v>
      </c>
      <c r="M1513" s="198"/>
      <c r="N1513" s="148" t="s">
        <v>5219</v>
      </c>
      <c r="P1513" s="452"/>
    </row>
    <row r="1514" spans="1:16" s="1" customFormat="1" ht="37.5" customHeight="1" x14ac:dyDescent="0.25">
      <c r="A1514" s="1055"/>
      <c r="B1514" s="69">
        <v>12</v>
      </c>
      <c r="C1514" s="69" t="s">
        <v>677</v>
      </c>
      <c r="D1514" s="113">
        <v>2562</v>
      </c>
      <c r="E1514" s="1068"/>
      <c r="F1514" s="1068"/>
      <c r="G1514" s="1068"/>
      <c r="H1514" s="1068"/>
      <c r="I1514" s="1068"/>
      <c r="J1514" s="1068"/>
      <c r="K1514" s="1068"/>
      <c r="L1514" s="211" t="s">
        <v>1614</v>
      </c>
      <c r="M1514" s="530"/>
      <c r="N1514" s="222"/>
      <c r="O1514" s="26" t="s">
        <v>4983</v>
      </c>
      <c r="P1514" s="452"/>
    </row>
    <row r="1515" spans="1:16" s="1" customFormat="1" ht="31.5" customHeight="1" thickBot="1" x14ac:dyDescent="0.3">
      <c r="A1515" s="1055"/>
      <c r="B1515" s="69">
        <v>12</v>
      </c>
      <c r="C1515" s="69" t="s">
        <v>677</v>
      </c>
      <c r="D1515" s="113">
        <v>2562</v>
      </c>
      <c r="E1515" s="1068"/>
      <c r="F1515" s="1068"/>
      <c r="G1515" s="1068"/>
      <c r="H1515" s="1068"/>
      <c r="I1515" s="1068"/>
      <c r="J1515" s="1068"/>
      <c r="K1515" s="1068"/>
      <c r="L1515" s="133" t="s">
        <v>1616</v>
      </c>
      <c r="M1515" s="540"/>
      <c r="N1515" s="432" t="s">
        <v>5251</v>
      </c>
      <c r="O1515" s="26"/>
      <c r="P1515" s="452"/>
    </row>
    <row r="1516" spans="1:16" s="1" customFormat="1" ht="70.5" customHeight="1" x14ac:dyDescent="0.25">
      <c r="A1516" s="1055"/>
      <c r="B1516" s="69"/>
      <c r="C1516" s="69"/>
      <c r="D1516" s="113"/>
      <c r="E1516" s="1068"/>
      <c r="F1516" s="1068"/>
      <c r="G1516" s="1068"/>
      <c r="H1516" s="1068"/>
      <c r="I1516" s="1068"/>
      <c r="J1516" s="1068"/>
      <c r="K1516" s="1068"/>
      <c r="L1516" s="28" t="s">
        <v>297</v>
      </c>
      <c r="M1516" s="306"/>
      <c r="N1516" s="257" t="s">
        <v>7199</v>
      </c>
      <c r="O1516" s="26"/>
      <c r="P1516" s="452"/>
    </row>
    <row r="1517" spans="1:16" s="1" customFormat="1" ht="45" customHeight="1" x14ac:dyDescent="0.25">
      <c r="A1517" s="1054"/>
      <c r="B1517" s="69"/>
      <c r="C1517" s="69"/>
      <c r="D1517" s="113"/>
      <c r="E1517" s="1069"/>
      <c r="F1517" s="1069"/>
      <c r="G1517" s="1069"/>
      <c r="H1517" s="1069"/>
      <c r="I1517" s="1069"/>
      <c r="J1517" s="1069"/>
      <c r="K1517" s="1069"/>
      <c r="L1517" s="211" t="s">
        <v>5673</v>
      </c>
      <c r="M1517" s="530"/>
      <c r="N1517" s="222" t="s">
        <v>7200</v>
      </c>
      <c r="O1517" s="26"/>
      <c r="P1517" s="452">
        <v>13332.16</v>
      </c>
    </row>
    <row r="1518" spans="1:16" s="1" customFormat="1" ht="36.75" customHeight="1" x14ac:dyDescent="0.25">
      <c r="A1518" s="1053">
        <v>510</v>
      </c>
      <c r="B1518" s="69">
        <v>5</v>
      </c>
      <c r="C1518" s="69" t="s">
        <v>677</v>
      </c>
      <c r="D1518" s="113">
        <v>2562</v>
      </c>
      <c r="E1518" s="1067" t="s">
        <v>5150</v>
      </c>
      <c r="F1518" s="1067" t="s">
        <v>5150</v>
      </c>
      <c r="G1518" s="1067" t="s">
        <v>5149</v>
      </c>
      <c r="H1518" s="1067" t="s">
        <v>3120</v>
      </c>
      <c r="I1518" s="1067" t="s">
        <v>131</v>
      </c>
      <c r="J1518" s="1067" t="s">
        <v>131</v>
      </c>
      <c r="K1518" s="1067" t="s">
        <v>3414</v>
      </c>
      <c r="L1518" s="11" t="s">
        <v>59</v>
      </c>
      <c r="M1518" s="198"/>
      <c r="N1518" s="436" t="s">
        <v>5173</v>
      </c>
      <c r="P1518" s="452"/>
    </row>
    <row r="1519" spans="1:16" s="1" customFormat="1" ht="37.5" customHeight="1" x14ac:dyDescent="0.25">
      <c r="A1519" s="1055"/>
      <c r="B1519" s="69">
        <v>11</v>
      </c>
      <c r="C1519" s="69" t="s">
        <v>677</v>
      </c>
      <c r="D1519" s="113">
        <v>2562</v>
      </c>
      <c r="E1519" s="1068"/>
      <c r="F1519" s="1068"/>
      <c r="G1519" s="1068"/>
      <c r="H1519" s="1068"/>
      <c r="I1519" s="1068"/>
      <c r="J1519" s="1068"/>
      <c r="K1519" s="1068"/>
      <c r="L1519" s="111" t="s">
        <v>5214</v>
      </c>
      <c r="M1519" s="538"/>
      <c r="N1519" s="429" t="s">
        <v>5215</v>
      </c>
      <c r="P1519" s="452">
        <v>23876.09</v>
      </c>
    </row>
    <row r="1520" spans="1:16" s="1" customFormat="1" ht="37.5" customHeight="1" x14ac:dyDescent="0.25">
      <c r="A1520" s="1055"/>
      <c r="B1520" s="69">
        <v>11</v>
      </c>
      <c r="C1520" s="69" t="s">
        <v>677</v>
      </c>
      <c r="D1520" s="113">
        <v>2562</v>
      </c>
      <c r="E1520" s="1068"/>
      <c r="F1520" s="1068"/>
      <c r="G1520" s="1068"/>
      <c r="H1520" s="1068"/>
      <c r="I1520" s="1068"/>
      <c r="J1520" s="1068"/>
      <c r="K1520" s="1068"/>
      <c r="L1520" s="11" t="s">
        <v>4717</v>
      </c>
      <c r="M1520" s="198"/>
      <c r="N1520" s="148" t="s">
        <v>5202</v>
      </c>
      <c r="P1520" s="452"/>
    </row>
    <row r="1521" spans="1:17" s="1" customFormat="1" ht="37.5" customHeight="1" x14ac:dyDescent="0.25">
      <c r="A1521" s="1055"/>
      <c r="B1521" s="69">
        <v>12</v>
      </c>
      <c r="C1521" s="69" t="s">
        <v>677</v>
      </c>
      <c r="D1521" s="113">
        <v>2562</v>
      </c>
      <c r="E1521" s="1068"/>
      <c r="F1521" s="1068"/>
      <c r="G1521" s="1068"/>
      <c r="H1521" s="1068"/>
      <c r="I1521" s="1068"/>
      <c r="J1521" s="1068"/>
      <c r="K1521" s="1068"/>
      <c r="L1521" s="211" t="s">
        <v>1614</v>
      </c>
      <c r="M1521" s="530"/>
      <c r="N1521" s="222"/>
      <c r="O1521" s="26" t="s">
        <v>4983</v>
      </c>
      <c r="P1521" s="452"/>
    </row>
    <row r="1522" spans="1:17" s="1" customFormat="1" ht="34.5" customHeight="1" x14ac:dyDescent="0.25">
      <c r="A1522" s="1055"/>
      <c r="B1522" s="69">
        <v>12</v>
      </c>
      <c r="C1522" s="69" t="s">
        <v>677</v>
      </c>
      <c r="D1522" s="113">
        <v>2562</v>
      </c>
      <c r="E1522" s="1068"/>
      <c r="F1522" s="1068"/>
      <c r="G1522" s="1068"/>
      <c r="H1522" s="1068"/>
      <c r="I1522" s="1068"/>
      <c r="J1522" s="1068"/>
      <c r="K1522" s="1068"/>
      <c r="L1522" s="26" t="s">
        <v>1616</v>
      </c>
      <c r="M1522" s="199"/>
      <c r="N1522" s="427" t="s">
        <v>5252</v>
      </c>
      <c r="O1522" s="26"/>
      <c r="P1522" s="452"/>
    </row>
    <row r="1523" spans="1:17" s="11" customFormat="1" ht="41.25" customHeight="1" x14ac:dyDescent="0.25">
      <c r="A1523" s="1055"/>
      <c r="B1523" s="69"/>
      <c r="C1523" s="69"/>
      <c r="D1523" s="113"/>
      <c r="E1523" s="1068"/>
      <c r="F1523" s="1068"/>
      <c r="G1523" s="1068"/>
      <c r="H1523" s="1068"/>
      <c r="I1523" s="1068"/>
      <c r="J1523" s="1068"/>
      <c r="K1523" s="1068"/>
      <c r="L1523" s="28" t="s">
        <v>297</v>
      </c>
      <c r="M1523" s="306"/>
      <c r="N1523" s="257" t="s">
        <v>6978</v>
      </c>
      <c r="O1523" s="26"/>
      <c r="P1523" s="452"/>
      <c r="Q1523" s="1"/>
    </row>
    <row r="1524" spans="1:17" s="26" customFormat="1" ht="44.25" customHeight="1" x14ac:dyDescent="0.25">
      <c r="A1524" s="1054"/>
      <c r="B1524" s="69"/>
      <c r="C1524" s="69"/>
      <c r="D1524" s="113"/>
      <c r="E1524" s="1069"/>
      <c r="F1524" s="1069"/>
      <c r="G1524" s="1069"/>
      <c r="H1524" s="1069"/>
      <c r="I1524" s="1069"/>
      <c r="J1524" s="1069"/>
      <c r="K1524" s="1069"/>
      <c r="L1524" s="211" t="s">
        <v>5673</v>
      </c>
      <c r="M1524" s="530"/>
      <c r="N1524" s="222" t="s">
        <v>6979</v>
      </c>
      <c r="P1524" s="452">
        <v>23876.09</v>
      </c>
      <c r="Q1524" s="1"/>
    </row>
    <row r="1525" spans="1:17" s="1" customFormat="1" ht="33" customHeight="1" x14ac:dyDescent="0.25">
      <c r="A1525" s="1053">
        <v>511</v>
      </c>
      <c r="B1525" s="1053">
        <v>8</v>
      </c>
      <c r="C1525" s="1053" t="s">
        <v>677</v>
      </c>
      <c r="D1525" s="1067">
        <v>2562</v>
      </c>
      <c r="E1525" s="1067" t="s">
        <v>5169</v>
      </c>
      <c r="F1525" s="1067" t="s">
        <v>5169</v>
      </c>
      <c r="G1525" s="1067" t="s">
        <v>5170</v>
      </c>
      <c r="H1525" s="1067" t="s">
        <v>5171</v>
      </c>
      <c r="I1525" s="1067" t="s">
        <v>550</v>
      </c>
      <c r="J1525" s="1067" t="s">
        <v>551</v>
      </c>
      <c r="K1525" s="1067" t="s">
        <v>3414</v>
      </c>
      <c r="L1525" s="11" t="s">
        <v>59</v>
      </c>
      <c r="M1525" s="198"/>
      <c r="N1525" s="436" t="s">
        <v>5172</v>
      </c>
      <c r="P1525" s="452"/>
    </row>
    <row r="1526" spans="1:17" s="1" customFormat="1" ht="33" customHeight="1" x14ac:dyDescent="0.25">
      <c r="A1526" s="1055"/>
      <c r="B1526" s="1055"/>
      <c r="C1526" s="1055"/>
      <c r="D1526" s="1068"/>
      <c r="E1526" s="1068"/>
      <c r="F1526" s="1068"/>
      <c r="G1526" s="1068"/>
      <c r="H1526" s="1068"/>
      <c r="I1526" s="1068"/>
      <c r="J1526" s="1068"/>
      <c r="K1526" s="1068"/>
      <c r="L1526" s="111" t="s">
        <v>297</v>
      </c>
      <c r="M1526" s="538"/>
      <c r="N1526" s="436" t="s">
        <v>7867</v>
      </c>
      <c r="O1526" s="11"/>
      <c r="P1526" s="452"/>
      <c r="Q1526" s="11"/>
    </row>
    <row r="1527" spans="1:17" s="1" customFormat="1" ht="29.25" customHeight="1" x14ac:dyDescent="0.25">
      <c r="A1527" s="1054"/>
      <c r="B1527" s="1054"/>
      <c r="C1527" s="1054"/>
      <c r="D1527" s="1069"/>
      <c r="E1527" s="1069"/>
      <c r="F1527" s="1069"/>
      <c r="G1527" s="1069"/>
      <c r="H1527" s="1069"/>
      <c r="I1527" s="1069"/>
      <c r="J1527" s="1069"/>
      <c r="K1527" s="1069"/>
      <c r="L1527" s="211" t="s">
        <v>5673</v>
      </c>
      <c r="M1527" s="530"/>
      <c r="N1527" s="433" t="s">
        <v>7866</v>
      </c>
      <c r="O1527" s="26"/>
      <c r="P1527" s="452">
        <v>22693.96</v>
      </c>
      <c r="Q1527" s="26"/>
    </row>
    <row r="1528" spans="1:17" s="1" customFormat="1" ht="60.75" customHeight="1" x14ac:dyDescent="0.25">
      <c r="A1528" s="1053">
        <v>512</v>
      </c>
      <c r="B1528" s="1053">
        <v>8</v>
      </c>
      <c r="C1528" s="1053" t="s">
        <v>677</v>
      </c>
      <c r="D1528" s="1067">
        <v>2562</v>
      </c>
      <c r="E1528" s="1067" t="s">
        <v>5190</v>
      </c>
      <c r="F1528" s="1067" t="s">
        <v>5190</v>
      </c>
      <c r="G1528" s="1067" t="s">
        <v>5191</v>
      </c>
      <c r="H1528" s="1067" t="s">
        <v>5192</v>
      </c>
      <c r="I1528" s="1067" t="s">
        <v>780</v>
      </c>
      <c r="J1528" s="1067" t="s">
        <v>92</v>
      </c>
      <c r="K1528" s="1067" t="s">
        <v>3414</v>
      </c>
      <c r="L1528" s="11" t="s">
        <v>7186</v>
      </c>
      <c r="M1528" s="198"/>
      <c r="N1528" s="436" t="s">
        <v>5193</v>
      </c>
      <c r="P1528" s="452"/>
    </row>
    <row r="1529" spans="1:17" s="1" customFormat="1" ht="37.5" customHeight="1" x14ac:dyDescent="0.25">
      <c r="A1529" s="1055"/>
      <c r="B1529" s="1055"/>
      <c r="C1529" s="1055"/>
      <c r="D1529" s="1068"/>
      <c r="E1529" s="1068"/>
      <c r="F1529" s="1068"/>
      <c r="G1529" s="1068"/>
      <c r="H1529" s="1068"/>
      <c r="I1529" s="1068"/>
      <c r="J1529" s="1068"/>
      <c r="K1529" s="1068"/>
      <c r="L1529" s="11" t="s">
        <v>52</v>
      </c>
      <c r="M1529" s="198"/>
      <c r="N1529" s="436" t="s">
        <v>5193</v>
      </c>
      <c r="P1529" s="452">
        <v>60858</v>
      </c>
    </row>
    <row r="1530" spans="1:17" s="1" customFormat="1" ht="37.5" customHeight="1" x14ac:dyDescent="0.25">
      <c r="A1530" s="1054"/>
      <c r="B1530" s="1054"/>
      <c r="C1530" s="1054"/>
      <c r="D1530" s="1069"/>
      <c r="E1530" s="1069"/>
      <c r="F1530" s="1069"/>
      <c r="G1530" s="1069"/>
      <c r="H1530" s="1069"/>
      <c r="I1530" s="1069"/>
      <c r="J1530" s="1069"/>
      <c r="K1530" s="1069"/>
      <c r="L1530" s="11" t="s">
        <v>52</v>
      </c>
      <c r="M1530" s="198"/>
      <c r="N1530" s="436" t="s">
        <v>7036</v>
      </c>
      <c r="P1530" s="452">
        <v>60558</v>
      </c>
    </row>
    <row r="1531" spans="1:17" s="1" customFormat="1" ht="37.5" customHeight="1" x14ac:dyDescent="0.25">
      <c r="A1531" s="1053">
        <v>513</v>
      </c>
      <c r="B1531" s="69">
        <v>11</v>
      </c>
      <c r="C1531" s="69" t="s">
        <v>677</v>
      </c>
      <c r="D1531" s="113">
        <v>2562</v>
      </c>
      <c r="E1531" s="1067" t="s">
        <v>5198</v>
      </c>
      <c r="F1531" s="1067" t="s">
        <v>5198</v>
      </c>
      <c r="G1531" s="1067"/>
      <c r="H1531" s="1171" t="s">
        <v>5199</v>
      </c>
      <c r="I1531" s="1067" t="s">
        <v>870</v>
      </c>
      <c r="J1531" s="1067" t="s">
        <v>113</v>
      </c>
      <c r="K1531" s="1067" t="s">
        <v>3414</v>
      </c>
      <c r="L1531" s="111" t="s">
        <v>5200</v>
      </c>
      <c r="M1531" s="538"/>
      <c r="N1531" s="429" t="s">
        <v>5201</v>
      </c>
      <c r="P1531" s="453">
        <v>26423.89</v>
      </c>
    </row>
    <row r="1532" spans="1:17" s="1" customFormat="1" ht="70.5" customHeight="1" x14ac:dyDescent="0.25">
      <c r="A1532" s="1055"/>
      <c r="B1532" s="69">
        <v>11</v>
      </c>
      <c r="C1532" s="69" t="s">
        <v>677</v>
      </c>
      <c r="D1532" s="113">
        <v>2562</v>
      </c>
      <c r="E1532" s="1068"/>
      <c r="F1532" s="1068"/>
      <c r="G1532" s="1068"/>
      <c r="H1532" s="1172"/>
      <c r="I1532" s="1068"/>
      <c r="J1532" s="1068"/>
      <c r="K1532" s="1068"/>
      <c r="L1532" s="11" t="s">
        <v>4717</v>
      </c>
      <c r="M1532" s="198"/>
      <c r="N1532" s="148" t="s">
        <v>5244</v>
      </c>
      <c r="P1532" s="452"/>
    </row>
    <row r="1533" spans="1:17" s="1" customFormat="1" ht="37.5" customHeight="1" x14ac:dyDescent="0.25">
      <c r="A1533" s="1055"/>
      <c r="B1533" s="69">
        <v>18</v>
      </c>
      <c r="C1533" s="69" t="s">
        <v>677</v>
      </c>
      <c r="D1533" s="113">
        <v>2562</v>
      </c>
      <c r="E1533" s="1068"/>
      <c r="F1533" s="1068"/>
      <c r="G1533" s="1068"/>
      <c r="H1533" s="1172"/>
      <c r="I1533" s="1068"/>
      <c r="J1533" s="1068"/>
      <c r="K1533" s="1068"/>
      <c r="L1533" s="211" t="s">
        <v>1614</v>
      </c>
      <c r="M1533" s="530"/>
      <c r="N1533" s="222"/>
      <c r="O1533" s="26" t="s">
        <v>4983</v>
      </c>
      <c r="P1533" s="452"/>
    </row>
    <row r="1534" spans="1:17" s="1" customFormat="1" ht="41.25" customHeight="1" x14ac:dyDescent="0.25">
      <c r="A1534" s="1054"/>
      <c r="B1534" s="69">
        <v>19</v>
      </c>
      <c r="C1534" s="69" t="s">
        <v>677</v>
      </c>
      <c r="D1534" s="113">
        <v>2562</v>
      </c>
      <c r="E1534" s="1069"/>
      <c r="F1534" s="1069"/>
      <c r="G1534" s="1069"/>
      <c r="H1534" s="1173"/>
      <c r="I1534" s="1069"/>
      <c r="J1534" s="1069"/>
      <c r="K1534" s="1069"/>
      <c r="L1534" s="26" t="s">
        <v>1616</v>
      </c>
      <c r="M1534" s="199"/>
      <c r="N1534" s="427" t="s">
        <v>5371</v>
      </c>
      <c r="O1534" s="26"/>
      <c r="P1534" s="452"/>
    </row>
    <row r="1535" spans="1:17" s="1" customFormat="1" ht="40.5" customHeight="1" x14ac:dyDescent="0.25">
      <c r="A1535" s="1053">
        <v>514</v>
      </c>
      <c r="B1535" s="69">
        <v>11</v>
      </c>
      <c r="C1535" s="69" t="s">
        <v>677</v>
      </c>
      <c r="D1535" s="113">
        <v>2562</v>
      </c>
      <c r="E1535" s="1067" t="s">
        <v>5205</v>
      </c>
      <c r="F1535" s="1067" t="s">
        <v>5205</v>
      </c>
      <c r="G1535" s="1067"/>
      <c r="H1535" s="1171" t="s">
        <v>5206</v>
      </c>
      <c r="I1535" s="1067" t="s">
        <v>157</v>
      </c>
      <c r="J1535" s="1067" t="s">
        <v>78</v>
      </c>
      <c r="K1535" s="1067" t="s">
        <v>3414</v>
      </c>
      <c r="L1535" s="111" t="s">
        <v>5203</v>
      </c>
      <c r="M1535" s="538"/>
      <c r="N1535" s="429" t="s">
        <v>5204</v>
      </c>
      <c r="P1535" s="452">
        <v>20128.75</v>
      </c>
    </row>
    <row r="1536" spans="1:17" s="1" customFormat="1" ht="60.75" customHeight="1" x14ac:dyDescent="0.25">
      <c r="A1536" s="1055"/>
      <c r="B1536" s="69">
        <v>11</v>
      </c>
      <c r="C1536" s="69" t="s">
        <v>677</v>
      </c>
      <c r="D1536" s="113">
        <v>2562</v>
      </c>
      <c r="E1536" s="1068"/>
      <c r="F1536" s="1068"/>
      <c r="G1536" s="1068"/>
      <c r="H1536" s="1172"/>
      <c r="I1536" s="1068"/>
      <c r="J1536" s="1068"/>
      <c r="K1536" s="1068"/>
      <c r="L1536" s="11" t="s">
        <v>4717</v>
      </c>
      <c r="M1536" s="198"/>
      <c r="N1536" s="148" t="s">
        <v>5248</v>
      </c>
      <c r="P1536" s="452"/>
    </row>
    <row r="1537" spans="1:16" s="1" customFormat="1" ht="37.5" customHeight="1" x14ac:dyDescent="0.25">
      <c r="A1537" s="1055"/>
      <c r="B1537" s="69">
        <v>14</v>
      </c>
      <c r="C1537" s="69" t="s">
        <v>3060</v>
      </c>
      <c r="D1537" s="113">
        <v>2563</v>
      </c>
      <c r="E1537" s="1068"/>
      <c r="F1537" s="1068"/>
      <c r="G1537" s="1068"/>
      <c r="H1537" s="1172"/>
      <c r="I1537" s="1068"/>
      <c r="J1537" s="1068"/>
      <c r="K1537" s="1068"/>
      <c r="L1537" s="211" t="s">
        <v>1614</v>
      </c>
      <c r="M1537" s="530"/>
      <c r="N1537" s="222"/>
      <c r="P1537" s="452"/>
    </row>
    <row r="1538" spans="1:16" s="1" customFormat="1" ht="37.5" customHeight="1" x14ac:dyDescent="0.25">
      <c r="A1538" s="1054"/>
      <c r="B1538" s="69">
        <v>15</v>
      </c>
      <c r="C1538" s="69" t="s">
        <v>3060</v>
      </c>
      <c r="D1538" s="113">
        <v>2563</v>
      </c>
      <c r="E1538" s="1069"/>
      <c r="F1538" s="1069"/>
      <c r="G1538" s="1069"/>
      <c r="H1538" s="1173"/>
      <c r="I1538" s="1069"/>
      <c r="J1538" s="1069"/>
      <c r="K1538" s="1069"/>
      <c r="L1538" s="26" t="s">
        <v>1616</v>
      </c>
      <c r="M1538" s="199"/>
      <c r="N1538" s="427" t="s">
        <v>5889</v>
      </c>
      <c r="P1538" s="452"/>
    </row>
    <row r="1539" spans="1:16" s="1" customFormat="1" ht="41.25" customHeight="1" x14ac:dyDescent="0.25">
      <c r="A1539" s="1053">
        <v>515</v>
      </c>
      <c r="B1539" s="69">
        <v>11</v>
      </c>
      <c r="C1539" s="69" t="s">
        <v>677</v>
      </c>
      <c r="D1539" s="113">
        <v>2562</v>
      </c>
      <c r="E1539" s="1067" t="s">
        <v>5209</v>
      </c>
      <c r="F1539" s="1067" t="s">
        <v>5209</v>
      </c>
      <c r="G1539" s="1067"/>
      <c r="H1539" s="1171" t="s">
        <v>5210</v>
      </c>
      <c r="I1539" s="1067" t="s">
        <v>870</v>
      </c>
      <c r="J1539" s="1067" t="s">
        <v>113</v>
      </c>
      <c r="K1539" s="1067" t="s">
        <v>3414</v>
      </c>
      <c r="L1539" s="111" t="s">
        <v>5207</v>
      </c>
      <c r="M1539" s="538"/>
      <c r="N1539" s="429" t="s">
        <v>5208</v>
      </c>
      <c r="P1539" s="452">
        <v>20659.240000000002</v>
      </c>
    </row>
    <row r="1540" spans="1:16" s="1" customFormat="1" ht="64.5" customHeight="1" x14ac:dyDescent="0.25">
      <c r="A1540" s="1055"/>
      <c r="B1540" s="69">
        <v>11</v>
      </c>
      <c r="C1540" s="69" t="s">
        <v>677</v>
      </c>
      <c r="D1540" s="113">
        <v>2562</v>
      </c>
      <c r="E1540" s="1068"/>
      <c r="F1540" s="1068"/>
      <c r="G1540" s="1068"/>
      <c r="H1540" s="1172"/>
      <c r="I1540" s="1068"/>
      <c r="J1540" s="1068"/>
      <c r="K1540" s="1068"/>
      <c r="L1540" s="11" t="s">
        <v>4717</v>
      </c>
      <c r="M1540" s="198"/>
      <c r="N1540" s="148" t="s">
        <v>5242</v>
      </c>
      <c r="P1540" s="452"/>
    </row>
    <row r="1541" spans="1:16" s="1" customFormat="1" ht="37.5" customHeight="1" x14ac:dyDescent="0.25">
      <c r="A1541" s="1055"/>
      <c r="B1541" s="69">
        <v>21</v>
      </c>
      <c r="C1541" s="69" t="s">
        <v>677</v>
      </c>
      <c r="D1541" s="113">
        <v>2562</v>
      </c>
      <c r="E1541" s="1068"/>
      <c r="F1541" s="1068"/>
      <c r="G1541" s="1068"/>
      <c r="H1541" s="1172"/>
      <c r="I1541" s="1068"/>
      <c r="J1541" s="1068"/>
      <c r="K1541" s="1068"/>
      <c r="L1541" s="211" t="s">
        <v>1614</v>
      </c>
      <c r="M1541" s="530"/>
      <c r="N1541" s="222"/>
      <c r="O1541" s="26" t="s">
        <v>4983</v>
      </c>
      <c r="P1541" s="452"/>
    </row>
    <row r="1542" spans="1:16" s="1" customFormat="1" ht="37.5" customHeight="1" x14ac:dyDescent="0.25">
      <c r="A1542" s="1055"/>
      <c r="B1542" s="69">
        <v>21</v>
      </c>
      <c r="C1542" s="69" t="s">
        <v>677</v>
      </c>
      <c r="D1542" s="113">
        <v>2562</v>
      </c>
      <c r="E1542" s="1069"/>
      <c r="F1542" s="1069"/>
      <c r="G1542" s="1069"/>
      <c r="H1542" s="1173"/>
      <c r="I1542" s="1069"/>
      <c r="J1542" s="1069"/>
      <c r="K1542" s="1069"/>
      <c r="L1542" s="26" t="s">
        <v>1616</v>
      </c>
      <c r="M1542" s="199"/>
      <c r="N1542" s="427" t="s">
        <v>5444</v>
      </c>
      <c r="O1542" s="26"/>
      <c r="P1542" s="452"/>
    </row>
    <row r="1543" spans="1:16" s="1" customFormat="1" ht="37.5" customHeight="1" x14ac:dyDescent="0.25">
      <c r="A1543" s="1128">
        <v>516</v>
      </c>
      <c r="B1543" s="69">
        <v>11</v>
      </c>
      <c r="C1543" s="69" t="s">
        <v>677</v>
      </c>
      <c r="D1543" s="113">
        <v>2562</v>
      </c>
      <c r="E1543" s="1067" t="s">
        <v>5211</v>
      </c>
      <c r="F1543" s="1067" t="s">
        <v>5211</v>
      </c>
      <c r="G1543" s="1067"/>
      <c r="H1543" s="1171" t="s">
        <v>5213</v>
      </c>
      <c r="I1543" s="1067" t="s">
        <v>870</v>
      </c>
      <c r="J1543" s="1067" t="s">
        <v>113</v>
      </c>
      <c r="K1543" s="1067" t="s">
        <v>3414</v>
      </c>
      <c r="L1543" s="111" t="s">
        <v>5212</v>
      </c>
      <c r="M1543" s="538"/>
      <c r="N1543" s="429" t="s">
        <v>5216</v>
      </c>
      <c r="P1543" s="452">
        <v>19469.509999999998</v>
      </c>
    </row>
    <row r="1544" spans="1:16" s="1" customFormat="1" ht="90" customHeight="1" x14ac:dyDescent="0.25">
      <c r="A1544" s="1128"/>
      <c r="B1544" s="69">
        <v>11</v>
      </c>
      <c r="C1544" s="69" t="s">
        <v>677</v>
      </c>
      <c r="D1544" s="113">
        <v>2562</v>
      </c>
      <c r="E1544" s="1068"/>
      <c r="F1544" s="1068"/>
      <c r="G1544" s="1068"/>
      <c r="H1544" s="1172"/>
      <c r="I1544" s="1068"/>
      <c r="J1544" s="1068"/>
      <c r="K1544" s="1068"/>
      <c r="L1544" s="11" t="s">
        <v>4717</v>
      </c>
      <c r="M1544" s="198"/>
      <c r="N1544" s="148" t="s">
        <v>5243</v>
      </c>
      <c r="P1544" s="452"/>
    </row>
    <row r="1545" spans="1:16" s="1" customFormat="1" ht="37.5" customHeight="1" x14ac:dyDescent="0.25">
      <c r="A1545" s="1128"/>
      <c r="B1545" s="69">
        <v>2</v>
      </c>
      <c r="C1545" s="69" t="s">
        <v>682</v>
      </c>
      <c r="D1545" s="113">
        <v>2562</v>
      </c>
      <c r="E1545" s="1068"/>
      <c r="F1545" s="1068"/>
      <c r="G1545" s="1068"/>
      <c r="H1545" s="1172"/>
      <c r="I1545" s="1068"/>
      <c r="J1545" s="1068"/>
      <c r="K1545" s="1068"/>
      <c r="L1545" s="211" t="s">
        <v>1614</v>
      </c>
      <c r="M1545" s="530"/>
      <c r="N1545" s="222"/>
      <c r="P1545" s="452"/>
    </row>
    <row r="1546" spans="1:16" s="1" customFormat="1" ht="37.5" customHeight="1" x14ac:dyDescent="0.25">
      <c r="A1546" s="1128"/>
      <c r="B1546" s="69">
        <v>3</v>
      </c>
      <c r="C1546" s="69" t="s">
        <v>682</v>
      </c>
      <c r="D1546" s="113">
        <v>2562</v>
      </c>
      <c r="E1546" s="1069"/>
      <c r="F1546" s="1069"/>
      <c r="G1546" s="1069"/>
      <c r="H1546" s="1173"/>
      <c r="I1546" s="1069"/>
      <c r="J1546" s="1069"/>
      <c r="K1546" s="1069"/>
      <c r="L1546" s="26" t="s">
        <v>1616</v>
      </c>
      <c r="M1546" s="199"/>
      <c r="N1546" s="427" t="s">
        <v>5539</v>
      </c>
      <c r="P1546" s="452"/>
    </row>
    <row r="1547" spans="1:16" s="1" customFormat="1" ht="37.5" customHeight="1" x14ac:dyDescent="0.25">
      <c r="A1547" s="1053">
        <v>516</v>
      </c>
      <c r="B1547" s="69">
        <v>11</v>
      </c>
      <c r="C1547" s="69" t="s">
        <v>677</v>
      </c>
      <c r="D1547" s="113">
        <v>2562</v>
      </c>
      <c r="E1547" s="1067" t="s">
        <v>5230</v>
      </c>
      <c r="F1547" s="1067" t="s">
        <v>5230</v>
      </c>
      <c r="G1547" s="1067"/>
      <c r="H1547" s="1171" t="s">
        <v>3090</v>
      </c>
      <c r="I1547" s="1067" t="s">
        <v>5233</v>
      </c>
      <c r="J1547" s="1067" t="s">
        <v>870</v>
      </c>
      <c r="K1547" s="1067" t="s">
        <v>3414</v>
      </c>
      <c r="L1547" s="111" t="s">
        <v>5231</v>
      </c>
      <c r="M1547" s="538"/>
      <c r="N1547" s="429" t="s">
        <v>5232</v>
      </c>
      <c r="P1547" s="452">
        <v>14030.01</v>
      </c>
    </row>
    <row r="1548" spans="1:16" s="1" customFormat="1" ht="59.25" customHeight="1" x14ac:dyDescent="0.25">
      <c r="A1548" s="1055"/>
      <c r="B1548" s="69">
        <v>11</v>
      </c>
      <c r="C1548" s="69" t="s">
        <v>677</v>
      </c>
      <c r="D1548" s="113">
        <v>2562</v>
      </c>
      <c r="E1548" s="1068"/>
      <c r="F1548" s="1068"/>
      <c r="G1548" s="1068"/>
      <c r="H1548" s="1172"/>
      <c r="I1548" s="1068"/>
      <c r="J1548" s="1068"/>
      <c r="K1548" s="1068"/>
      <c r="L1548" s="11" t="s">
        <v>4717</v>
      </c>
      <c r="M1548" s="198"/>
      <c r="N1548" s="148" t="s">
        <v>5245</v>
      </c>
      <c r="P1548" s="452"/>
    </row>
    <row r="1549" spans="1:16" s="1" customFormat="1" ht="37.5" customHeight="1" x14ac:dyDescent="0.25">
      <c r="A1549" s="1055"/>
      <c r="B1549" s="69">
        <v>20</v>
      </c>
      <c r="C1549" s="69" t="s">
        <v>677</v>
      </c>
      <c r="D1549" s="113">
        <v>2562</v>
      </c>
      <c r="E1549" s="1068"/>
      <c r="F1549" s="1068"/>
      <c r="G1549" s="1068"/>
      <c r="H1549" s="1172"/>
      <c r="I1549" s="1068"/>
      <c r="J1549" s="1068"/>
      <c r="K1549" s="1068"/>
      <c r="L1549" s="211" t="s">
        <v>1614</v>
      </c>
      <c r="M1549" s="530"/>
      <c r="N1549" s="222"/>
      <c r="O1549" s="26" t="s">
        <v>4983</v>
      </c>
      <c r="P1549" s="452"/>
    </row>
    <row r="1550" spans="1:16" s="1" customFormat="1" ht="37.5" customHeight="1" x14ac:dyDescent="0.25">
      <c r="A1550" s="1054"/>
      <c r="B1550" s="69">
        <v>20</v>
      </c>
      <c r="C1550" s="69" t="s">
        <v>677</v>
      </c>
      <c r="D1550" s="113">
        <v>2562</v>
      </c>
      <c r="E1550" s="1069"/>
      <c r="F1550" s="1069"/>
      <c r="G1550" s="1069"/>
      <c r="H1550" s="1173"/>
      <c r="I1550" s="1069"/>
      <c r="J1550" s="1069"/>
      <c r="K1550" s="1069"/>
      <c r="L1550" s="26" t="s">
        <v>1616</v>
      </c>
      <c r="M1550" s="199"/>
      <c r="N1550" s="427" t="s">
        <v>5371</v>
      </c>
      <c r="O1550" s="26"/>
      <c r="P1550" s="452"/>
    </row>
    <row r="1551" spans="1:16" s="1" customFormat="1" ht="43.5" customHeight="1" x14ac:dyDescent="0.25">
      <c r="A1551" s="1053">
        <v>517</v>
      </c>
      <c r="B1551" s="69">
        <v>11</v>
      </c>
      <c r="C1551" s="69" t="s">
        <v>677</v>
      </c>
      <c r="D1551" s="113">
        <v>2562</v>
      </c>
      <c r="E1551" s="1067" t="s">
        <v>2052</v>
      </c>
      <c r="F1551" s="1067" t="s">
        <v>2052</v>
      </c>
      <c r="G1551" s="1067"/>
      <c r="H1551" s="1171" t="s">
        <v>2053</v>
      </c>
      <c r="I1551" s="1067" t="s">
        <v>261</v>
      </c>
      <c r="J1551" s="1067" t="s">
        <v>212</v>
      </c>
      <c r="K1551" s="1067" t="s">
        <v>3414</v>
      </c>
      <c r="L1551" s="111" t="s">
        <v>5234</v>
      </c>
      <c r="M1551" s="538"/>
      <c r="N1551" s="429" t="s">
        <v>5235</v>
      </c>
      <c r="P1551" s="452">
        <v>15077.44</v>
      </c>
    </row>
    <row r="1552" spans="1:16" s="1" customFormat="1" ht="45" customHeight="1" x14ac:dyDescent="0.25">
      <c r="A1552" s="1055"/>
      <c r="B1552" s="69">
        <v>11</v>
      </c>
      <c r="C1552" s="69" t="s">
        <v>677</v>
      </c>
      <c r="D1552" s="113">
        <v>2562</v>
      </c>
      <c r="E1552" s="1068"/>
      <c r="F1552" s="1068"/>
      <c r="G1552" s="1068"/>
      <c r="H1552" s="1172"/>
      <c r="I1552" s="1068"/>
      <c r="J1552" s="1068"/>
      <c r="K1552" s="1068"/>
      <c r="L1552" s="11" t="s">
        <v>4717</v>
      </c>
      <c r="M1552" s="198"/>
      <c r="N1552" s="148" t="s">
        <v>5241</v>
      </c>
      <c r="P1552" s="452"/>
    </row>
    <row r="1553" spans="1:17" s="1" customFormat="1" ht="45" customHeight="1" x14ac:dyDescent="0.25">
      <c r="A1553" s="1055"/>
      <c r="B1553" s="69">
        <v>22</v>
      </c>
      <c r="C1553" s="69" t="s">
        <v>677</v>
      </c>
      <c r="D1553" s="113">
        <v>2562</v>
      </c>
      <c r="E1553" s="1068"/>
      <c r="F1553" s="1068"/>
      <c r="G1553" s="1068"/>
      <c r="H1553" s="1172"/>
      <c r="I1553" s="1068"/>
      <c r="J1553" s="1068"/>
      <c r="K1553" s="1068"/>
      <c r="L1553" s="211" t="s">
        <v>1614</v>
      </c>
      <c r="M1553" s="530"/>
      <c r="N1553" s="222"/>
      <c r="O1553" s="26" t="s">
        <v>4983</v>
      </c>
      <c r="P1553" s="452"/>
    </row>
    <row r="1554" spans="1:17" s="26" customFormat="1" ht="45" customHeight="1" x14ac:dyDescent="0.25">
      <c r="A1554" s="1054"/>
      <c r="B1554" s="69">
        <v>25</v>
      </c>
      <c r="C1554" s="69" t="s">
        <v>677</v>
      </c>
      <c r="D1554" s="113">
        <v>2562</v>
      </c>
      <c r="E1554" s="1069"/>
      <c r="F1554" s="1069"/>
      <c r="G1554" s="1069"/>
      <c r="H1554" s="1173"/>
      <c r="I1554" s="1069"/>
      <c r="J1554" s="1069"/>
      <c r="K1554" s="1069"/>
      <c r="L1554" s="26" t="s">
        <v>1616</v>
      </c>
      <c r="M1554" s="199"/>
      <c r="N1554" s="427" t="s">
        <v>5447</v>
      </c>
      <c r="P1554" s="452"/>
      <c r="Q1554" s="1"/>
    </row>
    <row r="1555" spans="1:17" s="1" customFormat="1" ht="37.5" customHeight="1" x14ac:dyDescent="0.25">
      <c r="A1555" s="1053">
        <v>518</v>
      </c>
      <c r="B1555" s="1053">
        <v>11</v>
      </c>
      <c r="C1555" s="1053" t="s">
        <v>677</v>
      </c>
      <c r="D1555" s="1067">
        <v>2562</v>
      </c>
      <c r="E1555" s="1067" t="s">
        <v>5237</v>
      </c>
      <c r="F1555" s="1067" t="s">
        <v>5237</v>
      </c>
      <c r="G1555" s="1067" t="s">
        <v>5238</v>
      </c>
      <c r="H1555" s="1067" t="s">
        <v>5239</v>
      </c>
      <c r="I1555" s="1067" t="s">
        <v>780</v>
      </c>
      <c r="J1555" s="1067" t="s">
        <v>92</v>
      </c>
      <c r="K1555" s="1067" t="s">
        <v>3414</v>
      </c>
      <c r="L1555" s="31" t="s">
        <v>3806</v>
      </c>
      <c r="M1555" s="539"/>
      <c r="N1555" s="431" t="s">
        <v>5240</v>
      </c>
      <c r="P1555" s="452"/>
    </row>
    <row r="1556" spans="1:17" s="1" customFormat="1" ht="37.5" customHeight="1" x14ac:dyDescent="0.25">
      <c r="A1556" s="1055"/>
      <c r="B1556" s="1055"/>
      <c r="C1556" s="1055"/>
      <c r="D1556" s="1068"/>
      <c r="E1556" s="1068"/>
      <c r="F1556" s="1068"/>
      <c r="G1556" s="1068"/>
      <c r="H1556" s="1068"/>
      <c r="I1556" s="1068"/>
      <c r="J1556" s="1068"/>
      <c r="K1556" s="1068"/>
      <c r="L1556" s="1" t="s">
        <v>297</v>
      </c>
      <c r="M1556" s="450"/>
      <c r="N1556" s="148" t="s">
        <v>7135</v>
      </c>
      <c r="P1556" s="452"/>
    </row>
    <row r="1557" spans="1:17" s="26" customFormat="1" ht="37.5" customHeight="1" x14ac:dyDescent="0.25">
      <c r="A1557" s="1054"/>
      <c r="B1557" s="1054"/>
      <c r="C1557" s="1054"/>
      <c r="D1557" s="1069"/>
      <c r="E1557" s="1069"/>
      <c r="F1557" s="1069"/>
      <c r="G1557" s="1069"/>
      <c r="H1557" s="1069"/>
      <c r="I1557" s="1069"/>
      <c r="J1557" s="1069"/>
      <c r="K1557" s="1069"/>
      <c r="L1557" s="26" t="s">
        <v>5673</v>
      </c>
      <c r="M1557" s="199"/>
      <c r="N1557" s="427" t="s">
        <v>7136</v>
      </c>
      <c r="P1557" s="452">
        <v>52616.24</v>
      </c>
      <c r="Q1557" s="26" t="s">
        <v>48</v>
      </c>
    </row>
    <row r="1558" spans="1:17" s="1" customFormat="1" ht="37.5" customHeight="1" x14ac:dyDescent="0.25">
      <c r="A1558" s="1053">
        <v>519</v>
      </c>
      <c r="B1558" s="1053">
        <v>11</v>
      </c>
      <c r="C1558" s="1053" t="s">
        <v>677</v>
      </c>
      <c r="D1558" s="1067">
        <v>2562</v>
      </c>
      <c r="E1558" s="1114" t="s">
        <v>5263</v>
      </c>
      <c r="F1558" s="1114" t="s">
        <v>5263</v>
      </c>
      <c r="G1558" s="1114" t="s">
        <v>6099</v>
      </c>
      <c r="H1558" s="1114" t="s">
        <v>5264</v>
      </c>
      <c r="I1558" s="1114" t="s">
        <v>797</v>
      </c>
      <c r="J1558" s="1114" t="s">
        <v>212</v>
      </c>
      <c r="K1558" s="1114" t="s">
        <v>3414</v>
      </c>
      <c r="L1558" s="87" t="s">
        <v>5331</v>
      </c>
      <c r="M1558" s="550"/>
      <c r="N1558" s="149" t="s">
        <v>5265</v>
      </c>
      <c r="P1558" s="452"/>
    </row>
    <row r="1559" spans="1:17" s="1" customFormat="1" ht="41.25" customHeight="1" x14ac:dyDescent="0.25">
      <c r="A1559" s="1055"/>
      <c r="B1559" s="1055"/>
      <c r="C1559" s="1055"/>
      <c r="D1559" s="1068"/>
      <c r="E1559" s="1147"/>
      <c r="F1559" s="1147"/>
      <c r="G1559" s="1147"/>
      <c r="H1559" s="1147"/>
      <c r="I1559" s="1147"/>
      <c r="J1559" s="1147"/>
      <c r="K1559" s="1147"/>
      <c r="L1559" s="11" t="s">
        <v>6301</v>
      </c>
      <c r="M1559" s="198"/>
      <c r="N1559" s="149" t="s">
        <v>6303</v>
      </c>
      <c r="P1559" s="452"/>
    </row>
    <row r="1560" spans="1:17" s="26" customFormat="1" ht="42" customHeight="1" x14ac:dyDescent="0.25">
      <c r="A1560" s="1054"/>
      <c r="B1560" s="1054"/>
      <c r="C1560" s="1054"/>
      <c r="D1560" s="1069"/>
      <c r="E1560" s="1115"/>
      <c r="F1560" s="1115"/>
      <c r="G1560" s="1115"/>
      <c r="H1560" s="1115"/>
      <c r="I1560" s="1115"/>
      <c r="J1560" s="1115"/>
      <c r="K1560" s="1115"/>
      <c r="L1560" s="26" t="s">
        <v>6302</v>
      </c>
      <c r="M1560" s="199"/>
      <c r="N1560" s="427" t="s">
        <v>6304</v>
      </c>
      <c r="P1560" s="452"/>
    </row>
    <row r="1561" spans="1:17" s="1" customFormat="1" ht="37.5" customHeight="1" x14ac:dyDescent="0.25">
      <c r="A1561" s="1053">
        <v>520</v>
      </c>
      <c r="B1561" s="1053">
        <v>11</v>
      </c>
      <c r="C1561" s="1053" t="s">
        <v>677</v>
      </c>
      <c r="D1561" s="1067">
        <v>2562</v>
      </c>
      <c r="E1561" s="1114" t="s">
        <v>5263</v>
      </c>
      <c r="F1561" s="1114" t="s">
        <v>5263</v>
      </c>
      <c r="G1561" s="1114" t="s">
        <v>6099</v>
      </c>
      <c r="H1561" s="1114" t="s">
        <v>5264</v>
      </c>
      <c r="I1561" s="1114" t="s">
        <v>797</v>
      </c>
      <c r="J1561" s="1114" t="s">
        <v>212</v>
      </c>
      <c r="K1561" s="1114" t="s">
        <v>3414</v>
      </c>
      <c r="L1561" s="11" t="s">
        <v>59</v>
      </c>
      <c r="M1561" s="198"/>
      <c r="N1561" s="148" t="s">
        <v>5266</v>
      </c>
      <c r="P1561" s="452"/>
    </row>
    <row r="1562" spans="1:17" s="1" customFormat="1" ht="37.5" customHeight="1" x14ac:dyDescent="0.25">
      <c r="A1562" s="1055"/>
      <c r="B1562" s="1055"/>
      <c r="C1562" s="1055"/>
      <c r="D1562" s="1068"/>
      <c r="E1562" s="1147"/>
      <c r="F1562" s="1147"/>
      <c r="G1562" s="1147"/>
      <c r="H1562" s="1147"/>
      <c r="I1562" s="1147"/>
      <c r="J1562" s="1147"/>
      <c r="K1562" s="1147"/>
      <c r="L1562" s="11" t="s">
        <v>6301</v>
      </c>
      <c r="M1562" s="198"/>
      <c r="N1562" s="149" t="s">
        <v>6303</v>
      </c>
      <c r="P1562" s="452"/>
    </row>
    <row r="1563" spans="1:17" s="1" customFormat="1" ht="37.5" customHeight="1" x14ac:dyDescent="0.25">
      <c r="A1563" s="1054"/>
      <c r="B1563" s="1054"/>
      <c r="C1563" s="1054"/>
      <c r="D1563" s="1069"/>
      <c r="E1563" s="1115"/>
      <c r="F1563" s="1115"/>
      <c r="G1563" s="1115"/>
      <c r="H1563" s="1115"/>
      <c r="I1563" s="1115"/>
      <c r="J1563" s="1115"/>
      <c r="K1563" s="1115"/>
      <c r="L1563" s="26" t="s">
        <v>6302</v>
      </c>
      <c r="M1563" s="199"/>
      <c r="N1563" s="427" t="s">
        <v>6304</v>
      </c>
      <c r="O1563" s="26"/>
      <c r="P1563" s="452"/>
      <c r="Q1563" s="26"/>
    </row>
    <row r="1564" spans="1:17" s="1" customFormat="1" ht="41.25" customHeight="1" x14ac:dyDescent="0.25">
      <c r="A1564" s="1053">
        <v>521</v>
      </c>
      <c r="B1564" s="1053">
        <v>12</v>
      </c>
      <c r="C1564" s="1053" t="s">
        <v>677</v>
      </c>
      <c r="D1564" s="1053">
        <v>2562</v>
      </c>
      <c r="E1564" s="1067" t="s">
        <v>5292</v>
      </c>
      <c r="F1564" s="1067" t="s">
        <v>5292</v>
      </c>
      <c r="G1564" s="1067" t="s">
        <v>5293</v>
      </c>
      <c r="H1564" s="1067" t="s">
        <v>5294</v>
      </c>
      <c r="I1564" s="1067" t="s">
        <v>1949</v>
      </c>
      <c r="J1564" s="1067" t="s">
        <v>216</v>
      </c>
      <c r="K1564" s="1067" t="s">
        <v>3414</v>
      </c>
      <c r="L1564" s="11" t="s">
        <v>59</v>
      </c>
      <c r="M1564" s="198"/>
      <c r="N1564" s="148" t="s">
        <v>5295</v>
      </c>
      <c r="P1564" s="452"/>
    </row>
    <row r="1565" spans="1:17" s="1" customFormat="1" ht="41.25" customHeight="1" x14ac:dyDescent="0.25">
      <c r="A1565" s="1055"/>
      <c r="B1565" s="1055"/>
      <c r="C1565" s="1055"/>
      <c r="D1565" s="1055"/>
      <c r="E1565" s="1068"/>
      <c r="F1565" s="1068"/>
      <c r="G1565" s="1068"/>
      <c r="H1565" s="1068"/>
      <c r="I1565" s="1068"/>
      <c r="J1565" s="1068"/>
      <c r="K1565" s="1068"/>
      <c r="L1565" s="11" t="s">
        <v>7310</v>
      </c>
      <c r="M1565" s="198"/>
      <c r="N1565" s="148" t="s">
        <v>7311</v>
      </c>
      <c r="P1565" s="452"/>
    </row>
    <row r="1566" spans="1:17" s="26" customFormat="1" ht="41.25" customHeight="1" x14ac:dyDescent="0.25">
      <c r="A1566" s="1054"/>
      <c r="B1566" s="1054"/>
      <c r="C1566" s="1054"/>
      <c r="D1566" s="1054"/>
      <c r="E1566" s="1069"/>
      <c r="F1566" s="1069"/>
      <c r="G1566" s="1069"/>
      <c r="H1566" s="1069"/>
      <c r="I1566" s="1069"/>
      <c r="J1566" s="1069"/>
      <c r="K1566" s="1069"/>
      <c r="L1566" s="11" t="s">
        <v>7312</v>
      </c>
      <c r="M1566" s="198"/>
      <c r="N1566" s="148" t="s">
        <v>7313</v>
      </c>
      <c r="O1566" s="1"/>
      <c r="P1566" s="452">
        <v>11900</v>
      </c>
      <c r="Q1566" s="1"/>
    </row>
    <row r="1567" spans="1:17" s="1" customFormat="1" ht="42" customHeight="1" x14ac:dyDescent="0.25">
      <c r="A1567" s="1053">
        <v>522</v>
      </c>
      <c r="B1567" s="1053">
        <v>13</v>
      </c>
      <c r="C1567" s="1053" t="s">
        <v>677</v>
      </c>
      <c r="D1567" s="1067">
        <v>2562</v>
      </c>
      <c r="E1567" s="1067" t="s">
        <v>5394</v>
      </c>
      <c r="F1567" s="1067" t="s">
        <v>5317</v>
      </c>
      <c r="G1567" s="1067" t="s">
        <v>5318</v>
      </c>
      <c r="H1567" s="1067" t="s">
        <v>5319</v>
      </c>
      <c r="I1567" s="1067" t="s">
        <v>780</v>
      </c>
      <c r="J1567" s="1067" t="s">
        <v>92</v>
      </c>
      <c r="K1567" s="1067" t="s">
        <v>3414</v>
      </c>
      <c r="L1567" s="11" t="s">
        <v>5320</v>
      </c>
      <c r="M1567" s="198"/>
      <c r="N1567" s="436" t="s">
        <v>5321</v>
      </c>
      <c r="P1567" s="452"/>
    </row>
    <row r="1568" spans="1:17" s="1" customFormat="1" ht="42" customHeight="1" x14ac:dyDescent="0.25">
      <c r="A1568" s="1055"/>
      <c r="B1568" s="1055"/>
      <c r="C1568" s="1055"/>
      <c r="D1568" s="1068"/>
      <c r="E1568" s="1068"/>
      <c r="F1568" s="1068"/>
      <c r="G1568" s="1068"/>
      <c r="H1568" s="1068"/>
      <c r="I1568" s="1068"/>
      <c r="J1568" s="1068"/>
      <c r="K1568" s="1068"/>
      <c r="L1568" s="11" t="s">
        <v>297</v>
      </c>
      <c r="M1568" s="198"/>
      <c r="N1568" s="436" t="s">
        <v>6856</v>
      </c>
      <c r="P1568" s="452"/>
    </row>
    <row r="1569" spans="1:17" s="1" customFormat="1" ht="42" customHeight="1" x14ac:dyDescent="0.25">
      <c r="A1569" s="1054"/>
      <c r="B1569" s="1054"/>
      <c r="C1569" s="1054"/>
      <c r="D1569" s="1069"/>
      <c r="E1569" s="1069"/>
      <c r="F1569" s="1069"/>
      <c r="G1569" s="1069"/>
      <c r="H1569" s="1069"/>
      <c r="I1569" s="1069"/>
      <c r="J1569" s="1069"/>
      <c r="K1569" s="1069"/>
      <c r="L1569" s="26" t="s">
        <v>6857</v>
      </c>
      <c r="M1569" s="199"/>
      <c r="N1569" s="433" t="s">
        <v>6858</v>
      </c>
      <c r="O1569" s="26"/>
      <c r="P1569" s="452">
        <v>125060</v>
      </c>
      <c r="Q1569" s="26"/>
    </row>
    <row r="1570" spans="1:17" s="1" customFormat="1" ht="31.5" customHeight="1" x14ac:dyDescent="0.25">
      <c r="A1570" s="1053">
        <v>523</v>
      </c>
      <c r="B1570" s="1053">
        <v>13</v>
      </c>
      <c r="C1570" s="1053" t="s">
        <v>677</v>
      </c>
      <c r="D1570" s="1067">
        <v>2562</v>
      </c>
      <c r="E1570" s="1053" t="s">
        <v>5322</v>
      </c>
      <c r="F1570" s="1053" t="s">
        <v>5322</v>
      </c>
      <c r="G1570" s="1053" t="s">
        <v>7935</v>
      </c>
      <c r="H1570" s="1053" t="s">
        <v>5323</v>
      </c>
      <c r="I1570" s="1053" t="s">
        <v>1766</v>
      </c>
      <c r="J1570" s="1053" t="s">
        <v>131</v>
      </c>
      <c r="K1570" s="1053" t="s">
        <v>3414</v>
      </c>
      <c r="L1570" s="11" t="s">
        <v>5324</v>
      </c>
      <c r="M1570" s="198"/>
      <c r="N1570" s="436" t="s">
        <v>5325</v>
      </c>
      <c r="P1570" s="452"/>
    </row>
    <row r="1571" spans="1:17" s="1" customFormat="1" ht="39" customHeight="1" x14ac:dyDescent="0.25">
      <c r="A1571" s="1055"/>
      <c r="B1571" s="1055"/>
      <c r="C1571" s="1055"/>
      <c r="D1571" s="1068"/>
      <c r="E1571" s="1055"/>
      <c r="F1571" s="1055"/>
      <c r="G1571" s="1055"/>
      <c r="H1571" s="1055"/>
      <c r="I1571" s="1055"/>
      <c r="J1571" s="1055"/>
      <c r="K1571" s="1055"/>
      <c r="L1571" s="11" t="s">
        <v>297</v>
      </c>
      <c r="M1571" s="198"/>
      <c r="N1571" s="436" t="s">
        <v>7147</v>
      </c>
      <c r="P1571" s="452"/>
    </row>
    <row r="1572" spans="1:17" s="1" customFormat="1" ht="39.75" customHeight="1" x14ac:dyDescent="0.25">
      <c r="A1572" s="1055"/>
      <c r="B1572" s="1054"/>
      <c r="C1572" s="1054"/>
      <c r="D1572" s="1069"/>
      <c r="E1572" s="1055"/>
      <c r="F1572" s="1055"/>
      <c r="G1572" s="1055"/>
      <c r="H1572" s="1055"/>
      <c r="I1572" s="1055"/>
      <c r="J1572" s="1055"/>
      <c r="K1572" s="1055"/>
      <c r="L1572" s="11" t="s">
        <v>6060</v>
      </c>
      <c r="M1572" s="198"/>
      <c r="N1572" s="436" t="s">
        <v>7148</v>
      </c>
      <c r="P1572" s="452">
        <v>379400</v>
      </c>
      <c r="Q1572" s="196" t="s">
        <v>7149</v>
      </c>
    </row>
    <row r="1573" spans="1:17" s="1" customFormat="1" ht="39.75" customHeight="1" x14ac:dyDescent="0.25">
      <c r="A1573" s="1055"/>
      <c r="B1573" s="69">
        <v>24</v>
      </c>
      <c r="C1573" s="69" t="s">
        <v>65</v>
      </c>
      <c r="D1573" s="113">
        <v>2565</v>
      </c>
      <c r="E1573" s="1055"/>
      <c r="F1573" s="1055"/>
      <c r="G1573" s="1055"/>
      <c r="H1573" s="1055"/>
      <c r="I1573" s="1055"/>
      <c r="J1573" s="1055"/>
      <c r="K1573" s="1055"/>
      <c r="L1573" s="11" t="s">
        <v>12547</v>
      </c>
      <c r="M1573" s="198"/>
      <c r="N1573" s="436" t="s">
        <v>12546</v>
      </c>
      <c r="P1573" s="452"/>
      <c r="Q1573" s="196"/>
    </row>
    <row r="1574" spans="1:17" s="1" customFormat="1" ht="39.75" customHeight="1" x14ac:dyDescent="0.25">
      <c r="A1574" s="1055"/>
      <c r="B1574" s="69">
        <v>2</v>
      </c>
      <c r="C1574" s="69" t="s">
        <v>70</v>
      </c>
      <c r="D1574" s="113">
        <v>2566</v>
      </c>
      <c r="E1574" s="1055"/>
      <c r="F1574" s="1055"/>
      <c r="G1574" s="1055"/>
      <c r="H1574" s="1055"/>
      <c r="I1574" s="1055"/>
      <c r="J1574" s="1055"/>
      <c r="K1574" s="1055"/>
      <c r="L1574" s="11" t="s">
        <v>15759</v>
      </c>
      <c r="M1574" s="198"/>
      <c r="N1574" s="436" t="s">
        <v>15760</v>
      </c>
      <c r="P1574" s="452"/>
      <c r="Q1574" s="196"/>
    </row>
    <row r="1575" spans="1:17" s="1" customFormat="1" ht="39.75" customHeight="1" x14ac:dyDescent="0.25">
      <c r="A1575" s="1054"/>
      <c r="B1575" s="219">
        <v>8</v>
      </c>
      <c r="C1575" s="219" t="s">
        <v>70</v>
      </c>
      <c r="D1575" s="168">
        <v>2566</v>
      </c>
      <c r="E1575" s="1054"/>
      <c r="F1575" s="1054"/>
      <c r="G1575" s="1054"/>
      <c r="H1575" s="1054"/>
      <c r="I1575" s="1054"/>
      <c r="J1575" s="1054"/>
      <c r="K1575" s="1054"/>
      <c r="L1575" s="11" t="s">
        <v>15761</v>
      </c>
      <c r="M1575" s="198"/>
      <c r="N1575" s="436" t="s">
        <v>15762</v>
      </c>
      <c r="P1575" s="452"/>
      <c r="Q1575" s="196"/>
    </row>
    <row r="1576" spans="1:17" s="1" customFormat="1" ht="39.75" customHeight="1" x14ac:dyDescent="0.25">
      <c r="A1576" s="1053">
        <v>524</v>
      </c>
      <c r="B1576" s="1053">
        <v>13</v>
      </c>
      <c r="C1576" s="1053" t="s">
        <v>677</v>
      </c>
      <c r="D1576" s="1053">
        <v>2562</v>
      </c>
      <c r="E1576" s="1053" t="s">
        <v>10791</v>
      </c>
      <c r="F1576" s="1053" t="s">
        <v>10791</v>
      </c>
      <c r="G1576" s="1053" t="s">
        <v>5296</v>
      </c>
      <c r="H1576" s="1053" t="s">
        <v>5297</v>
      </c>
      <c r="I1576" s="1053" t="s">
        <v>780</v>
      </c>
      <c r="J1576" s="1053" t="s">
        <v>92</v>
      </c>
      <c r="K1576" s="1053" t="s">
        <v>3414</v>
      </c>
      <c r="L1576" s="11" t="s">
        <v>59</v>
      </c>
      <c r="M1576" s="198"/>
      <c r="N1576" s="148" t="s">
        <v>5298</v>
      </c>
      <c r="P1576" s="452"/>
    </row>
    <row r="1577" spans="1:17" s="26" customFormat="1" ht="39.75" customHeight="1" x14ac:dyDescent="0.25">
      <c r="A1577" s="1055"/>
      <c r="B1577" s="1055"/>
      <c r="C1577" s="1055"/>
      <c r="D1577" s="1055"/>
      <c r="E1577" s="1055"/>
      <c r="F1577" s="1055"/>
      <c r="G1577" s="1055"/>
      <c r="H1577" s="1055"/>
      <c r="I1577" s="1055"/>
      <c r="J1577" s="1055"/>
      <c r="K1577" s="1055"/>
      <c r="L1577" s="11" t="s">
        <v>297</v>
      </c>
      <c r="M1577" s="198"/>
      <c r="N1577" s="148" t="s">
        <v>7687</v>
      </c>
      <c r="O1577" s="1"/>
      <c r="P1577" s="452"/>
      <c r="Q1577" s="1"/>
    </row>
    <row r="1578" spans="1:17" s="1" customFormat="1" ht="30" customHeight="1" x14ac:dyDescent="0.25">
      <c r="A1578" s="1054"/>
      <c r="B1578" s="1055"/>
      <c r="C1578" s="1055"/>
      <c r="D1578" s="1055"/>
      <c r="E1578" s="1055"/>
      <c r="F1578" s="1055"/>
      <c r="G1578" s="1055"/>
      <c r="H1578" s="1055"/>
      <c r="I1578" s="1055"/>
      <c r="J1578" s="1055"/>
      <c r="K1578" s="1055"/>
      <c r="L1578" s="11" t="s">
        <v>298</v>
      </c>
      <c r="M1578" s="198"/>
      <c r="N1578" s="148" t="s">
        <v>6932</v>
      </c>
      <c r="P1578" s="452"/>
    </row>
    <row r="1579" spans="1:17" s="1" customFormat="1" ht="43.5" customHeight="1" x14ac:dyDescent="0.25">
      <c r="A1579" s="219"/>
      <c r="B1579" s="1055"/>
      <c r="C1579" s="1055"/>
      <c r="D1579" s="1055"/>
      <c r="E1579" s="1055"/>
      <c r="F1579" s="1055"/>
      <c r="G1579" s="1055"/>
      <c r="H1579" s="1055"/>
      <c r="I1579" s="1055"/>
      <c r="J1579" s="1055"/>
      <c r="K1579" s="1055"/>
      <c r="L1579" s="111" t="s">
        <v>297</v>
      </c>
      <c r="M1579" s="538"/>
      <c r="N1579" s="148" t="s">
        <v>10806</v>
      </c>
      <c r="P1579" s="452"/>
    </row>
    <row r="1580" spans="1:17" s="1" customFormat="1" ht="43.5" customHeight="1" x14ac:dyDescent="0.25">
      <c r="A1580" s="136"/>
      <c r="B1580" s="1054"/>
      <c r="C1580" s="1054"/>
      <c r="D1580" s="1054"/>
      <c r="E1580" s="1054"/>
      <c r="F1580" s="1054"/>
      <c r="G1580" s="1054"/>
      <c r="H1580" s="1054"/>
      <c r="I1580" s="1054"/>
      <c r="J1580" s="1054"/>
      <c r="K1580" s="1054"/>
      <c r="L1580" s="211" t="s">
        <v>5673</v>
      </c>
      <c r="M1580" s="530"/>
      <c r="N1580" s="427" t="s">
        <v>10807</v>
      </c>
      <c r="O1580" s="26"/>
      <c r="P1580" s="452">
        <v>37355.120000000003</v>
      </c>
      <c r="Q1580" s="26"/>
    </row>
    <row r="1581" spans="1:17" s="26" customFormat="1" ht="43.5" customHeight="1" x14ac:dyDescent="0.25">
      <c r="A1581" s="1053">
        <v>525</v>
      </c>
      <c r="B1581" s="1053">
        <v>13</v>
      </c>
      <c r="C1581" s="1053" t="s">
        <v>677</v>
      </c>
      <c r="D1581" s="1053">
        <v>2562</v>
      </c>
      <c r="E1581" s="1053" t="s">
        <v>5302</v>
      </c>
      <c r="F1581" s="1053" t="s">
        <v>5302</v>
      </c>
      <c r="G1581" s="1053" t="s">
        <v>5301</v>
      </c>
      <c r="H1581" s="1053" t="s">
        <v>5300</v>
      </c>
      <c r="I1581" s="1053" t="s">
        <v>780</v>
      </c>
      <c r="J1581" s="1053" t="s">
        <v>92</v>
      </c>
      <c r="K1581" s="1053" t="s">
        <v>3414</v>
      </c>
      <c r="L1581" s="11" t="s">
        <v>59</v>
      </c>
      <c r="M1581" s="198"/>
      <c r="N1581" s="148" t="s">
        <v>5299</v>
      </c>
      <c r="O1581" s="1"/>
      <c r="P1581" s="452"/>
      <c r="Q1581" s="1"/>
    </row>
    <row r="1582" spans="1:17" s="1" customFormat="1" ht="39" customHeight="1" x14ac:dyDescent="0.25">
      <c r="A1582" s="1055"/>
      <c r="B1582" s="1055"/>
      <c r="C1582" s="1055"/>
      <c r="D1582" s="1055"/>
      <c r="E1582" s="1055"/>
      <c r="F1582" s="1055"/>
      <c r="G1582" s="1055"/>
      <c r="H1582" s="1055"/>
      <c r="I1582" s="1055"/>
      <c r="J1582" s="1055"/>
      <c r="K1582" s="1055"/>
      <c r="L1582" s="11" t="s">
        <v>298</v>
      </c>
      <c r="M1582" s="198"/>
      <c r="N1582" s="148" t="s">
        <v>6931</v>
      </c>
      <c r="P1582" s="452"/>
    </row>
    <row r="1583" spans="1:17" s="1" customFormat="1" ht="40.5" customHeight="1" x14ac:dyDescent="0.25">
      <c r="A1583" s="1055"/>
      <c r="B1583" s="1055"/>
      <c r="C1583" s="1055"/>
      <c r="D1583" s="1055"/>
      <c r="E1583" s="1055"/>
      <c r="F1583" s="1055"/>
      <c r="G1583" s="1055"/>
      <c r="H1583" s="1055"/>
      <c r="I1583" s="1055"/>
      <c r="J1583" s="1055"/>
      <c r="K1583" s="1055"/>
      <c r="L1583" s="111" t="s">
        <v>297</v>
      </c>
      <c r="M1583" s="538"/>
      <c r="N1583" s="148" t="s">
        <v>10808</v>
      </c>
      <c r="P1583" s="452"/>
    </row>
    <row r="1584" spans="1:17" s="26" customFormat="1" ht="39.75" customHeight="1" x14ac:dyDescent="0.25">
      <c r="A1584" s="1054"/>
      <c r="B1584" s="1054"/>
      <c r="C1584" s="1054"/>
      <c r="D1584" s="1054"/>
      <c r="E1584" s="1054"/>
      <c r="F1584" s="1054"/>
      <c r="G1584" s="1054"/>
      <c r="H1584" s="1054"/>
      <c r="I1584" s="1054"/>
      <c r="J1584" s="1054"/>
      <c r="K1584" s="1054"/>
      <c r="L1584" s="211" t="s">
        <v>5673</v>
      </c>
      <c r="M1584" s="530"/>
      <c r="N1584" s="427" t="s">
        <v>10809</v>
      </c>
      <c r="P1584" s="452">
        <v>29687.360000000001</v>
      </c>
    </row>
    <row r="1585" spans="1:17" s="1" customFormat="1" ht="32.25" customHeight="1" x14ac:dyDescent="0.25">
      <c r="A1585" s="1053">
        <v>526</v>
      </c>
      <c r="B1585" s="1053">
        <v>13</v>
      </c>
      <c r="C1585" s="1053" t="s">
        <v>677</v>
      </c>
      <c r="D1585" s="1067">
        <v>2562</v>
      </c>
      <c r="E1585" s="1067" t="s">
        <v>5303</v>
      </c>
      <c r="F1585" s="1067" t="s">
        <v>5303</v>
      </c>
      <c r="G1585" s="1067" t="s">
        <v>5304</v>
      </c>
      <c r="H1585" s="1067" t="s">
        <v>5305</v>
      </c>
      <c r="I1585" s="1067" t="s">
        <v>780</v>
      </c>
      <c r="J1585" s="1067" t="s">
        <v>92</v>
      </c>
      <c r="K1585" s="1067" t="s">
        <v>3414</v>
      </c>
      <c r="L1585" s="11" t="s">
        <v>3806</v>
      </c>
      <c r="M1585" s="198"/>
      <c r="N1585" s="436" t="s">
        <v>5347</v>
      </c>
      <c r="P1585" s="452"/>
    </row>
    <row r="1586" spans="1:17" s="1" customFormat="1" ht="63" customHeight="1" x14ac:dyDescent="0.25">
      <c r="A1586" s="1055"/>
      <c r="B1586" s="1055"/>
      <c r="C1586" s="1055"/>
      <c r="D1586" s="1068"/>
      <c r="E1586" s="1068"/>
      <c r="F1586" s="1068"/>
      <c r="G1586" s="1068"/>
      <c r="H1586" s="1068"/>
      <c r="I1586" s="1068"/>
      <c r="J1586" s="1068"/>
      <c r="K1586" s="1068"/>
      <c r="L1586" s="1" t="s">
        <v>297</v>
      </c>
      <c r="M1586" s="450"/>
      <c r="N1586" s="436" t="s">
        <v>7137</v>
      </c>
      <c r="P1586" s="452"/>
    </row>
    <row r="1587" spans="1:17" s="1" customFormat="1" ht="45" customHeight="1" x14ac:dyDescent="0.25">
      <c r="A1587" s="1054"/>
      <c r="B1587" s="1054"/>
      <c r="C1587" s="1054"/>
      <c r="D1587" s="1069"/>
      <c r="E1587" s="1069"/>
      <c r="F1587" s="1069"/>
      <c r="G1587" s="1069"/>
      <c r="H1587" s="1069"/>
      <c r="I1587" s="1069"/>
      <c r="J1587" s="1069"/>
      <c r="K1587" s="1069"/>
      <c r="L1587" s="26" t="s">
        <v>5673</v>
      </c>
      <c r="M1587" s="199"/>
      <c r="N1587" s="433" t="s">
        <v>7138</v>
      </c>
      <c r="O1587" s="26"/>
      <c r="P1587" s="452">
        <v>56904.44</v>
      </c>
      <c r="Q1587" s="26" t="s">
        <v>48</v>
      </c>
    </row>
    <row r="1588" spans="1:17" s="1" customFormat="1" ht="33.75" customHeight="1" x14ac:dyDescent="0.25">
      <c r="A1588" s="1053">
        <v>527</v>
      </c>
      <c r="B1588" s="46">
        <v>14</v>
      </c>
      <c r="C1588" s="46" t="s">
        <v>677</v>
      </c>
      <c r="D1588" s="79">
        <v>2562</v>
      </c>
      <c r="E1588" s="1114" t="s">
        <v>5354</v>
      </c>
      <c r="F1588" s="1114" t="s">
        <v>5354</v>
      </c>
      <c r="G1588" s="1114" t="s">
        <v>5345</v>
      </c>
      <c r="H1588" s="1114" t="s">
        <v>5346</v>
      </c>
      <c r="I1588" s="1114" t="s">
        <v>261</v>
      </c>
      <c r="J1588" s="1114" t="s">
        <v>212</v>
      </c>
      <c r="K1588" s="1114" t="s">
        <v>3414</v>
      </c>
      <c r="L1588" s="11" t="s">
        <v>59</v>
      </c>
      <c r="M1588" s="198"/>
      <c r="N1588" s="149" t="s">
        <v>5348</v>
      </c>
      <c r="P1588" s="452"/>
    </row>
    <row r="1589" spans="1:17" s="1" customFormat="1" ht="51.75" customHeight="1" x14ac:dyDescent="0.25">
      <c r="A1589" s="1055"/>
      <c r="B1589" s="46">
        <v>7</v>
      </c>
      <c r="C1589" s="46" t="s">
        <v>64</v>
      </c>
      <c r="D1589" s="79">
        <v>2563</v>
      </c>
      <c r="E1589" s="1147"/>
      <c r="F1589" s="1147"/>
      <c r="G1589" s="1147"/>
      <c r="H1589" s="1147"/>
      <c r="I1589" s="1147"/>
      <c r="J1589" s="1147"/>
      <c r="K1589" s="1147"/>
      <c r="L1589" s="111" t="s">
        <v>6160</v>
      </c>
      <c r="M1589" s="538"/>
      <c r="N1589" s="429" t="s">
        <v>6161</v>
      </c>
      <c r="P1589" s="452">
        <v>16165.52</v>
      </c>
    </row>
    <row r="1590" spans="1:17" s="1" customFormat="1" ht="42.75" customHeight="1" x14ac:dyDescent="0.25">
      <c r="A1590" s="1055"/>
      <c r="B1590" s="46">
        <v>11</v>
      </c>
      <c r="C1590" s="46" t="s">
        <v>64</v>
      </c>
      <c r="D1590" s="79">
        <v>2563</v>
      </c>
      <c r="E1590" s="1147"/>
      <c r="F1590" s="1147"/>
      <c r="G1590" s="1147"/>
      <c r="H1590" s="1147"/>
      <c r="I1590" s="1147"/>
      <c r="J1590" s="1147"/>
      <c r="K1590" s="1147"/>
      <c r="L1590" s="11" t="s">
        <v>4717</v>
      </c>
      <c r="M1590" s="198"/>
      <c r="N1590" s="148" t="s">
        <v>6195</v>
      </c>
      <c r="P1590" s="452"/>
    </row>
    <row r="1591" spans="1:17" s="1" customFormat="1" ht="45.75" customHeight="1" x14ac:dyDescent="0.25">
      <c r="A1591" s="1055"/>
      <c r="B1591" s="46">
        <v>12</v>
      </c>
      <c r="C1591" s="46" t="s">
        <v>64</v>
      </c>
      <c r="D1591" s="79">
        <v>2563</v>
      </c>
      <c r="E1591" s="1147"/>
      <c r="F1591" s="1147"/>
      <c r="G1591" s="1147"/>
      <c r="H1591" s="1147"/>
      <c r="I1591" s="1147"/>
      <c r="J1591" s="1147"/>
      <c r="K1591" s="1147"/>
      <c r="L1591" s="211" t="s">
        <v>1614</v>
      </c>
      <c r="M1591" s="530"/>
      <c r="N1591" s="222"/>
      <c r="P1591" s="452"/>
    </row>
    <row r="1592" spans="1:17" s="1" customFormat="1" ht="31.5" customHeight="1" x14ac:dyDescent="0.25">
      <c r="A1592" s="1055"/>
      <c r="B1592" s="46">
        <v>12</v>
      </c>
      <c r="C1592" s="46" t="s">
        <v>64</v>
      </c>
      <c r="D1592" s="79">
        <v>2563</v>
      </c>
      <c r="E1592" s="1147"/>
      <c r="F1592" s="1147"/>
      <c r="G1592" s="1147"/>
      <c r="H1592" s="1147"/>
      <c r="I1592" s="1147"/>
      <c r="J1592" s="1147"/>
      <c r="K1592" s="1147"/>
      <c r="L1592" s="26" t="s">
        <v>1616</v>
      </c>
      <c r="M1592" s="199"/>
      <c r="N1592" s="427" t="s">
        <v>6196</v>
      </c>
      <c r="P1592" s="452"/>
    </row>
    <row r="1593" spans="1:17" s="1" customFormat="1" ht="31.5" customHeight="1" x14ac:dyDescent="0.25">
      <c r="A1593" s="1055"/>
      <c r="B1593" s="46"/>
      <c r="C1593" s="46"/>
      <c r="D1593" s="79"/>
      <c r="E1593" s="1147"/>
      <c r="F1593" s="1147"/>
      <c r="G1593" s="1147"/>
      <c r="H1593" s="1147"/>
      <c r="I1593" s="1147"/>
      <c r="J1593" s="1147"/>
      <c r="K1593" s="1147"/>
      <c r="L1593" s="31" t="s">
        <v>297</v>
      </c>
      <c r="M1593" s="538"/>
      <c r="N1593" s="257" t="s">
        <v>7864</v>
      </c>
      <c r="P1593" s="452"/>
    </row>
    <row r="1594" spans="1:17" s="1" customFormat="1" ht="31.5" customHeight="1" x14ac:dyDescent="0.25">
      <c r="A1594" s="1054"/>
      <c r="B1594" s="46"/>
      <c r="C1594" s="46"/>
      <c r="D1594" s="79"/>
      <c r="E1594" s="1115"/>
      <c r="F1594" s="1115"/>
      <c r="G1594" s="1115"/>
      <c r="H1594" s="1115"/>
      <c r="I1594" s="1115"/>
      <c r="J1594" s="1115"/>
      <c r="K1594" s="1115"/>
      <c r="L1594" s="26" t="s">
        <v>5673</v>
      </c>
      <c r="M1594" s="530"/>
      <c r="N1594" s="222" t="s">
        <v>7865</v>
      </c>
      <c r="P1594" s="452">
        <v>16165.2</v>
      </c>
    </row>
    <row r="1595" spans="1:17" s="1" customFormat="1" ht="63" customHeight="1" x14ac:dyDescent="0.25">
      <c r="A1595" s="1053">
        <v>528</v>
      </c>
      <c r="B1595" s="46">
        <v>14</v>
      </c>
      <c r="C1595" s="46" t="s">
        <v>677</v>
      </c>
      <c r="D1595" s="79">
        <v>2562</v>
      </c>
      <c r="E1595" s="1067" t="s">
        <v>5349</v>
      </c>
      <c r="F1595" s="1067" t="s">
        <v>5349</v>
      </c>
      <c r="G1595" s="1067" t="s">
        <v>5350</v>
      </c>
      <c r="H1595" s="1067" t="s">
        <v>5351</v>
      </c>
      <c r="I1595" s="1067" t="s">
        <v>5352</v>
      </c>
      <c r="J1595" s="1067" t="s">
        <v>9</v>
      </c>
      <c r="K1595" s="1067" t="s">
        <v>3132</v>
      </c>
      <c r="L1595" s="11" t="s">
        <v>59</v>
      </c>
      <c r="M1595" s="198"/>
      <c r="N1595" s="149" t="s">
        <v>5353</v>
      </c>
      <c r="P1595" s="452"/>
    </row>
    <row r="1596" spans="1:17" s="26" customFormat="1" ht="60" customHeight="1" x14ac:dyDescent="0.3">
      <c r="A1596" s="1055"/>
      <c r="B1596" s="170"/>
      <c r="C1596" s="170"/>
      <c r="D1596" s="221"/>
      <c r="E1596" s="1068"/>
      <c r="F1596" s="1068"/>
      <c r="G1596" s="1068"/>
      <c r="H1596" s="1068"/>
      <c r="I1596" s="1068"/>
      <c r="J1596" s="1068"/>
      <c r="K1596" s="1068"/>
      <c r="L1596" s="3" t="s">
        <v>297</v>
      </c>
      <c r="M1596" s="541"/>
      <c r="N1596" s="428" t="s">
        <v>8091</v>
      </c>
      <c r="O1596" s="1"/>
      <c r="P1596" s="452"/>
      <c r="Q1596" s="1"/>
    </row>
    <row r="1597" spans="1:17" s="1" customFormat="1" ht="33" customHeight="1" x14ac:dyDescent="0.3">
      <c r="A1597" s="1054"/>
      <c r="B1597" s="46">
        <v>30</v>
      </c>
      <c r="C1597" s="46" t="s">
        <v>8069</v>
      </c>
      <c r="D1597" s="46">
        <v>2563</v>
      </c>
      <c r="E1597" s="1069"/>
      <c r="F1597" s="1069"/>
      <c r="G1597" s="1069"/>
      <c r="H1597" s="1069"/>
      <c r="I1597" s="1069"/>
      <c r="J1597" s="1069"/>
      <c r="K1597" s="1069"/>
      <c r="L1597" s="3" t="s">
        <v>5673</v>
      </c>
      <c r="M1597" s="541"/>
      <c r="N1597" s="428" t="s">
        <v>8092</v>
      </c>
      <c r="P1597" s="452"/>
    </row>
    <row r="1598" spans="1:17" s="1" customFormat="1" ht="37.5" customHeight="1" x14ac:dyDescent="0.25">
      <c r="A1598" s="1053">
        <v>529</v>
      </c>
      <c r="B1598" s="1053">
        <v>18</v>
      </c>
      <c r="C1598" s="1053" t="s">
        <v>677</v>
      </c>
      <c r="D1598" s="1067">
        <v>2562</v>
      </c>
      <c r="E1598" s="1114" t="s">
        <v>5361</v>
      </c>
      <c r="F1598" s="1114" t="s">
        <v>5361</v>
      </c>
      <c r="G1598" s="1114" t="s">
        <v>5362</v>
      </c>
      <c r="H1598" s="1114" t="s">
        <v>5363</v>
      </c>
      <c r="I1598" s="1114" t="s">
        <v>2244</v>
      </c>
      <c r="J1598" s="1114" t="s">
        <v>1006</v>
      </c>
      <c r="K1598" s="1114" t="s">
        <v>3414</v>
      </c>
      <c r="L1598" s="11" t="s">
        <v>5364</v>
      </c>
      <c r="M1598" s="198"/>
      <c r="N1598" s="149" t="s">
        <v>5365</v>
      </c>
      <c r="P1598" s="452"/>
    </row>
    <row r="1599" spans="1:17" s="26" customFormat="1" ht="33" customHeight="1" x14ac:dyDescent="0.25">
      <c r="A1599" s="1054"/>
      <c r="B1599" s="1054"/>
      <c r="C1599" s="1054"/>
      <c r="D1599" s="1069"/>
      <c r="E1599" s="1115"/>
      <c r="F1599" s="1115"/>
      <c r="G1599" s="1115"/>
      <c r="H1599" s="1115"/>
      <c r="I1599" s="1115"/>
      <c r="J1599" s="1115"/>
      <c r="K1599" s="1115"/>
      <c r="L1599" s="26" t="s">
        <v>5649</v>
      </c>
      <c r="M1599" s="199"/>
      <c r="N1599" s="427"/>
      <c r="P1599" s="452"/>
    </row>
    <row r="1600" spans="1:17" s="1" customFormat="1" ht="64.5" customHeight="1" x14ac:dyDescent="0.25">
      <c r="A1600" s="1053">
        <v>530</v>
      </c>
      <c r="B1600" s="1067">
        <v>18</v>
      </c>
      <c r="C1600" s="1053" t="s">
        <v>677</v>
      </c>
      <c r="D1600" s="1067">
        <v>2562</v>
      </c>
      <c r="E1600" s="1067" t="s">
        <v>5372</v>
      </c>
      <c r="F1600" s="1067" t="s">
        <v>5372</v>
      </c>
      <c r="G1600" s="1067" t="s">
        <v>5373</v>
      </c>
      <c r="H1600" s="1067" t="s">
        <v>5374</v>
      </c>
      <c r="I1600" s="1067" t="s">
        <v>341</v>
      </c>
      <c r="J1600" s="1067" t="s">
        <v>212</v>
      </c>
      <c r="K1600" s="1067" t="s">
        <v>3414</v>
      </c>
      <c r="L1600" s="11" t="s">
        <v>59</v>
      </c>
      <c r="M1600" s="198"/>
      <c r="N1600" s="149" t="s">
        <v>5375</v>
      </c>
      <c r="P1600" s="452"/>
    </row>
    <row r="1601" spans="1:17" s="1" customFormat="1" ht="37.5" customHeight="1" x14ac:dyDescent="0.25">
      <c r="A1601" s="1055"/>
      <c r="B1601" s="1068"/>
      <c r="C1601" s="1055"/>
      <c r="D1601" s="1068"/>
      <c r="E1601" s="1068"/>
      <c r="F1601" s="1068"/>
      <c r="G1601" s="1068"/>
      <c r="H1601" s="1068"/>
      <c r="I1601" s="1068"/>
      <c r="J1601" s="1068"/>
      <c r="K1601" s="1068"/>
      <c r="L1601" s="1" t="s">
        <v>297</v>
      </c>
      <c r="M1601" s="450"/>
      <c r="N1601" s="149" t="s">
        <v>7959</v>
      </c>
      <c r="P1601" s="452"/>
    </row>
    <row r="1602" spans="1:17" s="1" customFormat="1" ht="36" customHeight="1" x14ac:dyDescent="0.25">
      <c r="A1602" s="1054"/>
      <c r="B1602" s="1069"/>
      <c r="C1602" s="1054"/>
      <c r="D1602" s="1069"/>
      <c r="E1602" s="1069"/>
      <c r="F1602" s="1069"/>
      <c r="G1602" s="1069"/>
      <c r="H1602" s="1069"/>
      <c r="I1602" s="1069"/>
      <c r="J1602" s="1069"/>
      <c r="K1602" s="1069"/>
      <c r="L1602" s="26" t="s">
        <v>5673</v>
      </c>
      <c r="M1602" s="199"/>
      <c r="N1602" s="427" t="s">
        <v>7960</v>
      </c>
      <c r="O1602" s="26"/>
      <c r="P1602" s="452">
        <v>28783.67</v>
      </c>
      <c r="Q1602" s="26"/>
    </row>
    <row r="1603" spans="1:17" s="1" customFormat="1" ht="44.25" customHeight="1" x14ac:dyDescent="0.25">
      <c r="A1603" s="1053">
        <v>531</v>
      </c>
      <c r="B1603" s="46">
        <v>19</v>
      </c>
      <c r="C1603" s="46" t="s">
        <v>677</v>
      </c>
      <c r="D1603" s="79">
        <v>2562</v>
      </c>
      <c r="E1603" s="1114" t="s">
        <v>5395</v>
      </c>
      <c r="F1603" s="1114" t="s">
        <v>5395</v>
      </c>
      <c r="G1603" s="1114"/>
      <c r="H1603" s="1114" t="s">
        <v>5206</v>
      </c>
      <c r="I1603" s="1114" t="s">
        <v>157</v>
      </c>
      <c r="J1603" s="1114" t="s">
        <v>78</v>
      </c>
      <c r="K1603" s="1114" t="s">
        <v>3414</v>
      </c>
      <c r="L1603" s="111" t="s">
        <v>5396</v>
      </c>
      <c r="M1603" s="538"/>
      <c r="N1603" s="429" t="s">
        <v>5397</v>
      </c>
      <c r="P1603" s="452">
        <v>18471.439999999999</v>
      </c>
    </row>
    <row r="1604" spans="1:17" s="1" customFormat="1" ht="54.75" customHeight="1" x14ac:dyDescent="0.25">
      <c r="A1604" s="1055"/>
      <c r="B1604" s="46">
        <v>20</v>
      </c>
      <c r="C1604" s="46" t="s">
        <v>677</v>
      </c>
      <c r="D1604" s="79">
        <v>2562</v>
      </c>
      <c r="E1604" s="1147"/>
      <c r="F1604" s="1147"/>
      <c r="G1604" s="1147"/>
      <c r="H1604" s="1147"/>
      <c r="I1604" s="1147"/>
      <c r="J1604" s="1147"/>
      <c r="K1604" s="1147"/>
      <c r="L1604" s="11" t="s">
        <v>4717</v>
      </c>
      <c r="M1604" s="198"/>
      <c r="N1604" s="148" t="s">
        <v>5398</v>
      </c>
      <c r="P1604" s="452"/>
    </row>
    <row r="1605" spans="1:17" s="1" customFormat="1" ht="37.5" customHeight="1" x14ac:dyDescent="0.25">
      <c r="A1605" s="1055"/>
      <c r="B1605" s="46">
        <v>4</v>
      </c>
      <c r="C1605" s="46" t="s">
        <v>682</v>
      </c>
      <c r="D1605" s="79">
        <v>2562</v>
      </c>
      <c r="E1605" s="1147"/>
      <c r="F1605" s="1147"/>
      <c r="G1605" s="1147"/>
      <c r="H1605" s="1147"/>
      <c r="I1605" s="1147"/>
      <c r="J1605" s="1147"/>
      <c r="K1605" s="1147"/>
      <c r="L1605" s="211" t="s">
        <v>1614</v>
      </c>
      <c r="M1605" s="530"/>
      <c r="N1605" s="222"/>
      <c r="P1605" s="452"/>
    </row>
    <row r="1606" spans="1:17" s="1" customFormat="1" ht="37.5" customHeight="1" x14ac:dyDescent="0.25">
      <c r="A1606" s="1054"/>
      <c r="B1606" s="46">
        <v>13</v>
      </c>
      <c r="C1606" s="46" t="s">
        <v>682</v>
      </c>
      <c r="D1606" s="79">
        <v>2562</v>
      </c>
      <c r="E1606" s="1115"/>
      <c r="F1606" s="1115"/>
      <c r="G1606" s="1115"/>
      <c r="H1606" s="1115"/>
      <c r="I1606" s="1115"/>
      <c r="J1606" s="1115"/>
      <c r="K1606" s="1115"/>
      <c r="L1606" s="26" t="s">
        <v>1616</v>
      </c>
      <c r="M1606" s="199"/>
      <c r="N1606" s="427" t="s">
        <v>5707</v>
      </c>
      <c r="P1606" s="452"/>
    </row>
    <row r="1607" spans="1:17" s="1" customFormat="1" ht="46.5" customHeight="1" x14ac:dyDescent="0.25">
      <c r="A1607" s="1053">
        <v>532</v>
      </c>
      <c r="B1607" s="46">
        <v>19</v>
      </c>
      <c r="C1607" s="46" t="s">
        <v>677</v>
      </c>
      <c r="D1607" s="79">
        <v>2562</v>
      </c>
      <c r="E1607" s="1114" t="s">
        <v>5399</v>
      </c>
      <c r="F1607" s="1114" t="s">
        <v>5399</v>
      </c>
      <c r="G1607" s="1114"/>
      <c r="H1607" s="1114" t="s">
        <v>5400</v>
      </c>
      <c r="I1607" s="1114" t="s">
        <v>247</v>
      </c>
      <c r="J1607" s="1114" t="s">
        <v>232</v>
      </c>
      <c r="K1607" s="1114" t="s">
        <v>3414</v>
      </c>
      <c r="L1607" s="111" t="s">
        <v>5401</v>
      </c>
      <c r="M1607" s="538"/>
      <c r="N1607" s="429" t="s">
        <v>5403</v>
      </c>
      <c r="P1607" s="452">
        <v>11124.76</v>
      </c>
    </row>
    <row r="1608" spans="1:17" s="1" customFormat="1" ht="30" customHeight="1" x14ac:dyDescent="0.25">
      <c r="A1608" s="1055"/>
      <c r="B1608" s="46">
        <v>20</v>
      </c>
      <c r="C1608" s="46" t="s">
        <v>677</v>
      </c>
      <c r="D1608" s="79">
        <v>2562</v>
      </c>
      <c r="E1608" s="1147"/>
      <c r="F1608" s="1147"/>
      <c r="G1608" s="1147"/>
      <c r="H1608" s="1147"/>
      <c r="I1608" s="1147"/>
      <c r="J1608" s="1147"/>
      <c r="K1608" s="1147"/>
      <c r="L1608" s="11" t="s">
        <v>4717</v>
      </c>
      <c r="M1608" s="198"/>
      <c r="N1608" s="148" t="s">
        <v>5402</v>
      </c>
      <c r="P1608" s="452"/>
    </row>
    <row r="1609" spans="1:17" s="1" customFormat="1" ht="38.25" customHeight="1" x14ac:dyDescent="0.25">
      <c r="A1609" s="1055"/>
      <c r="B1609" s="46">
        <v>2</v>
      </c>
      <c r="C1609" s="46" t="s">
        <v>682</v>
      </c>
      <c r="D1609" s="79">
        <v>2562</v>
      </c>
      <c r="E1609" s="1147"/>
      <c r="F1609" s="1147"/>
      <c r="G1609" s="1147"/>
      <c r="H1609" s="1147"/>
      <c r="I1609" s="1147"/>
      <c r="J1609" s="1147"/>
      <c r="K1609" s="1147"/>
      <c r="L1609" s="211" t="s">
        <v>1614</v>
      </c>
      <c r="M1609" s="530"/>
      <c r="N1609" s="222"/>
      <c r="P1609" s="452"/>
    </row>
    <row r="1610" spans="1:17" s="1" customFormat="1" ht="38.25" customHeight="1" x14ac:dyDescent="0.25">
      <c r="A1610" s="1054"/>
      <c r="B1610" s="46">
        <v>3</v>
      </c>
      <c r="C1610" s="46" t="s">
        <v>682</v>
      </c>
      <c r="D1610" s="79">
        <v>2562</v>
      </c>
      <c r="E1610" s="1115"/>
      <c r="F1610" s="1115"/>
      <c r="G1610" s="1115"/>
      <c r="H1610" s="1115"/>
      <c r="I1610" s="1115"/>
      <c r="J1610" s="1115"/>
      <c r="K1610" s="1115"/>
      <c r="L1610" s="26" t="s">
        <v>1616</v>
      </c>
      <c r="M1610" s="199"/>
      <c r="N1610" s="427" t="s">
        <v>5540</v>
      </c>
      <c r="P1610" s="452"/>
    </row>
    <row r="1611" spans="1:17" s="1" customFormat="1" ht="30" customHeight="1" x14ac:dyDescent="0.25">
      <c r="A1611" s="1053">
        <v>533</v>
      </c>
      <c r="B1611" s="1053">
        <v>14</v>
      </c>
      <c r="C1611" s="1053" t="s">
        <v>677</v>
      </c>
      <c r="D1611" s="1067">
        <v>2562</v>
      </c>
      <c r="E1611" s="1114" t="s">
        <v>5405</v>
      </c>
      <c r="F1611" s="1114" t="s">
        <v>5405</v>
      </c>
      <c r="G1611" s="1114" t="s">
        <v>5406</v>
      </c>
      <c r="H1611" s="1114" t="s">
        <v>5407</v>
      </c>
      <c r="I1611" s="1114" t="s">
        <v>2775</v>
      </c>
      <c r="J1611" s="1114" t="s">
        <v>131</v>
      </c>
      <c r="K1611" s="1114" t="s">
        <v>3414</v>
      </c>
      <c r="L1611" s="31" t="s">
        <v>59</v>
      </c>
      <c r="M1611" s="539"/>
      <c r="N1611" s="430" t="s">
        <v>5408</v>
      </c>
      <c r="O1611" s="1" t="s">
        <v>5412</v>
      </c>
      <c r="P1611" s="452"/>
    </row>
    <row r="1612" spans="1:17" s="1" customFormat="1" ht="39.75" customHeight="1" x14ac:dyDescent="0.25">
      <c r="A1612" s="1055"/>
      <c r="B1612" s="1055"/>
      <c r="C1612" s="1055"/>
      <c r="D1612" s="1068"/>
      <c r="E1612" s="1147"/>
      <c r="F1612" s="1147"/>
      <c r="G1612" s="1147"/>
      <c r="H1612" s="1147"/>
      <c r="I1612" s="1147"/>
      <c r="J1612" s="1147"/>
      <c r="K1612" s="1147"/>
      <c r="L1612" s="7" t="s">
        <v>297</v>
      </c>
      <c r="M1612" s="532"/>
      <c r="N1612" s="425" t="s">
        <v>6982</v>
      </c>
      <c r="P1612" s="452"/>
    </row>
    <row r="1613" spans="1:17" s="1" customFormat="1" ht="43.5" customHeight="1" x14ac:dyDescent="0.25">
      <c r="A1613" s="1054"/>
      <c r="B1613" s="1054"/>
      <c r="C1613" s="1054"/>
      <c r="D1613" s="1069"/>
      <c r="E1613" s="1115"/>
      <c r="F1613" s="1115"/>
      <c r="G1613" s="1115"/>
      <c r="H1613" s="1115"/>
      <c r="I1613" s="1115"/>
      <c r="J1613" s="1115"/>
      <c r="K1613" s="1115"/>
      <c r="L1613" s="211" t="s">
        <v>5673</v>
      </c>
      <c r="M1613" s="530"/>
      <c r="N1613" s="222" t="s">
        <v>6983</v>
      </c>
      <c r="P1613" s="452">
        <v>17551.62</v>
      </c>
    </row>
    <row r="1614" spans="1:17" s="1" customFormat="1" ht="33" customHeight="1" x14ac:dyDescent="0.25">
      <c r="A1614" s="1053">
        <v>534</v>
      </c>
      <c r="B1614" s="1053">
        <v>14</v>
      </c>
      <c r="C1614" s="1053" t="s">
        <v>677</v>
      </c>
      <c r="D1614" s="1067">
        <v>2562</v>
      </c>
      <c r="E1614" s="1114" t="s">
        <v>5409</v>
      </c>
      <c r="F1614" s="1114" t="s">
        <v>5409</v>
      </c>
      <c r="G1614" s="1114" t="s">
        <v>5410</v>
      </c>
      <c r="H1614" s="1114" t="s">
        <v>5411</v>
      </c>
      <c r="I1614" s="1114" t="s">
        <v>2775</v>
      </c>
      <c r="J1614" s="1114" t="s">
        <v>131</v>
      </c>
      <c r="K1614" s="1114" t="s">
        <v>3414</v>
      </c>
      <c r="L1614" s="11" t="s">
        <v>59</v>
      </c>
      <c r="M1614" s="198"/>
      <c r="N1614" s="149" t="s">
        <v>5413</v>
      </c>
      <c r="O1614" s="1" t="s">
        <v>5412</v>
      </c>
      <c r="P1614" s="452"/>
    </row>
    <row r="1615" spans="1:17" ht="33" customHeight="1" x14ac:dyDescent="0.25">
      <c r="A1615" s="1055"/>
      <c r="B1615" s="1055"/>
      <c r="C1615" s="1055"/>
      <c r="D1615" s="1068"/>
      <c r="E1615" s="1147"/>
      <c r="F1615" s="1147"/>
      <c r="G1615" s="1147"/>
      <c r="H1615" s="1147"/>
      <c r="I1615" s="1147"/>
      <c r="J1615" s="1147"/>
      <c r="K1615" s="1147"/>
      <c r="L1615" s="7" t="s">
        <v>297</v>
      </c>
      <c r="M1615" s="532"/>
      <c r="N1615" s="425" t="s">
        <v>6984</v>
      </c>
    </row>
    <row r="1616" spans="1:17" ht="33" customHeight="1" x14ac:dyDescent="0.25">
      <c r="A1616" s="1054"/>
      <c r="B1616" s="1054"/>
      <c r="C1616" s="1054"/>
      <c r="D1616" s="1069"/>
      <c r="E1616" s="1115"/>
      <c r="F1616" s="1115"/>
      <c r="G1616" s="1115"/>
      <c r="H1616" s="1115"/>
      <c r="I1616" s="1115"/>
      <c r="J1616" s="1115"/>
      <c r="K1616" s="1115"/>
      <c r="L1616" s="211" t="s">
        <v>5673</v>
      </c>
      <c r="M1616" s="530"/>
      <c r="N1616" s="222" t="s">
        <v>6985</v>
      </c>
      <c r="P1616" s="452">
        <v>23824.45</v>
      </c>
    </row>
    <row r="1617" spans="1:17" ht="66.75" customHeight="1" x14ac:dyDescent="0.25">
      <c r="A1617" s="1053">
        <v>535</v>
      </c>
      <c r="B1617" s="1053">
        <v>18</v>
      </c>
      <c r="C1617" s="1053" t="s">
        <v>677</v>
      </c>
      <c r="D1617" s="1053">
        <v>2562</v>
      </c>
      <c r="E1617" s="1067" t="s">
        <v>5434</v>
      </c>
      <c r="F1617" s="1067" t="s">
        <v>5434</v>
      </c>
      <c r="G1617" s="1067" t="s">
        <v>5435</v>
      </c>
      <c r="H1617" s="1067" t="s">
        <v>5436</v>
      </c>
      <c r="I1617" s="1067" t="s">
        <v>341</v>
      </c>
      <c r="J1617" s="1067" t="s">
        <v>212</v>
      </c>
      <c r="K1617" s="1067" t="s">
        <v>3414</v>
      </c>
      <c r="L1617" s="11" t="s">
        <v>59</v>
      </c>
      <c r="M1617" s="198"/>
      <c r="N1617" s="436" t="s">
        <v>5437</v>
      </c>
      <c r="O1617" s="1" t="s">
        <v>5438</v>
      </c>
    </row>
    <row r="1618" spans="1:17" ht="37.5" customHeight="1" x14ac:dyDescent="0.25">
      <c r="A1618" s="1055"/>
      <c r="B1618" s="1055"/>
      <c r="C1618" s="1055"/>
      <c r="D1618" s="1055"/>
      <c r="E1618" s="1068"/>
      <c r="F1618" s="1068"/>
      <c r="G1618" s="1068"/>
      <c r="H1618" s="1068"/>
      <c r="I1618" s="1068"/>
      <c r="J1618" s="1068"/>
      <c r="K1618" s="1068"/>
      <c r="L1618" s="135" t="s">
        <v>1311</v>
      </c>
      <c r="M1618" s="534"/>
      <c r="N1618" s="149" t="s">
        <v>7439</v>
      </c>
      <c r="P1618" s="452">
        <v>16065.47</v>
      </c>
    </row>
    <row r="1619" spans="1:17" ht="33.75" customHeight="1" x14ac:dyDescent="0.25">
      <c r="A1619" s="1054"/>
      <c r="B1619" s="1054"/>
      <c r="C1619" s="1054"/>
      <c r="D1619" s="1054"/>
      <c r="E1619" s="1069"/>
      <c r="F1619" s="1069"/>
      <c r="G1619" s="1069"/>
      <c r="H1619" s="1069"/>
      <c r="I1619" s="1069"/>
      <c r="J1619" s="1069"/>
      <c r="K1619" s="1069"/>
      <c r="L1619" s="26" t="s">
        <v>52</v>
      </c>
      <c r="M1619" s="199"/>
      <c r="N1619" s="427" t="s">
        <v>7440</v>
      </c>
    </row>
    <row r="1620" spans="1:17" ht="30.75" customHeight="1" x14ac:dyDescent="0.25">
      <c r="A1620" s="1053">
        <v>536</v>
      </c>
      <c r="B1620" s="69">
        <v>25</v>
      </c>
      <c r="C1620" s="69" t="s">
        <v>677</v>
      </c>
      <c r="D1620" s="113">
        <v>2562</v>
      </c>
      <c r="E1620" s="1067" t="s">
        <v>5439</v>
      </c>
      <c r="F1620" s="1067" t="s">
        <v>5439</v>
      </c>
      <c r="G1620" s="1067"/>
      <c r="H1620" s="1171" t="s">
        <v>4652</v>
      </c>
      <c r="I1620" s="1067" t="s">
        <v>5440</v>
      </c>
      <c r="J1620" s="1114" t="s">
        <v>527</v>
      </c>
      <c r="K1620" s="1114" t="s">
        <v>3414</v>
      </c>
      <c r="L1620" s="111" t="s">
        <v>5441</v>
      </c>
      <c r="M1620" s="538"/>
      <c r="N1620" s="429" t="s">
        <v>5442</v>
      </c>
      <c r="P1620" s="453">
        <v>4568.3999999999996</v>
      </c>
    </row>
    <row r="1621" spans="1:17" s="41" customFormat="1" ht="37.5" customHeight="1" x14ac:dyDescent="0.25">
      <c r="A1621" s="1054"/>
      <c r="B1621" s="69">
        <v>25</v>
      </c>
      <c r="C1621" s="69" t="s">
        <v>677</v>
      </c>
      <c r="D1621" s="113">
        <v>2562</v>
      </c>
      <c r="E1621" s="1069"/>
      <c r="F1621" s="1069"/>
      <c r="G1621" s="1069"/>
      <c r="H1621" s="1173"/>
      <c r="I1621" s="1069"/>
      <c r="J1621" s="1115"/>
      <c r="K1621" s="1115"/>
      <c r="L1621" s="11" t="s">
        <v>4717</v>
      </c>
      <c r="M1621" s="198"/>
      <c r="N1621" s="148" t="s">
        <v>5443</v>
      </c>
      <c r="O1621" s="1"/>
      <c r="P1621" s="452"/>
      <c r="Q1621" s="1"/>
    </row>
    <row r="1622" spans="1:17" ht="37.5" customHeight="1" x14ac:dyDescent="0.25">
      <c r="A1622" s="69">
        <v>537</v>
      </c>
      <c r="B1622" s="69">
        <v>25</v>
      </c>
      <c r="C1622" s="69" t="s">
        <v>677</v>
      </c>
      <c r="D1622" s="113">
        <v>2562</v>
      </c>
      <c r="E1622" s="152" t="s">
        <v>5451</v>
      </c>
      <c r="F1622" s="152" t="s">
        <v>5451</v>
      </c>
      <c r="G1622" s="152" t="s">
        <v>5452</v>
      </c>
      <c r="H1622" s="249" t="s">
        <v>5453</v>
      </c>
      <c r="I1622" s="152" t="s">
        <v>953</v>
      </c>
      <c r="J1622" s="244" t="s">
        <v>232</v>
      </c>
      <c r="K1622" s="79" t="s">
        <v>3414</v>
      </c>
      <c r="L1622" s="11" t="s">
        <v>59</v>
      </c>
      <c r="M1622" s="198"/>
      <c r="N1622" s="436" t="s">
        <v>5454</v>
      </c>
    </row>
    <row r="1623" spans="1:17" ht="37.5" customHeight="1" x14ac:dyDescent="0.25">
      <c r="A1623" s="218"/>
      <c r="B1623" s="218">
        <v>11</v>
      </c>
      <c r="C1623" s="218" t="s">
        <v>66</v>
      </c>
      <c r="D1623" s="220">
        <v>2565</v>
      </c>
      <c r="E1623" s="168"/>
      <c r="F1623" s="168"/>
      <c r="G1623" s="168"/>
      <c r="H1623" s="248"/>
      <c r="I1623" s="168"/>
      <c r="J1623" s="245"/>
      <c r="K1623" s="221"/>
      <c r="L1623" s="111" t="s">
        <v>21347</v>
      </c>
      <c r="M1623" s="198"/>
      <c r="N1623" s="436" t="s">
        <v>21348</v>
      </c>
      <c r="P1623" s="1230">
        <v>16977.55</v>
      </c>
    </row>
    <row r="1624" spans="1:17" ht="37.5" customHeight="1" x14ac:dyDescent="0.25">
      <c r="A1624" s="218"/>
      <c r="B1624" s="218">
        <v>12</v>
      </c>
      <c r="C1624" s="218" t="s">
        <v>66</v>
      </c>
      <c r="D1624" s="220">
        <v>2565</v>
      </c>
      <c r="E1624" s="168"/>
      <c r="F1624" s="168"/>
      <c r="G1624" s="168"/>
      <c r="H1624" s="248"/>
      <c r="I1624" s="168"/>
      <c r="J1624" s="245"/>
      <c r="K1624" s="221"/>
      <c r="L1624" s="11" t="s">
        <v>11609</v>
      </c>
      <c r="M1624" s="198"/>
      <c r="N1624" s="436" t="s">
        <v>21349</v>
      </c>
      <c r="P1624" s="1231"/>
    </row>
    <row r="1625" spans="1:17" ht="37.5" customHeight="1" x14ac:dyDescent="0.25">
      <c r="A1625" s="218"/>
      <c r="B1625" s="218">
        <v>5</v>
      </c>
      <c r="C1625" s="218" t="s">
        <v>69</v>
      </c>
      <c r="D1625" s="220">
        <v>2567</v>
      </c>
      <c r="E1625" s="168"/>
      <c r="F1625" s="168"/>
      <c r="G1625" s="168"/>
      <c r="H1625" s="248"/>
      <c r="I1625" s="168"/>
      <c r="J1625" s="245"/>
      <c r="K1625" s="221"/>
      <c r="L1625" s="26" t="s">
        <v>1614</v>
      </c>
      <c r="M1625" s="198"/>
      <c r="N1625" s="436"/>
      <c r="P1625" s="1231"/>
    </row>
    <row r="1626" spans="1:17" ht="37.5" customHeight="1" x14ac:dyDescent="0.25">
      <c r="A1626" s="218"/>
      <c r="B1626" s="218">
        <v>9</v>
      </c>
      <c r="C1626" s="218" t="s">
        <v>69</v>
      </c>
      <c r="D1626" s="220">
        <v>2567</v>
      </c>
      <c r="E1626" s="168"/>
      <c r="F1626" s="168"/>
      <c r="G1626" s="168"/>
      <c r="H1626" s="248"/>
      <c r="I1626" s="168"/>
      <c r="J1626" s="245"/>
      <c r="K1626" s="221"/>
      <c r="L1626" s="26" t="s">
        <v>1616</v>
      </c>
      <c r="M1626" s="198"/>
      <c r="N1626" s="436" t="s">
        <v>21350</v>
      </c>
      <c r="P1626" s="1232"/>
    </row>
    <row r="1627" spans="1:17" ht="42.75" customHeight="1" x14ac:dyDescent="0.25">
      <c r="A1627" s="1053">
        <v>538</v>
      </c>
      <c r="B1627" s="1053">
        <v>28</v>
      </c>
      <c r="C1627" s="1053" t="s">
        <v>677</v>
      </c>
      <c r="D1627" s="1067">
        <v>2562</v>
      </c>
      <c r="E1627" s="1067" t="s">
        <v>5491</v>
      </c>
      <c r="F1627" s="1067" t="s">
        <v>5491</v>
      </c>
      <c r="G1627" s="1067" t="s">
        <v>5492</v>
      </c>
      <c r="H1627" s="1067" t="s">
        <v>5493</v>
      </c>
      <c r="I1627" s="1067" t="s">
        <v>2423</v>
      </c>
      <c r="J1627" s="1067" t="s">
        <v>232</v>
      </c>
      <c r="K1627" s="1067" t="s">
        <v>3414</v>
      </c>
      <c r="L1627" s="11" t="s">
        <v>59</v>
      </c>
      <c r="M1627" s="198"/>
      <c r="N1627" s="436" t="s">
        <v>5494</v>
      </c>
    </row>
    <row r="1628" spans="1:17" ht="42.75" customHeight="1" x14ac:dyDescent="0.25">
      <c r="A1628" s="1055"/>
      <c r="B1628" s="1055"/>
      <c r="C1628" s="1055"/>
      <c r="D1628" s="1068"/>
      <c r="E1628" s="1068"/>
      <c r="F1628" s="1068"/>
      <c r="G1628" s="1068"/>
      <c r="H1628" s="1068"/>
      <c r="I1628" s="1068"/>
      <c r="J1628" s="1068"/>
      <c r="K1628" s="1068"/>
      <c r="L1628" s="7" t="s">
        <v>297</v>
      </c>
      <c r="M1628" s="532"/>
      <c r="N1628" s="425" t="s">
        <v>6980</v>
      </c>
      <c r="O1628" s="11"/>
      <c r="Q1628" s="11"/>
    </row>
    <row r="1629" spans="1:17" s="39" customFormat="1" ht="42.75" customHeight="1" x14ac:dyDescent="0.25">
      <c r="A1629" s="1054"/>
      <c r="B1629" s="1054"/>
      <c r="C1629" s="1054"/>
      <c r="D1629" s="1069"/>
      <c r="E1629" s="1069"/>
      <c r="F1629" s="1069"/>
      <c r="G1629" s="1069"/>
      <c r="H1629" s="1069"/>
      <c r="I1629" s="1069"/>
      <c r="J1629" s="1069"/>
      <c r="K1629" s="1069"/>
      <c r="L1629" s="211" t="s">
        <v>5673</v>
      </c>
      <c r="M1629" s="530"/>
      <c r="N1629" s="222" t="s">
        <v>6981</v>
      </c>
      <c r="O1629" s="1"/>
      <c r="P1629" s="452">
        <v>21395.73</v>
      </c>
      <c r="Q1629" s="1"/>
    </row>
    <row r="1630" spans="1:17" ht="29.25" customHeight="1" x14ac:dyDescent="0.25">
      <c r="A1630" s="1053">
        <v>539</v>
      </c>
      <c r="B1630" s="1053">
        <v>29</v>
      </c>
      <c r="C1630" s="1053" t="s">
        <v>677</v>
      </c>
      <c r="D1630" s="1067">
        <v>2562</v>
      </c>
      <c r="E1630" s="1067" t="s">
        <v>5495</v>
      </c>
      <c r="F1630" s="1067" t="s">
        <v>5496</v>
      </c>
      <c r="G1630" s="1067" t="s">
        <v>5497</v>
      </c>
      <c r="H1630" s="1171" t="s">
        <v>5498</v>
      </c>
      <c r="I1630" s="1067" t="s">
        <v>1592</v>
      </c>
      <c r="J1630" s="1114" t="s">
        <v>151</v>
      </c>
      <c r="K1630" s="1114" t="s">
        <v>3414</v>
      </c>
      <c r="L1630" s="11" t="s">
        <v>5499</v>
      </c>
      <c r="M1630" s="198"/>
      <c r="N1630" s="436" t="s">
        <v>5500</v>
      </c>
      <c r="P1630" s="460" t="s">
        <v>3849</v>
      </c>
    </row>
    <row r="1631" spans="1:17" ht="25.5" customHeight="1" x14ac:dyDescent="0.25">
      <c r="A1631" s="1055"/>
      <c r="B1631" s="1055"/>
      <c r="C1631" s="1055"/>
      <c r="D1631" s="1068"/>
      <c r="E1631" s="1068"/>
      <c r="F1631" s="1068"/>
      <c r="G1631" s="1068"/>
      <c r="H1631" s="1172"/>
      <c r="I1631" s="1068"/>
      <c r="J1631" s="1147"/>
      <c r="K1631" s="1147"/>
      <c r="L1631" s="11" t="s">
        <v>6368</v>
      </c>
      <c r="M1631" s="198"/>
      <c r="N1631" s="436" t="s">
        <v>6369</v>
      </c>
    </row>
    <row r="1632" spans="1:17" s="39" customFormat="1" ht="24" customHeight="1" x14ac:dyDescent="0.25">
      <c r="A1632" s="1054"/>
      <c r="B1632" s="1054"/>
      <c r="C1632" s="1054"/>
      <c r="D1632" s="1069"/>
      <c r="E1632" s="1069"/>
      <c r="F1632" s="1069"/>
      <c r="G1632" s="1069"/>
      <c r="H1632" s="1173"/>
      <c r="I1632" s="1069"/>
      <c r="J1632" s="1115"/>
      <c r="K1632" s="1115"/>
      <c r="L1632" s="26" t="s">
        <v>6370</v>
      </c>
      <c r="M1632" s="199"/>
      <c r="N1632" s="433" t="s">
        <v>6371</v>
      </c>
      <c r="O1632" s="26"/>
      <c r="P1632" s="452"/>
      <c r="Q1632" s="26"/>
    </row>
    <row r="1633" spans="1:17" ht="38.25" customHeight="1" x14ac:dyDescent="0.25">
      <c r="A1633" s="1053">
        <v>540</v>
      </c>
      <c r="B1633" s="1053">
        <v>2</v>
      </c>
      <c r="C1633" s="1053" t="s">
        <v>682</v>
      </c>
      <c r="D1633" s="1053">
        <v>2562</v>
      </c>
      <c r="E1633" s="1067" t="s">
        <v>5501</v>
      </c>
      <c r="F1633" s="1067" t="s">
        <v>5501</v>
      </c>
      <c r="G1633" s="1067" t="s">
        <v>5502</v>
      </c>
      <c r="H1633" s="1067" t="s">
        <v>2533</v>
      </c>
      <c r="I1633" s="1067" t="s">
        <v>284</v>
      </c>
      <c r="J1633" s="1067" t="s">
        <v>78</v>
      </c>
      <c r="K1633" s="1067" t="s">
        <v>3414</v>
      </c>
      <c r="L1633" s="11" t="s">
        <v>59</v>
      </c>
      <c r="M1633" s="198"/>
      <c r="N1633" s="436" t="s">
        <v>5503</v>
      </c>
    </row>
    <row r="1634" spans="1:17" ht="38.25" customHeight="1" x14ac:dyDescent="0.25">
      <c r="A1634" s="1055"/>
      <c r="B1634" s="1055"/>
      <c r="C1634" s="1055"/>
      <c r="D1634" s="1055"/>
      <c r="E1634" s="1068"/>
      <c r="F1634" s="1068"/>
      <c r="G1634" s="1068"/>
      <c r="H1634" s="1068"/>
      <c r="I1634" s="1068"/>
      <c r="J1634" s="1068"/>
      <c r="K1634" s="1068"/>
      <c r="L1634" s="11" t="s">
        <v>297</v>
      </c>
      <c r="M1634" s="198"/>
      <c r="N1634" s="436" t="s">
        <v>7953</v>
      </c>
    </row>
    <row r="1635" spans="1:17" s="39" customFormat="1" ht="36.75" customHeight="1" x14ac:dyDescent="0.25">
      <c r="A1635" s="1054"/>
      <c r="B1635" s="1054"/>
      <c r="C1635" s="1054"/>
      <c r="D1635" s="1054"/>
      <c r="E1635" s="1068"/>
      <c r="F1635" s="1068"/>
      <c r="G1635" s="1068"/>
      <c r="H1635" s="1068"/>
      <c r="I1635" s="1068"/>
      <c r="J1635" s="1068"/>
      <c r="K1635" s="1068"/>
      <c r="L1635" s="26" t="s">
        <v>5673</v>
      </c>
      <c r="M1635" s="199"/>
      <c r="N1635" s="433" t="s">
        <v>7954</v>
      </c>
      <c r="O1635" s="26"/>
      <c r="P1635" s="452">
        <v>20455.259999999998</v>
      </c>
      <c r="Q1635" s="306" t="s">
        <v>7955</v>
      </c>
    </row>
    <row r="1636" spans="1:17" s="39" customFormat="1" ht="36.75" customHeight="1" x14ac:dyDescent="0.25">
      <c r="A1636" s="69"/>
      <c r="B1636" s="113">
        <v>19</v>
      </c>
      <c r="C1636" s="113" t="s">
        <v>64</v>
      </c>
      <c r="D1636" s="113">
        <v>2564</v>
      </c>
      <c r="E1636" s="168"/>
      <c r="F1636" s="168"/>
      <c r="G1636" s="168"/>
      <c r="H1636" s="168"/>
      <c r="I1636" s="168"/>
      <c r="J1636" s="168"/>
      <c r="K1636" s="168"/>
      <c r="L1636" s="113" t="s">
        <v>297</v>
      </c>
      <c r="M1636" s="450"/>
      <c r="N1636" s="444" t="s">
        <v>9951</v>
      </c>
      <c r="O1636" s="26"/>
      <c r="P1636" s="452">
        <v>13495.85</v>
      </c>
      <c r="Q1636" s="1"/>
    </row>
    <row r="1637" spans="1:17" s="39" customFormat="1" ht="36.75" customHeight="1" x14ac:dyDescent="0.25">
      <c r="A1637" s="153"/>
      <c r="B1637" s="152">
        <v>4</v>
      </c>
      <c r="C1637" s="152" t="s">
        <v>65</v>
      </c>
      <c r="D1637" s="152">
        <v>2564</v>
      </c>
      <c r="E1637" s="168"/>
      <c r="F1637" s="168"/>
      <c r="G1637" s="168"/>
      <c r="H1637" s="168"/>
      <c r="I1637" s="168"/>
      <c r="J1637" s="168"/>
      <c r="K1637" s="168"/>
      <c r="L1637" s="113" t="s">
        <v>5673</v>
      </c>
      <c r="M1637" s="450"/>
      <c r="N1637" s="444" t="s">
        <v>9952</v>
      </c>
      <c r="O1637" s="26"/>
      <c r="P1637" s="462"/>
      <c r="Q1637" s="1"/>
    </row>
    <row r="1638" spans="1:17" ht="59.25" customHeight="1" x14ac:dyDescent="0.25">
      <c r="A1638" s="219">
        <v>541</v>
      </c>
      <c r="B1638" s="153">
        <v>21</v>
      </c>
      <c r="C1638" s="153" t="s">
        <v>682</v>
      </c>
      <c r="D1638" s="153">
        <v>2563</v>
      </c>
      <c r="E1638" s="168" t="s">
        <v>5501</v>
      </c>
      <c r="F1638" s="168" t="s">
        <v>5501</v>
      </c>
      <c r="G1638" s="168" t="s">
        <v>5502</v>
      </c>
      <c r="H1638" s="168" t="s">
        <v>2533</v>
      </c>
      <c r="I1638" s="168" t="s">
        <v>284</v>
      </c>
      <c r="J1638" s="168" t="s">
        <v>78</v>
      </c>
      <c r="K1638" s="168" t="s">
        <v>3414</v>
      </c>
      <c r="L1638" s="11" t="s">
        <v>59</v>
      </c>
      <c r="M1638" s="198"/>
      <c r="N1638" s="436" t="s">
        <v>9270</v>
      </c>
      <c r="O1638" s="26"/>
      <c r="P1638" s="453"/>
      <c r="Q1638" s="33"/>
    </row>
    <row r="1639" spans="1:17" ht="37.5" customHeight="1" x14ac:dyDescent="0.25">
      <c r="A1639" s="219"/>
      <c r="B1639" s="153">
        <v>16</v>
      </c>
      <c r="C1639" s="153" t="s">
        <v>66</v>
      </c>
      <c r="D1639" s="153">
        <v>2564</v>
      </c>
      <c r="E1639" s="168"/>
      <c r="F1639" s="168"/>
      <c r="G1639" s="168"/>
      <c r="H1639" s="168"/>
      <c r="I1639" s="168"/>
      <c r="J1639" s="168"/>
      <c r="K1639" s="168"/>
      <c r="L1639" s="113" t="s">
        <v>297</v>
      </c>
      <c r="M1639" s="450"/>
      <c r="N1639" s="444" t="s">
        <v>10348</v>
      </c>
      <c r="O1639" s="26"/>
      <c r="P1639" s="453"/>
      <c r="Q1639" s="33"/>
    </row>
    <row r="1640" spans="1:17" ht="41.25" customHeight="1" x14ac:dyDescent="0.25">
      <c r="A1640" s="219"/>
      <c r="B1640" s="153"/>
      <c r="C1640" s="153"/>
      <c r="D1640" s="153"/>
      <c r="E1640" s="152"/>
      <c r="F1640" s="152"/>
      <c r="G1640" s="152"/>
      <c r="H1640" s="152"/>
      <c r="I1640" s="152"/>
      <c r="J1640" s="152"/>
      <c r="K1640" s="152"/>
      <c r="L1640" s="11"/>
      <c r="M1640" s="198"/>
      <c r="N1640" s="436"/>
      <c r="O1640" s="26"/>
      <c r="P1640" s="453"/>
      <c r="Q1640" s="33"/>
    </row>
    <row r="1641" spans="1:17" ht="41.25" customHeight="1" x14ac:dyDescent="0.25">
      <c r="A1641" s="1053">
        <v>541</v>
      </c>
      <c r="B1641" s="69">
        <v>2</v>
      </c>
      <c r="C1641" s="69" t="s">
        <v>682</v>
      </c>
      <c r="D1641" s="113">
        <v>2562</v>
      </c>
      <c r="E1641" s="1067" t="s">
        <v>5542</v>
      </c>
      <c r="F1641" s="1067" t="s">
        <v>5542</v>
      </c>
      <c r="G1641" s="1067"/>
      <c r="H1641" s="1067" t="s">
        <v>5543</v>
      </c>
      <c r="I1641" s="1067" t="s">
        <v>2173</v>
      </c>
      <c r="J1641" s="1067" t="s">
        <v>11</v>
      </c>
      <c r="K1641" s="1068" t="s">
        <v>3414</v>
      </c>
      <c r="L1641" s="111" t="s">
        <v>5541</v>
      </c>
      <c r="M1641" s="538"/>
      <c r="N1641" s="429" t="s">
        <v>5549</v>
      </c>
      <c r="P1641" s="453"/>
    </row>
    <row r="1642" spans="1:17" ht="41.25" customHeight="1" x14ac:dyDescent="0.25">
      <c r="A1642" s="1055"/>
      <c r="B1642" s="69">
        <v>3</v>
      </c>
      <c r="C1642" s="69" t="s">
        <v>682</v>
      </c>
      <c r="D1642" s="113">
        <v>2562</v>
      </c>
      <c r="E1642" s="1068"/>
      <c r="F1642" s="1068"/>
      <c r="G1642" s="1068"/>
      <c r="H1642" s="1068"/>
      <c r="I1642" s="1068"/>
      <c r="J1642" s="1068"/>
      <c r="K1642" s="1068"/>
      <c r="L1642" s="11" t="s">
        <v>4717</v>
      </c>
      <c r="M1642" s="198"/>
      <c r="N1642" s="148" t="s">
        <v>5550</v>
      </c>
    </row>
    <row r="1643" spans="1:17" ht="59.25" customHeight="1" x14ac:dyDescent="0.25">
      <c r="A1643" s="1055"/>
      <c r="B1643" s="69">
        <v>19</v>
      </c>
      <c r="C1643" s="69" t="s">
        <v>64</v>
      </c>
      <c r="D1643" s="113">
        <v>2563</v>
      </c>
      <c r="E1643" s="1068"/>
      <c r="F1643" s="1068"/>
      <c r="G1643" s="1068"/>
      <c r="H1643" s="1068"/>
      <c r="I1643" s="1068"/>
      <c r="J1643" s="1068"/>
      <c r="K1643" s="1068"/>
      <c r="L1643" s="26" t="s">
        <v>1683</v>
      </c>
      <c r="M1643" s="199"/>
      <c r="N1643" s="427" t="s">
        <v>6313</v>
      </c>
      <c r="P1643" s="792"/>
      <c r="Q1643" s="109" t="s">
        <v>6314</v>
      </c>
    </row>
    <row r="1644" spans="1:17" ht="37.5" customHeight="1" x14ac:dyDescent="0.25">
      <c r="A1644" s="1055"/>
      <c r="B1644" s="69"/>
      <c r="C1644" s="69"/>
      <c r="D1644" s="113"/>
      <c r="E1644" s="1068"/>
      <c r="F1644" s="1068"/>
      <c r="G1644" s="1068"/>
      <c r="H1644" s="1068"/>
      <c r="I1644" s="1068"/>
      <c r="J1644" s="1068"/>
      <c r="K1644" s="1068"/>
      <c r="L1644" s="26" t="s">
        <v>7640</v>
      </c>
      <c r="M1644" s="199"/>
      <c r="N1644" s="427" t="s">
        <v>7641</v>
      </c>
      <c r="P1644" s="452">
        <v>8833.66</v>
      </c>
    </row>
    <row r="1645" spans="1:17" ht="37.5" customHeight="1" x14ac:dyDescent="0.25">
      <c r="A1645" s="1054"/>
      <c r="B1645" s="69"/>
      <c r="C1645" s="69"/>
      <c r="D1645" s="113"/>
      <c r="E1645" s="1069"/>
      <c r="F1645" s="1069"/>
      <c r="G1645" s="1069"/>
      <c r="H1645" s="1069"/>
      <c r="I1645" s="1069"/>
      <c r="J1645" s="1069"/>
      <c r="K1645" s="1069"/>
      <c r="L1645" s="26" t="s">
        <v>7642</v>
      </c>
      <c r="M1645" s="199"/>
      <c r="N1645" s="427" t="s">
        <v>7643</v>
      </c>
    </row>
    <row r="1646" spans="1:17" ht="39.75" customHeight="1" x14ac:dyDescent="0.25">
      <c r="A1646" s="1053">
        <v>542</v>
      </c>
      <c r="B1646" s="69">
        <v>2</v>
      </c>
      <c r="C1646" s="69" t="s">
        <v>682</v>
      </c>
      <c r="D1646" s="113">
        <v>2562</v>
      </c>
      <c r="E1646" s="1067" t="s">
        <v>5544</v>
      </c>
      <c r="F1646" s="1067" t="s">
        <v>5544</v>
      </c>
      <c r="G1646" s="1067"/>
      <c r="H1646" s="1171" t="s">
        <v>5545</v>
      </c>
      <c r="I1646" s="1067" t="s">
        <v>232</v>
      </c>
      <c r="J1646" s="1114" t="s">
        <v>232</v>
      </c>
      <c r="K1646" s="1114" t="s">
        <v>3414</v>
      </c>
      <c r="L1646" s="111" t="s">
        <v>5546</v>
      </c>
      <c r="M1646" s="538"/>
      <c r="N1646" s="429" t="s">
        <v>5547</v>
      </c>
      <c r="P1646" s="452">
        <v>14057.06</v>
      </c>
    </row>
    <row r="1647" spans="1:17" ht="60.75" customHeight="1" x14ac:dyDescent="0.25">
      <c r="A1647" s="1055"/>
      <c r="B1647" s="69">
        <v>3</v>
      </c>
      <c r="C1647" s="69" t="s">
        <v>682</v>
      </c>
      <c r="D1647" s="113">
        <v>2562</v>
      </c>
      <c r="E1647" s="1068"/>
      <c r="F1647" s="1068"/>
      <c r="G1647" s="1068"/>
      <c r="H1647" s="1172"/>
      <c r="I1647" s="1068"/>
      <c r="J1647" s="1147"/>
      <c r="K1647" s="1147"/>
      <c r="L1647" s="11" t="s">
        <v>4717</v>
      </c>
      <c r="M1647" s="198"/>
      <c r="N1647" s="148" t="s">
        <v>5548</v>
      </c>
    </row>
    <row r="1648" spans="1:17" ht="37.5" customHeight="1" x14ac:dyDescent="0.25">
      <c r="A1648" s="1055"/>
      <c r="B1648" s="69">
        <v>17</v>
      </c>
      <c r="C1648" s="69" t="s">
        <v>3060</v>
      </c>
      <c r="D1648" s="113">
        <v>2563</v>
      </c>
      <c r="E1648" s="1068"/>
      <c r="F1648" s="1068"/>
      <c r="G1648" s="1068"/>
      <c r="H1648" s="1172"/>
      <c r="I1648" s="1068"/>
      <c r="J1648" s="1147"/>
      <c r="K1648" s="1147"/>
      <c r="L1648" s="211" t="s">
        <v>1614</v>
      </c>
      <c r="M1648" s="530"/>
      <c r="N1648" s="222"/>
    </row>
    <row r="1649" spans="1:16" ht="37.5" customHeight="1" x14ac:dyDescent="0.25">
      <c r="A1649" s="1054"/>
      <c r="B1649" s="69">
        <v>24</v>
      </c>
      <c r="C1649" s="69" t="s">
        <v>3060</v>
      </c>
      <c r="D1649" s="113">
        <v>2563</v>
      </c>
      <c r="E1649" s="1069"/>
      <c r="F1649" s="1069"/>
      <c r="G1649" s="1069"/>
      <c r="H1649" s="1173"/>
      <c r="I1649" s="1069"/>
      <c r="J1649" s="1115"/>
      <c r="K1649" s="1115"/>
      <c r="L1649" s="26" t="s">
        <v>1616</v>
      </c>
      <c r="M1649" s="199"/>
      <c r="N1649" s="427" t="s">
        <v>6063</v>
      </c>
    </row>
    <row r="1650" spans="1:16" ht="48" customHeight="1" x14ac:dyDescent="0.25">
      <c r="A1650" s="1053">
        <v>543</v>
      </c>
      <c r="B1650" s="69">
        <v>2</v>
      </c>
      <c r="C1650" s="69" t="s">
        <v>682</v>
      </c>
      <c r="D1650" s="113">
        <v>2562</v>
      </c>
      <c r="E1650" s="1067" t="s">
        <v>5551</v>
      </c>
      <c r="F1650" s="1067" t="s">
        <v>5551</v>
      </c>
      <c r="G1650" s="1067"/>
      <c r="H1650" s="1171" t="s">
        <v>2884</v>
      </c>
      <c r="I1650" s="1067" t="s">
        <v>369</v>
      </c>
      <c r="J1650" s="1114" t="s">
        <v>212</v>
      </c>
      <c r="K1650" s="1114" t="s">
        <v>3414</v>
      </c>
      <c r="L1650" s="111" t="s">
        <v>5552</v>
      </c>
      <c r="M1650" s="538"/>
      <c r="N1650" s="429" t="s">
        <v>5553</v>
      </c>
      <c r="P1650" s="452">
        <v>13677.33</v>
      </c>
    </row>
    <row r="1651" spans="1:16" ht="32.25" customHeight="1" x14ac:dyDescent="0.25">
      <c r="A1651" s="1055"/>
      <c r="B1651" s="69">
        <v>3</v>
      </c>
      <c r="C1651" s="69" t="s">
        <v>682</v>
      </c>
      <c r="D1651" s="113">
        <v>2562</v>
      </c>
      <c r="E1651" s="1068"/>
      <c r="F1651" s="1068"/>
      <c r="G1651" s="1068"/>
      <c r="H1651" s="1172"/>
      <c r="I1651" s="1068"/>
      <c r="J1651" s="1147"/>
      <c r="K1651" s="1147"/>
      <c r="L1651" s="11" t="s">
        <v>4717</v>
      </c>
      <c r="M1651" s="198"/>
      <c r="N1651" s="148" t="s">
        <v>5554</v>
      </c>
    </row>
    <row r="1652" spans="1:16" ht="32.25" customHeight="1" x14ac:dyDescent="0.25">
      <c r="A1652" s="1055"/>
      <c r="B1652" s="69">
        <v>4</v>
      </c>
      <c r="C1652" s="69" t="s">
        <v>682</v>
      </c>
      <c r="D1652" s="113">
        <v>2562</v>
      </c>
      <c r="E1652" s="1068"/>
      <c r="F1652" s="1068"/>
      <c r="G1652" s="1068"/>
      <c r="H1652" s="1172"/>
      <c r="I1652" s="1068"/>
      <c r="J1652" s="1147"/>
      <c r="K1652" s="1147"/>
      <c r="L1652" s="211" t="s">
        <v>1614</v>
      </c>
      <c r="M1652" s="530"/>
      <c r="N1652" s="222"/>
    </row>
    <row r="1653" spans="1:16" ht="60.75" customHeight="1" thickBot="1" x14ac:dyDescent="0.3">
      <c r="A1653" s="1054"/>
      <c r="B1653" s="69">
        <v>13</v>
      </c>
      <c r="C1653" s="69" t="s">
        <v>682</v>
      </c>
      <c r="D1653" s="113">
        <v>2562</v>
      </c>
      <c r="E1653" s="1068"/>
      <c r="F1653" s="1068"/>
      <c r="G1653" s="1068"/>
      <c r="H1653" s="1172"/>
      <c r="I1653" s="1068"/>
      <c r="J1653" s="1147"/>
      <c r="K1653" s="1147"/>
      <c r="L1653" s="133" t="s">
        <v>1616</v>
      </c>
      <c r="M1653" s="540"/>
      <c r="N1653" s="432" t="s">
        <v>5708</v>
      </c>
    </row>
    <row r="1654" spans="1:16" ht="37.5" customHeight="1" x14ac:dyDescent="0.25">
      <c r="A1654" s="219"/>
      <c r="B1654" s="69">
        <v>11</v>
      </c>
      <c r="C1654" s="69" t="s">
        <v>70</v>
      </c>
      <c r="D1654" s="113">
        <v>2563</v>
      </c>
      <c r="E1654" s="168"/>
      <c r="F1654" s="168"/>
      <c r="G1654" s="168"/>
      <c r="H1654" s="248"/>
      <c r="I1654" s="168"/>
      <c r="J1654" s="245"/>
      <c r="K1654" s="245"/>
      <c r="L1654" s="135" t="s">
        <v>1311</v>
      </c>
      <c r="M1654" s="534"/>
      <c r="N1654" s="149" t="s">
        <v>7669</v>
      </c>
      <c r="P1654" s="452">
        <v>13677.33</v>
      </c>
    </row>
    <row r="1655" spans="1:16" ht="37.5" customHeight="1" x14ac:dyDescent="0.25">
      <c r="A1655" s="219"/>
      <c r="B1655" s="69">
        <v>15</v>
      </c>
      <c r="C1655" s="69" t="s">
        <v>70</v>
      </c>
      <c r="D1655" s="113">
        <v>2563</v>
      </c>
      <c r="E1655" s="152"/>
      <c r="F1655" s="152"/>
      <c r="G1655" s="152"/>
      <c r="H1655" s="249"/>
      <c r="I1655" s="152"/>
      <c r="J1655" s="244"/>
      <c r="K1655" s="244"/>
      <c r="L1655" s="26" t="s">
        <v>52</v>
      </c>
      <c r="M1655" s="199"/>
      <c r="N1655" s="427" t="s">
        <v>7670</v>
      </c>
      <c r="P1655" s="453"/>
    </row>
    <row r="1656" spans="1:16" ht="37.5" customHeight="1" x14ac:dyDescent="0.25">
      <c r="A1656" s="1053">
        <v>544</v>
      </c>
      <c r="B1656" s="69">
        <v>2</v>
      </c>
      <c r="C1656" s="69" t="s">
        <v>682</v>
      </c>
      <c r="D1656" s="113">
        <v>2562</v>
      </c>
      <c r="E1656" s="1067" t="s">
        <v>5555</v>
      </c>
      <c r="F1656" s="1067" t="s">
        <v>5556</v>
      </c>
      <c r="G1656" s="1067"/>
      <c r="H1656" s="1171" t="s">
        <v>5557</v>
      </c>
      <c r="I1656" s="1067" t="s">
        <v>112</v>
      </c>
      <c r="J1656" s="1114" t="s">
        <v>113</v>
      </c>
      <c r="K1656" s="1114" t="s">
        <v>3414</v>
      </c>
      <c r="L1656" s="111" t="s">
        <v>5558</v>
      </c>
      <c r="M1656" s="538"/>
      <c r="N1656" s="429" t="s">
        <v>5559</v>
      </c>
      <c r="P1656" s="453">
        <v>19075.439999999999</v>
      </c>
    </row>
    <row r="1657" spans="1:16" ht="63.75" customHeight="1" x14ac:dyDescent="0.25">
      <c r="A1657" s="1055"/>
      <c r="B1657" s="69">
        <v>3</v>
      </c>
      <c r="C1657" s="69" t="s">
        <v>682</v>
      </c>
      <c r="D1657" s="113">
        <v>2562</v>
      </c>
      <c r="E1657" s="1068"/>
      <c r="F1657" s="1068"/>
      <c r="G1657" s="1068"/>
      <c r="H1657" s="1172"/>
      <c r="I1657" s="1068"/>
      <c r="J1657" s="1147"/>
      <c r="K1657" s="1147"/>
      <c r="L1657" s="11" t="s">
        <v>4717</v>
      </c>
      <c r="M1657" s="198"/>
      <c r="N1657" s="148" t="s">
        <v>5560</v>
      </c>
    </row>
    <row r="1658" spans="1:16" ht="37.5" customHeight="1" x14ac:dyDescent="0.25">
      <c r="A1658" s="1055"/>
      <c r="B1658" s="69">
        <v>18</v>
      </c>
      <c r="C1658" s="69" t="s">
        <v>682</v>
      </c>
      <c r="D1658" s="113">
        <v>2562</v>
      </c>
      <c r="E1658" s="1068"/>
      <c r="F1658" s="1068"/>
      <c r="G1658" s="1068"/>
      <c r="H1658" s="1172"/>
      <c r="I1658" s="1068"/>
      <c r="J1658" s="1147"/>
      <c r="K1658" s="1147"/>
      <c r="L1658" s="211" t="s">
        <v>1614</v>
      </c>
      <c r="M1658" s="530"/>
      <c r="N1658" s="222"/>
    </row>
    <row r="1659" spans="1:16" ht="37.5" customHeight="1" x14ac:dyDescent="0.25">
      <c r="A1659" s="1054"/>
      <c r="B1659" s="69">
        <v>19</v>
      </c>
      <c r="C1659" s="69" t="s">
        <v>682</v>
      </c>
      <c r="D1659" s="113">
        <v>2562</v>
      </c>
      <c r="E1659" s="1069"/>
      <c r="F1659" s="1069"/>
      <c r="G1659" s="1069"/>
      <c r="H1659" s="1173"/>
      <c r="I1659" s="1069"/>
      <c r="J1659" s="1115"/>
      <c r="K1659" s="1115"/>
      <c r="L1659" s="26" t="s">
        <v>1616</v>
      </c>
      <c r="M1659" s="199"/>
      <c r="N1659" s="427" t="s">
        <v>5728</v>
      </c>
    </row>
    <row r="1660" spans="1:16" ht="42" customHeight="1" x14ac:dyDescent="0.25">
      <c r="A1660" s="1053">
        <v>545</v>
      </c>
      <c r="B1660" s="69">
        <v>2</v>
      </c>
      <c r="C1660" s="69" t="s">
        <v>682</v>
      </c>
      <c r="D1660" s="113">
        <v>2562</v>
      </c>
      <c r="E1660" s="1067" t="s">
        <v>5561</v>
      </c>
      <c r="F1660" s="1067" t="s">
        <v>5561</v>
      </c>
      <c r="G1660" s="1067"/>
      <c r="H1660" s="1171" t="s">
        <v>2380</v>
      </c>
      <c r="I1660" s="1067" t="s">
        <v>417</v>
      </c>
      <c r="J1660" s="1114" t="s">
        <v>232</v>
      </c>
      <c r="K1660" s="1114" t="s">
        <v>3414</v>
      </c>
      <c r="L1660" s="111" t="s">
        <v>5562</v>
      </c>
      <c r="M1660" s="538"/>
      <c r="N1660" s="429" t="s">
        <v>5563</v>
      </c>
      <c r="P1660" s="452">
        <v>9115.09</v>
      </c>
    </row>
    <row r="1661" spans="1:16" ht="61.5" customHeight="1" x14ac:dyDescent="0.25">
      <c r="A1661" s="1055"/>
      <c r="B1661" s="69">
        <v>3</v>
      </c>
      <c r="C1661" s="69" t="s">
        <v>682</v>
      </c>
      <c r="D1661" s="113">
        <v>2562</v>
      </c>
      <c r="E1661" s="1068"/>
      <c r="F1661" s="1068"/>
      <c r="G1661" s="1068"/>
      <c r="H1661" s="1172"/>
      <c r="I1661" s="1068"/>
      <c r="J1661" s="1147"/>
      <c r="K1661" s="1147"/>
      <c r="L1661" s="11" t="s">
        <v>4717</v>
      </c>
      <c r="M1661" s="198"/>
      <c r="N1661" s="148" t="s">
        <v>5564</v>
      </c>
    </row>
    <row r="1662" spans="1:16" ht="37.5" customHeight="1" x14ac:dyDescent="0.25">
      <c r="A1662" s="1055"/>
      <c r="B1662" s="69">
        <v>9</v>
      </c>
      <c r="C1662" s="69" t="s">
        <v>682</v>
      </c>
      <c r="D1662" s="113">
        <v>2562</v>
      </c>
      <c r="E1662" s="1068"/>
      <c r="F1662" s="1068"/>
      <c r="G1662" s="1068"/>
      <c r="H1662" s="1172"/>
      <c r="I1662" s="1068"/>
      <c r="J1662" s="1147"/>
      <c r="K1662" s="1147"/>
      <c r="L1662" s="211" t="s">
        <v>1614</v>
      </c>
      <c r="M1662" s="530"/>
      <c r="N1662" s="222"/>
    </row>
    <row r="1663" spans="1:16" ht="37.5" customHeight="1" thickBot="1" x14ac:dyDescent="0.3">
      <c r="A1663" s="1054"/>
      <c r="B1663" s="69">
        <v>13</v>
      </c>
      <c r="C1663" s="69" t="s">
        <v>682</v>
      </c>
      <c r="D1663" s="113">
        <v>2562</v>
      </c>
      <c r="E1663" s="1069"/>
      <c r="F1663" s="1069"/>
      <c r="G1663" s="1069"/>
      <c r="H1663" s="1173"/>
      <c r="I1663" s="1069"/>
      <c r="J1663" s="1115"/>
      <c r="K1663" s="1115"/>
      <c r="L1663" s="133" t="s">
        <v>1616</v>
      </c>
      <c r="M1663" s="540"/>
      <c r="N1663" s="432" t="s">
        <v>5708</v>
      </c>
    </row>
    <row r="1664" spans="1:16" ht="40.5" customHeight="1" x14ac:dyDescent="0.25">
      <c r="A1664" s="1053">
        <v>546</v>
      </c>
      <c r="B1664" s="69">
        <v>2</v>
      </c>
      <c r="C1664" s="69" t="s">
        <v>682</v>
      </c>
      <c r="D1664" s="113">
        <v>2562</v>
      </c>
      <c r="E1664" s="1067" t="s">
        <v>5565</v>
      </c>
      <c r="F1664" s="1067" t="s">
        <v>5565</v>
      </c>
      <c r="G1664" s="1067"/>
      <c r="H1664" s="1171" t="s">
        <v>5566</v>
      </c>
      <c r="I1664" s="1067" t="s">
        <v>2423</v>
      </c>
      <c r="J1664" s="1114" t="s">
        <v>232</v>
      </c>
      <c r="K1664" s="1114" t="s">
        <v>3414</v>
      </c>
      <c r="L1664" s="111" t="s">
        <v>5567</v>
      </c>
      <c r="M1664" s="538"/>
      <c r="N1664" s="429" t="s">
        <v>5568</v>
      </c>
      <c r="P1664" s="452">
        <v>8853.9699999999993</v>
      </c>
    </row>
    <row r="1665" spans="1:16" ht="64.5" customHeight="1" x14ac:dyDescent="0.25">
      <c r="A1665" s="1055"/>
      <c r="B1665" s="69">
        <v>3</v>
      </c>
      <c r="C1665" s="69" t="s">
        <v>682</v>
      </c>
      <c r="D1665" s="113">
        <v>2562</v>
      </c>
      <c r="E1665" s="1068"/>
      <c r="F1665" s="1068"/>
      <c r="G1665" s="1068"/>
      <c r="H1665" s="1172"/>
      <c r="I1665" s="1068"/>
      <c r="J1665" s="1147"/>
      <c r="K1665" s="1147"/>
      <c r="L1665" s="11" t="s">
        <v>4717</v>
      </c>
      <c r="M1665" s="198"/>
      <c r="N1665" s="148" t="s">
        <v>5569</v>
      </c>
    </row>
    <row r="1666" spans="1:16" ht="37.5" customHeight="1" x14ac:dyDescent="0.25">
      <c r="A1666" s="1055"/>
      <c r="B1666" s="69">
        <v>9</v>
      </c>
      <c r="C1666" s="69" t="s">
        <v>682</v>
      </c>
      <c r="D1666" s="113">
        <v>2562</v>
      </c>
      <c r="E1666" s="1068"/>
      <c r="F1666" s="1068"/>
      <c r="G1666" s="1068"/>
      <c r="H1666" s="1172"/>
      <c r="I1666" s="1068"/>
      <c r="J1666" s="1147"/>
      <c r="K1666" s="1147"/>
      <c r="L1666" s="211" t="s">
        <v>1614</v>
      </c>
      <c r="M1666" s="530"/>
      <c r="N1666" s="222"/>
    </row>
    <row r="1667" spans="1:16" ht="37.5" customHeight="1" x14ac:dyDescent="0.25">
      <c r="A1667" s="1054"/>
      <c r="B1667" s="69">
        <v>13</v>
      </c>
      <c r="C1667" s="69" t="s">
        <v>682</v>
      </c>
      <c r="D1667" s="113">
        <v>2562</v>
      </c>
      <c r="E1667" s="1069"/>
      <c r="F1667" s="1069"/>
      <c r="G1667" s="1069"/>
      <c r="H1667" s="1173"/>
      <c r="I1667" s="1069"/>
      <c r="J1667" s="1115"/>
      <c r="K1667" s="1115"/>
      <c r="L1667" s="26" t="s">
        <v>1616</v>
      </c>
      <c r="M1667" s="199"/>
      <c r="N1667" s="427" t="s">
        <v>5711</v>
      </c>
    </row>
    <row r="1668" spans="1:16" ht="46.5" customHeight="1" x14ac:dyDescent="0.25">
      <c r="A1668" s="1053">
        <v>547</v>
      </c>
      <c r="B1668" s="69">
        <v>2</v>
      </c>
      <c r="C1668" s="69" t="s">
        <v>682</v>
      </c>
      <c r="D1668" s="113">
        <v>2562</v>
      </c>
      <c r="E1668" s="1067" t="s">
        <v>5570</v>
      </c>
      <c r="F1668" s="1067" t="s">
        <v>5570</v>
      </c>
      <c r="G1668" s="1067"/>
      <c r="H1668" s="1171" t="s">
        <v>5571</v>
      </c>
      <c r="I1668" s="1067" t="s">
        <v>2423</v>
      </c>
      <c r="J1668" s="1114" t="s">
        <v>232</v>
      </c>
      <c r="K1668" s="1114" t="s">
        <v>3414</v>
      </c>
      <c r="L1668" s="111" t="s">
        <v>5572</v>
      </c>
      <c r="M1668" s="538"/>
      <c r="N1668" s="429" t="s">
        <v>5568</v>
      </c>
      <c r="P1668" s="452">
        <v>17537.72</v>
      </c>
    </row>
    <row r="1669" spans="1:16" ht="60.75" customHeight="1" x14ac:dyDescent="0.25">
      <c r="A1669" s="1055"/>
      <c r="B1669" s="69">
        <v>3</v>
      </c>
      <c r="C1669" s="69" t="s">
        <v>682</v>
      </c>
      <c r="D1669" s="113">
        <v>2562</v>
      </c>
      <c r="E1669" s="1068"/>
      <c r="F1669" s="1068"/>
      <c r="G1669" s="1068"/>
      <c r="H1669" s="1172"/>
      <c r="I1669" s="1068"/>
      <c r="J1669" s="1147"/>
      <c r="K1669" s="1147"/>
      <c r="L1669" s="11" t="s">
        <v>4717</v>
      </c>
      <c r="M1669" s="198"/>
      <c r="N1669" s="148" t="s">
        <v>5573</v>
      </c>
    </row>
    <row r="1670" spans="1:16" ht="37.5" customHeight="1" x14ac:dyDescent="0.25">
      <c r="A1670" s="1055"/>
      <c r="B1670" s="69">
        <v>24</v>
      </c>
      <c r="C1670" s="69" t="s">
        <v>682</v>
      </c>
      <c r="D1670" s="113">
        <v>2562</v>
      </c>
      <c r="E1670" s="1068"/>
      <c r="F1670" s="1068"/>
      <c r="G1670" s="1068"/>
      <c r="H1670" s="1172"/>
      <c r="I1670" s="1068"/>
      <c r="J1670" s="1147"/>
      <c r="K1670" s="1147"/>
      <c r="L1670" s="211" t="s">
        <v>1614</v>
      </c>
      <c r="M1670" s="530"/>
      <c r="N1670" s="222"/>
    </row>
    <row r="1671" spans="1:16" ht="54.75" customHeight="1" x14ac:dyDescent="0.25">
      <c r="A1671" s="1054"/>
      <c r="B1671" s="69">
        <v>27</v>
      </c>
      <c r="C1671" s="69" t="s">
        <v>682</v>
      </c>
      <c r="D1671" s="113">
        <v>2562</v>
      </c>
      <c r="E1671" s="1069"/>
      <c r="F1671" s="1069"/>
      <c r="G1671" s="1069"/>
      <c r="H1671" s="1173"/>
      <c r="I1671" s="1069"/>
      <c r="J1671" s="1115"/>
      <c r="K1671" s="1115"/>
      <c r="L1671" s="26" t="s">
        <v>1616</v>
      </c>
      <c r="M1671" s="199"/>
      <c r="N1671" s="427" t="s">
        <v>5860</v>
      </c>
    </row>
    <row r="1672" spans="1:16" ht="37.5" customHeight="1" x14ac:dyDescent="0.25">
      <c r="A1672" s="1053">
        <v>548</v>
      </c>
      <c r="B1672" s="69">
        <v>2</v>
      </c>
      <c r="C1672" s="69" t="s">
        <v>682</v>
      </c>
      <c r="D1672" s="113">
        <v>2562</v>
      </c>
      <c r="E1672" s="1067" t="s">
        <v>5574</v>
      </c>
      <c r="F1672" s="1067" t="s">
        <v>5574</v>
      </c>
      <c r="G1672" s="1067"/>
      <c r="H1672" s="1171" t="s">
        <v>1273</v>
      </c>
      <c r="I1672" s="1067" t="s">
        <v>665</v>
      </c>
      <c r="J1672" s="1114" t="s">
        <v>105</v>
      </c>
      <c r="K1672" s="1114" t="s">
        <v>3414</v>
      </c>
      <c r="L1672" s="111" t="s">
        <v>5575</v>
      </c>
      <c r="M1672" s="538"/>
      <c r="N1672" s="429" t="s">
        <v>5576</v>
      </c>
      <c r="P1672" s="452">
        <v>6236.43</v>
      </c>
    </row>
    <row r="1673" spans="1:16" ht="37.5" customHeight="1" x14ac:dyDescent="0.25">
      <c r="A1673" s="1054"/>
      <c r="B1673" s="69">
        <v>3</v>
      </c>
      <c r="C1673" s="69" t="s">
        <v>682</v>
      </c>
      <c r="D1673" s="113">
        <v>2562</v>
      </c>
      <c r="E1673" s="1069"/>
      <c r="F1673" s="1069"/>
      <c r="G1673" s="1069"/>
      <c r="H1673" s="1173"/>
      <c r="I1673" s="1069"/>
      <c r="J1673" s="1115"/>
      <c r="K1673" s="1115"/>
      <c r="L1673" s="11" t="s">
        <v>4717</v>
      </c>
      <c r="M1673" s="198"/>
      <c r="N1673" s="148" t="s">
        <v>5577</v>
      </c>
    </row>
    <row r="1674" spans="1:16" ht="37.5" customHeight="1" x14ac:dyDescent="0.25">
      <c r="A1674" s="1053">
        <v>549</v>
      </c>
      <c r="B1674" s="69">
        <v>2</v>
      </c>
      <c r="C1674" s="69" t="s">
        <v>682</v>
      </c>
      <c r="D1674" s="113">
        <v>2562</v>
      </c>
      <c r="E1674" s="1067" t="s">
        <v>5578</v>
      </c>
      <c r="F1674" s="1067" t="s">
        <v>5578</v>
      </c>
      <c r="G1674" s="1067"/>
      <c r="H1674" s="1171" t="s">
        <v>5579</v>
      </c>
      <c r="I1674" s="1067" t="s">
        <v>797</v>
      </c>
      <c r="J1674" s="1114" t="s">
        <v>212</v>
      </c>
      <c r="K1674" s="1114" t="s">
        <v>3414</v>
      </c>
      <c r="L1674" s="111" t="s">
        <v>5580</v>
      </c>
      <c r="M1674" s="538"/>
      <c r="N1674" s="429" t="s">
        <v>5581</v>
      </c>
      <c r="P1674" s="452">
        <v>6975.78</v>
      </c>
    </row>
    <row r="1675" spans="1:16" ht="57.75" customHeight="1" x14ac:dyDescent="0.25">
      <c r="A1675" s="1055"/>
      <c r="B1675" s="69">
        <v>3</v>
      </c>
      <c r="C1675" s="69" t="s">
        <v>682</v>
      </c>
      <c r="D1675" s="113">
        <v>2562</v>
      </c>
      <c r="E1675" s="1068"/>
      <c r="F1675" s="1068"/>
      <c r="G1675" s="1068"/>
      <c r="H1675" s="1172"/>
      <c r="I1675" s="1068"/>
      <c r="J1675" s="1147"/>
      <c r="K1675" s="1147"/>
      <c r="L1675" s="11" t="s">
        <v>4717</v>
      </c>
      <c r="M1675" s="198"/>
      <c r="N1675" s="148" t="s">
        <v>5582</v>
      </c>
    </row>
    <row r="1676" spans="1:16" ht="37.5" customHeight="1" x14ac:dyDescent="0.25">
      <c r="A1676" s="1055"/>
      <c r="B1676" s="69">
        <v>18</v>
      </c>
      <c r="C1676" s="69" t="s">
        <v>682</v>
      </c>
      <c r="D1676" s="113">
        <v>2562</v>
      </c>
      <c r="E1676" s="1068"/>
      <c r="F1676" s="1068"/>
      <c r="G1676" s="1068"/>
      <c r="H1676" s="1172"/>
      <c r="I1676" s="1068"/>
      <c r="J1676" s="1147"/>
      <c r="K1676" s="1147"/>
      <c r="L1676" s="211" t="s">
        <v>1614</v>
      </c>
      <c r="M1676" s="530"/>
      <c r="N1676" s="222"/>
    </row>
    <row r="1677" spans="1:16" ht="37.5" customHeight="1" x14ac:dyDescent="0.25">
      <c r="A1677" s="1054"/>
      <c r="B1677" s="69">
        <v>19</v>
      </c>
      <c r="C1677" s="69" t="s">
        <v>682</v>
      </c>
      <c r="D1677" s="113">
        <v>2562</v>
      </c>
      <c r="E1677" s="1069"/>
      <c r="F1677" s="1069"/>
      <c r="G1677" s="1069"/>
      <c r="H1677" s="1173"/>
      <c r="I1677" s="1069"/>
      <c r="J1677" s="1115"/>
      <c r="K1677" s="1115"/>
      <c r="L1677" s="26" t="s">
        <v>1616</v>
      </c>
      <c r="M1677" s="199"/>
      <c r="N1677" s="427" t="s">
        <v>5711</v>
      </c>
    </row>
    <row r="1678" spans="1:16" ht="39.75" customHeight="1" x14ac:dyDescent="0.25">
      <c r="A1678" s="1053">
        <v>550</v>
      </c>
      <c r="B1678" s="69">
        <v>2</v>
      </c>
      <c r="C1678" s="69" t="s">
        <v>682</v>
      </c>
      <c r="D1678" s="113">
        <v>2562</v>
      </c>
      <c r="E1678" s="1067" t="s">
        <v>5583</v>
      </c>
      <c r="F1678" s="1067" t="s">
        <v>5583</v>
      </c>
      <c r="G1678" s="1067"/>
      <c r="H1678" s="1171" t="s">
        <v>5584</v>
      </c>
      <c r="I1678" s="1067" t="s">
        <v>58</v>
      </c>
      <c r="J1678" s="1114" t="s">
        <v>58</v>
      </c>
      <c r="K1678" s="1114" t="s">
        <v>3414</v>
      </c>
      <c r="L1678" s="111" t="s">
        <v>5585</v>
      </c>
      <c r="M1678" s="538"/>
      <c r="N1678" s="429" t="s">
        <v>5587</v>
      </c>
      <c r="P1678" s="452">
        <v>11163.76</v>
      </c>
    </row>
    <row r="1679" spans="1:16" ht="57" customHeight="1" x14ac:dyDescent="0.25">
      <c r="A1679" s="1055"/>
      <c r="B1679" s="69">
        <v>3</v>
      </c>
      <c r="C1679" s="69" t="s">
        <v>682</v>
      </c>
      <c r="D1679" s="113">
        <v>2562</v>
      </c>
      <c r="E1679" s="1068"/>
      <c r="F1679" s="1068"/>
      <c r="G1679" s="1068"/>
      <c r="H1679" s="1172"/>
      <c r="I1679" s="1068"/>
      <c r="J1679" s="1147"/>
      <c r="K1679" s="1147"/>
      <c r="L1679" s="11" t="s">
        <v>4717</v>
      </c>
      <c r="M1679" s="198"/>
      <c r="N1679" s="148" t="s">
        <v>5586</v>
      </c>
    </row>
    <row r="1680" spans="1:16" ht="37.5" customHeight="1" x14ac:dyDescent="0.25">
      <c r="A1680" s="1055"/>
      <c r="B1680" s="69">
        <v>11</v>
      </c>
      <c r="C1680" s="69" t="s">
        <v>682</v>
      </c>
      <c r="D1680" s="113">
        <v>2562</v>
      </c>
      <c r="E1680" s="1068"/>
      <c r="F1680" s="1068"/>
      <c r="G1680" s="1068"/>
      <c r="H1680" s="1172"/>
      <c r="I1680" s="1068"/>
      <c r="J1680" s="1147"/>
      <c r="K1680" s="1147"/>
      <c r="L1680" s="211" t="s">
        <v>1614</v>
      </c>
      <c r="M1680" s="530"/>
      <c r="N1680" s="222"/>
    </row>
    <row r="1681" spans="1:16" ht="37.5" customHeight="1" x14ac:dyDescent="0.25">
      <c r="A1681" s="1054"/>
      <c r="B1681" s="69">
        <v>13</v>
      </c>
      <c r="C1681" s="69" t="s">
        <v>682</v>
      </c>
      <c r="D1681" s="113">
        <v>2562</v>
      </c>
      <c r="E1681" s="1069"/>
      <c r="F1681" s="1069"/>
      <c r="G1681" s="1069"/>
      <c r="H1681" s="1173"/>
      <c r="I1681" s="1069"/>
      <c r="J1681" s="1115"/>
      <c r="K1681" s="1115"/>
      <c r="L1681" s="26" t="s">
        <v>1616</v>
      </c>
      <c r="M1681" s="199"/>
      <c r="N1681" s="427" t="s">
        <v>5713</v>
      </c>
    </row>
    <row r="1682" spans="1:16" ht="47.25" customHeight="1" x14ac:dyDescent="0.25">
      <c r="A1682" s="1053">
        <v>551</v>
      </c>
      <c r="B1682" s="69">
        <v>2</v>
      </c>
      <c r="C1682" s="69" t="s">
        <v>682</v>
      </c>
      <c r="D1682" s="113">
        <v>2562</v>
      </c>
      <c r="E1682" s="1067" t="s">
        <v>5588</v>
      </c>
      <c r="F1682" s="1067" t="s">
        <v>5588</v>
      </c>
      <c r="G1682" s="1067"/>
      <c r="H1682" s="1171" t="s">
        <v>5589</v>
      </c>
      <c r="I1682" s="1067" t="s">
        <v>388</v>
      </c>
      <c r="J1682" s="1114" t="s">
        <v>388</v>
      </c>
      <c r="K1682" s="1114" t="s">
        <v>3414</v>
      </c>
      <c r="L1682" s="111" t="s">
        <v>5590</v>
      </c>
      <c r="M1682" s="538"/>
      <c r="N1682" s="429" t="s">
        <v>5591</v>
      </c>
      <c r="P1682" s="452">
        <v>6128.88</v>
      </c>
    </row>
    <row r="1683" spans="1:16" ht="40.5" x14ac:dyDescent="0.25">
      <c r="A1683" s="1055"/>
      <c r="B1683" s="69">
        <v>3</v>
      </c>
      <c r="C1683" s="69" t="s">
        <v>682</v>
      </c>
      <c r="D1683" s="113">
        <v>2562</v>
      </c>
      <c r="E1683" s="1068"/>
      <c r="F1683" s="1068"/>
      <c r="G1683" s="1068"/>
      <c r="H1683" s="1172"/>
      <c r="I1683" s="1068"/>
      <c r="J1683" s="1147"/>
      <c r="K1683" s="1147"/>
      <c r="L1683" s="11" t="s">
        <v>4717</v>
      </c>
      <c r="M1683" s="198"/>
      <c r="N1683" s="148" t="s">
        <v>5592</v>
      </c>
    </row>
    <row r="1684" spans="1:16" ht="37.5" customHeight="1" x14ac:dyDescent="0.25">
      <c r="A1684" s="1055"/>
      <c r="B1684" s="69">
        <v>19</v>
      </c>
      <c r="C1684" s="69" t="s">
        <v>682</v>
      </c>
      <c r="D1684" s="113">
        <v>2562</v>
      </c>
      <c r="E1684" s="1068"/>
      <c r="F1684" s="1068"/>
      <c r="G1684" s="1068"/>
      <c r="H1684" s="1172"/>
      <c r="I1684" s="1068"/>
      <c r="J1684" s="1147"/>
      <c r="K1684" s="1147"/>
      <c r="L1684" s="211" t="s">
        <v>1614</v>
      </c>
      <c r="M1684" s="530"/>
      <c r="N1684" s="222"/>
    </row>
    <row r="1685" spans="1:16" ht="37.5" customHeight="1" thickBot="1" x14ac:dyDescent="0.3">
      <c r="A1685" s="1054"/>
      <c r="B1685" s="69">
        <v>19</v>
      </c>
      <c r="C1685" s="69"/>
      <c r="D1685" s="113"/>
      <c r="E1685" s="1069"/>
      <c r="F1685" s="1069"/>
      <c r="G1685" s="1069"/>
      <c r="H1685" s="1173"/>
      <c r="I1685" s="1069"/>
      <c r="J1685" s="1115"/>
      <c r="K1685" s="1115"/>
      <c r="L1685" s="133" t="s">
        <v>1616</v>
      </c>
      <c r="M1685" s="540"/>
      <c r="N1685" s="432" t="s">
        <v>5727</v>
      </c>
    </row>
    <row r="1686" spans="1:16" ht="40.5" customHeight="1" x14ac:dyDescent="0.25">
      <c r="A1686" s="1053">
        <v>552</v>
      </c>
      <c r="B1686" s="69">
        <v>2</v>
      </c>
      <c r="C1686" s="69" t="s">
        <v>682</v>
      </c>
      <c r="D1686" s="113">
        <v>2562</v>
      </c>
      <c r="E1686" s="1067" t="s">
        <v>5593</v>
      </c>
      <c r="F1686" s="1067" t="s">
        <v>5593</v>
      </c>
      <c r="G1686" s="1067"/>
      <c r="H1686" s="1171" t="s">
        <v>5594</v>
      </c>
      <c r="I1686" s="1067" t="s">
        <v>417</v>
      </c>
      <c r="J1686" s="1114" t="s">
        <v>232</v>
      </c>
      <c r="K1686" s="1114" t="s">
        <v>3414</v>
      </c>
      <c r="L1686" s="111" t="s">
        <v>5595</v>
      </c>
      <c r="M1686" s="538"/>
      <c r="N1686" s="429" t="s">
        <v>5596</v>
      </c>
      <c r="P1686" s="452">
        <v>17243.22</v>
      </c>
    </row>
    <row r="1687" spans="1:16" ht="40.5" x14ac:dyDescent="0.25">
      <c r="A1687" s="1055"/>
      <c r="B1687" s="69">
        <v>3</v>
      </c>
      <c r="C1687" s="69" t="s">
        <v>682</v>
      </c>
      <c r="D1687" s="113">
        <v>2562</v>
      </c>
      <c r="E1687" s="1068"/>
      <c r="F1687" s="1068"/>
      <c r="G1687" s="1068"/>
      <c r="H1687" s="1172"/>
      <c r="I1687" s="1068"/>
      <c r="J1687" s="1147"/>
      <c r="K1687" s="1147"/>
      <c r="L1687" s="11" t="s">
        <v>4717</v>
      </c>
      <c r="M1687" s="198"/>
      <c r="N1687" s="148" t="s">
        <v>5597</v>
      </c>
    </row>
    <row r="1688" spans="1:16" ht="37.5" customHeight="1" x14ac:dyDescent="0.25">
      <c r="A1688" s="1055"/>
      <c r="B1688" s="69">
        <v>17</v>
      </c>
      <c r="C1688" s="69" t="s">
        <v>682</v>
      </c>
      <c r="D1688" s="113">
        <v>2562</v>
      </c>
      <c r="E1688" s="1068"/>
      <c r="F1688" s="1068"/>
      <c r="G1688" s="1068"/>
      <c r="H1688" s="1172"/>
      <c r="I1688" s="1068"/>
      <c r="J1688" s="1147"/>
      <c r="K1688" s="1147"/>
      <c r="L1688" s="211" t="s">
        <v>1614</v>
      </c>
      <c r="M1688" s="530"/>
      <c r="N1688" s="222"/>
    </row>
    <row r="1689" spans="1:16" ht="41.25" thickBot="1" x14ac:dyDescent="0.3">
      <c r="A1689" s="1054"/>
      <c r="B1689" s="69">
        <v>19</v>
      </c>
      <c r="C1689" s="69" t="s">
        <v>682</v>
      </c>
      <c r="D1689" s="113">
        <v>2562</v>
      </c>
      <c r="E1689" s="1069"/>
      <c r="F1689" s="1069"/>
      <c r="G1689" s="1069"/>
      <c r="H1689" s="1173"/>
      <c r="I1689" s="1069"/>
      <c r="J1689" s="1115"/>
      <c r="K1689" s="1115"/>
      <c r="L1689" s="133" t="s">
        <v>1616</v>
      </c>
      <c r="M1689" s="540"/>
      <c r="N1689" s="432" t="s">
        <v>5729</v>
      </c>
    </row>
    <row r="1690" spans="1:16" ht="37.5" customHeight="1" x14ac:dyDescent="0.25">
      <c r="A1690" s="1053">
        <v>553</v>
      </c>
      <c r="B1690" s="69">
        <v>2</v>
      </c>
      <c r="C1690" s="69" t="s">
        <v>682</v>
      </c>
      <c r="D1690" s="113">
        <v>2562</v>
      </c>
      <c r="E1690" s="1053" t="s">
        <v>5598</v>
      </c>
      <c r="F1690" s="1053" t="s">
        <v>5598</v>
      </c>
      <c r="G1690" s="1053"/>
      <c r="H1690" s="1168" t="s">
        <v>2041</v>
      </c>
      <c r="I1690" s="1053" t="s">
        <v>1436</v>
      </c>
      <c r="J1690" s="1148" t="s">
        <v>131</v>
      </c>
      <c r="K1690" s="1148" t="s">
        <v>3414</v>
      </c>
      <c r="L1690" s="111" t="s">
        <v>5599</v>
      </c>
      <c r="M1690" s="538"/>
      <c r="N1690" s="429" t="s">
        <v>5600</v>
      </c>
      <c r="P1690" s="452">
        <v>15169.74</v>
      </c>
    </row>
    <row r="1691" spans="1:16" ht="37.5" customHeight="1" x14ac:dyDescent="0.25">
      <c r="A1691" s="1055"/>
      <c r="B1691" s="69">
        <v>3</v>
      </c>
      <c r="C1691" s="69" t="s">
        <v>682</v>
      </c>
      <c r="D1691" s="113">
        <v>2562</v>
      </c>
      <c r="E1691" s="1055"/>
      <c r="F1691" s="1055"/>
      <c r="G1691" s="1055"/>
      <c r="H1691" s="1169"/>
      <c r="I1691" s="1055"/>
      <c r="J1691" s="1149"/>
      <c r="K1691" s="1149"/>
      <c r="L1691" s="11" t="s">
        <v>4717</v>
      </c>
      <c r="M1691" s="198"/>
      <c r="N1691" s="148" t="s">
        <v>5601</v>
      </c>
    </row>
    <row r="1692" spans="1:16" ht="37.5" customHeight="1" x14ac:dyDescent="0.25">
      <c r="A1692" s="1054"/>
      <c r="B1692" s="69">
        <v>6</v>
      </c>
      <c r="C1692" s="69" t="s">
        <v>69</v>
      </c>
      <c r="D1692" s="113">
        <v>2565</v>
      </c>
      <c r="E1692" s="1054"/>
      <c r="F1692" s="1054"/>
      <c r="G1692" s="1054"/>
      <c r="H1692" s="1170"/>
      <c r="I1692" s="1054"/>
      <c r="J1692" s="1150"/>
      <c r="K1692" s="1150"/>
      <c r="L1692" s="111" t="s">
        <v>13283</v>
      </c>
      <c r="M1692" s="538"/>
      <c r="N1692" s="148" t="s">
        <v>13284</v>
      </c>
    </row>
    <row r="1693" spans="1:16" ht="40.5" customHeight="1" x14ac:dyDescent="0.25">
      <c r="A1693" s="1053">
        <v>554</v>
      </c>
      <c r="B1693" s="69">
        <v>2</v>
      </c>
      <c r="C1693" s="69" t="s">
        <v>682</v>
      </c>
      <c r="D1693" s="113">
        <v>2562</v>
      </c>
      <c r="E1693" s="1067" t="s">
        <v>5602</v>
      </c>
      <c r="F1693" s="1067" t="s">
        <v>5602</v>
      </c>
      <c r="G1693" s="1067"/>
      <c r="H1693" s="1171" t="s">
        <v>5603</v>
      </c>
      <c r="I1693" s="1067" t="s">
        <v>797</v>
      </c>
      <c r="J1693" s="1114" t="s">
        <v>212</v>
      </c>
      <c r="K1693" s="1114" t="s">
        <v>3414</v>
      </c>
      <c r="L1693" s="111" t="s">
        <v>5604</v>
      </c>
      <c r="M1693" s="538"/>
      <c r="N1693" s="429" t="s">
        <v>5605</v>
      </c>
      <c r="P1693" s="452">
        <v>10253.16</v>
      </c>
    </row>
    <row r="1694" spans="1:16" ht="40.5" x14ac:dyDescent="0.25">
      <c r="A1694" s="1055"/>
      <c r="B1694" s="69">
        <v>3</v>
      </c>
      <c r="C1694" s="69" t="s">
        <v>682</v>
      </c>
      <c r="D1694" s="113">
        <v>2562</v>
      </c>
      <c r="E1694" s="1068"/>
      <c r="F1694" s="1068"/>
      <c r="G1694" s="1068"/>
      <c r="H1694" s="1172"/>
      <c r="I1694" s="1068"/>
      <c r="J1694" s="1147"/>
      <c r="K1694" s="1147"/>
      <c r="L1694" s="11" t="s">
        <v>4717</v>
      </c>
      <c r="M1694" s="198"/>
      <c r="N1694" s="148" t="s">
        <v>5606</v>
      </c>
    </row>
    <row r="1695" spans="1:16" ht="37.5" customHeight="1" x14ac:dyDescent="0.25">
      <c r="A1695" s="1055"/>
      <c r="B1695" s="69">
        <v>11</v>
      </c>
      <c r="C1695" s="69" t="s">
        <v>682</v>
      </c>
      <c r="D1695" s="113">
        <v>2562</v>
      </c>
      <c r="E1695" s="1068"/>
      <c r="F1695" s="1068"/>
      <c r="G1695" s="1068"/>
      <c r="H1695" s="1172"/>
      <c r="I1695" s="1068"/>
      <c r="J1695" s="1147"/>
      <c r="K1695" s="1147"/>
      <c r="L1695" s="211" t="s">
        <v>1614</v>
      </c>
      <c r="M1695" s="530"/>
      <c r="N1695" s="222"/>
    </row>
    <row r="1696" spans="1:16" ht="33.75" customHeight="1" thickBot="1" x14ac:dyDescent="0.3">
      <c r="A1696" s="1054"/>
      <c r="B1696" s="69">
        <v>13</v>
      </c>
      <c r="C1696" s="69" t="s">
        <v>682</v>
      </c>
      <c r="D1696" s="113">
        <v>2562</v>
      </c>
      <c r="E1696" s="1069"/>
      <c r="F1696" s="1069"/>
      <c r="G1696" s="1069"/>
      <c r="H1696" s="1173"/>
      <c r="I1696" s="1069"/>
      <c r="J1696" s="1115"/>
      <c r="K1696" s="1115"/>
      <c r="L1696" s="133" t="s">
        <v>1616</v>
      </c>
      <c r="M1696" s="540"/>
      <c r="N1696" s="432" t="s">
        <v>5711</v>
      </c>
    </row>
    <row r="1697" spans="1:17" ht="42.75" customHeight="1" x14ac:dyDescent="0.25">
      <c r="A1697" s="1053">
        <v>555</v>
      </c>
      <c r="B1697" s="69">
        <v>2</v>
      </c>
      <c r="C1697" s="69" t="s">
        <v>682</v>
      </c>
      <c r="D1697" s="113">
        <v>2562</v>
      </c>
      <c r="E1697" s="1067" t="s">
        <v>5607</v>
      </c>
      <c r="F1697" s="1067" t="s">
        <v>5607</v>
      </c>
      <c r="G1697" s="1067"/>
      <c r="H1697" s="1171" t="s">
        <v>5608</v>
      </c>
      <c r="I1697" s="1067" t="s">
        <v>417</v>
      </c>
      <c r="J1697" s="1114" t="s">
        <v>232</v>
      </c>
      <c r="K1697" s="1114" t="s">
        <v>3414</v>
      </c>
      <c r="L1697" s="111" t="s">
        <v>5609</v>
      </c>
      <c r="M1697" s="538"/>
      <c r="N1697" s="429" t="s">
        <v>5610</v>
      </c>
      <c r="P1697" s="452">
        <v>19943.52</v>
      </c>
    </row>
    <row r="1698" spans="1:17" ht="62.25" customHeight="1" x14ac:dyDescent="0.25">
      <c r="A1698" s="1055"/>
      <c r="B1698" s="69">
        <v>3</v>
      </c>
      <c r="C1698" s="69" t="s">
        <v>682</v>
      </c>
      <c r="D1698" s="113">
        <v>2562</v>
      </c>
      <c r="E1698" s="1068"/>
      <c r="F1698" s="1068"/>
      <c r="G1698" s="1068"/>
      <c r="H1698" s="1172"/>
      <c r="I1698" s="1068"/>
      <c r="J1698" s="1147"/>
      <c r="K1698" s="1147"/>
      <c r="L1698" s="11" t="s">
        <v>4717</v>
      </c>
      <c r="M1698" s="198"/>
      <c r="N1698" s="148" t="s">
        <v>5611</v>
      </c>
    </row>
    <row r="1699" spans="1:17" ht="41.25" customHeight="1" x14ac:dyDescent="0.25">
      <c r="A1699" s="1055"/>
      <c r="B1699" s="69">
        <v>9</v>
      </c>
      <c r="C1699" s="69" t="s">
        <v>682</v>
      </c>
      <c r="D1699" s="149">
        <v>2562</v>
      </c>
      <c r="E1699" s="256"/>
      <c r="F1699" s="168"/>
      <c r="G1699" s="1068"/>
      <c r="H1699" s="1172"/>
      <c r="I1699" s="1068"/>
      <c r="J1699" s="1147"/>
      <c r="K1699" s="1147"/>
      <c r="L1699" s="211" t="s">
        <v>1614</v>
      </c>
      <c r="M1699" s="530"/>
      <c r="N1699" s="222"/>
    </row>
    <row r="1700" spans="1:17" ht="40.5" customHeight="1" thickBot="1" x14ac:dyDescent="0.3">
      <c r="A1700" s="1054"/>
      <c r="B1700" s="69">
        <v>13</v>
      </c>
      <c r="C1700" s="69" t="s">
        <v>682</v>
      </c>
      <c r="D1700" s="149">
        <v>2562</v>
      </c>
      <c r="E1700" s="256"/>
      <c r="F1700" s="168"/>
      <c r="G1700" s="1069"/>
      <c r="H1700" s="1173"/>
      <c r="I1700" s="1069"/>
      <c r="J1700" s="1115"/>
      <c r="K1700" s="1115"/>
      <c r="L1700" s="133" t="s">
        <v>1616</v>
      </c>
      <c r="M1700" s="540"/>
      <c r="N1700" s="432" t="s">
        <v>5712</v>
      </c>
    </row>
    <row r="1701" spans="1:17" ht="39.75" customHeight="1" x14ac:dyDescent="0.25">
      <c r="A1701" s="1053">
        <v>556</v>
      </c>
      <c r="B1701" s="69">
        <v>2</v>
      </c>
      <c r="C1701" s="69" t="s">
        <v>682</v>
      </c>
      <c r="D1701" s="149">
        <v>2562</v>
      </c>
      <c r="E1701" s="220" t="s">
        <v>8809</v>
      </c>
      <c r="F1701" s="1067" t="s">
        <v>5619</v>
      </c>
      <c r="G1701" s="1067" t="s">
        <v>6442</v>
      </c>
      <c r="H1701" s="1171" t="s">
        <v>5620</v>
      </c>
      <c r="I1701" s="1067" t="s">
        <v>265</v>
      </c>
      <c r="J1701" s="1114" t="s">
        <v>58</v>
      </c>
      <c r="K1701" s="1114" t="s">
        <v>3414</v>
      </c>
      <c r="L1701" s="11" t="s">
        <v>5622</v>
      </c>
      <c r="M1701" s="198"/>
      <c r="N1701" s="436" t="s">
        <v>5623</v>
      </c>
    </row>
    <row r="1702" spans="1:17" ht="40.5" customHeight="1" x14ac:dyDescent="0.25">
      <c r="A1702" s="1055"/>
      <c r="B1702" s="69"/>
      <c r="C1702" s="69"/>
      <c r="D1702" s="149"/>
      <c r="E1702" s="168"/>
      <c r="F1702" s="1068"/>
      <c r="G1702" s="1068"/>
      <c r="H1702" s="1172"/>
      <c r="I1702" s="1068"/>
      <c r="J1702" s="1147"/>
      <c r="K1702" s="1147"/>
      <c r="L1702" s="11" t="s">
        <v>5639</v>
      </c>
      <c r="M1702" s="198"/>
      <c r="N1702" s="436" t="s">
        <v>5621</v>
      </c>
    </row>
    <row r="1703" spans="1:17" ht="40.5" customHeight="1" x14ac:dyDescent="0.25">
      <c r="A1703" s="1055"/>
      <c r="B1703" s="69">
        <v>11</v>
      </c>
      <c r="C1703" s="69" t="s">
        <v>682</v>
      </c>
      <c r="D1703" s="149">
        <v>2562</v>
      </c>
      <c r="E1703" s="256" t="s">
        <v>5635</v>
      </c>
      <c r="F1703" s="1068"/>
      <c r="G1703" s="1068"/>
      <c r="H1703" s="248" t="s">
        <v>5636</v>
      </c>
      <c r="I1703" s="168" t="s">
        <v>5637</v>
      </c>
      <c r="J1703" s="245" t="s">
        <v>5638</v>
      </c>
      <c r="K1703" s="245" t="s">
        <v>3414</v>
      </c>
      <c r="L1703" s="11" t="s">
        <v>5640</v>
      </c>
      <c r="M1703" s="198"/>
      <c r="N1703" s="436" t="s">
        <v>5641</v>
      </c>
    </row>
    <row r="1704" spans="1:17" s="39" customFormat="1" ht="40.5" customHeight="1" x14ac:dyDescent="0.25">
      <c r="A1704" s="1055"/>
      <c r="B1704" s="69"/>
      <c r="C1704" s="69"/>
      <c r="D1704" s="149"/>
      <c r="E1704" s="256"/>
      <c r="F1704" s="1068"/>
      <c r="G1704" s="1068"/>
      <c r="H1704" s="248"/>
      <c r="I1704" s="168"/>
      <c r="J1704" s="245"/>
      <c r="K1704" s="245"/>
      <c r="L1704" s="11" t="s">
        <v>8830</v>
      </c>
      <c r="M1704" s="198"/>
      <c r="N1704" s="436"/>
      <c r="O1704" s="1"/>
      <c r="P1704" s="452"/>
      <c r="Q1704" s="1"/>
    </row>
    <row r="1705" spans="1:17" ht="30" customHeight="1" x14ac:dyDescent="0.25">
      <c r="A1705" s="1055"/>
      <c r="B1705" s="69"/>
      <c r="C1705" s="69"/>
      <c r="D1705" s="149"/>
      <c r="E1705" s="256"/>
      <c r="F1705" s="1068"/>
      <c r="G1705" s="1068"/>
      <c r="H1705" s="248"/>
      <c r="I1705" s="168"/>
      <c r="J1705" s="245"/>
      <c r="K1705" s="245"/>
      <c r="L1705" s="11" t="s">
        <v>6942</v>
      </c>
      <c r="M1705" s="198"/>
      <c r="N1705" s="436" t="s">
        <v>6943</v>
      </c>
    </row>
    <row r="1706" spans="1:17" ht="42" customHeight="1" x14ac:dyDescent="0.25">
      <c r="A1706" s="1055"/>
      <c r="B1706" s="218"/>
      <c r="C1706" s="218"/>
      <c r="D1706" s="216"/>
      <c r="E1706" s="256"/>
      <c r="F1706" s="1068"/>
      <c r="G1706" s="1068"/>
      <c r="H1706" s="248"/>
      <c r="I1706" s="168"/>
      <c r="J1706" s="245"/>
      <c r="K1706" s="245"/>
      <c r="L1706" s="11" t="s">
        <v>8831</v>
      </c>
      <c r="M1706" s="198"/>
      <c r="N1706" s="436" t="s">
        <v>8832</v>
      </c>
    </row>
    <row r="1707" spans="1:17" ht="42" customHeight="1" x14ac:dyDescent="0.25">
      <c r="A1707" s="1054"/>
      <c r="B1707" s="176"/>
      <c r="C1707" s="176"/>
      <c r="D1707" s="222"/>
      <c r="E1707" s="257"/>
      <c r="F1707" s="1069"/>
      <c r="G1707" s="1069"/>
      <c r="H1707" s="258"/>
      <c r="I1707" s="103"/>
      <c r="J1707" s="246"/>
      <c r="K1707" s="246"/>
      <c r="L1707" s="26" t="s">
        <v>8833</v>
      </c>
      <c r="M1707" s="199"/>
      <c r="N1707" s="433" t="s">
        <v>8837</v>
      </c>
      <c r="O1707" s="26"/>
      <c r="P1707" s="452">
        <f>100000+810000</f>
        <v>910000</v>
      </c>
      <c r="Q1707" s="26" t="s">
        <v>8838</v>
      </c>
    </row>
    <row r="1708" spans="1:17" ht="42" customHeight="1" x14ac:dyDescent="0.25">
      <c r="A1708" s="1053">
        <v>557</v>
      </c>
      <c r="B1708" s="1053">
        <v>4</v>
      </c>
      <c r="C1708" s="1053" t="s">
        <v>682</v>
      </c>
      <c r="D1708" s="1053">
        <v>2562</v>
      </c>
      <c r="E1708" s="1067" t="s">
        <v>5714</v>
      </c>
      <c r="F1708" s="1067" t="s">
        <v>5714</v>
      </c>
      <c r="G1708" s="1067" t="s">
        <v>5715</v>
      </c>
      <c r="H1708" s="1067" t="s">
        <v>5716</v>
      </c>
      <c r="I1708" s="1067" t="s">
        <v>485</v>
      </c>
      <c r="J1708" s="1067" t="s">
        <v>485</v>
      </c>
      <c r="K1708" s="1067" t="s">
        <v>3414</v>
      </c>
      <c r="L1708" s="11" t="s">
        <v>59</v>
      </c>
      <c r="M1708" s="198"/>
      <c r="N1708" s="436" t="s">
        <v>5717</v>
      </c>
    </row>
    <row r="1709" spans="1:17" ht="42" customHeight="1" x14ac:dyDescent="0.25">
      <c r="A1709" s="1055"/>
      <c r="B1709" s="1055"/>
      <c r="C1709" s="1055"/>
      <c r="D1709" s="1055"/>
      <c r="E1709" s="1068"/>
      <c r="F1709" s="1068"/>
      <c r="G1709" s="1068"/>
      <c r="H1709" s="1068"/>
      <c r="I1709" s="1068"/>
      <c r="J1709" s="1068"/>
      <c r="K1709" s="1068"/>
      <c r="L1709" s="11" t="s">
        <v>5819</v>
      </c>
      <c r="M1709" s="198"/>
      <c r="N1709" s="436" t="s">
        <v>5820</v>
      </c>
    </row>
    <row r="1710" spans="1:17" ht="36" customHeight="1" x14ac:dyDescent="0.25">
      <c r="A1710" s="1055"/>
      <c r="B1710" s="1055"/>
      <c r="C1710" s="1055"/>
      <c r="D1710" s="1055"/>
      <c r="E1710" s="1068"/>
      <c r="F1710" s="1068"/>
      <c r="G1710" s="1068"/>
      <c r="H1710" s="1068"/>
      <c r="I1710" s="1068"/>
      <c r="J1710" s="1068"/>
      <c r="K1710" s="1068"/>
      <c r="L1710" s="11" t="s">
        <v>5178</v>
      </c>
      <c r="M1710" s="198"/>
      <c r="N1710" s="436" t="s">
        <v>5821</v>
      </c>
      <c r="P1710" s="452">
        <v>15451</v>
      </c>
      <c r="Q1710" s="26" t="s">
        <v>8455</v>
      </c>
    </row>
    <row r="1711" spans="1:17" ht="39" customHeight="1" x14ac:dyDescent="0.25">
      <c r="A1711" s="1055"/>
      <c r="B1711" s="1055"/>
      <c r="C1711" s="1055"/>
      <c r="D1711" s="1055"/>
      <c r="E1711" s="1068"/>
      <c r="F1711" s="1068"/>
      <c r="G1711" s="1068"/>
      <c r="H1711" s="1068"/>
      <c r="I1711" s="1068"/>
      <c r="J1711" s="1068"/>
      <c r="K1711" s="1068"/>
      <c r="L1711" s="1" t="s">
        <v>297</v>
      </c>
      <c r="M1711" s="450"/>
      <c r="N1711" s="436" t="s">
        <v>8451</v>
      </c>
    </row>
    <row r="1712" spans="1:17" s="39" customFormat="1" ht="36" customHeight="1" x14ac:dyDescent="0.25">
      <c r="A1712" s="1054"/>
      <c r="B1712" s="1054"/>
      <c r="C1712" s="1054"/>
      <c r="D1712" s="1054"/>
      <c r="E1712" s="1069"/>
      <c r="F1712" s="1069"/>
      <c r="G1712" s="1069"/>
      <c r="H1712" s="1069"/>
      <c r="I1712" s="1069"/>
      <c r="J1712" s="1069"/>
      <c r="K1712" s="1069"/>
      <c r="L1712" s="26" t="s">
        <v>5673</v>
      </c>
      <c r="M1712" s="199"/>
      <c r="N1712" s="436" t="s">
        <v>8452</v>
      </c>
      <c r="O1712" s="1"/>
      <c r="P1712" s="452">
        <v>15451</v>
      </c>
      <c r="Q1712" s="1" t="s">
        <v>8453</v>
      </c>
    </row>
    <row r="1713" spans="1:17" ht="32.25" customHeight="1" x14ac:dyDescent="0.25">
      <c r="A1713" s="1053">
        <v>558</v>
      </c>
      <c r="B1713" s="1053">
        <v>12</v>
      </c>
      <c r="C1713" s="1053" t="s">
        <v>682</v>
      </c>
      <c r="D1713" s="1067">
        <v>2562</v>
      </c>
      <c r="E1713" s="1067" t="s">
        <v>5642</v>
      </c>
      <c r="F1713" s="1067" t="s">
        <v>5642</v>
      </c>
      <c r="G1713" s="1067" t="s">
        <v>5643</v>
      </c>
      <c r="H1713" s="1067" t="s">
        <v>5644</v>
      </c>
      <c r="I1713" s="1067" t="s">
        <v>388</v>
      </c>
      <c r="J1713" s="1067" t="s">
        <v>388</v>
      </c>
      <c r="K1713" s="1067" t="s">
        <v>3414</v>
      </c>
      <c r="L1713" s="11" t="s">
        <v>5506</v>
      </c>
      <c r="M1713" s="198"/>
      <c r="N1713" s="436" t="s">
        <v>5645</v>
      </c>
      <c r="P1713" s="452">
        <v>34021.01</v>
      </c>
      <c r="Q1713" s="26" t="s">
        <v>48</v>
      </c>
    </row>
    <row r="1714" spans="1:17" ht="39.75" customHeight="1" x14ac:dyDescent="0.25">
      <c r="A1714" s="1055"/>
      <c r="B1714" s="1055"/>
      <c r="C1714" s="1055"/>
      <c r="D1714" s="1068"/>
      <c r="E1714" s="1068"/>
      <c r="F1714" s="1068"/>
      <c r="G1714" s="1068"/>
      <c r="H1714" s="1068"/>
      <c r="I1714" s="1068"/>
      <c r="J1714" s="1068"/>
      <c r="K1714" s="1068"/>
      <c r="L1714" s="1" t="s">
        <v>297</v>
      </c>
      <c r="M1714" s="450"/>
      <c r="N1714" s="436" t="s">
        <v>7133</v>
      </c>
    </row>
    <row r="1715" spans="1:17" s="182" customFormat="1" ht="38.25" customHeight="1" x14ac:dyDescent="0.25">
      <c r="A1715" s="1054"/>
      <c r="B1715" s="1054"/>
      <c r="C1715" s="1054"/>
      <c r="D1715" s="1069"/>
      <c r="E1715" s="1069"/>
      <c r="F1715" s="1069"/>
      <c r="G1715" s="1069"/>
      <c r="H1715" s="1069"/>
      <c r="I1715" s="1069"/>
      <c r="J1715" s="1069"/>
      <c r="K1715" s="1069"/>
      <c r="L1715" s="26" t="s">
        <v>5673</v>
      </c>
      <c r="M1715" s="199"/>
      <c r="N1715" s="433" t="s">
        <v>7134</v>
      </c>
      <c r="O1715" s="26"/>
      <c r="P1715" s="452"/>
      <c r="Q1715" s="26"/>
    </row>
    <row r="1716" spans="1:17" s="288" customFormat="1" ht="38.25" customHeight="1" x14ac:dyDescent="0.25">
      <c r="A1716" s="1053">
        <v>559</v>
      </c>
      <c r="B1716" s="1053">
        <v>12</v>
      </c>
      <c r="C1716" s="1053" t="s">
        <v>682</v>
      </c>
      <c r="D1716" s="1053">
        <v>2562</v>
      </c>
      <c r="E1716" s="1067" t="s">
        <v>5646</v>
      </c>
      <c r="F1716" s="1067" t="s">
        <v>5646</v>
      </c>
      <c r="G1716" s="1053" t="s">
        <v>7508</v>
      </c>
      <c r="H1716" s="1053" t="s">
        <v>5647</v>
      </c>
      <c r="I1716" s="1053" t="s">
        <v>1282</v>
      </c>
      <c r="J1716" s="1053" t="s">
        <v>388</v>
      </c>
      <c r="K1716" s="1053" t="s">
        <v>3414</v>
      </c>
      <c r="L1716" s="11" t="s">
        <v>59</v>
      </c>
      <c r="M1716" s="198"/>
      <c r="N1716" s="436" t="s">
        <v>5648</v>
      </c>
      <c r="O1716" s="1"/>
      <c r="P1716" s="452"/>
      <c r="Q1716" s="1"/>
    </row>
    <row r="1717" spans="1:17" s="182" customFormat="1" ht="38.25" customHeight="1" x14ac:dyDescent="0.25">
      <c r="A1717" s="1055"/>
      <c r="B1717" s="1055"/>
      <c r="C1717" s="1055"/>
      <c r="D1717" s="1055"/>
      <c r="E1717" s="1068"/>
      <c r="F1717" s="1068"/>
      <c r="G1717" s="1055"/>
      <c r="H1717" s="1055"/>
      <c r="I1717" s="1055"/>
      <c r="J1717" s="1055"/>
      <c r="K1717" s="1055"/>
      <c r="L1717" s="1" t="s">
        <v>297</v>
      </c>
      <c r="M1717" s="450"/>
      <c r="N1717" s="436" t="s">
        <v>7956</v>
      </c>
      <c r="O1717" s="1"/>
      <c r="P1717" s="452"/>
      <c r="Q1717" s="1"/>
    </row>
    <row r="1718" spans="1:17" ht="31.5" customHeight="1" x14ac:dyDescent="0.25">
      <c r="A1718" s="1055"/>
      <c r="B1718" s="1055"/>
      <c r="C1718" s="1055"/>
      <c r="D1718" s="1055"/>
      <c r="E1718" s="1068"/>
      <c r="F1718" s="1068"/>
      <c r="G1718" s="1055"/>
      <c r="H1718" s="1055"/>
      <c r="I1718" s="1055"/>
      <c r="J1718" s="1055"/>
      <c r="K1718" s="1055"/>
      <c r="L1718" s="26" t="s">
        <v>5673</v>
      </c>
      <c r="M1718" s="199"/>
      <c r="N1718" s="433" t="s">
        <v>7957</v>
      </c>
      <c r="O1718" s="26"/>
      <c r="P1718" s="452">
        <v>60108.4</v>
      </c>
      <c r="Q1718" s="26" t="s">
        <v>7958</v>
      </c>
    </row>
    <row r="1719" spans="1:17" ht="26.25" customHeight="1" x14ac:dyDescent="0.25">
      <c r="A1719" s="1055"/>
      <c r="B1719" s="1055"/>
      <c r="C1719" s="1055"/>
      <c r="D1719" s="1055"/>
      <c r="E1719" s="1068"/>
      <c r="F1719" s="1068"/>
      <c r="G1719" s="1055"/>
      <c r="H1719" s="1055"/>
      <c r="I1719" s="1055"/>
      <c r="J1719" s="1055"/>
      <c r="K1719" s="1055"/>
      <c r="L1719" s="11" t="s">
        <v>297</v>
      </c>
      <c r="M1719" s="198"/>
      <c r="N1719" s="436" t="s">
        <v>10614</v>
      </c>
      <c r="O1719" s="11"/>
      <c r="Q1719" s="11"/>
    </row>
    <row r="1720" spans="1:17" ht="26.25" customHeight="1" x14ac:dyDescent="0.25">
      <c r="A1720" s="1054"/>
      <c r="B1720" s="1054"/>
      <c r="C1720" s="1054"/>
      <c r="D1720" s="1054"/>
      <c r="E1720" s="1069"/>
      <c r="F1720" s="1069"/>
      <c r="G1720" s="1054"/>
      <c r="H1720" s="1054"/>
      <c r="I1720" s="1054"/>
      <c r="J1720" s="1054"/>
      <c r="K1720" s="1054"/>
      <c r="L1720" s="26" t="s">
        <v>5673</v>
      </c>
      <c r="M1720" s="199"/>
      <c r="N1720" s="433" t="s">
        <v>10615</v>
      </c>
      <c r="O1720" s="26"/>
      <c r="P1720" s="452">
        <v>45917.91</v>
      </c>
      <c r="Q1720" s="26" t="s">
        <v>10616</v>
      </c>
    </row>
    <row r="1721" spans="1:17" ht="28.5" customHeight="1" x14ac:dyDescent="0.25">
      <c r="A1721" s="1053">
        <v>560</v>
      </c>
      <c r="B1721" s="69">
        <v>18</v>
      </c>
      <c r="C1721" s="69" t="s">
        <v>682</v>
      </c>
      <c r="D1721" s="113">
        <v>2562</v>
      </c>
      <c r="E1721" s="1067" t="s">
        <v>5699</v>
      </c>
      <c r="F1721" s="1067" t="s">
        <v>5699</v>
      </c>
      <c r="G1721" s="1067" t="s">
        <v>5700</v>
      </c>
      <c r="H1721" s="1171" t="s">
        <v>5701</v>
      </c>
      <c r="I1721" s="1067" t="s">
        <v>1939</v>
      </c>
      <c r="J1721" s="1067" t="s">
        <v>216</v>
      </c>
      <c r="K1721" s="1114" t="s">
        <v>3414</v>
      </c>
      <c r="L1721" s="11" t="s">
        <v>59</v>
      </c>
      <c r="M1721" s="198"/>
      <c r="N1721" s="436" t="s">
        <v>5702</v>
      </c>
    </row>
    <row r="1722" spans="1:17" ht="42" customHeight="1" x14ac:dyDescent="0.3">
      <c r="A1722" s="1055"/>
      <c r="B1722" s="33"/>
      <c r="C1722" s="215"/>
      <c r="D1722" s="40"/>
      <c r="E1722" s="1068"/>
      <c r="F1722" s="1068"/>
      <c r="G1722" s="1068"/>
      <c r="H1722" s="1172"/>
      <c r="I1722" s="1068"/>
      <c r="J1722" s="1068"/>
      <c r="K1722" s="1147"/>
      <c r="L1722" s="3" t="s">
        <v>297</v>
      </c>
      <c r="M1722" s="541"/>
      <c r="N1722" s="428" t="s">
        <v>8128</v>
      </c>
    </row>
    <row r="1723" spans="1:17" ht="42" customHeight="1" x14ac:dyDescent="0.3">
      <c r="A1723" s="1054"/>
      <c r="B1723" s="46">
        <v>20</v>
      </c>
      <c r="C1723" s="46" t="s">
        <v>8069</v>
      </c>
      <c r="D1723" s="46">
        <v>2563</v>
      </c>
      <c r="E1723" s="1069"/>
      <c r="F1723" s="1069"/>
      <c r="G1723" s="1069"/>
      <c r="H1723" s="1173"/>
      <c r="I1723" s="1069"/>
      <c r="J1723" s="1069"/>
      <c r="K1723" s="1115"/>
      <c r="L1723" s="3" t="s">
        <v>5673</v>
      </c>
      <c r="M1723" s="541"/>
      <c r="N1723" s="428" t="s">
        <v>8129</v>
      </c>
    </row>
    <row r="1724" spans="1:17" ht="39.75" customHeight="1" x14ac:dyDescent="0.25">
      <c r="A1724" s="1053">
        <v>561</v>
      </c>
      <c r="B1724" s="1053">
        <v>18</v>
      </c>
      <c r="C1724" s="1053" t="s">
        <v>682</v>
      </c>
      <c r="D1724" s="1053">
        <v>2562</v>
      </c>
      <c r="E1724" s="1053" t="s">
        <v>5703</v>
      </c>
      <c r="F1724" s="1053" t="s">
        <v>5703</v>
      </c>
      <c r="G1724" s="1053" t="s">
        <v>5704</v>
      </c>
      <c r="H1724" s="1053" t="s">
        <v>5705</v>
      </c>
      <c r="I1724" s="1053" t="s">
        <v>247</v>
      </c>
      <c r="J1724" s="1053" t="s">
        <v>232</v>
      </c>
      <c r="K1724" s="1053" t="s">
        <v>3414</v>
      </c>
      <c r="L1724" s="11" t="s">
        <v>59</v>
      </c>
      <c r="M1724" s="198"/>
      <c r="N1724" s="436" t="s">
        <v>5706</v>
      </c>
    </row>
    <row r="1725" spans="1:17" ht="39.75" customHeight="1" x14ac:dyDescent="0.25">
      <c r="A1725" s="1055"/>
      <c r="B1725" s="1055"/>
      <c r="C1725" s="1055"/>
      <c r="D1725" s="1055"/>
      <c r="E1725" s="1055"/>
      <c r="F1725" s="1055"/>
      <c r="G1725" s="1055"/>
      <c r="H1725" s="1055"/>
      <c r="I1725" s="1055"/>
      <c r="J1725" s="1055"/>
      <c r="K1725" s="1055"/>
      <c r="L1725" s="11" t="s">
        <v>6971</v>
      </c>
      <c r="M1725" s="198"/>
      <c r="N1725" s="436" t="s">
        <v>6970</v>
      </c>
      <c r="P1725" s="792"/>
      <c r="Q1725" s="109" t="s">
        <v>6973</v>
      </c>
    </row>
    <row r="1726" spans="1:17" s="39" customFormat="1" ht="39.75" customHeight="1" x14ac:dyDescent="0.25">
      <c r="A1726" s="1055"/>
      <c r="B1726" s="1055"/>
      <c r="C1726" s="1055"/>
      <c r="D1726" s="1055"/>
      <c r="E1726" s="1055"/>
      <c r="F1726" s="1055"/>
      <c r="G1726" s="1055"/>
      <c r="H1726" s="1055"/>
      <c r="I1726" s="1055"/>
      <c r="J1726" s="1055"/>
      <c r="K1726" s="1055"/>
      <c r="L1726" s="11" t="s">
        <v>6551</v>
      </c>
      <c r="M1726" s="198"/>
      <c r="N1726" s="436" t="s">
        <v>6972</v>
      </c>
      <c r="O1726" s="1"/>
      <c r="P1726" s="452"/>
      <c r="Q1726" s="1"/>
    </row>
    <row r="1727" spans="1:17" ht="30" customHeight="1" x14ac:dyDescent="0.25">
      <c r="A1727" s="1055"/>
      <c r="B1727" s="1055"/>
      <c r="C1727" s="1055"/>
      <c r="D1727" s="1055"/>
      <c r="E1727" s="1055"/>
      <c r="F1727" s="1055"/>
      <c r="G1727" s="1055"/>
      <c r="H1727" s="1055"/>
      <c r="I1727" s="1055"/>
      <c r="J1727" s="1055"/>
      <c r="K1727" s="1055"/>
      <c r="L1727" s="11" t="s">
        <v>7035</v>
      </c>
      <c r="M1727" s="198"/>
      <c r="N1727" s="436" t="s">
        <v>7034</v>
      </c>
    </row>
    <row r="1728" spans="1:17" ht="41.25" customHeight="1" x14ac:dyDescent="0.25">
      <c r="A1728" s="1055"/>
      <c r="B1728" s="1055"/>
      <c r="C1728" s="1055"/>
      <c r="D1728" s="1055"/>
      <c r="E1728" s="1055"/>
      <c r="F1728" s="1055"/>
      <c r="G1728" s="1055"/>
      <c r="H1728" s="1055"/>
      <c r="I1728" s="1055"/>
      <c r="J1728" s="1055"/>
      <c r="K1728" s="1055"/>
      <c r="L1728" s="1" t="s">
        <v>297</v>
      </c>
      <c r="M1728" s="450"/>
      <c r="N1728" s="436" t="s">
        <v>10686</v>
      </c>
    </row>
    <row r="1729" spans="1:17" ht="39" customHeight="1" x14ac:dyDescent="0.25">
      <c r="A1729" s="1054"/>
      <c r="B1729" s="1054"/>
      <c r="C1729" s="1054"/>
      <c r="D1729" s="1054"/>
      <c r="E1729" s="1054"/>
      <c r="F1729" s="1054"/>
      <c r="G1729" s="1054"/>
      <c r="H1729" s="1054"/>
      <c r="I1729" s="1054"/>
      <c r="J1729" s="1054"/>
      <c r="K1729" s="1054"/>
      <c r="L1729" s="26" t="s">
        <v>5673</v>
      </c>
      <c r="M1729" s="199"/>
      <c r="N1729" s="433" t="s">
        <v>10687</v>
      </c>
      <c r="O1729" s="26"/>
      <c r="P1729" s="452">
        <v>10303</v>
      </c>
      <c r="Q1729" s="26"/>
    </row>
    <row r="1730" spans="1:17" ht="55.5" customHeight="1" x14ac:dyDescent="0.25">
      <c r="A1730" s="1053">
        <v>562</v>
      </c>
      <c r="B1730" s="1053">
        <v>19</v>
      </c>
      <c r="C1730" s="1053" t="s">
        <v>682</v>
      </c>
      <c r="D1730" s="1053">
        <v>2562</v>
      </c>
      <c r="E1730" s="1067" t="s">
        <v>5718</v>
      </c>
      <c r="F1730" s="1067" t="s">
        <v>5718</v>
      </c>
      <c r="G1730" s="1067" t="s">
        <v>5719</v>
      </c>
      <c r="H1730" s="1067" t="s">
        <v>5720</v>
      </c>
      <c r="I1730" s="1067" t="s">
        <v>780</v>
      </c>
      <c r="J1730" s="1067" t="s">
        <v>92</v>
      </c>
      <c r="K1730" s="1067" t="s">
        <v>3414</v>
      </c>
      <c r="L1730" s="11" t="s">
        <v>59</v>
      </c>
      <c r="M1730" s="198"/>
      <c r="N1730" s="436" t="s">
        <v>5721</v>
      </c>
    </row>
    <row r="1731" spans="1:17" ht="37.5" customHeight="1" x14ac:dyDescent="0.25">
      <c r="A1731" s="1055"/>
      <c r="B1731" s="1055"/>
      <c r="C1731" s="1055"/>
      <c r="D1731" s="1055"/>
      <c r="E1731" s="1068"/>
      <c r="F1731" s="1068"/>
      <c r="G1731" s="1068"/>
      <c r="H1731" s="1068"/>
      <c r="I1731" s="1068"/>
      <c r="J1731" s="1068"/>
      <c r="K1731" s="1068"/>
      <c r="L1731" s="1" t="s">
        <v>297</v>
      </c>
      <c r="M1731" s="450"/>
      <c r="N1731" s="436" t="s">
        <v>7646</v>
      </c>
    </row>
    <row r="1732" spans="1:17" ht="37.5" customHeight="1" x14ac:dyDescent="0.25">
      <c r="A1732" s="1054"/>
      <c r="B1732" s="1054"/>
      <c r="C1732" s="1054"/>
      <c r="D1732" s="1054"/>
      <c r="E1732" s="1069"/>
      <c r="F1732" s="1069"/>
      <c r="G1732" s="1069"/>
      <c r="H1732" s="1069"/>
      <c r="I1732" s="1069"/>
      <c r="J1732" s="1069"/>
      <c r="K1732" s="1069"/>
      <c r="L1732" s="26" t="s">
        <v>5673</v>
      </c>
      <c r="M1732" s="199"/>
      <c r="N1732" s="433" t="s">
        <v>7647</v>
      </c>
      <c r="P1732" s="452">
        <v>16440.93</v>
      </c>
    </row>
    <row r="1733" spans="1:17" ht="46.5" customHeight="1" x14ac:dyDescent="0.25">
      <c r="A1733" s="1053">
        <v>563</v>
      </c>
      <c r="B1733" s="69">
        <v>19</v>
      </c>
      <c r="C1733" s="69" t="s">
        <v>682</v>
      </c>
      <c r="D1733" s="113">
        <v>2562</v>
      </c>
      <c r="E1733" s="1067" t="s">
        <v>5730</v>
      </c>
      <c r="F1733" s="1067" t="s">
        <v>5730</v>
      </c>
      <c r="G1733" s="1067"/>
      <c r="H1733" s="1171" t="s">
        <v>5731</v>
      </c>
      <c r="I1733" s="1067" t="s">
        <v>3343</v>
      </c>
      <c r="J1733" s="1067" t="s">
        <v>92</v>
      </c>
      <c r="K1733" s="1114" t="s">
        <v>3414</v>
      </c>
      <c r="L1733" s="111" t="s">
        <v>5732</v>
      </c>
      <c r="M1733" s="538"/>
      <c r="N1733" s="429" t="s">
        <v>5733</v>
      </c>
      <c r="P1733" s="452">
        <v>12740.31</v>
      </c>
    </row>
    <row r="1734" spans="1:17" ht="64.5" customHeight="1" x14ac:dyDescent="0.25">
      <c r="A1734" s="1055"/>
      <c r="B1734" s="69">
        <v>20</v>
      </c>
      <c r="C1734" s="69" t="s">
        <v>682</v>
      </c>
      <c r="D1734" s="113">
        <v>2562</v>
      </c>
      <c r="E1734" s="1068"/>
      <c r="F1734" s="1068"/>
      <c r="G1734" s="1068"/>
      <c r="H1734" s="1172"/>
      <c r="I1734" s="1068"/>
      <c r="J1734" s="1068"/>
      <c r="K1734" s="1147"/>
      <c r="L1734" s="11" t="s">
        <v>4717</v>
      </c>
      <c r="M1734" s="198"/>
      <c r="N1734" s="148" t="s">
        <v>5734</v>
      </c>
    </row>
    <row r="1735" spans="1:17" ht="39.75" customHeight="1" x14ac:dyDescent="0.25">
      <c r="A1735" s="1055"/>
      <c r="B1735" s="69">
        <v>7</v>
      </c>
      <c r="C1735" s="69" t="s">
        <v>3060</v>
      </c>
      <c r="D1735" s="113">
        <v>2563</v>
      </c>
      <c r="E1735" s="1068"/>
      <c r="F1735" s="1068"/>
      <c r="G1735" s="1068"/>
      <c r="H1735" s="1172"/>
      <c r="I1735" s="1068"/>
      <c r="J1735" s="1068"/>
      <c r="K1735" s="1147"/>
      <c r="L1735" s="211" t="s">
        <v>1614</v>
      </c>
      <c r="M1735" s="530"/>
      <c r="N1735" s="222"/>
    </row>
    <row r="1736" spans="1:17" ht="58.5" customHeight="1" thickBot="1" x14ac:dyDescent="0.3">
      <c r="A1736" s="1054"/>
      <c r="B1736" s="69">
        <v>15</v>
      </c>
      <c r="C1736" s="69" t="s">
        <v>3060</v>
      </c>
      <c r="D1736" s="113">
        <v>2563</v>
      </c>
      <c r="E1736" s="1069"/>
      <c r="F1736" s="1069"/>
      <c r="G1736" s="1069"/>
      <c r="H1736" s="1173"/>
      <c r="I1736" s="1069"/>
      <c r="J1736" s="1069"/>
      <c r="K1736" s="1115"/>
      <c r="L1736" s="133" t="s">
        <v>1616</v>
      </c>
      <c r="M1736" s="540"/>
      <c r="N1736" s="432" t="s">
        <v>5888</v>
      </c>
    </row>
    <row r="1737" spans="1:17" ht="63.75" customHeight="1" x14ac:dyDescent="0.25">
      <c r="A1737" s="1053">
        <v>564</v>
      </c>
      <c r="B1737" s="69">
        <v>20</v>
      </c>
      <c r="C1737" s="69" t="s">
        <v>682</v>
      </c>
      <c r="D1737" s="113">
        <v>2562</v>
      </c>
      <c r="E1737" s="1067" t="s">
        <v>5752</v>
      </c>
      <c r="F1737" s="1067" t="s">
        <v>5752</v>
      </c>
      <c r="G1737" s="1067" t="s">
        <v>5796</v>
      </c>
      <c r="H1737" s="1171" t="s">
        <v>5753</v>
      </c>
      <c r="I1737" s="1067" t="s">
        <v>1944</v>
      </c>
      <c r="J1737" s="1114" t="s">
        <v>11</v>
      </c>
      <c r="K1737" s="1114" t="s">
        <v>3414</v>
      </c>
      <c r="L1737" s="111" t="s">
        <v>5754</v>
      </c>
      <c r="M1737" s="538"/>
      <c r="N1737" s="429" t="s">
        <v>5755</v>
      </c>
      <c r="P1737" s="452">
        <v>15360</v>
      </c>
    </row>
    <row r="1738" spans="1:17" ht="37.5" customHeight="1" x14ac:dyDescent="0.25">
      <c r="A1738" s="1055"/>
      <c r="B1738" s="69">
        <v>23</v>
      </c>
      <c r="C1738" s="69" t="s">
        <v>682</v>
      </c>
      <c r="D1738" s="113">
        <v>2562</v>
      </c>
      <c r="E1738" s="1068"/>
      <c r="F1738" s="1068"/>
      <c r="G1738" s="1068"/>
      <c r="H1738" s="1172"/>
      <c r="I1738" s="1068"/>
      <c r="J1738" s="1147"/>
      <c r="K1738" s="1147"/>
      <c r="L1738" s="11" t="s">
        <v>4717</v>
      </c>
      <c r="M1738" s="198"/>
      <c r="N1738" s="148" t="s">
        <v>5756</v>
      </c>
    </row>
    <row r="1739" spans="1:17" ht="38.25" customHeight="1" thickBot="1" x14ac:dyDescent="0.3">
      <c r="A1739" s="1054"/>
      <c r="B1739" s="69">
        <v>8</v>
      </c>
      <c r="C1739" s="69" t="s">
        <v>3060</v>
      </c>
      <c r="D1739" s="113">
        <v>2563</v>
      </c>
      <c r="E1739" s="1069"/>
      <c r="F1739" s="1069"/>
      <c r="G1739" s="1069"/>
      <c r="H1739" s="1173"/>
      <c r="I1739" s="1069"/>
      <c r="J1739" s="1115"/>
      <c r="K1739" s="1115"/>
      <c r="L1739" s="133" t="s">
        <v>5863</v>
      </c>
      <c r="M1739" s="540"/>
      <c r="N1739" s="432" t="s">
        <v>5864</v>
      </c>
      <c r="P1739" s="792"/>
      <c r="Q1739" s="109" t="s">
        <v>5865</v>
      </c>
    </row>
    <row r="1740" spans="1:17" ht="42.75" customHeight="1" x14ac:dyDescent="0.25">
      <c r="A1740" s="1053">
        <v>565</v>
      </c>
      <c r="B1740" s="69">
        <v>20</v>
      </c>
      <c r="C1740" s="69" t="s">
        <v>682</v>
      </c>
      <c r="D1740" s="113">
        <v>2562</v>
      </c>
      <c r="E1740" s="1067" t="s">
        <v>5760</v>
      </c>
      <c r="F1740" s="1067" t="s">
        <v>5760</v>
      </c>
      <c r="G1740" s="1067"/>
      <c r="H1740" s="1171" t="s">
        <v>5759</v>
      </c>
      <c r="I1740" s="1067" t="s">
        <v>1436</v>
      </c>
      <c r="J1740" s="1114" t="s">
        <v>131</v>
      </c>
      <c r="K1740" s="1114" t="s">
        <v>3414</v>
      </c>
      <c r="L1740" s="111" t="s">
        <v>5757</v>
      </c>
      <c r="M1740" s="538"/>
      <c r="N1740" s="429" t="s">
        <v>5758</v>
      </c>
      <c r="P1740" s="452">
        <v>9794.9699999999993</v>
      </c>
    </row>
    <row r="1741" spans="1:17" ht="58.5" customHeight="1" x14ac:dyDescent="0.25">
      <c r="A1741" s="1055"/>
      <c r="B1741" s="69">
        <v>23</v>
      </c>
      <c r="C1741" s="69" t="s">
        <v>682</v>
      </c>
      <c r="D1741" s="113">
        <v>2562</v>
      </c>
      <c r="E1741" s="1068"/>
      <c r="F1741" s="1068"/>
      <c r="G1741" s="1068"/>
      <c r="H1741" s="1172"/>
      <c r="I1741" s="1068"/>
      <c r="J1741" s="1147"/>
      <c r="K1741" s="1147"/>
      <c r="L1741" s="11" t="s">
        <v>4717</v>
      </c>
      <c r="M1741" s="198"/>
      <c r="N1741" s="148" t="s">
        <v>5756</v>
      </c>
    </row>
    <row r="1742" spans="1:17" ht="39.75" customHeight="1" x14ac:dyDescent="0.25">
      <c r="A1742" s="1055"/>
      <c r="B1742" s="69">
        <v>13</v>
      </c>
      <c r="C1742" s="69" t="s">
        <v>3060</v>
      </c>
      <c r="D1742" s="113">
        <v>2563</v>
      </c>
      <c r="E1742" s="1068"/>
      <c r="F1742" s="1068"/>
      <c r="G1742" s="1068"/>
      <c r="H1742" s="1172"/>
      <c r="I1742" s="1068"/>
      <c r="J1742" s="1147"/>
      <c r="K1742" s="1147"/>
      <c r="L1742" s="211" t="s">
        <v>1614</v>
      </c>
      <c r="M1742" s="530"/>
      <c r="N1742" s="222"/>
    </row>
    <row r="1743" spans="1:17" ht="39.75" customHeight="1" x14ac:dyDescent="0.25">
      <c r="A1743" s="1054"/>
      <c r="B1743" s="69">
        <v>15</v>
      </c>
      <c r="C1743" s="69" t="s">
        <v>3060</v>
      </c>
      <c r="D1743" s="113">
        <v>2563</v>
      </c>
      <c r="E1743" s="1069"/>
      <c r="F1743" s="1069"/>
      <c r="G1743" s="1069"/>
      <c r="H1743" s="1173"/>
      <c r="I1743" s="1069"/>
      <c r="J1743" s="1115"/>
      <c r="K1743" s="1115"/>
      <c r="L1743" s="26" t="s">
        <v>1616</v>
      </c>
      <c r="M1743" s="199"/>
      <c r="N1743" s="427" t="s">
        <v>5897</v>
      </c>
    </row>
    <row r="1744" spans="1:17" ht="41.25" customHeight="1" x14ac:dyDescent="0.25">
      <c r="A1744" s="1053">
        <v>566</v>
      </c>
      <c r="B1744" s="69">
        <v>25</v>
      </c>
      <c r="C1744" s="69" t="s">
        <v>682</v>
      </c>
      <c r="D1744" s="113">
        <v>2562</v>
      </c>
      <c r="E1744" s="1067" t="s">
        <v>5901</v>
      </c>
      <c r="F1744" s="1067" t="s">
        <v>5901</v>
      </c>
      <c r="G1744" s="1067"/>
      <c r="H1744" s="1171" t="s">
        <v>5902</v>
      </c>
      <c r="I1744" s="1067" t="s">
        <v>1193</v>
      </c>
      <c r="J1744" s="1114" t="s">
        <v>1006</v>
      </c>
      <c r="K1744" s="1114" t="s">
        <v>3414</v>
      </c>
      <c r="L1744" s="11" t="s">
        <v>5898</v>
      </c>
      <c r="M1744" s="198"/>
      <c r="N1744" s="148" t="s">
        <v>5899</v>
      </c>
      <c r="P1744" s="452">
        <v>7986.42</v>
      </c>
    </row>
    <row r="1745" spans="1:17" ht="30" customHeight="1" x14ac:dyDescent="0.25">
      <c r="A1745" s="1055"/>
      <c r="B1745" s="69">
        <v>27</v>
      </c>
      <c r="C1745" s="69" t="s">
        <v>682</v>
      </c>
      <c r="D1745" s="113">
        <v>2562</v>
      </c>
      <c r="E1745" s="1068"/>
      <c r="F1745" s="1068"/>
      <c r="G1745" s="1068"/>
      <c r="H1745" s="1172"/>
      <c r="I1745" s="1068"/>
      <c r="J1745" s="1147"/>
      <c r="K1745" s="1147"/>
      <c r="L1745" s="11" t="s">
        <v>4717</v>
      </c>
      <c r="M1745" s="198"/>
      <c r="N1745" s="148" t="s">
        <v>5900</v>
      </c>
    </row>
    <row r="1746" spans="1:17" ht="39" customHeight="1" x14ac:dyDescent="0.25">
      <c r="A1746" s="1055"/>
      <c r="B1746" s="69">
        <v>10</v>
      </c>
      <c r="C1746" s="69" t="s">
        <v>3060</v>
      </c>
      <c r="D1746" s="113">
        <v>2563</v>
      </c>
      <c r="E1746" s="1068"/>
      <c r="F1746" s="1068"/>
      <c r="G1746" s="1068"/>
      <c r="H1746" s="1172"/>
      <c r="I1746" s="1068"/>
      <c r="J1746" s="1147"/>
      <c r="K1746" s="1147"/>
      <c r="L1746" s="26" t="s">
        <v>1614</v>
      </c>
      <c r="M1746" s="199"/>
      <c r="N1746" s="427"/>
    </row>
    <row r="1747" spans="1:17" s="39" customFormat="1" ht="39" customHeight="1" x14ac:dyDescent="0.25">
      <c r="A1747" s="1054"/>
      <c r="B1747" s="69">
        <v>15</v>
      </c>
      <c r="C1747" s="69" t="s">
        <v>3060</v>
      </c>
      <c r="D1747" s="113">
        <v>2563</v>
      </c>
      <c r="E1747" s="1069"/>
      <c r="F1747" s="1069"/>
      <c r="G1747" s="1069"/>
      <c r="H1747" s="1173"/>
      <c r="I1747" s="1069"/>
      <c r="J1747" s="1115"/>
      <c r="K1747" s="1115"/>
      <c r="L1747" s="26" t="s">
        <v>1616</v>
      </c>
      <c r="M1747" s="199"/>
      <c r="N1747" s="427" t="s">
        <v>5897</v>
      </c>
      <c r="O1747" s="1"/>
      <c r="P1747" s="452"/>
      <c r="Q1747" s="1"/>
    </row>
    <row r="1748" spans="1:17" ht="63.75" customHeight="1" x14ac:dyDescent="0.25">
      <c r="A1748" s="1053">
        <v>567</v>
      </c>
      <c r="B1748" s="69">
        <v>25</v>
      </c>
      <c r="C1748" s="69" t="s">
        <v>682</v>
      </c>
      <c r="D1748" s="113">
        <v>2562</v>
      </c>
      <c r="E1748" s="1067" t="s">
        <v>5784</v>
      </c>
      <c r="F1748" s="1067" t="s">
        <v>5784</v>
      </c>
      <c r="G1748" s="1067" t="s">
        <v>5785</v>
      </c>
      <c r="H1748" s="1067" t="s">
        <v>5786</v>
      </c>
      <c r="I1748" s="1067" t="s">
        <v>261</v>
      </c>
      <c r="J1748" s="1067" t="s">
        <v>212</v>
      </c>
      <c r="K1748" s="1114" t="s">
        <v>3414</v>
      </c>
      <c r="L1748" s="31" t="s">
        <v>59</v>
      </c>
      <c r="M1748" s="539"/>
      <c r="N1748" s="431" t="s">
        <v>5787</v>
      </c>
    </row>
    <row r="1749" spans="1:17" ht="37.5" customHeight="1" x14ac:dyDescent="0.25">
      <c r="A1749" s="1055"/>
      <c r="B1749" s="69"/>
      <c r="C1749" s="69"/>
      <c r="D1749" s="113"/>
      <c r="E1749" s="1068"/>
      <c r="F1749" s="1068"/>
      <c r="G1749" s="1068"/>
      <c r="H1749" s="1068"/>
      <c r="I1749" s="1068"/>
      <c r="J1749" s="1068"/>
      <c r="K1749" s="1147"/>
      <c r="L1749" s="11" t="s">
        <v>297</v>
      </c>
      <c r="M1749" s="198"/>
      <c r="N1749" s="148" t="s">
        <v>7966</v>
      </c>
    </row>
    <row r="1750" spans="1:17" ht="37.5" customHeight="1" x14ac:dyDescent="0.25">
      <c r="A1750" s="1054"/>
      <c r="B1750" s="33"/>
      <c r="C1750" s="33"/>
      <c r="D1750" s="40"/>
      <c r="E1750" s="1069"/>
      <c r="F1750" s="1069"/>
      <c r="G1750" s="1069"/>
      <c r="H1750" s="1069"/>
      <c r="I1750" s="1069"/>
      <c r="J1750" s="1069"/>
      <c r="K1750" s="1115"/>
      <c r="L1750" s="26" t="s">
        <v>5673</v>
      </c>
      <c r="M1750" s="199"/>
      <c r="N1750" s="427" t="s">
        <v>7967</v>
      </c>
      <c r="O1750" s="26"/>
      <c r="P1750" s="452">
        <v>19431</v>
      </c>
      <c r="Q1750" s="26" t="s">
        <v>7968</v>
      </c>
    </row>
    <row r="1751" spans="1:17" ht="44.25" customHeight="1" x14ac:dyDescent="0.25">
      <c r="A1751" s="1053">
        <v>568</v>
      </c>
      <c r="B1751" s="69">
        <v>25</v>
      </c>
      <c r="C1751" s="69" t="s">
        <v>682</v>
      </c>
      <c r="D1751" s="113">
        <v>2562</v>
      </c>
      <c r="E1751" s="1067" t="s">
        <v>5866</v>
      </c>
      <c r="F1751" s="1067" t="s">
        <v>5866</v>
      </c>
      <c r="G1751" s="1067"/>
      <c r="H1751" s="1171" t="s">
        <v>3902</v>
      </c>
      <c r="I1751" s="1067" t="s">
        <v>474</v>
      </c>
      <c r="J1751" s="1114" t="s">
        <v>58</v>
      </c>
      <c r="K1751" s="1114" t="s">
        <v>3414</v>
      </c>
      <c r="L1751" s="111" t="s">
        <v>5867</v>
      </c>
      <c r="M1751" s="538"/>
      <c r="N1751" s="429" t="s">
        <v>5868</v>
      </c>
      <c r="P1751" s="453">
        <v>15140.37</v>
      </c>
    </row>
    <row r="1752" spans="1:17" ht="60.75" customHeight="1" x14ac:dyDescent="0.25">
      <c r="A1752" s="1055"/>
      <c r="B1752" s="69">
        <v>27</v>
      </c>
      <c r="C1752" s="69" t="s">
        <v>682</v>
      </c>
      <c r="D1752" s="113">
        <v>2562</v>
      </c>
      <c r="E1752" s="1068"/>
      <c r="F1752" s="1068"/>
      <c r="G1752" s="1068"/>
      <c r="H1752" s="1172"/>
      <c r="I1752" s="1068"/>
      <c r="J1752" s="1147"/>
      <c r="K1752" s="1147"/>
      <c r="L1752" s="11" t="s">
        <v>4717</v>
      </c>
      <c r="M1752" s="198"/>
      <c r="N1752" s="148" t="s">
        <v>5869</v>
      </c>
    </row>
    <row r="1753" spans="1:17" ht="37.5" customHeight="1" x14ac:dyDescent="0.25">
      <c r="A1753" s="1055"/>
      <c r="B1753" s="69"/>
      <c r="C1753" s="69"/>
      <c r="D1753" s="113"/>
      <c r="E1753" s="1068"/>
      <c r="F1753" s="1068"/>
      <c r="G1753" s="1068"/>
      <c r="H1753" s="1172"/>
      <c r="I1753" s="1068"/>
      <c r="J1753" s="1147"/>
      <c r="K1753" s="1147"/>
      <c r="L1753" s="211" t="s">
        <v>1614</v>
      </c>
      <c r="M1753" s="530"/>
      <c r="N1753" s="222"/>
    </row>
    <row r="1754" spans="1:17" ht="30" customHeight="1" thickBot="1" x14ac:dyDescent="0.3">
      <c r="A1754" s="1054"/>
      <c r="B1754" s="69"/>
      <c r="C1754" s="69"/>
      <c r="D1754" s="113"/>
      <c r="E1754" s="1069"/>
      <c r="F1754" s="1069"/>
      <c r="G1754" s="1069"/>
      <c r="H1754" s="1173"/>
      <c r="I1754" s="1069"/>
      <c r="J1754" s="1115"/>
      <c r="K1754" s="1115"/>
      <c r="L1754" s="133" t="s">
        <v>1616</v>
      </c>
      <c r="M1754" s="540"/>
      <c r="N1754" s="432" t="s">
        <v>6101</v>
      </c>
    </row>
    <row r="1755" spans="1:17" ht="30" customHeight="1" x14ac:dyDescent="0.25">
      <c r="A1755" s="1053">
        <v>569</v>
      </c>
      <c r="B1755" s="69">
        <v>25</v>
      </c>
      <c r="C1755" s="69" t="s">
        <v>682</v>
      </c>
      <c r="D1755" s="113">
        <v>2562</v>
      </c>
      <c r="E1755" s="1067" t="s">
        <v>5870</v>
      </c>
      <c r="F1755" s="1067" t="s">
        <v>5870</v>
      </c>
      <c r="G1755" s="1067"/>
      <c r="H1755" s="1171" t="s">
        <v>5871</v>
      </c>
      <c r="I1755" s="1067" t="s">
        <v>4936</v>
      </c>
      <c r="J1755" s="1114" t="s">
        <v>113</v>
      </c>
      <c r="K1755" s="1114" t="s">
        <v>3414</v>
      </c>
      <c r="L1755" s="111" t="s">
        <v>5872</v>
      </c>
      <c r="M1755" s="538"/>
      <c r="N1755" s="429" t="s">
        <v>5873</v>
      </c>
      <c r="P1755" s="452">
        <v>6150.34</v>
      </c>
    </row>
    <row r="1756" spans="1:17" s="39" customFormat="1" ht="34.5" customHeight="1" x14ac:dyDescent="0.25">
      <c r="A1756" s="1054"/>
      <c r="B1756" s="69">
        <v>27</v>
      </c>
      <c r="C1756" s="69" t="s">
        <v>682</v>
      </c>
      <c r="D1756" s="113">
        <v>2562</v>
      </c>
      <c r="E1756" s="1069"/>
      <c r="F1756" s="1069"/>
      <c r="G1756" s="1069"/>
      <c r="H1756" s="1173"/>
      <c r="I1756" s="1069"/>
      <c r="J1756" s="1115"/>
      <c r="K1756" s="1115"/>
      <c r="L1756" s="11" t="s">
        <v>4717</v>
      </c>
      <c r="M1756" s="198"/>
      <c r="N1756" s="148" t="s">
        <v>5874</v>
      </c>
      <c r="O1756" s="1"/>
      <c r="P1756" s="452"/>
      <c r="Q1756" s="1"/>
    </row>
    <row r="1757" spans="1:17" ht="30" customHeight="1" x14ac:dyDescent="0.25">
      <c r="A1757" s="1053">
        <v>570</v>
      </c>
      <c r="B1757" s="1067">
        <v>6</v>
      </c>
      <c r="C1757" s="1053" t="s">
        <v>3060</v>
      </c>
      <c r="D1757" s="1067">
        <v>2563</v>
      </c>
      <c r="E1757" s="1067" t="s">
        <v>5797</v>
      </c>
      <c r="F1757" s="1067" t="s">
        <v>5797</v>
      </c>
      <c r="G1757" s="1067" t="s">
        <v>5798</v>
      </c>
      <c r="H1757" s="1067" t="s">
        <v>5799</v>
      </c>
      <c r="I1757" s="1067" t="s">
        <v>379</v>
      </c>
      <c r="J1757" s="1067" t="s">
        <v>216</v>
      </c>
      <c r="K1757" s="1067" t="s">
        <v>3414</v>
      </c>
      <c r="L1757" s="11" t="s">
        <v>59</v>
      </c>
      <c r="M1757" s="198"/>
      <c r="N1757" s="148" t="s">
        <v>5800</v>
      </c>
    </row>
    <row r="1758" spans="1:17" ht="30" customHeight="1" x14ac:dyDescent="0.25">
      <c r="A1758" s="1055"/>
      <c r="B1758" s="1068"/>
      <c r="C1758" s="1055"/>
      <c r="D1758" s="1068"/>
      <c r="E1758" s="1068"/>
      <c r="F1758" s="1068"/>
      <c r="G1758" s="1068"/>
      <c r="H1758" s="1068"/>
      <c r="I1758" s="1068"/>
      <c r="J1758" s="1068"/>
      <c r="K1758" s="1068"/>
      <c r="L1758" s="1" t="s">
        <v>297</v>
      </c>
      <c r="M1758" s="450"/>
      <c r="N1758" s="148" t="s">
        <v>7970</v>
      </c>
    </row>
    <row r="1759" spans="1:17" ht="30" customHeight="1" x14ac:dyDescent="0.25">
      <c r="A1759" s="1054"/>
      <c r="B1759" s="1069"/>
      <c r="C1759" s="1054"/>
      <c r="D1759" s="1069"/>
      <c r="E1759" s="1069"/>
      <c r="F1759" s="1069"/>
      <c r="G1759" s="1069"/>
      <c r="H1759" s="1069"/>
      <c r="I1759" s="1069"/>
      <c r="J1759" s="1069"/>
      <c r="K1759" s="1069"/>
      <c r="L1759" s="26" t="s">
        <v>5673</v>
      </c>
      <c r="M1759" s="199"/>
      <c r="N1759" s="427" t="s">
        <v>7969</v>
      </c>
      <c r="O1759" s="26"/>
      <c r="P1759" s="452">
        <v>8459.0300000000007</v>
      </c>
      <c r="Q1759" s="26"/>
    </row>
    <row r="1760" spans="1:17" ht="30" customHeight="1" x14ac:dyDescent="0.25">
      <c r="A1760" s="1053">
        <v>571</v>
      </c>
      <c r="B1760" s="69">
        <v>6</v>
      </c>
      <c r="C1760" s="69" t="s">
        <v>3060</v>
      </c>
      <c r="D1760" s="113">
        <v>2563</v>
      </c>
      <c r="E1760" s="1067" t="s">
        <v>5803</v>
      </c>
      <c r="F1760" s="1067" t="s">
        <v>5803</v>
      </c>
      <c r="G1760" s="1067" t="s">
        <v>5804</v>
      </c>
      <c r="H1760" s="1067" t="s">
        <v>5805</v>
      </c>
      <c r="I1760" s="1067" t="s">
        <v>1791</v>
      </c>
      <c r="J1760" s="1067" t="s">
        <v>78</v>
      </c>
      <c r="K1760" s="1067" t="s">
        <v>3414</v>
      </c>
      <c r="L1760" s="11" t="s">
        <v>59</v>
      </c>
      <c r="M1760" s="198"/>
      <c r="N1760" s="148" t="s">
        <v>5801</v>
      </c>
    </row>
    <row r="1761" spans="1:17" ht="40.5" customHeight="1" x14ac:dyDescent="0.3">
      <c r="A1761" s="1055"/>
      <c r="B1761" s="33"/>
      <c r="C1761" s="215"/>
      <c r="D1761" s="40"/>
      <c r="E1761" s="1068"/>
      <c r="F1761" s="1068"/>
      <c r="G1761" s="1068"/>
      <c r="H1761" s="1068"/>
      <c r="I1761" s="1068"/>
      <c r="J1761" s="1068"/>
      <c r="K1761" s="1068"/>
      <c r="L1761" s="3" t="s">
        <v>297</v>
      </c>
      <c r="M1761" s="541"/>
      <c r="N1761" s="428" t="s">
        <v>8126</v>
      </c>
      <c r="P1761" s="452">
        <v>13103</v>
      </c>
    </row>
    <row r="1762" spans="1:17" s="39" customFormat="1" ht="38.25" customHeight="1" x14ac:dyDescent="0.3">
      <c r="A1762" s="1054"/>
      <c r="B1762" s="46">
        <v>20</v>
      </c>
      <c r="C1762" s="46" t="s">
        <v>8069</v>
      </c>
      <c r="D1762" s="46">
        <v>2563</v>
      </c>
      <c r="E1762" s="1069"/>
      <c r="F1762" s="1069"/>
      <c r="G1762" s="1069"/>
      <c r="H1762" s="1069"/>
      <c r="I1762" s="1069"/>
      <c r="J1762" s="1069"/>
      <c r="K1762" s="1069"/>
      <c r="L1762" s="3" t="s">
        <v>5673</v>
      </c>
      <c r="M1762" s="541"/>
      <c r="N1762" s="428" t="s">
        <v>8127</v>
      </c>
      <c r="O1762" s="1"/>
      <c r="P1762" s="452"/>
      <c r="Q1762" s="1"/>
    </row>
    <row r="1763" spans="1:17" ht="30" customHeight="1" x14ac:dyDescent="0.25">
      <c r="A1763" s="1053">
        <v>572</v>
      </c>
      <c r="B1763" s="1053">
        <v>6</v>
      </c>
      <c r="C1763" s="1053" t="s">
        <v>3060</v>
      </c>
      <c r="D1763" s="1053">
        <v>2563</v>
      </c>
      <c r="E1763" s="1067" t="s">
        <v>5806</v>
      </c>
      <c r="F1763" s="1067" t="s">
        <v>5806</v>
      </c>
      <c r="G1763" s="1067" t="s">
        <v>5804</v>
      </c>
      <c r="H1763" s="1067" t="s">
        <v>5807</v>
      </c>
      <c r="I1763" s="1067" t="s">
        <v>4960</v>
      </c>
      <c r="J1763" s="1067" t="s">
        <v>5808</v>
      </c>
      <c r="K1763" s="1067" t="s">
        <v>4962</v>
      </c>
      <c r="L1763" s="11" t="s">
        <v>59</v>
      </c>
      <c r="M1763" s="198"/>
      <c r="N1763" s="148" t="s">
        <v>5802</v>
      </c>
    </row>
    <row r="1764" spans="1:17" ht="58.5" customHeight="1" x14ac:dyDescent="0.25">
      <c r="A1764" s="1055"/>
      <c r="B1764" s="1055"/>
      <c r="C1764" s="1055"/>
      <c r="D1764" s="1055"/>
      <c r="E1764" s="1068"/>
      <c r="F1764" s="1068"/>
      <c r="G1764" s="1068"/>
      <c r="H1764" s="1068"/>
      <c r="I1764" s="1068"/>
      <c r="J1764" s="1068"/>
      <c r="K1764" s="1068"/>
      <c r="L1764" s="1" t="s">
        <v>297</v>
      </c>
      <c r="M1764" s="450"/>
      <c r="N1764" s="148" t="s">
        <v>7704</v>
      </c>
    </row>
    <row r="1765" spans="1:17" ht="42" customHeight="1" x14ac:dyDescent="0.25">
      <c r="A1765" s="1054"/>
      <c r="B1765" s="1054"/>
      <c r="C1765" s="1054"/>
      <c r="D1765" s="1054"/>
      <c r="E1765" s="1069"/>
      <c r="F1765" s="1069"/>
      <c r="G1765" s="1069"/>
      <c r="H1765" s="1069"/>
      <c r="I1765" s="1069"/>
      <c r="J1765" s="1069"/>
      <c r="K1765" s="1069"/>
      <c r="L1765" s="26" t="s">
        <v>5673</v>
      </c>
      <c r="M1765" s="199"/>
      <c r="N1765" s="427" t="s">
        <v>7705</v>
      </c>
      <c r="O1765" s="26"/>
      <c r="P1765" s="452">
        <v>43984.480000000003</v>
      </c>
      <c r="Q1765" s="26"/>
    </row>
    <row r="1766" spans="1:17" ht="40.5" customHeight="1" x14ac:dyDescent="0.25">
      <c r="A1766" s="1053">
        <v>573</v>
      </c>
      <c r="B1766" s="69">
        <v>7</v>
      </c>
      <c r="C1766" s="69" t="s">
        <v>3060</v>
      </c>
      <c r="D1766" s="113">
        <v>2563</v>
      </c>
      <c r="E1766" s="1067" t="s">
        <v>5809</v>
      </c>
      <c r="F1766" s="1067" t="s">
        <v>5809</v>
      </c>
      <c r="G1766" s="1067" t="s">
        <v>5810</v>
      </c>
      <c r="H1766" s="1067" t="s">
        <v>5811</v>
      </c>
      <c r="I1766" s="1067" t="s">
        <v>742</v>
      </c>
      <c r="J1766" s="1067" t="s">
        <v>113</v>
      </c>
      <c r="K1766" s="1067" t="s">
        <v>3414</v>
      </c>
      <c r="L1766" s="11" t="s">
        <v>59</v>
      </c>
      <c r="M1766" s="198"/>
      <c r="N1766" s="148" t="s">
        <v>5812</v>
      </c>
    </row>
    <row r="1767" spans="1:17" ht="47.25" customHeight="1" x14ac:dyDescent="0.25">
      <c r="A1767" s="1055"/>
      <c r="B1767" s="69">
        <v>7</v>
      </c>
      <c r="C1767" s="69" t="s">
        <v>64</v>
      </c>
      <c r="D1767" s="113">
        <v>2563</v>
      </c>
      <c r="E1767" s="1068"/>
      <c r="F1767" s="1068"/>
      <c r="G1767" s="1068"/>
      <c r="H1767" s="1068"/>
      <c r="I1767" s="1068"/>
      <c r="J1767" s="1068"/>
      <c r="K1767" s="1068"/>
      <c r="L1767" s="111" t="s">
        <v>6155</v>
      </c>
      <c r="M1767" s="538"/>
      <c r="N1767" s="429" t="s">
        <v>6156</v>
      </c>
      <c r="P1767" s="452">
        <v>38470.589999999997</v>
      </c>
    </row>
    <row r="1768" spans="1:17" ht="43.5" customHeight="1" x14ac:dyDescent="0.25">
      <c r="A1768" s="1055"/>
      <c r="B1768" s="69">
        <v>11</v>
      </c>
      <c r="C1768" s="69" t="s">
        <v>64</v>
      </c>
      <c r="D1768" s="113">
        <v>2563</v>
      </c>
      <c r="E1768" s="1068"/>
      <c r="F1768" s="1068"/>
      <c r="G1768" s="1068"/>
      <c r="H1768" s="1068"/>
      <c r="I1768" s="1068"/>
      <c r="J1768" s="1068"/>
      <c r="K1768" s="1068"/>
      <c r="L1768" s="11" t="s">
        <v>4717</v>
      </c>
      <c r="M1768" s="198"/>
      <c r="N1768" s="148" t="s">
        <v>6168</v>
      </c>
      <c r="P1768" s="792"/>
      <c r="Q1768" s="109" t="s">
        <v>2216</v>
      </c>
    </row>
    <row r="1769" spans="1:17" ht="41.25" customHeight="1" x14ac:dyDescent="0.25">
      <c r="A1769" s="1055"/>
      <c r="B1769" s="69">
        <v>11</v>
      </c>
      <c r="C1769" s="69" t="s">
        <v>64</v>
      </c>
      <c r="D1769" s="113">
        <v>2563</v>
      </c>
      <c r="E1769" s="1068"/>
      <c r="F1769" s="1068"/>
      <c r="G1769" s="1068"/>
      <c r="H1769" s="1068"/>
      <c r="I1769" s="1068"/>
      <c r="J1769" s="1068"/>
      <c r="K1769" s="1068"/>
      <c r="L1769" s="211" t="s">
        <v>1614</v>
      </c>
      <c r="M1769" s="530"/>
      <c r="N1769" s="222"/>
    </row>
    <row r="1770" spans="1:17" ht="31.5" customHeight="1" x14ac:dyDescent="0.25">
      <c r="A1770" s="1055"/>
      <c r="B1770" s="69">
        <v>12</v>
      </c>
      <c r="C1770" s="69" t="s">
        <v>64</v>
      </c>
      <c r="D1770" s="113">
        <v>2563</v>
      </c>
      <c r="E1770" s="1068"/>
      <c r="F1770" s="1068"/>
      <c r="G1770" s="1068"/>
      <c r="H1770" s="1068"/>
      <c r="I1770" s="1068"/>
      <c r="J1770" s="1068"/>
      <c r="K1770" s="1068"/>
      <c r="L1770" s="26" t="s">
        <v>1616</v>
      </c>
      <c r="M1770" s="199"/>
      <c r="N1770" s="427" t="s">
        <v>6169</v>
      </c>
    </row>
    <row r="1771" spans="1:17" s="41" customFormat="1" ht="39.75" customHeight="1" x14ac:dyDescent="0.25">
      <c r="A1771" s="1055"/>
      <c r="B1771" s="69"/>
      <c r="C1771" s="69"/>
      <c r="D1771" s="113"/>
      <c r="E1771" s="1068"/>
      <c r="F1771" s="1068"/>
      <c r="G1771" s="1068"/>
      <c r="H1771" s="1068"/>
      <c r="I1771" s="1068"/>
      <c r="J1771" s="1068"/>
      <c r="K1771" s="1068"/>
      <c r="L1771" s="28" t="s">
        <v>297</v>
      </c>
      <c r="M1771" s="306"/>
      <c r="N1771" s="257" t="s">
        <v>6976</v>
      </c>
      <c r="O1771" s="1"/>
      <c r="P1771" s="452"/>
      <c r="Q1771" s="1"/>
    </row>
    <row r="1772" spans="1:17" s="39" customFormat="1" ht="36.75" customHeight="1" x14ac:dyDescent="0.25">
      <c r="A1772" s="1054"/>
      <c r="B1772" s="69"/>
      <c r="C1772" s="69"/>
      <c r="D1772" s="113"/>
      <c r="E1772" s="1069"/>
      <c r="F1772" s="1069"/>
      <c r="G1772" s="1069"/>
      <c r="H1772" s="1069"/>
      <c r="I1772" s="1069"/>
      <c r="J1772" s="1069"/>
      <c r="K1772" s="1069"/>
      <c r="L1772" s="211" t="s">
        <v>5673</v>
      </c>
      <c r="M1772" s="530"/>
      <c r="N1772" s="222" t="s">
        <v>6977</v>
      </c>
      <c r="O1772" s="1"/>
      <c r="P1772" s="452">
        <v>38470.589999999997</v>
      </c>
      <c r="Q1772" s="26" t="s">
        <v>8975</v>
      </c>
    </row>
    <row r="1773" spans="1:17" ht="31.5" customHeight="1" x14ac:dyDescent="0.25">
      <c r="A1773" s="1053">
        <v>574</v>
      </c>
      <c r="B1773" s="1053">
        <v>7</v>
      </c>
      <c r="C1773" s="1053" t="s">
        <v>3060</v>
      </c>
      <c r="D1773" s="1053">
        <v>2563</v>
      </c>
      <c r="E1773" s="1067" t="s">
        <v>5829</v>
      </c>
      <c r="F1773" s="1067" t="s">
        <v>5829</v>
      </c>
      <c r="G1773" s="1067" t="s">
        <v>5830</v>
      </c>
      <c r="H1773" s="1067" t="s">
        <v>5831</v>
      </c>
      <c r="I1773" s="1067" t="s">
        <v>417</v>
      </c>
      <c r="J1773" s="1067" t="s">
        <v>232</v>
      </c>
      <c r="K1773" s="1067" t="s">
        <v>3414</v>
      </c>
      <c r="L1773" s="11" t="s">
        <v>59</v>
      </c>
      <c r="M1773" s="198"/>
      <c r="N1773" s="148" t="s">
        <v>5832</v>
      </c>
    </row>
    <row r="1774" spans="1:17" ht="31.5" customHeight="1" x14ac:dyDescent="0.25">
      <c r="A1774" s="1055"/>
      <c r="B1774" s="1055"/>
      <c r="C1774" s="1055"/>
      <c r="D1774" s="1055"/>
      <c r="E1774" s="1068"/>
      <c r="F1774" s="1068"/>
      <c r="G1774" s="1068"/>
      <c r="H1774" s="1068"/>
      <c r="I1774" s="1068"/>
      <c r="J1774" s="1068"/>
      <c r="K1774" s="1068"/>
      <c r="L1774" s="7" t="s">
        <v>297</v>
      </c>
      <c r="M1774" s="532"/>
      <c r="N1774" s="148" t="s">
        <v>7644</v>
      </c>
      <c r="O1774" s="11"/>
      <c r="Q1774" s="11"/>
    </row>
    <row r="1775" spans="1:17" ht="31.5" customHeight="1" x14ac:dyDescent="0.25">
      <c r="A1775" s="1054"/>
      <c r="B1775" s="1054"/>
      <c r="C1775" s="1054"/>
      <c r="D1775" s="1054"/>
      <c r="E1775" s="1069"/>
      <c r="F1775" s="1069"/>
      <c r="G1775" s="1069"/>
      <c r="H1775" s="1069"/>
      <c r="I1775" s="1069"/>
      <c r="J1775" s="1069"/>
      <c r="K1775" s="1069"/>
      <c r="L1775" s="211" t="s">
        <v>5673</v>
      </c>
      <c r="M1775" s="530"/>
      <c r="N1775" s="427" t="s">
        <v>7645</v>
      </c>
      <c r="O1775" s="26"/>
      <c r="P1775" s="452">
        <v>10255.52</v>
      </c>
      <c r="Q1775" s="26"/>
    </row>
    <row r="1776" spans="1:17" ht="42.75" customHeight="1" x14ac:dyDescent="0.25">
      <c r="A1776" s="1053">
        <v>575</v>
      </c>
      <c r="B1776" s="69">
        <v>10</v>
      </c>
      <c r="C1776" s="69" t="s">
        <v>3060</v>
      </c>
      <c r="D1776" s="113">
        <v>2563</v>
      </c>
      <c r="E1776" s="1067" t="s">
        <v>5878</v>
      </c>
      <c r="F1776" s="1067" t="s">
        <v>5878</v>
      </c>
      <c r="G1776" s="1067" t="s">
        <v>5879</v>
      </c>
      <c r="H1776" s="1067" t="s">
        <v>5883</v>
      </c>
      <c r="I1776" s="1067" t="s">
        <v>387</v>
      </c>
      <c r="J1776" s="1067" t="s">
        <v>388</v>
      </c>
      <c r="K1776" s="1067" t="s">
        <v>3414</v>
      </c>
      <c r="L1776" s="11" t="s">
        <v>59</v>
      </c>
      <c r="M1776" s="198"/>
      <c r="N1776" s="148" t="s">
        <v>5881</v>
      </c>
    </row>
    <row r="1777" spans="1:17" ht="42.75" customHeight="1" x14ac:dyDescent="0.25">
      <c r="A1777" s="1055"/>
      <c r="B1777" s="218"/>
      <c r="C1777" s="218"/>
      <c r="D1777" s="220"/>
      <c r="E1777" s="1068"/>
      <c r="F1777" s="1068"/>
      <c r="G1777" s="1068"/>
      <c r="H1777" s="1068"/>
      <c r="I1777" s="1068"/>
      <c r="J1777" s="1068"/>
      <c r="K1777" s="1068"/>
      <c r="L1777" s="87" t="s">
        <v>8798</v>
      </c>
      <c r="M1777" s="550"/>
      <c r="N1777" s="441" t="s">
        <v>9294</v>
      </c>
    </row>
    <row r="1778" spans="1:17" s="39" customFormat="1" ht="30.75" customHeight="1" x14ac:dyDescent="0.25">
      <c r="A1778" s="1054"/>
      <c r="B1778" s="218">
        <v>8</v>
      </c>
      <c r="C1778" s="218" t="s">
        <v>682</v>
      </c>
      <c r="D1778" s="220">
        <v>2563</v>
      </c>
      <c r="E1778" s="1069"/>
      <c r="F1778" s="1069"/>
      <c r="G1778" s="1069"/>
      <c r="H1778" s="1069"/>
      <c r="I1778" s="1069"/>
      <c r="J1778" s="1069"/>
      <c r="K1778" s="1069"/>
      <c r="L1778" s="87" t="s">
        <v>8363</v>
      </c>
      <c r="M1778" s="550"/>
      <c r="N1778" s="441" t="s">
        <v>9295</v>
      </c>
      <c r="O1778" s="1"/>
      <c r="P1778" s="452"/>
      <c r="Q1778" s="1"/>
    </row>
    <row r="1779" spans="1:17" ht="33" customHeight="1" x14ac:dyDescent="0.25">
      <c r="A1779" s="1053">
        <v>576</v>
      </c>
      <c r="B1779" s="1053">
        <v>10</v>
      </c>
      <c r="C1779" s="1053" t="s">
        <v>3060</v>
      </c>
      <c r="D1779" s="1053">
        <v>2563</v>
      </c>
      <c r="E1779" s="1067" t="s">
        <v>5878</v>
      </c>
      <c r="F1779" s="1067" t="s">
        <v>5878</v>
      </c>
      <c r="G1779" s="1067" t="s">
        <v>5879</v>
      </c>
      <c r="H1779" s="1067" t="s">
        <v>5883</v>
      </c>
      <c r="I1779" s="1067" t="s">
        <v>387</v>
      </c>
      <c r="J1779" s="1067" t="s">
        <v>388</v>
      </c>
      <c r="K1779" s="1067" t="s">
        <v>3414</v>
      </c>
      <c r="L1779" s="11" t="s">
        <v>5880</v>
      </c>
      <c r="M1779" s="198"/>
      <c r="N1779" s="148" t="s">
        <v>5882</v>
      </c>
    </row>
    <row r="1780" spans="1:17" ht="39.75" customHeight="1" x14ac:dyDescent="0.25">
      <c r="A1780" s="1055"/>
      <c r="B1780" s="1055"/>
      <c r="C1780" s="1055"/>
      <c r="D1780" s="1055"/>
      <c r="E1780" s="1068"/>
      <c r="F1780" s="1068"/>
      <c r="G1780" s="1068"/>
      <c r="H1780" s="1068"/>
      <c r="I1780" s="1068"/>
      <c r="J1780" s="1068"/>
      <c r="K1780" s="1068"/>
      <c r="L1780" s="11" t="s">
        <v>7948</v>
      </c>
      <c r="M1780" s="198"/>
      <c r="N1780" s="148" t="s">
        <v>7950</v>
      </c>
    </row>
    <row r="1781" spans="1:17" s="39" customFormat="1" ht="39.75" customHeight="1" x14ac:dyDescent="0.25">
      <c r="A1781" s="1054"/>
      <c r="B1781" s="1054"/>
      <c r="C1781" s="1054"/>
      <c r="D1781" s="1054"/>
      <c r="E1781" s="1069"/>
      <c r="F1781" s="1069"/>
      <c r="G1781" s="1069"/>
      <c r="H1781" s="1069"/>
      <c r="I1781" s="1069"/>
      <c r="J1781" s="1069"/>
      <c r="K1781" s="1069"/>
      <c r="L1781" s="26" t="s">
        <v>7949</v>
      </c>
      <c r="M1781" s="199"/>
      <c r="N1781" s="427" t="s">
        <v>7946</v>
      </c>
      <c r="O1781" s="26"/>
      <c r="P1781" s="452">
        <v>23085</v>
      </c>
      <c r="Q1781" s="26"/>
    </row>
    <row r="1782" spans="1:17" ht="42.75" customHeight="1" x14ac:dyDescent="0.25">
      <c r="A1782" s="1053">
        <v>577</v>
      </c>
      <c r="B1782" s="1053">
        <v>9</v>
      </c>
      <c r="C1782" s="1053" t="s">
        <v>3060</v>
      </c>
      <c r="D1782" s="1053">
        <v>2563</v>
      </c>
      <c r="E1782" s="1067" t="s">
        <v>5838</v>
      </c>
      <c r="F1782" s="1067" t="s">
        <v>5838</v>
      </c>
      <c r="G1782" s="1067" t="s">
        <v>5839</v>
      </c>
      <c r="H1782" s="1067" t="s">
        <v>5840</v>
      </c>
      <c r="I1782" s="1067" t="s">
        <v>2068</v>
      </c>
      <c r="J1782" s="1067" t="s">
        <v>212</v>
      </c>
      <c r="K1782" s="1067" t="s">
        <v>3414</v>
      </c>
      <c r="L1782" s="11" t="s">
        <v>59</v>
      </c>
      <c r="M1782" s="198"/>
      <c r="N1782" s="148" t="s">
        <v>5841</v>
      </c>
    </row>
    <row r="1783" spans="1:17" ht="29.25" customHeight="1" x14ac:dyDescent="0.25">
      <c r="A1783" s="1055"/>
      <c r="B1783" s="1055"/>
      <c r="C1783" s="1055"/>
      <c r="D1783" s="1055"/>
      <c r="E1783" s="1068"/>
      <c r="F1783" s="1068"/>
      <c r="G1783" s="1068"/>
      <c r="H1783" s="1068"/>
      <c r="I1783" s="1068"/>
      <c r="J1783" s="1068"/>
      <c r="K1783" s="1068"/>
      <c r="L1783" s="7" t="s">
        <v>297</v>
      </c>
      <c r="M1783" s="532"/>
      <c r="N1783" s="148" t="s">
        <v>7961</v>
      </c>
    </row>
    <row r="1784" spans="1:17" ht="60" customHeight="1" x14ac:dyDescent="0.25">
      <c r="A1784" s="1054"/>
      <c r="B1784" s="1054"/>
      <c r="C1784" s="1054"/>
      <c r="D1784" s="1054"/>
      <c r="E1784" s="1069"/>
      <c r="F1784" s="1069"/>
      <c r="G1784" s="1069"/>
      <c r="H1784" s="1069"/>
      <c r="I1784" s="1069"/>
      <c r="J1784" s="1069"/>
      <c r="K1784" s="1069"/>
      <c r="L1784" s="211" t="s">
        <v>5673</v>
      </c>
      <c r="M1784" s="530"/>
      <c r="N1784" s="427" t="s">
        <v>7962</v>
      </c>
      <c r="O1784" s="26"/>
      <c r="Q1784" s="26" t="s">
        <v>7963</v>
      </c>
    </row>
    <row r="1785" spans="1:17" ht="40.5" customHeight="1" x14ac:dyDescent="0.25">
      <c r="A1785" s="69">
        <v>578</v>
      </c>
      <c r="B1785" s="69">
        <v>9</v>
      </c>
      <c r="C1785" s="69" t="s">
        <v>3060</v>
      </c>
      <c r="D1785" s="113">
        <v>2563</v>
      </c>
      <c r="E1785" s="152" t="s">
        <v>5846</v>
      </c>
      <c r="F1785" s="152" t="s">
        <v>5842</v>
      </c>
      <c r="G1785" s="152"/>
      <c r="H1785" s="152" t="s">
        <v>5843</v>
      </c>
      <c r="I1785" s="152" t="s">
        <v>1384</v>
      </c>
      <c r="J1785" s="152" t="s">
        <v>232</v>
      </c>
      <c r="K1785" s="113" t="s">
        <v>3414</v>
      </c>
      <c r="L1785" s="11" t="s">
        <v>5844</v>
      </c>
      <c r="M1785" s="198"/>
      <c r="N1785" s="148" t="s">
        <v>5845</v>
      </c>
    </row>
    <row r="1786" spans="1:17" ht="36.75" customHeight="1" x14ac:dyDescent="0.25">
      <c r="A1786" s="1053">
        <v>579</v>
      </c>
      <c r="B1786" s="69">
        <v>10</v>
      </c>
      <c r="C1786" s="69" t="s">
        <v>3060</v>
      </c>
      <c r="D1786" s="113">
        <v>2563</v>
      </c>
      <c r="E1786" s="1067" t="s">
        <v>5847</v>
      </c>
      <c r="F1786" s="1067" t="s">
        <v>5847</v>
      </c>
      <c r="G1786" s="1067" t="s">
        <v>5848</v>
      </c>
      <c r="H1786" s="1067" t="s">
        <v>5849</v>
      </c>
      <c r="I1786" s="1067" t="s">
        <v>387</v>
      </c>
      <c r="J1786" s="1067" t="s">
        <v>388</v>
      </c>
      <c r="K1786" s="1067" t="s">
        <v>3414</v>
      </c>
      <c r="L1786" s="11" t="s">
        <v>59</v>
      </c>
      <c r="M1786" s="198"/>
      <c r="N1786" s="148" t="s">
        <v>5850</v>
      </c>
    </row>
    <row r="1787" spans="1:17" ht="45" customHeight="1" x14ac:dyDescent="0.25">
      <c r="A1787" s="1055"/>
      <c r="B1787" s="69">
        <v>25</v>
      </c>
      <c r="C1787" s="69" t="s">
        <v>682</v>
      </c>
      <c r="D1787" s="113">
        <v>2562</v>
      </c>
      <c r="E1787" s="1068"/>
      <c r="F1787" s="1068"/>
      <c r="G1787" s="1068"/>
      <c r="H1787" s="1068"/>
      <c r="I1787" s="1068"/>
      <c r="J1787" s="1068"/>
      <c r="K1787" s="1068"/>
      <c r="L1787" s="111" t="s">
        <v>5875</v>
      </c>
      <c r="M1787" s="538"/>
      <c r="N1787" s="429" t="s">
        <v>5876</v>
      </c>
      <c r="P1787" s="452">
        <v>20482.09</v>
      </c>
    </row>
    <row r="1788" spans="1:17" s="41" customFormat="1" ht="45" customHeight="1" x14ac:dyDescent="0.25">
      <c r="A1788" s="1055"/>
      <c r="B1788" s="69">
        <v>27</v>
      </c>
      <c r="C1788" s="69" t="s">
        <v>682</v>
      </c>
      <c r="D1788" s="113">
        <v>2562</v>
      </c>
      <c r="E1788" s="1068"/>
      <c r="F1788" s="1068"/>
      <c r="G1788" s="1068"/>
      <c r="H1788" s="1068"/>
      <c r="I1788" s="1068"/>
      <c r="J1788" s="1068"/>
      <c r="K1788" s="1068"/>
      <c r="L1788" s="11" t="s">
        <v>4717</v>
      </c>
      <c r="M1788" s="198"/>
      <c r="N1788" s="148" t="s">
        <v>5877</v>
      </c>
      <c r="O1788" s="1"/>
      <c r="P1788" s="452"/>
      <c r="Q1788" s="1"/>
    </row>
    <row r="1789" spans="1:17" s="41" customFormat="1" ht="45" customHeight="1" x14ac:dyDescent="0.25">
      <c r="A1789" s="1055"/>
      <c r="B1789" s="69">
        <v>15</v>
      </c>
      <c r="C1789" s="69" t="s">
        <v>68</v>
      </c>
      <c r="D1789" s="113">
        <v>2563</v>
      </c>
      <c r="E1789" s="1068"/>
      <c r="F1789" s="1068"/>
      <c r="G1789" s="1068"/>
      <c r="H1789" s="1068"/>
      <c r="I1789" s="1068"/>
      <c r="J1789" s="1068"/>
      <c r="K1789" s="1068"/>
      <c r="L1789" s="211" t="s">
        <v>1614</v>
      </c>
      <c r="M1789" s="530"/>
      <c r="N1789" s="222"/>
      <c r="O1789" s="1"/>
      <c r="P1789" s="452"/>
      <c r="Q1789" s="1"/>
    </row>
    <row r="1790" spans="1:17" ht="29.25" customHeight="1" thickBot="1" x14ac:dyDescent="0.3">
      <c r="A1790" s="1055"/>
      <c r="B1790" s="69">
        <v>24</v>
      </c>
      <c r="C1790" s="69" t="s">
        <v>3060</v>
      </c>
      <c r="D1790" s="113">
        <v>2563</v>
      </c>
      <c r="E1790" s="1068"/>
      <c r="F1790" s="1068"/>
      <c r="G1790" s="1068"/>
      <c r="H1790" s="1068"/>
      <c r="I1790" s="1068"/>
      <c r="J1790" s="1068"/>
      <c r="K1790" s="1068"/>
      <c r="L1790" s="133" t="s">
        <v>1616</v>
      </c>
      <c r="M1790" s="540"/>
      <c r="N1790" s="432" t="s">
        <v>6064</v>
      </c>
    </row>
    <row r="1791" spans="1:17" ht="29.25" customHeight="1" x14ac:dyDescent="0.25">
      <c r="A1791" s="1055"/>
      <c r="B1791" s="12"/>
      <c r="C1791" s="12"/>
      <c r="D1791" s="61"/>
      <c r="E1791" s="1068"/>
      <c r="F1791" s="1068"/>
      <c r="G1791" s="1068"/>
      <c r="H1791" s="1068"/>
      <c r="I1791" s="1068"/>
      <c r="J1791" s="1068"/>
      <c r="K1791" s="1068"/>
      <c r="L1791" s="7" t="s">
        <v>7877</v>
      </c>
      <c r="M1791" s="532"/>
      <c r="N1791" s="425" t="s">
        <v>7875</v>
      </c>
      <c r="O1791" s="11"/>
      <c r="Q1791" s="11"/>
    </row>
    <row r="1792" spans="1:17" ht="29.25" customHeight="1" x14ac:dyDescent="0.25">
      <c r="A1792" s="1054"/>
      <c r="B1792" s="12"/>
      <c r="C1792" s="12"/>
      <c r="D1792" s="61"/>
      <c r="E1792" s="1069"/>
      <c r="F1792" s="1069"/>
      <c r="G1792" s="1069"/>
      <c r="H1792" s="1069"/>
      <c r="I1792" s="1069"/>
      <c r="J1792" s="1069"/>
      <c r="K1792" s="1069"/>
      <c r="L1792" s="7" t="s">
        <v>7876</v>
      </c>
      <c r="M1792" s="532"/>
      <c r="N1792" s="425" t="s">
        <v>7874</v>
      </c>
      <c r="O1792" s="11"/>
      <c r="P1792" s="452">
        <v>20482.09</v>
      </c>
      <c r="Q1792" s="11"/>
    </row>
    <row r="1793" spans="1:17" ht="29.25" customHeight="1" x14ac:dyDescent="0.25">
      <c r="A1793" s="1053">
        <v>580</v>
      </c>
      <c r="B1793" s="69">
        <v>13</v>
      </c>
      <c r="C1793" s="69" t="s">
        <v>3060</v>
      </c>
      <c r="D1793" s="113">
        <v>2563</v>
      </c>
      <c r="E1793" s="1067" t="s">
        <v>5851</v>
      </c>
      <c r="F1793" s="1067" t="s">
        <v>5851</v>
      </c>
      <c r="G1793" s="1067" t="s">
        <v>5852</v>
      </c>
      <c r="H1793" s="1067" t="s">
        <v>54</v>
      </c>
      <c r="I1793" s="1067" t="s">
        <v>211</v>
      </c>
      <c r="J1793" s="1067" t="s">
        <v>212</v>
      </c>
      <c r="K1793" s="1067" t="s">
        <v>3414</v>
      </c>
      <c r="L1793" s="11" t="s">
        <v>59</v>
      </c>
      <c r="M1793" s="198"/>
      <c r="N1793" s="148" t="s">
        <v>5853</v>
      </c>
    </row>
    <row r="1794" spans="1:17" x14ac:dyDescent="0.3">
      <c r="A1794" s="1055"/>
      <c r="B1794" s="218"/>
      <c r="C1794" s="218"/>
      <c r="D1794" s="220"/>
      <c r="E1794" s="1068"/>
      <c r="F1794" s="1068"/>
      <c r="G1794" s="1068"/>
      <c r="H1794" s="1068"/>
      <c r="I1794" s="1068"/>
      <c r="J1794" s="1068"/>
      <c r="K1794" s="1068"/>
      <c r="L1794" s="3" t="s">
        <v>297</v>
      </c>
      <c r="M1794" s="541"/>
      <c r="N1794" s="428" t="s">
        <v>8081</v>
      </c>
      <c r="P1794" s="452">
        <f>23715+1495</f>
        <v>25210</v>
      </c>
    </row>
    <row r="1795" spans="1:17" x14ac:dyDescent="0.3">
      <c r="A1795" s="1054"/>
      <c r="B1795" s="46">
        <v>30</v>
      </c>
      <c r="C1795" s="46" t="s">
        <v>8069</v>
      </c>
      <c r="D1795" s="46">
        <v>2563</v>
      </c>
      <c r="E1795" s="1069"/>
      <c r="F1795" s="1069"/>
      <c r="G1795" s="1069"/>
      <c r="H1795" s="1069"/>
      <c r="I1795" s="1069"/>
      <c r="J1795" s="1069"/>
      <c r="K1795" s="1069"/>
      <c r="L1795" s="3" t="s">
        <v>5673</v>
      </c>
      <c r="M1795" s="541"/>
      <c r="N1795" s="428" t="s">
        <v>8082</v>
      </c>
    </row>
    <row r="1796" spans="1:17" ht="29.25" customHeight="1" x14ac:dyDescent="0.25">
      <c r="A1796" s="1053">
        <v>581</v>
      </c>
      <c r="B1796" s="1053">
        <v>14</v>
      </c>
      <c r="C1796" s="1053" t="s">
        <v>3060</v>
      </c>
      <c r="D1796" s="1053">
        <v>2563</v>
      </c>
      <c r="E1796" s="1067" t="s">
        <v>5857</v>
      </c>
      <c r="F1796" s="1067" t="s">
        <v>5857</v>
      </c>
      <c r="G1796" s="1067" t="s">
        <v>3946</v>
      </c>
      <c r="H1796" s="1067" t="s">
        <v>5858</v>
      </c>
      <c r="I1796" s="1067" t="s">
        <v>1282</v>
      </c>
      <c r="J1796" s="1067" t="s">
        <v>388</v>
      </c>
      <c r="K1796" s="1067" t="s">
        <v>3414</v>
      </c>
      <c r="L1796" s="11" t="s">
        <v>59</v>
      </c>
      <c r="M1796" s="198"/>
      <c r="N1796" s="148" t="s">
        <v>5859</v>
      </c>
    </row>
    <row r="1797" spans="1:17" ht="84" customHeight="1" x14ac:dyDescent="0.25">
      <c r="A1797" s="1055"/>
      <c r="B1797" s="1055"/>
      <c r="C1797" s="1055"/>
      <c r="D1797" s="1055"/>
      <c r="E1797" s="1068"/>
      <c r="F1797" s="1068"/>
      <c r="G1797" s="1068"/>
      <c r="H1797" s="1068"/>
      <c r="I1797" s="1068"/>
      <c r="J1797" s="1068"/>
      <c r="K1797" s="1068"/>
      <c r="L1797" s="11" t="s">
        <v>7188</v>
      </c>
      <c r="M1797" s="198"/>
      <c r="N1797" s="148" t="s">
        <v>7187</v>
      </c>
    </row>
    <row r="1798" spans="1:17" ht="47.25" customHeight="1" x14ac:dyDescent="0.25">
      <c r="A1798" s="1054"/>
      <c r="B1798" s="1054"/>
      <c r="C1798" s="1054"/>
      <c r="D1798" s="1054"/>
      <c r="E1798" s="1069"/>
      <c r="F1798" s="1069"/>
      <c r="G1798" s="1069"/>
      <c r="H1798" s="1069"/>
      <c r="I1798" s="1069"/>
      <c r="J1798" s="1069"/>
      <c r="K1798" s="1069"/>
      <c r="L1798" s="11" t="s">
        <v>5673</v>
      </c>
      <c r="M1798" s="198"/>
      <c r="N1798" s="148" t="s">
        <v>7189</v>
      </c>
      <c r="P1798" s="452">
        <v>14246.17</v>
      </c>
    </row>
    <row r="1799" spans="1:17" ht="47.25" customHeight="1" x14ac:dyDescent="0.25">
      <c r="A1799" s="1053">
        <v>582</v>
      </c>
      <c r="B1799" s="69">
        <v>16</v>
      </c>
      <c r="C1799" s="69" t="s">
        <v>3060</v>
      </c>
      <c r="D1799" s="113">
        <v>2563</v>
      </c>
      <c r="E1799" s="1067" t="s">
        <v>2692</v>
      </c>
      <c r="F1799" s="1067" t="s">
        <v>2692</v>
      </c>
      <c r="G1799" s="1067" t="s">
        <v>6224</v>
      </c>
      <c r="H1799" s="1067" t="s">
        <v>2693</v>
      </c>
      <c r="I1799" s="1067" t="s">
        <v>212</v>
      </c>
      <c r="J1799" s="1067" t="s">
        <v>212</v>
      </c>
      <c r="K1799" s="1067" t="s">
        <v>3414</v>
      </c>
      <c r="L1799" s="11" t="s">
        <v>59</v>
      </c>
      <c r="M1799" s="198"/>
      <c r="N1799" s="148" t="s">
        <v>6225</v>
      </c>
    </row>
    <row r="1800" spans="1:17" ht="47.25" customHeight="1" x14ac:dyDescent="0.25">
      <c r="A1800" s="1055"/>
      <c r="B1800" s="69">
        <v>1</v>
      </c>
      <c r="C1800" s="69" t="s">
        <v>62</v>
      </c>
      <c r="D1800" s="113">
        <v>2563</v>
      </c>
      <c r="E1800" s="1068"/>
      <c r="F1800" s="1068"/>
      <c r="G1800" s="1068"/>
      <c r="H1800" s="1068"/>
      <c r="I1800" s="1068"/>
      <c r="J1800" s="1068"/>
      <c r="K1800" s="1068"/>
      <c r="L1800" s="111" t="s">
        <v>7300</v>
      </c>
      <c r="M1800" s="538"/>
      <c r="N1800" s="429" t="s">
        <v>7301</v>
      </c>
      <c r="P1800" s="452">
        <v>3654.4</v>
      </c>
    </row>
    <row r="1801" spans="1:17" ht="47.25" customHeight="1" x14ac:dyDescent="0.25">
      <c r="A1801" s="1055"/>
      <c r="B1801" s="69">
        <v>7</v>
      </c>
      <c r="C1801" s="69" t="s">
        <v>62</v>
      </c>
      <c r="D1801" s="113">
        <v>2563</v>
      </c>
      <c r="E1801" s="1068"/>
      <c r="F1801" s="1068"/>
      <c r="G1801" s="1068"/>
      <c r="H1801" s="1068"/>
      <c r="I1801" s="1068"/>
      <c r="J1801" s="1068"/>
      <c r="K1801" s="1068"/>
      <c r="L1801" s="11" t="s">
        <v>4717</v>
      </c>
      <c r="M1801" s="198"/>
      <c r="N1801" s="148" t="s">
        <v>7302</v>
      </c>
    </row>
    <row r="1802" spans="1:17" ht="47.25" customHeight="1" x14ac:dyDescent="0.25">
      <c r="A1802" s="1055"/>
      <c r="B1802" s="69">
        <v>13</v>
      </c>
      <c r="C1802" s="69" t="s">
        <v>62</v>
      </c>
      <c r="D1802" s="113">
        <v>2563</v>
      </c>
      <c r="E1802" s="1068"/>
      <c r="F1802" s="1068"/>
      <c r="G1802" s="1068"/>
      <c r="H1802" s="1068"/>
      <c r="I1802" s="1068"/>
      <c r="J1802" s="1068"/>
      <c r="K1802" s="1068"/>
      <c r="L1802" s="211" t="s">
        <v>1614</v>
      </c>
      <c r="M1802" s="530"/>
      <c r="N1802" s="222"/>
    </row>
    <row r="1803" spans="1:17" ht="30" customHeight="1" x14ac:dyDescent="0.25">
      <c r="A1803" s="1055"/>
      <c r="B1803" s="69">
        <v>15</v>
      </c>
      <c r="C1803" s="69" t="s">
        <v>62</v>
      </c>
      <c r="D1803" s="113">
        <v>2563</v>
      </c>
      <c r="E1803" s="1068"/>
      <c r="F1803" s="1068"/>
      <c r="G1803" s="1068"/>
      <c r="H1803" s="1068"/>
      <c r="I1803" s="1068"/>
      <c r="J1803" s="1068"/>
      <c r="K1803" s="1068"/>
      <c r="L1803" s="26" t="s">
        <v>1616</v>
      </c>
      <c r="M1803" s="199"/>
      <c r="N1803" s="427" t="s">
        <v>7418</v>
      </c>
    </row>
    <row r="1804" spans="1:17" ht="39.75" customHeight="1" x14ac:dyDescent="0.25">
      <c r="A1804" s="1055"/>
      <c r="B1804" s="69"/>
      <c r="C1804" s="69"/>
      <c r="D1804" s="113"/>
      <c r="E1804" s="1068"/>
      <c r="F1804" s="1068"/>
      <c r="G1804" s="1068"/>
      <c r="H1804" s="1068"/>
      <c r="I1804" s="1068"/>
      <c r="J1804" s="1068"/>
      <c r="K1804" s="1068"/>
      <c r="L1804" s="111" t="s">
        <v>297</v>
      </c>
      <c r="M1804" s="538"/>
      <c r="N1804" s="429" t="s">
        <v>7702</v>
      </c>
    </row>
    <row r="1805" spans="1:17" s="39" customFormat="1" ht="40.5" customHeight="1" x14ac:dyDescent="0.25">
      <c r="A1805" s="1054"/>
      <c r="B1805" s="69"/>
      <c r="C1805" s="69"/>
      <c r="D1805" s="113"/>
      <c r="E1805" s="1069"/>
      <c r="F1805" s="1069"/>
      <c r="G1805" s="1069"/>
      <c r="H1805" s="1069"/>
      <c r="I1805" s="1069"/>
      <c r="J1805" s="1069"/>
      <c r="K1805" s="1069"/>
      <c r="L1805" s="211" t="s">
        <v>5673</v>
      </c>
      <c r="M1805" s="530"/>
      <c r="N1805" s="222" t="s">
        <v>7703</v>
      </c>
      <c r="O1805" s="1"/>
      <c r="P1805" s="452">
        <v>17973.990000000002</v>
      </c>
      <c r="Q1805" s="1"/>
    </row>
    <row r="1806" spans="1:17" s="39" customFormat="1" ht="40.5" customHeight="1" x14ac:dyDescent="0.25">
      <c r="A1806" s="1053">
        <v>583</v>
      </c>
      <c r="B1806" s="1053">
        <v>17</v>
      </c>
      <c r="C1806" s="1053" t="s">
        <v>3060</v>
      </c>
      <c r="D1806" s="1053">
        <v>2563</v>
      </c>
      <c r="E1806" s="1067" t="s">
        <v>3244</v>
      </c>
      <c r="F1806" s="1067" t="s">
        <v>3244</v>
      </c>
      <c r="G1806" s="1067" t="s">
        <v>3245</v>
      </c>
      <c r="H1806" s="1067" t="s">
        <v>3246</v>
      </c>
      <c r="I1806" s="1067" t="s">
        <v>1337</v>
      </c>
      <c r="J1806" s="1067" t="s">
        <v>1337</v>
      </c>
      <c r="K1806" s="1067" t="s">
        <v>3414</v>
      </c>
      <c r="L1806" s="11" t="s">
        <v>59</v>
      </c>
      <c r="M1806" s="198"/>
      <c r="N1806" s="148" t="s">
        <v>6226</v>
      </c>
      <c r="O1806" s="1"/>
      <c r="P1806" s="452"/>
      <c r="Q1806" s="1"/>
    </row>
    <row r="1807" spans="1:17" s="39" customFormat="1" ht="40.5" customHeight="1" x14ac:dyDescent="0.25">
      <c r="A1807" s="1055"/>
      <c r="B1807" s="1055"/>
      <c r="C1807" s="1055"/>
      <c r="D1807" s="1055"/>
      <c r="E1807" s="1068"/>
      <c r="F1807" s="1068"/>
      <c r="G1807" s="1068"/>
      <c r="H1807" s="1068"/>
      <c r="I1807" s="1068"/>
      <c r="J1807" s="1068"/>
      <c r="K1807" s="1068"/>
      <c r="L1807" s="11" t="s">
        <v>297</v>
      </c>
      <c r="M1807" s="198"/>
      <c r="N1807" s="148" t="s">
        <v>6974</v>
      </c>
      <c r="O1807" s="1"/>
      <c r="P1807" s="452"/>
      <c r="Q1807" s="1"/>
    </row>
    <row r="1808" spans="1:17" ht="29.25" customHeight="1" x14ac:dyDescent="0.25">
      <c r="A1808" s="1055"/>
      <c r="B1808" s="1055"/>
      <c r="C1808" s="1055"/>
      <c r="D1808" s="1055"/>
      <c r="E1808" s="1068"/>
      <c r="F1808" s="1068"/>
      <c r="G1808" s="1068"/>
      <c r="H1808" s="1068"/>
      <c r="I1808" s="1068"/>
      <c r="J1808" s="1068"/>
      <c r="K1808" s="1068"/>
      <c r="L1808" s="26" t="s">
        <v>5673</v>
      </c>
      <c r="M1808" s="199"/>
      <c r="N1808" s="427" t="s">
        <v>6975</v>
      </c>
      <c r="O1808" s="26"/>
      <c r="P1808" s="452">
        <v>10081.9</v>
      </c>
      <c r="Q1808" s="26"/>
    </row>
    <row r="1809" spans="1:17" ht="29.25" customHeight="1" x14ac:dyDescent="0.25">
      <c r="A1809" s="1055"/>
      <c r="B1809" s="1055"/>
      <c r="C1809" s="1055"/>
      <c r="D1809" s="1055"/>
      <c r="E1809" s="1068"/>
      <c r="F1809" s="1068"/>
      <c r="G1809" s="1068"/>
      <c r="H1809" s="1068"/>
      <c r="I1809" s="1068"/>
      <c r="J1809" s="1068"/>
      <c r="K1809" s="1068"/>
      <c r="L1809" s="11" t="s">
        <v>297</v>
      </c>
      <c r="M1809" s="198"/>
      <c r="N1809" s="427" t="s">
        <v>8029</v>
      </c>
      <c r="O1809" s="26"/>
      <c r="Q1809" s="26"/>
    </row>
    <row r="1810" spans="1:17" ht="29.25" customHeight="1" x14ac:dyDescent="0.25">
      <c r="A1810" s="1054"/>
      <c r="B1810" s="1054"/>
      <c r="C1810" s="1054"/>
      <c r="D1810" s="1054"/>
      <c r="E1810" s="1069"/>
      <c r="F1810" s="1069"/>
      <c r="G1810" s="1069"/>
      <c r="H1810" s="1069"/>
      <c r="I1810" s="1069"/>
      <c r="J1810" s="1069"/>
      <c r="K1810" s="1069"/>
      <c r="L1810" s="26" t="s">
        <v>5673</v>
      </c>
      <c r="M1810" s="199"/>
      <c r="N1810" s="427" t="s">
        <v>8030</v>
      </c>
      <c r="O1810" s="26"/>
      <c r="Q1810" s="26"/>
    </row>
    <row r="1811" spans="1:17" ht="29.25" customHeight="1" x14ac:dyDescent="0.25">
      <c r="A1811" s="1053">
        <v>584</v>
      </c>
      <c r="B1811" s="1053">
        <v>20</v>
      </c>
      <c r="C1811" s="1053" t="s">
        <v>68</v>
      </c>
      <c r="D1811" s="1053">
        <v>2563</v>
      </c>
      <c r="E1811" s="1053" t="s">
        <v>5912</v>
      </c>
      <c r="F1811" s="1053" t="s">
        <v>5912</v>
      </c>
      <c r="G1811" s="1053" t="s">
        <v>5913</v>
      </c>
      <c r="H1811" s="1053" t="s">
        <v>10609</v>
      </c>
      <c r="I1811" s="1053" t="s">
        <v>369</v>
      </c>
      <c r="J1811" s="1053" t="s">
        <v>212</v>
      </c>
      <c r="K1811" s="1053" t="s">
        <v>3414</v>
      </c>
      <c r="L1811" s="11" t="s">
        <v>59</v>
      </c>
      <c r="M1811" s="198"/>
      <c r="N1811" s="148" t="s">
        <v>5914</v>
      </c>
    </row>
    <row r="1812" spans="1:17" ht="36.75" customHeight="1" x14ac:dyDescent="0.25">
      <c r="A1812" s="1055"/>
      <c r="B1812" s="1055"/>
      <c r="C1812" s="1055"/>
      <c r="D1812" s="1055"/>
      <c r="E1812" s="1055"/>
      <c r="F1812" s="1055"/>
      <c r="G1812" s="1055"/>
      <c r="H1812" s="1055"/>
      <c r="I1812" s="1055"/>
      <c r="J1812" s="1055"/>
      <c r="K1812" s="1055"/>
      <c r="L1812" s="11" t="s">
        <v>297</v>
      </c>
      <c r="M1812" s="198"/>
      <c r="N1812" s="148" t="s">
        <v>10611</v>
      </c>
    </row>
    <row r="1813" spans="1:17" ht="36.75" customHeight="1" x14ac:dyDescent="0.25">
      <c r="A1813" s="1054"/>
      <c r="B1813" s="1054"/>
      <c r="C1813" s="1054"/>
      <c r="D1813" s="1054"/>
      <c r="E1813" s="1054"/>
      <c r="F1813" s="1054"/>
      <c r="G1813" s="1054"/>
      <c r="H1813" s="1054"/>
      <c r="I1813" s="1054"/>
      <c r="J1813" s="1054"/>
      <c r="K1813" s="1054"/>
      <c r="L1813" s="26" t="s">
        <v>5673</v>
      </c>
      <c r="M1813" s="199"/>
      <c r="N1813" s="148" t="s">
        <v>10610</v>
      </c>
      <c r="P1813" s="452">
        <v>10347.5</v>
      </c>
    </row>
    <row r="1814" spans="1:17" s="41" customFormat="1" ht="36.75" customHeight="1" x14ac:dyDescent="0.25">
      <c r="A1814" s="1053">
        <v>585</v>
      </c>
      <c r="B1814" s="1053">
        <v>21</v>
      </c>
      <c r="C1814" s="1053" t="s">
        <v>68</v>
      </c>
      <c r="D1814" s="1053">
        <v>2563</v>
      </c>
      <c r="E1814" s="1053" t="s">
        <v>5915</v>
      </c>
      <c r="F1814" s="1053" t="s">
        <v>5915</v>
      </c>
      <c r="G1814" s="1053" t="s">
        <v>5916</v>
      </c>
      <c r="H1814" s="1053" t="s">
        <v>5917</v>
      </c>
      <c r="I1814" s="1053" t="s">
        <v>1994</v>
      </c>
      <c r="J1814" s="1053" t="s">
        <v>212</v>
      </c>
      <c r="K1814" s="1053" t="s">
        <v>3414</v>
      </c>
      <c r="L1814" s="11" t="s">
        <v>59</v>
      </c>
      <c r="M1814" s="198"/>
      <c r="N1814" s="148" t="s">
        <v>5918</v>
      </c>
      <c r="O1814" s="1"/>
      <c r="P1814" s="452"/>
      <c r="Q1814" s="1"/>
    </row>
    <row r="1815" spans="1:17" s="39" customFormat="1" ht="36.75" customHeight="1" x14ac:dyDescent="0.25">
      <c r="A1815" s="1055"/>
      <c r="B1815" s="1055"/>
      <c r="C1815" s="1055"/>
      <c r="D1815" s="1055"/>
      <c r="E1815" s="1055"/>
      <c r="F1815" s="1055"/>
      <c r="G1815" s="1055"/>
      <c r="H1815" s="1055"/>
      <c r="I1815" s="1055"/>
      <c r="J1815" s="1055"/>
      <c r="K1815" s="1055"/>
      <c r="L1815" s="11" t="s">
        <v>297</v>
      </c>
      <c r="M1815" s="198"/>
      <c r="N1815" s="148" t="s">
        <v>7197</v>
      </c>
      <c r="O1815" s="1"/>
      <c r="P1815" s="452"/>
      <c r="Q1815" s="1"/>
    </row>
    <row r="1816" spans="1:17" ht="27" customHeight="1" x14ac:dyDescent="0.25">
      <c r="A1816" s="1055"/>
      <c r="B1816" s="1055"/>
      <c r="C1816" s="1055"/>
      <c r="D1816" s="1055"/>
      <c r="E1816" s="1055"/>
      <c r="F1816" s="1055"/>
      <c r="G1816" s="1055"/>
      <c r="H1816" s="1055"/>
      <c r="I1816" s="1055"/>
      <c r="J1816" s="1055"/>
      <c r="K1816" s="1055"/>
      <c r="L1816" s="26" t="s">
        <v>5673</v>
      </c>
      <c r="M1816" s="199"/>
      <c r="N1816" s="427" t="s">
        <v>7198</v>
      </c>
    </row>
    <row r="1817" spans="1:17" ht="27" customHeight="1" x14ac:dyDescent="0.25">
      <c r="A1817" s="1055"/>
      <c r="B1817" s="1055"/>
      <c r="C1817" s="1055"/>
      <c r="D1817" s="1055"/>
      <c r="E1817" s="1055"/>
      <c r="F1817" s="1055"/>
      <c r="G1817" s="1055"/>
      <c r="H1817" s="1055"/>
      <c r="I1817" s="1055"/>
      <c r="J1817" s="1055"/>
      <c r="K1817" s="1055"/>
      <c r="L1817" s="11" t="s">
        <v>297</v>
      </c>
      <c r="M1817" s="198"/>
      <c r="N1817" s="148" t="s">
        <v>10052</v>
      </c>
      <c r="O1817" s="11"/>
      <c r="Q1817" s="11"/>
    </row>
    <row r="1818" spans="1:17" s="39" customFormat="1" ht="27" customHeight="1" x14ac:dyDescent="0.25">
      <c r="A1818" s="1054"/>
      <c r="B1818" s="1054"/>
      <c r="C1818" s="1054"/>
      <c r="D1818" s="1054"/>
      <c r="E1818" s="1054"/>
      <c r="F1818" s="1054"/>
      <c r="G1818" s="1054"/>
      <c r="H1818" s="1054"/>
      <c r="I1818" s="1054"/>
      <c r="J1818" s="1054"/>
      <c r="K1818" s="1054"/>
      <c r="L1818" s="26" t="s">
        <v>5673</v>
      </c>
      <c r="M1818" s="199"/>
      <c r="N1818" s="427" t="s">
        <v>10051</v>
      </c>
      <c r="O1818" s="26"/>
      <c r="P1818" s="452">
        <v>27973.08</v>
      </c>
      <c r="Q1818" s="26"/>
    </row>
    <row r="1819" spans="1:17" ht="27" customHeight="1" x14ac:dyDescent="0.25">
      <c r="A1819" s="1053">
        <v>586</v>
      </c>
      <c r="B1819" s="1067">
        <v>21</v>
      </c>
      <c r="C1819" s="1053" t="s">
        <v>68</v>
      </c>
      <c r="D1819" s="1067">
        <v>2563</v>
      </c>
      <c r="E1819" s="1067" t="s">
        <v>5921</v>
      </c>
      <c r="F1819" s="1067" t="s">
        <v>5921</v>
      </c>
      <c r="G1819" s="1067" t="s">
        <v>5922</v>
      </c>
      <c r="H1819" s="1067" t="s">
        <v>5920</v>
      </c>
      <c r="I1819" s="1067" t="s">
        <v>870</v>
      </c>
      <c r="J1819" s="1067" t="s">
        <v>113</v>
      </c>
      <c r="K1819" s="1067" t="s">
        <v>3414</v>
      </c>
      <c r="L1819" s="11" t="s">
        <v>59</v>
      </c>
      <c r="M1819" s="198"/>
      <c r="N1819" s="148" t="s">
        <v>5919</v>
      </c>
    </row>
    <row r="1820" spans="1:17" ht="27" customHeight="1" x14ac:dyDescent="0.25">
      <c r="A1820" s="1055"/>
      <c r="B1820" s="1068"/>
      <c r="C1820" s="1055"/>
      <c r="D1820" s="1068"/>
      <c r="E1820" s="1068"/>
      <c r="F1820" s="1068"/>
      <c r="G1820" s="1068"/>
      <c r="H1820" s="1068"/>
      <c r="I1820" s="1068"/>
      <c r="J1820" s="1068"/>
      <c r="K1820" s="1068"/>
      <c r="L1820" s="11" t="s">
        <v>297</v>
      </c>
      <c r="M1820" s="198"/>
      <c r="N1820" s="148" t="s">
        <v>7870</v>
      </c>
    </row>
    <row r="1821" spans="1:17" ht="27" customHeight="1" x14ac:dyDescent="0.25">
      <c r="A1821" s="1054"/>
      <c r="B1821" s="1069"/>
      <c r="C1821" s="1054"/>
      <c r="D1821" s="1069"/>
      <c r="E1821" s="1069"/>
      <c r="F1821" s="1069"/>
      <c r="G1821" s="1069"/>
      <c r="H1821" s="1069"/>
      <c r="I1821" s="1069"/>
      <c r="J1821" s="1069"/>
      <c r="K1821" s="1069"/>
      <c r="L1821" s="26" t="s">
        <v>5673</v>
      </c>
      <c r="M1821" s="199"/>
      <c r="N1821" s="427" t="s">
        <v>7871</v>
      </c>
      <c r="O1821" s="26"/>
      <c r="P1821" s="452">
        <v>21265.26</v>
      </c>
      <c r="Q1821" s="26"/>
    </row>
    <row r="1822" spans="1:17" ht="60" customHeight="1" x14ac:dyDescent="0.25">
      <c r="A1822" s="1053">
        <v>587</v>
      </c>
      <c r="B1822" s="69">
        <v>21</v>
      </c>
      <c r="C1822" s="153" t="s">
        <v>68</v>
      </c>
      <c r="D1822" s="152">
        <v>2563</v>
      </c>
      <c r="E1822" s="1067" t="s">
        <v>5938</v>
      </c>
      <c r="F1822" s="1067" t="s">
        <v>5938</v>
      </c>
      <c r="G1822" s="1067" t="s">
        <v>5939</v>
      </c>
      <c r="H1822" s="1067" t="s">
        <v>5940</v>
      </c>
      <c r="I1822" s="1067" t="s">
        <v>1467</v>
      </c>
      <c r="J1822" s="1067" t="s">
        <v>11</v>
      </c>
      <c r="K1822" s="1067" t="s">
        <v>3414</v>
      </c>
      <c r="L1822" s="11" t="s">
        <v>59</v>
      </c>
      <c r="M1822" s="198"/>
      <c r="N1822" s="148" t="s">
        <v>5941</v>
      </c>
    </row>
    <row r="1823" spans="1:17" ht="42" customHeight="1" x14ac:dyDescent="0.3">
      <c r="A1823" s="1055"/>
      <c r="B1823" s="33"/>
      <c r="C1823" s="215"/>
      <c r="D1823" s="40"/>
      <c r="E1823" s="1068"/>
      <c r="F1823" s="1068"/>
      <c r="G1823" s="1068"/>
      <c r="H1823" s="1068"/>
      <c r="I1823" s="1068"/>
      <c r="J1823" s="1068"/>
      <c r="K1823" s="1068"/>
      <c r="L1823" s="3" t="s">
        <v>297</v>
      </c>
      <c r="M1823" s="541"/>
      <c r="N1823" s="428" t="s">
        <v>8115</v>
      </c>
    </row>
    <row r="1824" spans="1:17" ht="34.5" customHeight="1" x14ac:dyDescent="0.3">
      <c r="A1824" s="1054"/>
      <c r="B1824" s="46">
        <v>20</v>
      </c>
      <c r="C1824" s="46" t="s">
        <v>8069</v>
      </c>
      <c r="D1824" s="46">
        <v>2563</v>
      </c>
      <c r="E1824" s="1069"/>
      <c r="F1824" s="1069"/>
      <c r="G1824" s="1069"/>
      <c r="H1824" s="1069"/>
      <c r="I1824" s="1069"/>
      <c r="J1824" s="1069"/>
      <c r="K1824" s="1069"/>
      <c r="L1824" s="3" t="s">
        <v>5673</v>
      </c>
      <c r="M1824" s="541"/>
      <c r="N1824" s="428" t="s">
        <v>8116</v>
      </c>
    </row>
    <row r="1825" spans="1:16" ht="39" customHeight="1" x14ac:dyDescent="0.25">
      <c r="A1825" s="1053">
        <v>588</v>
      </c>
      <c r="B1825" s="69">
        <v>22</v>
      </c>
      <c r="C1825" s="153" t="s">
        <v>68</v>
      </c>
      <c r="D1825" s="152">
        <v>2563</v>
      </c>
      <c r="E1825" s="1067" t="s">
        <v>5966</v>
      </c>
      <c r="F1825" s="1067" t="s">
        <v>5966</v>
      </c>
      <c r="G1825" s="1067"/>
      <c r="H1825" s="1171" t="s">
        <v>5967</v>
      </c>
      <c r="I1825" s="1067" t="s">
        <v>387</v>
      </c>
      <c r="J1825" s="1114" t="s">
        <v>388</v>
      </c>
      <c r="K1825" s="1067" t="s">
        <v>3414</v>
      </c>
      <c r="L1825" s="11" t="s">
        <v>5968</v>
      </c>
      <c r="M1825" s="198"/>
      <c r="N1825" s="148" t="s">
        <v>5969</v>
      </c>
      <c r="P1825" s="452">
        <v>11497.08</v>
      </c>
    </row>
    <row r="1826" spans="1:16" ht="61.5" customHeight="1" x14ac:dyDescent="0.25">
      <c r="A1826" s="1055"/>
      <c r="B1826" s="69">
        <v>24</v>
      </c>
      <c r="C1826" s="153" t="s">
        <v>68</v>
      </c>
      <c r="D1826" s="152">
        <v>2563</v>
      </c>
      <c r="E1826" s="1068"/>
      <c r="F1826" s="1068"/>
      <c r="G1826" s="1068"/>
      <c r="H1826" s="1172"/>
      <c r="I1826" s="1068"/>
      <c r="J1826" s="1147"/>
      <c r="K1826" s="1068"/>
      <c r="L1826" s="11" t="s">
        <v>4717</v>
      </c>
      <c r="M1826" s="198"/>
      <c r="N1826" s="148" t="s">
        <v>6065</v>
      </c>
    </row>
    <row r="1827" spans="1:16" ht="39.75" customHeight="1" x14ac:dyDescent="0.25">
      <c r="A1827" s="1055"/>
      <c r="B1827" s="69">
        <v>31</v>
      </c>
      <c r="C1827" s="153" t="s">
        <v>68</v>
      </c>
      <c r="D1827" s="152">
        <v>2563</v>
      </c>
      <c r="E1827" s="1068"/>
      <c r="F1827" s="1068"/>
      <c r="G1827" s="1068"/>
      <c r="H1827" s="1172"/>
      <c r="I1827" s="1068"/>
      <c r="J1827" s="1147"/>
      <c r="K1827" s="1068"/>
      <c r="L1827" s="211" t="s">
        <v>1614</v>
      </c>
      <c r="M1827" s="530"/>
      <c r="N1827" s="222"/>
    </row>
    <row r="1828" spans="1:16" ht="41.25" customHeight="1" x14ac:dyDescent="0.25">
      <c r="A1828" s="1054"/>
      <c r="B1828" s="69">
        <v>5</v>
      </c>
      <c r="C1828" s="153" t="s">
        <v>64</v>
      </c>
      <c r="D1828" s="152">
        <v>2563</v>
      </c>
      <c r="E1828" s="1069"/>
      <c r="F1828" s="1069"/>
      <c r="G1828" s="1069"/>
      <c r="H1828" s="1173"/>
      <c r="I1828" s="1069"/>
      <c r="J1828" s="1115"/>
      <c r="K1828" s="1069"/>
      <c r="L1828" s="26" t="s">
        <v>1616</v>
      </c>
      <c r="M1828" s="199"/>
      <c r="N1828" s="427" t="s">
        <v>6100</v>
      </c>
    </row>
    <row r="1829" spans="1:16" ht="39" customHeight="1" x14ac:dyDescent="0.25">
      <c r="A1829" s="1053">
        <v>589</v>
      </c>
      <c r="B1829" s="69">
        <v>23</v>
      </c>
      <c r="C1829" s="153" t="s">
        <v>68</v>
      </c>
      <c r="D1829" s="152">
        <v>2563</v>
      </c>
      <c r="E1829" s="1067" t="s">
        <v>6008</v>
      </c>
      <c r="F1829" s="1067" t="s">
        <v>6008</v>
      </c>
      <c r="G1829" s="1067"/>
      <c r="H1829" s="1171" t="s">
        <v>1582</v>
      </c>
      <c r="I1829" s="1067" t="s">
        <v>50</v>
      </c>
      <c r="J1829" s="1114" t="s">
        <v>551</v>
      </c>
      <c r="K1829" s="1067" t="s">
        <v>3414</v>
      </c>
      <c r="L1829" s="31" t="s">
        <v>6009</v>
      </c>
      <c r="M1829" s="539"/>
      <c r="N1829" s="431" t="s">
        <v>6010</v>
      </c>
      <c r="P1829" s="452">
        <v>11378.4</v>
      </c>
    </row>
    <row r="1830" spans="1:16" ht="51" customHeight="1" x14ac:dyDescent="0.25">
      <c r="A1830" s="1055"/>
      <c r="B1830" s="69">
        <v>30</v>
      </c>
      <c r="C1830" s="153" t="s">
        <v>68</v>
      </c>
      <c r="D1830" s="152">
        <v>2563</v>
      </c>
      <c r="E1830" s="1069"/>
      <c r="F1830" s="1068"/>
      <c r="G1830" s="1068"/>
      <c r="H1830" s="1172"/>
      <c r="I1830" s="1068"/>
      <c r="J1830" s="1147"/>
      <c r="K1830" s="1068"/>
      <c r="L1830" s="11" t="s">
        <v>4717</v>
      </c>
      <c r="M1830" s="198"/>
      <c r="N1830" s="148" t="s">
        <v>6065</v>
      </c>
    </row>
    <row r="1831" spans="1:16" ht="30.75" customHeight="1" x14ac:dyDescent="0.25">
      <c r="A1831" s="1055"/>
      <c r="B1831" s="69">
        <v>5</v>
      </c>
      <c r="C1831" s="153" t="s">
        <v>65</v>
      </c>
      <c r="D1831" s="152">
        <v>2563</v>
      </c>
      <c r="E1831" s="168" t="s">
        <v>6507</v>
      </c>
      <c r="F1831" s="1068"/>
      <c r="G1831" s="1068"/>
      <c r="H1831" s="1172"/>
      <c r="I1831" s="1068"/>
      <c r="J1831" s="1147"/>
      <c r="K1831" s="1068"/>
      <c r="L1831" s="211" t="s">
        <v>1614</v>
      </c>
      <c r="M1831" s="530"/>
      <c r="N1831" s="222"/>
    </row>
    <row r="1832" spans="1:16" ht="51.75" customHeight="1" x14ac:dyDescent="0.25">
      <c r="A1832" s="1054"/>
      <c r="B1832" s="69">
        <v>6</v>
      </c>
      <c r="C1832" s="153" t="s">
        <v>65</v>
      </c>
      <c r="D1832" s="152">
        <v>2563</v>
      </c>
      <c r="E1832" s="168"/>
      <c r="F1832" s="1069"/>
      <c r="G1832" s="1069"/>
      <c r="H1832" s="1173"/>
      <c r="I1832" s="1069"/>
      <c r="J1832" s="1115"/>
      <c r="K1832" s="1069"/>
      <c r="L1832" s="26" t="s">
        <v>1616</v>
      </c>
      <c r="M1832" s="199"/>
      <c r="N1832" s="427" t="s">
        <v>6100</v>
      </c>
    </row>
    <row r="1833" spans="1:16" ht="43.5" customHeight="1" x14ac:dyDescent="0.25">
      <c r="A1833" s="1053">
        <v>590</v>
      </c>
      <c r="B1833" s="69">
        <v>23</v>
      </c>
      <c r="C1833" s="153" t="s">
        <v>68</v>
      </c>
      <c r="D1833" s="152">
        <v>2563</v>
      </c>
      <c r="E1833" s="1067" t="s">
        <v>6011</v>
      </c>
      <c r="F1833" s="1067" t="s">
        <v>6012</v>
      </c>
      <c r="G1833" s="1067"/>
      <c r="H1833" s="1171" t="s">
        <v>6013</v>
      </c>
      <c r="I1833" s="1067" t="s">
        <v>232</v>
      </c>
      <c r="J1833" s="1114" t="s">
        <v>232</v>
      </c>
      <c r="K1833" s="1067" t="s">
        <v>3414</v>
      </c>
      <c r="L1833" s="31" t="s">
        <v>6020</v>
      </c>
      <c r="M1833" s="539"/>
      <c r="N1833" s="431" t="s">
        <v>6021</v>
      </c>
      <c r="P1833" s="452">
        <v>11264.59</v>
      </c>
    </row>
    <row r="1834" spans="1:16" ht="42.75" customHeight="1" x14ac:dyDescent="0.25">
      <c r="A1834" s="1055"/>
      <c r="B1834" s="69">
        <v>30</v>
      </c>
      <c r="C1834" s="153" t="s">
        <v>68</v>
      </c>
      <c r="D1834" s="152">
        <v>2563</v>
      </c>
      <c r="E1834" s="1068"/>
      <c r="F1834" s="1068"/>
      <c r="G1834" s="1068"/>
      <c r="H1834" s="1172"/>
      <c r="I1834" s="1068"/>
      <c r="J1834" s="1147"/>
      <c r="K1834" s="1068"/>
      <c r="L1834" s="11" t="s">
        <v>4717</v>
      </c>
      <c r="M1834" s="198"/>
      <c r="N1834" s="148" t="s">
        <v>6067</v>
      </c>
    </row>
    <row r="1835" spans="1:16" ht="40.5" customHeight="1" x14ac:dyDescent="0.25">
      <c r="A1835" s="1055"/>
      <c r="B1835" s="69">
        <v>7</v>
      </c>
      <c r="C1835" s="153" t="s">
        <v>62</v>
      </c>
      <c r="D1835" s="152">
        <v>2563</v>
      </c>
      <c r="E1835" s="1068"/>
      <c r="F1835" s="1068"/>
      <c r="G1835" s="1068"/>
      <c r="H1835" s="1172"/>
      <c r="I1835" s="1068"/>
      <c r="J1835" s="1147"/>
      <c r="K1835" s="1068"/>
      <c r="L1835" s="211" t="s">
        <v>1614</v>
      </c>
      <c r="M1835" s="530"/>
      <c r="N1835" s="222"/>
    </row>
    <row r="1836" spans="1:16" ht="59.25" customHeight="1" x14ac:dyDescent="0.25">
      <c r="A1836" s="1054"/>
      <c r="B1836" s="69">
        <v>8</v>
      </c>
      <c r="C1836" s="153" t="s">
        <v>62</v>
      </c>
      <c r="D1836" s="152">
        <v>2563</v>
      </c>
      <c r="E1836" s="1069"/>
      <c r="F1836" s="1069"/>
      <c r="G1836" s="1069"/>
      <c r="H1836" s="1173"/>
      <c r="I1836" s="1069"/>
      <c r="J1836" s="1115"/>
      <c r="K1836" s="1069"/>
      <c r="L1836" s="26" t="s">
        <v>1616</v>
      </c>
      <c r="M1836" s="199"/>
      <c r="N1836" s="427" t="s">
        <v>7330</v>
      </c>
    </row>
    <row r="1837" spans="1:16" ht="43.5" customHeight="1" x14ac:dyDescent="0.25">
      <c r="A1837" s="1053">
        <v>591</v>
      </c>
      <c r="B1837" s="69">
        <v>23</v>
      </c>
      <c r="C1837" s="153" t="s">
        <v>68</v>
      </c>
      <c r="D1837" s="152">
        <v>2563</v>
      </c>
      <c r="E1837" s="1067" t="s">
        <v>6069</v>
      </c>
      <c r="F1837" s="1067" t="s">
        <v>6069</v>
      </c>
      <c r="G1837" s="1067"/>
      <c r="H1837" s="1171" t="s">
        <v>3186</v>
      </c>
      <c r="I1837" s="1067" t="s">
        <v>3187</v>
      </c>
      <c r="J1837" s="1114" t="s">
        <v>232</v>
      </c>
      <c r="K1837" s="1067" t="s">
        <v>3414</v>
      </c>
      <c r="L1837" s="11" t="s">
        <v>6018</v>
      </c>
      <c r="M1837" s="198"/>
      <c r="N1837" s="148" t="s">
        <v>6019</v>
      </c>
      <c r="P1837" s="452">
        <v>19093.48</v>
      </c>
    </row>
    <row r="1838" spans="1:16" ht="32.25" customHeight="1" x14ac:dyDescent="0.25">
      <c r="A1838" s="1054"/>
      <c r="B1838" s="69">
        <v>30</v>
      </c>
      <c r="C1838" s="153" t="s">
        <v>68</v>
      </c>
      <c r="D1838" s="152">
        <v>2563</v>
      </c>
      <c r="E1838" s="1069"/>
      <c r="F1838" s="1069"/>
      <c r="G1838" s="1069"/>
      <c r="H1838" s="1173"/>
      <c r="I1838" s="1069"/>
      <c r="J1838" s="1115"/>
      <c r="K1838" s="1069"/>
      <c r="L1838" s="11" t="s">
        <v>4717</v>
      </c>
      <c r="M1838" s="198"/>
      <c r="N1838" s="148" t="s">
        <v>6067</v>
      </c>
    </row>
    <row r="1839" spans="1:16" ht="32.25" customHeight="1" x14ac:dyDescent="0.25">
      <c r="A1839" s="1053">
        <v>592</v>
      </c>
      <c r="B1839" s="69">
        <v>23</v>
      </c>
      <c r="C1839" s="153" t="s">
        <v>68</v>
      </c>
      <c r="D1839" s="152">
        <v>2563</v>
      </c>
      <c r="E1839" s="1067" t="s">
        <v>6014</v>
      </c>
      <c r="F1839" s="1067" t="s">
        <v>6014</v>
      </c>
      <c r="G1839" s="1067"/>
      <c r="H1839" s="1171" t="s">
        <v>6015</v>
      </c>
      <c r="I1839" s="1067" t="s">
        <v>1102</v>
      </c>
      <c r="J1839" s="1114" t="s">
        <v>551</v>
      </c>
      <c r="K1839" s="1067" t="s">
        <v>3414</v>
      </c>
      <c r="L1839" s="11" t="s">
        <v>6016</v>
      </c>
      <c r="M1839" s="198"/>
      <c r="N1839" s="148" t="s">
        <v>6017</v>
      </c>
      <c r="P1839" s="452">
        <v>16427.04</v>
      </c>
    </row>
    <row r="1840" spans="1:16" ht="32.25" customHeight="1" x14ac:dyDescent="0.25">
      <c r="A1840" s="1054"/>
      <c r="B1840" s="69">
        <v>30</v>
      </c>
      <c r="C1840" s="153" t="s">
        <v>68</v>
      </c>
      <c r="D1840" s="152">
        <v>2563</v>
      </c>
      <c r="E1840" s="1069"/>
      <c r="F1840" s="1069"/>
      <c r="G1840" s="1069"/>
      <c r="H1840" s="1173"/>
      <c r="I1840" s="1069"/>
      <c r="J1840" s="1115"/>
      <c r="K1840" s="1069"/>
      <c r="L1840" s="11" t="s">
        <v>4717</v>
      </c>
      <c r="M1840" s="198"/>
      <c r="N1840" s="148" t="s">
        <v>6068</v>
      </c>
    </row>
    <row r="1841" spans="1:17" ht="60" customHeight="1" x14ac:dyDescent="0.25">
      <c r="A1841" s="1053">
        <v>593</v>
      </c>
      <c r="B1841" s="69">
        <v>24</v>
      </c>
      <c r="C1841" s="153" t="s">
        <v>68</v>
      </c>
      <c r="D1841" s="152">
        <v>2563</v>
      </c>
      <c r="E1841" s="1067" t="s">
        <v>6023</v>
      </c>
      <c r="F1841" s="1067" t="s">
        <v>6023</v>
      </c>
      <c r="G1841" s="1067" t="s">
        <v>6024</v>
      </c>
      <c r="H1841" s="1067" t="s">
        <v>6025</v>
      </c>
      <c r="I1841" s="1067" t="s">
        <v>6026</v>
      </c>
      <c r="J1841" s="1067" t="s">
        <v>352</v>
      </c>
      <c r="K1841" s="1067" t="s">
        <v>3234</v>
      </c>
      <c r="L1841" s="11" t="s">
        <v>59</v>
      </c>
      <c r="M1841" s="198"/>
      <c r="N1841" s="148" t="s">
        <v>6027</v>
      </c>
    </row>
    <row r="1842" spans="1:17" ht="40.5" customHeight="1" x14ac:dyDescent="0.25">
      <c r="A1842" s="1055"/>
      <c r="B1842" s="69"/>
      <c r="C1842" s="153"/>
      <c r="D1842" s="152"/>
      <c r="E1842" s="1068"/>
      <c r="F1842" s="1068"/>
      <c r="G1842" s="1068"/>
      <c r="H1842" s="1068"/>
      <c r="I1842" s="1068"/>
      <c r="J1842" s="1068"/>
      <c r="K1842" s="1068"/>
      <c r="L1842" s="30" t="s">
        <v>297</v>
      </c>
      <c r="M1842" s="204"/>
      <c r="N1842" s="428" t="s">
        <v>8078</v>
      </c>
    </row>
    <row r="1843" spans="1:17" ht="40.5" customHeight="1" x14ac:dyDescent="0.25">
      <c r="A1843" s="1054"/>
      <c r="B1843" s="46">
        <v>30</v>
      </c>
      <c r="C1843" s="46" t="s">
        <v>8069</v>
      </c>
      <c r="D1843" s="46">
        <v>2563</v>
      </c>
      <c r="E1843" s="1069"/>
      <c r="F1843" s="1069"/>
      <c r="G1843" s="1069"/>
      <c r="H1843" s="1069"/>
      <c r="I1843" s="1069"/>
      <c r="J1843" s="1069"/>
      <c r="K1843" s="1069"/>
      <c r="L1843" s="30" t="s">
        <v>8079</v>
      </c>
      <c r="M1843" s="204"/>
      <c r="N1843" s="428" t="s">
        <v>8080</v>
      </c>
    </row>
    <row r="1844" spans="1:17" ht="40.5" customHeight="1" x14ac:dyDescent="0.25">
      <c r="A1844" s="1053">
        <v>594</v>
      </c>
      <c r="B1844" s="69">
        <v>29</v>
      </c>
      <c r="C1844" s="153" t="s">
        <v>68</v>
      </c>
      <c r="D1844" s="152">
        <v>2563</v>
      </c>
      <c r="E1844" s="1067" t="s">
        <v>6070</v>
      </c>
      <c r="F1844" s="1067" t="s">
        <v>6070</v>
      </c>
      <c r="G1844" s="1067"/>
      <c r="H1844" s="1171" t="s">
        <v>6071</v>
      </c>
      <c r="I1844" s="1067" t="s">
        <v>1193</v>
      </c>
      <c r="J1844" s="1114" t="s">
        <v>11</v>
      </c>
      <c r="K1844" s="1067" t="s">
        <v>3414</v>
      </c>
      <c r="L1844" s="11" t="s">
        <v>7171</v>
      </c>
      <c r="M1844" s="198"/>
      <c r="N1844" s="148" t="s">
        <v>6072</v>
      </c>
      <c r="P1844" s="452">
        <v>28018.41</v>
      </c>
    </row>
    <row r="1845" spans="1:17" ht="31.5" customHeight="1" x14ac:dyDescent="0.25">
      <c r="A1845" s="1055"/>
      <c r="B1845" s="69">
        <v>31</v>
      </c>
      <c r="C1845" s="153" t="s">
        <v>68</v>
      </c>
      <c r="D1845" s="152">
        <v>2563</v>
      </c>
      <c r="E1845" s="1068"/>
      <c r="F1845" s="1068"/>
      <c r="G1845" s="1068"/>
      <c r="H1845" s="1172"/>
      <c r="I1845" s="1068"/>
      <c r="J1845" s="1147"/>
      <c r="K1845" s="1068"/>
      <c r="L1845" s="11" t="s">
        <v>4717</v>
      </c>
      <c r="M1845" s="198"/>
      <c r="N1845" s="148" t="s">
        <v>6089</v>
      </c>
    </row>
    <row r="1846" spans="1:17" ht="40.5" customHeight="1" x14ac:dyDescent="0.25">
      <c r="A1846" s="1055"/>
      <c r="B1846" s="69">
        <v>9</v>
      </c>
      <c r="C1846" s="153" t="s">
        <v>65</v>
      </c>
      <c r="D1846" s="152">
        <v>2563</v>
      </c>
      <c r="E1846" s="1068"/>
      <c r="F1846" s="1068"/>
      <c r="G1846" s="1068"/>
      <c r="H1846" s="1172"/>
      <c r="I1846" s="1068"/>
      <c r="J1846" s="1147"/>
      <c r="K1846" s="1068"/>
      <c r="L1846" s="211" t="s">
        <v>1614</v>
      </c>
      <c r="M1846" s="530"/>
      <c r="N1846" s="222" t="s">
        <v>6571</v>
      </c>
    </row>
    <row r="1847" spans="1:17" s="39" customFormat="1" ht="40.5" customHeight="1" x14ac:dyDescent="0.25">
      <c r="A1847" s="1054"/>
      <c r="B1847" s="69">
        <v>9</v>
      </c>
      <c r="C1847" s="153" t="s">
        <v>65</v>
      </c>
      <c r="D1847" s="152">
        <v>2563</v>
      </c>
      <c r="E1847" s="1069"/>
      <c r="F1847" s="1069"/>
      <c r="G1847" s="1069"/>
      <c r="H1847" s="1173"/>
      <c r="I1847" s="1069"/>
      <c r="J1847" s="1115"/>
      <c r="K1847" s="1069"/>
      <c r="L1847" s="26" t="s">
        <v>1616</v>
      </c>
      <c r="M1847" s="199"/>
      <c r="N1847" s="427" t="s">
        <v>6572</v>
      </c>
      <c r="O1847" s="1"/>
      <c r="P1847" s="452"/>
      <c r="Q1847" s="1"/>
    </row>
    <row r="1848" spans="1:17" ht="32.25" customHeight="1" x14ac:dyDescent="0.25">
      <c r="A1848" s="1053">
        <v>595</v>
      </c>
      <c r="B1848" s="1053">
        <v>3</v>
      </c>
      <c r="C1848" s="1053" t="s">
        <v>64</v>
      </c>
      <c r="D1848" s="1053">
        <v>2563</v>
      </c>
      <c r="E1848" s="1067" t="s">
        <v>6090</v>
      </c>
      <c r="F1848" s="1067" t="s">
        <v>6090</v>
      </c>
      <c r="G1848" s="1067" t="s">
        <v>6091</v>
      </c>
      <c r="H1848" s="1067" t="s">
        <v>6092</v>
      </c>
      <c r="I1848" s="1067" t="s">
        <v>332</v>
      </c>
      <c r="J1848" s="1067" t="s">
        <v>11</v>
      </c>
      <c r="K1848" s="1067" t="s">
        <v>3414</v>
      </c>
      <c r="L1848" s="31" t="s">
        <v>3806</v>
      </c>
      <c r="M1848" s="539"/>
      <c r="N1848" s="431" t="s">
        <v>6093</v>
      </c>
    </row>
    <row r="1849" spans="1:17" ht="40.5" customHeight="1" x14ac:dyDescent="0.25">
      <c r="A1849" s="1055"/>
      <c r="B1849" s="1055"/>
      <c r="C1849" s="1055"/>
      <c r="D1849" s="1055"/>
      <c r="E1849" s="1068"/>
      <c r="F1849" s="1068"/>
      <c r="G1849" s="1068"/>
      <c r="H1849" s="1068"/>
      <c r="I1849" s="1068"/>
      <c r="J1849" s="1068"/>
      <c r="K1849" s="1068"/>
      <c r="L1849" s="11" t="s">
        <v>297</v>
      </c>
      <c r="M1849" s="539"/>
      <c r="N1849" s="431" t="s">
        <v>7527</v>
      </c>
    </row>
    <row r="1850" spans="1:17" s="39" customFormat="1" ht="40.5" customHeight="1" x14ac:dyDescent="0.25">
      <c r="A1850" s="1054"/>
      <c r="B1850" s="1054"/>
      <c r="C1850" s="1054"/>
      <c r="D1850" s="1054"/>
      <c r="E1850" s="1069"/>
      <c r="F1850" s="1069"/>
      <c r="G1850" s="1069"/>
      <c r="H1850" s="1069"/>
      <c r="I1850" s="1069"/>
      <c r="J1850" s="1069"/>
      <c r="K1850" s="1069"/>
      <c r="L1850" s="26" t="s">
        <v>5673</v>
      </c>
      <c r="M1850" s="531"/>
      <c r="N1850" s="223" t="s">
        <v>7526</v>
      </c>
      <c r="O1850" s="26"/>
      <c r="P1850" s="452">
        <v>48890.37</v>
      </c>
      <c r="Q1850" s="26"/>
    </row>
    <row r="1851" spans="1:17" ht="34.5" customHeight="1" x14ac:dyDescent="0.25">
      <c r="A1851" s="1053">
        <v>596</v>
      </c>
      <c r="B1851" s="1053">
        <v>3</v>
      </c>
      <c r="C1851" s="1053" t="s">
        <v>64</v>
      </c>
      <c r="D1851" s="1053">
        <v>2563</v>
      </c>
      <c r="E1851" s="1053" t="s">
        <v>6094</v>
      </c>
      <c r="F1851" s="1053" t="s">
        <v>6094</v>
      </c>
      <c r="G1851" s="1053" t="s">
        <v>6095</v>
      </c>
      <c r="H1851" s="1053" t="s">
        <v>6096</v>
      </c>
      <c r="I1851" s="1053" t="s">
        <v>1572</v>
      </c>
      <c r="J1851" s="1053" t="s">
        <v>527</v>
      </c>
      <c r="K1851" s="1053" t="s">
        <v>3414</v>
      </c>
      <c r="L1851" s="11" t="s">
        <v>3806</v>
      </c>
      <c r="M1851" s="198"/>
      <c r="N1851" s="148" t="s">
        <v>6107</v>
      </c>
    </row>
    <row r="1852" spans="1:17" ht="34.5" customHeight="1" x14ac:dyDescent="0.25">
      <c r="A1852" s="1055"/>
      <c r="B1852" s="1055"/>
      <c r="C1852" s="1055"/>
      <c r="D1852" s="1055"/>
      <c r="E1852" s="1055"/>
      <c r="F1852" s="1055"/>
      <c r="G1852" s="1055"/>
      <c r="H1852" s="1055"/>
      <c r="I1852" s="1055"/>
      <c r="J1852" s="1055"/>
      <c r="K1852" s="1055"/>
      <c r="L1852" s="11" t="s">
        <v>297</v>
      </c>
      <c r="M1852" s="198"/>
      <c r="N1852" s="148" t="s">
        <v>7522</v>
      </c>
    </row>
    <row r="1853" spans="1:17" s="39" customFormat="1" ht="34.5" customHeight="1" x14ac:dyDescent="0.25">
      <c r="A1853" s="1055"/>
      <c r="B1853" s="1054"/>
      <c r="C1853" s="1054"/>
      <c r="D1853" s="1054"/>
      <c r="E1853" s="1055"/>
      <c r="F1853" s="1055"/>
      <c r="G1853" s="1055"/>
      <c r="H1853" s="1055"/>
      <c r="I1853" s="1055"/>
      <c r="J1853" s="1055"/>
      <c r="K1853" s="1055"/>
      <c r="L1853" s="26" t="s">
        <v>5673</v>
      </c>
      <c r="M1853" s="199"/>
      <c r="N1853" s="427" t="s">
        <v>10029</v>
      </c>
      <c r="O1853" s="26"/>
      <c r="P1853" s="452">
        <v>187237.37</v>
      </c>
      <c r="Q1853" s="26"/>
    </row>
    <row r="1854" spans="1:17" s="39" customFormat="1" ht="34.5" customHeight="1" x14ac:dyDescent="0.25">
      <c r="A1854" s="1055"/>
      <c r="B1854" s="219">
        <v>7</v>
      </c>
      <c r="C1854" s="219" t="s">
        <v>65</v>
      </c>
      <c r="D1854" s="385">
        <v>2565</v>
      </c>
      <c r="E1854" s="1055"/>
      <c r="F1854" s="1055"/>
      <c r="G1854" s="1055"/>
      <c r="H1854" s="1055"/>
      <c r="I1854" s="1055"/>
      <c r="J1854" s="1055"/>
      <c r="K1854" s="1055"/>
      <c r="L1854" s="11" t="s">
        <v>12292</v>
      </c>
      <c r="M1854" s="198"/>
      <c r="N1854" s="148" t="s">
        <v>12290</v>
      </c>
      <c r="O1854" s="26"/>
      <c r="P1854" s="452"/>
      <c r="Q1854" s="26"/>
    </row>
    <row r="1855" spans="1:17" s="39" customFormat="1" ht="34.5" customHeight="1" x14ac:dyDescent="0.25">
      <c r="A1855" s="1054"/>
      <c r="B1855" s="219">
        <v>7</v>
      </c>
      <c r="C1855" s="219" t="s">
        <v>65</v>
      </c>
      <c r="D1855" s="385">
        <v>2565</v>
      </c>
      <c r="E1855" s="1054"/>
      <c r="F1855" s="1054"/>
      <c r="G1855" s="1054"/>
      <c r="H1855" s="1054"/>
      <c r="I1855" s="1054"/>
      <c r="J1855" s="1054"/>
      <c r="K1855" s="1054"/>
      <c r="L1855" s="11" t="s">
        <v>5673</v>
      </c>
      <c r="M1855" s="198"/>
      <c r="N1855" s="148" t="s">
        <v>12291</v>
      </c>
      <c r="O1855" s="26"/>
      <c r="P1855" s="452">
        <v>11494.15</v>
      </c>
      <c r="Q1855" s="26"/>
    </row>
    <row r="1856" spans="1:17" ht="31.5" customHeight="1" x14ac:dyDescent="0.25">
      <c r="A1856" s="1053">
        <v>597</v>
      </c>
      <c r="B1856" s="1053">
        <v>3</v>
      </c>
      <c r="C1856" s="1053" t="s">
        <v>64</v>
      </c>
      <c r="D1856" s="1053">
        <v>2563</v>
      </c>
      <c r="E1856" s="1053" t="s">
        <v>6102</v>
      </c>
      <c r="F1856" s="1053" t="s">
        <v>6102</v>
      </c>
      <c r="G1856" s="1053" t="s">
        <v>6103</v>
      </c>
      <c r="H1856" s="1053" t="s">
        <v>6104</v>
      </c>
      <c r="I1856" s="1053" t="s">
        <v>6105</v>
      </c>
      <c r="J1856" s="1053" t="s">
        <v>191</v>
      </c>
      <c r="K1856" s="1053" t="s">
        <v>3234</v>
      </c>
      <c r="L1856" s="11" t="s">
        <v>59</v>
      </c>
      <c r="M1856" s="198"/>
      <c r="N1856" s="148" t="s">
        <v>6106</v>
      </c>
    </row>
    <row r="1857" spans="1:17" ht="45.75" customHeight="1" x14ac:dyDescent="0.25">
      <c r="A1857" s="1055"/>
      <c r="B1857" s="1055"/>
      <c r="C1857" s="1055"/>
      <c r="D1857" s="1055"/>
      <c r="E1857" s="1055"/>
      <c r="F1857" s="1055"/>
      <c r="G1857" s="1055"/>
      <c r="H1857" s="1055"/>
      <c r="I1857" s="1055"/>
      <c r="J1857" s="1055"/>
      <c r="K1857" s="1055"/>
      <c r="L1857" s="11" t="s">
        <v>297</v>
      </c>
      <c r="M1857" s="198"/>
      <c r="N1857" s="148" t="s">
        <v>10030</v>
      </c>
    </row>
    <row r="1858" spans="1:17" s="39" customFormat="1" ht="45.75" customHeight="1" x14ac:dyDescent="0.25">
      <c r="A1858" s="1054"/>
      <c r="B1858" s="1054"/>
      <c r="C1858" s="1054"/>
      <c r="D1858" s="1054"/>
      <c r="E1858" s="1054"/>
      <c r="F1858" s="1054"/>
      <c r="G1858" s="1054"/>
      <c r="H1858" s="1054"/>
      <c r="I1858" s="1054"/>
      <c r="J1858" s="1054"/>
      <c r="K1858" s="1054"/>
      <c r="L1858" s="26" t="s">
        <v>5673</v>
      </c>
      <c r="M1858" s="199"/>
      <c r="N1858" s="427" t="s">
        <v>10031</v>
      </c>
      <c r="O1858" s="26"/>
      <c r="P1858" s="452">
        <v>35202</v>
      </c>
      <c r="Q1858" s="26"/>
    </row>
    <row r="1859" spans="1:17" ht="40.5" customHeight="1" x14ac:dyDescent="0.25">
      <c r="A1859" s="1053">
        <v>598</v>
      </c>
      <c r="B1859" s="1053">
        <v>7</v>
      </c>
      <c r="C1859" s="1053" t="s">
        <v>64</v>
      </c>
      <c r="D1859" s="1053">
        <v>2563</v>
      </c>
      <c r="E1859" s="1067" t="s">
        <v>6187</v>
      </c>
      <c r="F1859" s="1067" t="s">
        <v>6187</v>
      </c>
      <c r="G1859" s="1067" t="s">
        <v>6188</v>
      </c>
      <c r="H1859" s="1067" t="s">
        <v>6189</v>
      </c>
      <c r="I1859" s="1067" t="s">
        <v>571</v>
      </c>
      <c r="J1859" s="1067" t="s">
        <v>527</v>
      </c>
      <c r="K1859" s="1067" t="s">
        <v>3414</v>
      </c>
      <c r="L1859" s="11" t="s">
        <v>59</v>
      </c>
      <c r="M1859" s="198"/>
      <c r="N1859" s="148" t="s">
        <v>6190</v>
      </c>
    </row>
    <row r="1860" spans="1:17" ht="39.75" customHeight="1" x14ac:dyDescent="0.25">
      <c r="A1860" s="1055"/>
      <c r="B1860" s="1055"/>
      <c r="C1860" s="1055"/>
      <c r="D1860" s="1055"/>
      <c r="E1860" s="1068"/>
      <c r="F1860" s="1068"/>
      <c r="G1860" s="1068"/>
      <c r="H1860" s="1068"/>
      <c r="I1860" s="1068"/>
      <c r="J1860" s="1068"/>
      <c r="K1860" s="1068"/>
      <c r="L1860" s="11" t="s">
        <v>297</v>
      </c>
      <c r="M1860" s="198"/>
      <c r="N1860" s="148" t="s">
        <v>7708</v>
      </c>
    </row>
    <row r="1861" spans="1:17" ht="38.25" customHeight="1" x14ac:dyDescent="0.25">
      <c r="A1861" s="1054"/>
      <c r="B1861" s="1054"/>
      <c r="C1861" s="1054"/>
      <c r="D1861" s="1054"/>
      <c r="E1861" s="1069"/>
      <c r="F1861" s="1069"/>
      <c r="G1861" s="1069"/>
      <c r="H1861" s="1069"/>
      <c r="I1861" s="1069"/>
      <c r="J1861" s="1069"/>
      <c r="K1861" s="1069"/>
      <c r="L1861" s="26" t="s">
        <v>5673</v>
      </c>
      <c r="M1861" s="199"/>
      <c r="N1861" s="427" t="s">
        <v>7709</v>
      </c>
      <c r="O1861" s="26"/>
      <c r="P1861" s="452">
        <v>12253.55</v>
      </c>
      <c r="Q1861" s="26"/>
    </row>
    <row r="1862" spans="1:17" ht="39.75" customHeight="1" x14ac:dyDescent="0.25">
      <c r="A1862" s="1053">
        <v>599</v>
      </c>
      <c r="B1862" s="69">
        <v>7</v>
      </c>
      <c r="C1862" s="153" t="s">
        <v>64</v>
      </c>
      <c r="D1862" s="152">
        <v>2563</v>
      </c>
      <c r="E1862" s="1067" t="s">
        <v>6157</v>
      </c>
      <c r="F1862" s="1067" t="s">
        <v>6157</v>
      </c>
      <c r="G1862" s="1067" t="s">
        <v>7297</v>
      </c>
      <c r="H1862" s="1171" t="s">
        <v>6158</v>
      </c>
      <c r="I1862" s="1067" t="s">
        <v>564</v>
      </c>
      <c r="J1862" s="1114" t="s">
        <v>212</v>
      </c>
      <c r="K1862" s="1067" t="s">
        <v>3414</v>
      </c>
      <c r="L1862" s="11" t="s">
        <v>6159</v>
      </c>
      <c r="M1862" s="198"/>
      <c r="N1862" s="148" t="s">
        <v>6166</v>
      </c>
      <c r="P1862" s="452">
        <v>36782.57</v>
      </c>
    </row>
    <row r="1863" spans="1:17" ht="63.75" customHeight="1" x14ac:dyDescent="0.25">
      <c r="A1863" s="1055"/>
      <c r="B1863" s="69">
        <v>11</v>
      </c>
      <c r="C1863" s="153" t="s">
        <v>64</v>
      </c>
      <c r="D1863" s="152">
        <v>2563</v>
      </c>
      <c r="E1863" s="1068"/>
      <c r="F1863" s="1068"/>
      <c r="G1863" s="1068"/>
      <c r="H1863" s="1172"/>
      <c r="I1863" s="1068"/>
      <c r="J1863" s="1147"/>
      <c r="K1863" s="1068"/>
      <c r="L1863" s="11" t="s">
        <v>4717</v>
      </c>
      <c r="M1863" s="198"/>
      <c r="N1863" s="148" t="s">
        <v>6170</v>
      </c>
    </row>
    <row r="1864" spans="1:17" ht="42" customHeight="1" x14ac:dyDescent="0.25">
      <c r="A1864" s="1055"/>
      <c r="B1864" s="69">
        <v>17</v>
      </c>
      <c r="C1864" s="153" t="s">
        <v>64</v>
      </c>
      <c r="D1864" s="152">
        <v>2563</v>
      </c>
      <c r="E1864" s="1068"/>
      <c r="F1864" s="1068"/>
      <c r="G1864" s="1068"/>
      <c r="H1864" s="1172"/>
      <c r="I1864" s="1068"/>
      <c r="J1864" s="1147"/>
      <c r="K1864" s="1068"/>
      <c r="L1864" s="26" t="s">
        <v>1614</v>
      </c>
      <c r="M1864" s="199"/>
      <c r="N1864" s="427"/>
    </row>
    <row r="1865" spans="1:17" ht="42" customHeight="1" x14ac:dyDescent="0.25">
      <c r="A1865" s="1054"/>
      <c r="B1865" s="69">
        <v>19</v>
      </c>
      <c r="C1865" s="153" t="s">
        <v>64</v>
      </c>
      <c r="D1865" s="152">
        <v>2563</v>
      </c>
      <c r="E1865" s="1069"/>
      <c r="F1865" s="1069"/>
      <c r="G1865" s="1069"/>
      <c r="H1865" s="1173"/>
      <c r="I1865" s="1069"/>
      <c r="J1865" s="1115"/>
      <c r="K1865" s="1069"/>
      <c r="L1865" s="26" t="s">
        <v>1616</v>
      </c>
      <c r="M1865" s="199"/>
      <c r="N1865" s="427" t="s">
        <v>6315</v>
      </c>
    </row>
    <row r="1866" spans="1:17" ht="42" customHeight="1" x14ac:dyDescent="0.25">
      <c r="A1866" s="1053">
        <v>600</v>
      </c>
      <c r="B1866" s="69">
        <v>7</v>
      </c>
      <c r="C1866" s="153" t="s">
        <v>64</v>
      </c>
      <c r="D1866" s="152">
        <v>2563</v>
      </c>
      <c r="E1866" s="1067" t="s">
        <v>6162</v>
      </c>
      <c r="F1866" s="1067" t="s">
        <v>6162</v>
      </c>
      <c r="G1866" s="1067">
        <v>634247773</v>
      </c>
      <c r="H1866" s="1171" t="s">
        <v>6163</v>
      </c>
      <c r="I1866" s="1067" t="s">
        <v>104</v>
      </c>
      <c r="J1866" s="1114" t="s">
        <v>105</v>
      </c>
      <c r="K1866" s="1067" t="s">
        <v>3414</v>
      </c>
      <c r="L1866" s="31" t="s">
        <v>6164</v>
      </c>
      <c r="M1866" s="539"/>
      <c r="N1866" s="431" t="s">
        <v>6165</v>
      </c>
      <c r="P1866" s="452">
        <v>13603.33</v>
      </c>
    </row>
    <row r="1867" spans="1:17" ht="24.75" customHeight="1" x14ac:dyDescent="0.25">
      <c r="A1867" s="1055"/>
      <c r="B1867" s="69">
        <v>11</v>
      </c>
      <c r="C1867" s="153" t="s">
        <v>64</v>
      </c>
      <c r="D1867" s="152">
        <v>2563</v>
      </c>
      <c r="E1867" s="1068"/>
      <c r="F1867" s="1068"/>
      <c r="G1867" s="1068"/>
      <c r="H1867" s="1172"/>
      <c r="I1867" s="1068"/>
      <c r="J1867" s="1147"/>
      <c r="K1867" s="1068"/>
      <c r="L1867" s="11" t="s">
        <v>4717</v>
      </c>
      <c r="M1867" s="198"/>
      <c r="N1867" s="148" t="s">
        <v>6171</v>
      </c>
    </row>
    <row r="1868" spans="1:17" ht="24.75" customHeight="1" x14ac:dyDescent="0.25">
      <c r="A1868" s="1055"/>
      <c r="B1868" s="218">
        <v>5</v>
      </c>
      <c r="C1868" s="219" t="s">
        <v>68</v>
      </c>
      <c r="D1868" s="168">
        <v>2564</v>
      </c>
      <c r="E1868" s="1068"/>
      <c r="F1868" s="1068"/>
      <c r="G1868" s="1068"/>
      <c r="H1868" s="1172"/>
      <c r="I1868" s="1068"/>
      <c r="J1868" s="1147"/>
      <c r="K1868" s="1068"/>
      <c r="L1868" s="11" t="s">
        <v>9514</v>
      </c>
      <c r="M1868" s="198"/>
      <c r="N1868" s="148" t="s">
        <v>9515</v>
      </c>
    </row>
    <row r="1869" spans="1:17" ht="24.75" customHeight="1" x14ac:dyDescent="0.25">
      <c r="A1869" s="1054"/>
      <c r="B1869" s="218">
        <v>5</v>
      </c>
      <c r="C1869" s="219" t="s">
        <v>68</v>
      </c>
      <c r="D1869" s="168">
        <v>2564</v>
      </c>
      <c r="E1869" s="1069"/>
      <c r="F1869" s="1069"/>
      <c r="G1869" s="1069"/>
      <c r="H1869" s="1173"/>
      <c r="I1869" s="1069"/>
      <c r="J1869" s="1115"/>
      <c r="K1869" s="1069"/>
      <c r="L1869" s="26" t="s">
        <v>9516</v>
      </c>
      <c r="M1869" s="199"/>
      <c r="N1869" s="427" t="s">
        <v>9517</v>
      </c>
    </row>
    <row r="1870" spans="1:17" ht="24.75" customHeight="1" x14ac:dyDescent="0.25">
      <c r="A1870" s="1053">
        <v>601</v>
      </c>
      <c r="B1870" s="1053">
        <v>11</v>
      </c>
      <c r="C1870" s="1053" t="s">
        <v>64</v>
      </c>
      <c r="D1870" s="1053">
        <v>2563</v>
      </c>
      <c r="E1870" s="1067" t="s">
        <v>6211</v>
      </c>
      <c r="F1870" s="1067" t="s">
        <v>6211</v>
      </c>
      <c r="G1870" s="1067" t="s">
        <v>6212</v>
      </c>
      <c r="H1870" s="1067" t="s">
        <v>6213</v>
      </c>
      <c r="I1870" s="1067" t="s">
        <v>388</v>
      </c>
      <c r="J1870" s="1067" t="s">
        <v>388</v>
      </c>
      <c r="K1870" s="1067" t="s">
        <v>3414</v>
      </c>
      <c r="L1870" s="11" t="s">
        <v>6214</v>
      </c>
      <c r="M1870" s="198"/>
      <c r="N1870" s="148" t="s">
        <v>6215</v>
      </c>
    </row>
    <row r="1871" spans="1:17" ht="24.75" customHeight="1" x14ac:dyDescent="0.25">
      <c r="A1871" s="1055"/>
      <c r="B1871" s="1055"/>
      <c r="C1871" s="1055"/>
      <c r="D1871" s="1055"/>
      <c r="E1871" s="1068"/>
      <c r="F1871" s="1068"/>
      <c r="G1871" s="1068"/>
      <c r="H1871" s="1068"/>
      <c r="I1871" s="1068"/>
      <c r="J1871" s="1068"/>
      <c r="K1871" s="1068"/>
      <c r="L1871" s="11" t="s">
        <v>297</v>
      </c>
      <c r="M1871" s="198"/>
      <c r="N1871" s="148" t="s">
        <v>7524</v>
      </c>
    </row>
    <row r="1872" spans="1:17" ht="24.75" customHeight="1" x14ac:dyDescent="0.25">
      <c r="A1872" s="1054"/>
      <c r="B1872" s="1054"/>
      <c r="C1872" s="1054"/>
      <c r="D1872" s="1054"/>
      <c r="E1872" s="1069"/>
      <c r="F1872" s="1069"/>
      <c r="G1872" s="1069"/>
      <c r="H1872" s="1069"/>
      <c r="I1872" s="1069"/>
      <c r="J1872" s="1069"/>
      <c r="K1872" s="1069"/>
      <c r="L1872" s="26" t="s">
        <v>5673</v>
      </c>
      <c r="M1872" s="199"/>
      <c r="N1872" s="148" t="s">
        <v>7525</v>
      </c>
      <c r="P1872" s="452">
        <v>35106.21</v>
      </c>
    </row>
    <row r="1873" spans="1:17" ht="24.75" customHeight="1" x14ac:dyDescent="0.25">
      <c r="A1873" s="1053">
        <v>602</v>
      </c>
      <c r="B1873" s="69">
        <v>11</v>
      </c>
      <c r="C1873" s="153" t="s">
        <v>64</v>
      </c>
      <c r="D1873" s="152">
        <v>2563</v>
      </c>
      <c r="E1873" s="1067" t="s">
        <v>6216</v>
      </c>
      <c r="F1873" s="1067" t="s">
        <v>6216</v>
      </c>
      <c r="G1873" s="1067" t="s">
        <v>6217</v>
      </c>
      <c r="H1873" s="1067" t="s">
        <v>6218</v>
      </c>
      <c r="I1873" s="1067" t="s">
        <v>637</v>
      </c>
      <c r="J1873" s="1067" t="s">
        <v>232</v>
      </c>
      <c r="K1873" s="1067" t="s">
        <v>3414</v>
      </c>
      <c r="L1873" s="11" t="s">
        <v>59</v>
      </c>
      <c r="M1873" s="198"/>
      <c r="N1873" s="148" t="s">
        <v>6215</v>
      </c>
    </row>
    <row r="1874" spans="1:17" ht="24.75" customHeight="1" x14ac:dyDescent="0.3">
      <c r="A1874" s="1055"/>
      <c r="B1874" s="33"/>
      <c r="C1874" s="215"/>
      <c r="D1874" s="40"/>
      <c r="E1874" s="1068"/>
      <c r="F1874" s="1068"/>
      <c r="G1874" s="1068"/>
      <c r="H1874" s="1068"/>
      <c r="I1874" s="1068"/>
      <c r="J1874" s="1068"/>
      <c r="K1874" s="1068"/>
      <c r="L1874" s="3" t="s">
        <v>297</v>
      </c>
      <c r="M1874" s="541"/>
      <c r="N1874" s="428" t="s">
        <v>8123</v>
      </c>
      <c r="P1874" s="452">
        <v>17711</v>
      </c>
    </row>
    <row r="1875" spans="1:17" ht="24.75" customHeight="1" x14ac:dyDescent="0.3">
      <c r="A1875" s="1054"/>
      <c r="B1875" s="46">
        <v>20</v>
      </c>
      <c r="C1875" s="46" t="s">
        <v>8069</v>
      </c>
      <c r="D1875" s="46">
        <v>2563</v>
      </c>
      <c r="E1875" s="1069"/>
      <c r="F1875" s="1069"/>
      <c r="G1875" s="1069"/>
      <c r="H1875" s="1069"/>
      <c r="I1875" s="1069"/>
      <c r="J1875" s="1069"/>
      <c r="K1875" s="1069"/>
      <c r="L1875" s="3" t="s">
        <v>5673</v>
      </c>
      <c r="M1875" s="541"/>
      <c r="N1875" s="428" t="s">
        <v>8124</v>
      </c>
    </row>
    <row r="1876" spans="1:17" ht="24.75" customHeight="1" x14ac:dyDescent="0.25">
      <c r="A1876" s="1053">
        <v>603</v>
      </c>
      <c r="B1876" s="69">
        <v>11</v>
      </c>
      <c r="C1876" s="153" t="s">
        <v>64</v>
      </c>
      <c r="D1876" s="152">
        <v>2563</v>
      </c>
      <c r="E1876" s="1053" t="s">
        <v>6219</v>
      </c>
      <c r="F1876" s="1053" t="s">
        <v>6219</v>
      </c>
      <c r="G1876" s="1053" t="s">
        <v>6220</v>
      </c>
      <c r="H1876" s="1168" t="s">
        <v>6221</v>
      </c>
      <c r="I1876" s="1053" t="s">
        <v>637</v>
      </c>
      <c r="J1876" s="1148" t="s">
        <v>232</v>
      </c>
      <c r="K1876" s="1053" t="s">
        <v>3414</v>
      </c>
      <c r="L1876" s="11" t="s">
        <v>59</v>
      </c>
      <c r="M1876" s="198"/>
      <c r="N1876" s="148" t="s">
        <v>6215</v>
      </c>
    </row>
    <row r="1877" spans="1:17" ht="24.75" customHeight="1" x14ac:dyDescent="0.3">
      <c r="A1877" s="1055"/>
      <c r="B1877" s="33"/>
      <c r="C1877" s="215"/>
      <c r="D1877" s="40"/>
      <c r="E1877" s="1055"/>
      <c r="F1877" s="1055"/>
      <c r="G1877" s="1055"/>
      <c r="H1877" s="1169"/>
      <c r="I1877" s="1055"/>
      <c r="J1877" s="1149"/>
      <c r="K1877" s="1055"/>
      <c r="L1877" s="3" t="s">
        <v>297</v>
      </c>
      <c r="M1877" s="541"/>
      <c r="N1877" s="428" t="s">
        <v>8119</v>
      </c>
      <c r="P1877" s="452">
        <v>17977</v>
      </c>
    </row>
    <row r="1878" spans="1:17" s="39" customFormat="1" ht="24.75" customHeight="1" x14ac:dyDescent="0.3">
      <c r="A1878" s="1054"/>
      <c r="B1878" s="46">
        <v>20</v>
      </c>
      <c r="C1878" s="46" t="s">
        <v>8069</v>
      </c>
      <c r="D1878" s="46">
        <v>2563</v>
      </c>
      <c r="E1878" s="1054"/>
      <c r="F1878" s="1054"/>
      <c r="G1878" s="1054"/>
      <c r="H1878" s="1170"/>
      <c r="I1878" s="1054"/>
      <c r="J1878" s="1150"/>
      <c r="K1878" s="1054"/>
      <c r="L1878" s="3" t="s">
        <v>5673</v>
      </c>
      <c r="M1878" s="541"/>
      <c r="N1878" s="428" t="s">
        <v>8120</v>
      </c>
      <c r="O1878" s="1"/>
      <c r="P1878" s="452"/>
      <c r="Q1878" s="1"/>
    </row>
    <row r="1879" spans="1:17" ht="29.25" customHeight="1" x14ac:dyDescent="0.25">
      <c r="A1879" s="1053">
        <v>604</v>
      </c>
      <c r="B1879" s="1067">
        <v>11</v>
      </c>
      <c r="C1879" s="1053" t="s">
        <v>64</v>
      </c>
      <c r="D1879" s="1067">
        <v>2563</v>
      </c>
      <c r="E1879" s="1067" t="s">
        <v>6172</v>
      </c>
      <c r="F1879" s="1067" t="s">
        <v>6172</v>
      </c>
      <c r="G1879" s="1067" t="s">
        <v>6173</v>
      </c>
      <c r="H1879" s="1067" t="s">
        <v>3535</v>
      </c>
      <c r="I1879" s="1067" t="s">
        <v>1193</v>
      </c>
      <c r="J1879" s="1067" t="s">
        <v>2880</v>
      </c>
      <c r="K1879" s="1067" t="s">
        <v>3414</v>
      </c>
      <c r="L1879" s="11" t="s">
        <v>59</v>
      </c>
      <c r="M1879" s="198"/>
      <c r="N1879" s="148" t="s">
        <v>6174</v>
      </c>
    </row>
    <row r="1880" spans="1:17" ht="29.25" customHeight="1" x14ac:dyDescent="0.25">
      <c r="A1880" s="1055"/>
      <c r="B1880" s="1068"/>
      <c r="C1880" s="1055"/>
      <c r="D1880" s="1068"/>
      <c r="E1880" s="1068"/>
      <c r="F1880" s="1068"/>
      <c r="G1880" s="1068"/>
      <c r="H1880" s="1068"/>
      <c r="I1880" s="1068"/>
      <c r="J1880" s="1068"/>
      <c r="K1880" s="1068"/>
      <c r="L1880" s="11" t="s">
        <v>297</v>
      </c>
      <c r="M1880" s="198"/>
      <c r="N1880" s="148" t="s">
        <v>7872</v>
      </c>
    </row>
    <row r="1881" spans="1:17" ht="24.75" customHeight="1" x14ac:dyDescent="0.25">
      <c r="A1881" s="1054"/>
      <c r="B1881" s="1069"/>
      <c r="C1881" s="1054"/>
      <c r="D1881" s="1069"/>
      <c r="E1881" s="1069"/>
      <c r="F1881" s="1069"/>
      <c r="G1881" s="1069"/>
      <c r="H1881" s="1069"/>
      <c r="I1881" s="1069"/>
      <c r="J1881" s="1069"/>
      <c r="K1881" s="1069"/>
      <c r="L1881" s="26" t="s">
        <v>5673</v>
      </c>
      <c r="M1881" s="199"/>
      <c r="N1881" s="427" t="s">
        <v>7873</v>
      </c>
      <c r="O1881" s="26"/>
      <c r="P1881" s="452">
        <v>7098.95</v>
      </c>
      <c r="Q1881" s="26"/>
    </row>
    <row r="1882" spans="1:17" ht="24.75" customHeight="1" x14ac:dyDescent="0.25">
      <c r="A1882" s="69">
        <v>605</v>
      </c>
      <c r="B1882" s="69">
        <v>11</v>
      </c>
      <c r="C1882" s="153" t="s">
        <v>64</v>
      </c>
      <c r="D1882" s="152">
        <v>2563</v>
      </c>
      <c r="E1882" s="152" t="s">
        <v>6176</v>
      </c>
      <c r="F1882" s="152" t="s">
        <v>6176</v>
      </c>
      <c r="G1882" s="152" t="s">
        <v>6177</v>
      </c>
      <c r="H1882" s="249" t="s">
        <v>6178</v>
      </c>
      <c r="I1882" s="152" t="s">
        <v>1736</v>
      </c>
      <c r="J1882" s="244" t="s">
        <v>388</v>
      </c>
      <c r="K1882" s="113" t="s">
        <v>3414</v>
      </c>
      <c r="L1882" s="11" t="s">
        <v>59</v>
      </c>
      <c r="M1882" s="198"/>
      <c r="N1882" s="148" t="s">
        <v>6175</v>
      </c>
    </row>
    <row r="1883" spans="1:17" ht="29.25" customHeight="1" x14ac:dyDescent="0.25">
      <c r="A1883" s="1053">
        <v>606</v>
      </c>
      <c r="B1883" s="69">
        <v>11</v>
      </c>
      <c r="C1883" s="153" t="s">
        <v>64</v>
      </c>
      <c r="D1883" s="152">
        <v>2563</v>
      </c>
      <c r="E1883" s="1067" t="s">
        <v>6197</v>
      </c>
      <c r="F1883" s="1067" t="s">
        <v>6197</v>
      </c>
      <c r="G1883" s="1067" t="s">
        <v>6198</v>
      </c>
      <c r="H1883" s="1171" t="s">
        <v>6199</v>
      </c>
      <c r="I1883" s="1067" t="s">
        <v>142</v>
      </c>
      <c r="J1883" s="1114" t="s">
        <v>78</v>
      </c>
      <c r="K1883" s="1067" t="s">
        <v>3414</v>
      </c>
      <c r="L1883" s="11" t="s">
        <v>59</v>
      </c>
      <c r="M1883" s="198"/>
      <c r="N1883" s="148" t="s">
        <v>6205</v>
      </c>
    </row>
    <row r="1884" spans="1:17" ht="39" customHeight="1" x14ac:dyDescent="0.25">
      <c r="A1884" s="1055"/>
      <c r="B1884" s="140"/>
      <c r="C1884" s="140"/>
      <c r="D1884" s="140"/>
      <c r="E1884" s="1068"/>
      <c r="F1884" s="1068"/>
      <c r="G1884" s="1068"/>
      <c r="H1884" s="1172"/>
      <c r="I1884" s="1068"/>
      <c r="J1884" s="1147"/>
      <c r="K1884" s="1068"/>
      <c r="L1884" s="150" t="s">
        <v>8798</v>
      </c>
      <c r="M1884" s="550"/>
      <c r="N1884" s="441" t="s">
        <v>9689</v>
      </c>
      <c r="O1884" s="26"/>
      <c r="P1884" s="462"/>
    </row>
    <row r="1885" spans="1:17" ht="39" customHeight="1" x14ac:dyDescent="0.25">
      <c r="A1885" s="1054"/>
      <c r="B1885" s="150">
        <v>28</v>
      </c>
      <c r="C1885" s="150" t="s">
        <v>68</v>
      </c>
      <c r="D1885" s="150">
        <v>2564</v>
      </c>
      <c r="E1885" s="1069"/>
      <c r="F1885" s="1069"/>
      <c r="G1885" s="1069"/>
      <c r="H1885" s="1173"/>
      <c r="I1885" s="1069"/>
      <c r="J1885" s="1115"/>
      <c r="K1885" s="1069"/>
      <c r="L1885" s="150" t="s">
        <v>8363</v>
      </c>
      <c r="M1885" s="550"/>
      <c r="N1885" s="441" t="s">
        <v>9688</v>
      </c>
      <c r="O1885" s="26"/>
      <c r="P1885" s="462"/>
    </row>
    <row r="1886" spans="1:17" ht="29.25" customHeight="1" x14ac:dyDescent="0.25">
      <c r="A1886" s="1053">
        <v>607</v>
      </c>
      <c r="B1886" s="219">
        <v>12</v>
      </c>
      <c r="C1886" s="219" t="s">
        <v>64</v>
      </c>
      <c r="D1886" s="168">
        <v>2563</v>
      </c>
      <c r="E1886" s="1067" t="s">
        <v>6200</v>
      </c>
      <c r="F1886" s="1067" t="s">
        <v>6201</v>
      </c>
      <c r="G1886" s="1067" t="s">
        <v>6202</v>
      </c>
      <c r="H1886" s="1067" t="s">
        <v>6203</v>
      </c>
      <c r="I1886" s="1067" t="s">
        <v>105</v>
      </c>
      <c r="J1886" s="1067" t="s">
        <v>105</v>
      </c>
      <c r="K1886" s="1067" t="s">
        <v>3414</v>
      </c>
      <c r="L1886" s="11" t="s">
        <v>59</v>
      </c>
      <c r="M1886" s="198"/>
      <c r="N1886" s="148" t="s">
        <v>6204</v>
      </c>
    </row>
    <row r="1887" spans="1:17" ht="29.25" customHeight="1" x14ac:dyDescent="0.25">
      <c r="A1887" s="1055"/>
      <c r="B1887" s="219"/>
      <c r="C1887" s="166"/>
      <c r="D1887" s="175"/>
      <c r="E1887" s="1068"/>
      <c r="F1887" s="1068"/>
      <c r="G1887" s="1068"/>
      <c r="H1887" s="1068"/>
      <c r="I1887" s="1068"/>
      <c r="J1887" s="1068"/>
      <c r="K1887" s="1068"/>
      <c r="L1887" s="30" t="s">
        <v>297</v>
      </c>
      <c r="M1887" s="204"/>
      <c r="N1887" s="149" t="s">
        <v>9572</v>
      </c>
      <c r="P1887" s="452">
        <v>16038.32</v>
      </c>
    </row>
    <row r="1888" spans="1:17" s="41" customFormat="1" ht="29.25" customHeight="1" x14ac:dyDescent="0.25">
      <c r="A1888" s="1054"/>
      <c r="B1888" s="153">
        <v>13</v>
      </c>
      <c r="C1888" s="165" t="s">
        <v>68</v>
      </c>
      <c r="D1888" s="141">
        <v>2564</v>
      </c>
      <c r="E1888" s="1069"/>
      <c r="F1888" s="1069"/>
      <c r="G1888" s="1069"/>
      <c r="H1888" s="1069"/>
      <c r="I1888" s="1069"/>
      <c r="J1888" s="1069"/>
      <c r="K1888" s="1069"/>
      <c r="L1888" s="48" t="s">
        <v>5673</v>
      </c>
      <c r="M1888" s="241"/>
      <c r="N1888" s="427" t="s">
        <v>9573</v>
      </c>
      <c r="O1888" s="1"/>
      <c r="P1888" s="452"/>
      <c r="Q1888" s="1"/>
    </row>
    <row r="1889" spans="1:17" s="41" customFormat="1" ht="29.25" customHeight="1" x14ac:dyDescent="0.25">
      <c r="A1889" s="1053">
        <v>608</v>
      </c>
      <c r="B1889" s="1053">
        <v>12</v>
      </c>
      <c r="C1889" s="1053" t="s">
        <v>64</v>
      </c>
      <c r="D1889" s="1053">
        <v>2563</v>
      </c>
      <c r="E1889" s="1053" t="s">
        <v>5354</v>
      </c>
      <c r="F1889" s="1053" t="s">
        <v>5354</v>
      </c>
      <c r="G1889" s="1053" t="s">
        <v>6206</v>
      </c>
      <c r="H1889" s="1053" t="s">
        <v>5346</v>
      </c>
      <c r="I1889" s="1053" t="s">
        <v>261</v>
      </c>
      <c r="J1889" s="1053" t="s">
        <v>212</v>
      </c>
      <c r="K1889" s="1053" t="s">
        <v>3414</v>
      </c>
      <c r="L1889" s="11" t="s">
        <v>59</v>
      </c>
      <c r="M1889" s="198"/>
      <c r="N1889" s="148" t="s">
        <v>6207</v>
      </c>
      <c r="O1889" s="1"/>
      <c r="P1889" s="452"/>
      <c r="Q1889" s="1"/>
    </row>
    <row r="1890" spans="1:17" s="41" customFormat="1" ht="29.25" customHeight="1" x14ac:dyDescent="0.25">
      <c r="A1890" s="1055"/>
      <c r="B1890" s="1055"/>
      <c r="C1890" s="1055"/>
      <c r="D1890" s="1055"/>
      <c r="E1890" s="1055"/>
      <c r="F1890" s="1055"/>
      <c r="G1890" s="1055"/>
      <c r="H1890" s="1055"/>
      <c r="I1890" s="1055"/>
      <c r="J1890" s="1055"/>
      <c r="K1890" s="1055"/>
      <c r="L1890" s="11" t="s">
        <v>297</v>
      </c>
      <c r="M1890" s="198"/>
      <c r="N1890" s="148" t="s">
        <v>7864</v>
      </c>
      <c r="O1890" s="1"/>
      <c r="P1890" s="452"/>
      <c r="Q1890" s="1"/>
    </row>
    <row r="1891" spans="1:17" s="41" customFormat="1" ht="29.25" customHeight="1" x14ac:dyDescent="0.25">
      <c r="A1891" s="1055"/>
      <c r="B1891" s="1055"/>
      <c r="C1891" s="1055"/>
      <c r="D1891" s="1055"/>
      <c r="E1891" s="1055"/>
      <c r="F1891" s="1055"/>
      <c r="G1891" s="1055"/>
      <c r="H1891" s="1055"/>
      <c r="I1891" s="1055"/>
      <c r="J1891" s="1055"/>
      <c r="K1891" s="1055"/>
      <c r="L1891" s="11" t="s">
        <v>5673</v>
      </c>
      <c r="M1891" s="198"/>
      <c r="N1891" s="148" t="s">
        <v>7865</v>
      </c>
      <c r="O1891" s="11"/>
      <c r="P1891" s="452" t="s">
        <v>7878</v>
      </c>
      <c r="Q1891" s="11"/>
    </row>
    <row r="1892" spans="1:17" s="39" customFormat="1" ht="29.25" customHeight="1" x14ac:dyDescent="0.25">
      <c r="A1892" s="1055"/>
      <c r="B1892" s="1055"/>
      <c r="C1892" s="1055"/>
      <c r="D1892" s="1055"/>
      <c r="E1892" s="1055"/>
      <c r="F1892" s="1055"/>
      <c r="G1892" s="1055"/>
      <c r="H1892" s="1055"/>
      <c r="I1892" s="1055"/>
      <c r="J1892" s="1055"/>
      <c r="K1892" s="1055"/>
      <c r="L1892" s="11" t="s">
        <v>297</v>
      </c>
      <c r="M1892" s="198"/>
      <c r="N1892" s="148" t="s">
        <v>8121</v>
      </c>
      <c r="O1892" s="11"/>
      <c r="P1892" s="452">
        <v>16165.52</v>
      </c>
      <c r="Q1892" s="11" t="s">
        <v>10038</v>
      </c>
    </row>
    <row r="1893" spans="1:17" ht="27" customHeight="1" x14ac:dyDescent="0.25">
      <c r="A1893" s="1055"/>
      <c r="B1893" s="1055"/>
      <c r="C1893" s="1055"/>
      <c r="D1893" s="1055"/>
      <c r="E1893" s="1055"/>
      <c r="F1893" s="1055"/>
      <c r="G1893" s="1055"/>
      <c r="H1893" s="1055"/>
      <c r="I1893" s="1055"/>
      <c r="J1893" s="1055"/>
      <c r="K1893" s="1055"/>
      <c r="L1893" s="11" t="s">
        <v>5673</v>
      </c>
      <c r="M1893" s="198"/>
      <c r="N1893" s="148" t="s">
        <v>8122</v>
      </c>
      <c r="O1893" s="11"/>
      <c r="Q1893" s="11"/>
    </row>
    <row r="1894" spans="1:17" ht="27" customHeight="1" x14ac:dyDescent="0.25">
      <c r="A1894" s="1055"/>
      <c r="B1894" s="1055"/>
      <c r="C1894" s="1055"/>
      <c r="D1894" s="1055"/>
      <c r="E1894" s="1055"/>
      <c r="F1894" s="1055"/>
      <c r="G1894" s="1055"/>
      <c r="H1894" s="1055"/>
      <c r="I1894" s="1055"/>
      <c r="J1894" s="1055"/>
      <c r="K1894" s="1055"/>
      <c r="L1894" s="30" t="s">
        <v>297</v>
      </c>
      <c r="M1894" s="204"/>
      <c r="N1894" s="148" t="s">
        <v>10036</v>
      </c>
      <c r="O1894" s="11"/>
      <c r="Q1894" s="11"/>
    </row>
    <row r="1895" spans="1:17" ht="27" customHeight="1" x14ac:dyDescent="0.25">
      <c r="A1895" s="1054"/>
      <c r="B1895" s="1054"/>
      <c r="C1895" s="1054"/>
      <c r="D1895" s="1054"/>
      <c r="E1895" s="1054"/>
      <c r="F1895" s="1054"/>
      <c r="G1895" s="1054"/>
      <c r="H1895" s="1054"/>
      <c r="I1895" s="1054"/>
      <c r="J1895" s="1054"/>
      <c r="K1895" s="1054"/>
      <c r="L1895" s="48" t="s">
        <v>5673</v>
      </c>
      <c r="M1895" s="241"/>
      <c r="N1895" s="427" t="s">
        <v>10037</v>
      </c>
      <c r="O1895" s="26"/>
      <c r="P1895" s="452">
        <v>63135.89</v>
      </c>
      <c r="Q1895" s="26" t="s">
        <v>10039</v>
      </c>
    </row>
    <row r="1896" spans="1:17" ht="32.25" customHeight="1" x14ac:dyDescent="0.25">
      <c r="A1896" s="1053">
        <v>609</v>
      </c>
      <c r="B1896" s="69">
        <v>14</v>
      </c>
      <c r="C1896" s="153" t="s">
        <v>64</v>
      </c>
      <c r="D1896" s="152">
        <v>2563</v>
      </c>
      <c r="E1896" s="1067" t="s">
        <v>6286</v>
      </c>
      <c r="F1896" s="1067" t="s">
        <v>6286</v>
      </c>
      <c r="G1896" s="1067" t="s">
        <v>6287</v>
      </c>
      <c r="H1896" s="1067" t="s">
        <v>6288</v>
      </c>
      <c r="I1896" s="1067" t="s">
        <v>1511</v>
      </c>
      <c r="J1896" s="1067" t="s">
        <v>82</v>
      </c>
      <c r="K1896" s="1067" t="s">
        <v>3234</v>
      </c>
      <c r="L1896" s="11" t="s">
        <v>59</v>
      </c>
      <c r="M1896" s="198"/>
      <c r="N1896" s="148" t="s">
        <v>6289</v>
      </c>
    </row>
    <row r="1897" spans="1:17" ht="41.25" customHeight="1" x14ac:dyDescent="0.3">
      <c r="A1897" s="1055"/>
      <c r="B1897" s="33"/>
      <c r="C1897" s="215"/>
      <c r="D1897" s="40"/>
      <c r="E1897" s="1068"/>
      <c r="F1897" s="1068"/>
      <c r="G1897" s="1068"/>
      <c r="H1897" s="1068"/>
      <c r="I1897" s="1068"/>
      <c r="J1897" s="1068"/>
      <c r="K1897" s="1068"/>
      <c r="L1897" s="3" t="s">
        <v>297</v>
      </c>
      <c r="M1897" s="541"/>
      <c r="N1897" s="428" t="s">
        <v>8117</v>
      </c>
      <c r="P1897" s="452">
        <v>25131.65</v>
      </c>
    </row>
    <row r="1898" spans="1:17" ht="24.75" customHeight="1" x14ac:dyDescent="0.3">
      <c r="A1898" s="1054"/>
      <c r="B1898" s="46">
        <v>20</v>
      </c>
      <c r="C1898" s="46" t="s">
        <v>8069</v>
      </c>
      <c r="D1898" s="46">
        <v>2563</v>
      </c>
      <c r="E1898" s="1069"/>
      <c r="F1898" s="1069"/>
      <c r="G1898" s="1069"/>
      <c r="H1898" s="1069"/>
      <c r="I1898" s="1069"/>
      <c r="J1898" s="1069"/>
      <c r="K1898" s="1069"/>
      <c r="L1898" s="3" t="s">
        <v>5673</v>
      </c>
      <c r="M1898" s="541"/>
      <c r="N1898" s="428" t="s">
        <v>8118</v>
      </c>
    </row>
    <row r="1899" spans="1:17" ht="43.5" customHeight="1" x14ac:dyDescent="0.25">
      <c r="A1899" s="69">
        <v>610</v>
      </c>
      <c r="B1899" s="69">
        <v>17</v>
      </c>
      <c r="C1899" s="153" t="s">
        <v>64</v>
      </c>
      <c r="D1899" s="152">
        <v>2563</v>
      </c>
      <c r="E1899" s="152" t="s">
        <v>6290</v>
      </c>
      <c r="F1899" s="152" t="s">
        <v>6290</v>
      </c>
      <c r="G1899" s="152" t="s">
        <v>6291</v>
      </c>
      <c r="H1899" s="249" t="s">
        <v>6292</v>
      </c>
      <c r="I1899" s="152" t="s">
        <v>412</v>
      </c>
      <c r="J1899" s="244" t="s">
        <v>191</v>
      </c>
      <c r="K1899" s="113" t="s">
        <v>3234</v>
      </c>
      <c r="L1899" s="11" t="s">
        <v>59</v>
      </c>
      <c r="M1899" s="198"/>
      <c r="N1899" s="148" t="s">
        <v>6293</v>
      </c>
    </row>
    <row r="1900" spans="1:17" s="39" customFormat="1" ht="43.5" customHeight="1" x14ac:dyDescent="0.25">
      <c r="A1900" s="69">
        <v>611</v>
      </c>
      <c r="B1900" s="69">
        <v>19</v>
      </c>
      <c r="C1900" s="153" t="s">
        <v>64</v>
      </c>
      <c r="D1900" s="152">
        <v>2563</v>
      </c>
      <c r="E1900" s="152" t="s">
        <v>6305</v>
      </c>
      <c r="F1900" s="152" t="s">
        <v>6305</v>
      </c>
      <c r="G1900" s="152" t="s">
        <v>6306</v>
      </c>
      <c r="H1900" s="249" t="s">
        <v>6307</v>
      </c>
      <c r="I1900" s="152" t="s">
        <v>6309</v>
      </c>
      <c r="J1900" s="152" t="s">
        <v>6308</v>
      </c>
      <c r="K1900" s="113" t="s">
        <v>6310</v>
      </c>
      <c r="L1900" s="11" t="s">
        <v>59</v>
      </c>
      <c r="M1900" s="198"/>
      <c r="N1900" s="148" t="s">
        <v>6311</v>
      </c>
      <c r="O1900" s="1"/>
      <c r="P1900" s="452"/>
      <c r="Q1900" s="1"/>
    </row>
    <row r="1901" spans="1:17" ht="24.75" customHeight="1" x14ac:dyDescent="0.25">
      <c r="A1901" s="1053">
        <v>612</v>
      </c>
      <c r="B1901" s="1053">
        <v>18</v>
      </c>
      <c r="C1901" s="1053" t="s">
        <v>64</v>
      </c>
      <c r="D1901" s="1053">
        <v>2563</v>
      </c>
      <c r="E1901" s="1067" t="s">
        <v>6433</v>
      </c>
      <c r="F1901" s="1067" t="s">
        <v>6433</v>
      </c>
      <c r="G1901" s="1067" t="s">
        <v>6434</v>
      </c>
      <c r="H1901" s="1067" t="s">
        <v>3521</v>
      </c>
      <c r="I1901" s="1067" t="s">
        <v>620</v>
      </c>
      <c r="J1901" s="1067" t="s">
        <v>92</v>
      </c>
      <c r="K1901" s="1067" t="s">
        <v>3414</v>
      </c>
      <c r="L1901" s="11" t="s">
        <v>59</v>
      </c>
      <c r="M1901" s="198"/>
      <c r="N1901" s="148" t="s">
        <v>6435</v>
      </c>
    </row>
    <row r="1902" spans="1:17" ht="41.25" customHeight="1" x14ac:dyDescent="0.25">
      <c r="A1902" s="1055"/>
      <c r="B1902" s="1055"/>
      <c r="C1902" s="1055"/>
      <c r="D1902" s="1055"/>
      <c r="E1902" s="1068"/>
      <c r="F1902" s="1068"/>
      <c r="G1902" s="1068"/>
      <c r="H1902" s="1068"/>
      <c r="I1902" s="1068"/>
      <c r="J1902" s="1068"/>
      <c r="K1902" s="1068"/>
      <c r="L1902" s="11" t="s">
        <v>297</v>
      </c>
      <c r="M1902" s="198"/>
      <c r="N1902" s="148" t="s">
        <v>7706</v>
      </c>
    </row>
    <row r="1903" spans="1:17" ht="41.25" customHeight="1" x14ac:dyDescent="0.25">
      <c r="A1903" s="1054"/>
      <c r="B1903" s="1054"/>
      <c r="C1903" s="1054"/>
      <c r="D1903" s="1054"/>
      <c r="E1903" s="1069"/>
      <c r="F1903" s="1069"/>
      <c r="G1903" s="1069"/>
      <c r="H1903" s="1069"/>
      <c r="I1903" s="1069"/>
      <c r="J1903" s="1069"/>
      <c r="K1903" s="1069"/>
      <c r="L1903" s="26" t="s">
        <v>5673</v>
      </c>
      <c r="M1903" s="199"/>
      <c r="N1903" s="427" t="s">
        <v>7707</v>
      </c>
      <c r="O1903" s="26"/>
      <c r="P1903" s="452">
        <v>15071.05</v>
      </c>
      <c r="Q1903" s="26"/>
    </row>
    <row r="1904" spans="1:17" ht="60" customHeight="1" x14ac:dyDescent="0.25">
      <c r="A1904" s="1053">
        <v>613</v>
      </c>
      <c r="B1904" s="1053">
        <v>19</v>
      </c>
      <c r="C1904" s="1053" t="s">
        <v>64</v>
      </c>
      <c r="D1904" s="1053">
        <v>2563</v>
      </c>
      <c r="E1904" s="1067" t="s">
        <v>6437</v>
      </c>
      <c r="F1904" s="1067" t="s">
        <v>6437</v>
      </c>
      <c r="G1904" s="1067" t="s">
        <v>6438</v>
      </c>
      <c r="H1904" s="1067" t="s">
        <v>6439</v>
      </c>
      <c r="I1904" s="1067" t="s">
        <v>26</v>
      </c>
      <c r="J1904" s="1067" t="s">
        <v>11</v>
      </c>
      <c r="K1904" s="1067" t="s">
        <v>3414</v>
      </c>
      <c r="L1904" s="11" t="s">
        <v>59</v>
      </c>
      <c r="M1904" s="198"/>
      <c r="N1904" s="148" t="s">
        <v>6436</v>
      </c>
    </row>
    <row r="1905" spans="1:17" ht="42" customHeight="1" x14ac:dyDescent="0.25">
      <c r="A1905" s="1055"/>
      <c r="B1905" s="1055"/>
      <c r="C1905" s="1055"/>
      <c r="D1905" s="1055"/>
      <c r="E1905" s="1068"/>
      <c r="F1905" s="1068"/>
      <c r="G1905" s="1068"/>
      <c r="H1905" s="1068"/>
      <c r="I1905" s="1068"/>
      <c r="J1905" s="1068"/>
      <c r="K1905" s="1068"/>
      <c r="L1905" s="11" t="s">
        <v>297</v>
      </c>
      <c r="M1905" s="198"/>
      <c r="N1905" s="148" t="s">
        <v>7700</v>
      </c>
    </row>
    <row r="1906" spans="1:17" ht="42" customHeight="1" x14ac:dyDescent="0.25">
      <c r="A1906" s="1054"/>
      <c r="B1906" s="1054"/>
      <c r="C1906" s="1054"/>
      <c r="D1906" s="1054"/>
      <c r="E1906" s="1069"/>
      <c r="F1906" s="1069"/>
      <c r="G1906" s="1069"/>
      <c r="H1906" s="1069"/>
      <c r="I1906" s="1069"/>
      <c r="J1906" s="1069"/>
      <c r="K1906" s="1069"/>
      <c r="L1906" s="26" t="s">
        <v>5673</v>
      </c>
      <c r="M1906" s="199"/>
      <c r="N1906" s="148" t="s">
        <v>7701</v>
      </c>
      <c r="P1906" s="452">
        <v>15238.65</v>
      </c>
    </row>
    <row r="1907" spans="1:17" ht="37.5" customHeight="1" x14ac:dyDescent="0.25">
      <c r="A1907" s="1053">
        <v>614</v>
      </c>
      <c r="B1907" s="69">
        <v>20</v>
      </c>
      <c r="C1907" s="153" t="s">
        <v>64</v>
      </c>
      <c r="D1907" s="152">
        <v>2563</v>
      </c>
      <c r="E1907" s="1067" t="s">
        <v>6316</v>
      </c>
      <c r="F1907" s="1067" t="s">
        <v>6316</v>
      </c>
      <c r="G1907" s="1067" t="s">
        <v>6851</v>
      </c>
      <c r="H1907" s="1171" t="s">
        <v>6317</v>
      </c>
      <c r="I1907" s="1067" t="s">
        <v>341</v>
      </c>
      <c r="J1907" s="1114" t="s">
        <v>212</v>
      </c>
      <c r="K1907" s="1067" t="s">
        <v>3414</v>
      </c>
      <c r="L1907" s="11" t="s">
        <v>6318</v>
      </c>
      <c r="M1907" s="198"/>
      <c r="N1907" s="148" t="s">
        <v>6165</v>
      </c>
      <c r="P1907" s="452">
        <v>8616.8799999999992</v>
      </c>
    </row>
    <row r="1908" spans="1:17" ht="39.75" customHeight="1" x14ac:dyDescent="0.25">
      <c r="A1908" s="1055"/>
      <c r="B1908" s="69">
        <v>25</v>
      </c>
      <c r="C1908" s="153" t="s">
        <v>64</v>
      </c>
      <c r="D1908" s="152">
        <v>2563</v>
      </c>
      <c r="E1908" s="1068"/>
      <c r="F1908" s="1068"/>
      <c r="G1908" s="1068"/>
      <c r="H1908" s="1172"/>
      <c r="I1908" s="1068"/>
      <c r="J1908" s="1147"/>
      <c r="K1908" s="1068"/>
      <c r="L1908" s="11" t="s">
        <v>4717</v>
      </c>
      <c r="M1908" s="198"/>
      <c r="N1908" s="148" t="s">
        <v>6323</v>
      </c>
    </row>
    <row r="1909" spans="1:17" ht="39.75" customHeight="1" x14ac:dyDescent="0.25">
      <c r="A1909" s="1054"/>
      <c r="B1909" s="69">
        <v>25</v>
      </c>
      <c r="C1909" s="153" t="s">
        <v>65</v>
      </c>
      <c r="D1909" s="152">
        <v>2563</v>
      </c>
      <c r="E1909" s="1069"/>
      <c r="F1909" s="1069"/>
      <c r="G1909" s="1069"/>
      <c r="H1909" s="1173"/>
      <c r="I1909" s="1069"/>
      <c r="J1909" s="1115"/>
      <c r="K1909" s="1069"/>
      <c r="L1909" s="26" t="s">
        <v>6955</v>
      </c>
      <c r="M1909" s="199"/>
      <c r="N1909" s="427" t="s">
        <v>6315</v>
      </c>
      <c r="P1909" s="792"/>
      <c r="Q1909" s="109" t="s">
        <v>6956</v>
      </c>
    </row>
    <row r="1910" spans="1:17" ht="39.75" customHeight="1" x14ac:dyDescent="0.25">
      <c r="A1910" s="1053">
        <v>615</v>
      </c>
      <c r="B1910" s="69">
        <v>21</v>
      </c>
      <c r="C1910" s="153" t="s">
        <v>64</v>
      </c>
      <c r="D1910" s="152">
        <v>2563</v>
      </c>
      <c r="E1910" s="1067" t="s">
        <v>6319</v>
      </c>
      <c r="F1910" s="1067" t="s">
        <v>6319</v>
      </c>
      <c r="G1910" s="1067"/>
      <c r="H1910" s="1067" t="s">
        <v>6203</v>
      </c>
      <c r="I1910" s="1067" t="s">
        <v>462</v>
      </c>
      <c r="J1910" s="1067" t="s">
        <v>463</v>
      </c>
      <c r="K1910" s="1067" t="s">
        <v>3414</v>
      </c>
      <c r="L1910" s="31" t="s">
        <v>6320</v>
      </c>
      <c r="M1910" s="539"/>
      <c r="N1910" s="431" t="s">
        <v>6321</v>
      </c>
      <c r="P1910" s="452">
        <v>9199.41</v>
      </c>
    </row>
    <row r="1911" spans="1:17" ht="33.75" customHeight="1" x14ac:dyDescent="0.25">
      <c r="A1911" s="1055"/>
      <c r="B1911" s="69">
        <v>25</v>
      </c>
      <c r="C1911" s="153" t="s">
        <v>64</v>
      </c>
      <c r="D1911" s="152">
        <v>2563</v>
      </c>
      <c r="E1911" s="1068"/>
      <c r="F1911" s="1068"/>
      <c r="G1911" s="1068"/>
      <c r="H1911" s="1068"/>
      <c r="I1911" s="1068"/>
      <c r="J1911" s="1068"/>
      <c r="K1911" s="1068"/>
      <c r="L1911" s="11" t="s">
        <v>4717</v>
      </c>
      <c r="M1911" s="198"/>
      <c r="N1911" s="148" t="s">
        <v>6322</v>
      </c>
    </row>
    <row r="1912" spans="1:17" ht="37.5" customHeight="1" x14ac:dyDescent="0.25">
      <c r="A1912" s="1055"/>
      <c r="B1912" s="69">
        <v>2</v>
      </c>
      <c r="C1912" s="153" t="s">
        <v>65</v>
      </c>
      <c r="D1912" s="152">
        <v>2563</v>
      </c>
      <c r="E1912" s="1068"/>
      <c r="F1912" s="1068"/>
      <c r="G1912" s="1068"/>
      <c r="H1912" s="1068"/>
      <c r="I1912" s="1068"/>
      <c r="J1912" s="1068"/>
      <c r="K1912" s="1068"/>
      <c r="L1912" s="26" t="s">
        <v>6447</v>
      </c>
      <c r="M1912" s="199"/>
      <c r="N1912" s="427" t="s">
        <v>6448</v>
      </c>
      <c r="P1912" s="792"/>
      <c r="Q1912" s="109" t="s">
        <v>6449</v>
      </c>
    </row>
    <row r="1913" spans="1:17" ht="26.25" customHeight="1" x14ac:dyDescent="0.25">
      <c r="A1913" s="1055"/>
      <c r="B1913" s="69"/>
      <c r="C1913" s="153"/>
      <c r="D1913" s="152"/>
      <c r="E1913" s="1068"/>
      <c r="F1913" s="1068"/>
      <c r="G1913" s="1068"/>
      <c r="H1913" s="1068"/>
      <c r="I1913" s="1068"/>
      <c r="J1913" s="1068"/>
      <c r="K1913" s="1068"/>
      <c r="L1913" s="156" t="s">
        <v>8031</v>
      </c>
      <c r="M1913" s="531"/>
      <c r="N1913" s="223" t="s">
        <v>8033</v>
      </c>
    </row>
    <row r="1914" spans="1:17" ht="33.75" customHeight="1" x14ac:dyDescent="0.25">
      <c r="A1914" s="1054"/>
      <c r="B1914" s="69"/>
      <c r="C1914" s="153"/>
      <c r="D1914" s="152"/>
      <c r="E1914" s="1069"/>
      <c r="F1914" s="1069"/>
      <c r="G1914" s="1069"/>
      <c r="H1914" s="1069"/>
      <c r="I1914" s="1069"/>
      <c r="J1914" s="1069"/>
      <c r="K1914" s="1069"/>
      <c r="L1914" s="156" t="s">
        <v>8032</v>
      </c>
      <c r="M1914" s="531"/>
      <c r="N1914" s="223" t="s">
        <v>8034</v>
      </c>
      <c r="P1914" s="452">
        <v>8884.61</v>
      </c>
    </row>
    <row r="1915" spans="1:17" ht="39" customHeight="1" x14ac:dyDescent="0.25">
      <c r="A1915" s="69">
        <v>616</v>
      </c>
      <c r="B1915" s="69">
        <v>21</v>
      </c>
      <c r="C1915" s="153" t="s">
        <v>64</v>
      </c>
      <c r="D1915" s="152">
        <v>2563</v>
      </c>
      <c r="E1915" s="152" t="s">
        <v>6349</v>
      </c>
      <c r="F1915" s="152" t="s">
        <v>6349</v>
      </c>
      <c r="G1915" s="152">
        <v>613100729</v>
      </c>
      <c r="H1915" s="249" t="s">
        <v>6350</v>
      </c>
      <c r="I1915" s="152" t="s">
        <v>1188</v>
      </c>
      <c r="J1915" s="244" t="s">
        <v>11</v>
      </c>
      <c r="K1915" s="152" t="s">
        <v>3414</v>
      </c>
      <c r="L1915" s="31" t="s">
        <v>59</v>
      </c>
      <c r="M1915" s="539"/>
      <c r="N1915" s="431" t="s">
        <v>6351</v>
      </c>
    </row>
    <row r="1916" spans="1:17" ht="39" customHeight="1" x14ac:dyDescent="0.25">
      <c r="A1916" s="1053">
        <v>617</v>
      </c>
      <c r="B1916" s="1053">
        <v>26</v>
      </c>
      <c r="C1916" s="1053" t="s">
        <v>64</v>
      </c>
      <c r="D1916" s="1067">
        <v>2563</v>
      </c>
      <c r="E1916" s="1067" t="s">
        <v>6325</v>
      </c>
      <c r="F1916" s="1067" t="s">
        <v>6325</v>
      </c>
      <c r="G1916" s="1067" t="s">
        <v>6326</v>
      </c>
      <c r="H1916" s="1067" t="s">
        <v>6327</v>
      </c>
      <c r="I1916" s="1067" t="s">
        <v>6328</v>
      </c>
      <c r="J1916" s="1067" t="s">
        <v>205</v>
      </c>
      <c r="K1916" s="1067" t="s">
        <v>3387</v>
      </c>
      <c r="L1916" s="11" t="s">
        <v>59</v>
      </c>
      <c r="M1916" s="198"/>
      <c r="N1916" s="148" t="s">
        <v>6329</v>
      </c>
    </row>
    <row r="1917" spans="1:17" ht="35.25" customHeight="1" x14ac:dyDescent="0.25">
      <c r="A1917" s="1055"/>
      <c r="B1917" s="1055"/>
      <c r="C1917" s="1055"/>
      <c r="D1917" s="1068"/>
      <c r="E1917" s="1068"/>
      <c r="F1917" s="1068"/>
      <c r="G1917" s="1068"/>
      <c r="H1917" s="1068"/>
      <c r="I1917" s="1068"/>
      <c r="J1917" s="1068"/>
      <c r="K1917" s="1068"/>
      <c r="L1917" s="11" t="s">
        <v>5178</v>
      </c>
      <c r="M1917" s="198"/>
      <c r="N1917" s="148" t="s">
        <v>6936</v>
      </c>
    </row>
    <row r="1918" spans="1:17" ht="35.25" customHeight="1" x14ac:dyDescent="0.25">
      <c r="A1918" s="219"/>
      <c r="B1918" s="219"/>
      <c r="C1918" s="166"/>
      <c r="D1918" s="175"/>
      <c r="E1918" s="168"/>
      <c r="F1918" s="168"/>
      <c r="G1918" s="168"/>
      <c r="H1918" s="168"/>
      <c r="I1918" s="168"/>
      <c r="J1918" s="168"/>
      <c r="K1918" s="168"/>
      <c r="L1918" s="30" t="s">
        <v>297</v>
      </c>
      <c r="M1918" s="204"/>
      <c r="N1918" s="149" t="s">
        <v>9568</v>
      </c>
      <c r="P1918" s="452">
        <v>37122</v>
      </c>
    </row>
    <row r="1919" spans="1:17" ht="35.25" customHeight="1" x14ac:dyDescent="0.25">
      <c r="A1919" s="153"/>
      <c r="B1919" s="153">
        <v>13</v>
      </c>
      <c r="C1919" s="165" t="s">
        <v>68</v>
      </c>
      <c r="D1919" s="141">
        <v>2564</v>
      </c>
      <c r="E1919" s="152"/>
      <c r="F1919" s="152"/>
      <c r="G1919" s="152"/>
      <c r="H1919" s="152"/>
      <c r="I1919" s="152"/>
      <c r="J1919" s="152"/>
      <c r="K1919" s="152"/>
      <c r="L1919" s="48" t="s">
        <v>5673</v>
      </c>
      <c r="M1919" s="241"/>
      <c r="N1919" s="427" t="s">
        <v>9569</v>
      </c>
    </row>
    <row r="1920" spans="1:17" ht="31.5" customHeight="1" x14ac:dyDescent="0.25">
      <c r="A1920" s="1053">
        <v>618</v>
      </c>
      <c r="B1920" s="1053">
        <v>27</v>
      </c>
      <c r="C1920" s="1053" t="s">
        <v>64</v>
      </c>
      <c r="D1920" s="1053">
        <v>2563</v>
      </c>
      <c r="E1920" s="1067" t="s">
        <v>6352</v>
      </c>
      <c r="F1920" s="1067" t="s">
        <v>6352</v>
      </c>
      <c r="G1920" s="1067" t="s">
        <v>6353</v>
      </c>
      <c r="H1920" s="1067" t="s">
        <v>6354</v>
      </c>
      <c r="I1920" s="1067" t="s">
        <v>6355</v>
      </c>
      <c r="J1920" s="1067" t="s">
        <v>6356</v>
      </c>
      <c r="K1920" s="1067" t="s">
        <v>6357</v>
      </c>
      <c r="L1920" s="11" t="s">
        <v>59</v>
      </c>
      <c r="M1920" s="198"/>
      <c r="N1920" s="148" t="s">
        <v>6358</v>
      </c>
    </row>
    <row r="1921" spans="1:17" ht="31.5" customHeight="1" x14ac:dyDescent="0.3">
      <c r="A1921" s="1055"/>
      <c r="B1921" s="1055"/>
      <c r="C1921" s="1055"/>
      <c r="D1921" s="1055"/>
      <c r="E1921" s="1068"/>
      <c r="F1921" s="1068"/>
      <c r="G1921" s="1068"/>
      <c r="H1921" s="1068"/>
      <c r="I1921" s="1068"/>
      <c r="J1921" s="1068"/>
      <c r="K1921" s="1068"/>
      <c r="L1921" s="3" t="s">
        <v>297</v>
      </c>
      <c r="M1921" s="541"/>
      <c r="N1921" s="428" t="s">
        <v>8078</v>
      </c>
      <c r="P1921" s="452">
        <v>7455.88</v>
      </c>
    </row>
    <row r="1922" spans="1:17" s="39" customFormat="1" ht="31.5" customHeight="1" x14ac:dyDescent="0.3">
      <c r="A1922" s="1054"/>
      <c r="B1922" s="1054"/>
      <c r="C1922" s="1054"/>
      <c r="D1922" s="1054"/>
      <c r="E1922" s="1069"/>
      <c r="F1922" s="1069"/>
      <c r="G1922" s="1069"/>
      <c r="H1922" s="1069"/>
      <c r="I1922" s="1069"/>
      <c r="J1922" s="1069"/>
      <c r="K1922" s="1069"/>
      <c r="L1922" s="3" t="s">
        <v>5673</v>
      </c>
      <c r="M1922" s="541"/>
      <c r="N1922" s="428" t="s">
        <v>8125</v>
      </c>
      <c r="O1922" s="1"/>
      <c r="P1922" s="452"/>
      <c r="Q1922" s="1"/>
    </row>
    <row r="1923" spans="1:17" ht="31.5" customHeight="1" x14ac:dyDescent="0.25">
      <c r="A1923" s="1053">
        <v>619</v>
      </c>
      <c r="B1923" s="1053">
        <v>3</v>
      </c>
      <c r="C1923" s="1053" t="s">
        <v>65</v>
      </c>
      <c r="D1923" s="1053">
        <v>2563</v>
      </c>
      <c r="E1923" s="1067" t="s">
        <v>6413</v>
      </c>
      <c r="F1923" s="1067" t="s">
        <v>6413</v>
      </c>
      <c r="G1923" s="1067" t="s">
        <v>6414</v>
      </c>
      <c r="H1923" s="1067" t="s">
        <v>6415</v>
      </c>
      <c r="I1923" s="1067" t="s">
        <v>6416</v>
      </c>
      <c r="J1923" s="1067" t="s">
        <v>6417</v>
      </c>
      <c r="K1923" s="1067" t="s">
        <v>6418</v>
      </c>
      <c r="L1923" s="11" t="s">
        <v>59</v>
      </c>
      <c r="M1923" s="198"/>
      <c r="N1923" s="148" t="s">
        <v>6419</v>
      </c>
    </row>
    <row r="1924" spans="1:17" ht="31.5" customHeight="1" x14ac:dyDescent="0.3">
      <c r="A1924" s="1055"/>
      <c r="B1924" s="1055"/>
      <c r="C1924" s="1055"/>
      <c r="D1924" s="1055"/>
      <c r="E1924" s="1068"/>
      <c r="F1924" s="1068"/>
      <c r="G1924" s="1068"/>
      <c r="H1924" s="1068"/>
      <c r="I1924" s="1068"/>
      <c r="J1924" s="1068"/>
      <c r="K1924" s="1068"/>
      <c r="L1924" s="3" t="s">
        <v>297</v>
      </c>
      <c r="M1924" s="541"/>
      <c r="N1924" s="148" t="s">
        <v>8197</v>
      </c>
    </row>
    <row r="1925" spans="1:17" s="39" customFormat="1" ht="38.25" customHeight="1" x14ac:dyDescent="0.3">
      <c r="A1925" s="1054"/>
      <c r="B1925" s="1054"/>
      <c r="C1925" s="1054"/>
      <c r="D1925" s="1054"/>
      <c r="E1925" s="1069"/>
      <c r="F1925" s="1069"/>
      <c r="G1925" s="1069"/>
      <c r="H1925" s="1069"/>
      <c r="I1925" s="1069"/>
      <c r="J1925" s="1069"/>
      <c r="K1925" s="1069"/>
      <c r="L1925" s="34" t="s">
        <v>5673</v>
      </c>
      <c r="M1925" s="537"/>
      <c r="N1925" s="427" t="s">
        <v>8198</v>
      </c>
      <c r="O1925" s="26"/>
      <c r="P1925" s="452">
        <v>13921.78</v>
      </c>
      <c r="Q1925" s="26"/>
    </row>
    <row r="1926" spans="1:17" ht="31.5" customHeight="1" x14ac:dyDescent="0.25">
      <c r="A1926" s="1053">
        <v>620</v>
      </c>
      <c r="B1926" s="1067">
        <v>3</v>
      </c>
      <c r="C1926" s="1053" t="s">
        <v>65</v>
      </c>
      <c r="D1926" s="1067">
        <v>2563</v>
      </c>
      <c r="E1926" s="1067" t="s">
        <v>6420</v>
      </c>
      <c r="F1926" s="1067" t="s">
        <v>6420</v>
      </c>
      <c r="G1926" s="1067" t="s">
        <v>6421</v>
      </c>
      <c r="H1926" s="1067" t="s">
        <v>3535</v>
      </c>
      <c r="I1926" s="1067" t="s">
        <v>1193</v>
      </c>
      <c r="J1926" s="1067" t="s">
        <v>2880</v>
      </c>
      <c r="K1926" s="1067" t="s">
        <v>3414</v>
      </c>
      <c r="L1926" s="11" t="s">
        <v>59</v>
      </c>
      <c r="M1926" s="198"/>
      <c r="N1926" s="148" t="s">
        <v>6422</v>
      </c>
    </row>
    <row r="1927" spans="1:17" ht="31.5" customHeight="1" x14ac:dyDescent="0.3">
      <c r="A1927" s="1055"/>
      <c r="B1927" s="1068"/>
      <c r="C1927" s="1055"/>
      <c r="D1927" s="1068"/>
      <c r="E1927" s="1068"/>
      <c r="F1927" s="1068"/>
      <c r="G1927" s="1068"/>
      <c r="H1927" s="1068"/>
      <c r="I1927" s="1068"/>
      <c r="J1927" s="1068"/>
      <c r="K1927" s="1068"/>
      <c r="L1927" s="3" t="s">
        <v>297</v>
      </c>
      <c r="M1927" s="541"/>
      <c r="N1927" s="148" t="s">
        <v>8194</v>
      </c>
    </row>
    <row r="1928" spans="1:17" s="39" customFormat="1" ht="31.5" customHeight="1" x14ac:dyDescent="0.3">
      <c r="A1928" s="1054"/>
      <c r="B1928" s="1069"/>
      <c r="C1928" s="1054"/>
      <c r="D1928" s="1069"/>
      <c r="E1928" s="1069"/>
      <c r="F1928" s="1069"/>
      <c r="G1928" s="1069"/>
      <c r="H1928" s="1069"/>
      <c r="I1928" s="1069"/>
      <c r="J1928" s="1069"/>
      <c r="K1928" s="1069"/>
      <c r="L1928" s="34" t="s">
        <v>5673</v>
      </c>
      <c r="M1928" s="537"/>
      <c r="N1928" s="427" t="s">
        <v>8195</v>
      </c>
      <c r="O1928" s="26"/>
      <c r="P1928" s="452"/>
      <c r="Q1928" s="26" t="s">
        <v>8196</v>
      </c>
    </row>
    <row r="1929" spans="1:17" ht="31.5" customHeight="1" x14ac:dyDescent="0.25">
      <c r="A1929" s="1053">
        <v>621</v>
      </c>
      <c r="B1929" s="1053">
        <v>4</v>
      </c>
      <c r="C1929" s="1053" t="s">
        <v>65</v>
      </c>
      <c r="D1929" s="1053">
        <v>2563</v>
      </c>
      <c r="E1929" s="1067" t="s">
        <v>6450</v>
      </c>
      <c r="F1929" s="1067" t="s">
        <v>6450</v>
      </c>
      <c r="G1929" s="1067" t="s">
        <v>6451</v>
      </c>
      <c r="H1929" s="1067" t="s">
        <v>6452</v>
      </c>
      <c r="I1929" s="1067" t="s">
        <v>81</v>
      </c>
      <c r="J1929" s="1067" t="s">
        <v>216</v>
      </c>
      <c r="K1929" s="1067" t="s">
        <v>3414</v>
      </c>
      <c r="L1929" s="11" t="s">
        <v>59</v>
      </c>
      <c r="M1929" s="198"/>
      <c r="N1929" s="148" t="s">
        <v>6453</v>
      </c>
    </row>
    <row r="1930" spans="1:17" ht="37.5" customHeight="1" x14ac:dyDescent="0.3">
      <c r="A1930" s="1055"/>
      <c r="B1930" s="1055"/>
      <c r="C1930" s="1055"/>
      <c r="D1930" s="1055"/>
      <c r="E1930" s="1068"/>
      <c r="F1930" s="1068"/>
      <c r="G1930" s="1068"/>
      <c r="H1930" s="1068"/>
      <c r="I1930" s="1068"/>
      <c r="J1930" s="1068"/>
      <c r="K1930" s="1068"/>
      <c r="L1930" s="3" t="s">
        <v>297</v>
      </c>
      <c r="M1930" s="541"/>
      <c r="N1930" s="148" t="s">
        <v>8953</v>
      </c>
    </row>
    <row r="1931" spans="1:17" ht="37.5" customHeight="1" x14ac:dyDescent="0.3">
      <c r="A1931" s="1054"/>
      <c r="B1931" s="1054"/>
      <c r="C1931" s="1054"/>
      <c r="D1931" s="1054"/>
      <c r="E1931" s="1069"/>
      <c r="F1931" s="1069"/>
      <c r="G1931" s="1069"/>
      <c r="H1931" s="1069"/>
      <c r="I1931" s="1069"/>
      <c r="J1931" s="1069"/>
      <c r="K1931" s="1069"/>
      <c r="L1931" s="34" t="s">
        <v>5673</v>
      </c>
      <c r="M1931" s="537"/>
      <c r="N1931" s="427" t="s">
        <v>8950</v>
      </c>
      <c r="O1931" s="26"/>
      <c r="P1931" s="452">
        <v>34398</v>
      </c>
      <c r="Q1931" s="26"/>
    </row>
    <row r="1932" spans="1:17" ht="61.5" customHeight="1" x14ac:dyDescent="0.25">
      <c r="A1932" s="1053">
        <v>622</v>
      </c>
      <c r="B1932" s="1053">
        <v>4</v>
      </c>
      <c r="C1932" s="1053" t="s">
        <v>65</v>
      </c>
      <c r="D1932" s="1053">
        <v>2563</v>
      </c>
      <c r="E1932" s="1067" t="s">
        <v>6468</v>
      </c>
      <c r="F1932" s="1067" t="s">
        <v>6468</v>
      </c>
      <c r="G1932" s="1067" t="s">
        <v>6469</v>
      </c>
      <c r="H1932" s="1067" t="s">
        <v>6470</v>
      </c>
      <c r="I1932" s="1067" t="s">
        <v>441</v>
      </c>
      <c r="J1932" s="1067" t="s">
        <v>216</v>
      </c>
      <c r="K1932" s="1067" t="s">
        <v>3414</v>
      </c>
      <c r="L1932" s="11" t="s">
        <v>59</v>
      </c>
      <c r="M1932" s="198"/>
      <c r="N1932" s="148" t="s">
        <v>6471</v>
      </c>
    </row>
    <row r="1933" spans="1:17" ht="48" customHeight="1" x14ac:dyDescent="0.25">
      <c r="A1933" s="1055"/>
      <c r="B1933" s="1055"/>
      <c r="C1933" s="1055"/>
      <c r="D1933" s="1055"/>
      <c r="E1933" s="1068"/>
      <c r="F1933" s="1068"/>
      <c r="G1933" s="1068"/>
      <c r="H1933" s="1068"/>
      <c r="I1933" s="1068"/>
      <c r="J1933" s="1068"/>
      <c r="K1933" s="1068"/>
      <c r="L1933" s="11" t="s">
        <v>297</v>
      </c>
      <c r="M1933" s="198"/>
      <c r="N1933" s="148" t="s">
        <v>7951</v>
      </c>
    </row>
    <row r="1934" spans="1:17" ht="33" customHeight="1" x14ac:dyDescent="0.25">
      <c r="A1934" s="1054"/>
      <c r="B1934" s="1054"/>
      <c r="C1934" s="1054"/>
      <c r="D1934" s="1054"/>
      <c r="E1934" s="1069"/>
      <c r="F1934" s="1069"/>
      <c r="G1934" s="1069"/>
      <c r="H1934" s="1069"/>
      <c r="I1934" s="1069"/>
      <c r="J1934" s="1069"/>
      <c r="K1934" s="1069"/>
      <c r="L1934" s="26" t="s">
        <v>5673</v>
      </c>
      <c r="M1934" s="199"/>
      <c r="N1934" s="148" t="s">
        <v>7952</v>
      </c>
      <c r="P1934" s="452">
        <v>9498.94</v>
      </c>
    </row>
    <row r="1935" spans="1:17" ht="41.25" customHeight="1" x14ac:dyDescent="0.25">
      <c r="A1935" s="1053">
        <v>623</v>
      </c>
      <c r="B1935" s="69">
        <v>6</v>
      </c>
      <c r="C1935" s="153" t="s">
        <v>65</v>
      </c>
      <c r="D1935" s="152">
        <v>2563</v>
      </c>
      <c r="E1935" s="1067" t="s">
        <v>6495</v>
      </c>
      <c r="F1935" s="1067" t="s">
        <v>6495</v>
      </c>
      <c r="G1935" s="1067"/>
      <c r="H1935" s="1171" t="s">
        <v>6496</v>
      </c>
      <c r="I1935" s="1067" t="s">
        <v>216</v>
      </c>
      <c r="J1935" s="1114" t="s">
        <v>216</v>
      </c>
      <c r="K1935" s="1067" t="s">
        <v>3414</v>
      </c>
      <c r="L1935" s="11" t="s">
        <v>6497</v>
      </c>
      <c r="M1935" s="198"/>
      <c r="N1935" s="148" t="s">
        <v>6498</v>
      </c>
      <c r="P1935" s="452">
        <v>7620.93</v>
      </c>
    </row>
    <row r="1936" spans="1:17" ht="65.25" customHeight="1" x14ac:dyDescent="0.25">
      <c r="A1936" s="1055"/>
      <c r="B1936" s="69">
        <v>9</v>
      </c>
      <c r="C1936" s="153" t="s">
        <v>65</v>
      </c>
      <c r="D1936" s="152">
        <v>2563</v>
      </c>
      <c r="E1936" s="1068"/>
      <c r="F1936" s="1068"/>
      <c r="G1936" s="1068"/>
      <c r="H1936" s="1172"/>
      <c r="I1936" s="1068"/>
      <c r="J1936" s="1147"/>
      <c r="K1936" s="1068"/>
      <c r="L1936" s="11" t="s">
        <v>4717</v>
      </c>
      <c r="M1936" s="198"/>
      <c r="N1936" s="148" t="s">
        <v>6573</v>
      </c>
    </row>
    <row r="1937" spans="1:17" ht="42" customHeight="1" x14ac:dyDescent="0.25">
      <c r="A1937" s="1055"/>
      <c r="B1937" s="69">
        <v>26</v>
      </c>
      <c r="C1937" s="153" t="s">
        <v>65</v>
      </c>
      <c r="D1937" s="152">
        <v>2563</v>
      </c>
      <c r="E1937" s="1068"/>
      <c r="F1937" s="1068"/>
      <c r="G1937" s="1068"/>
      <c r="H1937" s="1172"/>
      <c r="I1937" s="1068"/>
      <c r="J1937" s="1147"/>
      <c r="K1937" s="1068"/>
      <c r="L1937" s="211" t="s">
        <v>1614</v>
      </c>
      <c r="M1937" s="530"/>
      <c r="N1937" s="222"/>
    </row>
    <row r="1938" spans="1:17" ht="36" customHeight="1" thickBot="1" x14ac:dyDescent="0.3">
      <c r="A1938" s="1054"/>
      <c r="B1938" s="69">
        <v>31</v>
      </c>
      <c r="C1938" s="153" t="s">
        <v>65</v>
      </c>
      <c r="D1938" s="152">
        <v>2563</v>
      </c>
      <c r="E1938" s="1069"/>
      <c r="F1938" s="1069"/>
      <c r="G1938" s="1069"/>
      <c r="H1938" s="1173"/>
      <c r="I1938" s="1069"/>
      <c r="J1938" s="1115"/>
      <c r="K1938" s="1069"/>
      <c r="L1938" s="133" t="s">
        <v>1616</v>
      </c>
      <c r="M1938" s="540"/>
      <c r="N1938" s="432" t="s">
        <v>6958</v>
      </c>
    </row>
    <row r="1939" spans="1:17" ht="42" customHeight="1" x14ac:dyDescent="0.25">
      <c r="A1939" s="1053">
        <v>624</v>
      </c>
      <c r="B1939" s="69">
        <v>6</v>
      </c>
      <c r="C1939" s="153" t="s">
        <v>65</v>
      </c>
      <c r="D1939" s="152">
        <v>2563</v>
      </c>
      <c r="E1939" s="1067" t="s">
        <v>6499</v>
      </c>
      <c r="F1939" s="1067" t="s">
        <v>6499</v>
      </c>
      <c r="G1939" s="1067"/>
      <c r="H1939" s="1171" t="s">
        <v>6500</v>
      </c>
      <c r="I1939" s="1067" t="s">
        <v>500</v>
      </c>
      <c r="J1939" s="1114" t="s">
        <v>485</v>
      </c>
      <c r="K1939" s="1067" t="s">
        <v>3414</v>
      </c>
      <c r="L1939" s="11" t="s">
        <v>6501</v>
      </c>
      <c r="M1939" s="198"/>
      <c r="N1939" s="148" t="s">
        <v>6502</v>
      </c>
      <c r="P1939" s="452">
        <v>18083.169999999998</v>
      </c>
    </row>
    <row r="1940" spans="1:17" ht="42.75" customHeight="1" x14ac:dyDescent="0.25">
      <c r="A1940" s="1055"/>
      <c r="B1940" s="69">
        <v>9</v>
      </c>
      <c r="C1940" s="153" t="s">
        <v>65</v>
      </c>
      <c r="D1940" s="152">
        <v>2563</v>
      </c>
      <c r="E1940" s="1068"/>
      <c r="F1940" s="1068"/>
      <c r="G1940" s="1068"/>
      <c r="H1940" s="1172"/>
      <c r="I1940" s="1068"/>
      <c r="J1940" s="1147"/>
      <c r="K1940" s="1068"/>
      <c r="L1940" s="11" t="s">
        <v>4717</v>
      </c>
      <c r="M1940" s="198"/>
      <c r="N1940" s="148" t="s">
        <v>6574</v>
      </c>
    </row>
    <row r="1941" spans="1:17" ht="41.25" customHeight="1" x14ac:dyDescent="0.25">
      <c r="A1941" s="1055"/>
      <c r="B1941" s="69">
        <v>16</v>
      </c>
      <c r="C1941" s="153" t="s">
        <v>66</v>
      </c>
      <c r="D1941" s="152">
        <v>2563</v>
      </c>
      <c r="E1941" s="1068"/>
      <c r="F1941" s="1068"/>
      <c r="G1941" s="1068"/>
      <c r="H1941" s="1172"/>
      <c r="I1941" s="1068"/>
      <c r="J1941" s="1147"/>
      <c r="K1941" s="1068"/>
      <c r="L1941" s="211" t="s">
        <v>1614</v>
      </c>
      <c r="M1941" s="530"/>
      <c r="N1941" s="222"/>
    </row>
    <row r="1942" spans="1:17" ht="33.75" customHeight="1" thickBot="1" x14ac:dyDescent="0.3">
      <c r="A1942" s="1054"/>
      <c r="B1942" s="69">
        <v>23</v>
      </c>
      <c r="C1942" s="153" t="s">
        <v>66</v>
      </c>
      <c r="D1942" s="152">
        <v>2563</v>
      </c>
      <c r="E1942" s="1069"/>
      <c r="F1942" s="1069"/>
      <c r="G1942" s="1069"/>
      <c r="H1942" s="1173"/>
      <c r="I1942" s="1069"/>
      <c r="J1942" s="1115"/>
      <c r="K1942" s="1069"/>
      <c r="L1942" s="133" t="s">
        <v>1616</v>
      </c>
      <c r="M1942" s="540"/>
      <c r="N1942" s="432" t="s">
        <v>7216</v>
      </c>
    </row>
    <row r="1943" spans="1:17" ht="48.75" customHeight="1" x14ac:dyDescent="0.25">
      <c r="A1943" s="1053">
        <v>625</v>
      </c>
      <c r="B1943" s="69">
        <v>6</v>
      </c>
      <c r="C1943" s="153" t="s">
        <v>65</v>
      </c>
      <c r="D1943" s="152">
        <v>2563</v>
      </c>
      <c r="E1943" s="1067" t="s">
        <v>6503</v>
      </c>
      <c r="F1943" s="1067" t="s">
        <v>6503</v>
      </c>
      <c r="G1943" s="1067"/>
      <c r="H1943" s="1171" t="s">
        <v>6506</v>
      </c>
      <c r="I1943" s="1067" t="s">
        <v>81</v>
      </c>
      <c r="J1943" s="1114" t="s">
        <v>485</v>
      </c>
      <c r="K1943" s="1067" t="s">
        <v>3414</v>
      </c>
      <c r="L1943" s="11" t="s">
        <v>6504</v>
      </c>
      <c r="M1943" s="198"/>
      <c r="N1943" s="148" t="s">
        <v>6505</v>
      </c>
      <c r="P1943" s="452">
        <v>15426.6</v>
      </c>
    </row>
    <row r="1944" spans="1:17" ht="30" customHeight="1" x14ac:dyDescent="0.25">
      <c r="A1944" s="1055"/>
      <c r="B1944" s="69">
        <v>9</v>
      </c>
      <c r="C1944" s="153" t="s">
        <v>65</v>
      </c>
      <c r="D1944" s="152">
        <v>2563</v>
      </c>
      <c r="E1944" s="1068"/>
      <c r="F1944" s="1068"/>
      <c r="G1944" s="1068"/>
      <c r="H1944" s="1172"/>
      <c r="I1944" s="1068"/>
      <c r="J1944" s="1147"/>
      <c r="K1944" s="1068"/>
      <c r="L1944" s="11" t="s">
        <v>4717</v>
      </c>
      <c r="M1944" s="198"/>
      <c r="N1944" s="148" t="s">
        <v>6575</v>
      </c>
    </row>
    <row r="1945" spans="1:17" ht="30" customHeight="1" x14ac:dyDescent="0.25">
      <c r="A1945" s="1055"/>
      <c r="B1945" s="69">
        <v>25</v>
      </c>
      <c r="C1945" s="153" t="s">
        <v>65</v>
      </c>
      <c r="D1945" s="152">
        <v>2563</v>
      </c>
      <c r="E1945" s="1068"/>
      <c r="F1945" s="1068"/>
      <c r="G1945" s="1068"/>
      <c r="H1945" s="1172"/>
      <c r="I1945" s="1068"/>
      <c r="J1945" s="1147"/>
      <c r="K1945" s="1068"/>
      <c r="L1945" s="211" t="s">
        <v>1614</v>
      </c>
      <c r="M1945" s="530"/>
      <c r="N1945" s="222"/>
    </row>
    <row r="1946" spans="1:17" s="39" customFormat="1" ht="37.5" customHeight="1" thickBot="1" x14ac:dyDescent="0.3">
      <c r="A1946" s="1054"/>
      <c r="B1946" s="69">
        <v>31</v>
      </c>
      <c r="C1946" s="153" t="s">
        <v>65</v>
      </c>
      <c r="D1946" s="152">
        <v>2563</v>
      </c>
      <c r="E1946" s="1069"/>
      <c r="F1946" s="1069"/>
      <c r="G1946" s="1069"/>
      <c r="H1946" s="1173"/>
      <c r="I1946" s="1069"/>
      <c r="J1946" s="1115"/>
      <c r="K1946" s="1069"/>
      <c r="L1946" s="133" t="s">
        <v>1616</v>
      </c>
      <c r="M1946" s="540"/>
      <c r="N1946" s="432" t="s">
        <v>6957</v>
      </c>
      <c r="O1946" s="1"/>
      <c r="P1946" s="452"/>
      <c r="Q1946" s="1"/>
    </row>
    <row r="1947" spans="1:17" ht="30" customHeight="1" x14ac:dyDescent="0.25">
      <c r="A1947" s="1053">
        <v>626</v>
      </c>
      <c r="B1947" s="1067">
        <v>9</v>
      </c>
      <c r="C1947" s="1053" t="s">
        <v>65</v>
      </c>
      <c r="D1947" s="1067">
        <v>2563</v>
      </c>
      <c r="E1947" s="1067" t="s">
        <v>6671</v>
      </c>
      <c r="F1947" s="1067" t="s">
        <v>6671</v>
      </c>
      <c r="G1947" s="1067" t="s">
        <v>6672</v>
      </c>
      <c r="H1947" s="1067" t="s">
        <v>6673</v>
      </c>
      <c r="I1947" s="1067" t="s">
        <v>261</v>
      </c>
      <c r="J1947" s="1067" t="s">
        <v>212</v>
      </c>
      <c r="K1947" s="1067" t="s">
        <v>3414</v>
      </c>
      <c r="L1947" s="11" t="s">
        <v>59</v>
      </c>
      <c r="M1947" s="198"/>
      <c r="N1947" s="148" t="s">
        <v>6674</v>
      </c>
    </row>
    <row r="1948" spans="1:17" ht="30" customHeight="1" x14ac:dyDescent="0.3">
      <c r="A1948" s="1055"/>
      <c r="B1948" s="1068"/>
      <c r="C1948" s="1055"/>
      <c r="D1948" s="1068"/>
      <c r="E1948" s="1068"/>
      <c r="F1948" s="1068"/>
      <c r="G1948" s="1068"/>
      <c r="H1948" s="1068"/>
      <c r="I1948" s="1068"/>
      <c r="J1948" s="1068"/>
      <c r="K1948" s="1068"/>
      <c r="L1948" s="3" t="s">
        <v>297</v>
      </c>
      <c r="M1948" s="541"/>
      <c r="N1948" s="148" t="s">
        <v>8449</v>
      </c>
    </row>
    <row r="1949" spans="1:17" ht="30" customHeight="1" x14ac:dyDescent="0.3">
      <c r="A1949" s="1054"/>
      <c r="B1949" s="1069"/>
      <c r="C1949" s="1054"/>
      <c r="D1949" s="1069"/>
      <c r="E1949" s="1069"/>
      <c r="F1949" s="1069"/>
      <c r="G1949" s="1069"/>
      <c r="H1949" s="1069"/>
      <c r="I1949" s="1069"/>
      <c r="J1949" s="1069"/>
      <c r="K1949" s="1069"/>
      <c r="L1949" s="34" t="s">
        <v>5673</v>
      </c>
      <c r="M1949" s="537"/>
      <c r="N1949" s="427" t="s">
        <v>8454</v>
      </c>
      <c r="O1949" s="26"/>
      <c r="P1949" s="452">
        <v>9391.2199999999993</v>
      </c>
      <c r="Q1949" s="26" t="s">
        <v>8455</v>
      </c>
    </row>
    <row r="1950" spans="1:17" ht="60.75" customHeight="1" x14ac:dyDescent="0.25">
      <c r="A1950" s="1053">
        <v>627</v>
      </c>
      <c r="B1950" s="69">
        <v>9</v>
      </c>
      <c r="C1950" s="153" t="s">
        <v>65</v>
      </c>
      <c r="D1950" s="152">
        <v>2563</v>
      </c>
      <c r="E1950" s="1053" t="s">
        <v>6933</v>
      </c>
      <c r="F1950" s="1053" t="s">
        <v>6933</v>
      </c>
      <c r="G1950" s="1053" t="s">
        <v>6934</v>
      </c>
      <c r="H1950" s="1053" t="s">
        <v>8999</v>
      </c>
      <c r="I1950" s="1053" t="s">
        <v>2352</v>
      </c>
      <c r="J1950" s="1053" t="s">
        <v>92</v>
      </c>
      <c r="K1950" s="1053" t="s">
        <v>3414</v>
      </c>
      <c r="L1950" s="11" t="s">
        <v>59</v>
      </c>
      <c r="M1950" s="198"/>
      <c r="N1950" s="148" t="s">
        <v>6935</v>
      </c>
    </row>
    <row r="1951" spans="1:17" ht="41.25" customHeight="1" x14ac:dyDescent="0.25">
      <c r="A1951" s="1055"/>
      <c r="B1951" s="69"/>
      <c r="C1951" s="153"/>
      <c r="D1951" s="152"/>
      <c r="E1951" s="1055"/>
      <c r="F1951" s="1055"/>
      <c r="G1951" s="1055"/>
      <c r="H1951" s="1055"/>
      <c r="I1951" s="1055"/>
      <c r="J1951" s="1055"/>
      <c r="K1951" s="1055"/>
      <c r="L1951" s="30" t="s">
        <v>297</v>
      </c>
      <c r="M1951" s="204"/>
      <c r="N1951" s="428" t="s">
        <v>8113</v>
      </c>
      <c r="P1951" s="452">
        <v>12860</v>
      </c>
    </row>
    <row r="1952" spans="1:17" ht="59.25" customHeight="1" x14ac:dyDescent="0.25">
      <c r="A1952" s="1055"/>
      <c r="B1952" s="69">
        <v>30</v>
      </c>
      <c r="C1952" s="153" t="s">
        <v>69</v>
      </c>
      <c r="D1952" s="152">
        <v>2563</v>
      </c>
      <c r="E1952" s="1055"/>
      <c r="F1952" s="1055"/>
      <c r="G1952" s="1055"/>
      <c r="H1952" s="1055"/>
      <c r="I1952" s="1055"/>
      <c r="J1952" s="1055"/>
      <c r="K1952" s="1055"/>
      <c r="L1952" s="30" t="s">
        <v>5673</v>
      </c>
      <c r="M1952" s="204"/>
      <c r="N1952" s="428" t="s">
        <v>8114</v>
      </c>
    </row>
    <row r="1953" spans="1:17" ht="59.25" customHeight="1" x14ac:dyDescent="0.25">
      <c r="A1953" s="1055"/>
      <c r="B1953" s="363">
        <v>14</v>
      </c>
      <c r="C1953" s="150" t="s">
        <v>682</v>
      </c>
      <c r="D1953" s="150">
        <v>2564</v>
      </c>
      <c r="E1953" s="1055"/>
      <c r="F1953" s="1055"/>
      <c r="G1953" s="1055"/>
      <c r="H1953" s="1055"/>
      <c r="I1953" s="1055"/>
      <c r="J1953" s="1055"/>
      <c r="K1953" s="1055"/>
      <c r="L1953" s="11" t="s">
        <v>11646</v>
      </c>
      <c r="M1953" s="198"/>
      <c r="N1953" s="428" t="s">
        <v>11647</v>
      </c>
    </row>
    <row r="1954" spans="1:17" ht="59.25" customHeight="1" x14ac:dyDescent="0.25">
      <c r="A1954" s="1054"/>
      <c r="B1954" s="363">
        <v>22</v>
      </c>
      <c r="C1954" s="150" t="s">
        <v>682</v>
      </c>
      <c r="D1954" s="150">
        <v>2564</v>
      </c>
      <c r="E1954" s="1054"/>
      <c r="F1954" s="1054"/>
      <c r="G1954" s="1054"/>
      <c r="H1954" s="1054"/>
      <c r="I1954" s="1054"/>
      <c r="J1954" s="1054"/>
      <c r="K1954" s="1054"/>
      <c r="L1954" s="30" t="s">
        <v>5673</v>
      </c>
      <c r="M1954" s="204"/>
      <c r="N1954" s="428" t="s">
        <v>11648</v>
      </c>
      <c r="P1954" s="452" t="s">
        <v>11656</v>
      </c>
      <c r="Q1954" s="1" t="s">
        <v>11657</v>
      </c>
    </row>
    <row r="1955" spans="1:17" ht="45.75" customHeight="1" x14ac:dyDescent="0.25">
      <c r="A1955" s="1053">
        <v>628</v>
      </c>
      <c r="B1955" s="69">
        <v>13</v>
      </c>
      <c r="C1955" s="153" t="s">
        <v>65</v>
      </c>
      <c r="D1955" s="152">
        <v>2563</v>
      </c>
      <c r="E1955" s="1053" t="s">
        <v>6808</v>
      </c>
      <c r="F1955" s="1053" t="s">
        <v>6808</v>
      </c>
      <c r="G1955" s="1053"/>
      <c r="H1955" s="1168" t="s">
        <v>6809</v>
      </c>
      <c r="I1955" s="1053" t="s">
        <v>81</v>
      </c>
      <c r="J1955" s="1148" t="s">
        <v>216</v>
      </c>
      <c r="K1955" s="1053" t="s">
        <v>3414</v>
      </c>
      <c r="L1955" s="11" t="s">
        <v>6810</v>
      </c>
      <c r="M1955" s="198"/>
      <c r="N1955" s="148" t="s">
        <v>6811</v>
      </c>
      <c r="P1955" s="452">
        <v>13415.66</v>
      </c>
    </row>
    <row r="1956" spans="1:17" ht="45.75" customHeight="1" x14ac:dyDescent="0.25">
      <c r="A1956" s="1054"/>
      <c r="B1956" s="69">
        <v>16</v>
      </c>
      <c r="C1956" s="153" t="s">
        <v>65</v>
      </c>
      <c r="D1956" s="152">
        <v>2563</v>
      </c>
      <c r="E1956" s="1055"/>
      <c r="F1956" s="1055"/>
      <c r="G1956" s="1055"/>
      <c r="H1956" s="1169"/>
      <c r="I1956" s="1055"/>
      <c r="J1956" s="1149"/>
      <c r="K1956" s="1055"/>
      <c r="L1956" s="11" t="s">
        <v>4717</v>
      </c>
      <c r="M1956" s="198"/>
      <c r="N1956" s="148" t="s">
        <v>6837</v>
      </c>
    </row>
    <row r="1957" spans="1:17" ht="45.75" customHeight="1" x14ac:dyDescent="0.25">
      <c r="A1957" s="219"/>
      <c r="B1957" s="69">
        <v>6</v>
      </c>
      <c r="C1957" s="153" t="s">
        <v>682</v>
      </c>
      <c r="D1957" s="152">
        <v>2565</v>
      </c>
      <c r="E1957" s="1055"/>
      <c r="F1957" s="1055"/>
      <c r="G1957" s="1055"/>
      <c r="H1957" s="1169"/>
      <c r="I1957" s="1055"/>
      <c r="J1957" s="1149"/>
      <c r="K1957" s="1055"/>
      <c r="L1957" s="11" t="s">
        <v>14513</v>
      </c>
      <c r="M1957" s="198"/>
      <c r="N1957" s="148" t="s">
        <v>14514</v>
      </c>
    </row>
    <row r="1958" spans="1:17" ht="57" customHeight="1" x14ac:dyDescent="0.25">
      <c r="A1958" s="219"/>
      <c r="B1958" s="69">
        <v>16</v>
      </c>
      <c r="C1958" s="153" t="s">
        <v>67</v>
      </c>
      <c r="D1958" s="152">
        <v>2566</v>
      </c>
      <c r="E1958" s="1055"/>
      <c r="F1958" s="1055"/>
      <c r="G1958" s="1055"/>
      <c r="H1958" s="1169"/>
      <c r="I1958" s="1055"/>
      <c r="J1958" s="1149"/>
      <c r="K1958" s="1055"/>
      <c r="L1958" s="11" t="s">
        <v>17228</v>
      </c>
      <c r="M1958" s="198"/>
      <c r="N1958" s="148" t="s">
        <v>17229</v>
      </c>
      <c r="P1958" s="452">
        <v>13087.07</v>
      </c>
    </row>
    <row r="1959" spans="1:17" ht="45.75" customHeight="1" x14ac:dyDescent="0.25">
      <c r="A1959" s="219"/>
      <c r="B1959" s="69"/>
      <c r="C1959" s="153"/>
      <c r="D1959" s="152"/>
      <c r="E1959" s="1054"/>
      <c r="F1959" s="1054"/>
      <c r="G1959" s="1054"/>
      <c r="H1959" s="1170"/>
      <c r="I1959" s="1054"/>
      <c r="J1959" s="1150"/>
      <c r="K1959" s="1054"/>
      <c r="L1959" s="11"/>
      <c r="M1959" s="198"/>
      <c r="N1959" s="148"/>
    </row>
    <row r="1960" spans="1:17" ht="57.75" customHeight="1" x14ac:dyDescent="0.25">
      <c r="A1960" s="1053">
        <v>629</v>
      </c>
      <c r="B1960" s="69">
        <v>13</v>
      </c>
      <c r="C1960" s="153" t="s">
        <v>65</v>
      </c>
      <c r="D1960" s="152">
        <v>2563</v>
      </c>
      <c r="E1960" s="1067" t="s">
        <v>6812</v>
      </c>
      <c r="F1960" s="1067" t="s">
        <v>6812</v>
      </c>
      <c r="G1960" s="1067"/>
      <c r="H1960" s="1171" t="s">
        <v>6813</v>
      </c>
      <c r="I1960" s="1067" t="s">
        <v>2448</v>
      </c>
      <c r="J1960" s="1114" t="s">
        <v>232</v>
      </c>
      <c r="K1960" s="1067" t="s">
        <v>3414</v>
      </c>
      <c r="L1960" s="11" t="s">
        <v>6814</v>
      </c>
      <c r="M1960" s="198"/>
      <c r="N1960" s="148" t="s">
        <v>6815</v>
      </c>
      <c r="P1960" s="452">
        <v>11259.04</v>
      </c>
    </row>
    <row r="1961" spans="1:17" ht="56.25" customHeight="1" x14ac:dyDescent="0.25">
      <c r="A1961" s="1055"/>
      <c r="B1961" s="69">
        <v>16</v>
      </c>
      <c r="C1961" s="153" t="s">
        <v>65</v>
      </c>
      <c r="D1961" s="152">
        <v>2563</v>
      </c>
      <c r="E1961" s="1068"/>
      <c r="F1961" s="1069"/>
      <c r="G1961" s="1068"/>
      <c r="H1961" s="1172"/>
      <c r="I1961" s="1068"/>
      <c r="J1961" s="1147"/>
      <c r="K1961" s="1068"/>
      <c r="L1961" s="11" t="s">
        <v>4717</v>
      </c>
      <c r="M1961" s="198"/>
      <c r="N1961" s="148" t="s">
        <v>6836</v>
      </c>
    </row>
    <row r="1962" spans="1:17" ht="42" customHeight="1" x14ac:dyDescent="0.25">
      <c r="A1962" s="1055"/>
      <c r="B1962" s="69">
        <v>18</v>
      </c>
      <c r="C1962" s="153" t="s">
        <v>62</v>
      </c>
      <c r="D1962" s="152">
        <v>2563</v>
      </c>
      <c r="E1962" s="1068"/>
      <c r="F1962" s="168" t="s">
        <v>7487</v>
      </c>
      <c r="G1962" s="1068"/>
      <c r="H1962" s="1172"/>
      <c r="I1962" s="1068"/>
      <c r="J1962" s="1147"/>
      <c r="K1962" s="1068"/>
      <c r="L1962" s="211" t="s">
        <v>1614</v>
      </c>
      <c r="M1962" s="530"/>
      <c r="N1962" s="222"/>
      <c r="P1962" s="452" t="s">
        <v>5891</v>
      </c>
    </row>
    <row r="1963" spans="1:17" ht="42" customHeight="1" thickBot="1" x14ac:dyDescent="0.3">
      <c r="A1963" s="1054"/>
      <c r="B1963" s="69">
        <v>20</v>
      </c>
      <c r="C1963" s="153" t="s">
        <v>62</v>
      </c>
      <c r="D1963" s="152">
        <v>2563</v>
      </c>
      <c r="E1963" s="1069"/>
      <c r="F1963" s="168"/>
      <c r="G1963" s="1069"/>
      <c r="H1963" s="1173"/>
      <c r="I1963" s="1069"/>
      <c r="J1963" s="1115"/>
      <c r="K1963" s="1069"/>
      <c r="L1963" s="133" t="s">
        <v>1616</v>
      </c>
      <c r="M1963" s="540"/>
      <c r="N1963" s="432" t="s">
        <v>7486</v>
      </c>
    </row>
    <row r="1964" spans="1:17" ht="42" customHeight="1" x14ac:dyDescent="0.25">
      <c r="A1964" s="1053">
        <v>630</v>
      </c>
      <c r="B1964" s="69">
        <v>13</v>
      </c>
      <c r="C1964" s="153" t="s">
        <v>65</v>
      </c>
      <c r="D1964" s="152">
        <v>2563</v>
      </c>
      <c r="E1964" s="1067" t="s">
        <v>6816</v>
      </c>
      <c r="F1964" s="220" t="s">
        <v>6816</v>
      </c>
      <c r="G1964" s="1067"/>
      <c r="H1964" s="255" t="s">
        <v>6817</v>
      </c>
      <c r="I1964" s="220" t="s">
        <v>2658</v>
      </c>
      <c r="J1964" s="221" t="s">
        <v>105</v>
      </c>
      <c r="K1964" s="220" t="s">
        <v>3414</v>
      </c>
      <c r="L1964" s="11" t="s">
        <v>6822</v>
      </c>
      <c r="M1964" s="198"/>
      <c r="N1964" s="148" t="s">
        <v>6818</v>
      </c>
      <c r="P1964" s="452">
        <v>9525.2999999999993</v>
      </c>
    </row>
    <row r="1965" spans="1:17" ht="65.25" customHeight="1" x14ac:dyDescent="0.25">
      <c r="A1965" s="1055"/>
      <c r="B1965" s="69">
        <v>16</v>
      </c>
      <c r="C1965" s="153" t="s">
        <v>65</v>
      </c>
      <c r="D1965" s="152">
        <v>2563</v>
      </c>
      <c r="E1965" s="1068"/>
      <c r="F1965" s="168"/>
      <c r="G1965" s="1068"/>
      <c r="H1965" s="248"/>
      <c r="I1965" s="168"/>
      <c r="J1965" s="245"/>
      <c r="K1965" s="168"/>
      <c r="L1965" s="11" t="s">
        <v>4717</v>
      </c>
      <c r="M1965" s="198"/>
      <c r="N1965" s="148" t="s">
        <v>6834</v>
      </c>
    </row>
    <row r="1966" spans="1:17" ht="45" customHeight="1" x14ac:dyDescent="0.25">
      <c r="A1966" s="1055"/>
      <c r="B1966" s="69">
        <v>18</v>
      </c>
      <c r="C1966" s="153" t="s">
        <v>62</v>
      </c>
      <c r="D1966" s="152">
        <v>2563</v>
      </c>
      <c r="E1966" s="1068"/>
      <c r="F1966" s="168" t="s">
        <v>7488</v>
      </c>
      <c r="G1966" s="1068"/>
      <c r="H1966" s="248" t="s">
        <v>4946</v>
      </c>
      <c r="I1966" s="168" t="s">
        <v>2658</v>
      </c>
      <c r="J1966" s="245" t="s">
        <v>105</v>
      </c>
      <c r="K1966" s="168" t="s">
        <v>3414</v>
      </c>
      <c r="L1966" s="211" t="s">
        <v>1614</v>
      </c>
      <c r="M1966" s="530"/>
      <c r="N1966" s="222" t="s">
        <v>5891</v>
      </c>
    </row>
    <row r="1967" spans="1:17" ht="36" customHeight="1" thickBot="1" x14ac:dyDescent="0.3">
      <c r="A1967" s="1054"/>
      <c r="B1967" s="69">
        <v>20</v>
      </c>
      <c r="C1967" s="153" t="s">
        <v>62</v>
      </c>
      <c r="D1967" s="152">
        <v>2563</v>
      </c>
      <c r="E1967" s="1069"/>
      <c r="F1967" s="152"/>
      <c r="G1967" s="1069"/>
      <c r="H1967" s="249"/>
      <c r="I1967" s="152"/>
      <c r="J1967" s="244"/>
      <c r="K1967" s="152"/>
      <c r="L1967" s="133" t="s">
        <v>1616</v>
      </c>
      <c r="M1967" s="540"/>
      <c r="N1967" s="432" t="s">
        <v>7484</v>
      </c>
    </row>
    <row r="1968" spans="1:17" ht="46.5" customHeight="1" x14ac:dyDescent="0.25">
      <c r="A1968" s="1053">
        <v>631</v>
      </c>
      <c r="B1968" s="69">
        <v>13</v>
      </c>
      <c r="C1968" s="153" t="s">
        <v>65</v>
      </c>
      <c r="D1968" s="152">
        <v>2563</v>
      </c>
      <c r="E1968" s="1067" t="s">
        <v>6819</v>
      </c>
      <c r="F1968" s="1067" t="s">
        <v>6819</v>
      </c>
      <c r="G1968" s="1067"/>
      <c r="H1968" s="255" t="s">
        <v>6820</v>
      </c>
      <c r="I1968" s="220" t="s">
        <v>104</v>
      </c>
      <c r="J1968" s="221" t="s">
        <v>105</v>
      </c>
      <c r="K1968" s="220" t="s">
        <v>3414</v>
      </c>
      <c r="L1968" s="11" t="s">
        <v>6821</v>
      </c>
      <c r="M1968" s="198"/>
      <c r="N1968" s="148" t="s">
        <v>6823</v>
      </c>
      <c r="P1968" s="452">
        <v>9525.2999999999993</v>
      </c>
    </row>
    <row r="1969" spans="1:17" ht="58.5" customHeight="1" x14ac:dyDescent="0.25">
      <c r="A1969" s="1055"/>
      <c r="B1969" s="69">
        <v>16</v>
      </c>
      <c r="C1969" s="69" t="s">
        <v>65</v>
      </c>
      <c r="D1969" s="113">
        <v>2563</v>
      </c>
      <c r="E1969" s="1068"/>
      <c r="F1969" s="1068"/>
      <c r="G1969" s="1068"/>
      <c r="H1969" s="248"/>
      <c r="I1969" s="168"/>
      <c r="J1969" s="245"/>
      <c r="K1969" s="168"/>
      <c r="L1969" s="11" t="s">
        <v>4717</v>
      </c>
      <c r="M1969" s="198"/>
      <c r="N1969" s="148" t="s">
        <v>6835</v>
      </c>
    </row>
    <row r="1970" spans="1:17" ht="41.25" customHeight="1" x14ac:dyDescent="0.25">
      <c r="A1970" s="1055"/>
      <c r="B1970" s="69">
        <v>18</v>
      </c>
      <c r="C1970" s="69" t="s">
        <v>7396</v>
      </c>
      <c r="D1970" s="113">
        <v>2563</v>
      </c>
      <c r="E1970" s="1068"/>
      <c r="F1970" s="168" t="s">
        <v>7488</v>
      </c>
      <c r="G1970" s="1068"/>
      <c r="H1970" s="248" t="s">
        <v>4946</v>
      </c>
      <c r="I1970" s="168" t="s">
        <v>2658</v>
      </c>
      <c r="J1970" s="245" t="s">
        <v>105</v>
      </c>
      <c r="K1970" s="168" t="s">
        <v>3414</v>
      </c>
      <c r="L1970" s="211" t="s">
        <v>1614</v>
      </c>
      <c r="M1970" s="530"/>
      <c r="N1970" s="222" t="s">
        <v>5891</v>
      </c>
    </row>
    <row r="1971" spans="1:17" ht="32.25" customHeight="1" thickBot="1" x14ac:dyDescent="0.3">
      <c r="A1971" s="1054"/>
      <c r="B1971" s="69">
        <v>20</v>
      </c>
      <c r="C1971" s="69" t="s">
        <v>62</v>
      </c>
      <c r="D1971" s="113">
        <v>2563</v>
      </c>
      <c r="E1971" s="1069"/>
      <c r="F1971" s="152"/>
      <c r="G1971" s="1069"/>
      <c r="H1971" s="249"/>
      <c r="I1971" s="152"/>
      <c r="J1971" s="244"/>
      <c r="K1971" s="152"/>
      <c r="L1971" s="133" t="s">
        <v>1616</v>
      </c>
      <c r="M1971" s="540"/>
      <c r="N1971" s="432" t="s">
        <v>7485</v>
      </c>
    </row>
    <row r="1972" spans="1:17" ht="42.75" customHeight="1" x14ac:dyDescent="0.25">
      <c r="A1972" s="1053">
        <v>632</v>
      </c>
      <c r="B1972" s="69">
        <v>17</v>
      </c>
      <c r="C1972" s="69" t="s">
        <v>65</v>
      </c>
      <c r="D1972" s="113">
        <v>2563</v>
      </c>
      <c r="E1972" s="1067" t="s">
        <v>6840</v>
      </c>
      <c r="F1972" s="1067" t="s">
        <v>6840</v>
      </c>
      <c r="G1972" s="1067" t="s">
        <v>7298</v>
      </c>
      <c r="H1972" s="1171" t="s">
        <v>6229</v>
      </c>
      <c r="I1972" s="1067" t="s">
        <v>6841</v>
      </c>
      <c r="J1972" s="1114" t="s">
        <v>11</v>
      </c>
      <c r="K1972" s="220" t="s">
        <v>3414</v>
      </c>
      <c r="L1972" s="11" t="s">
        <v>6842</v>
      </c>
      <c r="M1972" s="198"/>
      <c r="N1972" s="148" t="s">
        <v>6843</v>
      </c>
      <c r="P1972" s="452">
        <v>8491.89</v>
      </c>
    </row>
    <row r="1973" spans="1:17" ht="30" customHeight="1" x14ac:dyDescent="0.25">
      <c r="A1973" s="1055"/>
      <c r="B1973" s="69">
        <v>18</v>
      </c>
      <c r="C1973" s="69" t="s">
        <v>65</v>
      </c>
      <c r="D1973" s="113">
        <v>2563</v>
      </c>
      <c r="E1973" s="1068"/>
      <c r="F1973" s="1068"/>
      <c r="G1973" s="1068"/>
      <c r="H1973" s="1172"/>
      <c r="I1973" s="1068"/>
      <c r="J1973" s="1147"/>
      <c r="K1973" s="168"/>
      <c r="L1973" s="11" t="s">
        <v>4717</v>
      </c>
      <c r="M1973" s="198"/>
      <c r="N1973" s="148" t="s">
        <v>6916</v>
      </c>
    </row>
    <row r="1974" spans="1:17" ht="30" customHeight="1" x14ac:dyDescent="0.25">
      <c r="A1974" s="1055"/>
      <c r="B1974" s="153">
        <v>13</v>
      </c>
      <c r="C1974" s="69" t="s">
        <v>66</v>
      </c>
      <c r="D1974" s="113">
        <v>2563</v>
      </c>
      <c r="E1974" s="1068"/>
      <c r="F1974" s="1068"/>
      <c r="G1974" s="1068"/>
      <c r="H1974" s="1172"/>
      <c r="I1974" s="1068"/>
      <c r="J1974" s="1147"/>
      <c r="K1974" s="168"/>
      <c r="L1974" s="211" t="s">
        <v>1614</v>
      </c>
      <c r="M1974" s="530"/>
      <c r="N1974" s="222"/>
    </row>
    <row r="1975" spans="1:17" s="39" customFormat="1" ht="30" customHeight="1" x14ac:dyDescent="0.25">
      <c r="A1975" s="1054"/>
      <c r="B1975" s="54">
        <v>13</v>
      </c>
      <c r="C1975" s="69" t="s">
        <v>66</v>
      </c>
      <c r="D1975" s="113">
        <v>2563</v>
      </c>
      <c r="E1975" s="1069"/>
      <c r="F1975" s="1069"/>
      <c r="G1975" s="1069"/>
      <c r="H1975" s="1173"/>
      <c r="I1975" s="1069"/>
      <c r="J1975" s="1115"/>
      <c r="K1975" s="152"/>
      <c r="L1975" s="26" t="s">
        <v>1616</v>
      </c>
      <c r="M1975" s="199"/>
      <c r="N1975" s="427" t="s">
        <v>7061</v>
      </c>
      <c r="O1975" s="1"/>
      <c r="P1975" s="452"/>
      <c r="Q1975" s="1"/>
    </row>
    <row r="1976" spans="1:17" ht="27" customHeight="1" x14ac:dyDescent="0.25">
      <c r="A1976" s="1053">
        <v>633</v>
      </c>
      <c r="B1976" s="1053">
        <v>17</v>
      </c>
      <c r="C1976" s="1053" t="s">
        <v>65</v>
      </c>
      <c r="D1976" s="1053">
        <v>2563</v>
      </c>
      <c r="E1976" s="1067" t="s">
        <v>6847</v>
      </c>
      <c r="F1976" s="1067" t="s">
        <v>6847</v>
      </c>
      <c r="G1976" s="1067" t="s">
        <v>6848</v>
      </c>
      <c r="H1976" s="1067" t="s">
        <v>6849</v>
      </c>
      <c r="I1976" s="1067" t="s">
        <v>2586</v>
      </c>
      <c r="J1976" s="1067" t="s">
        <v>1337</v>
      </c>
      <c r="K1976" s="1067" t="s">
        <v>3414</v>
      </c>
      <c r="L1976" s="31" t="s">
        <v>59</v>
      </c>
      <c r="M1976" s="539"/>
      <c r="N1976" s="431" t="s">
        <v>6850</v>
      </c>
    </row>
    <row r="1977" spans="1:17" ht="61.5" customHeight="1" x14ac:dyDescent="0.25">
      <c r="A1977" s="1055"/>
      <c r="B1977" s="1055"/>
      <c r="C1977" s="1055"/>
      <c r="D1977" s="1055"/>
      <c r="E1977" s="1068"/>
      <c r="F1977" s="1068"/>
      <c r="G1977" s="1068"/>
      <c r="H1977" s="1068"/>
      <c r="I1977" s="1068"/>
      <c r="J1977" s="1068"/>
      <c r="K1977" s="1068"/>
      <c r="L1977" s="30" t="s">
        <v>297</v>
      </c>
      <c r="M1977" s="554"/>
      <c r="N1977" s="431" t="s">
        <v>8199</v>
      </c>
    </row>
    <row r="1978" spans="1:17" ht="38.25" customHeight="1" x14ac:dyDescent="0.25">
      <c r="A1978" s="1054"/>
      <c r="B1978" s="1054"/>
      <c r="C1978" s="1054"/>
      <c r="D1978" s="1054"/>
      <c r="E1978" s="1069"/>
      <c r="F1978" s="1069"/>
      <c r="G1978" s="1069"/>
      <c r="H1978" s="1069"/>
      <c r="I1978" s="1069"/>
      <c r="J1978" s="1069"/>
      <c r="K1978" s="1069"/>
      <c r="L1978" s="48" t="s">
        <v>5673</v>
      </c>
      <c r="M1978" s="555"/>
      <c r="N1978" s="223" t="s">
        <v>8200</v>
      </c>
      <c r="O1978" s="26"/>
      <c r="P1978" s="452">
        <v>27372.16</v>
      </c>
      <c r="Q1978" s="26"/>
    </row>
    <row r="1979" spans="1:17" ht="35.25" customHeight="1" x14ac:dyDescent="0.25">
      <c r="A1979" s="1053">
        <v>634</v>
      </c>
      <c r="B1979" s="69">
        <v>23</v>
      </c>
      <c r="C1979" s="69" t="s">
        <v>65</v>
      </c>
      <c r="D1979" s="113">
        <v>2563</v>
      </c>
      <c r="E1979" s="1067" t="s">
        <v>6927</v>
      </c>
      <c r="F1979" s="1067" t="s">
        <v>6927</v>
      </c>
      <c r="G1979" s="1067" t="s">
        <v>6928</v>
      </c>
      <c r="H1979" s="1171" t="s">
        <v>1732</v>
      </c>
      <c r="I1979" s="1067" t="s">
        <v>346</v>
      </c>
      <c r="J1979" s="1114" t="s">
        <v>131</v>
      </c>
      <c r="K1979" s="1067" t="s">
        <v>3414</v>
      </c>
      <c r="L1979" s="11" t="s">
        <v>59</v>
      </c>
      <c r="M1979" s="198"/>
      <c r="N1979" s="148" t="s">
        <v>6929</v>
      </c>
    </row>
    <row r="1980" spans="1:17" ht="35.25" customHeight="1" x14ac:dyDescent="0.25">
      <c r="A1980" s="1055"/>
      <c r="B1980" s="69">
        <v>25</v>
      </c>
      <c r="C1980" s="69" t="s">
        <v>70</v>
      </c>
      <c r="D1980" s="113">
        <v>2563</v>
      </c>
      <c r="E1980" s="1068"/>
      <c r="F1980" s="1068"/>
      <c r="G1980" s="1068"/>
      <c r="H1980" s="1172"/>
      <c r="I1980" s="1068"/>
      <c r="J1980" s="1147"/>
      <c r="K1980" s="1068"/>
      <c r="L1980" s="11" t="s">
        <v>7800</v>
      </c>
      <c r="M1980" s="198"/>
      <c r="N1980" s="148" t="s">
        <v>7801</v>
      </c>
      <c r="P1980" s="452">
        <v>10921.44</v>
      </c>
    </row>
    <row r="1981" spans="1:17" ht="36.75" customHeight="1" x14ac:dyDescent="0.25">
      <c r="A1981" s="1055"/>
      <c r="B1981" s="69">
        <v>26</v>
      </c>
      <c r="C1981" s="69" t="s">
        <v>70</v>
      </c>
      <c r="D1981" s="113">
        <v>2563</v>
      </c>
      <c r="E1981" s="1068"/>
      <c r="F1981" s="1068"/>
      <c r="G1981" s="1068"/>
      <c r="H1981" s="1172"/>
      <c r="I1981" s="1068"/>
      <c r="J1981" s="1147"/>
      <c r="K1981" s="1068"/>
      <c r="L1981" s="11" t="s">
        <v>4717</v>
      </c>
      <c r="M1981" s="198"/>
      <c r="N1981" s="148" t="s">
        <v>7837</v>
      </c>
    </row>
    <row r="1982" spans="1:17" ht="36.75" customHeight="1" x14ac:dyDescent="0.25">
      <c r="A1982" s="1055"/>
      <c r="B1982" s="69">
        <v>26</v>
      </c>
      <c r="C1982" s="69" t="s">
        <v>70</v>
      </c>
      <c r="D1982" s="113">
        <v>2563</v>
      </c>
      <c r="E1982" s="1068"/>
      <c r="F1982" s="1068"/>
      <c r="G1982" s="1068"/>
      <c r="H1982" s="1172"/>
      <c r="I1982" s="1068"/>
      <c r="J1982" s="1147"/>
      <c r="K1982" s="1068"/>
      <c r="L1982" s="211" t="s">
        <v>1614</v>
      </c>
      <c r="M1982" s="530"/>
      <c r="N1982" s="222"/>
    </row>
    <row r="1983" spans="1:17" ht="56.25" customHeight="1" x14ac:dyDescent="0.25">
      <c r="A1983" s="1055"/>
      <c r="B1983" s="69">
        <v>30</v>
      </c>
      <c r="C1983" s="69" t="s">
        <v>70</v>
      </c>
      <c r="D1983" s="113">
        <v>2563</v>
      </c>
      <c r="E1983" s="1068"/>
      <c r="F1983" s="1068"/>
      <c r="G1983" s="1068"/>
      <c r="H1983" s="1172"/>
      <c r="I1983" s="1068"/>
      <c r="J1983" s="1147"/>
      <c r="K1983" s="1068"/>
      <c r="L1983" s="26" t="s">
        <v>1616</v>
      </c>
      <c r="M1983" s="199"/>
      <c r="N1983" s="427" t="s">
        <v>7891</v>
      </c>
    </row>
    <row r="1984" spans="1:17" ht="36.75" customHeight="1" x14ac:dyDescent="0.25">
      <c r="A1984" s="1055"/>
      <c r="B1984" s="69"/>
      <c r="C1984" s="69"/>
      <c r="D1984" s="113"/>
      <c r="E1984" s="168"/>
      <c r="F1984" s="168"/>
      <c r="G1984" s="168"/>
      <c r="H1984" s="248"/>
      <c r="I1984" s="168"/>
      <c r="J1984" s="245"/>
      <c r="K1984" s="168"/>
      <c r="L1984" s="11" t="s">
        <v>8048</v>
      </c>
      <c r="M1984" s="198"/>
      <c r="N1984" s="148" t="s">
        <v>8056</v>
      </c>
      <c r="P1984" s="452">
        <v>10921.44</v>
      </c>
    </row>
    <row r="1985" spans="1:17" ht="39.75" customHeight="1" x14ac:dyDescent="0.25">
      <c r="A1985" s="1054"/>
      <c r="B1985" s="69">
        <v>4</v>
      </c>
      <c r="C1985" s="69" t="s">
        <v>73</v>
      </c>
      <c r="D1985" s="113">
        <v>2563</v>
      </c>
      <c r="E1985" s="152"/>
      <c r="F1985" s="152"/>
      <c r="G1985" s="152"/>
      <c r="H1985" s="249"/>
      <c r="I1985" s="152"/>
      <c r="J1985" s="244"/>
      <c r="K1985" s="152"/>
      <c r="L1985" s="11" t="s">
        <v>8050</v>
      </c>
      <c r="M1985" s="198"/>
      <c r="N1985" s="148" t="s">
        <v>8057</v>
      </c>
    </row>
    <row r="1986" spans="1:17" ht="64.5" customHeight="1" x14ac:dyDescent="0.25">
      <c r="A1986" s="1053">
        <v>635</v>
      </c>
      <c r="B1986" s="69">
        <v>30</v>
      </c>
      <c r="C1986" s="69" t="s">
        <v>65</v>
      </c>
      <c r="D1986" s="113">
        <v>2563</v>
      </c>
      <c r="E1986" s="1067" t="s">
        <v>6944</v>
      </c>
      <c r="F1986" s="1067" t="s">
        <v>6944</v>
      </c>
      <c r="G1986" s="1067"/>
      <c r="H1986" s="1171" t="s">
        <v>39</v>
      </c>
      <c r="I1986" s="1067" t="s">
        <v>564</v>
      </c>
      <c r="J1986" s="1114" t="s">
        <v>212</v>
      </c>
      <c r="K1986" s="1067" t="s">
        <v>3414</v>
      </c>
      <c r="L1986" s="11" t="s">
        <v>6945</v>
      </c>
      <c r="M1986" s="198"/>
      <c r="N1986" s="148" t="s">
        <v>6946</v>
      </c>
      <c r="P1986" s="452">
        <v>7943.15</v>
      </c>
    </row>
    <row r="1987" spans="1:17" ht="47.25" customHeight="1" x14ac:dyDescent="0.25">
      <c r="A1987" s="1055"/>
      <c r="B1987" s="69">
        <v>31</v>
      </c>
      <c r="C1987" s="69" t="s">
        <v>65</v>
      </c>
      <c r="D1987" s="113">
        <v>2563</v>
      </c>
      <c r="E1987" s="1068"/>
      <c r="F1987" s="1068"/>
      <c r="G1987" s="1068"/>
      <c r="H1987" s="1172"/>
      <c r="I1987" s="1068"/>
      <c r="J1987" s="1147"/>
      <c r="K1987" s="1068"/>
      <c r="L1987" s="11" t="s">
        <v>4717</v>
      </c>
      <c r="M1987" s="198"/>
      <c r="N1987" s="148" t="s">
        <v>6959</v>
      </c>
    </row>
    <row r="1988" spans="1:17" ht="36" customHeight="1" x14ac:dyDescent="0.25">
      <c r="A1988" s="1054"/>
      <c r="B1988" s="69">
        <v>13</v>
      </c>
      <c r="C1988" s="69" t="s">
        <v>66</v>
      </c>
      <c r="D1988" s="113">
        <v>2563</v>
      </c>
      <c r="E1988" s="1069"/>
      <c r="F1988" s="1069"/>
      <c r="G1988" s="1069"/>
      <c r="H1988" s="1173"/>
      <c r="I1988" s="1069"/>
      <c r="J1988" s="1115"/>
      <c r="K1988" s="1069"/>
      <c r="L1988" s="26" t="s">
        <v>7054</v>
      </c>
      <c r="M1988" s="199"/>
      <c r="N1988" s="427" t="s">
        <v>7055</v>
      </c>
      <c r="P1988" s="792"/>
      <c r="Q1988" s="109" t="s">
        <v>2410</v>
      </c>
    </row>
    <row r="1989" spans="1:17" ht="44.25" customHeight="1" x14ac:dyDescent="0.25">
      <c r="A1989" s="1053">
        <v>636</v>
      </c>
      <c r="B1989" s="69">
        <v>30</v>
      </c>
      <c r="C1989" s="69" t="s">
        <v>65</v>
      </c>
      <c r="D1989" s="113">
        <v>2563</v>
      </c>
      <c r="E1989" s="1067" t="s">
        <v>6947</v>
      </c>
      <c r="F1989" s="1067" t="s">
        <v>6947</v>
      </c>
      <c r="G1989" s="1067"/>
      <c r="H1989" s="1171" t="s">
        <v>6948</v>
      </c>
      <c r="I1989" s="1067" t="s">
        <v>211</v>
      </c>
      <c r="J1989" s="1114" t="s">
        <v>212</v>
      </c>
      <c r="K1989" s="1067" t="s">
        <v>3414</v>
      </c>
      <c r="L1989" s="31" t="s">
        <v>7183</v>
      </c>
      <c r="M1989" s="539"/>
      <c r="N1989" s="431" t="s">
        <v>6949</v>
      </c>
      <c r="P1989" s="452">
        <v>9199.39</v>
      </c>
    </row>
    <row r="1990" spans="1:17" ht="27.75" customHeight="1" x14ac:dyDescent="0.25">
      <c r="A1990" s="1055"/>
      <c r="B1990" s="69">
        <v>31</v>
      </c>
      <c r="C1990" s="69" t="s">
        <v>65</v>
      </c>
      <c r="D1990" s="113">
        <v>2563</v>
      </c>
      <c r="E1990" s="1068"/>
      <c r="F1990" s="1068"/>
      <c r="G1990" s="1068"/>
      <c r="H1990" s="1172"/>
      <c r="I1990" s="1068"/>
      <c r="J1990" s="1147"/>
      <c r="K1990" s="1068"/>
      <c r="L1990" s="11" t="s">
        <v>4717</v>
      </c>
      <c r="M1990" s="198"/>
      <c r="N1990" s="148" t="s">
        <v>6960</v>
      </c>
    </row>
    <row r="1991" spans="1:17" ht="60" customHeight="1" x14ac:dyDescent="0.25">
      <c r="A1991" s="1055"/>
      <c r="B1991" s="218">
        <v>10</v>
      </c>
      <c r="C1991" s="69" t="s">
        <v>70</v>
      </c>
      <c r="D1991" s="113">
        <v>2563</v>
      </c>
      <c r="E1991" s="1068"/>
      <c r="F1991" s="1068"/>
      <c r="G1991" s="1068"/>
      <c r="H1991" s="1172"/>
      <c r="I1991" s="1068"/>
      <c r="J1991" s="1147"/>
      <c r="K1991" s="1068"/>
      <c r="L1991" s="211" t="s">
        <v>1614</v>
      </c>
      <c r="M1991" s="530"/>
      <c r="N1991" s="222"/>
    </row>
    <row r="1992" spans="1:17" ht="47.25" customHeight="1" x14ac:dyDescent="0.25">
      <c r="A1992" s="1054"/>
      <c r="B1992" s="218">
        <v>15</v>
      </c>
      <c r="C1992" s="69" t="s">
        <v>70</v>
      </c>
      <c r="D1992" s="113">
        <v>2563</v>
      </c>
      <c r="E1992" s="1069"/>
      <c r="F1992" s="1069"/>
      <c r="G1992" s="1069"/>
      <c r="H1992" s="1173"/>
      <c r="I1992" s="1069"/>
      <c r="J1992" s="1115"/>
      <c r="K1992" s="1069"/>
      <c r="L1992" s="26" t="s">
        <v>1616</v>
      </c>
      <c r="M1992" s="199"/>
      <c r="N1992" s="427" t="s">
        <v>7686</v>
      </c>
    </row>
    <row r="1993" spans="1:17" ht="30" customHeight="1" x14ac:dyDescent="0.25">
      <c r="A1993" s="1053">
        <v>637</v>
      </c>
      <c r="B1993" s="218">
        <v>31</v>
      </c>
      <c r="C1993" s="69" t="s">
        <v>66</v>
      </c>
      <c r="D1993" s="113">
        <v>2563</v>
      </c>
      <c r="E1993" s="1067" t="s">
        <v>6965</v>
      </c>
      <c r="F1993" s="1067" t="s">
        <v>6965</v>
      </c>
      <c r="G1993" s="1067" t="s">
        <v>6966</v>
      </c>
      <c r="H1993" s="1171" t="s">
        <v>6967</v>
      </c>
      <c r="I1993" s="1067" t="s">
        <v>870</v>
      </c>
      <c r="J1993" s="1114" t="s">
        <v>113</v>
      </c>
      <c r="K1993" s="1067" t="s">
        <v>3414</v>
      </c>
      <c r="L1993" s="11" t="s">
        <v>59</v>
      </c>
      <c r="M1993" s="198"/>
      <c r="N1993" s="148" t="s">
        <v>6968</v>
      </c>
    </row>
    <row r="1994" spans="1:17" ht="46.5" customHeight="1" x14ac:dyDescent="0.25">
      <c r="A1994" s="1055"/>
      <c r="B1994" s="218">
        <v>25</v>
      </c>
      <c r="C1994" s="69" t="s">
        <v>70</v>
      </c>
      <c r="D1994" s="113">
        <v>2563</v>
      </c>
      <c r="E1994" s="1068"/>
      <c r="F1994" s="1068"/>
      <c r="G1994" s="1068"/>
      <c r="H1994" s="1172"/>
      <c r="I1994" s="1068"/>
      <c r="J1994" s="1147"/>
      <c r="K1994" s="1068"/>
      <c r="L1994" s="31" t="s">
        <v>7813</v>
      </c>
      <c r="M1994" s="539"/>
      <c r="N1994" s="431" t="s">
        <v>7814</v>
      </c>
      <c r="P1994" s="452">
        <v>15122.08</v>
      </c>
    </row>
    <row r="1995" spans="1:17" ht="30" customHeight="1" x14ac:dyDescent="0.25">
      <c r="A1995" s="1055"/>
      <c r="B1995" s="218"/>
      <c r="C1995" s="69"/>
      <c r="D1995" s="113"/>
      <c r="E1995" s="1068"/>
      <c r="F1995" s="1068"/>
      <c r="G1995" s="1068"/>
      <c r="H1995" s="1172"/>
      <c r="I1995" s="1068"/>
      <c r="J1995" s="1147"/>
      <c r="K1995" s="1068"/>
      <c r="L1995" s="11" t="s">
        <v>4717</v>
      </c>
      <c r="M1995" s="198"/>
      <c r="N1995" s="148" t="s">
        <v>7815</v>
      </c>
    </row>
    <row r="1996" spans="1:17" ht="30" customHeight="1" x14ac:dyDescent="0.25">
      <c r="A1996" s="1055"/>
      <c r="B1996" s="218">
        <v>29</v>
      </c>
      <c r="C1996" s="69" t="s">
        <v>70</v>
      </c>
      <c r="D1996" s="113">
        <v>2563</v>
      </c>
      <c r="E1996" s="1068"/>
      <c r="F1996" s="1068"/>
      <c r="G1996" s="1068"/>
      <c r="H1996" s="1172"/>
      <c r="I1996" s="1068"/>
      <c r="J1996" s="1147"/>
      <c r="K1996" s="1068"/>
      <c r="L1996" s="211" t="s">
        <v>1614</v>
      </c>
      <c r="M1996" s="530"/>
      <c r="N1996" s="222"/>
    </row>
    <row r="1997" spans="1:17" ht="27.75" customHeight="1" x14ac:dyDescent="0.25">
      <c r="A1997" s="1055"/>
      <c r="B1997" s="218">
        <v>30</v>
      </c>
      <c r="C1997" s="69" t="s">
        <v>70</v>
      </c>
      <c r="D1997" s="113">
        <v>2563</v>
      </c>
      <c r="E1997" s="1068"/>
      <c r="F1997" s="1068"/>
      <c r="G1997" s="1068"/>
      <c r="H1997" s="1172"/>
      <c r="I1997" s="1068"/>
      <c r="J1997" s="1147"/>
      <c r="K1997" s="1068"/>
      <c r="L1997" s="26" t="s">
        <v>1616</v>
      </c>
      <c r="M1997" s="199"/>
      <c r="N1997" s="427" t="s">
        <v>7893</v>
      </c>
    </row>
    <row r="1998" spans="1:17" ht="58.5" customHeight="1" x14ac:dyDescent="0.25">
      <c r="A1998" s="1055"/>
      <c r="B1998" s="69"/>
      <c r="C1998" s="69"/>
      <c r="D1998" s="113"/>
      <c r="E1998" s="168"/>
      <c r="F1998" s="168"/>
      <c r="G1998" s="168"/>
      <c r="H1998" s="248"/>
      <c r="I1998" s="168"/>
      <c r="J1998" s="245"/>
      <c r="K1998" s="168"/>
      <c r="L1998" s="11" t="s">
        <v>8048</v>
      </c>
      <c r="M1998" s="198"/>
      <c r="N1998" s="148" t="s">
        <v>8054</v>
      </c>
      <c r="P1998" s="452">
        <v>15122.08</v>
      </c>
    </row>
    <row r="1999" spans="1:17" ht="49.5" customHeight="1" x14ac:dyDescent="0.25">
      <c r="A1999" s="1054"/>
      <c r="B1999" s="69">
        <v>4</v>
      </c>
      <c r="C1999" s="69" t="s">
        <v>73</v>
      </c>
      <c r="D1999" s="113">
        <v>2563</v>
      </c>
      <c r="E1999" s="152"/>
      <c r="F1999" s="152"/>
      <c r="G1999" s="152"/>
      <c r="H1999" s="249"/>
      <c r="I1999" s="152"/>
      <c r="J1999" s="244"/>
      <c r="K1999" s="152"/>
      <c r="L1999" s="11" t="s">
        <v>8050</v>
      </c>
      <c r="M1999" s="198"/>
      <c r="N1999" s="148" t="s">
        <v>8055</v>
      </c>
    </row>
    <row r="2000" spans="1:17" ht="44.25" customHeight="1" x14ac:dyDescent="0.25">
      <c r="A2000" s="1053">
        <v>638</v>
      </c>
      <c r="B2000" s="69">
        <v>2</v>
      </c>
      <c r="C2000" s="69" t="s">
        <v>66</v>
      </c>
      <c r="D2000" s="113">
        <v>2563</v>
      </c>
      <c r="E2000" s="1067" t="s">
        <v>6094</v>
      </c>
      <c r="F2000" s="1067" t="s">
        <v>6094</v>
      </c>
      <c r="G2000" s="1067" t="s">
        <v>6969</v>
      </c>
      <c r="H2000" s="1067" t="s">
        <v>3892</v>
      </c>
      <c r="I2000" s="1067" t="s">
        <v>1572</v>
      </c>
      <c r="J2000" s="1067" t="s">
        <v>527</v>
      </c>
      <c r="K2000" s="1067" t="s">
        <v>3414</v>
      </c>
      <c r="L2000" s="11" t="s">
        <v>59</v>
      </c>
      <c r="M2000" s="198"/>
      <c r="N2000" s="148" t="s">
        <v>7023</v>
      </c>
    </row>
    <row r="2001" spans="1:17" ht="49.5" customHeight="1" x14ac:dyDescent="0.25">
      <c r="A2001" s="1055"/>
      <c r="B2001" s="69">
        <v>25</v>
      </c>
      <c r="C2001" s="69" t="s">
        <v>70</v>
      </c>
      <c r="D2001" s="113">
        <v>2563</v>
      </c>
      <c r="E2001" s="1068"/>
      <c r="F2001" s="1068"/>
      <c r="G2001" s="1068"/>
      <c r="H2001" s="1068"/>
      <c r="I2001" s="1068"/>
      <c r="J2001" s="1068"/>
      <c r="K2001" s="1068"/>
      <c r="L2001" s="31" t="s">
        <v>7791</v>
      </c>
      <c r="M2001" s="539"/>
      <c r="N2001" s="431" t="s">
        <v>7771</v>
      </c>
      <c r="P2001" s="452">
        <v>9995.75</v>
      </c>
    </row>
    <row r="2002" spans="1:17" ht="40.5" customHeight="1" x14ac:dyDescent="0.25">
      <c r="A2002" s="1055"/>
      <c r="B2002" s="69">
        <v>26</v>
      </c>
      <c r="C2002" s="69" t="s">
        <v>7712</v>
      </c>
      <c r="D2002" s="113">
        <v>2563</v>
      </c>
      <c r="E2002" s="1068"/>
      <c r="F2002" s="1068"/>
      <c r="G2002" s="1068"/>
      <c r="H2002" s="1068"/>
      <c r="I2002" s="1068"/>
      <c r="J2002" s="1068"/>
      <c r="K2002" s="1068"/>
      <c r="L2002" s="11" t="s">
        <v>4717</v>
      </c>
      <c r="M2002" s="198"/>
      <c r="N2002" s="148" t="s">
        <v>7838</v>
      </c>
    </row>
    <row r="2003" spans="1:17" s="39" customFormat="1" ht="40.5" customHeight="1" x14ac:dyDescent="0.25">
      <c r="A2003" s="1055"/>
      <c r="B2003" s="69">
        <v>30</v>
      </c>
      <c r="C2003" s="69" t="s">
        <v>70</v>
      </c>
      <c r="D2003" s="113">
        <v>2563</v>
      </c>
      <c r="E2003" s="1068"/>
      <c r="F2003" s="1068"/>
      <c r="G2003" s="1068"/>
      <c r="H2003" s="1068"/>
      <c r="I2003" s="1068"/>
      <c r="J2003" s="1068"/>
      <c r="K2003" s="1068"/>
      <c r="L2003" s="211" t="s">
        <v>1614</v>
      </c>
      <c r="M2003" s="530"/>
      <c r="N2003" s="222"/>
      <c r="O2003" s="1"/>
      <c r="P2003" s="452"/>
      <c r="Q2003" s="1"/>
    </row>
    <row r="2004" spans="1:17" ht="33" customHeight="1" x14ac:dyDescent="0.25">
      <c r="A2004" s="1055"/>
      <c r="B2004" s="69">
        <v>13</v>
      </c>
      <c r="C2004" s="69" t="s">
        <v>69</v>
      </c>
      <c r="D2004" s="113">
        <v>2563</v>
      </c>
      <c r="E2004" s="1068"/>
      <c r="F2004" s="1068"/>
      <c r="G2004" s="1068"/>
      <c r="H2004" s="1068"/>
      <c r="I2004" s="1068"/>
      <c r="J2004" s="1068"/>
      <c r="K2004" s="1068"/>
      <c r="L2004" s="26" t="s">
        <v>1616</v>
      </c>
      <c r="M2004" s="199"/>
      <c r="N2004" s="427" t="s">
        <v>7931</v>
      </c>
    </row>
    <row r="2005" spans="1:17" ht="42" customHeight="1" x14ac:dyDescent="0.25">
      <c r="A2005" s="1055"/>
      <c r="B2005" s="69"/>
      <c r="C2005" s="69"/>
      <c r="D2005" s="113"/>
      <c r="E2005" s="1068"/>
      <c r="F2005" s="1068"/>
      <c r="G2005" s="1068"/>
      <c r="H2005" s="1068"/>
      <c r="I2005" s="1068"/>
      <c r="J2005" s="1068"/>
      <c r="K2005" s="1068"/>
      <c r="L2005" s="11" t="s">
        <v>297</v>
      </c>
      <c r="M2005" s="198"/>
      <c r="N2005" s="148" t="s">
        <v>7522</v>
      </c>
    </row>
    <row r="2006" spans="1:17" ht="42" customHeight="1" x14ac:dyDescent="0.25">
      <c r="A2006" s="1054"/>
      <c r="B2006" s="69">
        <v>4</v>
      </c>
      <c r="C2006" s="69" t="s">
        <v>73</v>
      </c>
      <c r="D2006" s="113">
        <v>2563</v>
      </c>
      <c r="E2006" s="1069"/>
      <c r="F2006" s="1069"/>
      <c r="G2006" s="1069"/>
      <c r="H2006" s="1069"/>
      <c r="I2006" s="1069"/>
      <c r="J2006" s="1069"/>
      <c r="K2006" s="1069"/>
      <c r="L2006" s="26" t="s">
        <v>5673</v>
      </c>
      <c r="M2006" s="199"/>
      <c r="N2006" s="427" t="s">
        <v>7523</v>
      </c>
      <c r="O2006" s="26"/>
      <c r="P2006" s="452">
        <v>187237.37</v>
      </c>
      <c r="Q2006" s="26"/>
    </row>
    <row r="2007" spans="1:17" ht="33" customHeight="1" x14ac:dyDescent="0.25">
      <c r="A2007" s="1053">
        <v>639</v>
      </c>
      <c r="B2007" s="69">
        <v>8</v>
      </c>
      <c r="C2007" s="69" t="s">
        <v>66</v>
      </c>
      <c r="D2007" s="113">
        <v>2563</v>
      </c>
      <c r="E2007" s="1067" t="s">
        <v>7019</v>
      </c>
      <c r="F2007" s="1067" t="s">
        <v>7019</v>
      </c>
      <c r="G2007" s="1067" t="s">
        <v>7020</v>
      </c>
      <c r="H2007" s="1171" t="s">
        <v>7021</v>
      </c>
      <c r="I2007" s="1067" t="s">
        <v>797</v>
      </c>
      <c r="J2007" s="1114" t="s">
        <v>212</v>
      </c>
      <c r="K2007" s="1067" t="s">
        <v>3414</v>
      </c>
      <c r="L2007" s="11" t="s">
        <v>59</v>
      </c>
      <c r="M2007" s="198"/>
      <c r="N2007" s="148" t="s">
        <v>7022</v>
      </c>
    </row>
    <row r="2008" spans="1:17" ht="41.25" customHeight="1" x14ac:dyDescent="0.25">
      <c r="A2008" s="1055"/>
      <c r="B2008" s="218">
        <v>25</v>
      </c>
      <c r="C2008" s="218" t="s">
        <v>70</v>
      </c>
      <c r="D2008" s="220">
        <v>2563</v>
      </c>
      <c r="E2008" s="1068"/>
      <c r="F2008" s="1068"/>
      <c r="G2008" s="1068"/>
      <c r="H2008" s="1172"/>
      <c r="I2008" s="1068"/>
      <c r="J2008" s="1147"/>
      <c r="K2008" s="1068"/>
      <c r="L2008" s="31" t="s">
        <v>7789</v>
      </c>
      <c r="M2008" s="539"/>
      <c r="N2008" s="431" t="s">
        <v>7790</v>
      </c>
      <c r="P2008" s="452">
        <v>9453.8700000000008</v>
      </c>
    </row>
    <row r="2009" spans="1:17" ht="33" customHeight="1" x14ac:dyDescent="0.25">
      <c r="A2009" s="1055"/>
      <c r="B2009" s="218">
        <v>26</v>
      </c>
      <c r="C2009" s="218" t="s">
        <v>70</v>
      </c>
      <c r="D2009" s="220">
        <v>2563</v>
      </c>
      <c r="E2009" s="1068"/>
      <c r="F2009" s="1068"/>
      <c r="G2009" s="1068"/>
      <c r="H2009" s="1172"/>
      <c r="I2009" s="1068"/>
      <c r="J2009" s="1147"/>
      <c r="K2009" s="1068"/>
      <c r="L2009" s="11" t="s">
        <v>4717</v>
      </c>
      <c r="M2009" s="198"/>
      <c r="N2009" s="148" t="s">
        <v>6960</v>
      </c>
    </row>
    <row r="2010" spans="1:17" ht="33" customHeight="1" x14ac:dyDescent="0.25">
      <c r="A2010" s="1055"/>
      <c r="B2010" s="218">
        <v>29</v>
      </c>
      <c r="C2010" s="218" t="s">
        <v>70</v>
      </c>
      <c r="D2010" s="220">
        <v>2563</v>
      </c>
      <c r="E2010" s="1068"/>
      <c r="F2010" s="1068"/>
      <c r="G2010" s="1068"/>
      <c r="H2010" s="1172"/>
      <c r="I2010" s="1068"/>
      <c r="J2010" s="1147"/>
      <c r="K2010" s="1068"/>
      <c r="L2010" s="211" t="s">
        <v>1614</v>
      </c>
      <c r="M2010" s="530"/>
      <c r="N2010" s="222"/>
    </row>
    <row r="2011" spans="1:17" ht="38.25" customHeight="1" x14ac:dyDescent="0.25">
      <c r="A2011" s="1055"/>
      <c r="B2011" s="218">
        <v>30</v>
      </c>
      <c r="C2011" s="218" t="s">
        <v>70</v>
      </c>
      <c r="D2011" s="220">
        <v>2563</v>
      </c>
      <c r="E2011" s="1068"/>
      <c r="F2011" s="1068"/>
      <c r="G2011" s="1068"/>
      <c r="H2011" s="1172"/>
      <c r="I2011" s="1068"/>
      <c r="J2011" s="1147"/>
      <c r="K2011" s="1068"/>
      <c r="L2011" s="26" t="s">
        <v>1616</v>
      </c>
      <c r="M2011" s="199"/>
      <c r="N2011" s="427" t="s">
        <v>7892</v>
      </c>
    </row>
    <row r="2012" spans="1:17" ht="38.25" customHeight="1" x14ac:dyDescent="0.25">
      <c r="A2012" s="1055"/>
      <c r="B2012" s="69"/>
      <c r="C2012" s="69"/>
      <c r="D2012" s="113"/>
      <c r="E2012" s="168"/>
      <c r="F2012" s="168"/>
      <c r="G2012" s="168"/>
      <c r="H2012" s="248"/>
      <c r="I2012" s="168"/>
      <c r="J2012" s="245"/>
      <c r="K2012" s="168"/>
      <c r="L2012" s="11" t="s">
        <v>8048</v>
      </c>
      <c r="M2012" s="198"/>
      <c r="N2012" s="148" t="s">
        <v>8052</v>
      </c>
      <c r="P2012" s="452">
        <v>9453.8700000000008</v>
      </c>
    </row>
    <row r="2013" spans="1:17" ht="38.25" customHeight="1" x14ac:dyDescent="0.25">
      <c r="A2013" s="1054"/>
      <c r="B2013" s="69">
        <v>4</v>
      </c>
      <c r="C2013" s="69" t="s">
        <v>73</v>
      </c>
      <c r="D2013" s="113">
        <v>2563</v>
      </c>
      <c r="E2013" s="152"/>
      <c r="F2013" s="152"/>
      <c r="G2013" s="152"/>
      <c r="H2013" s="249"/>
      <c r="I2013" s="152"/>
      <c r="J2013" s="244"/>
      <c r="K2013" s="152"/>
      <c r="L2013" s="11" t="s">
        <v>8050</v>
      </c>
      <c r="M2013" s="198"/>
      <c r="N2013" s="148" t="s">
        <v>8053</v>
      </c>
    </row>
    <row r="2014" spans="1:17" ht="59.25" customHeight="1" x14ac:dyDescent="0.25">
      <c r="A2014" s="1053">
        <v>640</v>
      </c>
      <c r="B2014" s="1053">
        <v>9</v>
      </c>
      <c r="C2014" s="1053" t="s">
        <v>66</v>
      </c>
      <c r="D2014" s="1067">
        <v>2563</v>
      </c>
      <c r="E2014" s="1067" t="s">
        <v>7115</v>
      </c>
      <c r="F2014" s="1067" t="s">
        <v>7114</v>
      </c>
      <c r="G2014" s="1067"/>
      <c r="H2014" s="1067" t="s">
        <v>7048</v>
      </c>
      <c r="I2014" s="1067" t="s">
        <v>571</v>
      </c>
      <c r="J2014" s="1067" t="s">
        <v>527</v>
      </c>
      <c r="K2014" s="1067" t="s">
        <v>3414</v>
      </c>
      <c r="L2014" s="11" t="s">
        <v>7049</v>
      </c>
      <c r="M2014" s="198"/>
      <c r="N2014" s="148" t="s">
        <v>7050</v>
      </c>
    </row>
    <row r="2015" spans="1:17" ht="43.5" customHeight="1" x14ac:dyDescent="0.25">
      <c r="A2015" s="1055"/>
      <c r="B2015" s="1055"/>
      <c r="C2015" s="1055"/>
      <c r="D2015" s="1068"/>
      <c r="E2015" s="1068"/>
      <c r="F2015" s="1068"/>
      <c r="G2015" s="1068"/>
      <c r="H2015" s="1068"/>
      <c r="I2015" s="1068"/>
      <c r="J2015" s="1068"/>
      <c r="K2015" s="1068"/>
      <c r="L2015" s="11" t="s">
        <v>7051</v>
      </c>
      <c r="M2015" s="198"/>
      <c r="N2015" s="148" t="s">
        <v>7052</v>
      </c>
    </row>
    <row r="2016" spans="1:17" ht="35.25" customHeight="1" x14ac:dyDescent="0.25">
      <c r="A2016" s="1054"/>
      <c r="B2016" s="1054"/>
      <c r="C2016" s="1054"/>
      <c r="D2016" s="1069"/>
      <c r="E2016" s="1069"/>
      <c r="F2016" s="1069"/>
      <c r="G2016" s="1069"/>
      <c r="H2016" s="1069"/>
      <c r="I2016" s="1069"/>
      <c r="J2016" s="1069"/>
      <c r="K2016" s="1069"/>
      <c r="L2016" s="11" t="s">
        <v>7116</v>
      </c>
      <c r="M2016" s="198"/>
      <c r="N2016" s="148" t="s">
        <v>7117</v>
      </c>
    </row>
    <row r="2017" spans="1:17" ht="39.75" customHeight="1" x14ac:dyDescent="0.25">
      <c r="A2017" s="1053">
        <v>641</v>
      </c>
      <c r="B2017" s="69">
        <v>13</v>
      </c>
      <c r="C2017" s="69" t="s">
        <v>66</v>
      </c>
      <c r="D2017" s="113">
        <v>2563</v>
      </c>
      <c r="E2017" s="1067" t="s">
        <v>7062</v>
      </c>
      <c r="F2017" s="1067" t="s">
        <v>7062</v>
      </c>
      <c r="G2017" s="1067"/>
      <c r="H2017" s="1171" t="s">
        <v>7063</v>
      </c>
      <c r="I2017" s="1067" t="s">
        <v>417</v>
      </c>
      <c r="J2017" s="1114" t="s">
        <v>232</v>
      </c>
      <c r="K2017" s="1067" t="s">
        <v>3414</v>
      </c>
      <c r="L2017" s="11" t="s">
        <v>7075</v>
      </c>
      <c r="M2017" s="198"/>
      <c r="N2017" s="148" t="s">
        <v>7064</v>
      </c>
      <c r="P2017" s="452">
        <v>16786</v>
      </c>
    </row>
    <row r="2018" spans="1:17" ht="54.75" customHeight="1" x14ac:dyDescent="0.25">
      <c r="A2018" s="1055"/>
      <c r="B2018" s="69">
        <v>14</v>
      </c>
      <c r="C2018" s="69" t="s">
        <v>66</v>
      </c>
      <c r="D2018" s="113">
        <v>2563</v>
      </c>
      <c r="E2018" s="1068"/>
      <c r="F2018" s="1068"/>
      <c r="G2018" s="1068"/>
      <c r="H2018" s="1172"/>
      <c r="I2018" s="1068"/>
      <c r="J2018" s="1147"/>
      <c r="K2018" s="1068"/>
      <c r="L2018" s="11" t="s">
        <v>4717</v>
      </c>
      <c r="M2018" s="198"/>
      <c r="N2018" s="148" t="s">
        <v>7099</v>
      </c>
    </row>
    <row r="2019" spans="1:17" ht="42" customHeight="1" x14ac:dyDescent="0.25">
      <c r="A2019" s="1055"/>
      <c r="B2019" s="69">
        <v>21</v>
      </c>
      <c r="C2019" s="69" t="s">
        <v>66</v>
      </c>
      <c r="D2019" s="113">
        <v>2563</v>
      </c>
      <c r="E2019" s="1068"/>
      <c r="F2019" s="1068"/>
      <c r="G2019" s="1068"/>
      <c r="H2019" s="1172"/>
      <c r="I2019" s="1068"/>
      <c r="J2019" s="1147"/>
      <c r="K2019" s="1068"/>
      <c r="L2019" s="211" t="s">
        <v>1614</v>
      </c>
      <c r="M2019" s="530"/>
      <c r="N2019" s="222"/>
    </row>
    <row r="2020" spans="1:17" ht="59.25" customHeight="1" x14ac:dyDescent="0.25">
      <c r="A2020" s="1054"/>
      <c r="B2020" s="69">
        <v>23</v>
      </c>
      <c r="C2020" s="69" t="s">
        <v>66</v>
      </c>
      <c r="D2020" s="113">
        <v>2563</v>
      </c>
      <c r="E2020" s="1069"/>
      <c r="F2020" s="1069"/>
      <c r="G2020" s="1069"/>
      <c r="H2020" s="1173"/>
      <c r="I2020" s="1069"/>
      <c r="J2020" s="1115"/>
      <c r="K2020" s="1069"/>
      <c r="L2020" s="26" t="s">
        <v>1616</v>
      </c>
      <c r="M2020" s="199"/>
      <c r="N2020" s="427" t="s">
        <v>7214</v>
      </c>
    </row>
    <row r="2021" spans="1:17" ht="42" customHeight="1" x14ac:dyDescent="0.25">
      <c r="A2021" s="1053">
        <v>642</v>
      </c>
      <c r="B2021" s="69">
        <v>13</v>
      </c>
      <c r="C2021" s="69" t="s">
        <v>66</v>
      </c>
      <c r="D2021" s="113">
        <v>2563</v>
      </c>
      <c r="E2021" s="1053" t="s">
        <v>7065</v>
      </c>
      <c r="F2021" s="1053" t="s">
        <v>7065</v>
      </c>
      <c r="G2021" s="1053"/>
      <c r="H2021" s="1168" t="s">
        <v>7066</v>
      </c>
      <c r="I2021" s="1053" t="s">
        <v>26</v>
      </c>
      <c r="J2021" s="1148" t="s">
        <v>232</v>
      </c>
      <c r="K2021" s="1053" t="s">
        <v>3414</v>
      </c>
      <c r="L2021" s="11" t="s">
        <v>7074</v>
      </c>
      <c r="M2021" s="198"/>
      <c r="N2021" s="148" t="s">
        <v>7067</v>
      </c>
      <c r="P2021" s="452">
        <v>6150.25</v>
      </c>
    </row>
    <row r="2022" spans="1:17" ht="42" customHeight="1" x14ac:dyDescent="0.25">
      <c r="A2022" s="1055"/>
      <c r="B2022" s="69">
        <v>14</v>
      </c>
      <c r="C2022" s="69" t="s">
        <v>66</v>
      </c>
      <c r="D2022" s="113">
        <v>2563</v>
      </c>
      <c r="E2022" s="1055"/>
      <c r="F2022" s="1055"/>
      <c r="G2022" s="1055"/>
      <c r="H2022" s="1169"/>
      <c r="I2022" s="1055"/>
      <c r="J2022" s="1149"/>
      <c r="K2022" s="1055"/>
      <c r="L2022" s="11" t="s">
        <v>4717</v>
      </c>
      <c r="M2022" s="198"/>
      <c r="N2022" s="148" t="s">
        <v>7104</v>
      </c>
    </row>
    <row r="2023" spans="1:17" ht="42" customHeight="1" x14ac:dyDescent="0.25">
      <c r="A2023" s="1055"/>
      <c r="B2023" s="51">
        <v>29</v>
      </c>
      <c r="C2023" s="69" t="s">
        <v>70</v>
      </c>
      <c r="D2023" s="301">
        <v>2565</v>
      </c>
      <c r="E2023" s="1055"/>
      <c r="F2023" s="1055"/>
      <c r="G2023" s="1055"/>
      <c r="H2023" s="1169"/>
      <c r="I2023" s="1055"/>
      <c r="J2023" s="1149"/>
      <c r="K2023" s="1055"/>
      <c r="L2023" s="11" t="s">
        <v>13305</v>
      </c>
      <c r="M2023" s="198"/>
      <c r="N2023" s="148" t="s">
        <v>13321</v>
      </c>
    </row>
    <row r="2024" spans="1:17" ht="42" customHeight="1" x14ac:dyDescent="0.25">
      <c r="A2024" s="1054"/>
      <c r="B2024" s="51">
        <v>18</v>
      </c>
      <c r="C2024" s="69" t="s">
        <v>69</v>
      </c>
      <c r="D2024" s="301">
        <v>2565</v>
      </c>
      <c r="E2024" s="1054"/>
      <c r="F2024" s="1054"/>
      <c r="G2024" s="1054"/>
      <c r="H2024" s="1170"/>
      <c r="I2024" s="1054"/>
      <c r="J2024" s="1150"/>
      <c r="K2024" s="1054"/>
      <c r="L2024" s="11" t="s">
        <v>13283</v>
      </c>
      <c r="M2024" s="198"/>
      <c r="N2024" s="148" t="s">
        <v>13322</v>
      </c>
      <c r="P2024" s="452">
        <v>6150.25</v>
      </c>
      <c r="Q2024" s="1" t="s">
        <v>13309</v>
      </c>
    </row>
    <row r="2025" spans="1:17" ht="42" customHeight="1" x14ac:dyDescent="0.25">
      <c r="A2025" s="1053">
        <v>643</v>
      </c>
      <c r="B2025" s="69">
        <v>13</v>
      </c>
      <c r="C2025" s="69" t="s">
        <v>66</v>
      </c>
      <c r="D2025" s="113">
        <v>2563</v>
      </c>
      <c r="E2025" s="1067" t="s">
        <v>7068</v>
      </c>
      <c r="F2025" s="1067" t="s">
        <v>7068</v>
      </c>
      <c r="G2025" s="1067"/>
      <c r="H2025" s="1171" t="s">
        <v>7069</v>
      </c>
      <c r="I2025" s="1067" t="s">
        <v>261</v>
      </c>
      <c r="J2025" s="1114" t="s">
        <v>212</v>
      </c>
      <c r="K2025" s="1067" t="s">
        <v>3414</v>
      </c>
      <c r="L2025" s="11" t="s">
        <v>7073</v>
      </c>
      <c r="M2025" s="198"/>
      <c r="N2025" s="148" t="s">
        <v>7070</v>
      </c>
      <c r="P2025" s="452">
        <v>8252.2800000000007</v>
      </c>
    </row>
    <row r="2026" spans="1:17" ht="67.5" customHeight="1" x14ac:dyDescent="0.25">
      <c r="A2026" s="1054"/>
      <c r="B2026" s="69">
        <v>14</v>
      </c>
      <c r="C2026" s="69" t="s">
        <v>66</v>
      </c>
      <c r="D2026" s="113">
        <v>2563</v>
      </c>
      <c r="E2026" s="1068"/>
      <c r="F2026" s="1068"/>
      <c r="G2026" s="1068"/>
      <c r="H2026" s="1172"/>
      <c r="I2026" s="1068"/>
      <c r="J2026" s="1147"/>
      <c r="K2026" s="1068"/>
      <c r="L2026" s="11" t="s">
        <v>4717</v>
      </c>
      <c r="M2026" s="198"/>
      <c r="N2026" s="148" t="s">
        <v>7103</v>
      </c>
    </row>
    <row r="2027" spans="1:17" ht="43.5" customHeight="1" x14ac:dyDescent="0.25">
      <c r="A2027" s="219"/>
      <c r="B2027" s="69">
        <v>28</v>
      </c>
      <c r="C2027" s="69" t="s">
        <v>66</v>
      </c>
      <c r="D2027" s="113">
        <v>2563</v>
      </c>
      <c r="E2027" s="1068"/>
      <c r="F2027" s="1068"/>
      <c r="G2027" s="1068"/>
      <c r="H2027" s="1172"/>
      <c r="I2027" s="1068"/>
      <c r="J2027" s="1147"/>
      <c r="K2027" s="1068"/>
      <c r="L2027" s="211" t="s">
        <v>1614</v>
      </c>
      <c r="M2027" s="530"/>
      <c r="N2027" s="222"/>
    </row>
    <row r="2028" spans="1:17" ht="47.25" customHeight="1" x14ac:dyDescent="0.25">
      <c r="A2028" s="219"/>
      <c r="B2028" s="69">
        <v>30</v>
      </c>
      <c r="C2028" s="69" t="s">
        <v>66</v>
      </c>
      <c r="D2028" s="113">
        <v>2563</v>
      </c>
      <c r="E2028" s="1069"/>
      <c r="F2028" s="1069"/>
      <c r="G2028" s="1069"/>
      <c r="H2028" s="1173"/>
      <c r="I2028" s="1069"/>
      <c r="J2028" s="1115"/>
      <c r="K2028" s="1069"/>
      <c r="L2028" s="26" t="s">
        <v>1616</v>
      </c>
      <c r="M2028" s="199"/>
      <c r="N2028" s="427" t="s">
        <v>7214</v>
      </c>
    </row>
    <row r="2029" spans="1:17" ht="43.5" customHeight="1" x14ac:dyDescent="0.25">
      <c r="A2029" s="1053">
        <v>644</v>
      </c>
      <c r="B2029" s="69">
        <v>13</v>
      </c>
      <c r="C2029" s="69" t="s">
        <v>66</v>
      </c>
      <c r="D2029" s="113">
        <v>2563</v>
      </c>
      <c r="E2029" s="1067" t="s">
        <v>7071</v>
      </c>
      <c r="F2029" s="1067" t="s">
        <v>7071</v>
      </c>
      <c r="G2029" s="1067"/>
      <c r="H2029" s="1171" t="s">
        <v>7072</v>
      </c>
      <c r="I2029" s="1067" t="s">
        <v>261</v>
      </c>
      <c r="J2029" s="1114" t="s">
        <v>212</v>
      </c>
      <c r="K2029" s="1067" t="s">
        <v>3414</v>
      </c>
      <c r="L2029" s="11" t="s">
        <v>7076</v>
      </c>
      <c r="M2029" s="198"/>
      <c r="N2029" s="148" t="s">
        <v>7077</v>
      </c>
      <c r="P2029" s="452">
        <v>7616.01</v>
      </c>
    </row>
    <row r="2030" spans="1:17" ht="57.75" customHeight="1" x14ac:dyDescent="0.25">
      <c r="A2030" s="1055"/>
      <c r="B2030" s="69">
        <v>14</v>
      </c>
      <c r="C2030" s="69" t="s">
        <v>66</v>
      </c>
      <c r="D2030" s="113">
        <v>2563</v>
      </c>
      <c r="E2030" s="1068"/>
      <c r="F2030" s="1068"/>
      <c r="G2030" s="1068"/>
      <c r="H2030" s="1172"/>
      <c r="I2030" s="1068"/>
      <c r="J2030" s="1147"/>
      <c r="K2030" s="1068"/>
      <c r="L2030" s="11" t="s">
        <v>4717</v>
      </c>
      <c r="M2030" s="198"/>
      <c r="N2030" s="148" t="s">
        <v>7102</v>
      </c>
    </row>
    <row r="2031" spans="1:17" ht="42" customHeight="1" x14ac:dyDescent="0.25">
      <c r="A2031" s="1055"/>
      <c r="B2031" s="69">
        <v>17</v>
      </c>
      <c r="C2031" s="69" t="s">
        <v>682</v>
      </c>
      <c r="D2031" s="113">
        <v>2563</v>
      </c>
      <c r="E2031" s="1068"/>
      <c r="F2031" s="1068"/>
      <c r="G2031" s="1068"/>
      <c r="H2031" s="1172"/>
      <c r="I2031" s="1068"/>
      <c r="J2031" s="1147"/>
      <c r="K2031" s="1068"/>
      <c r="L2031" s="211" t="s">
        <v>9421</v>
      </c>
      <c r="M2031" s="530"/>
      <c r="N2031" s="222"/>
    </row>
    <row r="2032" spans="1:17" ht="57.75" customHeight="1" x14ac:dyDescent="0.25">
      <c r="A2032" s="1054"/>
      <c r="B2032" s="69">
        <v>21</v>
      </c>
      <c r="C2032" s="69" t="s">
        <v>682</v>
      </c>
      <c r="D2032" s="113">
        <v>2563</v>
      </c>
      <c r="E2032" s="1069"/>
      <c r="F2032" s="1069"/>
      <c r="G2032" s="1069"/>
      <c r="H2032" s="1173"/>
      <c r="I2032" s="1069"/>
      <c r="J2032" s="1115"/>
      <c r="K2032" s="1069"/>
      <c r="L2032" s="26" t="s">
        <v>1616</v>
      </c>
      <c r="M2032" s="199"/>
      <c r="N2032" s="427" t="s">
        <v>9422</v>
      </c>
    </row>
    <row r="2033" spans="1:17" ht="41.25" customHeight="1" x14ac:dyDescent="0.25">
      <c r="A2033" s="1053">
        <v>645</v>
      </c>
      <c r="B2033" s="69">
        <v>13</v>
      </c>
      <c r="C2033" s="69" t="s">
        <v>66</v>
      </c>
      <c r="D2033" s="113">
        <v>2563</v>
      </c>
      <c r="E2033" s="1067" t="s">
        <v>7078</v>
      </c>
      <c r="F2033" s="1067" t="s">
        <v>7078</v>
      </c>
      <c r="G2033" s="1067"/>
      <c r="H2033" s="1171" t="s">
        <v>1761</v>
      </c>
      <c r="I2033" s="1067" t="s">
        <v>157</v>
      </c>
      <c r="J2033" s="1114" t="s">
        <v>78</v>
      </c>
      <c r="K2033" s="220" t="s">
        <v>3414</v>
      </c>
      <c r="L2033" s="11" t="s">
        <v>7079</v>
      </c>
      <c r="M2033" s="198"/>
      <c r="N2033" s="148" t="s">
        <v>7080</v>
      </c>
      <c r="P2033" s="452">
        <v>171.92</v>
      </c>
    </row>
    <row r="2034" spans="1:17" ht="30.75" customHeight="1" x14ac:dyDescent="0.25">
      <c r="A2034" s="1054"/>
      <c r="B2034" s="69">
        <v>14</v>
      </c>
      <c r="C2034" s="69" t="s">
        <v>66</v>
      </c>
      <c r="D2034" s="113">
        <v>2563</v>
      </c>
      <c r="E2034" s="1069"/>
      <c r="F2034" s="1069"/>
      <c r="G2034" s="1069"/>
      <c r="H2034" s="1173"/>
      <c r="I2034" s="1069"/>
      <c r="J2034" s="1115"/>
      <c r="K2034" s="152"/>
      <c r="L2034" s="11" t="s">
        <v>4717</v>
      </c>
      <c r="M2034" s="198"/>
      <c r="N2034" s="148" t="s">
        <v>7101</v>
      </c>
    </row>
    <row r="2035" spans="1:17" ht="30.75" customHeight="1" x14ac:dyDescent="0.25">
      <c r="A2035" s="1053">
        <v>646</v>
      </c>
      <c r="B2035" s="69">
        <v>13</v>
      </c>
      <c r="C2035" s="69" t="s">
        <v>66</v>
      </c>
      <c r="D2035" s="113">
        <v>2563</v>
      </c>
      <c r="E2035" s="1067" t="s">
        <v>7081</v>
      </c>
      <c r="F2035" s="1067" t="s">
        <v>7081</v>
      </c>
      <c r="G2035" s="1067"/>
      <c r="H2035" s="1171" t="s">
        <v>7082</v>
      </c>
      <c r="I2035" s="1067" t="s">
        <v>242</v>
      </c>
      <c r="J2035" s="1114" t="s">
        <v>78</v>
      </c>
      <c r="K2035" s="220" t="s">
        <v>3414</v>
      </c>
      <c r="L2035" s="11" t="s">
        <v>7083</v>
      </c>
      <c r="M2035" s="198"/>
      <c r="N2035" s="148" t="s">
        <v>7084</v>
      </c>
      <c r="P2035" s="452">
        <v>1630.72</v>
      </c>
    </row>
    <row r="2036" spans="1:17" s="39" customFormat="1" ht="30.75" customHeight="1" x14ac:dyDescent="0.25">
      <c r="A2036" s="1054"/>
      <c r="B2036" s="69">
        <v>14</v>
      </c>
      <c r="C2036" s="69" t="s">
        <v>66</v>
      </c>
      <c r="D2036" s="113">
        <v>2563</v>
      </c>
      <c r="E2036" s="1069"/>
      <c r="F2036" s="1069"/>
      <c r="G2036" s="1069"/>
      <c r="H2036" s="1173"/>
      <c r="I2036" s="1069"/>
      <c r="J2036" s="1115"/>
      <c r="K2036" s="152"/>
      <c r="L2036" s="11" t="s">
        <v>4717</v>
      </c>
      <c r="M2036" s="198"/>
      <c r="N2036" s="148" t="s">
        <v>7100</v>
      </c>
      <c r="O2036" s="1"/>
      <c r="P2036" s="452"/>
      <c r="Q2036" s="1"/>
    </row>
    <row r="2037" spans="1:17" ht="60.75" customHeight="1" x14ac:dyDescent="0.25">
      <c r="A2037" s="1053">
        <v>647</v>
      </c>
      <c r="B2037" s="1053">
        <v>13</v>
      </c>
      <c r="C2037" s="1053" t="s">
        <v>66</v>
      </c>
      <c r="D2037" s="1053">
        <v>2563</v>
      </c>
      <c r="E2037" s="1067" t="s">
        <v>7087</v>
      </c>
      <c r="F2037" s="1067" t="s">
        <v>7087</v>
      </c>
      <c r="G2037" s="1067" t="s">
        <v>7088</v>
      </c>
      <c r="H2037" s="1067" t="s">
        <v>7089</v>
      </c>
      <c r="I2037" s="1067" t="s">
        <v>1356</v>
      </c>
      <c r="J2037" s="1067" t="s">
        <v>212</v>
      </c>
      <c r="K2037" s="1067" t="s">
        <v>3414</v>
      </c>
      <c r="L2037" s="11" t="s">
        <v>59</v>
      </c>
      <c r="M2037" s="198"/>
      <c r="N2037" s="148" t="s">
        <v>7090</v>
      </c>
    </row>
    <row r="2038" spans="1:17" ht="40.5" customHeight="1" x14ac:dyDescent="0.25">
      <c r="A2038" s="1055"/>
      <c r="B2038" s="1055"/>
      <c r="C2038" s="1055"/>
      <c r="D2038" s="1055"/>
      <c r="E2038" s="1068"/>
      <c r="F2038" s="1068"/>
      <c r="G2038" s="1068"/>
      <c r="H2038" s="1068"/>
      <c r="I2038" s="1068"/>
      <c r="J2038" s="1068"/>
      <c r="K2038" s="1068"/>
      <c r="L2038" s="30" t="s">
        <v>297</v>
      </c>
      <c r="M2038" s="204"/>
      <c r="N2038" s="148" t="s">
        <v>8957</v>
      </c>
    </row>
    <row r="2039" spans="1:17" ht="40.5" customHeight="1" x14ac:dyDescent="0.25">
      <c r="A2039" s="1054"/>
      <c r="B2039" s="1054"/>
      <c r="C2039" s="1054"/>
      <c r="D2039" s="1054"/>
      <c r="E2039" s="1069"/>
      <c r="F2039" s="1069"/>
      <c r="G2039" s="1069"/>
      <c r="H2039" s="1069"/>
      <c r="I2039" s="1069"/>
      <c r="J2039" s="1069"/>
      <c r="K2039" s="1069"/>
      <c r="L2039" s="48" t="s">
        <v>5673</v>
      </c>
      <c r="M2039" s="241"/>
      <c r="N2039" s="427" t="s">
        <v>8958</v>
      </c>
      <c r="O2039" s="26"/>
      <c r="P2039" s="452">
        <v>18383</v>
      </c>
      <c r="Q2039" s="26"/>
    </row>
    <row r="2040" spans="1:17" ht="40.5" customHeight="1" x14ac:dyDescent="0.25">
      <c r="A2040" s="1053">
        <v>648</v>
      </c>
      <c r="B2040" s="69">
        <v>23</v>
      </c>
      <c r="C2040" s="69" t="s">
        <v>66</v>
      </c>
      <c r="D2040" s="113">
        <v>2563</v>
      </c>
      <c r="E2040" s="1067" t="s">
        <v>7217</v>
      </c>
      <c r="F2040" s="1067" t="s">
        <v>7217</v>
      </c>
      <c r="G2040" s="1174" t="s">
        <v>7235</v>
      </c>
      <c r="H2040" s="1171" t="s">
        <v>7228</v>
      </c>
      <c r="I2040" s="1067" t="s">
        <v>7229</v>
      </c>
      <c r="J2040" s="1114" t="s">
        <v>7230</v>
      </c>
      <c r="K2040" s="1067" t="s">
        <v>7231</v>
      </c>
      <c r="L2040" s="11" t="s">
        <v>7218</v>
      </c>
      <c r="M2040" s="198"/>
      <c r="N2040" s="148" t="s">
        <v>7219</v>
      </c>
      <c r="P2040" s="452">
        <v>9448.7999999999993</v>
      </c>
    </row>
    <row r="2041" spans="1:17" ht="29.25" customHeight="1" x14ac:dyDescent="0.25">
      <c r="A2041" s="1055"/>
      <c r="B2041" s="69">
        <v>24</v>
      </c>
      <c r="C2041" s="69" t="s">
        <v>66</v>
      </c>
      <c r="D2041" s="113">
        <v>2563</v>
      </c>
      <c r="E2041" s="1069"/>
      <c r="F2041" s="1068"/>
      <c r="G2041" s="1069"/>
      <c r="H2041" s="1173"/>
      <c r="I2041" s="1069"/>
      <c r="J2041" s="1115"/>
      <c r="K2041" s="1069"/>
      <c r="L2041" s="11" t="s">
        <v>4717</v>
      </c>
      <c r="M2041" s="198"/>
      <c r="N2041" s="148" t="s">
        <v>7255</v>
      </c>
    </row>
    <row r="2042" spans="1:17" ht="33.75" customHeight="1" x14ac:dyDescent="0.25">
      <c r="A2042" s="1055"/>
      <c r="B2042" s="69">
        <v>27</v>
      </c>
      <c r="C2042" s="69" t="s">
        <v>66</v>
      </c>
      <c r="D2042" s="113">
        <v>2563</v>
      </c>
      <c r="E2042" s="1067" t="s">
        <v>7257</v>
      </c>
      <c r="F2042" s="1068"/>
      <c r="G2042" s="152"/>
      <c r="H2042" s="249" t="s">
        <v>7258</v>
      </c>
      <c r="I2042" s="152" t="s">
        <v>2168</v>
      </c>
      <c r="J2042" s="244" t="s">
        <v>11</v>
      </c>
      <c r="K2042" s="152" t="s">
        <v>3414</v>
      </c>
      <c r="L2042" s="211" t="s">
        <v>7256</v>
      </c>
      <c r="M2042" s="530"/>
      <c r="N2042" s="222"/>
    </row>
    <row r="2043" spans="1:17" s="39" customFormat="1" ht="34.5" customHeight="1" x14ac:dyDescent="0.25">
      <c r="A2043" s="1054"/>
      <c r="B2043" s="69">
        <v>30</v>
      </c>
      <c r="C2043" s="69" t="s">
        <v>66</v>
      </c>
      <c r="D2043" s="113">
        <v>2563</v>
      </c>
      <c r="E2043" s="1069"/>
      <c r="F2043" s="1069"/>
      <c r="G2043" s="152"/>
      <c r="H2043" s="249"/>
      <c r="I2043" s="152"/>
      <c r="J2043" s="244"/>
      <c r="K2043" s="152"/>
      <c r="L2043" s="26" t="s">
        <v>1616</v>
      </c>
      <c r="M2043" s="199"/>
      <c r="N2043" s="427" t="s">
        <v>7259</v>
      </c>
      <c r="O2043" s="1"/>
      <c r="P2043" s="452"/>
      <c r="Q2043" s="1"/>
    </row>
    <row r="2044" spans="1:17" ht="45.75" customHeight="1" x14ac:dyDescent="0.25">
      <c r="A2044" s="1053">
        <v>650</v>
      </c>
      <c r="B2044" s="1053">
        <v>27</v>
      </c>
      <c r="C2044" s="1053" t="s">
        <v>66</v>
      </c>
      <c r="D2044" s="1053">
        <v>2563</v>
      </c>
      <c r="E2044" s="1067" t="s">
        <v>7220</v>
      </c>
      <c r="F2044" s="1067" t="s">
        <v>7220</v>
      </c>
      <c r="G2044" s="1067" t="s">
        <v>7221</v>
      </c>
      <c r="H2044" s="1067" t="s">
        <v>1115</v>
      </c>
      <c r="I2044" s="1067" t="s">
        <v>387</v>
      </c>
      <c r="J2044" s="1067" t="s">
        <v>388</v>
      </c>
      <c r="K2044" s="1067" t="s">
        <v>3414</v>
      </c>
      <c r="L2044" s="11" t="s">
        <v>59</v>
      </c>
      <c r="M2044" s="198"/>
      <c r="N2044" s="148" t="s">
        <v>7236</v>
      </c>
    </row>
    <row r="2045" spans="1:17" ht="42" customHeight="1" x14ac:dyDescent="0.25">
      <c r="A2045" s="1055"/>
      <c r="B2045" s="1055"/>
      <c r="C2045" s="1055"/>
      <c r="D2045" s="1055"/>
      <c r="E2045" s="1068"/>
      <c r="F2045" s="1068"/>
      <c r="G2045" s="1068"/>
      <c r="H2045" s="1068"/>
      <c r="I2045" s="1068"/>
      <c r="J2045" s="1068"/>
      <c r="K2045" s="1068"/>
      <c r="L2045" s="30" t="s">
        <v>297</v>
      </c>
      <c r="M2045" s="204"/>
      <c r="N2045" s="148" t="s">
        <v>8954</v>
      </c>
    </row>
    <row r="2046" spans="1:17" ht="42" customHeight="1" x14ac:dyDescent="0.25">
      <c r="A2046" s="1054"/>
      <c r="B2046" s="1054"/>
      <c r="C2046" s="1054"/>
      <c r="D2046" s="1054"/>
      <c r="E2046" s="1069"/>
      <c r="F2046" s="1069"/>
      <c r="G2046" s="1069"/>
      <c r="H2046" s="1069"/>
      <c r="I2046" s="1069"/>
      <c r="J2046" s="1069"/>
      <c r="K2046" s="1069"/>
      <c r="L2046" s="48" t="s">
        <v>5673</v>
      </c>
      <c r="M2046" s="241"/>
      <c r="N2046" s="427" t="s">
        <v>8955</v>
      </c>
      <c r="O2046" s="26"/>
      <c r="Q2046" s="195" t="s">
        <v>8956</v>
      </c>
    </row>
    <row r="2047" spans="1:17" ht="70.5" customHeight="1" x14ac:dyDescent="0.25">
      <c r="A2047" s="69">
        <v>651</v>
      </c>
      <c r="B2047" s="69">
        <v>28</v>
      </c>
      <c r="C2047" s="69" t="s">
        <v>66</v>
      </c>
      <c r="D2047" s="113">
        <v>2563</v>
      </c>
      <c r="E2047" s="152" t="s">
        <v>7249</v>
      </c>
      <c r="F2047" s="152" t="s">
        <v>7250</v>
      </c>
      <c r="G2047" s="152" t="s">
        <v>7251</v>
      </c>
      <c r="H2047" s="249" t="s">
        <v>7252</v>
      </c>
      <c r="I2047" s="152" t="s">
        <v>237</v>
      </c>
      <c r="J2047" s="244" t="s">
        <v>232</v>
      </c>
      <c r="K2047" s="152" t="s">
        <v>3414</v>
      </c>
      <c r="L2047" s="11" t="s">
        <v>7253</v>
      </c>
      <c r="M2047" s="198"/>
      <c r="N2047" s="148" t="s">
        <v>7254</v>
      </c>
    </row>
    <row r="2048" spans="1:17" ht="42.75" customHeight="1" x14ac:dyDescent="0.25">
      <c r="A2048" s="69"/>
      <c r="B2048" s="69">
        <v>16</v>
      </c>
      <c r="C2048" s="69" t="s">
        <v>66</v>
      </c>
      <c r="D2048" s="113">
        <v>2564</v>
      </c>
      <c r="E2048" s="284"/>
      <c r="F2048" s="284"/>
      <c r="G2048" s="284"/>
      <c r="H2048" s="284"/>
      <c r="I2048" s="284"/>
      <c r="J2048" s="284"/>
      <c r="K2048" s="284"/>
      <c r="L2048" s="113" t="s">
        <v>297</v>
      </c>
      <c r="M2048" s="450"/>
      <c r="N2048" s="444" t="s">
        <v>10346</v>
      </c>
    </row>
    <row r="2049" spans="1:17" ht="42.75" customHeight="1" x14ac:dyDescent="0.25">
      <c r="A2049" s="69"/>
      <c r="B2049" s="69">
        <v>28</v>
      </c>
      <c r="C2049" s="69" t="s">
        <v>66</v>
      </c>
      <c r="D2049" s="113">
        <v>2564</v>
      </c>
      <c r="E2049" s="152"/>
      <c r="F2049" s="152"/>
      <c r="G2049" s="152"/>
      <c r="H2049" s="152"/>
      <c r="I2049" s="152"/>
      <c r="J2049" s="152"/>
      <c r="K2049" s="152"/>
      <c r="L2049" s="113" t="s">
        <v>5673</v>
      </c>
      <c r="M2049" s="450"/>
      <c r="N2049" s="444" t="s">
        <v>10347</v>
      </c>
    </row>
    <row r="2050" spans="1:17" ht="42.75" customHeight="1" x14ac:dyDescent="0.25">
      <c r="A2050" s="1053">
        <v>652</v>
      </c>
      <c r="B2050" s="69">
        <v>1</v>
      </c>
      <c r="C2050" s="69" t="s">
        <v>62</v>
      </c>
      <c r="D2050" s="113">
        <v>2563</v>
      </c>
      <c r="E2050" s="1067" t="s">
        <v>7281</v>
      </c>
      <c r="F2050" s="1067" t="s">
        <v>7281</v>
      </c>
      <c r="G2050" s="1067"/>
      <c r="H2050" s="1171" t="s">
        <v>7282</v>
      </c>
      <c r="I2050" s="1067" t="s">
        <v>21</v>
      </c>
      <c r="J2050" s="1114" t="s">
        <v>7283</v>
      </c>
      <c r="K2050" s="1067" t="s">
        <v>3132</v>
      </c>
      <c r="L2050" s="11" t="s">
        <v>7284</v>
      </c>
      <c r="M2050" s="198"/>
      <c r="N2050" s="148" t="s">
        <v>7285</v>
      </c>
      <c r="P2050" s="452">
        <v>16018.42</v>
      </c>
    </row>
    <row r="2051" spans="1:17" ht="42.75" customHeight="1" x14ac:dyDescent="0.25">
      <c r="A2051" s="1055"/>
      <c r="B2051" s="69">
        <v>7</v>
      </c>
      <c r="C2051" s="69" t="s">
        <v>62</v>
      </c>
      <c r="D2051" s="113">
        <v>2563</v>
      </c>
      <c r="E2051" s="1068"/>
      <c r="F2051" s="1068"/>
      <c r="G2051" s="1068"/>
      <c r="H2051" s="1172"/>
      <c r="I2051" s="1068"/>
      <c r="J2051" s="1147"/>
      <c r="K2051" s="1068"/>
      <c r="L2051" s="11" t="s">
        <v>4717</v>
      </c>
      <c r="M2051" s="198"/>
      <c r="N2051" s="148" t="s">
        <v>7303</v>
      </c>
    </row>
    <row r="2052" spans="1:17" ht="60" customHeight="1" x14ac:dyDescent="0.25">
      <c r="A2052" s="1055"/>
      <c r="B2052" s="218">
        <v>15</v>
      </c>
      <c r="C2052" s="218" t="s">
        <v>62</v>
      </c>
      <c r="D2052" s="220">
        <v>2563</v>
      </c>
      <c r="E2052" s="1068"/>
      <c r="F2052" s="1068"/>
      <c r="G2052" s="1068"/>
      <c r="H2052" s="1172"/>
      <c r="I2052" s="1068"/>
      <c r="J2052" s="1147"/>
      <c r="K2052" s="1068"/>
      <c r="L2052" s="11" t="s">
        <v>7414</v>
      </c>
      <c r="M2052" s="198"/>
      <c r="N2052" s="148"/>
    </row>
    <row r="2053" spans="1:17" ht="60" customHeight="1" x14ac:dyDescent="0.25">
      <c r="A2053" s="1055"/>
      <c r="B2053" s="218">
        <v>15</v>
      </c>
      <c r="C2053" s="218" t="s">
        <v>62</v>
      </c>
      <c r="D2053" s="220">
        <v>2563</v>
      </c>
      <c r="E2053" s="1068"/>
      <c r="F2053" s="1068"/>
      <c r="G2053" s="1068"/>
      <c r="H2053" s="1172"/>
      <c r="I2053" s="1068"/>
      <c r="J2053" s="1147"/>
      <c r="K2053" s="1068"/>
      <c r="L2053" s="11" t="s">
        <v>7415</v>
      </c>
      <c r="M2053" s="198"/>
      <c r="N2053" s="148" t="s">
        <v>7416</v>
      </c>
    </row>
    <row r="2054" spans="1:17" ht="46.5" customHeight="1" x14ac:dyDescent="0.25">
      <c r="A2054" s="1054"/>
      <c r="B2054" s="218">
        <v>27</v>
      </c>
      <c r="C2054" s="218" t="s">
        <v>62</v>
      </c>
      <c r="D2054" s="220">
        <v>2563</v>
      </c>
      <c r="E2054" s="1069"/>
      <c r="F2054" s="1069"/>
      <c r="G2054" s="1069"/>
      <c r="H2054" s="1173"/>
      <c r="I2054" s="1069"/>
      <c r="J2054" s="1115"/>
      <c r="K2054" s="1069"/>
      <c r="L2054" s="11" t="s">
        <v>7613</v>
      </c>
      <c r="M2054" s="198"/>
      <c r="N2054" s="148" t="s">
        <v>7614</v>
      </c>
    </row>
    <row r="2055" spans="1:17" ht="45" customHeight="1" x14ac:dyDescent="0.25">
      <c r="A2055" s="1053">
        <v>654</v>
      </c>
      <c r="B2055" s="1053">
        <v>5</v>
      </c>
      <c r="C2055" s="1053" t="s">
        <v>62</v>
      </c>
      <c r="D2055" s="1053">
        <v>2563</v>
      </c>
      <c r="E2055" s="1067" t="s">
        <v>7286</v>
      </c>
      <c r="F2055" s="1067" t="s">
        <v>7289</v>
      </c>
      <c r="G2055" s="1067" t="s">
        <v>7287</v>
      </c>
      <c r="H2055" s="1067" t="s">
        <v>7288</v>
      </c>
      <c r="I2055" s="1067" t="s">
        <v>284</v>
      </c>
      <c r="J2055" s="1067" t="s">
        <v>78</v>
      </c>
      <c r="K2055" s="1067" t="s">
        <v>3414</v>
      </c>
      <c r="L2055" s="11" t="s">
        <v>7295</v>
      </c>
      <c r="M2055" s="198"/>
      <c r="N2055" s="148" t="s">
        <v>7296</v>
      </c>
    </row>
    <row r="2056" spans="1:17" ht="41.25" customHeight="1" x14ac:dyDescent="0.25">
      <c r="A2056" s="1055"/>
      <c r="B2056" s="1055"/>
      <c r="C2056" s="1055"/>
      <c r="D2056" s="1055"/>
      <c r="E2056" s="1068"/>
      <c r="F2056" s="1068"/>
      <c r="G2056" s="1068"/>
      <c r="H2056" s="1068"/>
      <c r="I2056" s="1068"/>
      <c r="J2056" s="1068"/>
      <c r="K2056" s="1068"/>
      <c r="L2056" s="11" t="s">
        <v>7509</v>
      </c>
      <c r="M2056" s="198"/>
      <c r="N2056" s="148" t="s">
        <v>7386</v>
      </c>
    </row>
    <row r="2057" spans="1:17" ht="37.5" customHeight="1" x14ac:dyDescent="0.25">
      <c r="A2057" s="1055"/>
      <c r="B2057" s="1055"/>
      <c r="C2057" s="1055"/>
      <c r="D2057" s="1055"/>
      <c r="E2057" s="1068"/>
      <c r="F2057" s="1068"/>
      <c r="G2057" s="1068"/>
      <c r="H2057" s="1068"/>
      <c r="I2057" s="1068"/>
      <c r="J2057" s="1068"/>
      <c r="K2057" s="1068"/>
      <c r="L2057" s="11" t="s">
        <v>7510</v>
      </c>
      <c r="M2057" s="198"/>
      <c r="N2057" s="148" t="s">
        <v>7387</v>
      </c>
    </row>
    <row r="2058" spans="1:17" ht="43.5" customHeight="1" x14ac:dyDescent="0.25">
      <c r="A2058" s="1055"/>
      <c r="B2058" s="1055"/>
      <c r="C2058" s="1055"/>
      <c r="D2058" s="1055"/>
      <c r="E2058" s="1068"/>
      <c r="F2058" s="1068"/>
      <c r="G2058" s="1068"/>
      <c r="H2058" s="1068"/>
      <c r="I2058" s="1068"/>
      <c r="J2058" s="1068"/>
      <c r="K2058" s="1068"/>
      <c r="L2058" s="11" t="s">
        <v>7749</v>
      </c>
      <c r="M2058" s="198"/>
      <c r="N2058" s="148" t="s">
        <v>7751</v>
      </c>
    </row>
    <row r="2059" spans="1:17" ht="43.5" customHeight="1" x14ac:dyDescent="0.25">
      <c r="A2059" s="1054"/>
      <c r="B2059" s="1054"/>
      <c r="C2059" s="1054"/>
      <c r="D2059" s="1054"/>
      <c r="E2059" s="1069"/>
      <c r="F2059" s="1069"/>
      <c r="G2059" s="1069"/>
      <c r="H2059" s="1069"/>
      <c r="I2059" s="1069"/>
      <c r="J2059" s="1069"/>
      <c r="K2059" s="1069"/>
      <c r="L2059" s="11" t="s">
        <v>7750</v>
      </c>
      <c r="M2059" s="198"/>
      <c r="N2059" s="148" t="s">
        <v>7752</v>
      </c>
    </row>
    <row r="2060" spans="1:17" s="39" customFormat="1" ht="43.5" customHeight="1" x14ac:dyDescent="0.25">
      <c r="A2060" s="69">
        <v>655</v>
      </c>
      <c r="B2060" s="153">
        <v>8</v>
      </c>
      <c r="C2060" s="69" t="s">
        <v>62</v>
      </c>
      <c r="D2060" s="113">
        <v>2563</v>
      </c>
      <c r="E2060" s="152" t="s">
        <v>8839</v>
      </c>
      <c r="F2060" s="152" t="s">
        <v>8839</v>
      </c>
      <c r="G2060" s="152" t="s">
        <v>7347</v>
      </c>
      <c r="H2060" s="249" t="s">
        <v>7348</v>
      </c>
      <c r="I2060" s="152" t="s">
        <v>534</v>
      </c>
      <c r="J2060" s="244" t="s">
        <v>151</v>
      </c>
      <c r="K2060" s="152" t="s">
        <v>3414</v>
      </c>
      <c r="L2060" s="11" t="s">
        <v>59</v>
      </c>
      <c r="M2060" s="198"/>
      <c r="N2060" s="148" t="s">
        <v>7349</v>
      </c>
      <c r="O2060" s="1"/>
      <c r="P2060" s="452"/>
      <c r="Q2060" s="1"/>
    </row>
    <row r="2061" spans="1:17" ht="37.5" customHeight="1" x14ac:dyDescent="0.25">
      <c r="A2061" s="1053">
        <v>656</v>
      </c>
      <c r="B2061" s="1053">
        <v>8</v>
      </c>
      <c r="C2061" s="1053" t="s">
        <v>62</v>
      </c>
      <c r="D2061" s="1053">
        <v>2563</v>
      </c>
      <c r="E2061" s="1067" t="s">
        <v>8839</v>
      </c>
      <c r="F2061" s="1067" t="s">
        <v>8839</v>
      </c>
      <c r="G2061" s="1067" t="s">
        <v>7347</v>
      </c>
      <c r="H2061" s="1067" t="s">
        <v>7348</v>
      </c>
      <c r="I2061" s="1067" t="s">
        <v>534</v>
      </c>
      <c r="J2061" s="1067" t="s">
        <v>151</v>
      </c>
      <c r="K2061" s="1067" t="s">
        <v>3414</v>
      </c>
      <c r="L2061" s="11" t="s">
        <v>5880</v>
      </c>
      <c r="M2061" s="198"/>
      <c r="N2061" s="148" t="s">
        <v>7350</v>
      </c>
    </row>
    <row r="2062" spans="1:17" ht="37.5" customHeight="1" x14ac:dyDescent="0.25">
      <c r="A2062" s="1055"/>
      <c r="B2062" s="1055"/>
      <c r="C2062" s="1055"/>
      <c r="D2062" s="1055"/>
      <c r="E2062" s="1068"/>
      <c r="F2062" s="1068"/>
      <c r="G2062" s="1068"/>
      <c r="H2062" s="1068"/>
      <c r="I2062" s="1068"/>
      <c r="J2062" s="1068"/>
      <c r="K2062" s="1068"/>
      <c r="L2062" s="30" t="s">
        <v>297</v>
      </c>
      <c r="M2062" s="204"/>
      <c r="N2062" s="148" t="s">
        <v>8843</v>
      </c>
    </row>
    <row r="2063" spans="1:17" ht="37.5" customHeight="1" x14ac:dyDescent="0.25">
      <c r="A2063" s="1054"/>
      <c r="B2063" s="1054"/>
      <c r="C2063" s="1054"/>
      <c r="D2063" s="1054"/>
      <c r="E2063" s="1069"/>
      <c r="F2063" s="1069"/>
      <c r="G2063" s="1069"/>
      <c r="H2063" s="1069"/>
      <c r="I2063" s="1069"/>
      <c r="J2063" s="1069"/>
      <c r="K2063" s="1069"/>
      <c r="L2063" s="48" t="s">
        <v>5673</v>
      </c>
      <c r="M2063" s="241"/>
      <c r="N2063" s="427" t="s">
        <v>8844</v>
      </c>
      <c r="O2063" s="26"/>
      <c r="Q2063" s="195" t="s">
        <v>8998</v>
      </c>
    </row>
    <row r="2064" spans="1:17" ht="37.5" customHeight="1" x14ac:dyDescent="0.25">
      <c r="A2064" s="1053">
        <v>657</v>
      </c>
      <c r="B2064" s="69">
        <v>12</v>
      </c>
      <c r="C2064" s="69" t="s">
        <v>62</v>
      </c>
      <c r="D2064" s="113">
        <v>2563</v>
      </c>
      <c r="E2064" s="1067" t="s">
        <v>7360</v>
      </c>
      <c r="F2064" s="1067" t="s">
        <v>7360</v>
      </c>
      <c r="G2064" s="1067" t="s">
        <v>7361</v>
      </c>
      <c r="H2064" s="1067" t="s">
        <v>7362</v>
      </c>
      <c r="I2064" s="1067" t="s">
        <v>324</v>
      </c>
      <c r="J2064" s="1067" t="s">
        <v>2880</v>
      </c>
      <c r="K2064" s="1067" t="s">
        <v>3414</v>
      </c>
      <c r="L2064" s="11" t="s">
        <v>59</v>
      </c>
      <c r="M2064" s="198"/>
      <c r="N2064" s="148" t="s">
        <v>7363</v>
      </c>
    </row>
    <row r="2065" spans="1:17" ht="37.5" customHeight="1" x14ac:dyDescent="0.25">
      <c r="A2065" s="1055"/>
      <c r="B2065" s="69"/>
      <c r="C2065" s="69"/>
      <c r="D2065" s="113"/>
      <c r="E2065" s="1068"/>
      <c r="F2065" s="1068"/>
      <c r="G2065" s="1068"/>
      <c r="H2065" s="1068"/>
      <c r="I2065" s="1068"/>
      <c r="J2065" s="1068"/>
      <c r="K2065" s="1068"/>
      <c r="L2065" s="11" t="s">
        <v>8798</v>
      </c>
      <c r="M2065" s="198"/>
      <c r="N2065" s="148" t="s">
        <v>9289</v>
      </c>
    </row>
    <row r="2066" spans="1:17" s="39" customFormat="1" ht="37.5" customHeight="1" x14ac:dyDescent="0.25">
      <c r="A2066" s="1054"/>
      <c r="B2066" s="69">
        <v>26</v>
      </c>
      <c r="C2066" s="69" t="s">
        <v>677</v>
      </c>
      <c r="D2066" s="113">
        <v>2563</v>
      </c>
      <c r="E2066" s="1069"/>
      <c r="F2066" s="1069"/>
      <c r="G2066" s="1069"/>
      <c r="H2066" s="1069"/>
      <c r="I2066" s="1069"/>
      <c r="J2066" s="1069"/>
      <c r="K2066" s="1069"/>
      <c r="L2066" s="11" t="s">
        <v>8363</v>
      </c>
      <c r="M2066" s="198"/>
      <c r="N2066" s="148" t="s">
        <v>9498</v>
      </c>
      <c r="O2066" s="1"/>
      <c r="P2066" s="452"/>
      <c r="Q2066" s="1"/>
    </row>
    <row r="2067" spans="1:17" ht="57" customHeight="1" x14ac:dyDescent="0.25">
      <c r="A2067" s="1053">
        <v>658</v>
      </c>
      <c r="B2067" s="1053">
        <v>12</v>
      </c>
      <c r="C2067" s="1053" t="s">
        <v>62</v>
      </c>
      <c r="D2067" s="1053">
        <v>2563</v>
      </c>
      <c r="E2067" s="1053" t="s">
        <v>7364</v>
      </c>
      <c r="F2067" s="1053" t="s">
        <v>7364</v>
      </c>
      <c r="G2067" s="1053" t="s">
        <v>7365</v>
      </c>
      <c r="H2067" s="1053" t="s">
        <v>7366</v>
      </c>
      <c r="I2067" s="1053" t="s">
        <v>451</v>
      </c>
      <c r="J2067" s="1053" t="s">
        <v>92</v>
      </c>
      <c r="K2067" s="1053" t="s">
        <v>3414</v>
      </c>
      <c r="L2067" s="11" t="s">
        <v>59</v>
      </c>
      <c r="M2067" s="198"/>
      <c r="N2067" s="148" t="s">
        <v>7363</v>
      </c>
    </row>
    <row r="2068" spans="1:17" ht="48" customHeight="1" x14ac:dyDescent="0.25">
      <c r="A2068" s="1055"/>
      <c r="B2068" s="1055"/>
      <c r="C2068" s="1055"/>
      <c r="D2068" s="1055"/>
      <c r="E2068" s="1055"/>
      <c r="F2068" s="1055"/>
      <c r="G2068" s="1055"/>
      <c r="H2068" s="1055"/>
      <c r="I2068" s="1055"/>
      <c r="J2068" s="1055"/>
      <c r="K2068" s="1055"/>
      <c r="L2068" s="30" t="s">
        <v>297</v>
      </c>
      <c r="M2068" s="204"/>
      <c r="N2068" s="148" t="s">
        <v>10011</v>
      </c>
    </row>
    <row r="2069" spans="1:17" ht="39.75" customHeight="1" x14ac:dyDescent="0.25">
      <c r="A2069" s="1054"/>
      <c r="B2069" s="1054"/>
      <c r="C2069" s="1054"/>
      <c r="D2069" s="1054"/>
      <c r="E2069" s="1054"/>
      <c r="F2069" s="1054"/>
      <c r="G2069" s="1054"/>
      <c r="H2069" s="1054"/>
      <c r="I2069" s="1054"/>
      <c r="J2069" s="1054"/>
      <c r="K2069" s="1054"/>
      <c r="L2069" s="48" t="s">
        <v>5673</v>
      </c>
      <c r="M2069" s="241"/>
      <c r="N2069" s="427" t="s">
        <v>10012</v>
      </c>
      <c r="O2069" s="26"/>
      <c r="P2069" s="452">
        <v>16072</v>
      </c>
      <c r="Q2069" s="26" t="s">
        <v>10013</v>
      </c>
    </row>
    <row r="2070" spans="1:17" ht="48" customHeight="1" x14ac:dyDescent="0.25">
      <c r="A2070" s="1053">
        <v>659</v>
      </c>
      <c r="B2070" s="69">
        <v>14</v>
      </c>
      <c r="C2070" s="153" t="s">
        <v>62</v>
      </c>
      <c r="D2070" s="152">
        <v>2563</v>
      </c>
      <c r="E2070" s="1067" t="s">
        <v>7373</v>
      </c>
      <c r="F2070" s="1067" t="s">
        <v>7373</v>
      </c>
      <c r="G2070" s="1067"/>
      <c r="H2070" s="1171" t="s">
        <v>2649</v>
      </c>
      <c r="I2070" s="1067" t="s">
        <v>2244</v>
      </c>
      <c r="J2070" s="1114" t="s">
        <v>1006</v>
      </c>
      <c r="K2070" s="1067" t="s">
        <v>3414</v>
      </c>
      <c r="L2070" s="11" t="s">
        <v>7374</v>
      </c>
      <c r="M2070" s="198"/>
      <c r="N2070" s="148" t="s">
        <v>7375</v>
      </c>
      <c r="P2070" s="452">
        <v>22394.28</v>
      </c>
    </row>
    <row r="2071" spans="1:17" ht="68.25" customHeight="1" x14ac:dyDescent="0.25">
      <c r="A2071" s="1055"/>
      <c r="B2071" s="69">
        <v>15</v>
      </c>
      <c r="C2071" s="153" t="s">
        <v>62</v>
      </c>
      <c r="D2071" s="152">
        <v>2563</v>
      </c>
      <c r="E2071" s="1068"/>
      <c r="F2071" s="1068"/>
      <c r="G2071" s="1068"/>
      <c r="H2071" s="1172"/>
      <c r="I2071" s="1068"/>
      <c r="J2071" s="1147"/>
      <c r="K2071" s="1068"/>
      <c r="L2071" s="11" t="s">
        <v>4717</v>
      </c>
      <c r="M2071" s="198"/>
      <c r="N2071" s="148" t="s">
        <v>7417</v>
      </c>
    </row>
    <row r="2072" spans="1:17" ht="59.25" customHeight="1" x14ac:dyDescent="0.25">
      <c r="A2072" s="1055"/>
      <c r="B2072" s="69">
        <v>8</v>
      </c>
      <c r="C2072" s="153" t="s">
        <v>69</v>
      </c>
      <c r="D2072" s="152">
        <v>2563</v>
      </c>
      <c r="E2072" s="1068"/>
      <c r="F2072" s="1068"/>
      <c r="G2072" s="1068"/>
      <c r="H2072" s="1172"/>
      <c r="I2072" s="1068"/>
      <c r="J2072" s="1147"/>
      <c r="K2072" s="1068"/>
      <c r="L2072" s="211" t="s">
        <v>1614</v>
      </c>
      <c r="M2072" s="530"/>
      <c r="N2072" s="222"/>
    </row>
    <row r="2073" spans="1:17" ht="38.25" customHeight="1" x14ac:dyDescent="0.25">
      <c r="A2073" s="1054"/>
      <c r="B2073" s="69">
        <v>13</v>
      </c>
      <c r="C2073" s="153" t="s">
        <v>69</v>
      </c>
      <c r="D2073" s="152">
        <v>2563</v>
      </c>
      <c r="E2073" s="1069"/>
      <c r="F2073" s="1069"/>
      <c r="G2073" s="1069"/>
      <c r="H2073" s="1173"/>
      <c r="I2073" s="1069"/>
      <c r="J2073" s="1115"/>
      <c r="K2073" s="1069"/>
      <c r="L2073" s="26" t="s">
        <v>1616</v>
      </c>
      <c r="M2073" s="199"/>
      <c r="N2073" s="427" t="s">
        <v>7930</v>
      </c>
    </row>
    <row r="2074" spans="1:17" ht="45" customHeight="1" x14ac:dyDescent="0.25">
      <c r="A2074" s="1053">
        <v>660</v>
      </c>
      <c r="B2074" s="69">
        <v>14</v>
      </c>
      <c r="C2074" s="153" t="s">
        <v>62</v>
      </c>
      <c r="D2074" s="152">
        <v>2563</v>
      </c>
      <c r="E2074" s="1067" t="s">
        <v>7376</v>
      </c>
      <c r="F2074" s="1067" t="s">
        <v>7376</v>
      </c>
      <c r="G2074" s="1067"/>
      <c r="H2074" s="1171" t="s">
        <v>7377</v>
      </c>
      <c r="I2074" s="1067" t="s">
        <v>1587</v>
      </c>
      <c r="J2074" s="1114" t="s">
        <v>1588</v>
      </c>
      <c r="K2074" s="1067" t="s">
        <v>3132</v>
      </c>
      <c r="L2074" s="11" t="s">
        <v>7378</v>
      </c>
      <c r="M2074" s="198"/>
      <c r="N2074" s="148" t="s">
        <v>7379</v>
      </c>
      <c r="P2074" s="452">
        <v>12796.71</v>
      </c>
    </row>
    <row r="2075" spans="1:17" ht="65.25" customHeight="1" x14ac:dyDescent="0.25">
      <c r="A2075" s="1055"/>
      <c r="B2075" s="69">
        <v>15</v>
      </c>
      <c r="C2075" s="153" t="s">
        <v>62</v>
      </c>
      <c r="D2075" s="152">
        <v>2563</v>
      </c>
      <c r="E2075" s="1068"/>
      <c r="F2075" s="1068"/>
      <c r="G2075" s="1068"/>
      <c r="H2075" s="1172"/>
      <c r="I2075" s="1068"/>
      <c r="J2075" s="1147"/>
      <c r="K2075" s="1068"/>
      <c r="L2075" s="11" t="s">
        <v>4717</v>
      </c>
      <c r="M2075" s="198"/>
      <c r="N2075" s="148" t="s">
        <v>7417</v>
      </c>
    </row>
    <row r="2076" spans="1:17" ht="66.75" customHeight="1" x14ac:dyDescent="0.25">
      <c r="A2076" s="1055"/>
      <c r="B2076" s="69">
        <v>8</v>
      </c>
      <c r="C2076" s="153" t="s">
        <v>70</v>
      </c>
      <c r="D2076" s="152">
        <v>2563</v>
      </c>
      <c r="E2076" s="1068"/>
      <c r="F2076" s="1068"/>
      <c r="G2076" s="1068"/>
      <c r="H2076" s="1172"/>
      <c r="I2076" s="1068"/>
      <c r="J2076" s="1147"/>
      <c r="K2076" s="1068"/>
      <c r="L2076" s="211" t="s">
        <v>1614</v>
      </c>
      <c r="M2076" s="530"/>
      <c r="N2076" s="222"/>
    </row>
    <row r="2077" spans="1:17" ht="54" customHeight="1" x14ac:dyDescent="0.25">
      <c r="A2077" s="1054"/>
      <c r="B2077" s="69">
        <v>10</v>
      </c>
      <c r="C2077" s="153" t="s">
        <v>7653</v>
      </c>
      <c r="D2077" s="152"/>
      <c r="E2077" s="1069"/>
      <c r="F2077" s="1069"/>
      <c r="G2077" s="1069"/>
      <c r="H2077" s="1173"/>
      <c r="I2077" s="1069"/>
      <c r="J2077" s="1115"/>
      <c r="K2077" s="1069"/>
      <c r="L2077" s="26" t="s">
        <v>1616</v>
      </c>
      <c r="M2077" s="199"/>
      <c r="N2077" s="427" t="s">
        <v>7654</v>
      </c>
    </row>
    <row r="2078" spans="1:17" ht="66" customHeight="1" x14ac:dyDescent="0.25">
      <c r="A2078" s="1053">
        <v>661</v>
      </c>
      <c r="B2078" s="69">
        <v>14</v>
      </c>
      <c r="C2078" s="153" t="s">
        <v>62</v>
      </c>
      <c r="D2078" s="152">
        <v>2563</v>
      </c>
      <c r="E2078" s="1067" t="s">
        <v>7553</v>
      </c>
      <c r="F2078" s="1067" t="s">
        <v>7553</v>
      </c>
      <c r="G2078" s="1067">
        <v>862234853</v>
      </c>
      <c r="H2078" s="1171" t="s">
        <v>7392</v>
      </c>
      <c r="I2078" s="1067" t="s">
        <v>20</v>
      </c>
      <c r="J2078" s="1114" t="s">
        <v>9</v>
      </c>
      <c r="K2078" s="1067" t="s">
        <v>3132</v>
      </c>
      <c r="L2078" s="11" t="s">
        <v>7406</v>
      </c>
      <c r="M2078" s="198"/>
      <c r="N2078" s="148" t="s">
        <v>7407</v>
      </c>
      <c r="P2078" s="452">
        <v>12616.02</v>
      </c>
    </row>
    <row r="2079" spans="1:17" ht="66" customHeight="1" x14ac:dyDescent="0.25">
      <c r="A2079" s="1055"/>
      <c r="B2079" s="69">
        <v>15</v>
      </c>
      <c r="C2079" s="153" t="s">
        <v>62</v>
      </c>
      <c r="D2079" s="152">
        <v>2563</v>
      </c>
      <c r="E2079" s="1069"/>
      <c r="F2079" s="1068"/>
      <c r="G2079" s="1068"/>
      <c r="H2079" s="1172"/>
      <c r="I2079" s="1068"/>
      <c r="J2079" s="1147"/>
      <c r="K2079" s="1068"/>
      <c r="L2079" s="11" t="s">
        <v>4717</v>
      </c>
      <c r="M2079" s="198"/>
      <c r="N2079" s="148" t="s">
        <v>7419</v>
      </c>
    </row>
    <row r="2080" spans="1:17" ht="69.75" customHeight="1" x14ac:dyDescent="0.25">
      <c r="A2080" s="1054"/>
      <c r="B2080" s="69">
        <v>27</v>
      </c>
      <c r="C2080" s="153" t="s">
        <v>62</v>
      </c>
      <c r="D2080" s="152">
        <v>2563</v>
      </c>
      <c r="E2080" s="168" t="s">
        <v>7554</v>
      </c>
      <c r="F2080" s="1069"/>
      <c r="G2080" s="1069"/>
      <c r="H2080" s="1173"/>
      <c r="I2080" s="1069"/>
      <c r="J2080" s="1115"/>
      <c r="K2080" s="1069"/>
      <c r="L2080" s="11" t="s">
        <v>7415</v>
      </c>
      <c r="M2080" s="198"/>
      <c r="N2080" s="148" t="s">
        <v>7556</v>
      </c>
      <c r="P2080" s="452" t="s">
        <v>7555</v>
      </c>
    </row>
    <row r="2081" spans="1:17" ht="47.25" customHeight="1" x14ac:dyDescent="0.25">
      <c r="A2081" s="1053">
        <v>662</v>
      </c>
      <c r="B2081" s="69">
        <v>14</v>
      </c>
      <c r="C2081" s="153" t="s">
        <v>62</v>
      </c>
      <c r="D2081" s="152">
        <v>2563</v>
      </c>
      <c r="E2081" s="1053" t="s">
        <v>7393</v>
      </c>
      <c r="F2081" s="1053" t="s">
        <v>7393</v>
      </c>
      <c r="G2081" s="1053"/>
      <c r="H2081" s="1168" t="s">
        <v>7394</v>
      </c>
      <c r="I2081" s="1053" t="s">
        <v>7395</v>
      </c>
      <c r="J2081" s="1148" t="s">
        <v>2562</v>
      </c>
      <c r="K2081" s="1053" t="s">
        <v>3414</v>
      </c>
      <c r="L2081" s="11" t="s">
        <v>8614</v>
      </c>
      <c r="M2081" s="198"/>
      <c r="N2081" s="148" t="s">
        <v>7405</v>
      </c>
      <c r="P2081" s="452">
        <v>9107.0300000000007</v>
      </c>
    </row>
    <row r="2082" spans="1:17" ht="40.5" x14ac:dyDescent="0.25">
      <c r="A2082" s="1055"/>
      <c r="B2082" s="69">
        <v>15</v>
      </c>
      <c r="C2082" s="153" t="s">
        <v>62</v>
      </c>
      <c r="D2082" s="152">
        <v>2563</v>
      </c>
      <c r="E2082" s="1055"/>
      <c r="F2082" s="1055"/>
      <c r="G2082" s="1055"/>
      <c r="H2082" s="1169"/>
      <c r="I2082" s="1055"/>
      <c r="J2082" s="1149"/>
      <c r="K2082" s="1055"/>
      <c r="L2082" s="11" t="s">
        <v>4717</v>
      </c>
      <c r="M2082" s="198"/>
      <c r="N2082" s="148" t="s">
        <v>7420</v>
      </c>
    </row>
    <row r="2083" spans="1:17" x14ac:dyDescent="0.25">
      <c r="A2083" s="1055"/>
      <c r="B2083" s="51">
        <v>29</v>
      </c>
      <c r="C2083" s="153" t="s">
        <v>70</v>
      </c>
      <c r="D2083" s="401">
        <v>2565</v>
      </c>
      <c r="E2083" s="1055"/>
      <c r="F2083" s="1055"/>
      <c r="G2083" s="1055"/>
      <c r="H2083" s="1169"/>
      <c r="I2083" s="1055"/>
      <c r="J2083" s="1149"/>
      <c r="K2083" s="1055"/>
      <c r="L2083" s="11" t="s">
        <v>13305</v>
      </c>
      <c r="M2083" s="198"/>
      <c r="N2083" s="148" t="s">
        <v>13312</v>
      </c>
    </row>
    <row r="2084" spans="1:17" ht="40.5" x14ac:dyDescent="0.25">
      <c r="A2084" s="1054"/>
      <c r="B2084" s="51">
        <v>12</v>
      </c>
      <c r="C2084" s="153" t="s">
        <v>69</v>
      </c>
      <c r="D2084" s="401">
        <v>2565</v>
      </c>
      <c r="E2084" s="1054"/>
      <c r="F2084" s="1054"/>
      <c r="G2084" s="1054"/>
      <c r="H2084" s="1170"/>
      <c r="I2084" s="1054"/>
      <c r="J2084" s="1150"/>
      <c r="K2084" s="1054"/>
      <c r="L2084" s="11" t="s">
        <v>13283</v>
      </c>
      <c r="M2084" s="198"/>
      <c r="N2084" s="148" t="s">
        <v>13313</v>
      </c>
      <c r="P2084" s="452">
        <v>9107.0300000000007</v>
      </c>
    </row>
    <row r="2085" spans="1:17" ht="40.5" x14ac:dyDescent="0.25">
      <c r="A2085" s="69">
        <v>663</v>
      </c>
      <c r="B2085" s="69">
        <v>14</v>
      </c>
      <c r="C2085" s="153" t="s">
        <v>7396</v>
      </c>
      <c r="D2085" s="152">
        <v>2563</v>
      </c>
      <c r="E2085" s="1067" t="s">
        <v>7397</v>
      </c>
      <c r="F2085" s="1067" t="s">
        <v>7397</v>
      </c>
      <c r="G2085" s="1067"/>
      <c r="H2085" s="1171" t="s">
        <v>7398</v>
      </c>
      <c r="I2085" s="1067" t="s">
        <v>324</v>
      </c>
      <c r="J2085" s="1114" t="s">
        <v>11</v>
      </c>
      <c r="K2085" s="1067" t="s">
        <v>3414</v>
      </c>
      <c r="L2085" s="11" t="s">
        <v>7403</v>
      </c>
      <c r="M2085" s="198"/>
      <c r="N2085" s="148" t="s">
        <v>7404</v>
      </c>
      <c r="P2085" s="452">
        <v>15539.42</v>
      </c>
    </row>
    <row r="2086" spans="1:17" ht="40.5" x14ac:dyDescent="0.25">
      <c r="A2086" s="69"/>
      <c r="B2086" s="69">
        <v>15</v>
      </c>
      <c r="C2086" s="153" t="s">
        <v>62</v>
      </c>
      <c r="D2086" s="152">
        <v>2563</v>
      </c>
      <c r="E2086" s="1069"/>
      <c r="F2086" s="1069"/>
      <c r="G2086" s="1069"/>
      <c r="H2086" s="1173"/>
      <c r="I2086" s="1069"/>
      <c r="J2086" s="1115"/>
      <c r="K2086" s="1069"/>
      <c r="L2086" s="11" t="s">
        <v>4717</v>
      </c>
      <c r="M2086" s="198"/>
      <c r="N2086" s="148" t="s">
        <v>7421</v>
      </c>
    </row>
    <row r="2087" spans="1:17" ht="40.5" x14ac:dyDescent="0.25">
      <c r="A2087" s="1053">
        <v>664</v>
      </c>
      <c r="B2087" s="69">
        <v>14</v>
      </c>
      <c r="C2087" s="153" t="s">
        <v>62</v>
      </c>
      <c r="D2087" s="152">
        <v>2563</v>
      </c>
      <c r="E2087" s="1067" t="s">
        <v>7399</v>
      </c>
      <c r="F2087" s="1067" t="s">
        <v>7399</v>
      </c>
      <c r="G2087" s="1067"/>
      <c r="H2087" s="1171" t="s">
        <v>7400</v>
      </c>
      <c r="I2087" s="1067" t="s">
        <v>346</v>
      </c>
      <c r="J2087" s="1114" t="s">
        <v>78</v>
      </c>
      <c r="K2087" s="1067" t="s">
        <v>3414</v>
      </c>
      <c r="L2087" s="11" t="s">
        <v>7401</v>
      </c>
      <c r="M2087" s="198"/>
      <c r="N2087" s="148" t="s">
        <v>7402</v>
      </c>
      <c r="P2087" s="452">
        <v>17195.02</v>
      </c>
    </row>
    <row r="2088" spans="1:17" ht="29.25" customHeight="1" x14ac:dyDescent="0.25">
      <c r="A2088" s="1055"/>
      <c r="B2088" s="69">
        <v>15</v>
      </c>
      <c r="C2088" s="153" t="s">
        <v>62</v>
      </c>
      <c r="D2088" s="152">
        <v>2563</v>
      </c>
      <c r="E2088" s="1068"/>
      <c r="F2088" s="1068"/>
      <c r="G2088" s="1068"/>
      <c r="H2088" s="1172"/>
      <c r="I2088" s="1068"/>
      <c r="J2088" s="1147"/>
      <c r="K2088" s="1068"/>
      <c r="L2088" s="11" t="s">
        <v>4717</v>
      </c>
      <c r="M2088" s="198"/>
      <c r="N2088" s="148" t="s">
        <v>7421</v>
      </c>
    </row>
    <row r="2089" spans="1:17" ht="29.25" customHeight="1" x14ac:dyDescent="0.25">
      <c r="A2089" s="1055"/>
      <c r="B2089" s="69">
        <v>15</v>
      </c>
      <c r="C2089" s="153" t="s">
        <v>70</v>
      </c>
      <c r="D2089" s="152">
        <v>2563</v>
      </c>
      <c r="E2089" s="1068"/>
      <c r="F2089" s="1068"/>
      <c r="G2089" s="1068"/>
      <c r="H2089" s="1172"/>
      <c r="I2089" s="1068"/>
      <c r="J2089" s="1147"/>
      <c r="K2089" s="1068"/>
      <c r="L2089" s="211" t="s">
        <v>1614</v>
      </c>
      <c r="M2089" s="530"/>
      <c r="N2089" s="222"/>
    </row>
    <row r="2090" spans="1:17" s="39" customFormat="1" ht="29.25" customHeight="1" x14ac:dyDescent="0.25">
      <c r="A2090" s="1054"/>
      <c r="B2090" s="69">
        <v>16</v>
      </c>
      <c r="C2090" s="153" t="s">
        <v>70</v>
      </c>
      <c r="D2090" s="152">
        <v>2563</v>
      </c>
      <c r="E2090" s="1069"/>
      <c r="F2090" s="1069"/>
      <c r="G2090" s="1069"/>
      <c r="H2090" s="1173"/>
      <c r="I2090" s="1069"/>
      <c r="J2090" s="1115"/>
      <c r="K2090" s="1069"/>
      <c r="L2090" s="26" t="s">
        <v>1616</v>
      </c>
      <c r="M2090" s="199"/>
      <c r="N2090" s="427" t="s">
        <v>7654</v>
      </c>
      <c r="O2090" s="1"/>
      <c r="P2090" s="452"/>
      <c r="Q2090" s="1"/>
    </row>
    <row r="2091" spans="1:17" ht="29.25" customHeight="1" x14ac:dyDescent="0.25">
      <c r="A2091" s="1053">
        <v>665</v>
      </c>
      <c r="B2091" s="1053">
        <v>15</v>
      </c>
      <c r="C2091" s="1053" t="s">
        <v>62</v>
      </c>
      <c r="D2091" s="1053">
        <v>2563</v>
      </c>
      <c r="E2091" s="1067" t="s">
        <v>7408</v>
      </c>
      <c r="F2091" s="1067" t="s">
        <v>7408</v>
      </c>
      <c r="G2091" s="1053" t="s">
        <v>7409</v>
      </c>
      <c r="H2091" s="1053" t="s">
        <v>7410</v>
      </c>
      <c r="I2091" s="1053" t="s">
        <v>125</v>
      </c>
      <c r="J2091" s="1053" t="s">
        <v>113</v>
      </c>
      <c r="K2091" s="1053" t="s">
        <v>3414</v>
      </c>
      <c r="L2091" s="11" t="s">
        <v>59</v>
      </c>
      <c r="M2091" s="198"/>
      <c r="N2091" s="148" t="s">
        <v>7411</v>
      </c>
    </row>
    <row r="2092" spans="1:17" ht="29.25" customHeight="1" x14ac:dyDescent="0.25">
      <c r="A2092" s="1055"/>
      <c r="B2092" s="1055"/>
      <c r="C2092" s="1055"/>
      <c r="D2092" s="1055"/>
      <c r="E2092" s="1068"/>
      <c r="F2092" s="1068"/>
      <c r="G2092" s="1055"/>
      <c r="H2092" s="1055"/>
      <c r="I2092" s="1055"/>
      <c r="J2092" s="1055"/>
      <c r="K2092" s="1055"/>
      <c r="L2092" s="30" t="s">
        <v>297</v>
      </c>
      <c r="M2092" s="204"/>
      <c r="N2092" s="148" t="s">
        <v>10810</v>
      </c>
    </row>
    <row r="2093" spans="1:17" s="39" customFormat="1" ht="29.25" customHeight="1" x14ac:dyDescent="0.25">
      <c r="A2093" s="1054"/>
      <c r="B2093" s="1054"/>
      <c r="C2093" s="1054"/>
      <c r="D2093" s="1054"/>
      <c r="E2093" s="1069"/>
      <c r="F2093" s="1069"/>
      <c r="G2093" s="1054"/>
      <c r="H2093" s="1054"/>
      <c r="I2093" s="1054"/>
      <c r="J2093" s="1054"/>
      <c r="K2093" s="1054"/>
      <c r="L2093" s="48" t="s">
        <v>5673</v>
      </c>
      <c r="M2093" s="241"/>
      <c r="N2093" s="427" t="s">
        <v>10811</v>
      </c>
      <c r="O2093" s="26"/>
      <c r="P2093" s="452"/>
      <c r="Q2093" s="26" t="s">
        <v>10812</v>
      </c>
    </row>
    <row r="2094" spans="1:17" ht="45.75" customHeight="1" x14ac:dyDescent="0.25">
      <c r="A2094" s="1053">
        <v>666</v>
      </c>
      <c r="B2094" s="1053">
        <v>18</v>
      </c>
      <c r="C2094" s="1053" t="s">
        <v>62</v>
      </c>
      <c r="D2094" s="1053">
        <v>2563</v>
      </c>
      <c r="E2094" s="1067" t="s">
        <v>7447</v>
      </c>
      <c r="F2094" s="1067" t="s">
        <v>7447</v>
      </c>
      <c r="G2094" s="1067" t="s">
        <v>7448</v>
      </c>
      <c r="H2094" s="1067" t="s">
        <v>7449</v>
      </c>
      <c r="I2094" s="1067" t="s">
        <v>341</v>
      </c>
      <c r="J2094" s="1067" t="s">
        <v>212</v>
      </c>
      <c r="K2094" s="1067" t="s">
        <v>3414</v>
      </c>
      <c r="L2094" s="11" t="s">
        <v>59</v>
      </c>
      <c r="M2094" s="198"/>
      <c r="N2094" s="148" t="s">
        <v>7450</v>
      </c>
    </row>
    <row r="2095" spans="1:17" ht="31.5" customHeight="1" x14ac:dyDescent="0.25">
      <c r="A2095" s="1055"/>
      <c r="B2095" s="1055"/>
      <c r="C2095" s="1055"/>
      <c r="D2095" s="1055"/>
      <c r="E2095" s="1068"/>
      <c r="F2095" s="1068"/>
      <c r="G2095" s="1068"/>
      <c r="H2095" s="1068"/>
      <c r="I2095" s="1068"/>
      <c r="J2095" s="1068"/>
      <c r="K2095" s="1068"/>
      <c r="L2095" s="30" t="s">
        <v>297</v>
      </c>
      <c r="M2095" s="204"/>
      <c r="N2095" s="148" t="s">
        <v>9595</v>
      </c>
    </row>
    <row r="2096" spans="1:17" ht="33" customHeight="1" x14ac:dyDescent="0.25">
      <c r="A2096" s="1054"/>
      <c r="B2096" s="1054"/>
      <c r="C2096" s="1054"/>
      <c r="D2096" s="1054"/>
      <c r="E2096" s="1069"/>
      <c r="F2096" s="1069"/>
      <c r="G2096" s="1069"/>
      <c r="H2096" s="1069"/>
      <c r="I2096" s="1069"/>
      <c r="J2096" s="1069"/>
      <c r="K2096" s="1069"/>
      <c r="L2096" s="48" t="s">
        <v>5673</v>
      </c>
      <c r="M2096" s="241"/>
      <c r="N2096" s="427" t="s">
        <v>9596</v>
      </c>
      <c r="O2096" s="26"/>
      <c r="P2096" s="452">
        <v>15380.3</v>
      </c>
      <c r="Q2096" s="26"/>
    </row>
    <row r="2097" spans="1:17" ht="39.75" customHeight="1" x14ac:dyDescent="0.25">
      <c r="A2097" s="1053">
        <v>471</v>
      </c>
      <c r="B2097" s="1053">
        <v>19</v>
      </c>
      <c r="C2097" s="1053" t="s">
        <v>62</v>
      </c>
      <c r="D2097" s="1053">
        <v>2563</v>
      </c>
      <c r="E2097" s="1067" t="s">
        <v>7474</v>
      </c>
      <c r="F2097" s="1067" t="s">
        <v>7730</v>
      </c>
      <c r="G2097" s="1067" t="s">
        <v>7475</v>
      </c>
      <c r="H2097" s="1067" t="s">
        <v>7476</v>
      </c>
      <c r="I2097" s="1067" t="s">
        <v>12</v>
      </c>
      <c r="J2097" s="1067" t="s">
        <v>527</v>
      </c>
      <c r="K2097" s="1067" t="s">
        <v>3414</v>
      </c>
      <c r="L2097" s="11" t="s">
        <v>7477</v>
      </c>
      <c r="M2097" s="198"/>
      <c r="N2097" s="148" t="s">
        <v>7478</v>
      </c>
      <c r="O2097" s="163"/>
    </row>
    <row r="2098" spans="1:17" ht="42" customHeight="1" x14ac:dyDescent="0.25">
      <c r="A2098" s="1055"/>
      <c r="B2098" s="1055"/>
      <c r="C2098" s="1055"/>
      <c r="D2098" s="1055"/>
      <c r="E2098" s="1068"/>
      <c r="F2098" s="1068"/>
      <c r="G2098" s="1068"/>
      <c r="H2098" s="1068"/>
      <c r="I2098" s="1068"/>
      <c r="J2098" s="1068"/>
      <c r="K2098" s="1068"/>
      <c r="L2098" s="1" t="s">
        <v>8798</v>
      </c>
      <c r="M2098" s="450"/>
      <c r="N2098" s="446" t="s">
        <v>8802</v>
      </c>
      <c r="O2098" s="163"/>
    </row>
    <row r="2099" spans="1:17" ht="42" customHeight="1" x14ac:dyDescent="0.25">
      <c r="A2099" s="1054"/>
      <c r="B2099" s="1054"/>
      <c r="C2099" s="1054"/>
      <c r="D2099" s="1054"/>
      <c r="E2099" s="1069"/>
      <c r="F2099" s="1069"/>
      <c r="G2099" s="1069"/>
      <c r="H2099" s="1069"/>
      <c r="I2099" s="1069"/>
      <c r="J2099" s="1069"/>
      <c r="K2099" s="1069"/>
      <c r="L2099" s="1" t="s">
        <v>8799</v>
      </c>
      <c r="M2099" s="450"/>
      <c r="N2099" s="446" t="s">
        <v>8803</v>
      </c>
      <c r="O2099" s="163"/>
    </row>
    <row r="2100" spans="1:17" ht="44.25" customHeight="1" x14ac:dyDescent="0.25">
      <c r="A2100" s="1053">
        <v>667</v>
      </c>
      <c r="B2100" s="153">
        <v>20</v>
      </c>
      <c r="C2100" s="153" t="s">
        <v>62</v>
      </c>
      <c r="D2100" s="152">
        <v>2563</v>
      </c>
      <c r="E2100" s="1053" t="s">
        <v>7489</v>
      </c>
      <c r="F2100" s="1053" t="s">
        <v>7489</v>
      </c>
      <c r="G2100" s="1053" t="s">
        <v>7490</v>
      </c>
      <c r="H2100" s="1053" t="s">
        <v>7491</v>
      </c>
      <c r="I2100" s="1053" t="s">
        <v>880</v>
      </c>
      <c r="J2100" s="1053" t="s">
        <v>113</v>
      </c>
      <c r="K2100" s="1053" t="s">
        <v>3414</v>
      </c>
      <c r="L2100" s="31" t="s">
        <v>59</v>
      </c>
      <c r="M2100" s="539"/>
      <c r="N2100" s="431" t="s">
        <v>7492</v>
      </c>
    </row>
    <row r="2101" spans="1:17" ht="44.25" customHeight="1" x14ac:dyDescent="0.25">
      <c r="A2101" s="1055"/>
      <c r="B2101" s="69">
        <v>16</v>
      </c>
      <c r="C2101" s="69" t="s">
        <v>66</v>
      </c>
      <c r="D2101" s="113">
        <v>2564</v>
      </c>
      <c r="E2101" s="1055"/>
      <c r="F2101" s="1055"/>
      <c r="G2101" s="1055"/>
      <c r="H2101" s="1055"/>
      <c r="I2101" s="1055"/>
      <c r="J2101" s="1055"/>
      <c r="K2101" s="1055"/>
      <c r="L2101" s="113" t="s">
        <v>297</v>
      </c>
      <c r="M2101" s="450"/>
      <c r="N2101" s="444" t="s">
        <v>10326</v>
      </c>
      <c r="P2101" s="452">
        <v>40453.5</v>
      </c>
    </row>
    <row r="2102" spans="1:17" ht="44.25" customHeight="1" x14ac:dyDescent="0.25">
      <c r="A2102" s="1054"/>
      <c r="B2102" s="69">
        <v>28</v>
      </c>
      <c r="C2102" s="69" t="s">
        <v>66</v>
      </c>
      <c r="D2102" s="113">
        <v>2564</v>
      </c>
      <c r="E2102" s="1054"/>
      <c r="F2102" s="1054"/>
      <c r="G2102" s="1054"/>
      <c r="H2102" s="1054"/>
      <c r="I2102" s="1054"/>
      <c r="J2102" s="1054"/>
      <c r="K2102" s="1054"/>
      <c r="L2102" s="113" t="s">
        <v>5673</v>
      </c>
      <c r="M2102" s="450"/>
      <c r="N2102" s="444" t="s">
        <v>10327</v>
      </c>
    </row>
    <row r="2103" spans="1:17" ht="37.5" customHeight="1" x14ac:dyDescent="0.3">
      <c r="A2103" s="1053">
        <v>668</v>
      </c>
      <c r="B2103" s="69">
        <v>25</v>
      </c>
      <c r="C2103" s="153" t="s">
        <v>62</v>
      </c>
      <c r="D2103" s="152">
        <v>2563</v>
      </c>
      <c r="E2103" s="213" t="s">
        <v>7499</v>
      </c>
      <c r="F2103" s="213" t="s">
        <v>7503</v>
      </c>
      <c r="G2103" s="213" t="s">
        <v>7500</v>
      </c>
      <c r="H2103" s="278" t="s">
        <v>7501</v>
      </c>
      <c r="I2103" s="213" t="s">
        <v>12</v>
      </c>
      <c r="J2103" s="279" t="s">
        <v>527</v>
      </c>
      <c r="K2103" s="213" t="s">
        <v>3414</v>
      </c>
      <c r="L2103" s="11" t="s">
        <v>7502</v>
      </c>
      <c r="M2103" s="198"/>
      <c r="N2103" s="148" t="s">
        <v>7546</v>
      </c>
    </row>
    <row r="2104" spans="1:17" ht="37.5" customHeight="1" x14ac:dyDescent="0.3">
      <c r="A2104" s="1055"/>
      <c r="B2104" s="69"/>
      <c r="C2104" s="153"/>
      <c r="D2104" s="152"/>
      <c r="E2104" s="213"/>
      <c r="F2104" s="213"/>
      <c r="G2104" s="213"/>
      <c r="H2104" s="278"/>
      <c r="I2104" s="213"/>
      <c r="J2104" s="279"/>
      <c r="K2104" s="213"/>
      <c r="L2104" s="1" t="s">
        <v>10130</v>
      </c>
      <c r="M2104" s="450"/>
      <c r="N2104" s="446" t="s">
        <v>10132</v>
      </c>
    </row>
    <row r="2105" spans="1:17" s="39" customFormat="1" ht="37.5" customHeight="1" x14ac:dyDescent="0.25">
      <c r="A2105" s="1054"/>
      <c r="B2105" s="69">
        <v>24</v>
      </c>
      <c r="C2105" s="153" t="s">
        <v>65</v>
      </c>
      <c r="D2105" s="152">
        <v>2564</v>
      </c>
      <c r="E2105" s="152"/>
      <c r="F2105" s="152"/>
      <c r="G2105" s="152"/>
      <c r="H2105" s="249"/>
      <c r="I2105" s="152"/>
      <c r="J2105" s="244"/>
      <c r="K2105" s="152"/>
      <c r="L2105" s="1" t="s">
        <v>10131</v>
      </c>
      <c r="M2105" s="529"/>
      <c r="N2105" s="431" t="s">
        <v>10133</v>
      </c>
      <c r="O2105" s="1"/>
      <c r="P2105" s="452">
        <v>5577494.1399999997</v>
      </c>
      <c r="Q2105" s="1"/>
    </row>
    <row r="2106" spans="1:17" ht="30" customHeight="1" x14ac:dyDescent="0.25">
      <c r="A2106" s="1053">
        <v>669</v>
      </c>
      <c r="B2106" s="1053">
        <v>21</v>
      </c>
      <c r="C2106" s="1053" t="s">
        <v>62</v>
      </c>
      <c r="D2106" s="1053">
        <v>2563</v>
      </c>
      <c r="E2106" s="1053" t="s">
        <v>7505</v>
      </c>
      <c r="F2106" s="1053" t="s">
        <v>7505</v>
      </c>
      <c r="G2106" s="1053"/>
      <c r="H2106" s="1053" t="s">
        <v>7506</v>
      </c>
      <c r="I2106" s="1053" t="s">
        <v>1006</v>
      </c>
      <c r="J2106" s="1053" t="s">
        <v>1006</v>
      </c>
      <c r="K2106" s="1053" t="s">
        <v>3414</v>
      </c>
      <c r="L2106" s="11" t="s">
        <v>59</v>
      </c>
      <c r="M2106" s="198"/>
      <c r="N2106" s="148" t="s">
        <v>7507</v>
      </c>
    </row>
    <row r="2107" spans="1:17" ht="30" customHeight="1" x14ac:dyDescent="0.25">
      <c r="A2107" s="1055"/>
      <c r="B2107" s="1055"/>
      <c r="C2107" s="1055"/>
      <c r="D2107" s="1055"/>
      <c r="E2107" s="1055"/>
      <c r="F2107" s="1055"/>
      <c r="G2107" s="1055"/>
      <c r="H2107" s="1055"/>
      <c r="I2107" s="1055"/>
      <c r="J2107" s="1055"/>
      <c r="K2107" s="1055"/>
      <c r="L2107" s="30" t="s">
        <v>297</v>
      </c>
      <c r="M2107" s="204"/>
      <c r="N2107" s="148" t="s">
        <v>10619</v>
      </c>
    </row>
    <row r="2108" spans="1:17" ht="30" customHeight="1" x14ac:dyDescent="0.25">
      <c r="A2108" s="1054"/>
      <c r="B2108" s="1054"/>
      <c r="C2108" s="1054"/>
      <c r="D2108" s="1054"/>
      <c r="E2108" s="1054"/>
      <c r="F2108" s="1054"/>
      <c r="G2108" s="1054"/>
      <c r="H2108" s="1054"/>
      <c r="I2108" s="1054"/>
      <c r="J2108" s="1054"/>
      <c r="K2108" s="1054"/>
      <c r="L2108" s="48" t="s">
        <v>5673</v>
      </c>
      <c r="M2108" s="241"/>
      <c r="N2108" s="427" t="s">
        <v>10615</v>
      </c>
      <c r="O2108" s="26"/>
      <c r="P2108" s="452">
        <f>19545.19+19545.19</f>
        <v>39090.379999999997</v>
      </c>
      <c r="Q2108" s="26" t="s">
        <v>10620</v>
      </c>
    </row>
    <row r="2109" spans="1:17" ht="29.25" customHeight="1" x14ac:dyDescent="0.25">
      <c r="A2109" s="1053">
        <v>670</v>
      </c>
      <c r="B2109" s="1053">
        <v>26</v>
      </c>
      <c r="C2109" s="1053" t="s">
        <v>62</v>
      </c>
      <c r="D2109" s="1053">
        <v>2563</v>
      </c>
      <c r="E2109" s="1067" t="s">
        <v>7548</v>
      </c>
      <c r="F2109" s="1067" t="s">
        <v>7548</v>
      </c>
      <c r="G2109" s="1067" t="s">
        <v>7549</v>
      </c>
      <c r="H2109" s="1067" t="s">
        <v>7550</v>
      </c>
      <c r="I2109" s="1067" t="s">
        <v>786</v>
      </c>
      <c r="J2109" s="1067" t="s">
        <v>2880</v>
      </c>
      <c r="K2109" s="1067" t="s">
        <v>3414</v>
      </c>
      <c r="L2109" s="11" t="s">
        <v>59</v>
      </c>
      <c r="M2109" s="198"/>
      <c r="N2109" s="148" t="s">
        <v>7551</v>
      </c>
    </row>
    <row r="2110" spans="1:17" ht="29.25" customHeight="1" x14ac:dyDescent="0.25">
      <c r="A2110" s="1055"/>
      <c r="B2110" s="1055"/>
      <c r="C2110" s="1055"/>
      <c r="D2110" s="1055"/>
      <c r="E2110" s="1068"/>
      <c r="F2110" s="1068"/>
      <c r="G2110" s="1068"/>
      <c r="H2110" s="1068"/>
      <c r="I2110" s="1068"/>
      <c r="J2110" s="1068"/>
      <c r="K2110" s="1068"/>
      <c r="L2110" s="30" t="s">
        <v>297</v>
      </c>
      <c r="M2110" s="204"/>
      <c r="N2110" s="148" t="s">
        <v>8840</v>
      </c>
    </row>
    <row r="2111" spans="1:17" ht="29.25" customHeight="1" x14ac:dyDescent="0.25">
      <c r="A2111" s="1054"/>
      <c r="B2111" s="1054"/>
      <c r="C2111" s="1054"/>
      <c r="D2111" s="1054"/>
      <c r="E2111" s="1069"/>
      <c r="F2111" s="1069"/>
      <c r="G2111" s="1069"/>
      <c r="H2111" s="1069"/>
      <c r="I2111" s="1069"/>
      <c r="J2111" s="1069"/>
      <c r="K2111" s="1069"/>
      <c r="L2111" s="48" t="s">
        <v>5673</v>
      </c>
      <c r="M2111" s="241"/>
      <c r="N2111" s="148" t="s">
        <v>8841</v>
      </c>
      <c r="Q2111" s="26" t="s">
        <v>8842</v>
      </c>
    </row>
    <row r="2112" spans="1:17" ht="69" customHeight="1" x14ac:dyDescent="0.25">
      <c r="A2112" s="1053">
        <v>671</v>
      </c>
      <c r="B2112" s="1053">
        <v>1</v>
      </c>
      <c r="C2112" s="1053" t="s">
        <v>70</v>
      </c>
      <c r="D2112" s="1053">
        <v>2563</v>
      </c>
      <c r="E2112" s="1053" t="s">
        <v>7568</v>
      </c>
      <c r="F2112" s="1053" t="s">
        <v>7568</v>
      </c>
      <c r="G2112" s="1053" t="s">
        <v>7569</v>
      </c>
      <c r="H2112" s="1053" t="s">
        <v>7570</v>
      </c>
      <c r="I2112" s="1053" t="s">
        <v>1282</v>
      </c>
      <c r="J2112" s="1053" t="s">
        <v>388</v>
      </c>
      <c r="K2112" s="1053" t="s">
        <v>3414</v>
      </c>
      <c r="L2112" s="11" t="s">
        <v>59</v>
      </c>
      <c r="M2112" s="198"/>
      <c r="N2112" s="148" t="s">
        <v>10074</v>
      </c>
    </row>
    <row r="2113" spans="1:16" ht="58.5" customHeight="1" x14ac:dyDescent="0.25">
      <c r="A2113" s="1055"/>
      <c r="B2113" s="1055"/>
      <c r="C2113" s="1055"/>
      <c r="D2113" s="1055"/>
      <c r="E2113" s="1055"/>
      <c r="F2113" s="1055"/>
      <c r="G2113" s="1055"/>
      <c r="H2113" s="1055"/>
      <c r="I2113" s="1055"/>
      <c r="J2113" s="1055"/>
      <c r="K2113" s="1055"/>
      <c r="L2113" s="30" t="s">
        <v>297</v>
      </c>
      <c r="M2113" s="204"/>
      <c r="N2113" s="148" t="s">
        <v>10075</v>
      </c>
    </row>
    <row r="2114" spans="1:16" ht="48" customHeight="1" x14ac:dyDescent="0.25">
      <c r="A2114" s="1055"/>
      <c r="B2114" s="1054"/>
      <c r="C2114" s="1054"/>
      <c r="D2114" s="1054"/>
      <c r="E2114" s="1054"/>
      <c r="F2114" s="1054"/>
      <c r="G2114" s="1055"/>
      <c r="H2114" s="1054"/>
      <c r="I2114" s="1054"/>
      <c r="J2114" s="1054"/>
      <c r="K2114" s="1054"/>
      <c r="L2114" s="48" t="s">
        <v>5673</v>
      </c>
      <c r="M2114" s="241"/>
      <c r="N2114" s="436" t="s">
        <v>10076</v>
      </c>
      <c r="P2114" s="452">
        <v>34073</v>
      </c>
    </row>
    <row r="2115" spans="1:16" ht="42.75" customHeight="1" x14ac:dyDescent="0.25">
      <c r="A2115" s="1053">
        <v>672</v>
      </c>
      <c r="B2115" s="153">
        <v>2</v>
      </c>
      <c r="C2115" s="153" t="s">
        <v>70</v>
      </c>
      <c r="D2115" s="152">
        <v>2563</v>
      </c>
      <c r="E2115" s="152" t="s">
        <v>7603</v>
      </c>
      <c r="F2115" s="1068" t="s">
        <v>7603</v>
      </c>
      <c r="G2115" s="1067">
        <v>973196146</v>
      </c>
      <c r="H2115" s="249" t="s">
        <v>7604</v>
      </c>
      <c r="I2115" s="152" t="s">
        <v>7605</v>
      </c>
      <c r="J2115" s="244" t="s">
        <v>7606</v>
      </c>
      <c r="K2115" s="152" t="s">
        <v>4930</v>
      </c>
      <c r="L2115" s="11" t="s">
        <v>7607</v>
      </c>
      <c r="M2115" s="198"/>
      <c r="N2115" s="148" t="s">
        <v>7608</v>
      </c>
      <c r="P2115" s="452">
        <v>18326.57</v>
      </c>
    </row>
    <row r="2116" spans="1:16" ht="70.5" customHeight="1" x14ac:dyDescent="0.25">
      <c r="A2116" s="1055"/>
      <c r="B2116" s="69">
        <v>5</v>
      </c>
      <c r="C2116" s="153" t="s">
        <v>70</v>
      </c>
      <c r="D2116" s="152">
        <v>2563</v>
      </c>
      <c r="E2116" s="1067" t="s">
        <v>7609</v>
      </c>
      <c r="F2116" s="1068"/>
      <c r="G2116" s="1068"/>
      <c r="H2116" s="1168" t="s">
        <v>7610</v>
      </c>
      <c r="I2116" s="1053" t="s">
        <v>637</v>
      </c>
      <c r="J2116" s="1148" t="s">
        <v>232</v>
      </c>
      <c r="K2116" s="1053" t="s">
        <v>3414</v>
      </c>
      <c r="L2116" s="11" t="s">
        <v>7611</v>
      </c>
      <c r="M2116" s="198"/>
      <c r="N2116" s="148" t="s">
        <v>7612</v>
      </c>
    </row>
    <row r="2117" spans="1:16" ht="54" customHeight="1" x14ac:dyDescent="0.25">
      <c r="A2117" s="1055"/>
      <c r="B2117" s="69">
        <v>16</v>
      </c>
      <c r="C2117" s="153" t="s">
        <v>69</v>
      </c>
      <c r="D2117" s="152">
        <v>2563</v>
      </c>
      <c r="E2117" s="1068"/>
      <c r="F2117" s="1068"/>
      <c r="G2117" s="1068"/>
      <c r="H2117" s="1169"/>
      <c r="I2117" s="1055"/>
      <c r="J2117" s="1149"/>
      <c r="K2117" s="1055"/>
      <c r="L2117" s="211" t="s">
        <v>7997</v>
      </c>
      <c r="M2117" s="530"/>
      <c r="N2117" s="222" t="s">
        <v>1842</v>
      </c>
    </row>
    <row r="2118" spans="1:16" ht="37.5" customHeight="1" x14ac:dyDescent="0.25">
      <c r="A2118" s="1054"/>
      <c r="B2118" s="69">
        <v>21</v>
      </c>
      <c r="C2118" s="153" t="s">
        <v>69</v>
      </c>
      <c r="D2118" s="152">
        <v>2563</v>
      </c>
      <c r="E2118" s="1069"/>
      <c r="F2118" s="1069"/>
      <c r="G2118" s="1069"/>
      <c r="H2118" s="1169"/>
      <c r="I2118" s="1055"/>
      <c r="J2118" s="1149"/>
      <c r="K2118" s="1055"/>
      <c r="L2118" s="26" t="s">
        <v>1616</v>
      </c>
      <c r="M2118" s="199"/>
      <c r="N2118" s="427" t="s">
        <v>7998</v>
      </c>
    </row>
    <row r="2119" spans="1:16" ht="37.5" customHeight="1" x14ac:dyDescent="0.25">
      <c r="A2119" s="219"/>
      <c r="B2119" s="69">
        <v>24</v>
      </c>
      <c r="C2119" s="153" t="s">
        <v>70</v>
      </c>
      <c r="D2119" s="152">
        <v>2567</v>
      </c>
      <c r="E2119" s="168" t="s">
        <v>21177</v>
      </c>
      <c r="F2119" s="168" t="s">
        <v>21177</v>
      </c>
      <c r="G2119" s="168">
        <v>970317558</v>
      </c>
      <c r="H2119" s="1169"/>
      <c r="I2119" s="1055"/>
      <c r="J2119" s="1149"/>
      <c r="K2119" s="1055"/>
      <c r="L2119" s="26" t="s">
        <v>21178</v>
      </c>
      <c r="M2119" s="199"/>
      <c r="N2119" s="427"/>
    </row>
    <row r="2120" spans="1:16" ht="37.5" customHeight="1" x14ac:dyDescent="0.25">
      <c r="A2120" s="219"/>
      <c r="B2120" s="69">
        <v>24</v>
      </c>
      <c r="C2120" s="153" t="s">
        <v>70</v>
      </c>
      <c r="D2120" s="152">
        <v>2567</v>
      </c>
      <c r="E2120" s="168"/>
      <c r="F2120" s="168"/>
      <c r="G2120" s="168"/>
      <c r="H2120" s="1170"/>
      <c r="I2120" s="1054"/>
      <c r="J2120" s="1150"/>
      <c r="K2120" s="1054"/>
      <c r="L2120" s="26" t="s">
        <v>6447</v>
      </c>
      <c r="M2120" s="199"/>
      <c r="N2120" s="427" t="s">
        <v>21179</v>
      </c>
    </row>
    <row r="2121" spans="1:16" ht="42" customHeight="1" x14ac:dyDescent="0.25">
      <c r="A2121" s="1053">
        <v>673</v>
      </c>
      <c r="B2121" s="69">
        <v>15</v>
      </c>
      <c r="C2121" s="153" t="s">
        <v>70</v>
      </c>
      <c r="D2121" s="152">
        <v>2563</v>
      </c>
      <c r="E2121" s="1067" t="s">
        <v>7689</v>
      </c>
      <c r="F2121" s="1067" t="s">
        <v>7689</v>
      </c>
      <c r="G2121" s="220"/>
      <c r="H2121" s="1171" t="s">
        <v>7690</v>
      </c>
      <c r="I2121" s="1067" t="s">
        <v>1323</v>
      </c>
      <c r="J2121" s="1114" t="s">
        <v>212</v>
      </c>
      <c r="K2121" s="1067" t="s">
        <v>3414</v>
      </c>
      <c r="L2121" s="11" t="s">
        <v>7691</v>
      </c>
      <c r="M2121" s="198"/>
      <c r="N2121" s="148" t="s">
        <v>7692</v>
      </c>
      <c r="P2121" s="452">
        <v>9518</v>
      </c>
    </row>
    <row r="2122" spans="1:16" ht="64.5" customHeight="1" x14ac:dyDescent="0.25">
      <c r="A2122" s="1055"/>
      <c r="B2122" s="69">
        <v>16</v>
      </c>
      <c r="C2122" s="153" t="s">
        <v>70</v>
      </c>
      <c r="D2122" s="152">
        <v>2563</v>
      </c>
      <c r="E2122" s="1068"/>
      <c r="F2122" s="1068"/>
      <c r="G2122" s="168"/>
      <c r="H2122" s="1172"/>
      <c r="I2122" s="1068"/>
      <c r="J2122" s="1147"/>
      <c r="K2122" s="1068"/>
      <c r="L2122" s="11" t="s">
        <v>4717</v>
      </c>
      <c r="M2122" s="198"/>
      <c r="N2122" s="148" t="s">
        <v>7710</v>
      </c>
    </row>
    <row r="2123" spans="1:16" ht="48" customHeight="1" x14ac:dyDescent="0.25">
      <c r="A2123" s="1055"/>
      <c r="B2123" s="69">
        <v>4</v>
      </c>
      <c r="C2123" s="153" t="s">
        <v>73</v>
      </c>
      <c r="D2123" s="152">
        <v>2563</v>
      </c>
      <c r="E2123" s="1068"/>
      <c r="F2123" s="1068"/>
      <c r="G2123" s="168"/>
      <c r="H2123" s="1172"/>
      <c r="I2123" s="1068"/>
      <c r="J2123" s="1147"/>
      <c r="K2123" s="1068"/>
      <c r="L2123" s="211" t="s">
        <v>1614</v>
      </c>
      <c r="M2123" s="530"/>
      <c r="N2123" s="222"/>
    </row>
    <row r="2124" spans="1:16" ht="30" customHeight="1" x14ac:dyDescent="0.25">
      <c r="A2124" s="1054"/>
      <c r="B2124" s="69">
        <v>7</v>
      </c>
      <c r="C2124" s="153" t="s">
        <v>73</v>
      </c>
      <c r="D2124" s="152">
        <v>2563</v>
      </c>
      <c r="E2124" s="1069"/>
      <c r="F2124" s="1069"/>
      <c r="G2124" s="152"/>
      <c r="H2124" s="1173"/>
      <c r="I2124" s="1069"/>
      <c r="J2124" s="1115"/>
      <c r="K2124" s="1069"/>
      <c r="L2124" s="26" t="s">
        <v>1616</v>
      </c>
      <c r="M2124" s="199"/>
      <c r="N2124" s="427" t="s">
        <v>8170</v>
      </c>
    </row>
    <row r="2125" spans="1:16" ht="45.75" customHeight="1" x14ac:dyDescent="0.25">
      <c r="A2125" s="1053">
        <v>675</v>
      </c>
      <c r="B2125" s="69">
        <v>15</v>
      </c>
      <c r="C2125" s="153" t="s">
        <v>70</v>
      </c>
      <c r="D2125" s="152">
        <v>2563</v>
      </c>
      <c r="E2125" s="1067" t="s">
        <v>7693</v>
      </c>
      <c r="F2125" s="1067" t="s">
        <v>7693</v>
      </c>
      <c r="G2125" s="1067"/>
      <c r="H2125" s="1171" t="s">
        <v>6199</v>
      </c>
      <c r="I2125" s="1067" t="s">
        <v>142</v>
      </c>
      <c r="J2125" s="1114" t="s">
        <v>78</v>
      </c>
      <c r="K2125" s="1067" t="s">
        <v>3414</v>
      </c>
      <c r="L2125" s="11" t="s">
        <v>7694</v>
      </c>
      <c r="M2125" s="198"/>
      <c r="N2125" s="148" t="s">
        <v>7699</v>
      </c>
      <c r="P2125" s="452">
        <v>28567.34</v>
      </c>
    </row>
    <row r="2126" spans="1:16" ht="61.5" customHeight="1" x14ac:dyDescent="0.25">
      <c r="A2126" s="1055"/>
      <c r="B2126" s="69">
        <v>16</v>
      </c>
      <c r="C2126" s="153" t="s">
        <v>70</v>
      </c>
      <c r="D2126" s="152">
        <v>2563</v>
      </c>
      <c r="E2126" s="1068"/>
      <c r="F2126" s="1068"/>
      <c r="G2126" s="1068"/>
      <c r="H2126" s="1172"/>
      <c r="I2126" s="1068"/>
      <c r="J2126" s="1147"/>
      <c r="K2126" s="1068"/>
      <c r="L2126" s="11" t="s">
        <v>4717</v>
      </c>
      <c r="M2126" s="198"/>
      <c r="N2126" s="148" t="s">
        <v>7711</v>
      </c>
    </row>
    <row r="2127" spans="1:16" ht="45" customHeight="1" x14ac:dyDescent="0.25">
      <c r="A2127" s="1055"/>
      <c r="B2127" s="69">
        <v>1</v>
      </c>
      <c r="C2127" s="153" t="s">
        <v>69</v>
      </c>
      <c r="D2127" s="152">
        <v>2563</v>
      </c>
      <c r="E2127" s="1068"/>
      <c r="F2127" s="1068"/>
      <c r="G2127" s="1068"/>
      <c r="H2127" s="1172"/>
      <c r="I2127" s="1068"/>
      <c r="J2127" s="1147"/>
      <c r="K2127" s="1068"/>
      <c r="L2127" s="211" t="s">
        <v>1614</v>
      </c>
      <c r="M2127" s="530"/>
      <c r="N2127" s="222"/>
    </row>
    <row r="2128" spans="1:16" ht="27" customHeight="1" x14ac:dyDescent="0.25">
      <c r="A2128" s="1054"/>
      <c r="B2128" s="69">
        <v>13</v>
      </c>
      <c r="C2128" s="153" t="s">
        <v>69</v>
      </c>
      <c r="D2128" s="152">
        <v>2563</v>
      </c>
      <c r="E2128" s="1069"/>
      <c r="F2128" s="1069"/>
      <c r="G2128" s="1069"/>
      <c r="H2128" s="1173"/>
      <c r="I2128" s="1069"/>
      <c r="J2128" s="1115"/>
      <c r="K2128" s="1069"/>
      <c r="L2128" s="26" t="s">
        <v>1616</v>
      </c>
      <c r="M2128" s="199"/>
      <c r="N2128" s="427" t="s">
        <v>7934</v>
      </c>
    </row>
    <row r="2129" spans="1:17" ht="40.5" customHeight="1" x14ac:dyDescent="0.25">
      <c r="A2129" s="1053">
        <v>677</v>
      </c>
      <c r="B2129" s="69">
        <v>15</v>
      </c>
      <c r="C2129" s="153" t="s">
        <v>70</v>
      </c>
      <c r="D2129" s="152">
        <v>2563</v>
      </c>
      <c r="E2129" s="1067" t="s">
        <v>7695</v>
      </c>
      <c r="F2129" s="1067" t="s">
        <v>7695</v>
      </c>
      <c r="G2129" s="1067"/>
      <c r="H2129" s="1067" t="s">
        <v>7696</v>
      </c>
      <c r="I2129" s="1067" t="s">
        <v>341</v>
      </c>
      <c r="J2129" s="1067" t="s">
        <v>212</v>
      </c>
      <c r="K2129" s="1067" t="s">
        <v>3414</v>
      </c>
      <c r="L2129" s="11" t="s">
        <v>7697</v>
      </c>
      <c r="M2129" s="198"/>
      <c r="N2129" s="148" t="s">
        <v>7698</v>
      </c>
      <c r="P2129" s="452">
        <v>11177.47</v>
      </c>
    </row>
    <row r="2130" spans="1:17" ht="41.25" customHeight="1" x14ac:dyDescent="0.25">
      <c r="A2130" s="1055"/>
      <c r="B2130" s="69">
        <v>16</v>
      </c>
      <c r="C2130" s="153" t="s">
        <v>7712</v>
      </c>
      <c r="D2130" s="152">
        <v>2563</v>
      </c>
      <c r="E2130" s="1068"/>
      <c r="F2130" s="1068"/>
      <c r="G2130" s="1068"/>
      <c r="H2130" s="1068"/>
      <c r="I2130" s="1068"/>
      <c r="J2130" s="1068"/>
      <c r="K2130" s="1068"/>
      <c r="L2130" s="11" t="s">
        <v>4717</v>
      </c>
      <c r="M2130" s="198"/>
      <c r="N2130" s="148" t="s">
        <v>7713</v>
      </c>
    </row>
    <row r="2131" spans="1:17" ht="27" customHeight="1" x14ac:dyDescent="0.25">
      <c r="A2131" s="1055"/>
      <c r="B2131" s="69">
        <v>25</v>
      </c>
      <c r="C2131" s="153" t="s">
        <v>70</v>
      </c>
      <c r="D2131" s="152">
        <v>2563</v>
      </c>
      <c r="E2131" s="1068"/>
      <c r="F2131" s="1068"/>
      <c r="G2131" s="1068"/>
      <c r="H2131" s="1068"/>
      <c r="I2131" s="1068"/>
      <c r="J2131" s="1068"/>
      <c r="K2131" s="1068"/>
      <c r="L2131" s="211" t="s">
        <v>1614</v>
      </c>
      <c r="M2131" s="530"/>
      <c r="N2131" s="222"/>
    </row>
    <row r="2132" spans="1:17" s="39" customFormat="1" ht="27" customHeight="1" x14ac:dyDescent="0.25">
      <c r="A2132" s="1054"/>
      <c r="B2132" s="69">
        <v>26</v>
      </c>
      <c r="C2132" s="153" t="s">
        <v>70</v>
      </c>
      <c r="D2132" s="152">
        <v>2563</v>
      </c>
      <c r="E2132" s="1069"/>
      <c r="F2132" s="1069"/>
      <c r="G2132" s="1069"/>
      <c r="H2132" s="1069"/>
      <c r="I2132" s="1069"/>
      <c r="J2132" s="1069"/>
      <c r="K2132" s="1069"/>
      <c r="L2132" s="26" t="s">
        <v>1616</v>
      </c>
      <c r="M2132" s="199"/>
      <c r="N2132" s="427" t="s">
        <v>7851</v>
      </c>
      <c r="O2132" s="1"/>
      <c r="P2132" s="452"/>
      <c r="Q2132" s="1"/>
    </row>
    <row r="2133" spans="1:17" ht="65.25" customHeight="1" x14ac:dyDescent="0.25">
      <c r="A2133" s="1053">
        <v>678</v>
      </c>
      <c r="B2133" s="1053">
        <v>18</v>
      </c>
      <c r="C2133" s="1053" t="s">
        <v>7712</v>
      </c>
      <c r="D2133" s="1053">
        <v>2563</v>
      </c>
      <c r="E2133" s="1067" t="s">
        <v>7718</v>
      </c>
      <c r="F2133" s="1067" t="s">
        <v>7718</v>
      </c>
      <c r="G2133" s="1067" t="s">
        <v>7719</v>
      </c>
      <c r="H2133" s="1067" t="s">
        <v>7720</v>
      </c>
      <c r="I2133" s="1067" t="s">
        <v>428</v>
      </c>
      <c r="J2133" s="1067" t="s">
        <v>429</v>
      </c>
      <c r="K2133" s="1067" t="s">
        <v>3234</v>
      </c>
      <c r="L2133" s="11" t="s">
        <v>59</v>
      </c>
      <c r="M2133" s="198"/>
      <c r="N2133" s="148" t="s">
        <v>7721</v>
      </c>
    </row>
    <row r="2134" spans="1:17" ht="45" customHeight="1" x14ac:dyDescent="0.25">
      <c r="A2134" s="1055"/>
      <c r="B2134" s="1055"/>
      <c r="C2134" s="1055"/>
      <c r="D2134" s="1055"/>
      <c r="E2134" s="1068"/>
      <c r="F2134" s="1068"/>
      <c r="G2134" s="1068"/>
      <c r="H2134" s="1068"/>
      <c r="I2134" s="1068"/>
      <c r="J2134" s="1068"/>
      <c r="K2134" s="1068"/>
      <c r="L2134" s="30" t="s">
        <v>297</v>
      </c>
      <c r="M2134" s="204"/>
      <c r="N2134" s="148" t="s">
        <v>9590</v>
      </c>
    </row>
    <row r="2135" spans="1:17" ht="60.75" customHeight="1" x14ac:dyDescent="0.25">
      <c r="A2135" s="1054"/>
      <c r="B2135" s="1054"/>
      <c r="C2135" s="1054"/>
      <c r="D2135" s="1054"/>
      <c r="E2135" s="1069"/>
      <c r="F2135" s="1069"/>
      <c r="G2135" s="1069"/>
      <c r="H2135" s="1069"/>
      <c r="I2135" s="1069"/>
      <c r="J2135" s="1069"/>
      <c r="K2135" s="1069"/>
      <c r="L2135" s="48" t="s">
        <v>5673</v>
      </c>
      <c r="M2135" s="241"/>
      <c r="N2135" s="427" t="s">
        <v>9591</v>
      </c>
      <c r="O2135" s="26"/>
      <c r="Q2135" s="26" t="s">
        <v>9592</v>
      </c>
    </row>
    <row r="2136" spans="1:17" ht="45" customHeight="1" x14ac:dyDescent="0.25">
      <c r="A2136" s="69">
        <v>679</v>
      </c>
      <c r="B2136" s="69">
        <v>22</v>
      </c>
      <c r="C2136" s="153" t="s">
        <v>70</v>
      </c>
      <c r="D2136" s="152">
        <v>2563</v>
      </c>
      <c r="E2136" s="1067" t="s">
        <v>7740</v>
      </c>
      <c r="F2136" s="1067" t="s">
        <v>7740</v>
      </c>
      <c r="G2136" s="1067"/>
      <c r="H2136" s="1171" t="s">
        <v>7741</v>
      </c>
      <c r="I2136" s="1067" t="s">
        <v>142</v>
      </c>
      <c r="J2136" s="1114" t="s">
        <v>78</v>
      </c>
      <c r="K2136" s="1067" t="s">
        <v>3414</v>
      </c>
      <c r="L2136" s="11" t="s">
        <v>7742</v>
      </c>
      <c r="M2136" s="198"/>
      <c r="N2136" s="148" t="s">
        <v>7743</v>
      </c>
      <c r="P2136" s="452">
        <v>11828.21</v>
      </c>
    </row>
    <row r="2137" spans="1:17" ht="31.5" customHeight="1" x14ac:dyDescent="0.25">
      <c r="A2137" s="69">
        <v>680</v>
      </c>
      <c r="B2137" s="69">
        <v>23</v>
      </c>
      <c r="C2137" s="153" t="s">
        <v>70</v>
      </c>
      <c r="D2137" s="152">
        <v>2563</v>
      </c>
      <c r="E2137" s="1069"/>
      <c r="F2137" s="1069"/>
      <c r="G2137" s="1069"/>
      <c r="H2137" s="1173"/>
      <c r="I2137" s="1069"/>
      <c r="J2137" s="1115"/>
      <c r="K2137" s="1069"/>
      <c r="L2137" s="11" t="s">
        <v>4717</v>
      </c>
      <c r="M2137" s="198"/>
      <c r="N2137" s="148" t="s">
        <v>7770</v>
      </c>
    </row>
    <row r="2138" spans="1:17" ht="48.75" customHeight="1" x14ac:dyDescent="0.25">
      <c r="A2138" s="1053">
        <v>681</v>
      </c>
      <c r="B2138" s="69">
        <v>25</v>
      </c>
      <c r="C2138" s="153" t="s">
        <v>70</v>
      </c>
      <c r="D2138" s="152">
        <v>2563</v>
      </c>
      <c r="E2138" s="1067" t="s">
        <v>7772</v>
      </c>
      <c r="F2138" s="1067" t="s">
        <v>7772</v>
      </c>
      <c r="G2138" s="1067"/>
      <c r="H2138" s="1171" t="s">
        <v>2107</v>
      </c>
      <c r="I2138" s="1067" t="s">
        <v>1786</v>
      </c>
      <c r="J2138" s="1114" t="s">
        <v>78</v>
      </c>
      <c r="K2138" s="1067" t="s">
        <v>3414</v>
      </c>
      <c r="L2138" s="11" t="s">
        <v>7773</v>
      </c>
      <c r="M2138" s="198"/>
      <c r="N2138" s="148" t="s">
        <v>7774</v>
      </c>
      <c r="P2138" s="452">
        <v>10877.79</v>
      </c>
    </row>
    <row r="2139" spans="1:17" ht="62.25" customHeight="1" x14ac:dyDescent="0.25">
      <c r="A2139" s="1055"/>
      <c r="B2139" s="69">
        <v>26</v>
      </c>
      <c r="C2139" s="153" t="s">
        <v>7712</v>
      </c>
      <c r="D2139" s="152">
        <v>2563</v>
      </c>
      <c r="E2139" s="1068"/>
      <c r="F2139" s="1068"/>
      <c r="G2139" s="1068"/>
      <c r="H2139" s="1172"/>
      <c r="I2139" s="1068"/>
      <c r="J2139" s="1147"/>
      <c r="K2139" s="1068"/>
      <c r="L2139" s="11" t="s">
        <v>4717</v>
      </c>
      <c r="M2139" s="198"/>
      <c r="N2139" s="148" t="s">
        <v>7841</v>
      </c>
    </row>
    <row r="2140" spans="1:17" ht="49.5" customHeight="1" x14ac:dyDescent="0.25">
      <c r="A2140" s="1055"/>
      <c r="B2140" s="69">
        <v>17</v>
      </c>
      <c r="C2140" s="153" t="s">
        <v>69</v>
      </c>
      <c r="D2140" s="152">
        <v>2563</v>
      </c>
      <c r="E2140" s="1068"/>
      <c r="F2140" s="1068"/>
      <c r="G2140" s="1068"/>
      <c r="H2140" s="1172"/>
      <c r="I2140" s="1068"/>
      <c r="J2140" s="1147"/>
      <c r="K2140" s="1068"/>
      <c r="L2140" s="211" t="s">
        <v>1614</v>
      </c>
      <c r="M2140" s="530"/>
      <c r="N2140" s="222"/>
    </row>
    <row r="2141" spans="1:17" ht="30.75" customHeight="1" x14ac:dyDescent="0.25">
      <c r="A2141" s="1054"/>
      <c r="B2141" s="69">
        <v>21</v>
      </c>
      <c r="C2141" s="153" t="s">
        <v>69</v>
      </c>
      <c r="D2141" s="152">
        <v>2563</v>
      </c>
      <c r="E2141" s="1069"/>
      <c r="F2141" s="1069"/>
      <c r="G2141" s="1069"/>
      <c r="H2141" s="1173"/>
      <c r="I2141" s="1069"/>
      <c r="J2141" s="1115"/>
      <c r="K2141" s="1069"/>
      <c r="L2141" s="26" t="s">
        <v>1616</v>
      </c>
      <c r="M2141" s="199"/>
      <c r="N2141" s="427" t="s">
        <v>8001</v>
      </c>
    </row>
    <row r="2142" spans="1:17" ht="41.25" customHeight="1" x14ac:dyDescent="0.25">
      <c r="A2142" s="1053">
        <v>682</v>
      </c>
      <c r="B2142" s="69">
        <v>25</v>
      </c>
      <c r="C2142" s="153" t="s">
        <v>70</v>
      </c>
      <c r="D2142" s="152">
        <v>2563</v>
      </c>
      <c r="E2142" s="1067" t="s">
        <v>7775</v>
      </c>
      <c r="F2142" s="1067" t="s">
        <v>7775</v>
      </c>
      <c r="G2142" s="1067"/>
      <c r="H2142" s="1171" t="s">
        <v>3131</v>
      </c>
      <c r="I2142" s="1067" t="s">
        <v>346</v>
      </c>
      <c r="J2142" s="1114" t="s">
        <v>78</v>
      </c>
      <c r="K2142" s="1067" t="s">
        <v>3414</v>
      </c>
      <c r="L2142" s="11" t="s">
        <v>7776</v>
      </c>
      <c r="M2142" s="198"/>
      <c r="N2142" s="148" t="s">
        <v>7777</v>
      </c>
      <c r="P2142" s="452">
        <v>10170.030000000001</v>
      </c>
    </row>
    <row r="2143" spans="1:17" ht="60.75" customHeight="1" x14ac:dyDescent="0.25">
      <c r="A2143" s="1055"/>
      <c r="B2143" s="69">
        <v>26</v>
      </c>
      <c r="C2143" s="153" t="s">
        <v>70</v>
      </c>
      <c r="D2143" s="152">
        <v>2563</v>
      </c>
      <c r="E2143" s="1068"/>
      <c r="F2143" s="1068"/>
      <c r="G2143" s="1068"/>
      <c r="H2143" s="1172"/>
      <c r="I2143" s="1068"/>
      <c r="J2143" s="1147"/>
      <c r="K2143" s="1068"/>
      <c r="L2143" s="11" t="s">
        <v>4717</v>
      </c>
      <c r="M2143" s="198"/>
      <c r="N2143" s="148" t="s">
        <v>7839</v>
      </c>
    </row>
    <row r="2144" spans="1:17" ht="41.25" customHeight="1" x14ac:dyDescent="0.25">
      <c r="A2144" s="1055"/>
      <c r="B2144" s="69">
        <v>17</v>
      </c>
      <c r="C2144" s="153" t="s">
        <v>69</v>
      </c>
      <c r="D2144" s="152">
        <v>2563</v>
      </c>
      <c r="E2144" s="1068"/>
      <c r="F2144" s="1068"/>
      <c r="G2144" s="1068"/>
      <c r="H2144" s="1172"/>
      <c r="I2144" s="1068"/>
      <c r="J2144" s="1147"/>
      <c r="K2144" s="1068"/>
      <c r="L2144" s="211" t="s">
        <v>1614</v>
      </c>
      <c r="M2144" s="530"/>
      <c r="N2144" s="222"/>
    </row>
    <row r="2145" spans="1:16" ht="34.5" customHeight="1" x14ac:dyDescent="0.25">
      <c r="A2145" s="1054"/>
      <c r="B2145" s="69">
        <v>21</v>
      </c>
      <c r="C2145" s="153" t="s">
        <v>69</v>
      </c>
      <c r="D2145" s="152">
        <v>2563</v>
      </c>
      <c r="E2145" s="1069"/>
      <c r="F2145" s="1069"/>
      <c r="G2145" s="1069"/>
      <c r="H2145" s="1173"/>
      <c r="I2145" s="1069"/>
      <c r="J2145" s="1115"/>
      <c r="K2145" s="1069"/>
      <c r="L2145" s="26" t="s">
        <v>1616</v>
      </c>
      <c r="M2145" s="199"/>
      <c r="N2145" s="427" t="s">
        <v>7999</v>
      </c>
    </row>
    <row r="2146" spans="1:16" ht="38.25" customHeight="1" x14ac:dyDescent="0.25">
      <c r="A2146" s="1053">
        <v>683</v>
      </c>
      <c r="B2146" s="69">
        <v>25</v>
      </c>
      <c r="C2146" s="153" t="s">
        <v>70</v>
      </c>
      <c r="D2146" s="152">
        <v>2563</v>
      </c>
      <c r="E2146" s="1067" t="s">
        <v>7778</v>
      </c>
      <c r="F2146" s="1067" t="s">
        <v>7778</v>
      </c>
      <c r="G2146" s="1067"/>
      <c r="H2146" s="1171" t="s">
        <v>1299</v>
      </c>
      <c r="I2146" s="1067" t="s">
        <v>1791</v>
      </c>
      <c r="J2146" s="1114" t="s">
        <v>78</v>
      </c>
      <c r="K2146" s="1067" t="s">
        <v>3414</v>
      </c>
      <c r="L2146" s="11" t="s">
        <v>7779</v>
      </c>
      <c r="M2146" s="198"/>
      <c r="N2146" s="148" t="s">
        <v>7780</v>
      </c>
      <c r="P2146" s="452">
        <v>23349.63</v>
      </c>
    </row>
    <row r="2147" spans="1:16" ht="58.5" customHeight="1" x14ac:dyDescent="0.25">
      <c r="A2147" s="1055"/>
      <c r="B2147" s="69">
        <v>26</v>
      </c>
      <c r="C2147" s="153" t="s">
        <v>70</v>
      </c>
      <c r="D2147" s="152">
        <v>2563</v>
      </c>
      <c r="E2147" s="1068"/>
      <c r="F2147" s="1068"/>
      <c r="G2147" s="1068"/>
      <c r="H2147" s="1172"/>
      <c r="I2147" s="1068"/>
      <c r="J2147" s="1147"/>
      <c r="K2147" s="1068"/>
      <c r="L2147" s="11" t="s">
        <v>4717</v>
      </c>
      <c r="M2147" s="198"/>
      <c r="N2147" s="148" t="s">
        <v>7840</v>
      </c>
    </row>
    <row r="2148" spans="1:16" ht="54.75" customHeight="1" x14ac:dyDescent="0.25">
      <c r="A2148" s="1055"/>
      <c r="B2148" s="69">
        <v>16</v>
      </c>
      <c r="C2148" s="153" t="s">
        <v>69</v>
      </c>
      <c r="D2148" s="152">
        <v>2563</v>
      </c>
      <c r="E2148" s="1068"/>
      <c r="F2148" s="1068"/>
      <c r="G2148" s="1068"/>
      <c r="H2148" s="1172"/>
      <c r="I2148" s="1068"/>
      <c r="J2148" s="1147"/>
      <c r="K2148" s="1068"/>
      <c r="L2148" s="211" t="s">
        <v>1614</v>
      </c>
      <c r="M2148" s="530"/>
      <c r="N2148" s="222"/>
    </row>
    <row r="2149" spans="1:16" ht="33" customHeight="1" x14ac:dyDescent="0.25">
      <c r="A2149" s="1054"/>
      <c r="B2149" s="69">
        <v>21</v>
      </c>
      <c r="C2149" s="153" t="s">
        <v>69</v>
      </c>
      <c r="D2149" s="152">
        <v>2563</v>
      </c>
      <c r="E2149" s="1069"/>
      <c r="F2149" s="1069"/>
      <c r="G2149" s="1069"/>
      <c r="H2149" s="1173"/>
      <c r="I2149" s="1069"/>
      <c r="J2149" s="1115"/>
      <c r="K2149" s="1069"/>
      <c r="L2149" s="26" t="s">
        <v>1616</v>
      </c>
      <c r="M2149" s="199"/>
      <c r="N2149" s="427" t="s">
        <v>8000</v>
      </c>
    </row>
    <row r="2150" spans="1:16" ht="45" customHeight="1" x14ac:dyDescent="0.25">
      <c r="A2150" s="1053">
        <v>684</v>
      </c>
      <c r="B2150" s="69">
        <v>25</v>
      </c>
      <c r="C2150" s="153" t="s">
        <v>70</v>
      </c>
      <c r="D2150" s="152">
        <v>2563</v>
      </c>
      <c r="E2150" s="1067" t="s">
        <v>7781</v>
      </c>
      <c r="F2150" s="1067" t="s">
        <v>7781</v>
      </c>
      <c r="G2150" s="1067"/>
      <c r="H2150" s="1171" t="s">
        <v>7784</v>
      </c>
      <c r="I2150" s="1067" t="s">
        <v>346</v>
      </c>
      <c r="J2150" s="1114" t="s">
        <v>131</v>
      </c>
      <c r="K2150" s="1067" t="s">
        <v>3414</v>
      </c>
      <c r="L2150" s="11" t="s">
        <v>7782</v>
      </c>
      <c r="M2150" s="198"/>
      <c r="N2150" s="148" t="s">
        <v>7783</v>
      </c>
      <c r="P2150" s="452">
        <v>21467.23</v>
      </c>
    </row>
    <row r="2151" spans="1:16" ht="61.5" customHeight="1" x14ac:dyDescent="0.25">
      <c r="A2151" s="1055"/>
      <c r="B2151" s="69">
        <v>26</v>
      </c>
      <c r="C2151" s="153" t="s">
        <v>70</v>
      </c>
      <c r="D2151" s="152">
        <v>2563</v>
      </c>
      <c r="E2151" s="1068"/>
      <c r="F2151" s="1068"/>
      <c r="G2151" s="1068"/>
      <c r="H2151" s="1172"/>
      <c r="I2151" s="1068"/>
      <c r="J2151" s="1147"/>
      <c r="K2151" s="1068"/>
      <c r="L2151" s="11" t="s">
        <v>4717</v>
      </c>
      <c r="M2151" s="198"/>
      <c r="N2151" s="148" t="s">
        <v>7842</v>
      </c>
    </row>
    <row r="2152" spans="1:16" ht="46.5" customHeight="1" x14ac:dyDescent="0.25">
      <c r="A2152" s="1055"/>
      <c r="B2152" s="69">
        <v>8</v>
      </c>
      <c r="C2152" s="153" t="s">
        <v>69</v>
      </c>
      <c r="D2152" s="152">
        <v>2563</v>
      </c>
      <c r="E2152" s="1068"/>
      <c r="F2152" s="1068"/>
      <c r="G2152" s="1068"/>
      <c r="H2152" s="1172"/>
      <c r="I2152" s="1068"/>
      <c r="J2152" s="1147"/>
      <c r="K2152" s="1068"/>
      <c r="L2152" s="211" t="s">
        <v>1614</v>
      </c>
      <c r="M2152" s="530"/>
      <c r="N2152" s="222"/>
    </row>
    <row r="2153" spans="1:16" ht="39.75" customHeight="1" x14ac:dyDescent="0.25">
      <c r="A2153" s="1054"/>
      <c r="B2153" s="69">
        <v>13</v>
      </c>
      <c r="C2153" s="153" t="s">
        <v>69</v>
      </c>
      <c r="D2153" s="152">
        <v>2563</v>
      </c>
      <c r="E2153" s="1069"/>
      <c r="F2153" s="1069"/>
      <c r="G2153" s="1069"/>
      <c r="H2153" s="1173"/>
      <c r="I2153" s="1069"/>
      <c r="J2153" s="1115"/>
      <c r="K2153" s="1069"/>
      <c r="L2153" s="26" t="s">
        <v>1616</v>
      </c>
      <c r="M2153" s="199"/>
      <c r="N2153" s="427" t="s">
        <v>7932</v>
      </c>
    </row>
    <row r="2154" spans="1:16" ht="41.25" customHeight="1" x14ac:dyDescent="0.25">
      <c r="A2154" s="1053">
        <v>685</v>
      </c>
      <c r="B2154" s="69">
        <v>25</v>
      </c>
      <c r="C2154" s="153" t="s">
        <v>70</v>
      </c>
      <c r="D2154" s="152">
        <v>2563</v>
      </c>
      <c r="E2154" s="1067" t="s">
        <v>7785</v>
      </c>
      <c r="F2154" s="1067" t="s">
        <v>7785</v>
      </c>
      <c r="G2154" s="1067"/>
      <c r="H2154" s="1171" t="s">
        <v>7788</v>
      </c>
      <c r="I2154" s="1067" t="s">
        <v>797</v>
      </c>
      <c r="J2154" s="1114" t="s">
        <v>212</v>
      </c>
      <c r="K2154" s="1067" t="s">
        <v>3414</v>
      </c>
      <c r="L2154" s="11" t="s">
        <v>7786</v>
      </c>
      <c r="M2154" s="198"/>
      <c r="N2154" s="148" t="s">
        <v>7787</v>
      </c>
      <c r="P2154" s="452">
        <v>15582.8</v>
      </c>
    </row>
    <row r="2155" spans="1:16" ht="60" customHeight="1" x14ac:dyDescent="0.25">
      <c r="A2155" s="1055"/>
      <c r="B2155" s="69">
        <v>26</v>
      </c>
      <c r="C2155" s="153" t="s">
        <v>70</v>
      </c>
      <c r="D2155" s="152">
        <v>2563</v>
      </c>
      <c r="E2155" s="1069"/>
      <c r="F2155" s="1068"/>
      <c r="G2155" s="1068"/>
      <c r="H2155" s="1172"/>
      <c r="I2155" s="1068"/>
      <c r="J2155" s="1147"/>
      <c r="K2155" s="1068"/>
      <c r="L2155" s="11" t="s">
        <v>4717</v>
      </c>
      <c r="M2155" s="198"/>
      <c r="N2155" s="148" t="s">
        <v>7843</v>
      </c>
    </row>
    <row r="2156" spans="1:16" ht="41.25" customHeight="1" x14ac:dyDescent="0.25">
      <c r="A2156" s="1055"/>
      <c r="B2156" s="69">
        <v>14</v>
      </c>
      <c r="C2156" s="153" t="s">
        <v>73</v>
      </c>
      <c r="D2156" s="152">
        <v>2563</v>
      </c>
      <c r="E2156" s="1067" t="s">
        <v>8273</v>
      </c>
      <c r="F2156" s="1068"/>
      <c r="G2156" s="1068"/>
      <c r="H2156" s="1172"/>
      <c r="I2156" s="1068"/>
      <c r="J2156" s="1147"/>
      <c r="K2156" s="1068"/>
      <c r="L2156" s="211" t="s">
        <v>8269</v>
      </c>
      <c r="M2156" s="530"/>
      <c r="N2156" s="222"/>
    </row>
    <row r="2157" spans="1:16" ht="41.25" customHeight="1" x14ac:dyDescent="0.25">
      <c r="A2157" s="1054"/>
      <c r="B2157" s="69">
        <v>18</v>
      </c>
      <c r="C2157" s="153" t="s">
        <v>73</v>
      </c>
      <c r="D2157" s="152">
        <v>2563</v>
      </c>
      <c r="E2157" s="1069"/>
      <c r="F2157" s="1069"/>
      <c r="G2157" s="1069"/>
      <c r="H2157" s="1173"/>
      <c r="I2157" s="1069"/>
      <c r="J2157" s="1115"/>
      <c r="K2157" s="1069"/>
      <c r="L2157" s="26" t="s">
        <v>1616</v>
      </c>
      <c r="M2157" s="199"/>
      <c r="N2157" s="427" t="s">
        <v>8274</v>
      </c>
    </row>
    <row r="2158" spans="1:16" ht="44.25" customHeight="1" x14ac:dyDescent="0.25">
      <c r="A2158" s="1053">
        <v>686</v>
      </c>
      <c r="B2158" s="69">
        <v>25</v>
      </c>
      <c r="C2158" s="153" t="s">
        <v>70</v>
      </c>
      <c r="D2158" s="152">
        <v>2563</v>
      </c>
      <c r="E2158" s="1067" t="s">
        <v>7792</v>
      </c>
      <c r="F2158" s="1067" t="s">
        <v>7792</v>
      </c>
      <c r="G2158" s="1067"/>
      <c r="H2158" s="1171" t="s">
        <v>7795</v>
      </c>
      <c r="I2158" s="1067" t="s">
        <v>387</v>
      </c>
      <c r="J2158" s="1114" t="s">
        <v>388</v>
      </c>
      <c r="K2158" s="1067" t="s">
        <v>3414</v>
      </c>
      <c r="L2158" s="11" t="s">
        <v>7793</v>
      </c>
      <c r="M2158" s="198"/>
      <c r="N2158" s="148" t="s">
        <v>7794</v>
      </c>
      <c r="P2158" s="452">
        <v>9795.33</v>
      </c>
    </row>
    <row r="2159" spans="1:16" ht="64.5" customHeight="1" x14ac:dyDescent="0.25">
      <c r="A2159" s="1055"/>
      <c r="B2159" s="69">
        <v>26</v>
      </c>
      <c r="C2159" s="153" t="s">
        <v>70</v>
      </c>
      <c r="D2159" s="152">
        <v>2563</v>
      </c>
      <c r="E2159" s="1068"/>
      <c r="F2159" s="1068"/>
      <c r="G2159" s="1068"/>
      <c r="H2159" s="1172"/>
      <c r="I2159" s="1068"/>
      <c r="J2159" s="1147"/>
      <c r="K2159" s="1068"/>
      <c r="L2159" s="11" t="s">
        <v>4717</v>
      </c>
      <c r="M2159" s="198"/>
      <c r="N2159" s="148" t="s">
        <v>7844</v>
      </c>
    </row>
    <row r="2160" spans="1:16" ht="45" customHeight="1" x14ac:dyDescent="0.25">
      <c r="A2160" s="1055"/>
      <c r="B2160" s="69">
        <v>17</v>
      </c>
      <c r="C2160" s="153" t="s">
        <v>73</v>
      </c>
      <c r="D2160" s="152">
        <v>2563</v>
      </c>
      <c r="E2160" s="1068"/>
      <c r="F2160" s="1068"/>
      <c r="G2160" s="1068"/>
      <c r="H2160" s="1172"/>
      <c r="I2160" s="1068"/>
      <c r="J2160" s="1147"/>
      <c r="K2160" s="1068"/>
      <c r="L2160" s="211" t="s">
        <v>1614</v>
      </c>
      <c r="M2160" s="530"/>
      <c r="N2160" s="222"/>
    </row>
    <row r="2161" spans="1:16" ht="47.25" customHeight="1" x14ac:dyDescent="0.25">
      <c r="A2161" s="1054"/>
      <c r="B2161" s="69">
        <v>18</v>
      </c>
      <c r="C2161" s="153" t="s">
        <v>73</v>
      </c>
      <c r="D2161" s="152">
        <v>2563</v>
      </c>
      <c r="E2161" s="1069"/>
      <c r="F2161" s="1069"/>
      <c r="G2161" s="1069"/>
      <c r="H2161" s="1173"/>
      <c r="I2161" s="1069"/>
      <c r="J2161" s="1115"/>
      <c r="K2161" s="1069"/>
      <c r="L2161" s="26" t="s">
        <v>1616</v>
      </c>
      <c r="M2161" s="199"/>
      <c r="N2161" s="427" t="s">
        <v>8275</v>
      </c>
    </row>
    <row r="2162" spans="1:16" ht="42.75" customHeight="1" x14ac:dyDescent="0.25">
      <c r="A2162" s="1053">
        <v>687</v>
      </c>
      <c r="B2162" s="69">
        <v>25</v>
      </c>
      <c r="C2162" s="153" t="s">
        <v>70</v>
      </c>
      <c r="D2162" s="152">
        <v>2563</v>
      </c>
      <c r="E2162" s="1067" t="s">
        <v>7798</v>
      </c>
      <c r="F2162" s="1067" t="s">
        <v>7798</v>
      </c>
      <c r="G2162" s="1067"/>
      <c r="H2162" s="1171" t="s">
        <v>7799</v>
      </c>
      <c r="I2162" s="1067" t="s">
        <v>637</v>
      </c>
      <c r="J2162" s="1114" t="s">
        <v>232</v>
      </c>
      <c r="K2162" s="1067" t="s">
        <v>3414</v>
      </c>
      <c r="L2162" s="11" t="s">
        <v>7796</v>
      </c>
      <c r="M2162" s="198"/>
      <c r="N2162" s="148" t="s">
        <v>7797</v>
      </c>
      <c r="P2162" s="452">
        <v>10148.620000000001</v>
      </c>
    </row>
    <row r="2163" spans="1:16" ht="68.25" customHeight="1" x14ac:dyDescent="0.25">
      <c r="A2163" s="1055"/>
      <c r="B2163" s="69">
        <v>26</v>
      </c>
      <c r="C2163" s="153" t="s">
        <v>70</v>
      </c>
      <c r="D2163" s="152">
        <v>2563</v>
      </c>
      <c r="E2163" s="1069"/>
      <c r="F2163" s="1068"/>
      <c r="G2163" s="1068"/>
      <c r="H2163" s="1172"/>
      <c r="I2163" s="1068"/>
      <c r="J2163" s="1147"/>
      <c r="K2163" s="1068"/>
      <c r="L2163" s="11" t="s">
        <v>4717</v>
      </c>
      <c r="M2163" s="198"/>
      <c r="N2163" s="148" t="s">
        <v>7845</v>
      </c>
    </row>
    <row r="2164" spans="1:16" ht="57" customHeight="1" x14ac:dyDescent="0.25">
      <c r="A2164" s="1055"/>
      <c r="B2164" s="69">
        <v>11</v>
      </c>
      <c r="C2164" s="153" t="s">
        <v>73</v>
      </c>
      <c r="D2164" s="152">
        <v>2563</v>
      </c>
      <c r="E2164" s="168" t="s">
        <v>8271</v>
      </c>
      <c r="F2164" s="1068"/>
      <c r="G2164" s="1068"/>
      <c r="H2164" s="1172"/>
      <c r="I2164" s="1068"/>
      <c r="J2164" s="1147"/>
      <c r="K2164" s="1068"/>
      <c r="L2164" s="211" t="s">
        <v>8269</v>
      </c>
      <c r="M2164" s="530"/>
      <c r="N2164" s="222"/>
    </row>
    <row r="2165" spans="1:16" ht="66.75" customHeight="1" x14ac:dyDescent="0.25">
      <c r="A2165" s="1054"/>
      <c r="B2165" s="69">
        <v>18</v>
      </c>
      <c r="C2165" s="153" t="s">
        <v>73</v>
      </c>
      <c r="D2165" s="152">
        <v>2563</v>
      </c>
      <c r="E2165" s="168"/>
      <c r="F2165" s="1069"/>
      <c r="G2165" s="1069"/>
      <c r="H2165" s="1173"/>
      <c r="I2165" s="1069"/>
      <c r="J2165" s="1115"/>
      <c r="K2165" s="1069"/>
      <c r="L2165" s="26" t="s">
        <v>1616</v>
      </c>
      <c r="M2165" s="199"/>
      <c r="N2165" s="427" t="s">
        <v>8272</v>
      </c>
    </row>
    <row r="2166" spans="1:16" ht="42" customHeight="1" x14ac:dyDescent="0.25">
      <c r="A2166" s="1053">
        <v>688</v>
      </c>
      <c r="B2166" s="69">
        <v>25</v>
      </c>
      <c r="C2166" s="153" t="s">
        <v>70</v>
      </c>
      <c r="D2166" s="152">
        <v>2563</v>
      </c>
      <c r="E2166" s="1053" t="s">
        <v>7802</v>
      </c>
      <c r="F2166" s="1053" t="s">
        <v>7802</v>
      </c>
      <c r="G2166" s="1053"/>
      <c r="H2166" s="1168" t="s">
        <v>7805</v>
      </c>
      <c r="I2166" s="1053" t="s">
        <v>2352</v>
      </c>
      <c r="J2166" s="1148" t="s">
        <v>92</v>
      </c>
      <c r="K2166" s="1053" t="s">
        <v>3414</v>
      </c>
      <c r="L2166" s="11" t="s">
        <v>7803</v>
      </c>
      <c r="M2166" s="198"/>
      <c r="N2166" s="148" t="s">
        <v>7804</v>
      </c>
      <c r="P2166" s="452">
        <v>10180.280000000001</v>
      </c>
    </row>
    <row r="2167" spans="1:16" ht="34.5" customHeight="1" x14ac:dyDescent="0.25">
      <c r="A2167" s="1054"/>
      <c r="B2167" s="69">
        <v>26</v>
      </c>
      <c r="C2167" s="153" t="s">
        <v>70</v>
      </c>
      <c r="D2167" s="152">
        <v>2563</v>
      </c>
      <c r="E2167" s="1055"/>
      <c r="F2167" s="1055"/>
      <c r="G2167" s="1055"/>
      <c r="H2167" s="1169"/>
      <c r="I2167" s="1055"/>
      <c r="J2167" s="1149"/>
      <c r="K2167" s="1055"/>
      <c r="L2167" s="11" t="s">
        <v>4717</v>
      </c>
      <c r="M2167" s="198"/>
      <c r="N2167" s="148" t="s">
        <v>7846</v>
      </c>
    </row>
    <row r="2168" spans="1:16" ht="34.5" customHeight="1" x14ac:dyDescent="0.25">
      <c r="A2168" s="219"/>
      <c r="B2168" s="69">
        <v>3</v>
      </c>
      <c r="C2168" s="153" t="s">
        <v>73</v>
      </c>
      <c r="D2168" s="152">
        <v>2566</v>
      </c>
      <c r="E2168" s="1055"/>
      <c r="F2168" s="1055"/>
      <c r="G2168" s="1055"/>
      <c r="H2168" s="1169"/>
      <c r="I2168" s="1055"/>
      <c r="J2168" s="1149"/>
      <c r="K2168" s="1055"/>
      <c r="L2168" s="211" t="s">
        <v>1614</v>
      </c>
      <c r="M2168" s="198"/>
      <c r="N2168" s="148"/>
    </row>
    <row r="2169" spans="1:16" ht="34.5" customHeight="1" x14ac:dyDescent="0.25">
      <c r="A2169" s="219"/>
      <c r="B2169" s="69">
        <v>4</v>
      </c>
      <c r="C2169" s="153" t="s">
        <v>73</v>
      </c>
      <c r="D2169" s="152">
        <v>2566</v>
      </c>
      <c r="E2169" s="1054"/>
      <c r="F2169" s="1054"/>
      <c r="G2169" s="1054"/>
      <c r="H2169" s="1170"/>
      <c r="I2169" s="1054"/>
      <c r="J2169" s="1150"/>
      <c r="K2169" s="1054"/>
      <c r="L2169" s="26" t="s">
        <v>1616</v>
      </c>
      <c r="M2169" s="199"/>
      <c r="N2169" s="427" t="s">
        <v>16296</v>
      </c>
    </row>
    <row r="2170" spans="1:16" ht="41.25" customHeight="1" x14ac:dyDescent="0.25">
      <c r="A2170" s="1053">
        <v>689</v>
      </c>
      <c r="B2170" s="69">
        <v>25</v>
      </c>
      <c r="C2170" s="153" t="s">
        <v>70</v>
      </c>
      <c r="D2170" s="152">
        <v>2563</v>
      </c>
      <c r="E2170" s="1067" t="s">
        <v>7806</v>
      </c>
      <c r="F2170" s="1067" t="s">
        <v>7806</v>
      </c>
      <c r="G2170" s="1067"/>
      <c r="H2170" s="1171" t="s">
        <v>7809</v>
      </c>
      <c r="I2170" s="1067" t="s">
        <v>527</v>
      </c>
      <c r="J2170" s="1114" t="s">
        <v>527</v>
      </c>
      <c r="K2170" s="1067" t="s">
        <v>3414</v>
      </c>
      <c r="L2170" s="11" t="s">
        <v>7807</v>
      </c>
      <c r="M2170" s="198"/>
      <c r="N2170" s="148" t="s">
        <v>7808</v>
      </c>
      <c r="P2170" s="452">
        <v>10219.75</v>
      </c>
    </row>
    <row r="2171" spans="1:16" ht="63.75" customHeight="1" x14ac:dyDescent="0.25">
      <c r="A2171" s="1055"/>
      <c r="B2171" s="69">
        <v>26</v>
      </c>
      <c r="C2171" s="153" t="s">
        <v>70</v>
      </c>
      <c r="D2171" s="152">
        <v>2563</v>
      </c>
      <c r="E2171" s="1068"/>
      <c r="F2171" s="1068"/>
      <c r="G2171" s="1068"/>
      <c r="H2171" s="1172"/>
      <c r="I2171" s="1068"/>
      <c r="J2171" s="1147"/>
      <c r="K2171" s="1068"/>
      <c r="L2171" s="11" t="s">
        <v>4717</v>
      </c>
      <c r="M2171" s="198"/>
      <c r="N2171" s="148" t="s">
        <v>7847</v>
      </c>
    </row>
    <row r="2172" spans="1:16" ht="48" customHeight="1" x14ac:dyDescent="0.25">
      <c r="A2172" s="1055"/>
      <c r="B2172" s="69">
        <v>8</v>
      </c>
      <c r="C2172" s="153" t="s">
        <v>69</v>
      </c>
      <c r="D2172" s="152">
        <v>2563</v>
      </c>
      <c r="E2172" s="1068"/>
      <c r="F2172" s="1068"/>
      <c r="G2172" s="1068"/>
      <c r="H2172" s="1172"/>
      <c r="I2172" s="1068"/>
      <c r="J2172" s="1147"/>
      <c r="K2172" s="1068"/>
      <c r="L2172" s="211" t="s">
        <v>1614</v>
      </c>
      <c r="M2172" s="530"/>
      <c r="N2172" s="222"/>
    </row>
    <row r="2173" spans="1:16" ht="45" customHeight="1" x14ac:dyDescent="0.25">
      <c r="A2173" s="1054"/>
      <c r="B2173" s="69">
        <v>13</v>
      </c>
      <c r="C2173" s="153" t="s">
        <v>69</v>
      </c>
      <c r="D2173" s="152">
        <v>2563</v>
      </c>
      <c r="E2173" s="1069"/>
      <c r="F2173" s="1069"/>
      <c r="G2173" s="1069"/>
      <c r="H2173" s="1173"/>
      <c r="I2173" s="1069"/>
      <c r="J2173" s="1115"/>
      <c r="K2173" s="1069"/>
      <c r="L2173" s="26" t="s">
        <v>1616</v>
      </c>
      <c r="M2173" s="199"/>
      <c r="N2173" s="427" t="s">
        <v>7933</v>
      </c>
    </row>
    <row r="2174" spans="1:16" ht="42" customHeight="1" x14ac:dyDescent="0.25">
      <c r="A2174" s="1053">
        <v>690</v>
      </c>
      <c r="B2174" s="69">
        <v>25</v>
      </c>
      <c r="C2174" s="153" t="s">
        <v>70</v>
      </c>
      <c r="D2174" s="152">
        <v>2563</v>
      </c>
      <c r="E2174" s="1053" t="s">
        <v>7810</v>
      </c>
      <c r="F2174" s="1053" t="s">
        <v>7810</v>
      </c>
      <c r="G2174" s="1053">
        <v>960533630</v>
      </c>
      <c r="H2174" s="1168" t="s">
        <v>7048</v>
      </c>
      <c r="I2174" s="1053" t="s">
        <v>797</v>
      </c>
      <c r="J2174" s="1148" t="s">
        <v>212</v>
      </c>
      <c r="K2174" s="1053" t="s">
        <v>3414</v>
      </c>
      <c r="L2174" s="11" t="s">
        <v>7811</v>
      </c>
      <c r="M2174" s="198"/>
      <c r="N2174" s="148" t="s">
        <v>7812</v>
      </c>
      <c r="P2174" s="452">
        <v>10636.94</v>
      </c>
    </row>
    <row r="2175" spans="1:16" ht="62.25" customHeight="1" x14ac:dyDescent="0.25">
      <c r="A2175" s="1055"/>
      <c r="B2175" s="69">
        <v>26</v>
      </c>
      <c r="C2175" s="153" t="s">
        <v>70</v>
      </c>
      <c r="D2175" s="152">
        <v>2563</v>
      </c>
      <c r="E2175" s="1055"/>
      <c r="F2175" s="1055"/>
      <c r="G2175" s="1055"/>
      <c r="H2175" s="1169"/>
      <c r="I2175" s="1055"/>
      <c r="J2175" s="1149"/>
      <c r="K2175" s="1055"/>
      <c r="L2175" s="11" t="s">
        <v>4717</v>
      </c>
      <c r="M2175" s="198"/>
      <c r="N2175" s="148" t="s">
        <v>7848</v>
      </c>
    </row>
    <row r="2176" spans="1:16" ht="46.5" customHeight="1" x14ac:dyDescent="0.25">
      <c r="A2176" s="1055"/>
      <c r="B2176" s="69">
        <v>15</v>
      </c>
      <c r="C2176" s="153" t="s">
        <v>71</v>
      </c>
      <c r="D2176" s="152">
        <v>2563</v>
      </c>
      <c r="E2176" s="1055"/>
      <c r="F2176" s="1055"/>
      <c r="G2176" s="1055"/>
      <c r="H2176" s="1169"/>
      <c r="I2176" s="1055"/>
      <c r="J2176" s="1149"/>
      <c r="K2176" s="1055"/>
      <c r="L2176" s="211" t="s">
        <v>8269</v>
      </c>
      <c r="M2176" s="530"/>
      <c r="N2176" s="222"/>
    </row>
    <row r="2177" spans="1:17" ht="34.5" customHeight="1" x14ac:dyDescent="0.25">
      <c r="A2177" s="1055"/>
      <c r="B2177" s="69">
        <v>16</v>
      </c>
      <c r="C2177" s="153" t="s">
        <v>71</v>
      </c>
      <c r="D2177" s="152">
        <v>2563</v>
      </c>
      <c r="E2177" s="1055"/>
      <c r="F2177" s="1055"/>
      <c r="G2177" s="1055"/>
      <c r="H2177" s="1169"/>
      <c r="I2177" s="1055"/>
      <c r="J2177" s="1149"/>
      <c r="K2177" s="1055"/>
      <c r="L2177" s="26" t="s">
        <v>1616</v>
      </c>
      <c r="M2177" s="199"/>
      <c r="N2177" s="427" t="s">
        <v>8272</v>
      </c>
    </row>
    <row r="2178" spans="1:17" ht="43.5" customHeight="1" x14ac:dyDescent="0.25">
      <c r="A2178" s="1053">
        <v>691</v>
      </c>
      <c r="B2178" s="69">
        <v>25</v>
      </c>
      <c r="C2178" s="153" t="s">
        <v>70</v>
      </c>
      <c r="D2178" s="152">
        <v>2563</v>
      </c>
      <c r="E2178" s="1067" t="s">
        <v>7816</v>
      </c>
      <c r="F2178" s="1067" t="s">
        <v>7816</v>
      </c>
      <c r="G2178" s="1067"/>
      <c r="H2178" s="1171" t="s">
        <v>7819</v>
      </c>
      <c r="I2178" s="1067" t="s">
        <v>571</v>
      </c>
      <c r="J2178" s="1114" t="s">
        <v>527</v>
      </c>
      <c r="K2178" s="1067" t="s">
        <v>3414</v>
      </c>
      <c r="L2178" s="11" t="s">
        <v>7817</v>
      </c>
      <c r="M2178" s="198"/>
      <c r="N2178" s="148" t="s">
        <v>7818</v>
      </c>
      <c r="P2178" s="452">
        <v>2969.25</v>
      </c>
    </row>
    <row r="2179" spans="1:17" ht="60" customHeight="1" x14ac:dyDescent="0.25">
      <c r="A2179" s="1055"/>
      <c r="B2179" s="69">
        <v>26</v>
      </c>
      <c r="C2179" s="153" t="s">
        <v>70</v>
      </c>
      <c r="D2179" s="152">
        <v>2563</v>
      </c>
      <c r="E2179" s="1068"/>
      <c r="F2179" s="1068"/>
      <c r="G2179" s="1068"/>
      <c r="H2179" s="1172"/>
      <c r="I2179" s="1068"/>
      <c r="J2179" s="1147"/>
      <c r="K2179" s="1068"/>
      <c r="L2179" s="11" t="s">
        <v>4717</v>
      </c>
      <c r="M2179" s="198"/>
      <c r="N2179" s="148" t="s">
        <v>7849</v>
      </c>
    </row>
    <row r="2180" spans="1:17" ht="40.5" customHeight="1" x14ac:dyDescent="0.25">
      <c r="A2180" s="1055"/>
      <c r="B2180" s="69">
        <v>17</v>
      </c>
      <c r="C2180" s="153" t="s">
        <v>69</v>
      </c>
      <c r="D2180" s="152">
        <v>2563</v>
      </c>
      <c r="E2180" s="1068"/>
      <c r="F2180" s="1068"/>
      <c r="G2180" s="1068"/>
      <c r="H2180" s="1172"/>
      <c r="I2180" s="1068"/>
      <c r="J2180" s="1147"/>
      <c r="K2180" s="1068"/>
      <c r="L2180" s="211" t="s">
        <v>1614</v>
      </c>
      <c r="M2180" s="530"/>
      <c r="N2180" s="222"/>
    </row>
    <row r="2181" spans="1:17" ht="38.25" customHeight="1" x14ac:dyDescent="0.25">
      <c r="A2181" s="1054"/>
      <c r="B2181" s="69">
        <v>21</v>
      </c>
      <c r="C2181" s="153" t="s">
        <v>69</v>
      </c>
      <c r="D2181" s="152">
        <v>2563</v>
      </c>
      <c r="E2181" s="1069"/>
      <c r="F2181" s="1069"/>
      <c r="G2181" s="1069"/>
      <c r="H2181" s="1173"/>
      <c r="I2181" s="1069"/>
      <c r="J2181" s="1115"/>
      <c r="K2181" s="1069"/>
      <c r="L2181" s="26" t="s">
        <v>1616</v>
      </c>
      <c r="M2181" s="199"/>
      <c r="N2181" s="427" t="s">
        <v>8512</v>
      </c>
    </row>
    <row r="2182" spans="1:17" ht="46.5" customHeight="1" x14ac:dyDescent="0.25">
      <c r="A2182" s="1053">
        <v>692</v>
      </c>
      <c r="B2182" s="69">
        <v>25</v>
      </c>
      <c r="C2182" s="153" t="s">
        <v>70</v>
      </c>
      <c r="D2182" s="152">
        <v>2563</v>
      </c>
      <c r="E2182" s="1067" t="s">
        <v>7820</v>
      </c>
      <c r="F2182" s="1067" t="s">
        <v>7820</v>
      </c>
      <c r="G2182" s="1067"/>
      <c r="H2182" s="1171" t="s">
        <v>7823</v>
      </c>
      <c r="I2182" s="1067" t="s">
        <v>462</v>
      </c>
      <c r="J2182" s="1114" t="s">
        <v>463</v>
      </c>
      <c r="K2182" s="1067" t="s">
        <v>3414</v>
      </c>
      <c r="L2182" s="11" t="s">
        <v>7821</v>
      </c>
      <c r="M2182" s="198"/>
      <c r="N2182" s="148" t="s">
        <v>7822</v>
      </c>
      <c r="P2182" s="452">
        <v>13319</v>
      </c>
    </row>
    <row r="2183" spans="1:17" ht="27.75" customHeight="1" x14ac:dyDescent="0.25">
      <c r="A2183" s="1055"/>
      <c r="B2183" s="69">
        <v>26</v>
      </c>
      <c r="C2183" s="153" t="s">
        <v>70</v>
      </c>
      <c r="D2183" s="152">
        <v>2563</v>
      </c>
      <c r="E2183" s="1069"/>
      <c r="F2183" s="1068"/>
      <c r="G2183" s="1068"/>
      <c r="H2183" s="1172"/>
      <c r="I2183" s="1068"/>
      <c r="J2183" s="1147"/>
      <c r="K2183" s="1068"/>
      <c r="L2183" s="11" t="s">
        <v>4717</v>
      </c>
      <c r="M2183" s="198"/>
      <c r="N2183" s="148" t="s">
        <v>7850</v>
      </c>
    </row>
    <row r="2184" spans="1:17" ht="27.75" customHeight="1" x14ac:dyDescent="0.25">
      <c r="A2184" s="1055"/>
      <c r="B2184" s="69">
        <v>18</v>
      </c>
      <c r="C2184" s="153" t="s">
        <v>73</v>
      </c>
      <c r="D2184" s="152">
        <v>2563</v>
      </c>
      <c r="E2184" s="1067" t="s">
        <v>8268</v>
      </c>
      <c r="F2184" s="1068"/>
      <c r="G2184" s="1068"/>
      <c r="H2184" s="1172"/>
      <c r="I2184" s="1068"/>
      <c r="J2184" s="1147"/>
      <c r="K2184" s="1068"/>
      <c r="L2184" s="211" t="s">
        <v>8269</v>
      </c>
      <c r="M2184" s="530"/>
      <c r="N2184" s="222"/>
    </row>
    <row r="2185" spans="1:17" s="39" customFormat="1" ht="27.75" customHeight="1" x14ac:dyDescent="0.25">
      <c r="A2185" s="1054"/>
      <c r="B2185" s="69">
        <v>18</v>
      </c>
      <c r="C2185" s="153" t="s">
        <v>73</v>
      </c>
      <c r="D2185" s="152">
        <v>2563</v>
      </c>
      <c r="E2185" s="1069"/>
      <c r="F2185" s="1069"/>
      <c r="G2185" s="1069"/>
      <c r="H2185" s="1173"/>
      <c r="I2185" s="1069"/>
      <c r="J2185" s="1115"/>
      <c r="K2185" s="1069"/>
      <c r="L2185" s="26" t="s">
        <v>1616</v>
      </c>
      <c r="M2185" s="199"/>
      <c r="N2185" s="427" t="s">
        <v>8270</v>
      </c>
      <c r="O2185" s="1"/>
      <c r="P2185" s="452"/>
      <c r="Q2185" s="1"/>
    </row>
    <row r="2186" spans="1:17" ht="34.5" customHeight="1" x14ac:dyDescent="0.25">
      <c r="A2186" s="1053">
        <v>693</v>
      </c>
      <c r="B2186" s="1053">
        <v>3</v>
      </c>
      <c r="C2186" s="1053" t="s">
        <v>69</v>
      </c>
      <c r="D2186" s="1053">
        <v>2563</v>
      </c>
      <c r="E2186" s="1067" t="s">
        <v>7886</v>
      </c>
      <c r="F2186" s="1067" t="s">
        <v>7886</v>
      </c>
      <c r="G2186" s="1067" t="s">
        <v>7887</v>
      </c>
      <c r="H2186" s="1067" t="s">
        <v>7888</v>
      </c>
      <c r="I2186" s="1067" t="s">
        <v>341</v>
      </c>
      <c r="J2186" s="1067" t="s">
        <v>212</v>
      </c>
      <c r="K2186" s="1067" t="s">
        <v>3414</v>
      </c>
      <c r="L2186" s="11" t="s">
        <v>59</v>
      </c>
      <c r="M2186" s="198"/>
      <c r="N2186" s="148" t="s">
        <v>7889</v>
      </c>
    </row>
    <row r="2187" spans="1:17" ht="34.5" customHeight="1" x14ac:dyDescent="0.3">
      <c r="A2187" s="1055"/>
      <c r="B2187" s="1055"/>
      <c r="C2187" s="1055"/>
      <c r="D2187" s="1055"/>
      <c r="E2187" s="1068"/>
      <c r="F2187" s="1068"/>
      <c r="G2187" s="1068"/>
      <c r="H2187" s="1068"/>
      <c r="I2187" s="1068"/>
      <c r="J2187" s="1068"/>
      <c r="K2187" s="1068"/>
      <c r="L2187" s="3" t="s">
        <v>297</v>
      </c>
      <c r="M2187" s="541"/>
      <c r="N2187" s="148" t="s">
        <v>8845</v>
      </c>
    </row>
    <row r="2188" spans="1:17" ht="34.5" customHeight="1" x14ac:dyDescent="0.3">
      <c r="A2188" s="1054"/>
      <c r="B2188" s="1054"/>
      <c r="C2188" s="1054"/>
      <c r="D2188" s="1054"/>
      <c r="E2188" s="1069"/>
      <c r="F2188" s="1069"/>
      <c r="G2188" s="1069"/>
      <c r="H2188" s="1069"/>
      <c r="I2188" s="1069"/>
      <c r="J2188" s="1069"/>
      <c r="K2188" s="1069"/>
      <c r="L2188" s="34" t="s">
        <v>5673</v>
      </c>
      <c r="M2188" s="537"/>
      <c r="N2188" s="427" t="s">
        <v>8846</v>
      </c>
      <c r="O2188" s="26"/>
      <c r="P2188" s="452">
        <v>17549</v>
      </c>
      <c r="Q2188" s="26"/>
    </row>
    <row r="2189" spans="1:17" ht="31.5" customHeight="1" x14ac:dyDescent="0.25">
      <c r="A2189" s="1053">
        <v>694</v>
      </c>
      <c r="B2189" s="69">
        <v>8</v>
      </c>
      <c r="C2189" s="153" t="s">
        <v>69</v>
      </c>
      <c r="D2189" s="152">
        <v>2563</v>
      </c>
      <c r="E2189" s="1067" t="s">
        <v>7895</v>
      </c>
      <c r="F2189" s="1067" t="s">
        <v>7895</v>
      </c>
      <c r="G2189" s="1067" t="s">
        <v>7896</v>
      </c>
      <c r="H2189" s="1067" t="s">
        <v>7897</v>
      </c>
      <c r="I2189" s="1067" t="s">
        <v>7898</v>
      </c>
      <c r="J2189" s="1067" t="s">
        <v>7899</v>
      </c>
      <c r="K2189" s="1067" t="s">
        <v>3132</v>
      </c>
      <c r="L2189" s="11" t="s">
        <v>59</v>
      </c>
      <c r="M2189" s="198"/>
      <c r="N2189" s="148" t="s">
        <v>7900</v>
      </c>
    </row>
    <row r="2190" spans="1:17" ht="31.5" customHeight="1" x14ac:dyDescent="0.25">
      <c r="A2190" s="1055"/>
      <c r="B2190" s="69"/>
      <c r="C2190" s="153"/>
      <c r="D2190" s="152"/>
      <c r="E2190" s="1068"/>
      <c r="F2190" s="1068"/>
      <c r="G2190" s="1068"/>
      <c r="H2190" s="1068"/>
      <c r="I2190" s="1068"/>
      <c r="J2190" s="1068"/>
      <c r="K2190" s="1068"/>
      <c r="L2190" s="87" t="s">
        <v>8798</v>
      </c>
      <c r="M2190" s="550"/>
      <c r="N2190" s="441" t="s">
        <v>9303</v>
      </c>
    </row>
    <row r="2191" spans="1:17" ht="31.5" customHeight="1" x14ac:dyDescent="0.25">
      <c r="A2191" s="1054"/>
      <c r="B2191" s="69">
        <v>21</v>
      </c>
      <c r="C2191" s="153" t="s">
        <v>682</v>
      </c>
      <c r="D2191" s="152">
        <v>2563</v>
      </c>
      <c r="E2191" s="1069"/>
      <c r="F2191" s="1069"/>
      <c r="G2191" s="1069"/>
      <c r="H2191" s="1069"/>
      <c r="I2191" s="1069"/>
      <c r="J2191" s="1069"/>
      <c r="K2191" s="1069"/>
      <c r="L2191" s="87" t="s">
        <v>8363</v>
      </c>
      <c r="M2191" s="550"/>
      <c r="N2191" s="441" t="s">
        <v>9304</v>
      </c>
    </row>
    <row r="2192" spans="1:17" ht="31.5" customHeight="1" x14ac:dyDescent="0.25">
      <c r="A2192" s="1053">
        <v>695</v>
      </c>
      <c r="B2192" s="69">
        <v>8</v>
      </c>
      <c r="C2192" s="153" t="s">
        <v>69</v>
      </c>
      <c r="D2192" s="152">
        <v>2563</v>
      </c>
      <c r="E2192" s="1067" t="s">
        <v>7902</v>
      </c>
      <c r="F2192" s="1067" t="s">
        <v>7902</v>
      </c>
      <c r="G2192" s="1067" t="s">
        <v>7903</v>
      </c>
      <c r="H2192" s="1067" t="s">
        <v>7904</v>
      </c>
      <c r="I2192" s="1067" t="s">
        <v>388</v>
      </c>
      <c r="J2192" s="1067" t="s">
        <v>388</v>
      </c>
      <c r="K2192" s="1067" t="s">
        <v>3414</v>
      </c>
      <c r="L2192" s="11" t="s">
        <v>59</v>
      </c>
      <c r="M2192" s="198"/>
      <c r="N2192" s="148" t="s">
        <v>7901</v>
      </c>
    </row>
    <row r="2193" spans="1:17" ht="31.5" customHeight="1" x14ac:dyDescent="0.25">
      <c r="A2193" s="1055"/>
      <c r="B2193" s="69"/>
      <c r="C2193" s="153"/>
      <c r="D2193" s="152"/>
      <c r="E2193" s="1068"/>
      <c r="F2193" s="1068"/>
      <c r="G2193" s="1068"/>
      <c r="H2193" s="1068"/>
      <c r="I2193" s="1068"/>
      <c r="J2193" s="1068"/>
      <c r="K2193" s="1068"/>
      <c r="L2193" s="87" t="s">
        <v>8798</v>
      </c>
      <c r="M2193" s="550"/>
      <c r="N2193" s="441" t="s">
        <v>9305</v>
      </c>
    </row>
    <row r="2194" spans="1:17" ht="31.5" customHeight="1" x14ac:dyDescent="0.25">
      <c r="A2194" s="1054"/>
      <c r="B2194" s="69">
        <v>21</v>
      </c>
      <c r="C2194" s="69" t="s">
        <v>682</v>
      </c>
      <c r="D2194" s="236">
        <v>2563</v>
      </c>
      <c r="E2194" s="1069"/>
      <c r="F2194" s="1069"/>
      <c r="G2194" s="1069"/>
      <c r="H2194" s="1069"/>
      <c r="I2194" s="1069"/>
      <c r="J2194" s="1069"/>
      <c r="K2194" s="1069"/>
      <c r="L2194" s="87" t="s">
        <v>8363</v>
      </c>
      <c r="M2194" s="550"/>
      <c r="N2194" s="441" t="s">
        <v>9306</v>
      </c>
    </row>
    <row r="2195" spans="1:17" ht="31.5" customHeight="1" x14ac:dyDescent="0.25">
      <c r="A2195" s="1053">
        <v>699</v>
      </c>
      <c r="B2195" s="46">
        <v>23</v>
      </c>
      <c r="C2195" s="153" t="s">
        <v>69</v>
      </c>
      <c r="D2195" s="177">
        <v>2563</v>
      </c>
      <c r="E2195" s="1067" t="s">
        <v>8070</v>
      </c>
      <c r="F2195" s="1067" t="s">
        <v>8070</v>
      </c>
      <c r="G2195" s="1067" t="s">
        <v>8071</v>
      </c>
      <c r="H2195" s="1067" t="s">
        <v>8072</v>
      </c>
      <c r="I2195" s="1067" t="s">
        <v>870</v>
      </c>
      <c r="J2195" s="1067" t="s">
        <v>113</v>
      </c>
      <c r="K2195" s="1067" t="s">
        <v>3414</v>
      </c>
      <c r="L2195" s="11" t="s">
        <v>59</v>
      </c>
      <c r="M2195" s="198"/>
      <c r="N2195" s="148" t="s">
        <v>8073</v>
      </c>
    </row>
    <row r="2196" spans="1:17" ht="27.75" customHeight="1" x14ac:dyDescent="0.25">
      <c r="A2196" s="1055"/>
      <c r="B2196" s="170"/>
      <c r="C2196" s="219"/>
      <c r="D2196" s="236"/>
      <c r="E2196" s="1068"/>
      <c r="F2196" s="1068"/>
      <c r="G2196" s="1068"/>
      <c r="H2196" s="1068"/>
      <c r="I2196" s="1068"/>
      <c r="J2196" s="1068"/>
      <c r="K2196" s="1068"/>
      <c r="L2196" s="87" t="s">
        <v>8798</v>
      </c>
      <c r="M2196" s="550"/>
      <c r="N2196" s="441" t="s">
        <v>9296</v>
      </c>
    </row>
    <row r="2197" spans="1:17" s="39" customFormat="1" ht="27.75" customHeight="1" x14ac:dyDescent="0.25">
      <c r="A2197" s="1054"/>
      <c r="B2197" s="170">
        <v>8</v>
      </c>
      <c r="C2197" s="219" t="s">
        <v>682</v>
      </c>
      <c r="D2197" s="236">
        <v>2563</v>
      </c>
      <c r="E2197" s="1069"/>
      <c r="F2197" s="1069"/>
      <c r="G2197" s="1069"/>
      <c r="H2197" s="1069"/>
      <c r="I2197" s="1069"/>
      <c r="J2197" s="1069"/>
      <c r="K2197" s="1069"/>
      <c r="L2197" s="87" t="s">
        <v>8363</v>
      </c>
      <c r="M2197" s="550"/>
      <c r="N2197" s="441" t="s">
        <v>9297</v>
      </c>
      <c r="O2197" s="1"/>
      <c r="P2197" s="452"/>
      <c r="Q2197" s="1"/>
    </row>
    <row r="2198" spans="1:17" ht="27.75" customHeight="1" x14ac:dyDescent="0.25">
      <c r="A2198" s="1053">
        <v>700</v>
      </c>
      <c r="B2198" s="1053">
        <v>23</v>
      </c>
      <c r="C2198" s="1053" t="s">
        <v>69</v>
      </c>
      <c r="D2198" s="1053">
        <v>2563</v>
      </c>
      <c r="E2198" s="1067" t="s">
        <v>8074</v>
      </c>
      <c r="F2198" s="1067" t="s">
        <v>8074</v>
      </c>
      <c r="G2198" s="1067" t="s">
        <v>8075</v>
      </c>
      <c r="H2198" s="1067" t="s">
        <v>8076</v>
      </c>
      <c r="I2198" s="1067" t="s">
        <v>870</v>
      </c>
      <c r="J2198" s="1067" t="s">
        <v>113</v>
      </c>
      <c r="K2198" s="1067" t="s">
        <v>3414</v>
      </c>
      <c r="L2198" s="11" t="s">
        <v>59</v>
      </c>
      <c r="M2198" s="198"/>
      <c r="N2198" s="148" t="s">
        <v>8077</v>
      </c>
    </row>
    <row r="2199" spans="1:17" s="39" customFormat="1" ht="27.75" customHeight="1" x14ac:dyDescent="0.3">
      <c r="A2199" s="1055"/>
      <c r="B2199" s="1055"/>
      <c r="C2199" s="1055"/>
      <c r="D2199" s="1055"/>
      <c r="E2199" s="1068"/>
      <c r="F2199" s="1068"/>
      <c r="G2199" s="1068"/>
      <c r="H2199" s="1068"/>
      <c r="I2199" s="1068"/>
      <c r="J2199" s="1068"/>
      <c r="K2199" s="1068"/>
      <c r="L2199" s="3" t="s">
        <v>297</v>
      </c>
      <c r="M2199" s="541"/>
      <c r="N2199" s="148" t="s">
        <v>8952</v>
      </c>
      <c r="O2199" s="1"/>
      <c r="P2199" s="452"/>
      <c r="Q2199" s="1"/>
    </row>
    <row r="2200" spans="1:17" ht="27.75" customHeight="1" x14ac:dyDescent="0.3">
      <c r="A2200" s="1054"/>
      <c r="B2200" s="1054"/>
      <c r="C2200" s="1054"/>
      <c r="D2200" s="1054"/>
      <c r="E2200" s="1069"/>
      <c r="F2200" s="1069"/>
      <c r="G2200" s="1069"/>
      <c r="H2200" s="1069"/>
      <c r="I2200" s="1069"/>
      <c r="J2200" s="1069"/>
      <c r="K2200" s="1069"/>
      <c r="L2200" s="34" t="s">
        <v>5673</v>
      </c>
      <c r="M2200" s="537"/>
      <c r="N2200" s="427" t="s">
        <v>8951</v>
      </c>
      <c r="O2200" s="26"/>
      <c r="P2200" s="452">
        <v>33561.79</v>
      </c>
      <c r="Q2200" s="26"/>
    </row>
    <row r="2201" spans="1:17" ht="27.75" customHeight="1" x14ac:dyDescent="0.3">
      <c r="A2201" s="69">
        <v>698</v>
      </c>
      <c r="B2201" s="46">
        <v>21</v>
      </c>
      <c r="C2201" s="153" t="s">
        <v>69</v>
      </c>
      <c r="D2201" s="46">
        <v>2563</v>
      </c>
      <c r="E2201" s="1151" t="s">
        <v>8130</v>
      </c>
      <c r="F2201" s="1151" t="s">
        <v>8130</v>
      </c>
      <c r="G2201" s="1151"/>
      <c r="H2201" s="1151" t="s">
        <v>8131</v>
      </c>
      <c r="I2201" s="1151" t="s">
        <v>2562</v>
      </c>
      <c r="J2201" s="1151" t="s">
        <v>2562</v>
      </c>
      <c r="K2201" s="1151" t="s">
        <v>3414</v>
      </c>
      <c r="L2201" s="3" t="s">
        <v>297</v>
      </c>
      <c r="M2201" s="541"/>
      <c r="N2201" s="428" t="s">
        <v>8132</v>
      </c>
    </row>
    <row r="2202" spans="1:17" ht="27.75" customHeight="1" x14ac:dyDescent="0.3">
      <c r="A2202" s="33">
        <v>699</v>
      </c>
      <c r="B2202" s="38">
        <v>30</v>
      </c>
      <c r="C2202" s="90" t="s">
        <v>69</v>
      </c>
      <c r="D2202" s="38">
        <v>2563</v>
      </c>
      <c r="E2202" s="1153"/>
      <c r="F2202" s="1153"/>
      <c r="G2202" s="1153"/>
      <c r="H2202" s="1153"/>
      <c r="I2202" s="1153"/>
      <c r="J2202" s="1153"/>
      <c r="K2202" s="1153"/>
      <c r="L2202" s="34" t="s">
        <v>5673</v>
      </c>
      <c r="M2202" s="537"/>
      <c r="N2202" s="443" t="s">
        <v>8133</v>
      </c>
      <c r="O2202" s="26"/>
      <c r="P2202" s="452">
        <v>6733.67</v>
      </c>
      <c r="Q2202" s="26"/>
    </row>
    <row r="2203" spans="1:17" ht="42" customHeight="1" x14ac:dyDescent="0.25">
      <c r="A2203" s="1053">
        <v>700</v>
      </c>
      <c r="B2203" s="46">
        <v>30</v>
      </c>
      <c r="C2203" s="153" t="s">
        <v>69</v>
      </c>
      <c r="D2203" s="46">
        <v>2563</v>
      </c>
      <c r="E2203" s="106" t="s">
        <v>8180</v>
      </c>
      <c r="F2203" s="106" t="s">
        <v>8180</v>
      </c>
      <c r="G2203" s="106" t="s">
        <v>10319</v>
      </c>
      <c r="H2203" s="106" t="s">
        <v>8181</v>
      </c>
      <c r="I2203" s="106" t="s">
        <v>26</v>
      </c>
      <c r="J2203" s="106" t="s">
        <v>2880</v>
      </c>
      <c r="K2203" s="106" t="s">
        <v>3414</v>
      </c>
      <c r="L2203" s="11" t="s">
        <v>59</v>
      </c>
      <c r="M2203" s="198"/>
      <c r="N2203" s="428" t="s">
        <v>8182</v>
      </c>
    </row>
    <row r="2204" spans="1:17" ht="42" customHeight="1" x14ac:dyDescent="0.25">
      <c r="A2204" s="1055"/>
      <c r="B2204" s="46"/>
      <c r="C2204" s="153"/>
      <c r="D2204" s="86"/>
      <c r="E2204" s="106"/>
      <c r="F2204" s="106"/>
      <c r="G2204" s="106"/>
      <c r="H2204" s="106"/>
      <c r="I2204" s="106"/>
      <c r="J2204" s="106"/>
      <c r="K2204" s="106"/>
      <c r="L2204" s="87" t="s">
        <v>8798</v>
      </c>
      <c r="M2204" s="550"/>
      <c r="N2204" s="441" t="s">
        <v>9290</v>
      </c>
    </row>
    <row r="2205" spans="1:17" ht="63.75" customHeight="1" x14ac:dyDescent="0.25">
      <c r="A2205" s="1054"/>
      <c r="B2205" s="46">
        <v>26</v>
      </c>
      <c r="C2205" s="153" t="s">
        <v>677</v>
      </c>
      <c r="D2205" s="86">
        <v>2563</v>
      </c>
      <c r="E2205" s="106"/>
      <c r="F2205" s="106"/>
      <c r="G2205" s="106"/>
      <c r="H2205" s="106"/>
      <c r="I2205" s="106"/>
      <c r="J2205" s="106"/>
      <c r="K2205" s="106"/>
      <c r="L2205" s="87" t="s">
        <v>8363</v>
      </c>
      <c r="M2205" s="550"/>
      <c r="N2205" s="441" t="s">
        <v>9291</v>
      </c>
    </row>
    <row r="2206" spans="1:17" ht="46.5" customHeight="1" x14ac:dyDescent="0.25">
      <c r="A2206" s="69"/>
      <c r="B2206" s="69">
        <v>16</v>
      </c>
      <c r="C2206" s="69" t="s">
        <v>66</v>
      </c>
      <c r="D2206" s="113">
        <v>2564</v>
      </c>
      <c r="E2206" s="284"/>
      <c r="F2206" s="284"/>
      <c r="G2206" s="284"/>
      <c r="H2206" s="284"/>
      <c r="I2206" s="284"/>
      <c r="J2206" s="284"/>
      <c r="K2206" s="284"/>
      <c r="L2206" s="113" t="s">
        <v>297</v>
      </c>
      <c r="M2206" s="450"/>
      <c r="N2206" s="444" t="s">
        <v>10340</v>
      </c>
    </row>
    <row r="2207" spans="1:17" ht="46.5" customHeight="1" x14ac:dyDescent="0.25">
      <c r="A2207" s="69"/>
      <c r="B2207" s="69">
        <v>28</v>
      </c>
      <c r="C2207" s="69" t="s">
        <v>66</v>
      </c>
      <c r="D2207" s="113">
        <v>2564</v>
      </c>
      <c r="E2207" s="152"/>
      <c r="F2207" s="152"/>
      <c r="G2207" s="152"/>
      <c r="H2207" s="152"/>
      <c r="I2207" s="152"/>
      <c r="J2207" s="152"/>
      <c r="K2207" s="152"/>
      <c r="L2207" s="113" t="s">
        <v>5673</v>
      </c>
      <c r="M2207" s="450"/>
      <c r="N2207" s="444" t="s">
        <v>10341</v>
      </c>
    </row>
    <row r="2208" spans="1:17" ht="46.5" customHeight="1" x14ac:dyDescent="0.25">
      <c r="A2208" s="69">
        <v>701</v>
      </c>
      <c r="B2208" s="69">
        <v>5</v>
      </c>
      <c r="C2208" s="153" t="s">
        <v>73</v>
      </c>
      <c r="D2208" s="152">
        <v>2563</v>
      </c>
      <c r="E2208" s="1067" t="s">
        <v>8156</v>
      </c>
      <c r="F2208" s="1067" t="s">
        <v>8156</v>
      </c>
      <c r="G2208" s="1067"/>
      <c r="H2208" s="1171" t="s">
        <v>8157</v>
      </c>
      <c r="I2208" s="1067" t="s">
        <v>332</v>
      </c>
      <c r="J2208" s="1114" t="s">
        <v>11</v>
      </c>
      <c r="K2208" s="1067" t="s">
        <v>3414</v>
      </c>
      <c r="L2208" s="11" t="s">
        <v>8158</v>
      </c>
      <c r="M2208" s="198"/>
      <c r="N2208" s="148" t="s">
        <v>8159</v>
      </c>
      <c r="P2208" s="452">
        <v>9264.74</v>
      </c>
    </row>
    <row r="2209" spans="1:17" ht="70.5" customHeight="1" x14ac:dyDescent="0.25">
      <c r="A2209" s="1053">
        <v>702</v>
      </c>
      <c r="B2209" s="69">
        <v>7</v>
      </c>
      <c r="C2209" s="153" t="s">
        <v>73</v>
      </c>
      <c r="D2209" s="152">
        <v>2563</v>
      </c>
      <c r="E2209" s="1068"/>
      <c r="F2209" s="1068"/>
      <c r="G2209" s="1068"/>
      <c r="H2209" s="1172"/>
      <c r="I2209" s="1068"/>
      <c r="J2209" s="1147"/>
      <c r="K2209" s="1068"/>
      <c r="L2209" s="11" t="s">
        <v>4717</v>
      </c>
      <c r="M2209" s="198"/>
      <c r="N2209" s="148" t="s">
        <v>8160</v>
      </c>
    </row>
    <row r="2210" spans="1:17" ht="40.5" customHeight="1" x14ac:dyDescent="0.25">
      <c r="A2210" s="1055"/>
      <c r="B2210" s="69">
        <v>8</v>
      </c>
      <c r="C2210" s="153" t="s">
        <v>71</v>
      </c>
      <c r="D2210" s="152">
        <v>2563</v>
      </c>
      <c r="E2210" s="1068"/>
      <c r="F2210" s="1068"/>
      <c r="G2210" s="1068"/>
      <c r="H2210" s="1172"/>
      <c r="I2210" s="1068"/>
      <c r="J2210" s="1147"/>
      <c r="K2210" s="1068"/>
      <c r="L2210" s="211" t="s">
        <v>8269</v>
      </c>
      <c r="M2210" s="530"/>
      <c r="N2210" s="222"/>
    </row>
    <row r="2211" spans="1:17" ht="31.5" customHeight="1" x14ac:dyDescent="0.25">
      <c r="A2211" s="1054"/>
      <c r="B2211" s="69">
        <v>9</v>
      </c>
      <c r="C2211" s="153" t="s">
        <v>71</v>
      </c>
      <c r="D2211" s="152">
        <v>2563</v>
      </c>
      <c r="E2211" s="1069"/>
      <c r="F2211" s="1069"/>
      <c r="G2211" s="1069"/>
      <c r="H2211" s="1173"/>
      <c r="I2211" s="1069"/>
      <c r="J2211" s="1115"/>
      <c r="K2211" s="1069"/>
      <c r="L2211" s="26" t="s">
        <v>1616</v>
      </c>
      <c r="M2211" s="199"/>
      <c r="N2211" s="427" t="s">
        <v>8448</v>
      </c>
    </row>
    <row r="2212" spans="1:17" ht="43.5" customHeight="1" x14ac:dyDescent="0.25">
      <c r="A2212" s="1053">
        <v>703</v>
      </c>
      <c r="B2212" s="69">
        <v>5</v>
      </c>
      <c r="C2212" s="153" t="s">
        <v>73</v>
      </c>
      <c r="D2212" s="152">
        <v>2563</v>
      </c>
      <c r="E2212" s="1067" t="s">
        <v>8161</v>
      </c>
      <c r="F2212" s="1067" t="s">
        <v>8161</v>
      </c>
      <c r="G2212" s="1067"/>
      <c r="H2212" s="1171" t="s">
        <v>8157</v>
      </c>
      <c r="I2212" s="1067" t="s">
        <v>332</v>
      </c>
      <c r="J2212" s="1114" t="s">
        <v>11</v>
      </c>
      <c r="K2212" s="1067" t="s">
        <v>3414</v>
      </c>
      <c r="L2212" s="11" t="s">
        <v>8162</v>
      </c>
      <c r="M2212" s="198"/>
      <c r="N2212" s="148" t="s">
        <v>8163</v>
      </c>
      <c r="P2212" s="452">
        <v>15086.87</v>
      </c>
    </row>
    <row r="2213" spans="1:17" ht="61.5" customHeight="1" x14ac:dyDescent="0.25">
      <c r="A2213" s="1055"/>
      <c r="B2213" s="69">
        <v>7</v>
      </c>
      <c r="C2213" s="153" t="s">
        <v>73</v>
      </c>
      <c r="D2213" s="152">
        <v>2563</v>
      </c>
      <c r="E2213" s="1068"/>
      <c r="F2213" s="1068"/>
      <c r="G2213" s="1068"/>
      <c r="H2213" s="1172"/>
      <c r="I2213" s="1068"/>
      <c r="J2213" s="1147"/>
      <c r="K2213" s="1068"/>
      <c r="L2213" s="11" t="s">
        <v>4717</v>
      </c>
      <c r="M2213" s="198"/>
      <c r="N2213" s="148" t="s">
        <v>8164</v>
      </c>
    </row>
    <row r="2214" spans="1:17" ht="40.5" customHeight="1" x14ac:dyDescent="0.25">
      <c r="A2214" s="1055"/>
      <c r="B2214" s="69">
        <v>1</v>
      </c>
      <c r="C2214" s="153" t="s">
        <v>71</v>
      </c>
      <c r="D2214" s="152">
        <v>2563</v>
      </c>
      <c r="E2214" s="1068"/>
      <c r="F2214" s="1068"/>
      <c r="G2214" s="1068"/>
      <c r="H2214" s="1172"/>
      <c r="I2214" s="1068"/>
      <c r="J2214" s="1147"/>
      <c r="K2214" s="1068"/>
      <c r="L2214" s="211" t="s">
        <v>1614</v>
      </c>
      <c r="M2214" s="530"/>
      <c r="N2214" s="222"/>
    </row>
    <row r="2215" spans="1:17" ht="35.25" customHeight="1" x14ac:dyDescent="0.25">
      <c r="A2215" s="1054"/>
      <c r="B2215" s="69">
        <v>8</v>
      </c>
      <c r="C2215" s="153" t="s">
        <v>71</v>
      </c>
      <c r="D2215" s="152">
        <v>2563</v>
      </c>
      <c r="E2215" s="1069"/>
      <c r="F2215" s="1069"/>
      <c r="G2215" s="1069"/>
      <c r="H2215" s="1173"/>
      <c r="I2215" s="1069"/>
      <c r="J2215" s="1115"/>
      <c r="K2215" s="1069"/>
      <c r="L2215" s="26" t="s">
        <v>1616</v>
      </c>
      <c r="M2215" s="199"/>
      <c r="N2215" s="427" t="s">
        <v>8447</v>
      </c>
    </row>
    <row r="2216" spans="1:17" ht="44.25" customHeight="1" x14ac:dyDescent="0.25">
      <c r="A2216" s="69">
        <v>705</v>
      </c>
      <c r="B2216" s="69">
        <v>5</v>
      </c>
      <c r="C2216" s="153" t="s">
        <v>73</v>
      </c>
      <c r="D2216" s="152">
        <v>2563</v>
      </c>
      <c r="E2216" s="1067" t="s">
        <v>8165</v>
      </c>
      <c r="F2216" s="1067" t="s">
        <v>8165</v>
      </c>
      <c r="G2216" s="1067"/>
      <c r="H2216" s="1171" t="s">
        <v>8166</v>
      </c>
      <c r="I2216" s="1067" t="s">
        <v>3214</v>
      </c>
      <c r="J2216" s="1114" t="s">
        <v>1006</v>
      </c>
      <c r="K2216" s="1067" t="s">
        <v>3414</v>
      </c>
      <c r="L2216" s="11" t="s">
        <v>8167</v>
      </c>
      <c r="M2216" s="198"/>
      <c r="N2216" s="148" t="s">
        <v>8168</v>
      </c>
      <c r="P2216" s="452">
        <v>8500.52</v>
      </c>
    </row>
    <row r="2217" spans="1:17" ht="31.5" customHeight="1" x14ac:dyDescent="0.25">
      <c r="A2217" s="1053">
        <v>706</v>
      </c>
      <c r="B2217" s="69">
        <v>7</v>
      </c>
      <c r="C2217" s="153" t="s">
        <v>73</v>
      </c>
      <c r="D2217" s="152">
        <v>2563</v>
      </c>
      <c r="E2217" s="1068"/>
      <c r="F2217" s="1068"/>
      <c r="G2217" s="1068"/>
      <c r="H2217" s="1172"/>
      <c r="I2217" s="1068"/>
      <c r="J2217" s="1147"/>
      <c r="K2217" s="1068"/>
      <c r="L2217" s="11" t="s">
        <v>4717</v>
      </c>
      <c r="M2217" s="198"/>
      <c r="N2217" s="148" t="s">
        <v>8169</v>
      </c>
    </row>
    <row r="2218" spans="1:17" ht="42" customHeight="1" x14ac:dyDescent="0.25">
      <c r="A2218" s="1055"/>
      <c r="B2218" s="69">
        <v>8</v>
      </c>
      <c r="C2218" s="153" t="s">
        <v>67</v>
      </c>
      <c r="D2218" s="152">
        <v>2563</v>
      </c>
      <c r="E2218" s="1068"/>
      <c r="F2218" s="1068"/>
      <c r="G2218" s="1068"/>
      <c r="H2218" s="1172"/>
      <c r="I2218" s="1068"/>
      <c r="J2218" s="1147"/>
      <c r="K2218" s="1068"/>
      <c r="L2218" s="211" t="s">
        <v>1614</v>
      </c>
      <c r="M2218" s="530"/>
      <c r="N2218" s="222"/>
    </row>
    <row r="2219" spans="1:17" ht="42" customHeight="1" x14ac:dyDescent="0.25">
      <c r="A2219" s="1054"/>
      <c r="B2219" s="69">
        <v>14</v>
      </c>
      <c r="C2219" s="153" t="s">
        <v>67</v>
      </c>
      <c r="D2219" s="152">
        <v>2563</v>
      </c>
      <c r="E2219" s="1069"/>
      <c r="F2219" s="1069"/>
      <c r="G2219" s="1069"/>
      <c r="H2219" s="1173"/>
      <c r="I2219" s="1069"/>
      <c r="J2219" s="1115"/>
      <c r="K2219" s="1069"/>
      <c r="L2219" s="26" t="s">
        <v>1616</v>
      </c>
      <c r="M2219" s="199"/>
      <c r="N2219" s="427" t="s">
        <v>8752</v>
      </c>
    </row>
    <row r="2220" spans="1:17" ht="31.5" customHeight="1" x14ac:dyDescent="0.25">
      <c r="A2220" s="69">
        <v>707</v>
      </c>
      <c r="B2220" s="69">
        <v>6</v>
      </c>
      <c r="C2220" s="153" t="s">
        <v>73</v>
      </c>
      <c r="D2220" s="152">
        <v>2563</v>
      </c>
      <c r="E2220" s="152" t="s">
        <v>8183</v>
      </c>
      <c r="F2220" s="152" t="s">
        <v>8183</v>
      </c>
      <c r="G2220" s="152" t="s">
        <v>8184</v>
      </c>
      <c r="H2220" s="249" t="s">
        <v>8185</v>
      </c>
      <c r="I2220" s="152" t="s">
        <v>8186</v>
      </c>
      <c r="J2220" s="244" t="s">
        <v>527</v>
      </c>
      <c r="K2220" s="113" t="s">
        <v>3414</v>
      </c>
      <c r="L2220" s="11" t="s">
        <v>59</v>
      </c>
      <c r="M2220" s="198"/>
      <c r="N2220" s="148" t="s">
        <v>8187</v>
      </c>
    </row>
    <row r="2221" spans="1:17" ht="31.5" customHeight="1" x14ac:dyDescent="0.25">
      <c r="A2221" s="69"/>
      <c r="B2221" s="69">
        <v>16</v>
      </c>
      <c r="C2221" s="69" t="s">
        <v>66</v>
      </c>
      <c r="D2221" s="113">
        <v>2564</v>
      </c>
      <c r="E2221" s="168"/>
      <c r="F2221" s="168"/>
      <c r="G2221" s="168"/>
      <c r="H2221" s="168"/>
      <c r="I2221" s="168"/>
      <c r="J2221" s="168"/>
      <c r="K2221" s="168"/>
      <c r="L2221" s="113" t="s">
        <v>297</v>
      </c>
      <c r="M2221" s="450"/>
      <c r="N2221" s="444" t="s">
        <v>10330</v>
      </c>
      <c r="P2221" s="452">
        <v>0</v>
      </c>
    </row>
    <row r="2222" spans="1:17" s="39" customFormat="1" ht="31.5" customHeight="1" x14ac:dyDescent="0.25">
      <c r="A2222" s="69"/>
      <c r="B2222" s="69">
        <v>28</v>
      </c>
      <c r="C2222" s="69" t="s">
        <v>66</v>
      </c>
      <c r="D2222" s="113">
        <v>2564</v>
      </c>
      <c r="E2222" s="152"/>
      <c r="F2222" s="152"/>
      <c r="G2222" s="152"/>
      <c r="H2222" s="152"/>
      <c r="I2222" s="152"/>
      <c r="J2222" s="152"/>
      <c r="K2222" s="152"/>
      <c r="L2222" s="113" t="s">
        <v>5673</v>
      </c>
      <c r="M2222" s="450"/>
      <c r="N2222" s="444" t="s">
        <v>10331</v>
      </c>
      <c r="O2222" s="1"/>
      <c r="P2222" s="452"/>
      <c r="Q2222" s="1"/>
    </row>
    <row r="2223" spans="1:17" ht="31.5" customHeight="1" x14ac:dyDescent="0.25">
      <c r="A2223" s="1053">
        <v>708</v>
      </c>
      <c r="B2223" s="1053">
        <v>6</v>
      </c>
      <c r="C2223" s="1053" t="s">
        <v>73</v>
      </c>
      <c r="D2223" s="1053">
        <v>2563</v>
      </c>
      <c r="E2223" s="1053" t="s">
        <v>8216</v>
      </c>
      <c r="F2223" s="1053" t="s">
        <v>8216</v>
      </c>
      <c r="G2223" s="1053" t="s">
        <v>8217</v>
      </c>
      <c r="H2223" s="1053" t="s">
        <v>10507</v>
      </c>
      <c r="I2223" s="1053" t="s">
        <v>142</v>
      </c>
      <c r="J2223" s="1053" t="s">
        <v>1337</v>
      </c>
      <c r="K2223" s="1053" t="s">
        <v>3414</v>
      </c>
      <c r="L2223" s="11" t="s">
        <v>59</v>
      </c>
      <c r="M2223" s="198"/>
      <c r="N2223" s="148" t="s">
        <v>10538</v>
      </c>
    </row>
    <row r="2224" spans="1:17" ht="31.5" customHeight="1" x14ac:dyDescent="0.3">
      <c r="A2224" s="1055"/>
      <c r="B2224" s="1055"/>
      <c r="C2224" s="1055"/>
      <c r="D2224" s="1055"/>
      <c r="E2224" s="1055"/>
      <c r="F2224" s="1055"/>
      <c r="G2224" s="1055"/>
      <c r="H2224" s="1055"/>
      <c r="I2224" s="1055"/>
      <c r="J2224" s="1055"/>
      <c r="K2224" s="1055"/>
      <c r="L2224" s="3" t="s">
        <v>297</v>
      </c>
      <c r="M2224" s="541"/>
      <c r="N2224" s="148" t="s">
        <v>10539</v>
      </c>
    </row>
    <row r="2225" spans="1:17" ht="31.5" customHeight="1" x14ac:dyDescent="0.3">
      <c r="A2225" s="1054"/>
      <c r="B2225" s="1054"/>
      <c r="C2225" s="1054"/>
      <c r="D2225" s="1054"/>
      <c r="E2225" s="1054"/>
      <c r="F2225" s="1054"/>
      <c r="G2225" s="1054"/>
      <c r="H2225" s="1054"/>
      <c r="I2225" s="1054"/>
      <c r="J2225" s="1054"/>
      <c r="K2225" s="1054"/>
      <c r="L2225" s="34" t="s">
        <v>5673</v>
      </c>
      <c r="M2225" s="537"/>
      <c r="N2225" s="427" t="s">
        <v>10540</v>
      </c>
      <c r="O2225" s="26"/>
      <c r="P2225" s="452">
        <v>7332.64</v>
      </c>
      <c r="Q2225" s="26" t="s">
        <v>10541</v>
      </c>
    </row>
    <row r="2226" spans="1:17" ht="31.5" customHeight="1" x14ac:dyDescent="0.25">
      <c r="A2226" s="1053">
        <v>709</v>
      </c>
      <c r="B2226" s="69">
        <v>6</v>
      </c>
      <c r="C2226" s="153" t="s">
        <v>73</v>
      </c>
      <c r="D2226" s="152">
        <v>2563</v>
      </c>
      <c r="E2226" s="1067" t="s">
        <v>8218</v>
      </c>
      <c r="F2226" s="1067" t="s">
        <v>8218</v>
      </c>
      <c r="G2226" s="1067" t="s">
        <v>8219</v>
      </c>
      <c r="H2226" s="1067" t="s">
        <v>8220</v>
      </c>
      <c r="I2226" s="1067" t="s">
        <v>451</v>
      </c>
      <c r="J2226" s="1067" t="s">
        <v>92</v>
      </c>
      <c r="K2226" s="1067" t="s">
        <v>3414</v>
      </c>
      <c r="L2226" s="11" t="s">
        <v>59</v>
      </c>
      <c r="M2226" s="198"/>
      <c r="N2226" s="148" t="s">
        <v>8221</v>
      </c>
    </row>
    <row r="2227" spans="1:17" ht="31.5" customHeight="1" x14ac:dyDescent="0.25">
      <c r="A2227" s="1055"/>
      <c r="B2227" s="69"/>
      <c r="C2227" s="153"/>
      <c r="D2227" s="152"/>
      <c r="E2227" s="1068"/>
      <c r="F2227" s="1068"/>
      <c r="G2227" s="1068"/>
      <c r="H2227" s="1068"/>
      <c r="I2227" s="1068"/>
      <c r="J2227" s="1068"/>
      <c r="K2227" s="1068"/>
      <c r="L2227" s="11" t="s">
        <v>9286</v>
      </c>
      <c r="M2227" s="198"/>
      <c r="N2227" s="148" t="s">
        <v>9287</v>
      </c>
    </row>
    <row r="2228" spans="1:17" s="39" customFormat="1" ht="31.5" customHeight="1" x14ac:dyDescent="0.25">
      <c r="A2228" s="1054"/>
      <c r="B2228" s="69">
        <v>26</v>
      </c>
      <c r="C2228" s="153" t="s">
        <v>677</v>
      </c>
      <c r="D2228" s="152">
        <v>2563</v>
      </c>
      <c r="E2228" s="1069"/>
      <c r="F2228" s="1069"/>
      <c r="G2228" s="1069"/>
      <c r="H2228" s="1069"/>
      <c r="I2228" s="1069"/>
      <c r="J2228" s="1069"/>
      <c r="K2228" s="1069"/>
      <c r="L2228" s="11" t="s">
        <v>8363</v>
      </c>
      <c r="M2228" s="198"/>
      <c r="N2228" s="148" t="s">
        <v>9288</v>
      </c>
      <c r="O2228" s="1"/>
      <c r="P2228" s="452"/>
      <c r="Q2228" s="1"/>
    </row>
    <row r="2229" spans="1:17" ht="31.5" customHeight="1" x14ac:dyDescent="0.25">
      <c r="A2229" s="1053">
        <v>710</v>
      </c>
      <c r="B2229" s="1053">
        <v>10</v>
      </c>
      <c r="C2229" s="1053" t="s">
        <v>73</v>
      </c>
      <c r="D2229" s="1053">
        <v>2563</v>
      </c>
      <c r="E2229" s="1053" t="s">
        <v>8222</v>
      </c>
      <c r="F2229" s="1053" t="s">
        <v>8222</v>
      </c>
      <c r="G2229" s="1053" t="s">
        <v>8223</v>
      </c>
      <c r="H2229" s="1053" t="s">
        <v>8224</v>
      </c>
      <c r="I2229" s="1053" t="s">
        <v>4960</v>
      </c>
      <c r="J2229" s="1053" t="s">
        <v>5808</v>
      </c>
      <c r="K2229" s="1053" t="s">
        <v>4962</v>
      </c>
      <c r="L2229" s="11" t="s">
        <v>59</v>
      </c>
      <c r="M2229" s="198"/>
      <c r="N2229" s="148" t="s">
        <v>8225</v>
      </c>
    </row>
    <row r="2230" spans="1:17" ht="31.5" customHeight="1" x14ac:dyDescent="0.3">
      <c r="A2230" s="1055"/>
      <c r="B2230" s="1055"/>
      <c r="C2230" s="1055"/>
      <c r="D2230" s="1055"/>
      <c r="E2230" s="1055"/>
      <c r="F2230" s="1055"/>
      <c r="G2230" s="1055"/>
      <c r="H2230" s="1055"/>
      <c r="I2230" s="1055"/>
      <c r="J2230" s="1055"/>
      <c r="K2230" s="1055"/>
      <c r="L2230" s="3" t="s">
        <v>297</v>
      </c>
      <c r="M2230" s="541"/>
      <c r="N2230" s="148" t="s">
        <v>10078</v>
      </c>
    </row>
    <row r="2231" spans="1:17" s="39" customFormat="1" ht="31.5" customHeight="1" x14ac:dyDescent="0.3">
      <c r="A2231" s="1054"/>
      <c r="B2231" s="1054"/>
      <c r="C2231" s="1054"/>
      <c r="D2231" s="1054"/>
      <c r="E2231" s="1054"/>
      <c r="F2231" s="1054"/>
      <c r="G2231" s="1054"/>
      <c r="H2231" s="1054"/>
      <c r="I2231" s="1054"/>
      <c r="J2231" s="1054"/>
      <c r="K2231" s="1054"/>
      <c r="L2231" s="34" t="s">
        <v>5673</v>
      </c>
      <c r="M2231" s="537"/>
      <c r="N2231" s="427" t="s">
        <v>10077</v>
      </c>
      <c r="O2231" s="26"/>
      <c r="P2231" s="452">
        <v>8683</v>
      </c>
      <c r="Q2231" s="26" t="s">
        <v>10079</v>
      </c>
    </row>
    <row r="2232" spans="1:17" ht="31.5" customHeight="1" x14ac:dyDescent="0.25">
      <c r="A2232" s="1053">
        <v>711</v>
      </c>
      <c r="B2232" s="1053">
        <v>10</v>
      </c>
      <c r="C2232" s="1053" t="s">
        <v>73</v>
      </c>
      <c r="D2232" s="1053">
        <v>2563</v>
      </c>
      <c r="E2232" s="1067" t="s">
        <v>8227</v>
      </c>
      <c r="F2232" s="1067" t="s">
        <v>8227</v>
      </c>
      <c r="G2232" s="1067" t="s">
        <v>8228</v>
      </c>
      <c r="H2232" s="1067" t="s">
        <v>8229</v>
      </c>
      <c r="I2232" s="1067" t="s">
        <v>1282</v>
      </c>
      <c r="J2232" s="1067" t="s">
        <v>388</v>
      </c>
      <c r="K2232" s="1067" t="s">
        <v>3414</v>
      </c>
      <c r="L2232" s="1" t="s">
        <v>59</v>
      </c>
      <c r="M2232" s="450"/>
      <c r="N2232" s="148" t="s">
        <v>8226</v>
      </c>
    </row>
    <row r="2233" spans="1:17" ht="38.25" customHeight="1" x14ac:dyDescent="0.3">
      <c r="A2233" s="1055"/>
      <c r="B2233" s="1055"/>
      <c r="C2233" s="1055"/>
      <c r="D2233" s="1055"/>
      <c r="E2233" s="1068"/>
      <c r="F2233" s="1068"/>
      <c r="G2233" s="1068"/>
      <c r="H2233" s="1068"/>
      <c r="I2233" s="1068"/>
      <c r="J2233" s="1068"/>
      <c r="K2233" s="1068"/>
      <c r="L2233" s="3" t="s">
        <v>297</v>
      </c>
      <c r="M2233" s="541"/>
      <c r="N2233" s="148" t="s">
        <v>9412</v>
      </c>
    </row>
    <row r="2234" spans="1:17" ht="38.25" customHeight="1" x14ac:dyDescent="0.3">
      <c r="A2234" s="1054"/>
      <c r="B2234" s="1054"/>
      <c r="C2234" s="1054"/>
      <c r="D2234" s="1054"/>
      <c r="E2234" s="1069"/>
      <c r="F2234" s="1069"/>
      <c r="G2234" s="1069"/>
      <c r="H2234" s="1069"/>
      <c r="I2234" s="1069"/>
      <c r="J2234" s="1069"/>
      <c r="K2234" s="1069"/>
      <c r="L2234" s="34" t="s">
        <v>5673</v>
      </c>
      <c r="M2234" s="537"/>
      <c r="N2234" s="427" t="s">
        <v>9411</v>
      </c>
      <c r="O2234" s="26"/>
      <c r="P2234" s="452">
        <v>17392.75</v>
      </c>
      <c r="Q2234" s="26"/>
    </row>
    <row r="2235" spans="1:17" ht="37.5" customHeight="1" x14ac:dyDescent="0.25">
      <c r="A2235" s="69">
        <v>712</v>
      </c>
      <c r="B2235" s="69">
        <v>11</v>
      </c>
      <c r="C2235" s="153" t="s">
        <v>73</v>
      </c>
      <c r="D2235" s="152">
        <v>2563</v>
      </c>
      <c r="E2235" s="152" t="s">
        <v>8258</v>
      </c>
      <c r="F2235" s="152" t="s">
        <v>8258</v>
      </c>
      <c r="G2235" s="152" t="s">
        <v>8259</v>
      </c>
      <c r="H2235" s="249" t="s">
        <v>8260</v>
      </c>
      <c r="I2235" s="152" t="s">
        <v>2448</v>
      </c>
      <c r="J2235" s="244" t="s">
        <v>232</v>
      </c>
      <c r="K2235" s="113" t="s">
        <v>3414</v>
      </c>
      <c r="L2235" s="11" t="s">
        <v>59</v>
      </c>
      <c r="M2235" s="198"/>
      <c r="N2235" s="148" t="s">
        <v>8261</v>
      </c>
    </row>
    <row r="2236" spans="1:17" ht="37.5" customHeight="1" x14ac:dyDescent="0.25">
      <c r="A2236" s="69"/>
      <c r="B2236" s="113">
        <v>22</v>
      </c>
      <c r="C2236" s="113" t="s">
        <v>64</v>
      </c>
      <c r="D2236" s="113">
        <v>2564</v>
      </c>
      <c r="E2236" s="168"/>
      <c r="F2236" s="168"/>
      <c r="G2236" s="168"/>
      <c r="H2236" s="168"/>
      <c r="I2236" s="168"/>
      <c r="J2236" s="168"/>
      <c r="K2236" s="168"/>
      <c r="L2236" s="113" t="s">
        <v>297</v>
      </c>
      <c r="M2236" s="450"/>
      <c r="N2236" s="444" t="s">
        <v>9935</v>
      </c>
      <c r="O2236" s="26"/>
    </row>
    <row r="2237" spans="1:17" ht="37.5" customHeight="1" x14ac:dyDescent="0.25">
      <c r="A2237" s="153"/>
      <c r="B2237" s="152">
        <v>4</v>
      </c>
      <c r="C2237" s="152" t="s">
        <v>65</v>
      </c>
      <c r="D2237" s="152">
        <v>2564</v>
      </c>
      <c r="E2237" s="152"/>
      <c r="F2237" s="152"/>
      <c r="G2237" s="152"/>
      <c r="H2237" s="152"/>
      <c r="I2237" s="152"/>
      <c r="J2237" s="152"/>
      <c r="K2237" s="152"/>
      <c r="L2237" s="113" t="s">
        <v>5673</v>
      </c>
      <c r="M2237" s="450"/>
      <c r="N2237" s="444" t="s">
        <v>9936</v>
      </c>
      <c r="O2237" s="26"/>
      <c r="P2237" s="462"/>
    </row>
    <row r="2238" spans="1:17" ht="37.5" customHeight="1" x14ac:dyDescent="0.25">
      <c r="A2238" s="1053">
        <v>713</v>
      </c>
      <c r="B2238" s="69">
        <v>14</v>
      </c>
      <c r="C2238" s="153" t="s">
        <v>73</v>
      </c>
      <c r="D2238" s="152">
        <v>2563</v>
      </c>
      <c r="E2238" s="1053" t="s">
        <v>8282</v>
      </c>
      <c r="F2238" s="1053" t="s">
        <v>8282</v>
      </c>
      <c r="G2238" s="1053" t="s">
        <v>8284</v>
      </c>
      <c r="H2238" s="1053" t="s">
        <v>8285</v>
      </c>
      <c r="I2238" s="1053" t="s">
        <v>1323</v>
      </c>
      <c r="J2238" s="1053" t="s">
        <v>212</v>
      </c>
      <c r="K2238" s="1053" t="s">
        <v>3414</v>
      </c>
      <c r="L2238" s="7" t="s">
        <v>59</v>
      </c>
      <c r="M2238" s="532"/>
      <c r="N2238" s="148" t="s">
        <v>8286</v>
      </c>
    </row>
    <row r="2239" spans="1:17" s="39" customFormat="1" ht="37.5" customHeight="1" x14ac:dyDescent="0.25">
      <c r="A2239" s="1055"/>
      <c r="B2239" s="69"/>
      <c r="C2239" s="153"/>
      <c r="D2239" s="152"/>
      <c r="E2239" s="1055"/>
      <c r="F2239" s="1055"/>
      <c r="G2239" s="1055"/>
      <c r="H2239" s="1055"/>
      <c r="I2239" s="1055"/>
      <c r="J2239" s="1055"/>
      <c r="K2239" s="1055"/>
      <c r="L2239" s="87" t="s">
        <v>8798</v>
      </c>
      <c r="M2239" s="550"/>
      <c r="N2239" s="441" t="s">
        <v>9292</v>
      </c>
      <c r="O2239" s="1"/>
      <c r="P2239" s="452"/>
      <c r="Q2239" s="1"/>
    </row>
    <row r="2240" spans="1:17" ht="37.5" customHeight="1" x14ac:dyDescent="0.25">
      <c r="A2240" s="1055"/>
      <c r="B2240" s="69">
        <v>26</v>
      </c>
      <c r="C2240" s="153" t="s">
        <v>677</v>
      </c>
      <c r="D2240" s="152">
        <v>2563</v>
      </c>
      <c r="E2240" s="1055"/>
      <c r="F2240" s="1055"/>
      <c r="G2240" s="1055"/>
      <c r="H2240" s="1055"/>
      <c r="I2240" s="1055"/>
      <c r="J2240" s="1055"/>
      <c r="K2240" s="1055"/>
      <c r="L2240" s="87" t="s">
        <v>8363</v>
      </c>
      <c r="M2240" s="550"/>
      <c r="N2240" s="441" t="s">
        <v>9293</v>
      </c>
    </row>
    <row r="2241" spans="1:17" ht="38.25" customHeight="1" x14ac:dyDescent="0.3">
      <c r="A2241" s="1055"/>
      <c r="B2241" s="69"/>
      <c r="C2241" s="153"/>
      <c r="D2241" s="152"/>
      <c r="E2241" s="1055"/>
      <c r="F2241" s="1055"/>
      <c r="G2241" s="1055"/>
      <c r="H2241" s="1055"/>
      <c r="I2241" s="1055"/>
      <c r="J2241" s="1055"/>
      <c r="K2241" s="1055"/>
      <c r="L2241" s="3" t="s">
        <v>297</v>
      </c>
      <c r="M2241" s="541"/>
      <c r="N2241" s="441" t="s">
        <v>10009</v>
      </c>
    </row>
    <row r="2242" spans="1:17" ht="38.25" customHeight="1" x14ac:dyDescent="0.3">
      <c r="A2242" s="1054"/>
      <c r="B2242" s="33"/>
      <c r="C2242" s="90"/>
      <c r="D2242" s="92"/>
      <c r="E2242" s="1054"/>
      <c r="F2242" s="1054"/>
      <c r="G2242" s="1054"/>
      <c r="H2242" s="1054"/>
      <c r="I2242" s="1054"/>
      <c r="J2242" s="1054"/>
      <c r="K2242" s="1054"/>
      <c r="L2242" s="34" t="s">
        <v>5673</v>
      </c>
      <c r="M2242" s="537"/>
      <c r="N2242" s="443" t="s">
        <v>10010</v>
      </c>
      <c r="O2242" s="26"/>
      <c r="P2242" s="452">
        <v>21229.81</v>
      </c>
      <c r="Q2242" s="26"/>
    </row>
    <row r="2243" spans="1:17" ht="37.5" customHeight="1" x14ac:dyDescent="0.25">
      <c r="A2243" s="69">
        <v>714</v>
      </c>
      <c r="B2243" s="69">
        <v>17</v>
      </c>
      <c r="C2243" s="153" t="s">
        <v>73</v>
      </c>
      <c r="D2243" s="152">
        <v>2563</v>
      </c>
      <c r="E2243" s="152" t="s">
        <v>8283</v>
      </c>
      <c r="F2243" s="152" t="s">
        <v>8283</v>
      </c>
      <c r="G2243" s="152" t="s">
        <v>8288</v>
      </c>
      <c r="H2243" s="249" t="s">
        <v>8289</v>
      </c>
      <c r="I2243" s="152" t="s">
        <v>3100</v>
      </c>
      <c r="J2243" s="244" t="s">
        <v>92</v>
      </c>
      <c r="K2243" s="113" t="s">
        <v>3414</v>
      </c>
      <c r="L2243" s="11" t="s">
        <v>59</v>
      </c>
      <c r="M2243" s="198"/>
      <c r="N2243" s="148" t="s">
        <v>8287</v>
      </c>
    </row>
    <row r="2244" spans="1:17" ht="39" customHeight="1" x14ac:dyDescent="0.25">
      <c r="A2244" s="69"/>
      <c r="B2244" s="113">
        <v>22</v>
      </c>
      <c r="C2244" s="113" t="s">
        <v>64</v>
      </c>
      <c r="D2244" s="113">
        <v>2564</v>
      </c>
      <c r="E2244" s="168"/>
      <c r="F2244" s="168"/>
      <c r="G2244" s="168"/>
      <c r="H2244" s="168"/>
      <c r="I2244" s="168"/>
      <c r="J2244" s="168"/>
      <c r="K2244" s="168"/>
      <c r="L2244" s="113" t="s">
        <v>297</v>
      </c>
      <c r="M2244" s="450"/>
      <c r="N2244" s="444" t="s">
        <v>9938</v>
      </c>
      <c r="O2244" s="26"/>
      <c r="P2244" s="452">
        <v>35435.980000000003</v>
      </c>
    </row>
    <row r="2245" spans="1:17" ht="39" customHeight="1" x14ac:dyDescent="0.25">
      <c r="A2245" s="153"/>
      <c r="B2245" s="152">
        <v>4</v>
      </c>
      <c r="C2245" s="152" t="s">
        <v>65</v>
      </c>
      <c r="D2245" s="152">
        <v>2564</v>
      </c>
      <c r="E2245" s="152"/>
      <c r="F2245" s="152"/>
      <c r="G2245" s="152"/>
      <c r="H2245" s="152"/>
      <c r="I2245" s="152"/>
      <c r="J2245" s="152"/>
      <c r="K2245" s="152"/>
      <c r="L2245" s="113" t="s">
        <v>5673</v>
      </c>
      <c r="M2245" s="450"/>
      <c r="N2245" s="444" t="s">
        <v>9939</v>
      </c>
      <c r="O2245" s="26"/>
      <c r="P2245" s="462"/>
    </row>
    <row r="2246" spans="1:17" ht="37.5" customHeight="1" x14ac:dyDescent="0.25">
      <c r="A2246" s="1053">
        <v>715</v>
      </c>
      <c r="B2246" s="218">
        <v>21</v>
      </c>
      <c r="C2246" s="219" t="s">
        <v>73</v>
      </c>
      <c r="D2246" s="168">
        <v>2563</v>
      </c>
      <c r="E2246" s="1067" t="s">
        <v>8304</v>
      </c>
      <c r="F2246" s="1067" t="s">
        <v>8304</v>
      </c>
      <c r="G2246" s="1067" t="s">
        <v>8305</v>
      </c>
      <c r="H2246" s="1067" t="s">
        <v>8306</v>
      </c>
      <c r="I2246" s="1067" t="s">
        <v>104</v>
      </c>
      <c r="J2246" s="1067" t="s">
        <v>105</v>
      </c>
      <c r="K2246" s="1067" t="s">
        <v>3414</v>
      </c>
      <c r="L2246" s="11" t="s">
        <v>59</v>
      </c>
      <c r="M2246" s="198"/>
      <c r="N2246" s="148" t="s">
        <v>8307</v>
      </c>
    </row>
    <row r="2247" spans="1:17" ht="37.5" customHeight="1" x14ac:dyDescent="0.25">
      <c r="A2247" s="1055"/>
      <c r="B2247" s="219"/>
      <c r="C2247" s="166"/>
      <c r="D2247" s="175"/>
      <c r="E2247" s="1068"/>
      <c r="F2247" s="1068"/>
      <c r="G2247" s="1068"/>
      <c r="H2247" s="1068"/>
      <c r="I2247" s="1068"/>
      <c r="J2247" s="1068"/>
      <c r="K2247" s="1068"/>
      <c r="L2247" s="30" t="s">
        <v>297</v>
      </c>
      <c r="M2247" s="204"/>
      <c r="N2247" s="149" t="s">
        <v>9570</v>
      </c>
      <c r="P2247" s="452">
        <v>14927</v>
      </c>
    </row>
    <row r="2248" spans="1:17" ht="37.5" customHeight="1" x14ac:dyDescent="0.25">
      <c r="A2248" s="1054"/>
      <c r="B2248" s="153">
        <v>13</v>
      </c>
      <c r="C2248" s="165" t="s">
        <v>68</v>
      </c>
      <c r="D2248" s="141">
        <v>2564</v>
      </c>
      <c r="E2248" s="1069"/>
      <c r="F2248" s="1069"/>
      <c r="G2248" s="1069"/>
      <c r="H2248" s="1069"/>
      <c r="I2248" s="1069"/>
      <c r="J2248" s="1069"/>
      <c r="K2248" s="1069"/>
      <c r="L2248" s="48" t="s">
        <v>5673</v>
      </c>
      <c r="M2248" s="241"/>
      <c r="N2248" s="427" t="s">
        <v>9571</v>
      </c>
    </row>
    <row r="2249" spans="1:17" s="612" customFormat="1" ht="37.5" customHeight="1" x14ac:dyDescent="0.25">
      <c r="A2249" s="1047">
        <v>716</v>
      </c>
      <c r="B2249" s="602">
        <v>24</v>
      </c>
      <c r="C2249" s="699" t="s">
        <v>73</v>
      </c>
      <c r="D2249" s="700">
        <v>2563</v>
      </c>
      <c r="E2249" s="1047" t="s">
        <v>8308</v>
      </c>
      <c r="F2249" s="1047" t="s">
        <v>8308</v>
      </c>
      <c r="G2249" s="1047" t="s">
        <v>8309</v>
      </c>
      <c r="H2249" s="1047" t="s">
        <v>8310</v>
      </c>
      <c r="I2249" s="1047" t="s">
        <v>341</v>
      </c>
      <c r="J2249" s="1047" t="s">
        <v>212</v>
      </c>
      <c r="K2249" s="1047" t="s">
        <v>3414</v>
      </c>
      <c r="L2249" s="716" t="s">
        <v>59</v>
      </c>
      <c r="M2249" s="717" t="s">
        <v>17583</v>
      </c>
      <c r="N2249" s="718" t="s">
        <v>8311</v>
      </c>
      <c r="O2249" s="604"/>
      <c r="P2249" s="606"/>
      <c r="Q2249" s="604"/>
    </row>
    <row r="2250" spans="1:17" s="612" customFormat="1" ht="37.5" customHeight="1" x14ac:dyDescent="0.25">
      <c r="A2250" s="1048"/>
      <c r="B2250" s="682">
        <v>12</v>
      </c>
      <c r="C2250" s="704" t="s">
        <v>682</v>
      </c>
      <c r="D2250" s="790">
        <v>2566</v>
      </c>
      <c r="E2250" s="1048"/>
      <c r="F2250" s="1048"/>
      <c r="G2250" s="1048"/>
      <c r="H2250" s="1048"/>
      <c r="I2250" s="1048"/>
      <c r="J2250" s="1048"/>
      <c r="K2250" s="1048"/>
      <c r="L2250" s="645" t="s">
        <v>297</v>
      </c>
      <c r="M2250" s="639"/>
      <c r="N2250" s="611" t="s">
        <v>17588</v>
      </c>
      <c r="O2250" s="610"/>
      <c r="P2250" s="606"/>
      <c r="Q2250" s="610"/>
    </row>
    <row r="2251" spans="1:17" s="612" customFormat="1" ht="37.5" customHeight="1" x14ac:dyDescent="0.25">
      <c r="A2251" s="1049"/>
      <c r="B2251" s="608">
        <v>16</v>
      </c>
      <c r="C2251" s="608" t="s">
        <v>682</v>
      </c>
      <c r="D2251" s="609">
        <v>2566</v>
      </c>
      <c r="E2251" s="1049"/>
      <c r="F2251" s="1049"/>
      <c r="G2251" s="1049"/>
      <c r="H2251" s="1049"/>
      <c r="I2251" s="1049"/>
      <c r="J2251" s="1049"/>
      <c r="K2251" s="1049"/>
      <c r="L2251" s="645" t="s">
        <v>5673</v>
      </c>
      <c r="M2251" s="639"/>
      <c r="N2251" s="611" t="s">
        <v>17589</v>
      </c>
      <c r="O2251" s="610"/>
      <c r="P2251" s="606">
        <f>22539.85+17592.08</f>
        <v>40131.93</v>
      </c>
      <c r="Q2251" s="610"/>
    </row>
    <row r="2252" spans="1:17" ht="32.25" customHeight="1" x14ac:dyDescent="0.25">
      <c r="A2252" s="1053">
        <v>717</v>
      </c>
      <c r="B2252" s="1053">
        <v>24</v>
      </c>
      <c r="C2252" s="1053" t="s">
        <v>73</v>
      </c>
      <c r="D2252" s="1053">
        <v>2563</v>
      </c>
      <c r="E2252" s="1053" t="s">
        <v>8312</v>
      </c>
      <c r="F2252" s="1053" t="s">
        <v>8312</v>
      </c>
      <c r="G2252" s="1053" t="s">
        <v>8313</v>
      </c>
      <c r="H2252" s="1053" t="s">
        <v>8314</v>
      </c>
      <c r="I2252" s="1053" t="s">
        <v>1323</v>
      </c>
      <c r="J2252" s="1053" t="s">
        <v>212</v>
      </c>
      <c r="K2252" s="1053" t="s">
        <v>3414</v>
      </c>
      <c r="L2252" s="11" t="s">
        <v>59</v>
      </c>
      <c r="M2252" s="198"/>
      <c r="N2252" s="148" t="s">
        <v>8315</v>
      </c>
    </row>
    <row r="2253" spans="1:17" ht="32.25" customHeight="1" x14ac:dyDescent="0.25">
      <c r="A2253" s="1055"/>
      <c r="B2253" s="1055"/>
      <c r="C2253" s="1055"/>
      <c r="D2253" s="1055"/>
      <c r="E2253" s="1055"/>
      <c r="F2253" s="1055"/>
      <c r="G2253" s="1055"/>
      <c r="H2253" s="1055"/>
      <c r="I2253" s="1055"/>
      <c r="J2253" s="1055"/>
      <c r="K2253" s="1055"/>
      <c r="L2253" s="30" t="s">
        <v>297</v>
      </c>
      <c r="M2253" s="204"/>
      <c r="N2253" s="148" t="s">
        <v>10033</v>
      </c>
    </row>
    <row r="2254" spans="1:17" ht="32.25" customHeight="1" x14ac:dyDescent="0.25">
      <c r="A2254" s="1054"/>
      <c r="B2254" s="1054"/>
      <c r="C2254" s="1054"/>
      <c r="D2254" s="1054"/>
      <c r="E2254" s="1054"/>
      <c r="F2254" s="1054"/>
      <c r="G2254" s="1054"/>
      <c r="H2254" s="1054"/>
      <c r="I2254" s="1054"/>
      <c r="J2254" s="1054"/>
      <c r="K2254" s="1054"/>
      <c r="L2254" s="48" t="s">
        <v>5673</v>
      </c>
      <c r="M2254" s="241"/>
      <c r="N2254" s="427" t="s">
        <v>10032</v>
      </c>
      <c r="O2254" s="26"/>
      <c r="P2254" s="452">
        <v>22167.02</v>
      </c>
      <c r="Q2254" s="26" t="s">
        <v>10008</v>
      </c>
    </row>
    <row r="2255" spans="1:17" ht="37.5" customHeight="1" x14ac:dyDescent="0.25">
      <c r="A2255" s="1053">
        <v>718</v>
      </c>
      <c r="B2255" s="69">
        <v>24</v>
      </c>
      <c r="C2255" s="153" t="s">
        <v>73</v>
      </c>
      <c r="D2255" s="152">
        <v>2563</v>
      </c>
      <c r="E2255" s="1067" t="s">
        <v>8317</v>
      </c>
      <c r="F2255" s="1067" t="s">
        <v>8317</v>
      </c>
      <c r="G2255" s="1067" t="s">
        <v>8318</v>
      </c>
      <c r="H2255" s="1067" t="s">
        <v>8319</v>
      </c>
      <c r="I2255" s="1067" t="s">
        <v>332</v>
      </c>
      <c r="J2255" s="1067" t="s">
        <v>2880</v>
      </c>
      <c r="K2255" s="1067" t="s">
        <v>3414</v>
      </c>
      <c r="L2255" s="11" t="s">
        <v>59</v>
      </c>
      <c r="M2255" s="198"/>
      <c r="N2255" s="148" t="s">
        <v>8316</v>
      </c>
    </row>
    <row r="2256" spans="1:17" ht="37.5" customHeight="1" x14ac:dyDescent="0.25">
      <c r="A2256" s="1055"/>
      <c r="B2256" s="237"/>
      <c r="C2256" s="238"/>
      <c r="D2256" s="239"/>
      <c r="E2256" s="1068"/>
      <c r="F2256" s="1068"/>
      <c r="G2256" s="1068"/>
      <c r="H2256" s="1068"/>
      <c r="I2256" s="1068"/>
      <c r="J2256" s="1068"/>
      <c r="K2256" s="1068"/>
      <c r="L2256" s="87" t="s">
        <v>8798</v>
      </c>
      <c r="M2256" s="550"/>
      <c r="N2256" s="441" t="s">
        <v>9309</v>
      </c>
    </row>
    <row r="2257" spans="1:17" ht="37.5" customHeight="1" x14ac:dyDescent="0.25">
      <c r="A2257" s="1054"/>
      <c r="B2257" s="237">
        <v>21</v>
      </c>
      <c r="C2257" s="238" t="s">
        <v>682</v>
      </c>
      <c r="D2257" s="239">
        <v>2563</v>
      </c>
      <c r="E2257" s="1069"/>
      <c r="F2257" s="1069"/>
      <c r="G2257" s="1069"/>
      <c r="H2257" s="1069"/>
      <c r="I2257" s="1069"/>
      <c r="J2257" s="1069"/>
      <c r="K2257" s="1069"/>
      <c r="L2257" s="87" t="s">
        <v>8363</v>
      </c>
      <c r="M2257" s="550"/>
      <c r="N2257" s="441" t="s">
        <v>9310</v>
      </c>
    </row>
    <row r="2258" spans="1:17" ht="37.5" customHeight="1" x14ac:dyDescent="0.25">
      <c r="A2258" s="1053">
        <v>719</v>
      </c>
      <c r="B2258" s="1148">
        <v>24</v>
      </c>
      <c r="C2258" s="1148" t="s">
        <v>73</v>
      </c>
      <c r="D2258" s="1148">
        <v>2563</v>
      </c>
      <c r="E2258" s="1114" t="s">
        <v>8339</v>
      </c>
      <c r="F2258" s="1114" t="s">
        <v>8336</v>
      </c>
      <c r="G2258" s="1114" t="s">
        <v>8357</v>
      </c>
      <c r="H2258" s="1114" t="s">
        <v>8343</v>
      </c>
      <c r="I2258" s="1114" t="s">
        <v>786</v>
      </c>
      <c r="J2258" s="1114" t="s">
        <v>2880</v>
      </c>
      <c r="K2258" s="1114" t="s">
        <v>3414</v>
      </c>
      <c r="L2258" s="1" t="s">
        <v>8337</v>
      </c>
      <c r="M2258" s="450"/>
      <c r="N2258" s="161" t="s">
        <v>8341</v>
      </c>
    </row>
    <row r="2259" spans="1:17" s="39" customFormat="1" ht="37.5" customHeight="1" x14ac:dyDescent="0.25">
      <c r="A2259" s="1054"/>
      <c r="B2259" s="1150"/>
      <c r="C2259" s="1150"/>
      <c r="D2259" s="1150"/>
      <c r="E2259" s="1115"/>
      <c r="F2259" s="1115"/>
      <c r="G2259" s="1115"/>
      <c r="H2259" s="1115"/>
      <c r="I2259" s="1115"/>
      <c r="J2259" s="1115"/>
      <c r="K2259" s="1115"/>
      <c r="L2259" s="1" t="s">
        <v>8340</v>
      </c>
      <c r="M2259" s="450"/>
      <c r="N2259" s="161" t="s">
        <v>8342</v>
      </c>
      <c r="O2259" s="1"/>
      <c r="P2259" s="452"/>
      <c r="Q2259" s="1"/>
    </row>
    <row r="2260" spans="1:17" ht="32.25" customHeight="1" x14ac:dyDescent="0.25">
      <c r="A2260" s="1053">
        <v>723</v>
      </c>
      <c r="B2260" s="1053">
        <v>18</v>
      </c>
      <c r="C2260" s="1053" t="s">
        <v>73</v>
      </c>
      <c r="D2260" s="1053">
        <v>2563</v>
      </c>
      <c r="E2260" s="1053" t="s">
        <v>8413</v>
      </c>
      <c r="F2260" s="1053" t="s">
        <v>8413</v>
      </c>
      <c r="G2260" s="1053" t="s">
        <v>8414</v>
      </c>
      <c r="H2260" s="1053" t="s">
        <v>8415</v>
      </c>
      <c r="I2260" s="1053" t="s">
        <v>341</v>
      </c>
      <c r="J2260" s="1053" t="s">
        <v>212</v>
      </c>
      <c r="K2260" s="1053" t="s">
        <v>3414</v>
      </c>
      <c r="L2260" s="11" t="s">
        <v>59</v>
      </c>
      <c r="M2260" s="198"/>
      <c r="N2260" s="148" t="s">
        <v>8416</v>
      </c>
    </row>
    <row r="2261" spans="1:17" ht="32.25" customHeight="1" x14ac:dyDescent="0.25">
      <c r="A2261" s="1055"/>
      <c r="B2261" s="1055"/>
      <c r="C2261" s="1055"/>
      <c r="D2261" s="1055"/>
      <c r="E2261" s="1055"/>
      <c r="F2261" s="1055"/>
      <c r="G2261" s="1055"/>
      <c r="H2261" s="1055"/>
      <c r="I2261" s="1055"/>
      <c r="J2261" s="1055"/>
      <c r="K2261" s="1055"/>
      <c r="L2261" s="30" t="s">
        <v>297</v>
      </c>
      <c r="M2261" s="204"/>
      <c r="N2261" s="148" t="s">
        <v>10034</v>
      </c>
    </row>
    <row r="2262" spans="1:17" ht="32.25" customHeight="1" x14ac:dyDescent="0.25">
      <c r="A2262" s="1054"/>
      <c r="B2262" s="1054"/>
      <c r="C2262" s="1054"/>
      <c r="D2262" s="1054"/>
      <c r="E2262" s="1054"/>
      <c r="F2262" s="1054"/>
      <c r="G2262" s="1054"/>
      <c r="H2262" s="1054"/>
      <c r="I2262" s="1054"/>
      <c r="J2262" s="1054"/>
      <c r="K2262" s="1054"/>
      <c r="L2262" s="48" t="s">
        <v>5673</v>
      </c>
      <c r="M2262" s="241"/>
      <c r="N2262" s="427" t="s">
        <v>10035</v>
      </c>
      <c r="O2262" s="26"/>
      <c r="P2262" s="452">
        <v>6756.45</v>
      </c>
      <c r="Q2262" s="26" t="s">
        <v>10008</v>
      </c>
    </row>
    <row r="2263" spans="1:17" s="39" customFormat="1" ht="32.25" customHeight="1" x14ac:dyDescent="0.25">
      <c r="A2263" s="1053">
        <v>724</v>
      </c>
      <c r="B2263" s="69">
        <v>31</v>
      </c>
      <c r="C2263" s="153" t="s">
        <v>73</v>
      </c>
      <c r="D2263" s="152">
        <v>2563</v>
      </c>
      <c r="E2263" s="1053" t="s">
        <v>8417</v>
      </c>
      <c r="F2263" s="1053" t="s">
        <v>8417</v>
      </c>
      <c r="G2263" s="1053" t="s">
        <v>8418</v>
      </c>
      <c r="H2263" s="1168" t="s">
        <v>8419</v>
      </c>
      <c r="I2263" s="1053" t="s">
        <v>485</v>
      </c>
      <c r="J2263" s="1148" t="s">
        <v>485</v>
      </c>
      <c r="K2263" s="1053" t="s">
        <v>3414</v>
      </c>
      <c r="L2263" s="11" t="s">
        <v>59</v>
      </c>
      <c r="M2263" s="198"/>
      <c r="N2263" s="148" t="s">
        <v>8420</v>
      </c>
      <c r="O2263" s="1"/>
      <c r="P2263" s="452"/>
      <c r="Q2263" s="1"/>
    </row>
    <row r="2264" spans="1:17" ht="32.25" customHeight="1" x14ac:dyDescent="0.25">
      <c r="A2264" s="1055"/>
      <c r="B2264" s="360">
        <v>24</v>
      </c>
      <c r="C2264" s="219" t="s">
        <v>68</v>
      </c>
      <c r="D2264" s="390">
        <v>2565</v>
      </c>
      <c r="E2264" s="1055"/>
      <c r="F2264" s="1055"/>
      <c r="G2264" s="1055"/>
      <c r="H2264" s="1169"/>
      <c r="I2264" s="1055"/>
      <c r="J2264" s="1149"/>
      <c r="K2264" s="1055"/>
      <c r="L2264" s="30" t="s">
        <v>297</v>
      </c>
      <c r="M2264" s="204"/>
      <c r="N2264" s="148" t="s">
        <v>11937</v>
      </c>
      <c r="P2264" s="452">
        <v>16695</v>
      </c>
      <c r="Q2264" s="1" t="s">
        <v>11939</v>
      </c>
    </row>
    <row r="2265" spans="1:17" ht="32.25" customHeight="1" x14ac:dyDescent="0.25">
      <c r="A2265" s="1054"/>
      <c r="B2265" s="360">
        <v>24</v>
      </c>
      <c r="C2265" s="219" t="s">
        <v>68</v>
      </c>
      <c r="D2265" s="390">
        <v>2565</v>
      </c>
      <c r="E2265" s="1054"/>
      <c r="F2265" s="1054"/>
      <c r="G2265" s="1054"/>
      <c r="H2265" s="1170"/>
      <c r="I2265" s="1054"/>
      <c r="J2265" s="1150"/>
      <c r="K2265" s="1054"/>
      <c r="L2265" s="30" t="s">
        <v>11822</v>
      </c>
      <c r="M2265" s="204"/>
      <c r="N2265" s="148" t="s">
        <v>11938</v>
      </c>
    </row>
    <row r="2266" spans="1:17" s="39" customFormat="1" ht="32.25" customHeight="1" x14ac:dyDescent="0.25">
      <c r="A2266" s="218">
        <v>725</v>
      </c>
      <c r="B2266" s="89">
        <v>31</v>
      </c>
      <c r="C2266" s="89" t="s">
        <v>73</v>
      </c>
      <c r="D2266" s="89">
        <v>2563</v>
      </c>
      <c r="E2266" s="89" t="s">
        <v>8421</v>
      </c>
      <c r="F2266" s="89" t="s">
        <v>8421</v>
      </c>
      <c r="G2266" s="89" t="s">
        <v>8422</v>
      </c>
      <c r="H2266" s="89" t="s">
        <v>1471</v>
      </c>
      <c r="I2266" s="89" t="s">
        <v>500</v>
      </c>
      <c r="J2266" s="89" t="s">
        <v>485</v>
      </c>
      <c r="K2266" s="89" t="s">
        <v>3414</v>
      </c>
      <c r="L2266" s="11" t="s">
        <v>59</v>
      </c>
      <c r="M2266" s="198"/>
      <c r="N2266" s="148" t="s">
        <v>8423</v>
      </c>
      <c r="O2266" s="1"/>
      <c r="P2266" s="452"/>
      <c r="Q2266" s="1"/>
    </row>
    <row r="2267" spans="1:17" ht="32.25" customHeight="1" x14ac:dyDescent="0.25">
      <c r="A2267" s="219"/>
      <c r="B2267" s="169"/>
      <c r="C2267" s="169"/>
      <c r="D2267" s="169"/>
      <c r="E2267" s="169"/>
      <c r="F2267" s="169"/>
      <c r="G2267" s="169"/>
      <c r="H2267" s="169"/>
      <c r="I2267" s="169"/>
      <c r="J2267" s="169"/>
      <c r="K2267" s="169"/>
      <c r="L2267" s="30" t="s">
        <v>297</v>
      </c>
      <c r="M2267" s="204"/>
      <c r="N2267" s="148" t="s">
        <v>10080</v>
      </c>
    </row>
    <row r="2268" spans="1:17" ht="32.25" customHeight="1" x14ac:dyDescent="0.25">
      <c r="A2268" s="153"/>
      <c r="B2268" s="99"/>
      <c r="C2268" s="99"/>
      <c r="D2268" s="99"/>
      <c r="E2268" s="99"/>
      <c r="F2268" s="99"/>
      <c r="G2268" s="99"/>
      <c r="H2268" s="99"/>
      <c r="I2268" s="99"/>
      <c r="J2268" s="99"/>
      <c r="K2268" s="99"/>
      <c r="L2268" s="48" t="s">
        <v>5673</v>
      </c>
      <c r="M2268" s="241"/>
      <c r="N2268" s="427" t="s">
        <v>10081</v>
      </c>
      <c r="O2268" s="26"/>
      <c r="P2268" s="452">
        <v>30704</v>
      </c>
      <c r="Q2268" s="26"/>
    </row>
    <row r="2269" spans="1:17" ht="32.25" customHeight="1" x14ac:dyDescent="0.25">
      <c r="A2269" s="1053">
        <v>726</v>
      </c>
      <c r="B2269" s="1053">
        <v>19</v>
      </c>
      <c r="C2269" s="1053" t="s">
        <v>73</v>
      </c>
      <c r="D2269" s="1053">
        <v>2563</v>
      </c>
      <c r="E2269" s="1053" t="s">
        <v>8424</v>
      </c>
      <c r="F2269" s="1053" t="s">
        <v>8424</v>
      </c>
      <c r="G2269" s="1053" t="s">
        <v>8425</v>
      </c>
      <c r="H2269" s="1053" t="s">
        <v>8426</v>
      </c>
      <c r="I2269" s="1053" t="s">
        <v>953</v>
      </c>
      <c r="J2269" s="1053" t="s">
        <v>232</v>
      </c>
      <c r="K2269" s="1053" t="s">
        <v>3414</v>
      </c>
      <c r="L2269" s="11" t="s">
        <v>59</v>
      </c>
      <c r="M2269" s="198"/>
      <c r="N2269" s="148" t="s">
        <v>8427</v>
      </c>
    </row>
    <row r="2270" spans="1:17" ht="32.25" customHeight="1" x14ac:dyDescent="0.25">
      <c r="A2270" s="1055"/>
      <c r="B2270" s="1055"/>
      <c r="C2270" s="1055"/>
      <c r="D2270" s="1055"/>
      <c r="E2270" s="1055"/>
      <c r="F2270" s="1055"/>
      <c r="G2270" s="1055"/>
      <c r="H2270" s="1055"/>
      <c r="I2270" s="1055"/>
      <c r="J2270" s="1055"/>
      <c r="K2270" s="1055"/>
      <c r="L2270" s="30" t="s">
        <v>297</v>
      </c>
      <c r="M2270" s="204"/>
      <c r="N2270" s="148" t="s">
        <v>10813</v>
      </c>
    </row>
    <row r="2271" spans="1:17" ht="32.25" customHeight="1" x14ac:dyDescent="0.25">
      <c r="A2271" s="1054"/>
      <c r="B2271" s="1054"/>
      <c r="C2271" s="1054"/>
      <c r="D2271" s="1054"/>
      <c r="E2271" s="1054"/>
      <c r="F2271" s="1054"/>
      <c r="G2271" s="1054"/>
      <c r="H2271" s="1054"/>
      <c r="I2271" s="1054"/>
      <c r="J2271" s="1054"/>
      <c r="K2271" s="1054"/>
      <c r="L2271" s="48" t="s">
        <v>5673</v>
      </c>
      <c r="M2271" s="241"/>
      <c r="N2271" s="427" t="s">
        <v>10814</v>
      </c>
      <c r="O2271" s="26"/>
      <c r="P2271" s="452">
        <v>20759.060000000001</v>
      </c>
      <c r="Q2271" s="26"/>
    </row>
    <row r="2272" spans="1:17" ht="39" customHeight="1" x14ac:dyDescent="0.25">
      <c r="A2272" s="69">
        <v>727</v>
      </c>
      <c r="B2272" s="69">
        <v>27</v>
      </c>
      <c r="C2272" s="153" t="s">
        <v>73</v>
      </c>
      <c r="D2272" s="152">
        <v>2563</v>
      </c>
      <c r="E2272" s="152" t="s">
        <v>8428</v>
      </c>
      <c r="F2272" s="152" t="s">
        <v>8428</v>
      </c>
      <c r="G2272" s="152" t="s">
        <v>8429</v>
      </c>
      <c r="H2272" s="249" t="s">
        <v>8430</v>
      </c>
      <c r="I2272" s="152" t="s">
        <v>247</v>
      </c>
      <c r="J2272" s="244" t="s">
        <v>232</v>
      </c>
      <c r="K2272" s="113" t="s">
        <v>3414</v>
      </c>
      <c r="L2272" s="11" t="s">
        <v>59</v>
      </c>
      <c r="M2272" s="198"/>
      <c r="N2272" s="148" t="s">
        <v>8431</v>
      </c>
    </row>
    <row r="2273" spans="1:17" ht="39" customHeight="1" x14ac:dyDescent="0.25">
      <c r="A2273" s="1053">
        <v>728</v>
      </c>
      <c r="B2273" s="69">
        <v>24</v>
      </c>
      <c r="C2273" s="153" t="s">
        <v>73</v>
      </c>
      <c r="D2273" s="152">
        <v>2563</v>
      </c>
      <c r="E2273" s="1067" t="s">
        <v>8432</v>
      </c>
      <c r="F2273" s="1067" t="s">
        <v>8432</v>
      </c>
      <c r="G2273" s="1067" t="s">
        <v>8433</v>
      </c>
      <c r="H2273" s="1067" t="s">
        <v>8434</v>
      </c>
      <c r="I2273" s="1067" t="s">
        <v>2448</v>
      </c>
      <c r="J2273" s="1067" t="s">
        <v>232</v>
      </c>
      <c r="K2273" s="1067" t="s">
        <v>3414</v>
      </c>
      <c r="L2273" s="11" t="s">
        <v>59</v>
      </c>
      <c r="M2273" s="198"/>
      <c r="N2273" s="148" t="s">
        <v>8435</v>
      </c>
    </row>
    <row r="2274" spans="1:17" ht="32.25" customHeight="1" x14ac:dyDescent="0.25">
      <c r="A2274" s="1055"/>
      <c r="B2274" s="69"/>
      <c r="C2274" s="153"/>
      <c r="D2274" s="152"/>
      <c r="E2274" s="1068"/>
      <c r="F2274" s="1068"/>
      <c r="G2274" s="1068"/>
      <c r="H2274" s="1068"/>
      <c r="I2274" s="1068"/>
      <c r="J2274" s="1068"/>
      <c r="K2274" s="1068"/>
      <c r="L2274" s="87" t="s">
        <v>8798</v>
      </c>
      <c r="M2274" s="550"/>
      <c r="N2274" s="441" t="s">
        <v>9301</v>
      </c>
    </row>
    <row r="2275" spans="1:17" ht="33" customHeight="1" x14ac:dyDescent="0.25">
      <c r="A2275" s="1054"/>
      <c r="B2275" s="69">
        <v>21</v>
      </c>
      <c r="C2275" s="153" t="s">
        <v>682</v>
      </c>
      <c r="D2275" s="152">
        <v>2563</v>
      </c>
      <c r="E2275" s="1069"/>
      <c r="F2275" s="1069"/>
      <c r="G2275" s="1069"/>
      <c r="H2275" s="1069"/>
      <c r="I2275" s="1069"/>
      <c r="J2275" s="1069"/>
      <c r="K2275" s="1069"/>
      <c r="L2275" s="87" t="s">
        <v>8363</v>
      </c>
      <c r="M2275" s="550"/>
      <c r="N2275" s="441" t="s">
        <v>9302</v>
      </c>
    </row>
    <row r="2276" spans="1:17" ht="33" customHeight="1" x14ac:dyDescent="0.25">
      <c r="A2276" s="1053">
        <v>729</v>
      </c>
      <c r="B2276" s="218">
        <v>24</v>
      </c>
      <c r="C2276" s="219" t="s">
        <v>73</v>
      </c>
      <c r="D2276" s="168">
        <v>2563</v>
      </c>
      <c r="E2276" s="168" t="s">
        <v>8436</v>
      </c>
      <c r="F2276" s="168" t="s">
        <v>8436</v>
      </c>
      <c r="G2276" s="168" t="s">
        <v>8437</v>
      </c>
      <c r="H2276" s="248" t="s">
        <v>8438</v>
      </c>
      <c r="I2276" s="168" t="s">
        <v>856</v>
      </c>
      <c r="J2276" s="245" t="s">
        <v>485</v>
      </c>
      <c r="K2276" s="220" t="s">
        <v>3414</v>
      </c>
      <c r="L2276" s="11" t="s">
        <v>59</v>
      </c>
      <c r="M2276" s="198"/>
      <c r="N2276" s="148" t="s">
        <v>8439</v>
      </c>
    </row>
    <row r="2277" spans="1:17" s="39" customFormat="1" ht="33" customHeight="1" x14ac:dyDescent="0.25">
      <c r="A2277" s="1055"/>
      <c r="B2277" s="219"/>
      <c r="C2277" s="166"/>
      <c r="D2277" s="175"/>
      <c r="E2277" s="168"/>
      <c r="F2277" s="168"/>
      <c r="G2277" s="168"/>
      <c r="H2277" s="168"/>
      <c r="I2277" s="168"/>
      <c r="J2277" s="168"/>
      <c r="K2277" s="168"/>
      <c r="L2277" s="30" t="s">
        <v>297</v>
      </c>
      <c r="M2277" s="204"/>
      <c r="N2277" s="149" t="s">
        <v>9574</v>
      </c>
      <c r="O2277" s="1"/>
      <c r="P2277" s="452"/>
      <c r="Q2277" s="1"/>
    </row>
    <row r="2278" spans="1:17" ht="33" customHeight="1" x14ac:dyDescent="0.25">
      <c r="A2278" s="1054"/>
      <c r="B2278" s="153">
        <v>13</v>
      </c>
      <c r="C2278" s="165" t="s">
        <v>68</v>
      </c>
      <c r="D2278" s="141">
        <v>2564</v>
      </c>
      <c r="E2278" s="152"/>
      <c r="F2278" s="152"/>
      <c r="G2278" s="152"/>
      <c r="H2278" s="152"/>
      <c r="I2278" s="152"/>
      <c r="J2278" s="152"/>
      <c r="K2278" s="152"/>
      <c r="L2278" s="48" t="s">
        <v>5673</v>
      </c>
      <c r="M2278" s="241"/>
      <c r="N2278" s="427" t="s">
        <v>9575</v>
      </c>
    </row>
    <row r="2279" spans="1:17" ht="38.25" customHeight="1" x14ac:dyDescent="0.25">
      <c r="A2279" s="1053">
        <v>730</v>
      </c>
      <c r="B2279" s="69">
        <v>25</v>
      </c>
      <c r="C2279" s="153" t="s">
        <v>73</v>
      </c>
      <c r="D2279" s="152">
        <v>2563</v>
      </c>
      <c r="E2279" s="1053" t="s">
        <v>8440</v>
      </c>
      <c r="F2279" s="1053" t="s">
        <v>8441</v>
      </c>
      <c r="G2279" s="1053" t="s">
        <v>8442</v>
      </c>
      <c r="H2279" s="1168" t="s">
        <v>8443</v>
      </c>
      <c r="I2279" s="1053" t="s">
        <v>953</v>
      </c>
      <c r="J2279" s="1148" t="s">
        <v>232</v>
      </c>
      <c r="K2279" s="1053" t="s">
        <v>3414</v>
      </c>
      <c r="L2279" s="11" t="s">
        <v>11954</v>
      </c>
      <c r="M2279" s="198"/>
      <c r="N2279" s="148" t="s">
        <v>8316</v>
      </c>
    </row>
    <row r="2280" spans="1:17" ht="38.25" customHeight="1" x14ac:dyDescent="0.25">
      <c r="A2280" s="1055"/>
      <c r="B2280" s="360">
        <v>25</v>
      </c>
      <c r="C2280" s="219" t="s">
        <v>68</v>
      </c>
      <c r="D2280" s="390">
        <v>2565</v>
      </c>
      <c r="E2280" s="1055"/>
      <c r="F2280" s="1055"/>
      <c r="G2280" s="1055"/>
      <c r="H2280" s="1169"/>
      <c r="I2280" s="1055"/>
      <c r="J2280" s="1149"/>
      <c r="K2280" s="1055"/>
      <c r="L2280" s="11" t="s">
        <v>11952</v>
      </c>
      <c r="M2280" s="198"/>
      <c r="N2280" s="149" t="s">
        <v>11951</v>
      </c>
    </row>
    <row r="2281" spans="1:17" ht="38.25" customHeight="1" x14ac:dyDescent="0.25">
      <c r="A2281" s="1054"/>
      <c r="B2281" s="360">
        <v>25</v>
      </c>
      <c r="C2281" s="219" t="s">
        <v>68</v>
      </c>
      <c r="D2281" s="390">
        <v>2565</v>
      </c>
      <c r="E2281" s="1054"/>
      <c r="F2281" s="1054"/>
      <c r="G2281" s="1054"/>
      <c r="H2281" s="1170"/>
      <c r="I2281" s="1054"/>
      <c r="J2281" s="1150"/>
      <c r="K2281" s="1054"/>
      <c r="L2281" s="11" t="s">
        <v>11953</v>
      </c>
      <c r="M2281" s="198"/>
      <c r="N2281" s="148" t="s">
        <v>11955</v>
      </c>
    </row>
    <row r="2282" spans="1:17" ht="38.25" customHeight="1" x14ac:dyDescent="0.25">
      <c r="A2282" s="1053">
        <v>731</v>
      </c>
      <c r="B2282" s="1053">
        <v>1</v>
      </c>
      <c r="C2282" s="1053" t="s">
        <v>71</v>
      </c>
      <c r="D2282" s="1053">
        <v>2563</v>
      </c>
      <c r="E2282" s="1067" t="s">
        <v>8352</v>
      </c>
      <c r="F2282" s="1067" t="s">
        <v>8352</v>
      </c>
      <c r="G2282" s="1067" t="s">
        <v>8351</v>
      </c>
      <c r="H2282" s="1067" t="s">
        <v>8350</v>
      </c>
      <c r="I2282" s="1067" t="s">
        <v>2352</v>
      </c>
      <c r="J2282" s="1067" t="s">
        <v>92</v>
      </c>
      <c r="K2282" s="1067" t="s">
        <v>3414</v>
      </c>
      <c r="L2282" s="11" t="s">
        <v>59</v>
      </c>
      <c r="M2282" s="198"/>
      <c r="N2282" s="148" t="s">
        <v>8348</v>
      </c>
    </row>
    <row r="2283" spans="1:17" ht="24.75" customHeight="1" x14ac:dyDescent="0.25">
      <c r="A2283" s="1055"/>
      <c r="B2283" s="1055"/>
      <c r="C2283" s="1055"/>
      <c r="D2283" s="1055"/>
      <c r="E2283" s="1068"/>
      <c r="F2283" s="1068"/>
      <c r="G2283" s="1068"/>
      <c r="H2283" s="1068"/>
      <c r="I2283" s="1068"/>
      <c r="J2283" s="1068"/>
      <c r="K2283" s="1068"/>
      <c r="L2283" s="30" t="s">
        <v>297</v>
      </c>
      <c r="M2283" s="204"/>
      <c r="N2283" s="148" t="s">
        <v>9593</v>
      </c>
    </row>
    <row r="2284" spans="1:17" ht="24.75" customHeight="1" x14ac:dyDescent="0.25">
      <c r="A2284" s="1054"/>
      <c r="B2284" s="1054"/>
      <c r="C2284" s="1054"/>
      <c r="D2284" s="1054"/>
      <c r="E2284" s="1069"/>
      <c r="F2284" s="1069"/>
      <c r="G2284" s="1069"/>
      <c r="H2284" s="1069"/>
      <c r="I2284" s="1069"/>
      <c r="J2284" s="1069"/>
      <c r="K2284" s="1069"/>
      <c r="L2284" s="48" t="s">
        <v>5673</v>
      </c>
      <c r="M2284" s="241"/>
      <c r="N2284" s="427" t="s">
        <v>9594</v>
      </c>
      <c r="O2284" s="26"/>
      <c r="P2284" s="452">
        <v>16407.91</v>
      </c>
      <c r="Q2284" s="26"/>
    </row>
    <row r="2285" spans="1:17" s="39" customFormat="1" ht="24.75" customHeight="1" x14ac:dyDescent="0.25">
      <c r="A2285" s="69">
        <v>732</v>
      </c>
      <c r="B2285" s="150">
        <v>1</v>
      </c>
      <c r="C2285" s="119" t="s">
        <v>71</v>
      </c>
      <c r="D2285" s="150">
        <v>2563</v>
      </c>
      <c r="E2285" s="113" t="s">
        <v>8353</v>
      </c>
      <c r="F2285" s="113" t="s">
        <v>8353</v>
      </c>
      <c r="G2285" s="113" t="s">
        <v>8354</v>
      </c>
      <c r="H2285" s="254" t="s">
        <v>8355</v>
      </c>
      <c r="I2285" s="113" t="s">
        <v>2352</v>
      </c>
      <c r="J2285" s="79" t="s">
        <v>92</v>
      </c>
      <c r="K2285" s="113" t="s">
        <v>3414</v>
      </c>
      <c r="L2285" s="11" t="s">
        <v>59</v>
      </c>
      <c r="M2285" s="198"/>
      <c r="N2285" s="148" t="s">
        <v>8349</v>
      </c>
      <c r="O2285" s="1"/>
      <c r="P2285" s="452"/>
      <c r="Q2285" s="1"/>
    </row>
    <row r="2286" spans="1:17" ht="40.5" customHeight="1" x14ac:dyDescent="0.25">
      <c r="A2286" s="69"/>
      <c r="B2286" s="113">
        <v>22</v>
      </c>
      <c r="C2286" s="113" t="s">
        <v>64</v>
      </c>
      <c r="D2286" s="113">
        <v>2564</v>
      </c>
      <c r="E2286" s="168"/>
      <c r="F2286" s="168"/>
      <c r="G2286" s="168"/>
      <c r="H2286" s="168"/>
      <c r="I2286" s="168"/>
      <c r="J2286" s="168"/>
      <c r="K2286" s="168"/>
      <c r="L2286" s="113" t="s">
        <v>297</v>
      </c>
      <c r="M2286" s="450"/>
      <c r="N2286" s="444" t="s">
        <v>9953</v>
      </c>
      <c r="O2286" s="26"/>
    </row>
    <row r="2287" spans="1:17" ht="40.5" customHeight="1" x14ac:dyDescent="0.25">
      <c r="A2287" s="153"/>
      <c r="B2287" s="152">
        <v>4</v>
      </c>
      <c r="C2287" s="152" t="s">
        <v>65</v>
      </c>
      <c r="D2287" s="152">
        <v>2564</v>
      </c>
      <c r="E2287" s="152"/>
      <c r="F2287" s="152"/>
      <c r="G2287" s="152"/>
      <c r="H2287" s="152"/>
      <c r="I2287" s="152"/>
      <c r="J2287" s="152"/>
      <c r="K2287" s="152"/>
      <c r="L2287" s="113" t="s">
        <v>5673</v>
      </c>
      <c r="M2287" s="450"/>
      <c r="N2287" s="444" t="s">
        <v>9952</v>
      </c>
      <c r="O2287" s="26"/>
      <c r="P2287" s="462"/>
    </row>
    <row r="2288" spans="1:17" s="39" customFormat="1" ht="40.5" customHeight="1" x14ac:dyDescent="0.25">
      <c r="A2288" s="1053">
        <v>733</v>
      </c>
      <c r="B2288" s="1053">
        <v>8</v>
      </c>
      <c r="C2288" s="1053" t="s">
        <v>71</v>
      </c>
      <c r="D2288" s="1053">
        <v>2563</v>
      </c>
      <c r="E2288" s="1067" t="s">
        <v>8465</v>
      </c>
      <c r="F2288" s="1067" t="s">
        <v>8465</v>
      </c>
      <c r="G2288" s="1067" t="s">
        <v>8467</v>
      </c>
      <c r="H2288" s="1067" t="s">
        <v>8468</v>
      </c>
      <c r="I2288" s="1067" t="s">
        <v>2658</v>
      </c>
      <c r="J2288" s="1067" t="s">
        <v>105</v>
      </c>
      <c r="K2288" s="1067" t="s">
        <v>3414</v>
      </c>
      <c r="L2288" s="7" t="s">
        <v>5523</v>
      </c>
      <c r="M2288" s="532"/>
      <c r="N2288" s="149" t="s">
        <v>8466</v>
      </c>
      <c r="O2288" s="1"/>
      <c r="P2288" s="452"/>
      <c r="Q2288" s="1"/>
    </row>
    <row r="2289" spans="1:17" ht="44.25" customHeight="1" x14ac:dyDescent="0.3">
      <c r="A2289" s="1055"/>
      <c r="B2289" s="1055"/>
      <c r="C2289" s="1055"/>
      <c r="D2289" s="1055"/>
      <c r="E2289" s="1068"/>
      <c r="F2289" s="1068"/>
      <c r="G2289" s="1068"/>
      <c r="H2289" s="1068"/>
      <c r="I2289" s="1068"/>
      <c r="J2289" s="1068"/>
      <c r="K2289" s="1068"/>
      <c r="L2289" s="3" t="s">
        <v>297</v>
      </c>
      <c r="M2289" s="541"/>
      <c r="N2289" s="149" t="s">
        <v>9499</v>
      </c>
    </row>
    <row r="2290" spans="1:17" ht="33.75" customHeight="1" x14ac:dyDescent="0.3">
      <c r="A2290" s="1054"/>
      <c r="B2290" s="1054"/>
      <c r="C2290" s="1054"/>
      <c r="D2290" s="1054"/>
      <c r="E2290" s="1069"/>
      <c r="F2290" s="1069"/>
      <c r="G2290" s="1069"/>
      <c r="H2290" s="1069"/>
      <c r="I2290" s="1069"/>
      <c r="J2290" s="1069"/>
      <c r="K2290" s="1069"/>
      <c r="L2290" s="34" t="s">
        <v>5673</v>
      </c>
      <c r="M2290" s="537"/>
      <c r="N2290" s="427" t="s">
        <v>9500</v>
      </c>
      <c r="O2290" s="26"/>
      <c r="P2290" s="452">
        <v>127800</v>
      </c>
      <c r="Q2290" s="26"/>
    </row>
    <row r="2291" spans="1:17" ht="33.75" customHeight="1" x14ac:dyDescent="0.25">
      <c r="A2291" s="1053">
        <v>734</v>
      </c>
      <c r="B2291" s="1053">
        <v>10</v>
      </c>
      <c r="C2291" s="1053" t="s">
        <v>71</v>
      </c>
      <c r="D2291" s="1053">
        <v>2563</v>
      </c>
      <c r="E2291" s="1053" t="s">
        <v>8492</v>
      </c>
      <c r="F2291" s="1053" t="s">
        <v>8492</v>
      </c>
      <c r="G2291" s="1053" t="s">
        <v>8494</v>
      </c>
      <c r="H2291" s="1053" t="s">
        <v>8493</v>
      </c>
      <c r="I2291" s="1053" t="s">
        <v>584</v>
      </c>
      <c r="J2291" s="1053" t="s">
        <v>463</v>
      </c>
      <c r="K2291" s="1053" t="s">
        <v>3414</v>
      </c>
      <c r="L2291" s="11" t="s">
        <v>59</v>
      </c>
      <c r="M2291" s="198"/>
      <c r="N2291" s="149" t="s">
        <v>8495</v>
      </c>
    </row>
    <row r="2292" spans="1:17" ht="34.5" customHeight="1" x14ac:dyDescent="0.3">
      <c r="A2292" s="1055"/>
      <c r="B2292" s="1055"/>
      <c r="C2292" s="1055"/>
      <c r="D2292" s="1055"/>
      <c r="E2292" s="1055"/>
      <c r="F2292" s="1055"/>
      <c r="G2292" s="1055"/>
      <c r="H2292" s="1055"/>
      <c r="I2292" s="1055"/>
      <c r="J2292" s="1055"/>
      <c r="K2292" s="1055"/>
      <c r="L2292" s="3" t="s">
        <v>297</v>
      </c>
      <c r="M2292" s="541"/>
      <c r="N2292" s="149" t="s">
        <v>10048</v>
      </c>
    </row>
    <row r="2293" spans="1:17" ht="34.5" customHeight="1" x14ac:dyDescent="0.3">
      <c r="A2293" s="1054"/>
      <c r="B2293" s="1054"/>
      <c r="C2293" s="1054"/>
      <c r="D2293" s="1054"/>
      <c r="E2293" s="1054"/>
      <c r="F2293" s="1054"/>
      <c r="G2293" s="1054"/>
      <c r="H2293" s="1054"/>
      <c r="I2293" s="1054"/>
      <c r="J2293" s="1054"/>
      <c r="K2293" s="1054"/>
      <c r="L2293" s="34" t="s">
        <v>5673</v>
      </c>
      <c r="M2293" s="537"/>
      <c r="N2293" s="427" t="s">
        <v>10049</v>
      </c>
      <c r="O2293" s="26"/>
      <c r="Q2293" s="26" t="s">
        <v>10050</v>
      </c>
    </row>
    <row r="2294" spans="1:17" s="39" customFormat="1" ht="34.5" customHeight="1" x14ac:dyDescent="0.25">
      <c r="A2294" s="1053">
        <v>735</v>
      </c>
      <c r="B2294" s="113">
        <v>10</v>
      </c>
      <c r="C2294" s="119" t="s">
        <v>71</v>
      </c>
      <c r="D2294" s="150">
        <v>2563</v>
      </c>
      <c r="E2294" s="1067" t="s">
        <v>8498</v>
      </c>
      <c r="F2294" s="1067" t="s">
        <v>8498</v>
      </c>
      <c r="G2294" s="1067" t="s">
        <v>8497</v>
      </c>
      <c r="H2294" s="1067" t="s">
        <v>8496</v>
      </c>
      <c r="I2294" s="1067" t="s">
        <v>637</v>
      </c>
      <c r="J2294" s="1067" t="s">
        <v>232</v>
      </c>
      <c r="K2294" s="1067" t="s">
        <v>3414</v>
      </c>
      <c r="L2294" s="11" t="s">
        <v>59</v>
      </c>
      <c r="M2294" s="198"/>
      <c r="N2294" s="149" t="s">
        <v>8499</v>
      </c>
      <c r="O2294" s="1"/>
      <c r="P2294" s="452"/>
      <c r="Q2294" s="1"/>
    </row>
    <row r="2295" spans="1:17" ht="32.25" customHeight="1" x14ac:dyDescent="0.25">
      <c r="A2295" s="1055"/>
      <c r="B2295" s="113"/>
      <c r="C2295" s="119"/>
      <c r="D2295" s="150"/>
      <c r="E2295" s="1068"/>
      <c r="F2295" s="1068"/>
      <c r="G2295" s="1068"/>
      <c r="H2295" s="1068"/>
      <c r="I2295" s="1068"/>
      <c r="J2295" s="1068"/>
      <c r="K2295" s="1068"/>
      <c r="L2295" s="87" t="s">
        <v>8798</v>
      </c>
      <c r="M2295" s="550"/>
      <c r="N2295" s="441" t="s">
        <v>9307</v>
      </c>
    </row>
    <row r="2296" spans="1:17" ht="32.25" customHeight="1" x14ac:dyDescent="0.25">
      <c r="A2296" s="1054"/>
      <c r="B2296" s="113">
        <v>21</v>
      </c>
      <c r="C2296" s="119" t="s">
        <v>682</v>
      </c>
      <c r="D2296" s="150">
        <v>2563</v>
      </c>
      <c r="E2296" s="1069"/>
      <c r="F2296" s="1069"/>
      <c r="G2296" s="1069"/>
      <c r="H2296" s="1069"/>
      <c r="I2296" s="1069"/>
      <c r="J2296" s="1069"/>
      <c r="K2296" s="1069"/>
      <c r="L2296" s="87" t="s">
        <v>8363</v>
      </c>
      <c r="M2296" s="550"/>
      <c r="N2296" s="441" t="s">
        <v>9308</v>
      </c>
    </row>
    <row r="2297" spans="1:17" s="39" customFormat="1" ht="32.25" customHeight="1" x14ac:dyDescent="0.25">
      <c r="A2297" s="1053">
        <v>736</v>
      </c>
      <c r="B2297" s="1053">
        <v>11</v>
      </c>
      <c r="C2297" s="1053" t="s">
        <v>71</v>
      </c>
      <c r="D2297" s="1053">
        <v>2563</v>
      </c>
      <c r="E2297" s="1067" t="s">
        <v>8474</v>
      </c>
      <c r="F2297" s="1067" t="s">
        <v>8474</v>
      </c>
      <c r="G2297" s="1067" t="s">
        <v>8475</v>
      </c>
      <c r="H2297" s="1067" t="s">
        <v>8483</v>
      </c>
      <c r="I2297" s="1067" t="s">
        <v>8484</v>
      </c>
      <c r="J2297" s="1067" t="s">
        <v>8485</v>
      </c>
      <c r="K2297" s="1067" t="s">
        <v>5008</v>
      </c>
      <c r="L2297" s="11" t="s">
        <v>59</v>
      </c>
      <c r="M2297" s="198"/>
      <c r="N2297" s="149" t="s">
        <v>8477</v>
      </c>
      <c r="O2297" s="1"/>
      <c r="P2297" s="452"/>
      <c r="Q2297" s="1"/>
    </row>
    <row r="2298" spans="1:17" ht="39" customHeight="1" x14ac:dyDescent="0.25">
      <c r="A2298" s="1055"/>
      <c r="B2298" s="1055"/>
      <c r="C2298" s="1055"/>
      <c r="D2298" s="1055"/>
      <c r="E2298" s="1068"/>
      <c r="F2298" s="1068"/>
      <c r="G2298" s="1068"/>
      <c r="H2298" s="1068"/>
      <c r="I2298" s="1068"/>
      <c r="J2298" s="1068"/>
      <c r="K2298" s="1068"/>
      <c r="L2298" s="30" t="s">
        <v>297</v>
      </c>
      <c r="M2298" s="204"/>
      <c r="N2298" s="149" t="s">
        <v>9413</v>
      </c>
    </row>
    <row r="2299" spans="1:17" ht="39" customHeight="1" x14ac:dyDescent="0.25">
      <c r="A2299" s="1054"/>
      <c r="B2299" s="1054"/>
      <c r="C2299" s="1054"/>
      <c r="D2299" s="1054"/>
      <c r="E2299" s="1069"/>
      <c r="F2299" s="1069"/>
      <c r="G2299" s="1069"/>
      <c r="H2299" s="1069"/>
      <c r="I2299" s="1069"/>
      <c r="J2299" s="1069"/>
      <c r="K2299" s="1069"/>
      <c r="L2299" s="48" t="s">
        <v>5673</v>
      </c>
      <c r="M2299" s="241"/>
      <c r="N2299" s="427" t="s">
        <v>9414</v>
      </c>
      <c r="O2299" s="26"/>
      <c r="Q2299" s="195" t="s">
        <v>9415</v>
      </c>
    </row>
    <row r="2300" spans="1:17" ht="39" customHeight="1" x14ac:dyDescent="0.25">
      <c r="A2300" s="1053">
        <v>737</v>
      </c>
      <c r="B2300" s="1128">
        <v>11</v>
      </c>
      <c r="C2300" s="1128" t="s">
        <v>71</v>
      </c>
      <c r="D2300" s="1053">
        <v>2563</v>
      </c>
      <c r="E2300" s="1053" t="s">
        <v>8478</v>
      </c>
      <c r="F2300" s="1053" t="s">
        <v>8478</v>
      </c>
      <c r="G2300" s="1053" t="s">
        <v>8479</v>
      </c>
      <c r="H2300" s="1053" t="s">
        <v>8476</v>
      </c>
      <c r="I2300" s="1053" t="s">
        <v>627</v>
      </c>
      <c r="J2300" s="1053" t="s">
        <v>105</v>
      </c>
      <c r="K2300" s="1053" t="s">
        <v>3414</v>
      </c>
      <c r="L2300" s="11" t="s">
        <v>59</v>
      </c>
      <c r="M2300" s="198"/>
      <c r="N2300" s="149" t="s">
        <v>8480</v>
      </c>
    </row>
    <row r="2301" spans="1:17" ht="28.5" customHeight="1" x14ac:dyDescent="0.25">
      <c r="A2301" s="1055"/>
      <c r="B2301" s="1128"/>
      <c r="C2301" s="1128"/>
      <c r="D2301" s="1055"/>
      <c r="E2301" s="1055"/>
      <c r="F2301" s="1055"/>
      <c r="G2301" s="1055"/>
      <c r="H2301" s="1055"/>
      <c r="I2301" s="1055"/>
      <c r="J2301" s="1055"/>
      <c r="K2301" s="1055"/>
      <c r="L2301" s="30" t="s">
        <v>297</v>
      </c>
      <c r="M2301" s="204"/>
      <c r="N2301" s="149" t="s">
        <v>10014</v>
      </c>
    </row>
    <row r="2302" spans="1:17" ht="28.5" customHeight="1" x14ac:dyDescent="0.25">
      <c r="A2302" s="1055"/>
      <c r="B2302" s="1128"/>
      <c r="C2302" s="1128"/>
      <c r="D2302" s="1055"/>
      <c r="E2302" s="1055"/>
      <c r="F2302" s="1055"/>
      <c r="G2302" s="1055"/>
      <c r="H2302" s="1055"/>
      <c r="I2302" s="1055"/>
      <c r="J2302" s="1055"/>
      <c r="K2302" s="1055"/>
      <c r="L2302" s="48" t="s">
        <v>5673</v>
      </c>
      <c r="M2302" s="241"/>
      <c r="N2302" s="427" t="s">
        <v>10015</v>
      </c>
      <c r="O2302" s="26"/>
      <c r="P2302" s="452">
        <v>25548.22</v>
      </c>
      <c r="Q2302" s="26" t="s">
        <v>10016</v>
      </c>
    </row>
    <row r="2303" spans="1:17" ht="28.5" customHeight="1" x14ac:dyDescent="0.25">
      <c r="A2303" s="1055"/>
      <c r="B2303" s="51">
        <v>17</v>
      </c>
      <c r="C2303" s="69" t="s">
        <v>64</v>
      </c>
      <c r="D2303" s="378">
        <v>2565</v>
      </c>
      <c r="E2303" s="1055"/>
      <c r="F2303" s="1055"/>
      <c r="G2303" s="1055"/>
      <c r="H2303" s="1055"/>
      <c r="I2303" s="1055"/>
      <c r="J2303" s="1055"/>
      <c r="K2303" s="1055"/>
      <c r="L2303" s="30" t="s">
        <v>297</v>
      </c>
      <c r="M2303" s="204"/>
      <c r="N2303" s="149" t="s">
        <v>12151</v>
      </c>
      <c r="O2303" s="26"/>
      <c r="Q2303" s="26"/>
    </row>
    <row r="2304" spans="1:17" ht="28.5" customHeight="1" x14ac:dyDescent="0.25">
      <c r="A2304" s="1054"/>
      <c r="B2304" s="51">
        <v>17</v>
      </c>
      <c r="C2304" s="69" t="s">
        <v>64</v>
      </c>
      <c r="D2304" s="309">
        <v>2565</v>
      </c>
      <c r="E2304" s="1054"/>
      <c r="F2304" s="1054"/>
      <c r="G2304" s="1054"/>
      <c r="H2304" s="1054"/>
      <c r="I2304" s="1054"/>
      <c r="J2304" s="1054"/>
      <c r="K2304" s="1054"/>
      <c r="L2304" s="30" t="s">
        <v>12153</v>
      </c>
      <c r="M2304" s="204"/>
      <c r="N2304" s="148" t="s">
        <v>12152</v>
      </c>
      <c r="O2304" s="26"/>
      <c r="P2304" s="452">
        <v>23568.42</v>
      </c>
      <c r="Q2304" s="26"/>
    </row>
    <row r="2305" spans="1:17" s="39" customFormat="1" ht="28.5" customHeight="1" x14ac:dyDescent="0.25">
      <c r="A2305" s="1053">
        <v>738</v>
      </c>
      <c r="B2305" s="218">
        <v>14</v>
      </c>
      <c r="C2305" s="186" t="s">
        <v>71</v>
      </c>
      <c r="D2305" s="140">
        <v>2563</v>
      </c>
      <c r="E2305" s="1067" t="s">
        <v>8486</v>
      </c>
      <c r="F2305" s="1067" t="s">
        <v>8486</v>
      </c>
      <c r="G2305" s="220" t="s">
        <v>8487</v>
      </c>
      <c r="H2305" s="220" t="s">
        <v>8488</v>
      </c>
      <c r="I2305" s="220" t="s">
        <v>627</v>
      </c>
      <c r="J2305" s="220" t="s">
        <v>105</v>
      </c>
      <c r="K2305" s="220" t="s">
        <v>3414</v>
      </c>
      <c r="L2305" s="11" t="s">
        <v>59</v>
      </c>
      <c r="M2305" s="198"/>
      <c r="N2305" s="149" t="s">
        <v>8481</v>
      </c>
      <c r="O2305" s="1"/>
      <c r="P2305" s="452"/>
      <c r="Q2305" s="1"/>
    </row>
    <row r="2306" spans="1:17" ht="43.5" customHeight="1" x14ac:dyDescent="0.25">
      <c r="A2306" s="1055"/>
      <c r="B2306" s="219"/>
      <c r="C2306" s="166"/>
      <c r="D2306" s="175"/>
      <c r="E2306" s="1068"/>
      <c r="F2306" s="1068"/>
      <c r="G2306" s="168"/>
      <c r="H2306" s="168"/>
      <c r="I2306" s="168"/>
      <c r="J2306" s="168"/>
      <c r="K2306" s="168"/>
      <c r="L2306" s="30" t="s">
        <v>297</v>
      </c>
      <c r="M2306" s="204"/>
      <c r="N2306" s="149" t="s">
        <v>9566</v>
      </c>
      <c r="P2306" s="452">
        <v>19614.240000000002</v>
      </c>
    </row>
    <row r="2307" spans="1:17" x14ac:dyDescent="0.25">
      <c r="A2307" s="1054"/>
      <c r="B2307" s="153">
        <v>13</v>
      </c>
      <c r="C2307" s="165" t="s">
        <v>68</v>
      </c>
      <c r="D2307" s="141">
        <v>2564</v>
      </c>
      <c r="E2307" s="1069"/>
      <c r="F2307" s="1069"/>
      <c r="G2307" s="152"/>
      <c r="H2307" s="152"/>
      <c r="I2307" s="152"/>
      <c r="J2307" s="152"/>
      <c r="K2307" s="152"/>
      <c r="L2307" s="48" t="s">
        <v>5673</v>
      </c>
      <c r="M2307" s="241"/>
      <c r="N2307" s="427" t="s">
        <v>9567</v>
      </c>
    </row>
    <row r="2308" spans="1:17" ht="26.25" customHeight="1" x14ac:dyDescent="0.25">
      <c r="A2308" s="1053">
        <v>739</v>
      </c>
      <c r="B2308" s="1053">
        <v>14</v>
      </c>
      <c r="C2308" s="1053" t="s">
        <v>71</v>
      </c>
      <c r="D2308" s="1053">
        <v>2563</v>
      </c>
      <c r="E2308" s="1053" t="s">
        <v>8489</v>
      </c>
      <c r="F2308" s="1053" t="s">
        <v>8489</v>
      </c>
      <c r="G2308" s="1053" t="s">
        <v>8490</v>
      </c>
      <c r="H2308" s="1053" t="s">
        <v>8491</v>
      </c>
      <c r="I2308" s="1053" t="s">
        <v>157</v>
      </c>
      <c r="J2308" s="1053" t="s">
        <v>78</v>
      </c>
      <c r="K2308" s="1053" t="s">
        <v>3414</v>
      </c>
      <c r="L2308" s="11" t="s">
        <v>59</v>
      </c>
      <c r="M2308" s="198"/>
      <c r="N2308" s="149" t="s">
        <v>8482</v>
      </c>
    </row>
    <row r="2309" spans="1:17" ht="42" customHeight="1" x14ac:dyDescent="0.25">
      <c r="A2309" s="1055"/>
      <c r="B2309" s="1055"/>
      <c r="C2309" s="1055"/>
      <c r="D2309" s="1055"/>
      <c r="E2309" s="1055"/>
      <c r="F2309" s="1055"/>
      <c r="G2309" s="1055"/>
      <c r="H2309" s="1055"/>
      <c r="I2309" s="1055"/>
      <c r="J2309" s="1055"/>
      <c r="K2309" s="1055"/>
      <c r="L2309" s="30" t="s">
        <v>297</v>
      </c>
      <c r="M2309" s="204"/>
      <c r="N2309" s="149" t="s">
        <v>9877</v>
      </c>
    </row>
    <row r="2310" spans="1:17" ht="42" customHeight="1" x14ac:dyDescent="0.25">
      <c r="A2310" s="1054"/>
      <c r="B2310" s="1054"/>
      <c r="C2310" s="1054"/>
      <c r="D2310" s="1054"/>
      <c r="E2310" s="1054"/>
      <c r="F2310" s="1054"/>
      <c r="G2310" s="1054"/>
      <c r="H2310" s="1054"/>
      <c r="I2310" s="1054"/>
      <c r="J2310" s="1054"/>
      <c r="K2310" s="1054"/>
      <c r="L2310" s="48" t="s">
        <v>5673</v>
      </c>
      <c r="M2310" s="241"/>
      <c r="N2310" s="427" t="s">
        <v>9878</v>
      </c>
      <c r="O2310" s="26"/>
      <c r="P2310" s="452">
        <v>8785</v>
      </c>
      <c r="Q2310" s="26"/>
    </row>
    <row r="2311" spans="1:17" ht="27" customHeight="1" x14ac:dyDescent="0.25">
      <c r="A2311" s="1053">
        <v>740</v>
      </c>
      <c r="B2311" s="69">
        <v>15</v>
      </c>
      <c r="C2311" s="69" t="s">
        <v>71</v>
      </c>
      <c r="D2311" s="113">
        <v>2563</v>
      </c>
      <c r="E2311" s="1067" t="s">
        <v>8508</v>
      </c>
      <c r="F2311" s="1067" t="s">
        <v>8508</v>
      </c>
      <c r="G2311" s="1067"/>
      <c r="H2311" s="1067" t="s">
        <v>8509</v>
      </c>
      <c r="I2311" s="1067" t="s">
        <v>369</v>
      </c>
      <c r="J2311" s="1067" t="s">
        <v>212</v>
      </c>
      <c r="K2311" s="1067" t="s">
        <v>3414</v>
      </c>
      <c r="L2311" s="11" t="s">
        <v>8158</v>
      </c>
      <c r="M2311" s="198"/>
      <c r="N2311" s="148" t="s">
        <v>8510</v>
      </c>
      <c r="P2311" s="452">
        <v>9264.74</v>
      </c>
    </row>
    <row r="2312" spans="1:17" ht="36" customHeight="1" x14ac:dyDescent="0.25">
      <c r="A2312" s="1054"/>
      <c r="B2312" s="69">
        <v>16</v>
      </c>
      <c r="C2312" s="69" t="s">
        <v>71</v>
      </c>
      <c r="D2312" s="113">
        <v>2563</v>
      </c>
      <c r="E2312" s="1069"/>
      <c r="F2312" s="1069"/>
      <c r="G2312" s="1069"/>
      <c r="H2312" s="1069"/>
      <c r="I2312" s="1069"/>
      <c r="J2312" s="1069"/>
      <c r="K2312" s="1069"/>
      <c r="L2312" s="11" t="s">
        <v>4717</v>
      </c>
      <c r="M2312" s="198"/>
      <c r="N2312" s="148" t="s">
        <v>8511</v>
      </c>
    </row>
    <row r="2313" spans="1:17" ht="29.25" customHeight="1" x14ac:dyDescent="0.25">
      <c r="A2313" s="69">
        <v>742</v>
      </c>
      <c r="B2313" s="69">
        <v>16</v>
      </c>
      <c r="C2313" s="69" t="s">
        <v>71</v>
      </c>
      <c r="D2313" s="113">
        <v>2563</v>
      </c>
      <c r="E2313" s="168" t="s">
        <v>8530</v>
      </c>
      <c r="F2313" s="168" t="s">
        <v>8530</v>
      </c>
      <c r="G2313" s="168" t="s">
        <v>8531</v>
      </c>
      <c r="H2313" s="168" t="s">
        <v>8532</v>
      </c>
      <c r="I2313" s="168" t="s">
        <v>856</v>
      </c>
      <c r="J2313" s="168" t="s">
        <v>485</v>
      </c>
      <c r="K2313" s="168" t="s">
        <v>3414</v>
      </c>
      <c r="L2313" s="11" t="s">
        <v>59</v>
      </c>
      <c r="M2313" s="198"/>
      <c r="N2313" s="148" t="s">
        <v>8533</v>
      </c>
    </row>
    <row r="2314" spans="1:17" ht="33" customHeight="1" x14ac:dyDescent="0.25">
      <c r="A2314" s="69"/>
      <c r="B2314" s="69">
        <v>21</v>
      </c>
      <c r="C2314" s="69" t="s">
        <v>66</v>
      </c>
      <c r="D2314" s="113">
        <v>2564</v>
      </c>
      <c r="E2314" s="168"/>
      <c r="F2314" s="168"/>
      <c r="G2314" s="168"/>
      <c r="H2314" s="168"/>
      <c r="I2314" s="168"/>
      <c r="J2314" s="168"/>
      <c r="K2314" s="168"/>
      <c r="L2314" s="113" t="s">
        <v>297</v>
      </c>
      <c r="M2314" s="450"/>
      <c r="N2314" s="444" t="s">
        <v>10333</v>
      </c>
      <c r="P2314" s="452">
        <v>8047.12</v>
      </c>
    </row>
    <row r="2315" spans="1:17" ht="33" customHeight="1" x14ac:dyDescent="0.25">
      <c r="A2315" s="69"/>
      <c r="B2315" s="69">
        <v>28</v>
      </c>
      <c r="C2315" s="69" t="s">
        <v>66</v>
      </c>
      <c r="D2315" s="113">
        <v>2564</v>
      </c>
      <c r="E2315" s="152"/>
      <c r="F2315" s="152"/>
      <c r="G2315" s="152"/>
      <c r="H2315" s="152"/>
      <c r="I2315" s="152"/>
      <c r="J2315" s="152"/>
      <c r="K2315" s="152"/>
      <c r="L2315" s="113" t="s">
        <v>5673</v>
      </c>
      <c r="M2315" s="450"/>
      <c r="N2315" s="444" t="s">
        <v>10335</v>
      </c>
    </row>
    <row r="2316" spans="1:17" s="39" customFormat="1" ht="33" customHeight="1" x14ac:dyDescent="0.25">
      <c r="A2316" s="69">
        <v>743</v>
      </c>
      <c r="B2316" s="69">
        <v>17</v>
      </c>
      <c r="C2316" s="69" t="s">
        <v>71</v>
      </c>
      <c r="D2316" s="113">
        <v>2563</v>
      </c>
      <c r="E2316" s="113" t="s">
        <v>8514</v>
      </c>
      <c r="F2316" s="113" t="s">
        <v>8514</v>
      </c>
      <c r="G2316" s="113" t="s">
        <v>8515</v>
      </c>
      <c r="H2316" s="113" t="s">
        <v>8516</v>
      </c>
      <c r="I2316" s="113" t="s">
        <v>485</v>
      </c>
      <c r="J2316" s="113" t="s">
        <v>485</v>
      </c>
      <c r="K2316" s="113" t="s">
        <v>3414</v>
      </c>
      <c r="L2316" s="11" t="s">
        <v>59</v>
      </c>
      <c r="M2316" s="198"/>
      <c r="N2316" s="149" t="s">
        <v>8517</v>
      </c>
      <c r="O2316" s="1"/>
      <c r="P2316" s="452"/>
      <c r="Q2316" s="1"/>
    </row>
    <row r="2317" spans="1:17" ht="33" customHeight="1" x14ac:dyDescent="0.25">
      <c r="A2317" s="69">
        <v>744</v>
      </c>
      <c r="B2317" s="69">
        <v>17</v>
      </c>
      <c r="C2317" s="69" t="s">
        <v>71</v>
      </c>
      <c r="D2317" s="113">
        <v>2563</v>
      </c>
      <c r="E2317" s="113" t="s">
        <v>8518</v>
      </c>
      <c r="F2317" s="113" t="s">
        <v>8519</v>
      </c>
      <c r="G2317" s="113" t="s">
        <v>8520</v>
      </c>
      <c r="H2317" s="113" t="s">
        <v>8521</v>
      </c>
      <c r="I2317" s="113" t="s">
        <v>6841</v>
      </c>
      <c r="J2317" s="113" t="s">
        <v>11</v>
      </c>
      <c r="K2317" s="113" t="s">
        <v>3414</v>
      </c>
      <c r="L2317" s="1" t="s">
        <v>8522</v>
      </c>
      <c r="M2317" s="450"/>
      <c r="N2317" s="149" t="s">
        <v>8523</v>
      </c>
    </row>
    <row r="2318" spans="1:17" ht="33" customHeight="1" x14ac:dyDescent="0.25">
      <c r="A2318" s="1053">
        <v>745</v>
      </c>
      <c r="B2318" s="69">
        <v>18</v>
      </c>
      <c r="C2318" s="69" t="s">
        <v>71</v>
      </c>
      <c r="D2318" s="113">
        <v>2563</v>
      </c>
      <c r="E2318" s="1053" t="s">
        <v>8544</v>
      </c>
      <c r="F2318" s="1053" t="s">
        <v>8544</v>
      </c>
      <c r="G2318" s="1053" t="s">
        <v>8545</v>
      </c>
      <c r="H2318" s="1053" t="s">
        <v>8546</v>
      </c>
      <c r="I2318" s="1053" t="s">
        <v>346</v>
      </c>
      <c r="J2318" s="1053" t="s">
        <v>131</v>
      </c>
      <c r="K2318" s="1053" t="s">
        <v>3414</v>
      </c>
      <c r="L2318" s="11" t="s">
        <v>59</v>
      </c>
      <c r="M2318" s="198"/>
      <c r="N2318" s="149" t="s">
        <v>8547</v>
      </c>
    </row>
    <row r="2319" spans="1:17" ht="33" customHeight="1" x14ac:dyDescent="0.25">
      <c r="A2319" s="1055"/>
      <c r="B2319" s="218">
        <v>19</v>
      </c>
      <c r="C2319" s="218" t="s">
        <v>68</v>
      </c>
      <c r="D2319" s="220">
        <v>2566</v>
      </c>
      <c r="E2319" s="1055"/>
      <c r="F2319" s="1055"/>
      <c r="G2319" s="1055"/>
      <c r="H2319" s="1055"/>
      <c r="I2319" s="1055"/>
      <c r="J2319" s="1055"/>
      <c r="K2319" s="1055"/>
      <c r="L2319" s="11" t="s">
        <v>14649</v>
      </c>
      <c r="M2319" s="198"/>
      <c r="N2319" s="149" t="s">
        <v>14650</v>
      </c>
    </row>
    <row r="2320" spans="1:17" ht="33" customHeight="1" x14ac:dyDescent="0.25">
      <c r="A2320" s="1054"/>
      <c r="B2320" s="218">
        <v>20</v>
      </c>
      <c r="C2320" s="218" t="s">
        <v>68</v>
      </c>
      <c r="D2320" s="220">
        <v>2566</v>
      </c>
      <c r="E2320" s="1054"/>
      <c r="F2320" s="1054"/>
      <c r="G2320" s="1054"/>
      <c r="H2320" s="1054"/>
      <c r="I2320" s="1054"/>
      <c r="J2320" s="1054"/>
      <c r="K2320" s="1054"/>
      <c r="L2320" s="11" t="s">
        <v>52</v>
      </c>
      <c r="M2320" s="198"/>
      <c r="N2320" s="149" t="s">
        <v>14651</v>
      </c>
    </row>
    <row r="2321" spans="1:17" s="39" customFormat="1" ht="33" customHeight="1" x14ac:dyDescent="0.25">
      <c r="A2321" s="1053">
        <v>746</v>
      </c>
      <c r="B2321" s="1053">
        <v>18</v>
      </c>
      <c r="C2321" s="1053" t="s">
        <v>71</v>
      </c>
      <c r="D2321" s="1053">
        <v>2563</v>
      </c>
      <c r="E2321" s="1053" t="s">
        <v>8552</v>
      </c>
      <c r="F2321" s="1053" t="s">
        <v>8552</v>
      </c>
      <c r="G2321" s="1053" t="s">
        <v>8551</v>
      </c>
      <c r="H2321" s="1053" t="s">
        <v>8549</v>
      </c>
      <c r="I2321" s="1053" t="s">
        <v>8550</v>
      </c>
      <c r="J2321" s="1053" t="s">
        <v>10505</v>
      </c>
      <c r="K2321" s="1053" t="s">
        <v>3921</v>
      </c>
      <c r="L2321" s="11" t="s">
        <v>59</v>
      </c>
      <c r="M2321" s="198"/>
      <c r="N2321" s="149" t="s">
        <v>8548</v>
      </c>
      <c r="O2321" s="1"/>
      <c r="P2321" s="452"/>
      <c r="Q2321" s="1"/>
    </row>
    <row r="2322" spans="1:17" ht="18.75" customHeight="1" x14ac:dyDescent="0.25">
      <c r="A2322" s="1055"/>
      <c r="B2322" s="1055"/>
      <c r="C2322" s="1055"/>
      <c r="D2322" s="1055"/>
      <c r="E2322" s="1055"/>
      <c r="F2322" s="1055"/>
      <c r="G2322" s="1055"/>
      <c r="H2322" s="1055"/>
      <c r="I2322" s="1055"/>
      <c r="J2322" s="1055"/>
      <c r="K2322" s="1055"/>
      <c r="L2322" s="30" t="s">
        <v>297</v>
      </c>
      <c r="M2322" s="204"/>
      <c r="N2322" s="149" t="s">
        <v>10528</v>
      </c>
    </row>
    <row r="2323" spans="1:17" ht="20.25" customHeight="1" x14ac:dyDescent="0.25">
      <c r="A2323" s="1054"/>
      <c r="B2323" s="1054"/>
      <c r="C2323" s="1054"/>
      <c r="D2323" s="1054"/>
      <c r="E2323" s="1054"/>
      <c r="F2323" s="1054"/>
      <c r="G2323" s="1054"/>
      <c r="H2323" s="1054"/>
      <c r="I2323" s="1054"/>
      <c r="J2323" s="1054"/>
      <c r="K2323" s="1054"/>
      <c r="L2323" s="48" t="s">
        <v>5673</v>
      </c>
      <c r="M2323" s="241"/>
      <c r="N2323" s="427" t="s">
        <v>10529</v>
      </c>
      <c r="O2323" s="26"/>
      <c r="P2323" s="452">
        <v>8000</v>
      </c>
      <c r="Q2323" s="26"/>
    </row>
    <row r="2324" spans="1:17" ht="33" customHeight="1" x14ac:dyDescent="0.25">
      <c r="A2324" s="1053">
        <v>747</v>
      </c>
      <c r="B2324" s="1053">
        <v>18</v>
      </c>
      <c r="C2324" s="1053" t="s">
        <v>71</v>
      </c>
      <c r="D2324" s="1053">
        <v>2563</v>
      </c>
      <c r="E2324" s="1067" t="s">
        <v>10017</v>
      </c>
      <c r="F2324" s="1067" t="s">
        <v>10017</v>
      </c>
      <c r="G2324" s="1053" t="s">
        <v>8554</v>
      </c>
      <c r="H2324" s="1053" t="s">
        <v>8555</v>
      </c>
      <c r="I2324" s="1053" t="s">
        <v>8556</v>
      </c>
      <c r="J2324" s="1053" t="s">
        <v>78</v>
      </c>
      <c r="K2324" s="1053" t="s">
        <v>3414</v>
      </c>
      <c r="L2324" s="11" t="s">
        <v>59</v>
      </c>
      <c r="M2324" s="198"/>
      <c r="N2324" s="149" t="s">
        <v>8553</v>
      </c>
    </row>
    <row r="2325" spans="1:17" ht="33" customHeight="1" x14ac:dyDescent="0.25">
      <c r="A2325" s="1055"/>
      <c r="B2325" s="1055"/>
      <c r="C2325" s="1055"/>
      <c r="D2325" s="1055"/>
      <c r="E2325" s="1068"/>
      <c r="F2325" s="1068"/>
      <c r="G2325" s="1055"/>
      <c r="H2325" s="1055"/>
      <c r="I2325" s="1055"/>
      <c r="J2325" s="1055"/>
      <c r="K2325" s="1055"/>
      <c r="L2325" s="30" t="s">
        <v>297</v>
      </c>
      <c r="M2325" s="204"/>
      <c r="N2325" s="149" t="s">
        <v>10018</v>
      </c>
    </row>
    <row r="2326" spans="1:17" ht="33" customHeight="1" x14ac:dyDescent="0.25">
      <c r="A2326" s="1054"/>
      <c r="B2326" s="1054"/>
      <c r="C2326" s="1054"/>
      <c r="D2326" s="1054"/>
      <c r="E2326" s="1069"/>
      <c r="F2326" s="1069"/>
      <c r="G2326" s="1054"/>
      <c r="H2326" s="1054"/>
      <c r="I2326" s="1054"/>
      <c r="J2326" s="1054"/>
      <c r="K2326" s="1054"/>
      <c r="L2326" s="48" t="s">
        <v>5673</v>
      </c>
      <c r="M2326" s="241"/>
      <c r="N2326" s="427" t="s">
        <v>10019</v>
      </c>
      <c r="O2326" s="26"/>
      <c r="P2326" s="452">
        <v>25831.94</v>
      </c>
      <c r="Q2326" s="26" t="s">
        <v>10016</v>
      </c>
    </row>
    <row r="2327" spans="1:17" s="39" customFormat="1" ht="33" customHeight="1" x14ac:dyDescent="0.25">
      <c r="A2327" s="1053">
        <v>748</v>
      </c>
      <c r="B2327" s="1067">
        <v>21</v>
      </c>
      <c r="C2327" s="1067" t="s">
        <v>71</v>
      </c>
      <c r="D2327" s="1067">
        <v>2563</v>
      </c>
      <c r="E2327" s="1067" t="s">
        <v>8557</v>
      </c>
      <c r="F2327" s="1067" t="s">
        <v>8557</v>
      </c>
      <c r="G2327" s="1067" t="s">
        <v>8558</v>
      </c>
      <c r="H2327" s="1067" t="s">
        <v>8559</v>
      </c>
      <c r="I2327" s="1067" t="s">
        <v>584</v>
      </c>
      <c r="J2327" s="1067" t="s">
        <v>463</v>
      </c>
      <c r="K2327" s="1067" t="s">
        <v>3414</v>
      </c>
      <c r="L2327" s="11" t="s">
        <v>59</v>
      </c>
      <c r="M2327" s="198"/>
      <c r="N2327" s="149" t="s">
        <v>8561</v>
      </c>
      <c r="O2327" s="1"/>
      <c r="P2327" s="452"/>
      <c r="Q2327" s="1"/>
    </row>
    <row r="2328" spans="1:17" ht="33" customHeight="1" x14ac:dyDescent="0.25">
      <c r="A2328" s="1055"/>
      <c r="B2328" s="1069"/>
      <c r="C2328" s="1069"/>
      <c r="D2328" s="1069"/>
      <c r="E2328" s="1068"/>
      <c r="F2328" s="1068"/>
      <c r="G2328" s="1068"/>
      <c r="H2328" s="1068"/>
      <c r="I2328" s="1068"/>
      <c r="J2328" s="1068"/>
      <c r="K2328" s="1068"/>
      <c r="L2328" s="87" t="s">
        <v>8798</v>
      </c>
      <c r="M2328" s="550"/>
      <c r="N2328" s="441" t="s">
        <v>9311</v>
      </c>
    </row>
    <row r="2329" spans="1:17" ht="33" customHeight="1" x14ac:dyDescent="0.25">
      <c r="A2329" s="1054"/>
      <c r="B2329" s="113">
        <v>21</v>
      </c>
      <c r="C2329" s="113" t="s">
        <v>682</v>
      </c>
      <c r="D2329" s="113">
        <v>2563</v>
      </c>
      <c r="E2329" s="1069"/>
      <c r="F2329" s="1069"/>
      <c r="G2329" s="1069"/>
      <c r="H2329" s="1069"/>
      <c r="I2329" s="1069"/>
      <c r="J2329" s="1069"/>
      <c r="K2329" s="1069"/>
      <c r="L2329" s="87" t="s">
        <v>8363</v>
      </c>
      <c r="M2329" s="550"/>
      <c r="N2329" s="441" t="s">
        <v>9312</v>
      </c>
    </row>
    <row r="2330" spans="1:17" s="39" customFormat="1" ht="33" customHeight="1" x14ac:dyDescent="0.25">
      <c r="A2330" s="1053">
        <v>749</v>
      </c>
      <c r="B2330" s="1053">
        <v>21</v>
      </c>
      <c r="C2330" s="1053" t="s">
        <v>71</v>
      </c>
      <c r="D2330" s="1053">
        <v>2563</v>
      </c>
      <c r="E2330" s="1067" t="s">
        <v>8562</v>
      </c>
      <c r="F2330" s="1067" t="s">
        <v>8562</v>
      </c>
      <c r="G2330" s="1053" t="s">
        <v>8563</v>
      </c>
      <c r="H2330" s="1053" t="s">
        <v>8564</v>
      </c>
      <c r="I2330" s="1053" t="s">
        <v>485</v>
      </c>
      <c r="J2330" s="1053" t="s">
        <v>485</v>
      </c>
      <c r="K2330" s="1053" t="s">
        <v>3414</v>
      </c>
      <c r="L2330" s="11" t="s">
        <v>59</v>
      </c>
      <c r="M2330" s="198"/>
      <c r="N2330" s="149" t="s">
        <v>8560</v>
      </c>
      <c r="O2330" s="1"/>
      <c r="P2330" s="452"/>
      <c r="Q2330" s="1"/>
    </row>
    <row r="2331" spans="1:17" ht="28.5" customHeight="1" x14ac:dyDescent="0.25">
      <c r="A2331" s="1055"/>
      <c r="B2331" s="1055"/>
      <c r="C2331" s="1055"/>
      <c r="D2331" s="1055"/>
      <c r="E2331" s="1068"/>
      <c r="F2331" s="1068"/>
      <c r="G2331" s="1055"/>
      <c r="H2331" s="1055"/>
      <c r="I2331" s="1055"/>
      <c r="J2331" s="1055"/>
      <c r="K2331" s="1055"/>
      <c r="L2331" s="30" t="s">
        <v>297</v>
      </c>
      <c r="M2331" s="204"/>
      <c r="N2331" s="149" t="s">
        <v>10044</v>
      </c>
    </row>
    <row r="2332" spans="1:17" ht="28.5" customHeight="1" x14ac:dyDescent="0.25">
      <c r="A2332" s="1054"/>
      <c r="B2332" s="1054"/>
      <c r="C2332" s="1054"/>
      <c r="D2332" s="1054"/>
      <c r="E2332" s="1069"/>
      <c r="F2332" s="1069"/>
      <c r="G2332" s="1054"/>
      <c r="H2332" s="1054"/>
      <c r="I2332" s="1054"/>
      <c r="J2332" s="1054"/>
      <c r="K2332" s="1054"/>
      <c r="L2332" s="48" t="s">
        <v>5673</v>
      </c>
      <c r="M2332" s="241"/>
      <c r="N2332" s="427" t="s">
        <v>10045</v>
      </c>
      <c r="O2332" s="26"/>
      <c r="P2332" s="452">
        <v>22928</v>
      </c>
      <c r="Q2332" s="26" t="s">
        <v>10008</v>
      </c>
    </row>
    <row r="2333" spans="1:17" s="39" customFormat="1" ht="28.5" customHeight="1" x14ac:dyDescent="0.25">
      <c r="A2333" s="1053">
        <v>750</v>
      </c>
      <c r="B2333" s="1053">
        <v>21</v>
      </c>
      <c r="C2333" s="1053" t="s">
        <v>71</v>
      </c>
      <c r="D2333" s="1053">
        <v>2563</v>
      </c>
      <c r="E2333" s="1067" t="s">
        <v>8565</v>
      </c>
      <c r="F2333" s="1067" t="s">
        <v>8565</v>
      </c>
      <c r="G2333" s="1053" t="s">
        <v>8566</v>
      </c>
      <c r="H2333" s="1053" t="s">
        <v>8567</v>
      </c>
      <c r="I2333" s="1053" t="s">
        <v>584</v>
      </c>
      <c r="J2333" s="1053" t="s">
        <v>463</v>
      </c>
      <c r="K2333" s="1053" t="s">
        <v>3414</v>
      </c>
      <c r="L2333" s="11" t="s">
        <v>59</v>
      </c>
      <c r="M2333" s="198"/>
      <c r="N2333" s="149" t="s">
        <v>8568</v>
      </c>
      <c r="O2333" s="1"/>
      <c r="P2333" s="452"/>
      <c r="Q2333" s="1"/>
    </row>
    <row r="2334" spans="1:17" ht="27.75" customHeight="1" x14ac:dyDescent="0.25">
      <c r="A2334" s="1055"/>
      <c r="B2334" s="1055"/>
      <c r="C2334" s="1055"/>
      <c r="D2334" s="1055"/>
      <c r="E2334" s="1068"/>
      <c r="F2334" s="1068"/>
      <c r="G2334" s="1055"/>
      <c r="H2334" s="1055"/>
      <c r="I2334" s="1055"/>
      <c r="J2334" s="1055"/>
      <c r="K2334" s="1055"/>
      <c r="L2334" s="30" t="s">
        <v>297</v>
      </c>
      <c r="M2334" s="204"/>
      <c r="N2334" s="149" t="s">
        <v>10041</v>
      </c>
    </row>
    <row r="2335" spans="1:17" ht="24.75" customHeight="1" x14ac:dyDescent="0.25">
      <c r="A2335" s="1054"/>
      <c r="B2335" s="1054"/>
      <c r="C2335" s="1054"/>
      <c r="D2335" s="1054"/>
      <c r="E2335" s="1069"/>
      <c r="F2335" s="1069"/>
      <c r="G2335" s="1054"/>
      <c r="H2335" s="1054"/>
      <c r="I2335" s="1054"/>
      <c r="J2335" s="1054"/>
      <c r="K2335" s="1054"/>
      <c r="L2335" s="48" t="s">
        <v>5673</v>
      </c>
      <c r="M2335" s="241"/>
      <c r="N2335" s="427" t="s">
        <v>10040</v>
      </c>
      <c r="O2335" s="26"/>
      <c r="P2335" s="452">
        <v>9438.43</v>
      </c>
      <c r="Q2335" s="26"/>
    </row>
    <row r="2336" spans="1:17" ht="24.75" customHeight="1" x14ac:dyDescent="0.25">
      <c r="A2336" s="1144">
        <v>751</v>
      </c>
      <c r="B2336" s="1144">
        <v>21</v>
      </c>
      <c r="C2336" s="1144" t="s">
        <v>71</v>
      </c>
      <c r="D2336" s="1144">
        <v>2563</v>
      </c>
      <c r="E2336" s="1144" t="s">
        <v>8572</v>
      </c>
      <c r="F2336" s="1144" t="s">
        <v>8572</v>
      </c>
      <c r="G2336" s="1144" t="s">
        <v>8571</v>
      </c>
      <c r="H2336" s="1144" t="s">
        <v>8570</v>
      </c>
      <c r="I2336" s="1144" t="s">
        <v>485</v>
      </c>
      <c r="J2336" s="1144" t="s">
        <v>485</v>
      </c>
      <c r="K2336" s="1144" t="s">
        <v>3414</v>
      </c>
      <c r="L2336" s="271" t="s">
        <v>59</v>
      </c>
      <c r="M2336" s="556"/>
      <c r="N2336" s="447" t="s">
        <v>8569</v>
      </c>
      <c r="O2336" s="267"/>
      <c r="P2336" s="463"/>
    </row>
    <row r="2337" spans="1:17" ht="24.75" customHeight="1" x14ac:dyDescent="0.25">
      <c r="A2337" s="1145"/>
      <c r="B2337" s="1145"/>
      <c r="C2337" s="1145"/>
      <c r="D2337" s="1145"/>
      <c r="E2337" s="1145"/>
      <c r="F2337" s="1145"/>
      <c r="G2337" s="1145"/>
      <c r="H2337" s="1145"/>
      <c r="I2337" s="1145"/>
      <c r="J2337" s="1145"/>
      <c r="K2337" s="1145"/>
      <c r="L2337" s="273" t="s">
        <v>297</v>
      </c>
      <c r="M2337" s="557"/>
      <c r="N2337" s="447" t="s">
        <v>9874</v>
      </c>
      <c r="O2337" s="267"/>
      <c r="P2337" s="463"/>
    </row>
    <row r="2338" spans="1:17" ht="24.75" customHeight="1" x14ac:dyDescent="0.25">
      <c r="A2338" s="1146"/>
      <c r="B2338" s="1146"/>
      <c r="C2338" s="1146"/>
      <c r="D2338" s="1146"/>
      <c r="E2338" s="1146"/>
      <c r="F2338" s="1146"/>
      <c r="G2338" s="1146"/>
      <c r="H2338" s="1146"/>
      <c r="I2338" s="1146"/>
      <c r="J2338" s="1146"/>
      <c r="K2338" s="1146"/>
      <c r="L2338" s="259" t="s">
        <v>5673</v>
      </c>
      <c r="M2338" s="558"/>
      <c r="N2338" s="448" t="s">
        <v>9875</v>
      </c>
      <c r="O2338" s="101"/>
      <c r="P2338" s="463"/>
      <c r="Q2338" s="26" t="s">
        <v>9876</v>
      </c>
    </row>
    <row r="2339" spans="1:17" ht="30" customHeight="1" x14ac:dyDescent="0.25">
      <c r="A2339" s="1053">
        <v>752</v>
      </c>
      <c r="B2339" s="69">
        <v>23</v>
      </c>
      <c r="C2339" s="69" t="s">
        <v>71</v>
      </c>
      <c r="D2339" s="113">
        <v>2563</v>
      </c>
      <c r="E2339" s="1053" t="s">
        <v>11123</v>
      </c>
      <c r="F2339" s="1053" t="s">
        <v>8575</v>
      </c>
      <c r="G2339" s="1053" t="s">
        <v>8576</v>
      </c>
      <c r="H2339" s="1053" t="s">
        <v>8577</v>
      </c>
      <c r="I2339" s="1053" t="s">
        <v>2068</v>
      </c>
      <c r="J2339" s="1053" t="s">
        <v>212</v>
      </c>
      <c r="K2339" s="1053" t="s">
        <v>3414</v>
      </c>
      <c r="L2339" s="11" t="s">
        <v>59</v>
      </c>
      <c r="M2339" s="198"/>
      <c r="N2339" s="149" t="s">
        <v>8578</v>
      </c>
    </row>
    <row r="2340" spans="1:17" ht="63.75" customHeight="1" x14ac:dyDescent="0.25">
      <c r="A2340" s="1055"/>
      <c r="B2340" s="51">
        <v>8</v>
      </c>
      <c r="C2340" s="69" t="s">
        <v>67</v>
      </c>
      <c r="D2340" s="301">
        <v>2564</v>
      </c>
      <c r="E2340" s="1055"/>
      <c r="F2340" s="1055"/>
      <c r="G2340" s="1055"/>
      <c r="H2340" s="1055"/>
      <c r="I2340" s="1055"/>
      <c r="J2340" s="1055"/>
      <c r="K2340" s="1055"/>
      <c r="L2340" s="1" t="s">
        <v>297</v>
      </c>
      <c r="M2340" s="450"/>
      <c r="N2340" s="149" t="s">
        <v>11128</v>
      </c>
    </row>
    <row r="2341" spans="1:17" ht="41.25" customHeight="1" x14ac:dyDescent="0.25">
      <c r="A2341" s="1055"/>
      <c r="B2341" s="51">
        <v>14</v>
      </c>
      <c r="C2341" s="69" t="s">
        <v>67</v>
      </c>
      <c r="D2341" s="301">
        <v>2564</v>
      </c>
      <c r="E2341" s="1055"/>
      <c r="F2341" s="1055"/>
      <c r="G2341" s="1055"/>
      <c r="H2341" s="1055"/>
      <c r="I2341" s="1055"/>
      <c r="J2341" s="1055"/>
      <c r="K2341" s="1055"/>
      <c r="L2341" s="26" t="s">
        <v>52</v>
      </c>
      <c r="M2341" s="199"/>
      <c r="N2341" s="427" t="s">
        <v>11124</v>
      </c>
      <c r="Q2341" s="26" t="s">
        <v>11125</v>
      </c>
    </row>
    <row r="2342" spans="1:17" ht="39" customHeight="1" x14ac:dyDescent="0.25">
      <c r="A2342" s="1055"/>
      <c r="B2342" s="51">
        <v>22</v>
      </c>
      <c r="C2342" s="69" t="s">
        <v>682</v>
      </c>
      <c r="D2342" s="301">
        <v>2564</v>
      </c>
      <c r="E2342" s="1055"/>
      <c r="F2342" s="1055"/>
      <c r="G2342" s="1055"/>
      <c r="H2342" s="1055"/>
      <c r="I2342" s="1055"/>
      <c r="J2342" s="1055"/>
      <c r="K2342" s="1055"/>
      <c r="L2342" s="185" t="s">
        <v>11607</v>
      </c>
      <c r="M2342" s="551"/>
      <c r="N2342" s="148" t="s">
        <v>11608</v>
      </c>
      <c r="P2342" s="452">
        <v>12700.57</v>
      </c>
      <c r="Q2342" s="26"/>
    </row>
    <row r="2343" spans="1:17" ht="45" customHeight="1" x14ac:dyDescent="0.25">
      <c r="A2343" s="1055"/>
      <c r="B2343" s="51">
        <v>22</v>
      </c>
      <c r="C2343" s="69" t="s">
        <v>682</v>
      </c>
      <c r="D2343" s="301">
        <v>2564</v>
      </c>
      <c r="E2343" s="1055"/>
      <c r="F2343" s="1055"/>
      <c r="G2343" s="1055"/>
      <c r="H2343" s="1055"/>
      <c r="I2343" s="1055"/>
      <c r="J2343" s="1055"/>
      <c r="K2343" s="1055"/>
      <c r="L2343" s="11" t="s">
        <v>11609</v>
      </c>
      <c r="M2343" s="198"/>
      <c r="N2343" s="148" t="s">
        <v>11721</v>
      </c>
      <c r="Q2343" s="26"/>
    </row>
    <row r="2344" spans="1:17" ht="30" customHeight="1" x14ac:dyDescent="0.25">
      <c r="A2344" s="1055"/>
      <c r="B2344" s="51">
        <v>30</v>
      </c>
      <c r="C2344" s="69" t="s">
        <v>682</v>
      </c>
      <c r="D2344" s="301">
        <v>2564</v>
      </c>
      <c r="E2344" s="1055"/>
      <c r="F2344" s="1055"/>
      <c r="G2344" s="1055"/>
      <c r="H2344" s="1055"/>
      <c r="I2344" s="1055"/>
      <c r="J2344" s="1055"/>
      <c r="K2344" s="1055"/>
      <c r="L2344" s="211" t="s">
        <v>1614</v>
      </c>
      <c r="M2344" s="530"/>
      <c r="N2344" s="222"/>
      <c r="Q2344" s="26"/>
    </row>
    <row r="2345" spans="1:17" s="39" customFormat="1" ht="30" customHeight="1" x14ac:dyDescent="0.25">
      <c r="A2345" s="1054"/>
      <c r="B2345" s="51">
        <v>5</v>
      </c>
      <c r="C2345" s="69" t="s">
        <v>68</v>
      </c>
      <c r="D2345" s="301">
        <v>2565</v>
      </c>
      <c r="E2345" s="1054"/>
      <c r="F2345" s="1054"/>
      <c r="G2345" s="1054"/>
      <c r="H2345" s="1054"/>
      <c r="I2345" s="1054"/>
      <c r="J2345" s="1054"/>
      <c r="K2345" s="1054"/>
      <c r="L2345" s="26" t="s">
        <v>1616</v>
      </c>
      <c r="M2345" s="199"/>
      <c r="N2345" s="427" t="s">
        <v>11722</v>
      </c>
      <c r="O2345" s="1"/>
      <c r="P2345" s="452"/>
      <c r="Q2345" s="26"/>
    </row>
    <row r="2346" spans="1:17" ht="32.25" customHeight="1" x14ac:dyDescent="0.25">
      <c r="A2346" s="1053">
        <v>753</v>
      </c>
      <c r="B2346" s="69">
        <v>28</v>
      </c>
      <c r="C2346" s="69" t="s">
        <v>71</v>
      </c>
      <c r="D2346" s="113">
        <v>2563</v>
      </c>
      <c r="E2346" s="1053" t="s">
        <v>8581</v>
      </c>
      <c r="F2346" s="1053" t="s">
        <v>8581</v>
      </c>
      <c r="G2346" s="1053" t="s">
        <v>8583</v>
      </c>
      <c r="H2346" s="1053" t="s">
        <v>8582</v>
      </c>
      <c r="I2346" s="1053" t="s">
        <v>8584</v>
      </c>
      <c r="J2346" s="1053" t="s">
        <v>58</v>
      </c>
      <c r="K2346" s="1053" t="s">
        <v>3414</v>
      </c>
      <c r="L2346" s="11" t="s">
        <v>59</v>
      </c>
      <c r="M2346" s="198"/>
      <c r="N2346" s="149" t="s">
        <v>8590</v>
      </c>
    </row>
    <row r="2347" spans="1:17" ht="38.25" customHeight="1" x14ac:dyDescent="0.25">
      <c r="A2347" s="1055"/>
      <c r="B2347" s="51">
        <v>24</v>
      </c>
      <c r="C2347" s="69" t="s">
        <v>68</v>
      </c>
      <c r="D2347" s="301">
        <v>2565</v>
      </c>
      <c r="E2347" s="1055"/>
      <c r="F2347" s="1055"/>
      <c r="G2347" s="1055"/>
      <c r="H2347" s="1055"/>
      <c r="I2347" s="1055"/>
      <c r="J2347" s="1055"/>
      <c r="K2347" s="1055"/>
      <c r="L2347" s="11" t="s">
        <v>995</v>
      </c>
      <c r="M2347" s="198"/>
      <c r="N2347" s="149" t="s">
        <v>11931</v>
      </c>
      <c r="P2347" s="452" t="s">
        <v>11932</v>
      </c>
      <c r="Q2347" s="1" t="s">
        <v>11933</v>
      </c>
    </row>
    <row r="2348" spans="1:17" ht="38.25" customHeight="1" x14ac:dyDescent="0.25">
      <c r="A2348" s="1055"/>
      <c r="B2348" s="51">
        <v>24</v>
      </c>
      <c r="C2348" s="69" t="s">
        <v>68</v>
      </c>
      <c r="D2348" s="301">
        <v>2565</v>
      </c>
      <c r="E2348" s="1055"/>
      <c r="F2348" s="1055"/>
      <c r="G2348" s="1055"/>
      <c r="H2348" s="1055"/>
      <c r="I2348" s="1055"/>
      <c r="J2348" s="1055"/>
      <c r="K2348" s="1055"/>
      <c r="L2348" s="11" t="s">
        <v>689</v>
      </c>
      <c r="M2348" s="198"/>
      <c r="N2348" s="149" t="s">
        <v>11934</v>
      </c>
    </row>
    <row r="2349" spans="1:17" ht="38.25" customHeight="1" x14ac:dyDescent="0.25">
      <c r="A2349" s="1054"/>
      <c r="B2349" s="51">
        <v>11</v>
      </c>
      <c r="C2349" s="69" t="s">
        <v>69</v>
      </c>
      <c r="D2349" s="301">
        <v>2565</v>
      </c>
      <c r="E2349" s="1054"/>
      <c r="F2349" s="1054"/>
      <c r="G2349" s="1054"/>
      <c r="H2349" s="1054"/>
      <c r="I2349" s="1054"/>
      <c r="J2349" s="1054"/>
      <c r="K2349" s="1054"/>
      <c r="L2349" s="11" t="s">
        <v>13283</v>
      </c>
      <c r="M2349" s="198"/>
      <c r="N2349" s="149" t="s">
        <v>13285</v>
      </c>
    </row>
    <row r="2350" spans="1:17" ht="42" customHeight="1" x14ac:dyDescent="0.25">
      <c r="A2350" s="218">
        <v>754</v>
      </c>
      <c r="B2350" s="69">
        <v>28</v>
      </c>
      <c r="C2350" s="69" t="s">
        <v>71</v>
      </c>
      <c r="D2350" s="113">
        <v>2563</v>
      </c>
      <c r="E2350" s="89" t="s">
        <v>8585</v>
      </c>
      <c r="F2350" s="89" t="s">
        <v>8585</v>
      </c>
      <c r="G2350" s="89" t="s">
        <v>8586</v>
      </c>
      <c r="H2350" s="89" t="s">
        <v>8587</v>
      </c>
      <c r="I2350" s="89" t="s">
        <v>303</v>
      </c>
      <c r="J2350" s="89" t="s">
        <v>58</v>
      </c>
      <c r="K2350" s="89" t="s">
        <v>3414</v>
      </c>
      <c r="L2350" s="1" t="s">
        <v>8588</v>
      </c>
      <c r="M2350" s="450"/>
      <c r="N2350" s="149" t="s">
        <v>8589</v>
      </c>
    </row>
    <row r="2351" spans="1:17" ht="42" customHeight="1" x14ac:dyDescent="0.25">
      <c r="A2351" s="219"/>
      <c r="B2351" s="140"/>
      <c r="C2351" s="140"/>
      <c r="D2351" s="140"/>
      <c r="E2351" s="169"/>
      <c r="F2351" s="169"/>
      <c r="G2351" s="169"/>
      <c r="H2351" s="169"/>
      <c r="I2351" s="169"/>
      <c r="J2351" s="169"/>
      <c r="K2351" s="169"/>
      <c r="L2351" s="150" t="s">
        <v>8798</v>
      </c>
      <c r="M2351" s="550"/>
      <c r="N2351" s="441" t="s">
        <v>9667</v>
      </c>
      <c r="O2351" s="26"/>
      <c r="P2351" s="462">
        <v>38638</v>
      </c>
    </row>
    <row r="2352" spans="1:17" ht="42" customHeight="1" x14ac:dyDescent="0.25">
      <c r="A2352" s="153"/>
      <c r="B2352" s="140">
        <v>27</v>
      </c>
      <c r="C2352" s="140" t="s">
        <v>68</v>
      </c>
      <c r="D2352" s="140">
        <v>2564</v>
      </c>
      <c r="E2352" s="99"/>
      <c r="F2352" s="99"/>
      <c r="G2352" s="99"/>
      <c r="H2352" s="99"/>
      <c r="I2352" s="99"/>
      <c r="J2352" s="99"/>
      <c r="K2352" s="99"/>
      <c r="L2352" s="150" t="s">
        <v>8363</v>
      </c>
      <c r="M2352" s="550"/>
      <c r="N2352" s="441" t="s">
        <v>9668</v>
      </c>
      <c r="O2352" s="26"/>
      <c r="P2352" s="462"/>
    </row>
    <row r="2353" spans="1:17" ht="31.5" customHeight="1" x14ac:dyDescent="0.25">
      <c r="A2353" s="1053">
        <v>755</v>
      </c>
      <c r="B2353" s="1067">
        <v>25</v>
      </c>
      <c r="C2353" s="1067" t="s">
        <v>71</v>
      </c>
      <c r="D2353" s="1067">
        <v>2563</v>
      </c>
      <c r="E2353" s="1067" t="s">
        <v>8621</v>
      </c>
      <c r="F2353" s="1067" t="s">
        <v>8621</v>
      </c>
      <c r="G2353" s="1067" t="s">
        <v>8622</v>
      </c>
      <c r="H2353" s="1067" t="s">
        <v>8623</v>
      </c>
      <c r="I2353" s="1067" t="s">
        <v>303</v>
      </c>
      <c r="J2353" s="1067" t="s">
        <v>58</v>
      </c>
      <c r="K2353" s="1067" t="s">
        <v>3414</v>
      </c>
      <c r="L2353" s="1" t="s">
        <v>8588</v>
      </c>
      <c r="M2353" s="450"/>
      <c r="N2353" s="149" t="s">
        <v>8624</v>
      </c>
    </row>
    <row r="2354" spans="1:17" ht="31.5" customHeight="1" x14ac:dyDescent="0.25">
      <c r="A2354" s="1055"/>
      <c r="B2354" s="1068"/>
      <c r="C2354" s="1068"/>
      <c r="D2354" s="1068"/>
      <c r="E2354" s="1068"/>
      <c r="F2354" s="1068"/>
      <c r="G2354" s="1068"/>
      <c r="H2354" s="1068"/>
      <c r="I2354" s="1068"/>
      <c r="J2354" s="1068"/>
      <c r="K2354" s="1068"/>
      <c r="L2354" s="30" t="s">
        <v>297</v>
      </c>
      <c r="M2354" s="204"/>
      <c r="N2354" s="149" t="s">
        <v>9501</v>
      </c>
    </row>
    <row r="2355" spans="1:17" ht="31.5" customHeight="1" x14ac:dyDescent="0.25">
      <c r="A2355" s="1054"/>
      <c r="B2355" s="1069"/>
      <c r="C2355" s="1069"/>
      <c r="D2355" s="1069"/>
      <c r="E2355" s="1069"/>
      <c r="F2355" s="1069"/>
      <c r="G2355" s="1069"/>
      <c r="H2355" s="1069"/>
      <c r="I2355" s="1069"/>
      <c r="J2355" s="1069"/>
      <c r="K2355" s="1069"/>
      <c r="L2355" s="48" t="s">
        <v>5673</v>
      </c>
      <c r="M2355" s="241"/>
      <c r="N2355" s="427" t="s">
        <v>9502</v>
      </c>
      <c r="O2355" s="26"/>
      <c r="P2355" s="452">
        <v>33036</v>
      </c>
      <c r="Q2355" s="26"/>
    </row>
    <row r="2356" spans="1:17" ht="31.5" customHeight="1" x14ac:dyDescent="0.25">
      <c r="A2356" s="1053">
        <v>756</v>
      </c>
      <c r="B2356" s="69">
        <v>28</v>
      </c>
      <c r="C2356" s="69" t="s">
        <v>71</v>
      </c>
      <c r="D2356" s="113">
        <v>2563</v>
      </c>
      <c r="E2356" s="1053" t="s">
        <v>8625</v>
      </c>
      <c r="F2356" s="1053" t="s">
        <v>8625</v>
      </c>
      <c r="G2356" s="1053" t="s">
        <v>8629</v>
      </c>
      <c r="H2356" s="1053" t="s">
        <v>8626</v>
      </c>
      <c r="I2356" s="1053" t="s">
        <v>284</v>
      </c>
      <c r="J2356" s="1053" t="s">
        <v>78</v>
      </c>
      <c r="K2356" s="1053" t="s">
        <v>3414</v>
      </c>
      <c r="L2356" s="11" t="s">
        <v>59</v>
      </c>
      <c r="M2356" s="198"/>
      <c r="N2356" s="149" t="s">
        <v>8627</v>
      </c>
    </row>
    <row r="2357" spans="1:17" ht="31.5" customHeight="1" x14ac:dyDescent="0.25">
      <c r="A2357" s="1055"/>
      <c r="B2357" s="113">
        <v>22</v>
      </c>
      <c r="C2357" s="113" t="s">
        <v>64</v>
      </c>
      <c r="D2357" s="113">
        <v>2564</v>
      </c>
      <c r="E2357" s="1055"/>
      <c r="F2357" s="1055"/>
      <c r="G2357" s="1055"/>
      <c r="H2357" s="1055"/>
      <c r="I2357" s="1055"/>
      <c r="J2357" s="1055"/>
      <c r="K2357" s="1055"/>
      <c r="L2357" s="113" t="s">
        <v>297</v>
      </c>
      <c r="M2357" s="450"/>
      <c r="N2357" s="444" t="s">
        <v>9937</v>
      </c>
      <c r="O2357" s="26"/>
    </row>
    <row r="2358" spans="1:17" s="39" customFormat="1" ht="31.5" customHeight="1" x14ac:dyDescent="0.25">
      <c r="A2358" s="1055"/>
      <c r="B2358" s="152">
        <v>4</v>
      </c>
      <c r="C2358" s="152" t="s">
        <v>65</v>
      </c>
      <c r="D2358" s="152">
        <v>2564</v>
      </c>
      <c r="E2358" s="1055"/>
      <c r="F2358" s="1055"/>
      <c r="G2358" s="1055"/>
      <c r="H2358" s="1055"/>
      <c r="I2358" s="1055"/>
      <c r="J2358" s="1055"/>
      <c r="K2358" s="1055"/>
      <c r="L2358" s="113" t="s">
        <v>5673</v>
      </c>
      <c r="M2358" s="450"/>
      <c r="N2358" s="444" t="s">
        <v>9932</v>
      </c>
      <c r="O2358" s="26"/>
      <c r="P2358" s="462"/>
      <c r="Q2358" s="1"/>
    </row>
    <row r="2359" spans="1:17" s="39" customFormat="1" ht="31.5" customHeight="1" x14ac:dyDescent="0.25">
      <c r="A2359" s="1055"/>
      <c r="B2359" s="152">
        <v>7</v>
      </c>
      <c r="C2359" s="152" t="s">
        <v>65</v>
      </c>
      <c r="D2359" s="152">
        <v>2565</v>
      </c>
      <c r="E2359" s="1055"/>
      <c r="F2359" s="1055"/>
      <c r="G2359" s="1055"/>
      <c r="H2359" s="1055"/>
      <c r="I2359" s="1055"/>
      <c r="J2359" s="1055"/>
      <c r="K2359" s="1055"/>
      <c r="L2359" s="113" t="s">
        <v>12333</v>
      </c>
      <c r="M2359" s="450"/>
      <c r="N2359" s="444" t="s">
        <v>12334</v>
      </c>
      <c r="O2359" s="26"/>
      <c r="P2359" s="462"/>
      <c r="Q2359" s="1"/>
    </row>
    <row r="2360" spans="1:17" s="39" customFormat="1" ht="31.5" customHeight="1" x14ac:dyDescent="0.25">
      <c r="A2360" s="1054"/>
      <c r="B2360" s="152">
        <v>7</v>
      </c>
      <c r="C2360" s="152" t="s">
        <v>65</v>
      </c>
      <c r="D2360" s="152">
        <v>2565</v>
      </c>
      <c r="E2360" s="1054"/>
      <c r="F2360" s="1054"/>
      <c r="G2360" s="1054"/>
      <c r="H2360" s="1054"/>
      <c r="I2360" s="1054"/>
      <c r="J2360" s="1054"/>
      <c r="K2360" s="1054"/>
      <c r="L2360" s="113" t="s">
        <v>5673</v>
      </c>
      <c r="M2360" s="450"/>
      <c r="N2360" s="444" t="s">
        <v>12331</v>
      </c>
      <c r="O2360" s="26"/>
      <c r="P2360" s="462">
        <v>29651.05</v>
      </c>
      <c r="Q2360" s="1"/>
    </row>
    <row r="2361" spans="1:17" ht="31.5" customHeight="1" x14ac:dyDescent="0.25">
      <c r="A2361" s="69">
        <v>757</v>
      </c>
      <c r="B2361" s="69">
        <v>28</v>
      </c>
      <c r="C2361" s="69" t="s">
        <v>71</v>
      </c>
      <c r="D2361" s="113">
        <v>2563</v>
      </c>
      <c r="E2361" s="220" t="s">
        <v>8628</v>
      </c>
      <c r="F2361" s="220" t="s">
        <v>8628</v>
      </c>
      <c r="G2361" s="220" t="s">
        <v>8630</v>
      </c>
      <c r="H2361" s="220" t="s">
        <v>8631</v>
      </c>
      <c r="I2361" s="220" t="s">
        <v>98</v>
      </c>
      <c r="J2361" s="220" t="s">
        <v>92</v>
      </c>
      <c r="K2361" s="220" t="s">
        <v>3414</v>
      </c>
      <c r="L2361" s="11" t="s">
        <v>59</v>
      </c>
      <c r="M2361" s="198"/>
      <c r="N2361" s="149" t="s">
        <v>8632</v>
      </c>
    </row>
    <row r="2362" spans="1:17" ht="31.5" customHeight="1" x14ac:dyDescent="0.25">
      <c r="A2362" s="69"/>
      <c r="B2362" s="69">
        <v>16</v>
      </c>
      <c r="C2362" s="69" t="s">
        <v>66</v>
      </c>
      <c r="D2362" s="113">
        <v>2564</v>
      </c>
      <c r="E2362" s="168"/>
      <c r="F2362" s="168"/>
      <c r="G2362" s="168"/>
      <c r="H2362" s="168"/>
      <c r="I2362" s="168"/>
      <c r="J2362" s="168"/>
      <c r="K2362" s="168"/>
      <c r="L2362" s="113" t="s">
        <v>297</v>
      </c>
      <c r="M2362" s="450"/>
      <c r="N2362" s="444" t="s">
        <v>10324</v>
      </c>
      <c r="P2362" s="452">
        <v>8897.3799999999992</v>
      </c>
    </row>
    <row r="2363" spans="1:17" s="39" customFormat="1" ht="31.5" customHeight="1" x14ac:dyDescent="0.25">
      <c r="A2363" s="69"/>
      <c r="B2363" s="69">
        <v>28</v>
      </c>
      <c r="C2363" s="69" t="s">
        <v>66</v>
      </c>
      <c r="D2363" s="113">
        <v>2564</v>
      </c>
      <c r="E2363" s="152"/>
      <c r="F2363" s="152"/>
      <c r="G2363" s="152"/>
      <c r="H2363" s="152"/>
      <c r="I2363" s="152"/>
      <c r="J2363" s="152"/>
      <c r="K2363" s="152"/>
      <c r="L2363" s="113" t="s">
        <v>5673</v>
      </c>
      <c r="M2363" s="450"/>
      <c r="N2363" s="444" t="s">
        <v>10325</v>
      </c>
      <c r="O2363" s="1"/>
      <c r="P2363" s="452"/>
      <c r="Q2363" s="1"/>
    </row>
    <row r="2364" spans="1:17" ht="31.5" customHeight="1" x14ac:dyDescent="0.25">
      <c r="A2364" s="69">
        <v>758</v>
      </c>
      <c r="B2364" s="69">
        <v>30</v>
      </c>
      <c r="C2364" s="69" t="s">
        <v>71</v>
      </c>
      <c r="D2364" s="113">
        <v>2563</v>
      </c>
      <c r="E2364" s="220" t="s">
        <v>8620</v>
      </c>
      <c r="F2364" s="220" t="s">
        <v>8620</v>
      </c>
      <c r="G2364" s="220" t="s">
        <v>8633</v>
      </c>
      <c r="H2364" s="220" t="s">
        <v>5636</v>
      </c>
      <c r="I2364" s="220" t="s">
        <v>797</v>
      </c>
      <c r="J2364" s="220" t="s">
        <v>212</v>
      </c>
      <c r="K2364" s="220" t="s">
        <v>3414</v>
      </c>
      <c r="L2364" s="11" t="s">
        <v>59</v>
      </c>
      <c r="M2364" s="198"/>
      <c r="N2364" s="149" t="s">
        <v>8619</v>
      </c>
    </row>
    <row r="2365" spans="1:17" ht="31.5" customHeight="1" x14ac:dyDescent="0.25">
      <c r="A2365" s="218"/>
      <c r="B2365" s="218">
        <v>26</v>
      </c>
      <c r="C2365" s="218" t="s">
        <v>65</v>
      </c>
      <c r="D2365" s="220">
        <v>2564</v>
      </c>
      <c r="E2365" s="168"/>
      <c r="F2365" s="168"/>
      <c r="G2365" s="168"/>
      <c r="H2365" s="168"/>
      <c r="I2365" s="168"/>
      <c r="J2365" s="168"/>
      <c r="K2365" s="168"/>
      <c r="L2365" s="113" t="s">
        <v>297</v>
      </c>
      <c r="M2365" s="450"/>
      <c r="N2365" s="444" t="s">
        <v>10211</v>
      </c>
    </row>
    <row r="2366" spans="1:17" s="39" customFormat="1" ht="31.5" customHeight="1" x14ac:dyDescent="0.25">
      <c r="A2366" s="218"/>
      <c r="B2366" s="218">
        <v>2</v>
      </c>
      <c r="C2366" s="218" t="s">
        <v>66</v>
      </c>
      <c r="D2366" s="220">
        <v>2564</v>
      </c>
      <c r="E2366" s="152"/>
      <c r="F2366" s="152"/>
      <c r="G2366" s="152"/>
      <c r="H2366" s="152"/>
      <c r="I2366" s="152"/>
      <c r="J2366" s="152"/>
      <c r="K2366" s="152"/>
      <c r="L2366" s="40" t="s">
        <v>5673</v>
      </c>
      <c r="M2366" s="199"/>
      <c r="N2366" s="444" t="s">
        <v>10212</v>
      </c>
      <c r="O2366" s="1"/>
      <c r="P2366" s="452"/>
      <c r="Q2366" s="1"/>
    </row>
    <row r="2367" spans="1:17" ht="31.5" customHeight="1" x14ac:dyDescent="0.25">
      <c r="A2367" s="1053">
        <v>759</v>
      </c>
      <c r="B2367" s="1053">
        <v>1</v>
      </c>
      <c r="C2367" s="1053" t="s">
        <v>67</v>
      </c>
      <c r="D2367" s="1053">
        <v>2563</v>
      </c>
      <c r="E2367" s="1053" t="s">
        <v>8638</v>
      </c>
      <c r="F2367" s="1053" t="s">
        <v>8638</v>
      </c>
      <c r="G2367" s="1053" t="s">
        <v>8639</v>
      </c>
      <c r="H2367" s="1053" t="s">
        <v>8640</v>
      </c>
      <c r="I2367" s="1053" t="s">
        <v>837</v>
      </c>
      <c r="J2367" s="1053" t="s">
        <v>463</v>
      </c>
      <c r="K2367" s="1053" t="s">
        <v>3414</v>
      </c>
      <c r="L2367" s="11" t="s">
        <v>59</v>
      </c>
      <c r="M2367" s="198"/>
      <c r="N2367" s="149" t="s">
        <v>8641</v>
      </c>
    </row>
    <row r="2368" spans="1:17" ht="31.5" customHeight="1" x14ac:dyDescent="0.25">
      <c r="A2368" s="1055"/>
      <c r="B2368" s="1055"/>
      <c r="C2368" s="1055"/>
      <c r="D2368" s="1055"/>
      <c r="E2368" s="1055"/>
      <c r="F2368" s="1055"/>
      <c r="G2368" s="1055"/>
      <c r="H2368" s="1055"/>
      <c r="I2368" s="1055"/>
      <c r="J2368" s="1055"/>
      <c r="K2368" s="1055"/>
      <c r="L2368" s="113" t="s">
        <v>297</v>
      </c>
      <c r="M2368" s="450"/>
      <c r="N2368" s="149" t="s">
        <v>9996</v>
      </c>
    </row>
    <row r="2369" spans="1:17" s="39" customFormat="1" ht="31.5" customHeight="1" x14ac:dyDescent="0.25">
      <c r="A2369" s="1054"/>
      <c r="B2369" s="1054"/>
      <c r="C2369" s="1054"/>
      <c r="D2369" s="1054"/>
      <c r="E2369" s="1054"/>
      <c r="F2369" s="1054"/>
      <c r="G2369" s="1054"/>
      <c r="H2369" s="1054"/>
      <c r="I2369" s="1054"/>
      <c r="J2369" s="1054"/>
      <c r="K2369" s="1054"/>
      <c r="L2369" s="40" t="s">
        <v>5673</v>
      </c>
      <c r="M2369" s="199"/>
      <c r="N2369" s="427" t="s">
        <v>9997</v>
      </c>
      <c r="O2369" s="26"/>
      <c r="P2369" s="452">
        <v>7555</v>
      </c>
      <c r="Q2369" s="26" t="s">
        <v>9998</v>
      </c>
    </row>
    <row r="2370" spans="1:17" ht="34.5" customHeight="1" x14ac:dyDescent="0.25">
      <c r="A2370" s="1053">
        <v>760</v>
      </c>
      <c r="B2370" s="1053">
        <v>1</v>
      </c>
      <c r="C2370" s="1053" t="s">
        <v>67</v>
      </c>
      <c r="D2370" s="1053">
        <v>2563</v>
      </c>
      <c r="E2370" s="1053" t="s">
        <v>8642</v>
      </c>
      <c r="F2370" s="1053" t="s">
        <v>8642</v>
      </c>
      <c r="G2370" s="1053" t="s">
        <v>8643</v>
      </c>
      <c r="H2370" s="1053" t="s">
        <v>8644</v>
      </c>
      <c r="I2370" s="1053" t="s">
        <v>837</v>
      </c>
      <c r="J2370" s="1053" t="s">
        <v>463</v>
      </c>
      <c r="K2370" s="1053" t="s">
        <v>3414</v>
      </c>
      <c r="L2370" s="11" t="s">
        <v>59</v>
      </c>
      <c r="M2370" s="198"/>
      <c r="N2370" s="149" t="s">
        <v>8645</v>
      </c>
    </row>
    <row r="2371" spans="1:17" ht="40.5" customHeight="1" x14ac:dyDescent="0.25">
      <c r="A2371" s="1055"/>
      <c r="B2371" s="1055"/>
      <c r="C2371" s="1055"/>
      <c r="D2371" s="1055"/>
      <c r="E2371" s="1055"/>
      <c r="F2371" s="1055"/>
      <c r="G2371" s="1055"/>
      <c r="H2371" s="1055"/>
      <c r="I2371" s="1055"/>
      <c r="J2371" s="1055"/>
      <c r="K2371" s="1055"/>
      <c r="L2371" s="113" t="s">
        <v>297</v>
      </c>
      <c r="M2371" s="450"/>
      <c r="N2371" s="149" t="s">
        <v>10006</v>
      </c>
    </row>
    <row r="2372" spans="1:17" ht="40.5" customHeight="1" x14ac:dyDescent="0.25">
      <c r="A2372" s="1054"/>
      <c r="B2372" s="1054"/>
      <c r="C2372" s="1054"/>
      <c r="D2372" s="1054"/>
      <c r="E2372" s="1054"/>
      <c r="F2372" s="1054"/>
      <c r="G2372" s="1054"/>
      <c r="H2372" s="1054"/>
      <c r="I2372" s="1054"/>
      <c r="J2372" s="1054"/>
      <c r="K2372" s="1054"/>
      <c r="L2372" s="40" t="s">
        <v>5673</v>
      </c>
      <c r="M2372" s="199"/>
      <c r="N2372" s="427" t="s">
        <v>10007</v>
      </c>
      <c r="O2372" s="26"/>
      <c r="P2372" s="452">
        <v>4333</v>
      </c>
      <c r="Q2372" s="26" t="s">
        <v>10008</v>
      </c>
    </row>
    <row r="2373" spans="1:17" s="41" customFormat="1" ht="40.5" customHeight="1" x14ac:dyDescent="0.25">
      <c r="A2373" s="1053">
        <v>761</v>
      </c>
      <c r="B2373" s="1053">
        <v>1</v>
      </c>
      <c r="C2373" s="1053" t="s">
        <v>67</v>
      </c>
      <c r="D2373" s="1053">
        <v>2563</v>
      </c>
      <c r="E2373" s="1053" t="s">
        <v>8646</v>
      </c>
      <c r="F2373" s="1053" t="s">
        <v>8646</v>
      </c>
      <c r="G2373" s="1053" t="s">
        <v>8647</v>
      </c>
      <c r="H2373" s="1053" t="s">
        <v>5458</v>
      </c>
      <c r="I2373" s="1053" t="s">
        <v>837</v>
      </c>
      <c r="J2373" s="1053" t="s">
        <v>463</v>
      </c>
      <c r="K2373" s="1053" t="s">
        <v>3414</v>
      </c>
      <c r="L2373" s="11" t="s">
        <v>59</v>
      </c>
      <c r="M2373" s="198"/>
      <c r="N2373" s="149" t="s">
        <v>8648</v>
      </c>
      <c r="O2373" s="1"/>
      <c r="P2373" s="452"/>
      <c r="Q2373" s="1"/>
    </row>
    <row r="2374" spans="1:17" s="41" customFormat="1" ht="40.5" customHeight="1" x14ac:dyDescent="0.25">
      <c r="A2374" s="1055"/>
      <c r="B2374" s="1055"/>
      <c r="C2374" s="1055"/>
      <c r="D2374" s="1055"/>
      <c r="E2374" s="1055"/>
      <c r="F2374" s="1055"/>
      <c r="G2374" s="1055"/>
      <c r="H2374" s="1055"/>
      <c r="I2374" s="1055"/>
      <c r="J2374" s="1055"/>
      <c r="K2374" s="1055"/>
      <c r="L2374" s="113" t="s">
        <v>297</v>
      </c>
      <c r="M2374" s="450"/>
      <c r="N2374" s="149" t="s">
        <v>10082</v>
      </c>
      <c r="O2374" s="1"/>
      <c r="P2374" s="452"/>
      <c r="Q2374" s="1"/>
    </row>
    <row r="2375" spans="1:17" s="39" customFormat="1" ht="40.5" customHeight="1" x14ac:dyDescent="0.25">
      <c r="A2375" s="1054"/>
      <c r="B2375" s="1054"/>
      <c r="C2375" s="1054"/>
      <c r="D2375" s="1054"/>
      <c r="E2375" s="1054"/>
      <c r="F2375" s="1054"/>
      <c r="G2375" s="1054"/>
      <c r="H2375" s="1054"/>
      <c r="I2375" s="1054"/>
      <c r="J2375" s="1054"/>
      <c r="K2375" s="1054"/>
      <c r="L2375" s="40" t="s">
        <v>5673</v>
      </c>
      <c r="M2375" s="199"/>
      <c r="N2375" s="427" t="s">
        <v>10083</v>
      </c>
      <c r="O2375" s="26"/>
      <c r="P2375" s="452">
        <v>6793</v>
      </c>
      <c r="Q2375" s="26"/>
    </row>
    <row r="2376" spans="1:17" ht="24.95" customHeight="1" x14ac:dyDescent="0.25">
      <c r="A2376" s="1053">
        <v>762</v>
      </c>
      <c r="B2376" s="1053">
        <v>1</v>
      </c>
      <c r="C2376" s="1053" t="s">
        <v>67</v>
      </c>
      <c r="D2376" s="1053">
        <v>2563</v>
      </c>
      <c r="E2376" s="1053" t="s">
        <v>8649</v>
      </c>
      <c r="F2376" s="1053" t="s">
        <v>8649</v>
      </c>
      <c r="G2376" s="1053" t="s">
        <v>8650</v>
      </c>
      <c r="H2376" s="1053" t="s">
        <v>8651</v>
      </c>
      <c r="I2376" s="1053" t="s">
        <v>665</v>
      </c>
      <c r="J2376" s="1053" t="s">
        <v>105</v>
      </c>
      <c r="K2376" s="1053" t="s">
        <v>3414</v>
      </c>
      <c r="L2376" s="1" t="s">
        <v>8588</v>
      </c>
      <c r="M2376" s="450"/>
      <c r="N2376" s="149" t="s">
        <v>8652</v>
      </c>
    </row>
    <row r="2377" spans="1:17" ht="24.95" customHeight="1" x14ac:dyDescent="0.25">
      <c r="A2377" s="1055"/>
      <c r="B2377" s="1055"/>
      <c r="C2377" s="1055"/>
      <c r="D2377" s="1055"/>
      <c r="E2377" s="1055"/>
      <c r="F2377" s="1055"/>
      <c r="G2377" s="1055"/>
      <c r="H2377" s="1055"/>
      <c r="I2377" s="1055"/>
      <c r="J2377" s="1055"/>
      <c r="K2377" s="1055"/>
      <c r="L2377" s="30" t="s">
        <v>297</v>
      </c>
      <c r="M2377" s="204"/>
      <c r="N2377" s="149" t="s">
        <v>9723</v>
      </c>
    </row>
    <row r="2378" spans="1:17" ht="24.75" customHeight="1" x14ac:dyDescent="0.25">
      <c r="A2378" s="1054"/>
      <c r="B2378" s="1054"/>
      <c r="C2378" s="1054"/>
      <c r="D2378" s="1054"/>
      <c r="E2378" s="1054"/>
      <c r="F2378" s="1054"/>
      <c r="G2378" s="1054"/>
      <c r="H2378" s="1054"/>
      <c r="I2378" s="1054"/>
      <c r="J2378" s="1054"/>
      <c r="K2378" s="1054"/>
      <c r="L2378" s="48" t="s">
        <v>5673</v>
      </c>
      <c r="M2378" s="241"/>
      <c r="N2378" s="427" t="s">
        <v>9724</v>
      </c>
      <c r="O2378" s="26"/>
      <c r="P2378" s="452">
        <v>27493</v>
      </c>
      <c r="Q2378" s="26"/>
    </row>
    <row r="2379" spans="1:17" ht="24.75" customHeight="1" x14ac:dyDescent="0.25">
      <c r="A2379" s="1053">
        <v>763</v>
      </c>
      <c r="B2379" s="1053">
        <v>2</v>
      </c>
      <c r="C2379" s="1053" t="s">
        <v>67</v>
      </c>
      <c r="D2379" s="1053">
        <v>2563</v>
      </c>
      <c r="E2379" s="1053" t="s">
        <v>8665</v>
      </c>
      <c r="F2379" s="1053" t="s">
        <v>8665</v>
      </c>
      <c r="G2379" s="1053" t="s">
        <v>8666</v>
      </c>
      <c r="H2379" s="1053" t="s">
        <v>1765</v>
      </c>
      <c r="I2379" s="1053" t="s">
        <v>417</v>
      </c>
      <c r="J2379" s="1053" t="s">
        <v>232</v>
      </c>
      <c r="K2379" s="1053" t="s">
        <v>3414</v>
      </c>
      <c r="L2379" s="11" t="s">
        <v>59</v>
      </c>
      <c r="M2379" s="198"/>
      <c r="N2379" s="149" t="s">
        <v>8667</v>
      </c>
    </row>
    <row r="2380" spans="1:17" ht="38.25" customHeight="1" x14ac:dyDescent="0.25">
      <c r="A2380" s="1055"/>
      <c r="B2380" s="1055"/>
      <c r="C2380" s="1055"/>
      <c r="D2380" s="1055"/>
      <c r="E2380" s="1055"/>
      <c r="F2380" s="1055"/>
      <c r="G2380" s="1055"/>
      <c r="H2380" s="1055"/>
      <c r="I2380" s="1055"/>
      <c r="J2380" s="1055"/>
      <c r="K2380" s="1055"/>
      <c r="L2380" s="7" t="s">
        <v>9987</v>
      </c>
      <c r="M2380" s="532"/>
      <c r="N2380" s="149" t="s">
        <v>9988</v>
      </c>
    </row>
    <row r="2381" spans="1:17" ht="38.25" customHeight="1" x14ac:dyDescent="0.25">
      <c r="A2381" s="1055"/>
      <c r="B2381" s="1055"/>
      <c r="C2381" s="1055"/>
      <c r="D2381" s="1055"/>
      <c r="E2381" s="1055"/>
      <c r="F2381" s="1055"/>
      <c r="G2381" s="1055"/>
      <c r="H2381" s="1055"/>
      <c r="I2381" s="1055"/>
      <c r="J2381" s="1055"/>
      <c r="K2381" s="1055"/>
      <c r="L2381" s="7" t="s">
        <v>9994</v>
      </c>
      <c r="M2381" s="532"/>
      <c r="N2381" s="149" t="s">
        <v>9995</v>
      </c>
    </row>
    <row r="2382" spans="1:17" ht="38.25" customHeight="1" x14ac:dyDescent="0.25">
      <c r="A2382" s="1055"/>
      <c r="B2382" s="1055"/>
      <c r="C2382" s="1055"/>
      <c r="D2382" s="1055"/>
      <c r="E2382" s="1055"/>
      <c r="F2382" s="1055"/>
      <c r="G2382" s="1055"/>
      <c r="H2382" s="1055"/>
      <c r="I2382" s="1055"/>
      <c r="J2382" s="1055"/>
      <c r="K2382" s="1055"/>
      <c r="L2382" s="7" t="s">
        <v>9993</v>
      </c>
      <c r="M2382" s="532"/>
      <c r="N2382" s="148" t="s">
        <v>9989</v>
      </c>
      <c r="O2382" s="11"/>
      <c r="Q2382" s="11"/>
    </row>
    <row r="2383" spans="1:17" ht="38.25" customHeight="1" x14ac:dyDescent="0.25">
      <c r="A2383" s="1055"/>
      <c r="B2383" s="1055"/>
      <c r="C2383" s="1055"/>
      <c r="D2383" s="1055"/>
      <c r="E2383" s="1055"/>
      <c r="F2383" s="1055"/>
      <c r="G2383" s="1055"/>
      <c r="H2383" s="1055"/>
      <c r="I2383" s="1055"/>
      <c r="J2383" s="1055"/>
      <c r="K2383" s="1055"/>
      <c r="L2383" s="30" t="s">
        <v>297</v>
      </c>
      <c r="M2383" s="204"/>
      <c r="N2383" s="148" t="s">
        <v>10612</v>
      </c>
      <c r="O2383" s="11"/>
      <c r="Q2383" s="11"/>
    </row>
    <row r="2384" spans="1:17" ht="30" customHeight="1" x14ac:dyDescent="0.25">
      <c r="A2384" s="1055"/>
      <c r="B2384" s="1054"/>
      <c r="C2384" s="1054"/>
      <c r="D2384" s="1054"/>
      <c r="E2384" s="1055"/>
      <c r="F2384" s="1055"/>
      <c r="G2384" s="1055"/>
      <c r="H2384" s="1055"/>
      <c r="I2384" s="1055"/>
      <c r="J2384" s="1055"/>
      <c r="K2384" s="1055"/>
      <c r="L2384" s="87" t="s">
        <v>5673</v>
      </c>
      <c r="M2384" s="550"/>
      <c r="N2384" s="148" t="s">
        <v>10613</v>
      </c>
      <c r="O2384" s="26"/>
      <c r="Q2384" s="26"/>
    </row>
    <row r="2385" spans="1:17" ht="24.75" customHeight="1" x14ac:dyDescent="0.25">
      <c r="A2385" s="1055"/>
      <c r="B2385" s="385">
        <v>24</v>
      </c>
      <c r="C2385" s="219" t="s">
        <v>68</v>
      </c>
      <c r="D2385" s="385">
        <v>2565</v>
      </c>
      <c r="E2385" s="1055"/>
      <c r="F2385" s="1055"/>
      <c r="G2385" s="1055"/>
      <c r="H2385" s="1055"/>
      <c r="I2385" s="1055"/>
      <c r="J2385" s="1055"/>
      <c r="K2385" s="1055"/>
      <c r="L2385" s="7" t="s">
        <v>9987</v>
      </c>
      <c r="M2385" s="532"/>
      <c r="N2385" s="148" t="s">
        <v>11940</v>
      </c>
      <c r="O2385" s="26"/>
      <c r="P2385" s="452">
        <v>14610.27</v>
      </c>
      <c r="Q2385" s="26"/>
    </row>
    <row r="2386" spans="1:17" ht="24.75" customHeight="1" x14ac:dyDescent="0.25">
      <c r="A2386" s="1054"/>
      <c r="B2386" s="385">
        <v>25</v>
      </c>
      <c r="C2386" s="219" t="s">
        <v>68</v>
      </c>
      <c r="D2386" s="385">
        <v>2565</v>
      </c>
      <c r="E2386" s="1054"/>
      <c r="F2386" s="1054"/>
      <c r="G2386" s="1054"/>
      <c r="H2386" s="1054"/>
      <c r="I2386" s="1054"/>
      <c r="J2386" s="1054"/>
      <c r="K2386" s="1054"/>
      <c r="L2386" s="7" t="s">
        <v>9994</v>
      </c>
      <c r="M2386" s="532"/>
      <c r="N2386" s="148" t="s">
        <v>11941</v>
      </c>
      <c r="O2386" s="26"/>
      <c r="Q2386" s="26"/>
    </row>
    <row r="2387" spans="1:17" ht="33" customHeight="1" x14ac:dyDescent="0.25">
      <c r="A2387" s="1053">
        <v>764</v>
      </c>
      <c r="B2387" s="89">
        <v>2</v>
      </c>
      <c r="C2387" s="89" t="s">
        <v>67</v>
      </c>
      <c r="D2387" s="89">
        <v>2563</v>
      </c>
      <c r="E2387" s="89" t="s">
        <v>8670</v>
      </c>
      <c r="F2387" s="89" t="s">
        <v>8671</v>
      </c>
      <c r="G2387" s="89" t="s">
        <v>8672</v>
      </c>
      <c r="H2387" s="89" t="s">
        <v>8673</v>
      </c>
      <c r="I2387" s="89" t="s">
        <v>1102</v>
      </c>
      <c r="J2387" s="89" t="s">
        <v>551</v>
      </c>
      <c r="K2387" s="89" t="s">
        <v>3414</v>
      </c>
      <c r="L2387" s="89" t="s">
        <v>8669</v>
      </c>
      <c r="M2387" s="528"/>
      <c r="N2387" s="149" t="s">
        <v>8668</v>
      </c>
    </row>
    <row r="2388" spans="1:17" ht="33" customHeight="1" x14ac:dyDescent="0.25">
      <c r="A2388" s="1055"/>
      <c r="B2388" s="99"/>
      <c r="C2388" s="99"/>
      <c r="D2388" s="99"/>
      <c r="E2388" s="169"/>
      <c r="F2388" s="169"/>
      <c r="G2388" s="169"/>
      <c r="H2388" s="169"/>
      <c r="I2388" s="169"/>
      <c r="J2388" s="169"/>
      <c r="K2388" s="169"/>
      <c r="L2388" s="1" t="s">
        <v>294</v>
      </c>
      <c r="M2388" s="450"/>
      <c r="N2388" s="149" t="s">
        <v>8763</v>
      </c>
    </row>
    <row r="2389" spans="1:17" s="39" customFormat="1" ht="33" customHeight="1" x14ac:dyDescent="0.25">
      <c r="A2389" s="1055"/>
      <c r="B2389" s="140"/>
      <c r="C2389" s="140"/>
      <c r="D2389" s="140"/>
      <c r="E2389" s="169"/>
      <c r="F2389" s="169"/>
      <c r="G2389" s="169"/>
      <c r="H2389" s="169"/>
      <c r="I2389" s="169"/>
      <c r="J2389" s="169"/>
      <c r="K2389" s="169"/>
      <c r="L2389" s="150" t="s">
        <v>8798</v>
      </c>
      <c r="M2389" s="550"/>
      <c r="N2389" s="441" t="s">
        <v>9663</v>
      </c>
      <c r="O2389" s="26"/>
      <c r="P2389" s="462"/>
      <c r="Q2389" s="1"/>
    </row>
    <row r="2390" spans="1:17" ht="24.95" customHeight="1" x14ac:dyDescent="0.25">
      <c r="A2390" s="1055"/>
      <c r="B2390" s="140">
        <v>27</v>
      </c>
      <c r="C2390" s="140" t="s">
        <v>68</v>
      </c>
      <c r="D2390" s="140">
        <v>2564</v>
      </c>
      <c r="E2390" s="169"/>
      <c r="F2390" s="169"/>
      <c r="G2390" s="169"/>
      <c r="H2390" s="169"/>
      <c r="I2390" s="169"/>
      <c r="J2390" s="169"/>
      <c r="K2390" s="169"/>
      <c r="L2390" s="150" t="s">
        <v>8363</v>
      </c>
      <c r="M2390" s="550"/>
      <c r="N2390" s="441" t="s">
        <v>9664</v>
      </c>
      <c r="O2390" s="26"/>
      <c r="P2390" s="462"/>
    </row>
    <row r="2391" spans="1:17" ht="24.95" customHeight="1" x14ac:dyDescent="0.25">
      <c r="A2391" s="1055"/>
      <c r="B2391" s="113">
        <v>22</v>
      </c>
      <c r="C2391" s="113" t="s">
        <v>64</v>
      </c>
      <c r="D2391" s="113">
        <v>2564</v>
      </c>
      <c r="E2391" s="168"/>
      <c r="F2391" s="168"/>
      <c r="G2391" s="168"/>
      <c r="H2391" s="168"/>
      <c r="I2391" s="168"/>
      <c r="J2391" s="168"/>
      <c r="K2391" s="168"/>
      <c r="L2391" s="113" t="s">
        <v>297</v>
      </c>
      <c r="M2391" s="450"/>
      <c r="N2391" s="444" t="s">
        <v>9933</v>
      </c>
      <c r="O2391" s="26"/>
      <c r="P2391" s="452">
        <v>4215.1099999999997</v>
      </c>
    </row>
    <row r="2392" spans="1:17" s="39" customFormat="1" ht="24.95" customHeight="1" x14ac:dyDescent="0.25">
      <c r="A2392" s="1054"/>
      <c r="B2392" s="152">
        <v>4</v>
      </c>
      <c r="C2392" s="152" t="s">
        <v>65</v>
      </c>
      <c r="D2392" s="152">
        <v>2564</v>
      </c>
      <c r="E2392" s="152"/>
      <c r="F2392" s="152"/>
      <c r="G2392" s="152"/>
      <c r="H2392" s="152"/>
      <c r="I2392" s="152"/>
      <c r="J2392" s="152"/>
      <c r="K2392" s="152"/>
      <c r="L2392" s="113" t="s">
        <v>5673</v>
      </c>
      <c r="M2392" s="450"/>
      <c r="N2392" s="444" t="s">
        <v>9934</v>
      </c>
      <c r="O2392" s="26"/>
      <c r="P2392" s="462"/>
      <c r="Q2392" s="1"/>
    </row>
    <row r="2393" spans="1:17" ht="24.95" customHeight="1" x14ac:dyDescent="0.25">
      <c r="A2393" s="69"/>
      <c r="B2393" s="113">
        <v>22</v>
      </c>
      <c r="C2393" s="113" t="s">
        <v>64</v>
      </c>
      <c r="D2393" s="113">
        <v>2564</v>
      </c>
      <c r="E2393" s="168"/>
      <c r="F2393" s="168"/>
      <c r="G2393" s="168"/>
      <c r="H2393" s="168"/>
      <c r="I2393" s="168"/>
      <c r="J2393" s="168"/>
      <c r="K2393" s="168"/>
      <c r="L2393" s="113" t="s">
        <v>297</v>
      </c>
      <c r="M2393" s="450"/>
      <c r="N2393" s="444" t="s">
        <v>9931</v>
      </c>
      <c r="O2393" s="26"/>
      <c r="P2393" s="452">
        <v>17044.07</v>
      </c>
    </row>
    <row r="2394" spans="1:17" ht="24.75" customHeight="1" x14ac:dyDescent="0.25">
      <c r="A2394" s="153"/>
      <c r="B2394" s="152">
        <v>4</v>
      </c>
      <c r="C2394" s="152" t="s">
        <v>65</v>
      </c>
      <c r="D2394" s="152">
        <v>2564</v>
      </c>
      <c r="E2394" s="152"/>
      <c r="F2394" s="152"/>
      <c r="G2394" s="152"/>
      <c r="H2394" s="152"/>
      <c r="I2394" s="152"/>
      <c r="J2394" s="152"/>
      <c r="K2394" s="152"/>
      <c r="L2394" s="113" t="s">
        <v>5673</v>
      </c>
      <c r="M2394" s="450"/>
      <c r="N2394" s="444" t="s">
        <v>9932</v>
      </c>
      <c r="O2394" s="26"/>
      <c r="P2394" s="462"/>
    </row>
    <row r="2395" spans="1:17" ht="24.75" customHeight="1" x14ac:dyDescent="0.25">
      <c r="A2395" s="1053">
        <v>765</v>
      </c>
      <c r="B2395" s="69">
        <v>5</v>
      </c>
      <c r="C2395" s="69" t="s">
        <v>67</v>
      </c>
      <c r="D2395" s="113">
        <v>2563</v>
      </c>
      <c r="E2395" s="1067" t="s">
        <v>8674</v>
      </c>
      <c r="F2395" s="1067" t="s">
        <v>8674</v>
      </c>
      <c r="G2395" s="1067" t="s">
        <v>8675</v>
      </c>
      <c r="H2395" s="1067" t="s">
        <v>8676</v>
      </c>
      <c r="I2395" s="1067" t="s">
        <v>2495</v>
      </c>
      <c r="J2395" s="1067" t="s">
        <v>232</v>
      </c>
      <c r="K2395" s="1067" t="s">
        <v>3414</v>
      </c>
      <c r="L2395" s="11" t="s">
        <v>59</v>
      </c>
      <c r="M2395" s="198"/>
      <c r="N2395" s="149" t="s">
        <v>8677</v>
      </c>
    </row>
    <row r="2396" spans="1:17" ht="24.95" customHeight="1" x14ac:dyDescent="0.25">
      <c r="A2396" s="1055"/>
      <c r="B2396" s="140"/>
      <c r="C2396" s="140"/>
      <c r="D2396" s="140"/>
      <c r="E2396" s="1068"/>
      <c r="F2396" s="1068"/>
      <c r="G2396" s="1068"/>
      <c r="H2396" s="1068"/>
      <c r="I2396" s="1068"/>
      <c r="J2396" s="1068"/>
      <c r="K2396" s="1068"/>
      <c r="L2396" s="150" t="s">
        <v>8798</v>
      </c>
      <c r="M2396" s="550"/>
      <c r="N2396" s="441" t="s">
        <v>9685</v>
      </c>
      <c r="O2396" s="26"/>
      <c r="P2396" s="462">
        <v>41038.18</v>
      </c>
    </row>
    <row r="2397" spans="1:17" ht="24.95" customHeight="1" x14ac:dyDescent="0.25">
      <c r="A2397" s="1054"/>
      <c r="B2397" s="140">
        <v>28</v>
      </c>
      <c r="C2397" s="140" t="s">
        <v>68</v>
      </c>
      <c r="D2397" s="140">
        <v>2564</v>
      </c>
      <c r="E2397" s="1069"/>
      <c r="F2397" s="1069"/>
      <c r="G2397" s="1069"/>
      <c r="H2397" s="1069"/>
      <c r="I2397" s="1069"/>
      <c r="J2397" s="1069"/>
      <c r="K2397" s="1069"/>
      <c r="L2397" s="150" t="s">
        <v>8363</v>
      </c>
      <c r="M2397" s="550"/>
      <c r="N2397" s="441" t="s">
        <v>9664</v>
      </c>
      <c r="O2397" s="26"/>
      <c r="P2397" s="462"/>
    </row>
    <row r="2398" spans="1:17" ht="24.95" customHeight="1" x14ac:dyDescent="0.25">
      <c r="A2398" s="1053">
        <v>766</v>
      </c>
      <c r="B2398" s="1053">
        <v>2</v>
      </c>
      <c r="C2398" s="1053" t="s">
        <v>67</v>
      </c>
      <c r="D2398" s="1053">
        <v>2563</v>
      </c>
      <c r="E2398" s="1053" t="s">
        <v>8678</v>
      </c>
      <c r="F2398" s="1053" t="s">
        <v>8678</v>
      </c>
      <c r="G2398" s="1053" t="s">
        <v>8679</v>
      </c>
      <c r="H2398" s="1053" t="s">
        <v>8680</v>
      </c>
      <c r="I2398" s="1053" t="s">
        <v>237</v>
      </c>
      <c r="J2398" s="1053" t="s">
        <v>232</v>
      </c>
      <c r="K2398" s="1053" t="s">
        <v>3414</v>
      </c>
      <c r="L2398" s="11" t="s">
        <v>59</v>
      </c>
      <c r="M2398" s="198"/>
      <c r="N2398" s="149" t="s">
        <v>8681</v>
      </c>
    </row>
    <row r="2399" spans="1:17" ht="24.95" customHeight="1" x14ac:dyDescent="0.25">
      <c r="A2399" s="1055"/>
      <c r="B2399" s="1055"/>
      <c r="C2399" s="1055"/>
      <c r="D2399" s="1055"/>
      <c r="E2399" s="1055"/>
      <c r="F2399" s="1055"/>
      <c r="G2399" s="1055"/>
      <c r="H2399" s="1055"/>
      <c r="I2399" s="1055"/>
      <c r="J2399" s="1055"/>
      <c r="K2399" s="1055"/>
      <c r="L2399" s="30" t="s">
        <v>297</v>
      </c>
      <c r="M2399" s="204"/>
      <c r="N2399" s="149" t="s">
        <v>10542</v>
      </c>
    </row>
    <row r="2400" spans="1:17" ht="24.95" customHeight="1" x14ac:dyDescent="0.25">
      <c r="A2400" s="1054"/>
      <c r="B2400" s="1054"/>
      <c r="C2400" s="1054"/>
      <c r="D2400" s="1054"/>
      <c r="E2400" s="1054"/>
      <c r="F2400" s="1054"/>
      <c r="G2400" s="1054"/>
      <c r="H2400" s="1054"/>
      <c r="I2400" s="1054"/>
      <c r="J2400" s="1054"/>
      <c r="K2400" s="1054"/>
      <c r="L2400" s="48" t="s">
        <v>5673</v>
      </c>
      <c r="M2400" s="241"/>
      <c r="N2400" s="427" t="s">
        <v>10543</v>
      </c>
      <c r="O2400" s="26"/>
      <c r="P2400" s="452">
        <v>9355.6299999999992</v>
      </c>
      <c r="Q2400" s="26"/>
    </row>
    <row r="2401" spans="1:17" ht="24.95" customHeight="1" x14ac:dyDescent="0.25">
      <c r="A2401" s="1053">
        <v>767</v>
      </c>
      <c r="B2401" s="1067">
        <v>2</v>
      </c>
      <c r="C2401" s="1067" t="s">
        <v>67</v>
      </c>
      <c r="D2401" s="1067">
        <v>2563</v>
      </c>
      <c r="E2401" s="1067" t="s">
        <v>8683</v>
      </c>
      <c r="F2401" s="1067" t="s">
        <v>8683</v>
      </c>
      <c r="G2401" s="1067" t="s">
        <v>8684</v>
      </c>
      <c r="H2401" s="1067" t="s">
        <v>8685</v>
      </c>
      <c r="I2401" s="1067" t="s">
        <v>1944</v>
      </c>
      <c r="J2401" s="1067" t="s">
        <v>216</v>
      </c>
      <c r="K2401" s="1067" t="s">
        <v>3414</v>
      </c>
      <c r="L2401" s="1" t="s">
        <v>8588</v>
      </c>
      <c r="M2401" s="450"/>
      <c r="N2401" s="149" t="s">
        <v>8682</v>
      </c>
    </row>
    <row r="2402" spans="1:17" ht="24.95" customHeight="1" x14ac:dyDescent="0.25">
      <c r="A2402" s="1055"/>
      <c r="B2402" s="1068"/>
      <c r="C2402" s="1068"/>
      <c r="D2402" s="1068"/>
      <c r="E2402" s="1068"/>
      <c r="F2402" s="1068"/>
      <c r="G2402" s="1068"/>
      <c r="H2402" s="1068"/>
      <c r="I2402" s="1068"/>
      <c r="J2402" s="1068"/>
      <c r="K2402" s="1068"/>
      <c r="L2402" s="30" t="s">
        <v>297</v>
      </c>
      <c r="M2402" s="204"/>
      <c r="N2402" s="149" t="s">
        <v>9713</v>
      </c>
    </row>
    <row r="2403" spans="1:17" ht="24.95" customHeight="1" x14ac:dyDescent="0.25">
      <c r="A2403" s="1054"/>
      <c r="B2403" s="1069"/>
      <c r="C2403" s="1069"/>
      <c r="D2403" s="1069"/>
      <c r="E2403" s="1069"/>
      <c r="F2403" s="1069"/>
      <c r="G2403" s="1069"/>
      <c r="H2403" s="1069"/>
      <c r="I2403" s="1069"/>
      <c r="J2403" s="1069"/>
      <c r="K2403" s="1069"/>
      <c r="L2403" s="48" t="s">
        <v>5673</v>
      </c>
      <c r="M2403" s="241"/>
      <c r="N2403" s="427" t="s">
        <v>9714</v>
      </c>
      <c r="O2403" s="26"/>
      <c r="P2403" s="452">
        <v>32700</v>
      </c>
      <c r="Q2403" s="26"/>
    </row>
    <row r="2404" spans="1:17" s="39" customFormat="1" ht="24.95" customHeight="1" x14ac:dyDescent="0.25">
      <c r="A2404" s="1053">
        <v>768</v>
      </c>
      <c r="B2404" s="69">
        <v>8</v>
      </c>
      <c r="C2404" s="69" t="s">
        <v>67</v>
      </c>
      <c r="D2404" s="113">
        <v>2563</v>
      </c>
      <c r="E2404" s="1067" t="s">
        <v>8707</v>
      </c>
      <c r="F2404" s="1067" t="s">
        <v>8707</v>
      </c>
      <c r="G2404" s="1067" t="s">
        <v>8709</v>
      </c>
      <c r="H2404" s="1067" t="s">
        <v>8708</v>
      </c>
      <c r="I2404" s="1067" t="s">
        <v>1436</v>
      </c>
      <c r="J2404" s="1067" t="s">
        <v>131</v>
      </c>
      <c r="K2404" s="1067" t="s">
        <v>3414</v>
      </c>
      <c r="L2404" s="1" t="s">
        <v>59</v>
      </c>
      <c r="M2404" s="450"/>
      <c r="N2404" s="149" t="s">
        <v>8713</v>
      </c>
      <c r="O2404" s="1"/>
      <c r="P2404" s="452"/>
      <c r="Q2404" s="1"/>
    </row>
    <row r="2405" spans="1:17" ht="24.95" customHeight="1" x14ac:dyDescent="0.25">
      <c r="A2405" s="1055"/>
      <c r="B2405" s="140"/>
      <c r="C2405" s="140"/>
      <c r="D2405" s="140"/>
      <c r="E2405" s="1068"/>
      <c r="F2405" s="1068"/>
      <c r="G2405" s="1068"/>
      <c r="H2405" s="1068"/>
      <c r="I2405" s="1068"/>
      <c r="J2405" s="1068"/>
      <c r="K2405" s="1068"/>
      <c r="L2405" s="150" t="s">
        <v>8798</v>
      </c>
      <c r="M2405" s="550"/>
      <c r="N2405" s="441" t="s">
        <v>9686</v>
      </c>
      <c r="O2405" s="26"/>
      <c r="P2405" s="462"/>
    </row>
    <row r="2406" spans="1:17" ht="24.95" customHeight="1" x14ac:dyDescent="0.25">
      <c r="A2406" s="1054"/>
      <c r="B2406" s="140">
        <v>28</v>
      </c>
      <c r="C2406" s="140" t="s">
        <v>68</v>
      </c>
      <c r="D2406" s="140">
        <v>2564</v>
      </c>
      <c r="E2406" s="1069"/>
      <c r="F2406" s="1069"/>
      <c r="G2406" s="1069"/>
      <c r="H2406" s="1069"/>
      <c r="I2406" s="1069"/>
      <c r="J2406" s="1069"/>
      <c r="K2406" s="1069"/>
      <c r="L2406" s="150" t="s">
        <v>8363</v>
      </c>
      <c r="M2406" s="550"/>
      <c r="N2406" s="441" t="s">
        <v>9687</v>
      </c>
      <c r="O2406" s="26"/>
      <c r="P2406" s="462"/>
    </row>
    <row r="2407" spans="1:17" s="39" customFormat="1" ht="24.95" customHeight="1" x14ac:dyDescent="0.25">
      <c r="A2407" s="1053">
        <v>769</v>
      </c>
      <c r="B2407" s="1053">
        <v>8</v>
      </c>
      <c r="C2407" s="1053" t="s">
        <v>67</v>
      </c>
      <c r="D2407" s="1053">
        <v>2563</v>
      </c>
      <c r="E2407" s="1053" t="s">
        <v>8714</v>
      </c>
      <c r="F2407" s="1053" t="s">
        <v>8714</v>
      </c>
      <c r="G2407" s="1053" t="s">
        <v>8715</v>
      </c>
      <c r="H2407" s="1053" t="s">
        <v>8716</v>
      </c>
      <c r="I2407" s="1053" t="s">
        <v>780</v>
      </c>
      <c r="J2407" s="1053" t="s">
        <v>92</v>
      </c>
      <c r="K2407" s="1053" t="s">
        <v>3414</v>
      </c>
      <c r="L2407" s="1" t="s">
        <v>8588</v>
      </c>
      <c r="M2407" s="450"/>
      <c r="N2407" s="149" t="s">
        <v>8717</v>
      </c>
      <c r="O2407" s="1"/>
      <c r="P2407" s="452"/>
      <c r="Q2407" s="1"/>
    </row>
    <row r="2408" spans="1:17" ht="24.95" customHeight="1" x14ac:dyDescent="0.25">
      <c r="A2408" s="1055"/>
      <c r="B2408" s="1055"/>
      <c r="C2408" s="1055"/>
      <c r="D2408" s="1055"/>
      <c r="E2408" s="1055"/>
      <c r="F2408" s="1055"/>
      <c r="G2408" s="1055"/>
      <c r="H2408" s="1055"/>
      <c r="I2408" s="1055"/>
      <c r="J2408" s="1055"/>
      <c r="K2408" s="1055"/>
      <c r="L2408" s="30" t="s">
        <v>297</v>
      </c>
      <c r="M2408" s="204"/>
      <c r="N2408" s="149" t="s">
        <v>10070</v>
      </c>
    </row>
    <row r="2409" spans="1:17" ht="38.25" customHeight="1" x14ac:dyDescent="0.25">
      <c r="A2409" s="1054"/>
      <c r="B2409" s="1054"/>
      <c r="C2409" s="1054"/>
      <c r="D2409" s="1054"/>
      <c r="E2409" s="1054"/>
      <c r="F2409" s="1054"/>
      <c r="G2409" s="1054"/>
      <c r="H2409" s="1054"/>
      <c r="I2409" s="1054"/>
      <c r="J2409" s="1054"/>
      <c r="K2409" s="1054"/>
      <c r="L2409" s="48" t="s">
        <v>5673</v>
      </c>
      <c r="M2409" s="241"/>
      <c r="N2409" s="149" t="s">
        <v>10071</v>
      </c>
      <c r="P2409" s="452">
        <v>85184</v>
      </c>
    </row>
    <row r="2410" spans="1:17" ht="38.25" customHeight="1" x14ac:dyDescent="0.25">
      <c r="A2410" s="1053">
        <v>770</v>
      </c>
      <c r="B2410" s="1053">
        <v>8</v>
      </c>
      <c r="C2410" s="1053" t="s">
        <v>67</v>
      </c>
      <c r="D2410" s="1053">
        <v>2563</v>
      </c>
      <c r="E2410" s="1053" t="s">
        <v>8718</v>
      </c>
      <c r="F2410" s="1053" t="s">
        <v>8718</v>
      </c>
      <c r="G2410" s="1053" t="s">
        <v>8719</v>
      </c>
      <c r="H2410" s="1053" t="s">
        <v>8720</v>
      </c>
      <c r="I2410" s="1053" t="s">
        <v>953</v>
      </c>
      <c r="J2410" s="1053" t="s">
        <v>232</v>
      </c>
      <c r="K2410" s="1053" t="s">
        <v>3414</v>
      </c>
      <c r="L2410" s="1" t="s">
        <v>8588</v>
      </c>
      <c r="M2410" s="450"/>
      <c r="N2410" s="149" t="s">
        <v>8721</v>
      </c>
    </row>
    <row r="2411" spans="1:17" ht="24.95" customHeight="1" x14ac:dyDescent="0.25">
      <c r="A2411" s="1055"/>
      <c r="B2411" s="1055"/>
      <c r="C2411" s="1055"/>
      <c r="D2411" s="1055"/>
      <c r="E2411" s="1055"/>
      <c r="F2411" s="1055"/>
      <c r="G2411" s="1055"/>
      <c r="H2411" s="1055"/>
      <c r="I2411" s="1055"/>
      <c r="J2411" s="1055"/>
      <c r="K2411" s="1055"/>
      <c r="L2411" s="30" t="s">
        <v>297</v>
      </c>
      <c r="M2411" s="204"/>
      <c r="N2411" s="149" t="s">
        <v>9719</v>
      </c>
    </row>
    <row r="2412" spans="1:17" ht="38.25" customHeight="1" x14ac:dyDescent="0.25">
      <c r="A2412" s="1054"/>
      <c r="B2412" s="1054"/>
      <c r="C2412" s="1054"/>
      <c r="D2412" s="1054"/>
      <c r="E2412" s="1054"/>
      <c r="F2412" s="1054"/>
      <c r="G2412" s="1054"/>
      <c r="H2412" s="1054"/>
      <c r="I2412" s="1054"/>
      <c r="J2412" s="1054"/>
      <c r="K2412" s="1054"/>
      <c r="L2412" s="48" t="s">
        <v>5673</v>
      </c>
      <c r="M2412" s="241"/>
      <c r="N2412" s="427" t="s">
        <v>9720</v>
      </c>
      <c r="P2412" s="452">
        <v>84446</v>
      </c>
    </row>
    <row r="2413" spans="1:17" s="39" customFormat="1" ht="38.25" customHeight="1" x14ac:dyDescent="0.25">
      <c r="A2413" s="1053">
        <v>771</v>
      </c>
      <c r="B2413" s="1053">
        <v>8</v>
      </c>
      <c r="C2413" s="1053" t="s">
        <v>67</v>
      </c>
      <c r="D2413" s="1053">
        <v>2563</v>
      </c>
      <c r="E2413" s="1053" t="s">
        <v>8722</v>
      </c>
      <c r="F2413" s="1053" t="s">
        <v>8722</v>
      </c>
      <c r="G2413" s="1053" t="s">
        <v>8723</v>
      </c>
      <c r="H2413" s="1053" t="s">
        <v>8724</v>
      </c>
      <c r="I2413" s="1053" t="s">
        <v>959</v>
      </c>
      <c r="J2413" s="1053" t="s">
        <v>216</v>
      </c>
      <c r="K2413" s="1053" t="s">
        <v>3414</v>
      </c>
      <c r="L2413" s="1" t="s">
        <v>8588</v>
      </c>
      <c r="M2413" s="450"/>
      <c r="N2413" s="149" t="s">
        <v>8725</v>
      </c>
      <c r="O2413" s="1"/>
      <c r="P2413" s="452"/>
      <c r="Q2413" s="1"/>
    </row>
    <row r="2414" spans="1:17" ht="24.95" customHeight="1" x14ac:dyDescent="0.25">
      <c r="A2414" s="1055"/>
      <c r="B2414" s="1055"/>
      <c r="C2414" s="1055"/>
      <c r="D2414" s="1055"/>
      <c r="E2414" s="1055"/>
      <c r="F2414" s="1055"/>
      <c r="G2414" s="1055"/>
      <c r="H2414" s="1055"/>
      <c r="I2414" s="1055"/>
      <c r="J2414" s="1055"/>
      <c r="K2414" s="1055"/>
      <c r="L2414" s="30" t="s">
        <v>297</v>
      </c>
      <c r="M2414" s="204"/>
      <c r="N2414" s="149" t="s">
        <v>9715</v>
      </c>
    </row>
    <row r="2415" spans="1:17" ht="38.25" customHeight="1" x14ac:dyDescent="0.25">
      <c r="A2415" s="1054"/>
      <c r="B2415" s="1054"/>
      <c r="C2415" s="1054"/>
      <c r="D2415" s="1054"/>
      <c r="E2415" s="1054"/>
      <c r="F2415" s="1054"/>
      <c r="G2415" s="1054"/>
      <c r="H2415" s="1054"/>
      <c r="I2415" s="1054"/>
      <c r="J2415" s="1054"/>
      <c r="K2415" s="1054"/>
      <c r="L2415" s="48" t="s">
        <v>5673</v>
      </c>
      <c r="M2415" s="241"/>
      <c r="N2415" s="427" t="s">
        <v>9716</v>
      </c>
      <c r="O2415" s="26"/>
      <c r="P2415" s="452">
        <v>65057</v>
      </c>
      <c r="Q2415" s="26"/>
    </row>
    <row r="2416" spans="1:17" ht="38.25" customHeight="1" x14ac:dyDescent="0.25">
      <c r="A2416" s="1053">
        <v>772</v>
      </c>
      <c r="B2416" s="1053">
        <v>12</v>
      </c>
      <c r="C2416" s="1053" t="s">
        <v>67</v>
      </c>
      <c r="D2416" s="1053">
        <v>2563</v>
      </c>
      <c r="E2416" s="1053" t="s">
        <v>8726</v>
      </c>
      <c r="F2416" s="1053" t="s">
        <v>8726</v>
      </c>
      <c r="G2416" s="1053" t="s">
        <v>8727</v>
      </c>
      <c r="H2416" s="1053" t="s">
        <v>8728</v>
      </c>
      <c r="I2416" s="1053" t="s">
        <v>341</v>
      </c>
      <c r="J2416" s="1053" t="s">
        <v>212</v>
      </c>
      <c r="K2416" s="1053" t="s">
        <v>3414</v>
      </c>
      <c r="L2416" s="1" t="s">
        <v>8588</v>
      </c>
      <c r="M2416" s="450"/>
      <c r="N2416" s="149" t="s">
        <v>8729</v>
      </c>
    </row>
    <row r="2417" spans="1:17" ht="24.95" customHeight="1" x14ac:dyDescent="0.25">
      <c r="A2417" s="1055"/>
      <c r="B2417" s="1055"/>
      <c r="C2417" s="1055"/>
      <c r="D2417" s="1055"/>
      <c r="E2417" s="1055"/>
      <c r="F2417" s="1055"/>
      <c r="G2417" s="1055"/>
      <c r="H2417" s="1055"/>
      <c r="I2417" s="1055"/>
      <c r="J2417" s="1055"/>
      <c r="K2417" s="1055"/>
      <c r="L2417" s="30" t="s">
        <v>297</v>
      </c>
      <c r="M2417" s="204"/>
      <c r="N2417" s="149" t="s">
        <v>9717</v>
      </c>
    </row>
    <row r="2418" spans="1:17" ht="38.25" customHeight="1" x14ac:dyDescent="0.25">
      <c r="A2418" s="1054"/>
      <c r="B2418" s="1054"/>
      <c r="C2418" s="1054"/>
      <c r="D2418" s="1054"/>
      <c r="E2418" s="1054"/>
      <c r="F2418" s="1054"/>
      <c r="G2418" s="1054"/>
      <c r="H2418" s="1054"/>
      <c r="I2418" s="1054"/>
      <c r="J2418" s="1054"/>
      <c r="K2418" s="1054"/>
      <c r="L2418" s="48" t="s">
        <v>5673</v>
      </c>
      <c r="M2418" s="241"/>
      <c r="N2418" s="427" t="s">
        <v>9718</v>
      </c>
      <c r="O2418" s="26"/>
      <c r="P2418" s="452">
        <v>29050</v>
      </c>
      <c r="Q2418" s="26"/>
    </row>
    <row r="2419" spans="1:17" ht="38.25" customHeight="1" x14ac:dyDescent="0.25">
      <c r="A2419" s="69">
        <v>773</v>
      </c>
      <c r="B2419" s="69">
        <v>12</v>
      </c>
      <c r="C2419" s="69" t="s">
        <v>67</v>
      </c>
      <c r="D2419" s="113">
        <v>2563</v>
      </c>
      <c r="E2419" s="113" t="s">
        <v>8730</v>
      </c>
      <c r="F2419" s="113" t="s">
        <v>8730</v>
      </c>
      <c r="G2419" s="113" t="s">
        <v>8731</v>
      </c>
      <c r="H2419" s="113" t="s">
        <v>8732</v>
      </c>
      <c r="I2419" s="113" t="s">
        <v>341</v>
      </c>
      <c r="J2419" s="113" t="s">
        <v>212</v>
      </c>
      <c r="K2419" s="113" t="s">
        <v>3414</v>
      </c>
      <c r="L2419" s="1" t="s">
        <v>8588</v>
      </c>
      <c r="M2419" s="450"/>
      <c r="N2419" s="149" t="s">
        <v>8733</v>
      </c>
    </row>
    <row r="2420" spans="1:17" ht="24.95" customHeight="1" x14ac:dyDescent="0.25">
      <c r="A2420" s="69"/>
      <c r="B2420" s="113">
        <v>18</v>
      </c>
      <c r="C2420" s="113" t="s">
        <v>64</v>
      </c>
      <c r="D2420" s="113">
        <v>2564</v>
      </c>
      <c r="E2420" s="168"/>
      <c r="F2420" s="168"/>
      <c r="G2420" s="168"/>
      <c r="H2420" s="168"/>
      <c r="I2420" s="168"/>
      <c r="J2420" s="168"/>
      <c r="K2420" s="168"/>
      <c r="L2420" s="113" t="s">
        <v>297</v>
      </c>
      <c r="M2420" s="450"/>
      <c r="N2420" s="444" t="s">
        <v>9925</v>
      </c>
      <c r="O2420" s="26"/>
    </row>
    <row r="2421" spans="1:17" ht="44.25" customHeight="1" x14ac:dyDescent="0.25">
      <c r="A2421" s="153"/>
      <c r="B2421" s="152">
        <v>4</v>
      </c>
      <c r="C2421" s="152" t="s">
        <v>65</v>
      </c>
      <c r="D2421" s="152">
        <v>2564</v>
      </c>
      <c r="E2421" s="152"/>
      <c r="F2421" s="152"/>
      <c r="G2421" s="152"/>
      <c r="H2421" s="152"/>
      <c r="I2421" s="152"/>
      <c r="J2421" s="152"/>
      <c r="K2421" s="152"/>
      <c r="L2421" s="113" t="s">
        <v>5673</v>
      </c>
      <c r="M2421" s="450"/>
      <c r="N2421" s="444" t="s">
        <v>9926</v>
      </c>
      <c r="O2421" s="26"/>
      <c r="P2421" s="452">
        <v>22902.2</v>
      </c>
    </row>
    <row r="2422" spans="1:17" ht="24.95" customHeight="1" x14ac:dyDescent="0.25">
      <c r="A2422" s="69">
        <v>774</v>
      </c>
      <c r="B2422" s="69">
        <v>12</v>
      </c>
      <c r="C2422" s="69" t="s">
        <v>67</v>
      </c>
      <c r="D2422" s="113">
        <v>2563</v>
      </c>
      <c r="E2422" s="113" t="s">
        <v>8737</v>
      </c>
      <c r="F2422" s="113" t="s">
        <v>8737</v>
      </c>
      <c r="G2422" s="113" t="s">
        <v>8736</v>
      </c>
      <c r="H2422" s="113" t="s">
        <v>8735</v>
      </c>
      <c r="I2422" s="113" t="s">
        <v>341</v>
      </c>
      <c r="J2422" s="113" t="s">
        <v>212</v>
      </c>
      <c r="K2422" s="113" t="s">
        <v>3414</v>
      </c>
      <c r="L2422" s="1" t="s">
        <v>8588</v>
      </c>
      <c r="M2422" s="450"/>
      <c r="N2422" s="149" t="s">
        <v>8734</v>
      </c>
    </row>
    <row r="2423" spans="1:17" ht="42" customHeight="1" x14ac:dyDescent="0.25">
      <c r="A2423" s="69"/>
      <c r="B2423" s="113">
        <v>23</v>
      </c>
      <c r="C2423" s="113" t="s">
        <v>64</v>
      </c>
      <c r="D2423" s="113">
        <v>2564</v>
      </c>
      <c r="E2423" s="168"/>
      <c r="F2423" s="168"/>
      <c r="G2423" s="168"/>
      <c r="H2423" s="168"/>
      <c r="I2423" s="168"/>
      <c r="J2423" s="168"/>
      <c r="K2423" s="168"/>
      <c r="L2423" s="113" t="s">
        <v>297</v>
      </c>
      <c r="M2423" s="450"/>
      <c r="N2423" s="444" t="s">
        <v>9922</v>
      </c>
      <c r="O2423" s="26">
        <v>125634.93</v>
      </c>
    </row>
    <row r="2424" spans="1:17" ht="52.5" customHeight="1" x14ac:dyDescent="0.25">
      <c r="A2424" s="90"/>
      <c r="B2424" s="92">
        <v>4</v>
      </c>
      <c r="C2424" s="92" t="s">
        <v>65</v>
      </c>
      <c r="D2424" s="92">
        <v>2564</v>
      </c>
      <c r="E2424" s="92"/>
      <c r="F2424" s="92"/>
      <c r="G2424" s="92"/>
      <c r="H2424" s="92"/>
      <c r="I2424" s="92"/>
      <c r="J2424" s="92"/>
      <c r="K2424" s="92"/>
      <c r="L2424" s="40" t="s">
        <v>5673</v>
      </c>
      <c r="M2424" s="199"/>
      <c r="N2424" s="449" t="s">
        <v>9923</v>
      </c>
      <c r="O2424" s="26"/>
      <c r="P2424" s="452">
        <v>125634.93</v>
      </c>
      <c r="Q2424" s="26"/>
    </row>
    <row r="2425" spans="1:17" ht="24.75" customHeight="1" x14ac:dyDescent="0.25">
      <c r="A2425" s="1053">
        <v>775</v>
      </c>
      <c r="B2425" s="69">
        <v>12</v>
      </c>
      <c r="C2425" s="69" t="s">
        <v>67</v>
      </c>
      <c r="D2425" s="113">
        <v>2563</v>
      </c>
      <c r="E2425" s="1053" t="s">
        <v>11478</v>
      </c>
      <c r="F2425" s="1053" t="s">
        <v>11478</v>
      </c>
      <c r="G2425" s="1053" t="s">
        <v>8741</v>
      </c>
      <c r="H2425" s="1053" t="s">
        <v>8742</v>
      </c>
      <c r="I2425" s="1053" t="s">
        <v>232</v>
      </c>
      <c r="J2425" s="1053" t="s">
        <v>232</v>
      </c>
      <c r="K2425" s="1053" t="s">
        <v>3414</v>
      </c>
      <c r="L2425" s="1" t="s">
        <v>59</v>
      </c>
      <c r="M2425" s="450"/>
      <c r="N2425" s="149" t="s">
        <v>8743</v>
      </c>
    </row>
    <row r="2426" spans="1:17" ht="24.75" customHeight="1" x14ac:dyDescent="0.25">
      <c r="A2426" s="1055"/>
      <c r="B2426" s="113">
        <v>22</v>
      </c>
      <c r="C2426" s="113" t="s">
        <v>64</v>
      </c>
      <c r="D2426" s="113">
        <v>2564</v>
      </c>
      <c r="E2426" s="1055"/>
      <c r="F2426" s="1055"/>
      <c r="G2426" s="1055"/>
      <c r="H2426" s="1055"/>
      <c r="I2426" s="1055"/>
      <c r="J2426" s="1055"/>
      <c r="K2426" s="1055"/>
      <c r="L2426" s="113" t="s">
        <v>297</v>
      </c>
      <c r="M2426" s="450"/>
      <c r="N2426" s="444" t="s">
        <v>9929</v>
      </c>
      <c r="O2426" s="26"/>
    </row>
    <row r="2427" spans="1:17" ht="24.95" customHeight="1" x14ac:dyDescent="0.25">
      <c r="A2427" s="1055"/>
      <c r="B2427" s="152">
        <v>4</v>
      </c>
      <c r="C2427" s="152" t="s">
        <v>65</v>
      </c>
      <c r="D2427" s="152">
        <v>2564</v>
      </c>
      <c r="E2427" s="1055"/>
      <c r="F2427" s="1055"/>
      <c r="G2427" s="1055"/>
      <c r="H2427" s="1055"/>
      <c r="I2427" s="1055"/>
      <c r="J2427" s="1055"/>
      <c r="K2427" s="1055"/>
      <c r="L2427" s="113" t="s">
        <v>5673</v>
      </c>
      <c r="M2427" s="450"/>
      <c r="N2427" s="444" t="s">
        <v>9930</v>
      </c>
      <c r="O2427" s="26"/>
      <c r="P2427" s="462"/>
    </row>
    <row r="2428" spans="1:17" ht="24.95" customHeight="1" x14ac:dyDescent="0.25">
      <c r="A2428" s="1055"/>
      <c r="B2428" s="152">
        <v>7</v>
      </c>
      <c r="C2428" s="152" t="s">
        <v>65</v>
      </c>
      <c r="D2428" s="152">
        <v>2565</v>
      </c>
      <c r="E2428" s="1055"/>
      <c r="F2428" s="1055"/>
      <c r="G2428" s="1055"/>
      <c r="H2428" s="1055"/>
      <c r="I2428" s="1055"/>
      <c r="J2428" s="1055"/>
      <c r="K2428" s="1055"/>
      <c r="L2428" s="61" t="s">
        <v>5673</v>
      </c>
      <c r="M2428" s="198"/>
      <c r="N2428" s="444" t="s">
        <v>12332</v>
      </c>
      <c r="O2428" s="26"/>
      <c r="P2428" s="462"/>
    </row>
    <row r="2429" spans="1:17" ht="24.95" customHeight="1" x14ac:dyDescent="0.25">
      <c r="A2429" s="1054"/>
      <c r="B2429" s="152">
        <v>7</v>
      </c>
      <c r="C2429" s="152" t="s">
        <v>65</v>
      </c>
      <c r="D2429" s="152">
        <v>2565</v>
      </c>
      <c r="E2429" s="1054"/>
      <c r="F2429" s="1054"/>
      <c r="G2429" s="1054"/>
      <c r="H2429" s="1054"/>
      <c r="I2429" s="1054"/>
      <c r="J2429" s="1054"/>
      <c r="K2429" s="1054"/>
      <c r="L2429" s="61" t="s">
        <v>5673</v>
      </c>
      <c r="M2429" s="198"/>
      <c r="N2429" s="444" t="s">
        <v>12331</v>
      </c>
      <c r="O2429" s="26"/>
      <c r="P2429" s="462">
        <v>9812.65</v>
      </c>
    </row>
    <row r="2430" spans="1:17" ht="32.25" customHeight="1" x14ac:dyDescent="0.25">
      <c r="A2430" s="1053">
        <v>776</v>
      </c>
      <c r="B2430" s="69">
        <v>12</v>
      </c>
      <c r="C2430" s="69" t="s">
        <v>67</v>
      </c>
      <c r="D2430" s="113">
        <v>2563</v>
      </c>
      <c r="E2430" s="1053" t="s">
        <v>8744</v>
      </c>
      <c r="F2430" s="1053" t="s">
        <v>8744</v>
      </c>
      <c r="G2430" s="1053" t="s">
        <v>8745</v>
      </c>
      <c r="H2430" s="1053" t="s">
        <v>8746</v>
      </c>
      <c r="I2430" s="1053" t="s">
        <v>534</v>
      </c>
      <c r="J2430" s="1053" t="s">
        <v>151</v>
      </c>
      <c r="K2430" s="1053" t="s">
        <v>3414</v>
      </c>
      <c r="L2430" s="1" t="s">
        <v>8588</v>
      </c>
      <c r="M2430" s="450"/>
      <c r="N2430" s="149" t="s">
        <v>8747</v>
      </c>
    </row>
    <row r="2431" spans="1:17" ht="33" customHeight="1" x14ac:dyDescent="0.25">
      <c r="A2431" s="1055"/>
      <c r="B2431" s="69">
        <v>23</v>
      </c>
      <c r="C2431" s="113" t="s">
        <v>64</v>
      </c>
      <c r="D2431" s="113">
        <v>2564</v>
      </c>
      <c r="E2431" s="1055"/>
      <c r="F2431" s="1055"/>
      <c r="G2431" s="1055"/>
      <c r="H2431" s="1055"/>
      <c r="I2431" s="1055"/>
      <c r="J2431" s="1055"/>
      <c r="K2431" s="1055"/>
      <c r="L2431" s="113" t="s">
        <v>297</v>
      </c>
      <c r="M2431" s="450"/>
      <c r="N2431" s="444" t="s">
        <v>9924</v>
      </c>
      <c r="O2431" s="26"/>
      <c r="P2431" s="793">
        <v>46733.58</v>
      </c>
    </row>
    <row r="2432" spans="1:17" ht="30" customHeight="1" x14ac:dyDescent="0.25">
      <c r="A2432" s="1054"/>
      <c r="B2432" s="153">
        <v>4</v>
      </c>
      <c r="C2432" s="152" t="s">
        <v>65</v>
      </c>
      <c r="D2432" s="152">
        <v>2564</v>
      </c>
      <c r="E2432" s="1054"/>
      <c r="F2432" s="1054"/>
      <c r="G2432" s="1054"/>
      <c r="H2432" s="1054"/>
      <c r="I2432" s="1054"/>
      <c r="J2432" s="1054"/>
      <c r="K2432" s="1054"/>
      <c r="L2432" s="113" t="s">
        <v>5673</v>
      </c>
      <c r="M2432" s="450"/>
      <c r="N2432" s="444" t="s">
        <v>9923</v>
      </c>
      <c r="O2432" s="26"/>
      <c r="P2432" s="462"/>
    </row>
    <row r="2433" spans="1:17" s="39" customFormat="1" ht="30" customHeight="1" x14ac:dyDescent="0.25">
      <c r="A2433" s="69">
        <v>777</v>
      </c>
      <c r="B2433" s="69">
        <v>14</v>
      </c>
      <c r="C2433" s="69" t="s">
        <v>67</v>
      </c>
      <c r="D2433" s="113">
        <v>2563</v>
      </c>
      <c r="E2433" s="1053" t="s">
        <v>8748</v>
      </c>
      <c r="F2433" s="1053" t="s">
        <v>8748</v>
      </c>
      <c r="G2433" s="1053" t="s">
        <v>8749</v>
      </c>
      <c r="H2433" s="1053" t="s">
        <v>8750</v>
      </c>
      <c r="I2433" s="1053" t="s">
        <v>1268</v>
      </c>
      <c r="J2433" s="1053" t="s">
        <v>1269</v>
      </c>
      <c r="K2433" s="1053" t="s">
        <v>3414</v>
      </c>
      <c r="L2433" s="1" t="s">
        <v>59</v>
      </c>
      <c r="M2433" s="450"/>
      <c r="N2433" s="149" t="s">
        <v>8751</v>
      </c>
      <c r="O2433" s="1"/>
      <c r="P2433" s="452"/>
      <c r="Q2433" s="1"/>
    </row>
    <row r="2434" spans="1:17" ht="46.5" customHeight="1" x14ac:dyDescent="0.25">
      <c r="A2434" s="1053">
        <v>825</v>
      </c>
      <c r="B2434" s="69">
        <v>18</v>
      </c>
      <c r="C2434" s="69" t="s">
        <v>682</v>
      </c>
      <c r="D2434" s="113">
        <v>2563</v>
      </c>
      <c r="E2434" s="1055"/>
      <c r="F2434" s="1055"/>
      <c r="G2434" s="1055"/>
      <c r="H2434" s="1055"/>
      <c r="I2434" s="1055"/>
      <c r="J2434" s="1055"/>
      <c r="K2434" s="1055"/>
      <c r="L2434" s="185" t="s">
        <v>9247</v>
      </c>
      <c r="M2434" s="551"/>
      <c r="N2434" s="148" t="s">
        <v>9248</v>
      </c>
      <c r="P2434" s="452">
        <v>11197.89</v>
      </c>
      <c r="Q2434" s="1214" t="s">
        <v>8822</v>
      </c>
    </row>
    <row r="2435" spans="1:17" ht="24.75" customHeight="1" x14ac:dyDescent="0.25">
      <c r="A2435" s="1055"/>
      <c r="B2435" s="69">
        <v>22</v>
      </c>
      <c r="C2435" s="69" t="s">
        <v>682</v>
      </c>
      <c r="D2435" s="113">
        <v>2563</v>
      </c>
      <c r="E2435" s="1055"/>
      <c r="F2435" s="1055"/>
      <c r="G2435" s="1055"/>
      <c r="H2435" s="1055"/>
      <c r="I2435" s="1055"/>
      <c r="J2435" s="1055"/>
      <c r="K2435" s="1055"/>
      <c r="L2435" s="11" t="s">
        <v>8786</v>
      </c>
      <c r="M2435" s="198"/>
      <c r="N2435" s="148" t="s">
        <v>9430</v>
      </c>
      <c r="Q2435" s="1214"/>
    </row>
    <row r="2436" spans="1:17" ht="24.75" customHeight="1" x14ac:dyDescent="0.25">
      <c r="A2436" s="1055"/>
      <c r="B2436" s="218">
        <v>28</v>
      </c>
      <c r="C2436" s="218" t="s">
        <v>682</v>
      </c>
      <c r="D2436" s="220">
        <v>2563</v>
      </c>
      <c r="E2436" s="1055"/>
      <c r="F2436" s="1055"/>
      <c r="G2436" s="1055"/>
      <c r="H2436" s="1055"/>
      <c r="I2436" s="1055"/>
      <c r="J2436" s="1055"/>
      <c r="K2436" s="1055"/>
      <c r="L2436" s="211" t="s">
        <v>1614</v>
      </c>
      <c r="M2436" s="530"/>
      <c r="N2436" s="222"/>
      <c r="Q2436" s="290"/>
    </row>
    <row r="2437" spans="1:17" ht="31.5" customHeight="1" x14ac:dyDescent="0.25">
      <c r="A2437" s="1055"/>
      <c r="B2437" s="218">
        <v>30</v>
      </c>
      <c r="C2437" s="218" t="s">
        <v>682</v>
      </c>
      <c r="D2437" s="220">
        <v>2563</v>
      </c>
      <c r="E2437" s="1055"/>
      <c r="F2437" s="1055"/>
      <c r="G2437" s="1055"/>
      <c r="H2437" s="1055"/>
      <c r="I2437" s="1055"/>
      <c r="J2437" s="1055"/>
      <c r="K2437" s="1055"/>
      <c r="L2437" s="26" t="s">
        <v>1616</v>
      </c>
      <c r="M2437" s="199"/>
      <c r="N2437" s="427" t="s">
        <v>9449</v>
      </c>
      <c r="Q2437" s="290"/>
    </row>
    <row r="2438" spans="1:17" ht="43.5" customHeight="1" x14ac:dyDescent="0.25">
      <c r="A2438" s="1055"/>
      <c r="B2438" s="218"/>
      <c r="C2438" s="218"/>
      <c r="D2438" s="220"/>
      <c r="E2438" s="1054"/>
      <c r="F2438" s="1054"/>
      <c r="G2438" s="1054"/>
      <c r="H2438" s="1054"/>
      <c r="I2438" s="1054"/>
      <c r="J2438" s="1054"/>
      <c r="K2438" s="1054"/>
      <c r="L2438" s="30" t="s">
        <v>297</v>
      </c>
      <c r="M2438" s="204"/>
      <c r="N2438" s="427" t="s">
        <v>10025</v>
      </c>
      <c r="Q2438" s="290"/>
    </row>
    <row r="2439" spans="1:17" ht="41.25" customHeight="1" x14ac:dyDescent="0.25">
      <c r="A2439" s="1054"/>
      <c r="B2439" s="218"/>
      <c r="C2439" s="218"/>
      <c r="D2439" s="220"/>
      <c r="E2439" s="218"/>
      <c r="F2439" s="218"/>
      <c r="G2439" s="218"/>
      <c r="H2439" s="218"/>
      <c r="I2439" s="218"/>
      <c r="J2439" s="218"/>
      <c r="K2439" s="218"/>
      <c r="L2439" s="48" t="s">
        <v>5673</v>
      </c>
      <c r="M2439" s="241"/>
      <c r="N2439" s="427" t="s">
        <v>10026</v>
      </c>
      <c r="P2439" s="452">
        <v>11197.89</v>
      </c>
      <c r="Q2439" s="290"/>
    </row>
    <row r="2440" spans="1:17" ht="41.25" customHeight="1" x14ac:dyDescent="0.25">
      <c r="A2440" s="1053">
        <v>778</v>
      </c>
      <c r="B2440" s="1053">
        <v>14</v>
      </c>
      <c r="C2440" s="1053" t="s">
        <v>67</v>
      </c>
      <c r="D2440" s="1053">
        <v>2563</v>
      </c>
      <c r="E2440" s="1067" t="s">
        <v>8815</v>
      </c>
      <c r="F2440" s="1067" t="s">
        <v>8815</v>
      </c>
      <c r="G2440" s="1067"/>
      <c r="H2440" s="1067" t="s">
        <v>8816</v>
      </c>
      <c r="I2440" s="1067" t="s">
        <v>8817</v>
      </c>
      <c r="J2440" s="1067" t="s">
        <v>2869</v>
      </c>
      <c r="K2440" s="1067" t="s">
        <v>3717</v>
      </c>
      <c r="L2440" s="1" t="s">
        <v>8820</v>
      </c>
      <c r="M2440" s="450"/>
      <c r="N2440" s="149" t="s">
        <v>8818</v>
      </c>
    </row>
    <row r="2441" spans="1:17" ht="41.25" customHeight="1" x14ac:dyDescent="0.25">
      <c r="A2441" s="1054"/>
      <c r="B2441" s="1054"/>
      <c r="C2441" s="1054"/>
      <c r="D2441" s="1054"/>
      <c r="E2441" s="1069"/>
      <c r="F2441" s="1069"/>
      <c r="G2441" s="1069"/>
      <c r="H2441" s="1069"/>
      <c r="I2441" s="1069"/>
      <c r="J2441" s="1069"/>
      <c r="K2441" s="1069"/>
      <c r="L2441" s="1" t="s">
        <v>8819</v>
      </c>
      <c r="M2441" s="450"/>
      <c r="N2441" s="149" t="s">
        <v>8821</v>
      </c>
    </row>
    <row r="2442" spans="1:17" ht="41.25" customHeight="1" x14ac:dyDescent="0.25">
      <c r="A2442" s="1053">
        <v>779</v>
      </c>
      <c r="B2442" s="1053">
        <v>15</v>
      </c>
      <c r="C2442" s="1053" t="s">
        <v>67</v>
      </c>
      <c r="D2442" s="1053">
        <v>2563</v>
      </c>
      <c r="E2442" s="1053" t="s">
        <v>8769</v>
      </c>
      <c r="F2442" s="1053" t="s">
        <v>8769</v>
      </c>
      <c r="G2442" s="1053" t="s">
        <v>8770</v>
      </c>
      <c r="H2442" s="1053" t="s">
        <v>8771</v>
      </c>
      <c r="I2442" s="1053" t="s">
        <v>185</v>
      </c>
      <c r="J2442" s="1053" t="s">
        <v>78</v>
      </c>
      <c r="K2442" s="1053" t="s">
        <v>3414</v>
      </c>
      <c r="L2442" s="1" t="s">
        <v>8588</v>
      </c>
      <c r="M2442" s="450"/>
      <c r="N2442" s="149" t="s">
        <v>8772</v>
      </c>
    </row>
    <row r="2443" spans="1:17" ht="46.5" customHeight="1" x14ac:dyDescent="0.25">
      <c r="A2443" s="1055"/>
      <c r="B2443" s="1055"/>
      <c r="C2443" s="1055"/>
      <c r="D2443" s="1055"/>
      <c r="E2443" s="1055"/>
      <c r="F2443" s="1055"/>
      <c r="G2443" s="1055"/>
      <c r="H2443" s="1055"/>
      <c r="I2443" s="1055"/>
      <c r="J2443" s="1055"/>
      <c r="K2443" s="1055"/>
      <c r="L2443" s="30" t="s">
        <v>297</v>
      </c>
      <c r="M2443" s="204"/>
      <c r="N2443" s="149" t="s">
        <v>9721</v>
      </c>
    </row>
    <row r="2444" spans="1:17" ht="42" customHeight="1" x14ac:dyDescent="0.25">
      <c r="A2444" s="1054"/>
      <c r="B2444" s="1054"/>
      <c r="C2444" s="1054"/>
      <c r="D2444" s="1054"/>
      <c r="E2444" s="1054"/>
      <c r="F2444" s="1054"/>
      <c r="G2444" s="1054"/>
      <c r="H2444" s="1054"/>
      <c r="I2444" s="1054"/>
      <c r="J2444" s="1054"/>
      <c r="K2444" s="1054"/>
      <c r="L2444" s="48" t="s">
        <v>5673</v>
      </c>
      <c r="M2444" s="241"/>
      <c r="N2444" s="427" t="s">
        <v>9722</v>
      </c>
      <c r="O2444" s="26"/>
      <c r="P2444" s="452">
        <v>32148</v>
      </c>
      <c r="Q2444" s="26"/>
    </row>
    <row r="2445" spans="1:17" ht="36" customHeight="1" x14ac:dyDescent="0.25">
      <c r="A2445" s="1053">
        <v>780</v>
      </c>
      <c r="B2445" s="69">
        <v>16</v>
      </c>
      <c r="C2445" s="119" t="s">
        <v>67</v>
      </c>
      <c r="D2445" s="150">
        <v>2563</v>
      </c>
      <c r="E2445" s="1067" t="s">
        <v>8777</v>
      </c>
      <c r="F2445" s="1067" t="s">
        <v>8777</v>
      </c>
      <c r="G2445" s="1067" t="s">
        <v>8774</v>
      </c>
      <c r="H2445" s="1067" t="s">
        <v>8775</v>
      </c>
      <c r="I2445" s="1067" t="s">
        <v>261</v>
      </c>
      <c r="J2445" s="1067" t="s">
        <v>212</v>
      </c>
      <c r="K2445" s="1067" t="s">
        <v>3414</v>
      </c>
      <c r="L2445" s="1" t="s">
        <v>59</v>
      </c>
      <c r="M2445" s="450"/>
      <c r="N2445" s="149" t="s">
        <v>8776</v>
      </c>
    </row>
    <row r="2446" spans="1:17" ht="39" customHeight="1" x14ac:dyDescent="0.25">
      <c r="A2446" s="1055"/>
      <c r="B2446" s="140"/>
      <c r="C2446" s="140"/>
      <c r="D2446" s="140"/>
      <c r="E2446" s="1068"/>
      <c r="F2446" s="1068"/>
      <c r="G2446" s="1068"/>
      <c r="H2446" s="1068"/>
      <c r="I2446" s="1068"/>
      <c r="J2446" s="1068"/>
      <c r="K2446" s="1068"/>
      <c r="L2446" s="150" t="s">
        <v>8798</v>
      </c>
      <c r="M2446" s="550"/>
      <c r="N2446" s="441" t="s">
        <v>9665</v>
      </c>
      <c r="O2446" s="26"/>
      <c r="P2446" s="462">
        <v>55340</v>
      </c>
    </row>
    <row r="2447" spans="1:17" ht="41.25" customHeight="1" x14ac:dyDescent="0.25">
      <c r="A2447" s="1054"/>
      <c r="B2447" s="140">
        <v>27</v>
      </c>
      <c r="C2447" s="140" t="s">
        <v>68</v>
      </c>
      <c r="D2447" s="140">
        <v>2564</v>
      </c>
      <c r="E2447" s="1069"/>
      <c r="F2447" s="1069"/>
      <c r="G2447" s="1069"/>
      <c r="H2447" s="1069"/>
      <c r="I2447" s="1069"/>
      <c r="J2447" s="1069"/>
      <c r="K2447" s="1069"/>
      <c r="L2447" s="150" t="s">
        <v>8363</v>
      </c>
      <c r="M2447" s="550"/>
      <c r="N2447" s="441" t="s">
        <v>9666</v>
      </c>
      <c r="O2447" s="26"/>
      <c r="P2447" s="462"/>
    </row>
    <row r="2448" spans="1:17" ht="24.75" customHeight="1" x14ac:dyDescent="0.25">
      <c r="A2448" s="1053">
        <v>781</v>
      </c>
      <c r="B2448" s="69">
        <v>20</v>
      </c>
      <c r="C2448" s="69" t="s">
        <v>67</v>
      </c>
      <c r="D2448" s="113">
        <v>2563</v>
      </c>
      <c r="E2448" s="1067" t="s">
        <v>8778</v>
      </c>
      <c r="F2448" s="1067" t="s">
        <v>8778</v>
      </c>
      <c r="G2448" s="1067"/>
      <c r="H2448" s="1067" t="s">
        <v>8779</v>
      </c>
      <c r="I2448" s="1067" t="s">
        <v>870</v>
      </c>
      <c r="J2448" s="1067" t="s">
        <v>113</v>
      </c>
      <c r="K2448" s="1067" t="s">
        <v>3414</v>
      </c>
      <c r="L2448" s="185" t="s">
        <v>8780</v>
      </c>
      <c r="M2448" s="551"/>
      <c r="N2448" s="148" t="s">
        <v>8781</v>
      </c>
      <c r="P2448" s="452">
        <v>7563.67</v>
      </c>
    </row>
    <row r="2449" spans="1:17" ht="24.75" customHeight="1" x14ac:dyDescent="0.25">
      <c r="A2449" s="1055"/>
      <c r="B2449" s="69">
        <v>21</v>
      </c>
      <c r="C2449" s="69" t="s">
        <v>67</v>
      </c>
      <c r="D2449" s="113">
        <v>2563</v>
      </c>
      <c r="E2449" s="1068"/>
      <c r="F2449" s="1068"/>
      <c r="G2449" s="1068"/>
      <c r="H2449" s="1068"/>
      <c r="I2449" s="1068"/>
      <c r="J2449" s="1068"/>
      <c r="K2449" s="1068"/>
      <c r="L2449" s="11" t="s">
        <v>8786</v>
      </c>
      <c r="M2449" s="198"/>
      <c r="N2449" s="148" t="s">
        <v>8794</v>
      </c>
    </row>
    <row r="2450" spans="1:17" ht="44.25" customHeight="1" x14ac:dyDescent="0.25">
      <c r="A2450" s="1055"/>
      <c r="B2450" s="69">
        <v>17</v>
      </c>
      <c r="C2450" s="69" t="s">
        <v>677</v>
      </c>
      <c r="D2450" s="113">
        <v>2563</v>
      </c>
      <c r="E2450" s="1068"/>
      <c r="F2450" s="1068"/>
      <c r="G2450" s="1068"/>
      <c r="H2450" s="1068"/>
      <c r="I2450" s="1068"/>
      <c r="J2450" s="1068"/>
      <c r="K2450" s="1068"/>
      <c r="L2450" s="211" t="s">
        <v>1614</v>
      </c>
      <c r="M2450" s="530"/>
      <c r="N2450" s="222"/>
    </row>
    <row r="2451" spans="1:17" ht="24.75" customHeight="1" x14ac:dyDescent="0.25">
      <c r="A2451" s="1054"/>
      <c r="B2451" s="69">
        <v>18</v>
      </c>
      <c r="C2451" s="69" t="s">
        <v>677</v>
      </c>
      <c r="D2451" s="113">
        <v>2563</v>
      </c>
      <c r="E2451" s="1069"/>
      <c r="F2451" s="1069"/>
      <c r="G2451" s="1069"/>
      <c r="H2451" s="1069"/>
      <c r="I2451" s="1069"/>
      <c r="J2451" s="1069"/>
      <c r="K2451" s="1069"/>
      <c r="L2451" s="26" t="s">
        <v>1616</v>
      </c>
      <c r="M2451" s="199"/>
      <c r="N2451" s="427" t="s">
        <v>9046</v>
      </c>
    </row>
    <row r="2452" spans="1:17" s="39" customFormat="1" ht="24.75" customHeight="1" x14ac:dyDescent="0.25">
      <c r="A2452" s="1053">
        <v>782</v>
      </c>
      <c r="B2452" s="69">
        <v>20</v>
      </c>
      <c r="C2452" s="69" t="s">
        <v>67</v>
      </c>
      <c r="D2452" s="113">
        <v>2563</v>
      </c>
      <c r="E2452" s="1067" t="s">
        <v>8782</v>
      </c>
      <c r="F2452" s="1067" t="s">
        <v>8782</v>
      </c>
      <c r="G2452" s="1067"/>
      <c r="H2452" s="1067" t="s">
        <v>8783</v>
      </c>
      <c r="I2452" s="1067" t="s">
        <v>104</v>
      </c>
      <c r="J2452" s="1067" t="s">
        <v>105</v>
      </c>
      <c r="K2452" s="1067" t="s">
        <v>3414</v>
      </c>
      <c r="L2452" s="185" t="s">
        <v>8785</v>
      </c>
      <c r="M2452" s="551"/>
      <c r="N2452" s="148" t="s">
        <v>8784</v>
      </c>
      <c r="O2452" s="1"/>
      <c r="P2452" s="452">
        <v>7369.87</v>
      </c>
      <c r="Q2452" s="1"/>
    </row>
    <row r="2453" spans="1:17" ht="24.75" customHeight="1" x14ac:dyDescent="0.25">
      <c r="A2453" s="1055"/>
      <c r="B2453" s="69">
        <v>21</v>
      </c>
      <c r="C2453" s="69" t="s">
        <v>67</v>
      </c>
      <c r="D2453" s="113">
        <v>2563</v>
      </c>
      <c r="E2453" s="1068"/>
      <c r="F2453" s="1068"/>
      <c r="G2453" s="1068"/>
      <c r="H2453" s="1068"/>
      <c r="I2453" s="1068"/>
      <c r="J2453" s="1068"/>
      <c r="K2453" s="1068"/>
      <c r="L2453" s="11" t="s">
        <v>8786</v>
      </c>
      <c r="M2453" s="198"/>
      <c r="N2453" s="148" t="s">
        <v>8795</v>
      </c>
    </row>
    <row r="2454" spans="1:17" ht="24" customHeight="1" x14ac:dyDescent="0.25">
      <c r="A2454" s="1055"/>
      <c r="B2454" s="69">
        <v>6</v>
      </c>
      <c r="C2454" s="69" t="s">
        <v>677</v>
      </c>
      <c r="D2454" s="113">
        <v>2563</v>
      </c>
      <c r="E2454" s="1068"/>
      <c r="F2454" s="1068"/>
      <c r="G2454" s="1068"/>
      <c r="H2454" s="1068"/>
      <c r="I2454" s="1068"/>
      <c r="J2454" s="1068"/>
      <c r="K2454" s="1068"/>
      <c r="L2454" s="211" t="s">
        <v>1614</v>
      </c>
      <c r="M2454" s="530"/>
      <c r="N2454" s="222"/>
    </row>
    <row r="2455" spans="1:17" ht="24" customHeight="1" x14ac:dyDescent="0.25">
      <c r="A2455" s="1054"/>
      <c r="B2455" s="69">
        <v>6</v>
      </c>
      <c r="C2455" s="69" t="s">
        <v>677</v>
      </c>
      <c r="D2455" s="113">
        <v>2563</v>
      </c>
      <c r="E2455" s="1069"/>
      <c r="F2455" s="1069"/>
      <c r="G2455" s="1069"/>
      <c r="H2455" s="1069"/>
      <c r="I2455" s="1069"/>
      <c r="J2455" s="1069"/>
      <c r="K2455" s="1069"/>
      <c r="L2455" s="26" t="s">
        <v>1616</v>
      </c>
      <c r="M2455" s="199"/>
      <c r="N2455" s="427" t="s">
        <v>8974</v>
      </c>
    </row>
    <row r="2456" spans="1:17" ht="24.75" customHeight="1" x14ac:dyDescent="0.25">
      <c r="A2456" s="1053">
        <v>783</v>
      </c>
      <c r="B2456" s="69">
        <v>20</v>
      </c>
      <c r="C2456" s="69" t="s">
        <v>67</v>
      </c>
      <c r="D2456" s="113">
        <v>2563</v>
      </c>
      <c r="E2456" s="1067" t="s">
        <v>8787</v>
      </c>
      <c r="F2456" s="1067" t="s">
        <v>8787</v>
      </c>
      <c r="G2456" s="1067"/>
      <c r="H2456" s="1067" t="s">
        <v>8788</v>
      </c>
      <c r="I2456" s="1067" t="s">
        <v>870</v>
      </c>
      <c r="J2456" s="1067" t="s">
        <v>113</v>
      </c>
      <c r="K2456" s="1067" t="s">
        <v>3414</v>
      </c>
      <c r="L2456" s="185" t="s">
        <v>8789</v>
      </c>
      <c r="M2456" s="551"/>
      <c r="N2456" s="148" t="s">
        <v>8790</v>
      </c>
      <c r="P2456" s="452">
        <v>8912.23</v>
      </c>
    </row>
    <row r="2457" spans="1:17" ht="24.75" customHeight="1" x14ac:dyDescent="0.25">
      <c r="A2457" s="1055"/>
      <c r="B2457" s="69">
        <v>21</v>
      </c>
      <c r="C2457" s="69" t="s">
        <v>67</v>
      </c>
      <c r="D2457" s="113">
        <v>2563</v>
      </c>
      <c r="E2457" s="1068"/>
      <c r="F2457" s="1068"/>
      <c r="G2457" s="1068"/>
      <c r="H2457" s="1068"/>
      <c r="I2457" s="1068"/>
      <c r="J2457" s="1068"/>
      <c r="K2457" s="1068"/>
      <c r="L2457" s="11" t="s">
        <v>8786</v>
      </c>
      <c r="M2457" s="198"/>
      <c r="N2457" s="148" t="s">
        <v>8796</v>
      </c>
    </row>
    <row r="2458" spans="1:17" ht="24" customHeight="1" x14ac:dyDescent="0.25">
      <c r="A2458" s="1055"/>
      <c r="B2458" s="69">
        <v>6</v>
      </c>
      <c r="C2458" s="69" t="s">
        <v>677</v>
      </c>
      <c r="D2458" s="113">
        <v>2563</v>
      </c>
      <c r="E2458" s="1068"/>
      <c r="F2458" s="1068"/>
      <c r="G2458" s="1068"/>
      <c r="H2458" s="1068"/>
      <c r="I2458" s="1068"/>
      <c r="J2458" s="1068"/>
      <c r="K2458" s="1068"/>
      <c r="L2458" s="211" t="s">
        <v>1614</v>
      </c>
      <c r="M2458" s="530"/>
      <c r="N2458" s="222"/>
    </row>
    <row r="2459" spans="1:17" ht="24" customHeight="1" x14ac:dyDescent="0.25">
      <c r="A2459" s="1054"/>
      <c r="B2459" s="69">
        <v>18</v>
      </c>
      <c r="C2459" s="69" t="s">
        <v>677</v>
      </c>
      <c r="D2459" s="113">
        <v>2563</v>
      </c>
      <c r="E2459" s="1069"/>
      <c r="F2459" s="1069"/>
      <c r="G2459" s="1069"/>
      <c r="H2459" s="1069"/>
      <c r="I2459" s="1069"/>
      <c r="J2459" s="1069"/>
      <c r="K2459" s="1069"/>
      <c r="L2459" s="26" t="s">
        <v>1616</v>
      </c>
      <c r="M2459" s="199"/>
      <c r="N2459" s="427" t="s">
        <v>9045</v>
      </c>
    </row>
    <row r="2460" spans="1:17" s="39" customFormat="1" ht="24" customHeight="1" x14ac:dyDescent="0.25">
      <c r="A2460" s="1053">
        <v>784</v>
      </c>
      <c r="B2460" s="69">
        <v>20</v>
      </c>
      <c r="C2460" s="69" t="s">
        <v>67</v>
      </c>
      <c r="D2460" s="113">
        <v>2563</v>
      </c>
      <c r="E2460" s="1067" t="s">
        <v>8791</v>
      </c>
      <c r="F2460" s="1067" t="s">
        <v>8791</v>
      </c>
      <c r="G2460" s="1067"/>
      <c r="H2460" s="1067" t="s">
        <v>30</v>
      </c>
      <c r="I2460" s="1067" t="s">
        <v>1093</v>
      </c>
      <c r="J2460" s="1067" t="s">
        <v>11</v>
      </c>
      <c r="K2460" s="1067" t="s">
        <v>3414</v>
      </c>
      <c r="L2460" s="185" t="s">
        <v>8792</v>
      </c>
      <c r="M2460" s="551"/>
      <c r="N2460" s="148" t="s">
        <v>8790</v>
      </c>
      <c r="O2460" s="1"/>
      <c r="P2460" s="452">
        <v>5050</v>
      </c>
      <c r="Q2460" s="1"/>
    </row>
    <row r="2461" spans="1:17" ht="24.75" customHeight="1" x14ac:dyDescent="0.25">
      <c r="A2461" s="1054"/>
      <c r="B2461" s="69">
        <v>20</v>
      </c>
      <c r="C2461" s="69" t="s">
        <v>67</v>
      </c>
      <c r="D2461" s="113">
        <v>2563</v>
      </c>
      <c r="E2461" s="1069"/>
      <c r="F2461" s="1069"/>
      <c r="G2461" s="1069"/>
      <c r="H2461" s="1069"/>
      <c r="I2461" s="1069"/>
      <c r="J2461" s="1069"/>
      <c r="K2461" s="1069"/>
      <c r="L2461" s="11" t="s">
        <v>8786</v>
      </c>
      <c r="M2461" s="198"/>
      <c r="N2461" s="148" t="s">
        <v>8797</v>
      </c>
    </row>
    <row r="2462" spans="1:17" ht="24.75" customHeight="1" x14ac:dyDescent="0.25">
      <c r="A2462" s="1053">
        <v>785</v>
      </c>
      <c r="B2462" s="1053">
        <v>26</v>
      </c>
      <c r="C2462" s="1053" t="s">
        <v>67</v>
      </c>
      <c r="D2462" s="1053">
        <v>2563</v>
      </c>
      <c r="E2462" s="1067" t="s">
        <v>9042</v>
      </c>
      <c r="F2462" s="1067" t="s">
        <v>9043</v>
      </c>
      <c r="G2462" s="1067"/>
      <c r="H2462" s="1067" t="s">
        <v>9033</v>
      </c>
      <c r="I2462" s="1067" t="s">
        <v>2599</v>
      </c>
      <c r="J2462" s="1067" t="s">
        <v>11</v>
      </c>
      <c r="K2462" s="1067" t="s">
        <v>3414</v>
      </c>
      <c r="L2462" s="11" t="s">
        <v>9034</v>
      </c>
      <c r="M2462" s="198"/>
      <c r="N2462" s="148" t="s">
        <v>9035</v>
      </c>
    </row>
    <row r="2463" spans="1:17" ht="38.25" customHeight="1" x14ac:dyDescent="0.25">
      <c r="A2463" s="1055"/>
      <c r="B2463" s="1055"/>
      <c r="C2463" s="1055"/>
      <c r="D2463" s="1055"/>
      <c r="E2463" s="1068"/>
      <c r="F2463" s="1068"/>
      <c r="G2463" s="1068"/>
      <c r="H2463" s="1068"/>
      <c r="I2463" s="1068"/>
      <c r="J2463" s="1068"/>
      <c r="K2463" s="1068"/>
      <c r="L2463" s="11" t="s">
        <v>9036</v>
      </c>
      <c r="M2463" s="198"/>
      <c r="N2463" s="148" t="s">
        <v>9037</v>
      </c>
      <c r="Q2463" s="26" t="s">
        <v>9044</v>
      </c>
    </row>
    <row r="2464" spans="1:17" s="39" customFormat="1" ht="38.25" customHeight="1" x14ac:dyDescent="0.25">
      <c r="A2464" s="1055"/>
      <c r="B2464" s="1055"/>
      <c r="C2464" s="1055"/>
      <c r="D2464" s="1055"/>
      <c r="E2464" s="1068"/>
      <c r="F2464" s="1068"/>
      <c r="G2464" s="1068"/>
      <c r="H2464" s="1068"/>
      <c r="I2464" s="1068"/>
      <c r="J2464" s="1068"/>
      <c r="K2464" s="1068"/>
      <c r="L2464" s="11" t="s">
        <v>9038</v>
      </c>
      <c r="M2464" s="198"/>
      <c r="N2464" s="148" t="s">
        <v>9040</v>
      </c>
      <c r="O2464" s="1"/>
      <c r="P2464" s="452"/>
      <c r="Q2464" s="1"/>
    </row>
    <row r="2465" spans="1:17" ht="24.75" customHeight="1" x14ac:dyDescent="0.25">
      <c r="A2465" s="1054"/>
      <c r="B2465" s="1054"/>
      <c r="C2465" s="1054"/>
      <c r="D2465" s="1054"/>
      <c r="E2465" s="1069"/>
      <c r="F2465" s="1069"/>
      <c r="G2465" s="1069"/>
      <c r="H2465" s="1069"/>
      <c r="I2465" s="1069"/>
      <c r="J2465" s="1069"/>
      <c r="K2465" s="1069"/>
      <c r="L2465" s="26" t="s">
        <v>9039</v>
      </c>
      <c r="M2465" s="199"/>
      <c r="N2465" s="427" t="s">
        <v>9041</v>
      </c>
      <c r="O2465" s="26"/>
    </row>
    <row r="2466" spans="1:17" ht="38.25" customHeight="1" x14ac:dyDescent="0.25">
      <c r="A2466" s="1053">
        <v>790</v>
      </c>
      <c r="B2466" s="69">
        <v>27</v>
      </c>
      <c r="C2466" s="69" t="s">
        <v>67</v>
      </c>
      <c r="D2466" s="113">
        <v>2563</v>
      </c>
      <c r="E2466" s="1053" t="s">
        <v>8847</v>
      </c>
      <c r="F2466" s="1053" t="s">
        <v>8848</v>
      </c>
      <c r="G2466" s="1053" t="s">
        <v>8849</v>
      </c>
      <c r="H2466" s="1053" t="s">
        <v>8850</v>
      </c>
      <c r="I2466" s="1053" t="s">
        <v>261</v>
      </c>
      <c r="J2466" s="1053" t="s">
        <v>212</v>
      </c>
      <c r="K2466" s="1053" t="s">
        <v>3414</v>
      </c>
      <c r="L2466" s="11" t="s">
        <v>8851</v>
      </c>
      <c r="M2466" s="198"/>
      <c r="N2466" s="148" t="s">
        <v>8852</v>
      </c>
    </row>
    <row r="2467" spans="1:17" ht="38.25" customHeight="1" x14ac:dyDescent="0.25">
      <c r="A2467" s="1055"/>
      <c r="B2467" s="140"/>
      <c r="C2467" s="140"/>
      <c r="D2467" s="140"/>
      <c r="E2467" s="1055"/>
      <c r="F2467" s="1055"/>
      <c r="G2467" s="1055"/>
      <c r="H2467" s="1055"/>
      <c r="I2467" s="1055"/>
      <c r="J2467" s="1055"/>
      <c r="K2467" s="1055"/>
      <c r="L2467" s="150" t="s">
        <v>8798</v>
      </c>
      <c r="M2467" s="550"/>
      <c r="N2467" s="441" t="s">
        <v>9661</v>
      </c>
      <c r="O2467" s="26"/>
      <c r="P2467" s="462"/>
    </row>
    <row r="2468" spans="1:17" ht="38.25" customHeight="1" x14ac:dyDescent="0.25">
      <c r="A2468" s="1054"/>
      <c r="B2468" s="140">
        <v>27</v>
      </c>
      <c r="C2468" s="140" t="s">
        <v>68</v>
      </c>
      <c r="D2468" s="140">
        <v>2564</v>
      </c>
      <c r="E2468" s="1054"/>
      <c r="F2468" s="1054"/>
      <c r="G2468" s="1054"/>
      <c r="H2468" s="1054"/>
      <c r="I2468" s="1054"/>
      <c r="J2468" s="1054"/>
      <c r="K2468" s="1054"/>
      <c r="L2468" s="150" t="s">
        <v>8363</v>
      </c>
      <c r="M2468" s="550"/>
      <c r="N2468" s="441" t="s">
        <v>9662</v>
      </c>
      <c r="O2468" s="26"/>
      <c r="P2468" s="462"/>
    </row>
    <row r="2469" spans="1:17" ht="38.25" customHeight="1" x14ac:dyDescent="0.25">
      <c r="A2469" s="1053">
        <v>786</v>
      </c>
      <c r="B2469" s="1053">
        <v>28</v>
      </c>
      <c r="C2469" s="1053" t="s">
        <v>67</v>
      </c>
      <c r="D2469" s="1053">
        <v>2563</v>
      </c>
      <c r="E2469" s="1053" t="s">
        <v>8867</v>
      </c>
      <c r="F2469" s="1053" t="s">
        <v>8867</v>
      </c>
      <c r="G2469" s="1053" t="s">
        <v>8868</v>
      </c>
      <c r="H2469" s="1053" t="s">
        <v>8869</v>
      </c>
      <c r="I2469" s="1053" t="s">
        <v>369</v>
      </c>
      <c r="J2469" s="1053" t="s">
        <v>212</v>
      </c>
      <c r="K2469" s="1053" t="s">
        <v>3414</v>
      </c>
      <c r="L2469" s="1" t="s">
        <v>8588</v>
      </c>
      <c r="M2469" s="450"/>
      <c r="N2469" s="149" t="s">
        <v>8870</v>
      </c>
    </row>
    <row r="2470" spans="1:17" ht="24.75" customHeight="1" x14ac:dyDescent="0.25">
      <c r="A2470" s="1055"/>
      <c r="B2470" s="1055"/>
      <c r="C2470" s="1055"/>
      <c r="D2470" s="1055"/>
      <c r="E2470" s="1055"/>
      <c r="F2470" s="1055"/>
      <c r="G2470" s="1055"/>
      <c r="H2470" s="1055"/>
      <c r="I2470" s="1055"/>
      <c r="J2470" s="1055"/>
      <c r="K2470" s="1055"/>
      <c r="L2470" s="30" t="s">
        <v>297</v>
      </c>
      <c r="M2470" s="204"/>
      <c r="N2470" s="149" t="s">
        <v>10068</v>
      </c>
    </row>
    <row r="2471" spans="1:17" ht="24.75" customHeight="1" x14ac:dyDescent="0.25">
      <c r="A2471" s="1054"/>
      <c r="B2471" s="1054"/>
      <c r="C2471" s="1054"/>
      <c r="D2471" s="1054"/>
      <c r="E2471" s="1054"/>
      <c r="F2471" s="1054"/>
      <c r="G2471" s="1054"/>
      <c r="H2471" s="1054"/>
      <c r="I2471" s="1054"/>
      <c r="J2471" s="1054"/>
      <c r="K2471" s="1054"/>
      <c r="L2471" s="48" t="s">
        <v>5673</v>
      </c>
      <c r="M2471" s="241"/>
      <c r="N2471" s="427" t="s">
        <v>10069</v>
      </c>
      <c r="O2471" s="26"/>
      <c r="P2471" s="452">
        <v>56401</v>
      </c>
      <c r="Q2471" s="26"/>
    </row>
    <row r="2472" spans="1:17" ht="24.75" customHeight="1" x14ac:dyDescent="0.25">
      <c r="A2472" s="1053">
        <v>787</v>
      </c>
      <c r="B2472" s="69">
        <v>28</v>
      </c>
      <c r="C2472" s="69" t="s">
        <v>67</v>
      </c>
      <c r="D2472" s="113">
        <v>2563</v>
      </c>
      <c r="E2472" s="1053" t="s">
        <v>8857</v>
      </c>
      <c r="F2472" s="1053" t="s">
        <v>8857</v>
      </c>
      <c r="G2472" s="1053" t="s">
        <v>8858</v>
      </c>
      <c r="H2472" s="1053" t="s">
        <v>435</v>
      </c>
      <c r="I2472" s="1053" t="s">
        <v>104</v>
      </c>
      <c r="J2472" s="1053" t="s">
        <v>105</v>
      </c>
      <c r="K2472" s="1053" t="s">
        <v>3414</v>
      </c>
      <c r="L2472" s="1" t="s">
        <v>59</v>
      </c>
      <c r="M2472" s="450"/>
      <c r="N2472" s="149" t="s">
        <v>8853</v>
      </c>
    </row>
    <row r="2473" spans="1:17" ht="38.25" customHeight="1" x14ac:dyDescent="0.25">
      <c r="A2473" s="1055"/>
      <c r="B2473" s="51">
        <v>24</v>
      </c>
      <c r="C2473" s="69" t="s">
        <v>68</v>
      </c>
      <c r="D2473" s="301">
        <v>2565</v>
      </c>
      <c r="E2473" s="1055"/>
      <c r="F2473" s="1055"/>
      <c r="G2473" s="1055"/>
      <c r="H2473" s="1055"/>
      <c r="I2473" s="1055"/>
      <c r="J2473" s="1055"/>
      <c r="K2473" s="1055"/>
      <c r="L2473" s="1" t="s">
        <v>11904</v>
      </c>
      <c r="M2473" s="450"/>
      <c r="N2473" s="149" t="s">
        <v>11906</v>
      </c>
    </row>
    <row r="2474" spans="1:17" ht="38.25" customHeight="1" x14ac:dyDescent="0.25">
      <c r="A2474" s="1054"/>
      <c r="B2474" s="51">
        <v>24</v>
      </c>
      <c r="C2474" s="69" t="s">
        <v>68</v>
      </c>
      <c r="D2474" s="301">
        <v>2565</v>
      </c>
      <c r="E2474" s="1054"/>
      <c r="F2474" s="1054"/>
      <c r="G2474" s="1054"/>
      <c r="H2474" s="1054"/>
      <c r="I2474" s="1054"/>
      <c r="J2474" s="1054"/>
      <c r="K2474" s="1054"/>
      <c r="L2474" s="1" t="s">
        <v>11905</v>
      </c>
      <c r="M2474" s="450"/>
      <c r="N2474" s="148" t="s">
        <v>11911</v>
      </c>
      <c r="P2474" s="452">
        <v>27836.720000000001</v>
      </c>
    </row>
    <row r="2475" spans="1:17" ht="24.75" customHeight="1" x14ac:dyDescent="0.25">
      <c r="A2475" s="1053">
        <v>788</v>
      </c>
      <c r="B2475" s="69">
        <v>28</v>
      </c>
      <c r="C2475" s="69" t="s">
        <v>67</v>
      </c>
      <c r="D2475" s="113">
        <v>2563</v>
      </c>
      <c r="E2475" s="1053" t="s">
        <v>8859</v>
      </c>
      <c r="F2475" s="1053" t="s">
        <v>8859</v>
      </c>
      <c r="G2475" s="1053" t="s">
        <v>8860</v>
      </c>
      <c r="H2475" s="1053" t="s">
        <v>8861</v>
      </c>
      <c r="I2475" s="1053" t="s">
        <v>3187</v>
      </c>
      <c r="J2475" s="1053" t="s">
        <v>216</v>
      </c>
      <c r="K2475" s="1053" t="s">
        <v>3414</v>
      </c>
      <c r="L2475" s="1" t="s">
        <v>59</v>
      </c>
      <c r="M2475" s="450"/>
      <c r="N2475" s="149" t="s">
        <v>8854</v>
      </c>
    </row>
    <row r="2476" spans="1:17" ht="24.75" customHeight="1" x14ac:dyDescent="0.25">
      <c r="A2476" s="1055"/>
      <c r="B2476" s="113">
        <v>22</v>
      </c>
      <c r="C2476" s="113" t="s">
        <v>64</v>
      </c>
      <c r="D2476" s="113">
        <v>2564</v>
      </c>
      <c r="E2476" s="1055"/>
      <c r="F2476" s="1055"/>
      <c r="G2476" s="1055"/>
      <c r="H2476" s="1055"/>
      <c r="I2476" s="1055"/>
      <c r="J2476" s="1055"/>
      <c r="K2476" s="1055"/>
      <c r="L2476" s="113" t="s">
        <v>297</v>
      </c>
      <c r="M2476" s="450"/>
      <c r="N2476" s="444" t="s">
        <v>9940</v>
      </c>
      <c r="O2476" s="26"/>
      <c r="P2476" s="452">
        <v>5562.17</v>
      </c>
    </row>
    <row r="2477" spans="1:17" s="39" customFormat="1" ht="24.75" customHeight="1" x14ac:dyDescent="0.25">
      <c r="A2477" s="1054"/>
      <c r="B2477" s="92">
        <v>4</v>
      </c>
      <c r="C2477" s="92" t="s">
        <v>65</v>
      </c>
      <c r="D2477" s="92">
        <v>2564</v>
      </c>
      <c r="E2477" s="1054"/>
      <c r="F2477" s="1054"/>
      <c r="G2477" s="1054"/>
      <c r="H2477" s="1054"/>
      <c r="I2477" s="1054"/>
      <c r="J2477" s="1054"/>
      <c r="K2477" s="1054"/>
      <c r="L2477" s="40" t="s">
        <v>5673</v>
      </c>
      <c r="M2477" s="199"/>
      <c r="N2477" s="449" t="s">
        <v>9932</v>
      </c>
      <c r="O2477" s="26"/>
      <c r="P2477" s="462"/>
      <c r="Q2477" s="26"/>
    </row>
    <row r="2478" spans="1:17" ht="24.75" customHeight="1" x14ac:dyDescent="0.25">
      <c r="A2478" s="1053">
        <v>789</v>
      </c>
      <c r="B2478" s="69">
        <v>28</v>
      </c>
      <c r="C2478" s="69" t="s">
        <v>67</v>
      </c>
      <c r="D2478" s="113">
        <v>2563</v>
      </c>
      <c r="E2478" s="1053" t="s">
        <v>8862</v>
      </c>
      <c r="F2478" s="1053" t="s">
        <v>8862</v>
      </c>
      <c r="G2478" s="1053" t="s">
        <v>8863</v>
      </c>
      <c r="H2478" s="1053" t="s">
        <v>8864</v>
      </c>
      <c r="I2478" s="1053" t="s">
        <v>953</v>
      </c>
      <c r="J2478" s="1053" t="s">
        <v>232</v>
      </c>
      <c r="K2478" s="1053" t="s">
        <v>3414</v>
      </c>
      <c r="L2478" s="1" t="s">
        <v>59</v>
      </c>
      <c r="M2478" s="450"/>
      <c r="N2478" s="149" t="s">
        <v>8855</v>
      </c>
    </row>
    <row r="2479" spans="1:17" ht="24.75" customHeight="1" x14ac:dyDescent="0.25">
      <c r="A2479" s="1055"/>
      <c r="B2479" s="113">
        <v>22</v>
      </c>
      <c r="C2479" s="113" t="s">
        <v>64</v>
      </c>
      <c r="D2479" s="113">
        <v>2564</v>
      </c>
      <c r="E2479" s="1055"/>
      <c r="F2479" s="1055"/>
      <c r="G2479" s="1055"/>
      <c r="H2479" s="1055"/>
      <c r="I2479" s="1055"/>
      <c r="J2479" s="1055"/>
      <c r="K2479" s="1055"/>
      <c r="L2479" s="113" t="s">
        <v>297</v>
      </c>
      <c r="M2479" s="450"/>
      <c r="N2479" s="444" t="s">
        <v>9941</v>
      </c>
      <c r="O2479" s="26"/>
      <c r="P2479" s="452">
        <v>17080.12</v>
      </c>
    </row>
    <row r="2480" spans="1:17" s="39" customFormat="1" ht="24.75" customHeight="1" x14ac:dyDescent="0.25">
      <c r="A2480" s="1055"/>
      <c r="B2480" s="152">
        <v>4</v>
      </c>
      <c r="C2480" s="152" t="s">
        <v>65</v>
      </c>
      <c r="D2480" s="152">
        <v>2564</v>
      </c>
      <c r="E2480" s="1055"/>
      <c r="F2480" s="1055"/>
      <c r="G2480" s="1055"/>
      <c r="H2480" s="1055"/>
      <c r="I2480" s="1055"/>
      <c r="J2480" s="1055"/>
      <c r="K2480" s="1055"/>
      <c r="L2480" s="113" t="s">
        <v>5673</v>
      </c>
      <c r="M2480" s="450"/>
      <c r="N2480" s="444" t="s">
        <v>9942</v>
      </c>
      <c r="O2480" s="26"/>
      <c r="P2480" s="462"/>
      <c r="Q2480" s="1"/>
    </row>
    <row r="2481" spans="1:17" ht="24.75" customHeight="1" x14ac:dyDescent="0.25">
      <c r="A2481" s="1055"/>
      <c r="B2481" s="401">
        <v>24</v>
      </c>
      <c r="C2481" s="152" t="s">
        <v>64</v>
      </c>
      <c r="D2481" s="401">
        <v>2565</v>
      </c>
      <c r="E2481" s="1055"/>
      <c r="F2481" s="1055"/>
      <c r="G2481" s="1055"/>
      <c r="H2481" s="1055"/>
      <c r="I2481" s="1055"/>
      <c r="J2481" s="1055"/>
      <c r="K2481" s="1055"/>
      <c r="L2481" s="113" t="s">
        <v>297</v>
      </c>
      <c r="M2481" s="450"/>
      <c r="N2481" s="444" t="s">
        <v>12241</v>
      </c>
      <c r="O2481" s="26"/>
      <c r="P2481" s="462">
        <v>15128.65</v>
      </c>
    </row>
    <row r="2482" spans="1:17" ht="24.75" customHeight="1" x14ac:dyDescent="0.25">
      <c r="A2482" s="1054"/>
      <c r="B2482" s="401">
        <v>24</v>
      </c>
      <c r="C2482" s="152" t="s">
        <v>64</v>
      </c>
      <c r="D2482" s="401">
        <v>2565</v>
      </c>
      <c r="E2482" s="1054"/>
      <c r="F2482" s="1054"/>
      <c r="G2482" s="1054"/>
      <c r="H2482" s="1054"/>
      <c r="I2482" s="1054"/>
      <c r="J2482" s="1054"/>
      <c r="K2482" s="1054"/>
      <c r="L2482" s="113" t="s">
        <v>5673</v>
      </c>
      <c r="M2482" s="450"/>
      <c r="N2482" s="444" t="s">
        <v>12242</v>
      </c>
      <c r="O2482" s="26"/>
      <c r="P2482" s="462"/>
    </row>
    <row r="2483" spans="1:17" s="39" customFormat="1" ht="24.75" customHeight="1" x14ac:dyDescent="0.25">
      <c r="A2483" s="218">
        <v>790</v>
      </c>
      <c r="B2483" s="69">
        <v>28</v>
      </c>
      <c r="C2483" s="69" t="s">
        <v>67</v>
      </c>
      <c r="D2483" s="113">
        <v>2563</v>
      </c>
      <c r="E2483" s="89" t="s">
        <v>8865</v>
      </c>
      <c r="F2483" s="89" t="s">
        <v>8865</v>
      </c>
      <c r="G2483" s="89" t="s">
        <v>8866</v>
      </c>
      <c r="H2483" s="89" t="s">
        <v>6104</v>
      </c>
      <c r="I2483" s="89" t="s">
        <v>2448</v>
      </c>
      <c r="J2483" s="89" t="s">
        <v>232</v>
      </c>
      <c r="K2483" s="89" t="s">
        <v>3414</v>
      </c>
      <c r="L2483" s="1" t="s">
        <v>59</v>
      </c>
      <c r="M2483" s="450"/>
      <c r="N2483" s="149" t="s">
        <v>8856</v>
      </c>
      <c r="O2483" s="1"/>
      <c r="P2483" s="452">
        <v>10013</v>
      </c>
      <c r="Q2483" s="1" t="s">
        <v>11958</v>
      </c>
    </row>
    <row r="2484" spans="1:17" ht="30.75" customHeight="1" x14ac:dyDescent="0.25">
      <c r="A2484" s="219"/>
      <c r="B2484" s="51">
        <v>24</v>
      </c>
      <c r="C2484" s="69" t="s">
        <v>68</v>
      </c>
      <c r="D2484" s="301">
        <v>2565</v>
      </c>
      <c r="E2484" s="169"/>
      <c r="F2484" s="169"/>
      <c r="G2484" s="169"/>
      <c r="H2484" s="169"/>
      <c r="I2484" s="169"/>
      <c r="J2484" s="169"/>
      <c r="K2484" s="169"/>
      <c r="L2484" s="113" t="s">
        <v>297</v>
      </c>
      <c r="M2484" s="450"/>
      <c r="N2484" s="149" t="s">
        <v>11956</v>
      </c>
    </row>
    <row r="2485" spans="1:17" ht="30.75" customHeight="1" x14ac:dyDescent="0.25">
      <c r="A2485" s="153"/>
      <c r="B2485" s="51">
        <v>25</v>
      </c>
      <c r="C2485" s="69" t="s">
        <v>68</v>
      </c>
      <c r="D2485" s="301">
        <v>2565</v>
      </c>
      <c r="E2485" s="99"/>
      <c r="F2485" s="99"/>
      <c r="G2485" s="99"/>
      <c r="H2485" s="99"/>
      <c r="I2485" s="99"/>
      <c r="J2485" s="99"/>
      <c r="K2485" s="99"/>
      <c r="L2485" s="113" t="s">
        <v>689</v>
      </c>
      <c r="M2485" s="450"/>
      <c r="N2485" s="149" t="s">
        <v>11957</v>
      </c>
      <c r="Q2485" s="1" t="s">
        <v>11959</v>
      </c>
    </row>
    <row r="2486" spans="1:17" s="39" customFormat="1" ht="30.75" customHeight="1" x14ac:dyDescent="0.25">
      <c r="A2486" s="69">
        <v>791</v>
      </c>
      <c r="B2486" s="69">
        <v>3</v>
      </c>
      <c r="C2486" s="69" t="s">
        <v>677</v>
      </c>
      <c r="D2486" s="113">
        <v>2563</v>
      </c>
      <c r="E2486" s="152" t="s">
        <v>8871</v>
      </c>
      <c r="F2486" s="152" t="s">
        <v>8871</v>
      </c>
      <c r="G2486" s="152" t="s">
        <v>8872</v>
      </c>
      <c r="H2486" s="152" t="s">
        <v>8873</v>
      </c>
      <c r="I2486" s="152" t="s">
        <v>441</v>
      </c>
      <c r="J2486" s="152" t="s">
        <v>216</v>
      </c>
      <c r="K2486" s="152" t="s">
        <v>3414</v>
      </c>
      <c r="L2486" s="1" t="s">
        <v>59</v>
      </c>
      <c r="M2486" s="450"/>
      <c r="N2486" s="148" t="s">
        <v>8874</v>
      </c>
      <c r="O2486" s="1"/>
      <c r="P2486" s="452"/>
      <c r="Q2486" s="1"/>
    </row>
    <row r="2487" spans="1:17" ht="39.75" customHeight="1" x14ac:dyDescent="0.25">
      <c r="A2487" s="1053">
        <v>792</v>
      </c>
      <c r="B2487" s="69">
        <v>3</v>
      </c>
      <c r="C2487" s="69" t="s">
        <v>677</v>
      </c>
      <c r="D2487" s="113">
        <v>2563</v>
      </c>
      <c r="E2487" s="1067" t="s">
        <v>8878</v>
      </c>
      <c r="F2487" s="1067" t="s">
        <v>8878</v>
      </c>
      <c r="G2487" s="1067" t="s">
        <v>8877</v>
      </c>
      <c r="H2487" s="1067" t="s">
        <v>8876</v>
      </c>
      <c r="I2487" s="1067" t="s">
        <v>417</v>
      </c>
      <c r="J2487" s="1067" t="s">
        <v>232</v>
      </c>
      <c r="K2487" s="1067" t="s">
        <v>3414</v>
      </c>
      <c r="L2487" s="1" t="s">
        <v>59</v>
      </c>
      <c r="M2487" s="450"/>
      <c r="N2487" s="148" t="s">
        <v>8875</v>
      </c>
    </row>
    <row r="2488" spans="1:17" ht="54.75" customHeight="1" x14ac:dyDescent="0.25">
      <c r="A2488" s="1055"/>
      <c r="B2488" s="113">
        <v>22</v>
      </c>
      <c r="C2488" s="113" t="s">
        <v>64</v>
      </c>
      <c r="D2488" s="113">
        <v>2564</v>
      </c>
      <c r="E2488" s="1068"/>
      <c r="F2488" s="1068"/>
      <c r="G2488" s="1068"/>
      <c r="H2488" s="1068"/>
      <c r="I2488" s="1068"/>
      <c r="J2488" s="1068"/>
      <c r="K2488" s="1068"/>
      <c r="L2488" s="113" t="s">
        <v>297</v>
      </c>
      <c r="M2488" s="450"/>
      <c r="N2488" s="444" t="s">
        <v>9943</v>
      </c>
      <c r="O2488" s="26"/>
      <c r="P2488" s="452">
        <v>11017.05</v>
      </c>
    </row>
    <row r="2489" spans="1:17" ht="54.75" customHeight="1" x14ac:dyDescent="0.25">
      <c r="A2489" s="1054"/>
      <c r="B2489" s="152">
        <v>4</v>
      </c>
      <c r="C2489" s="152" t="s">
        <v>65</v>
      </c>
      <c r="D2489" s="152">
        <v>2564</v>
      </c>
      <c r="E2489" s="1069"/>
      <c r="F2489" s="1069"/>
      <c r="G2489" s="1069"/>
      <c r="H2489" s="1069"/>
      <c r="I2489" s="1069"/>
      <c r="J2489" s="1069"/>
      <c r="K2489" s="1069"/>
      <c r="L2489" s="113" t="s">
        <v>5673</v>
      </c>
      <c r="M2489" s="450"/>
      <c r="N2489" s="444" t="s">
        <v>9944</v>
      </c>
      <c r="O2489" s="26"/>
      <c r="P2489" s="462"/>
    </row>
    <row r="2490" spans="1:17" ht="39.75" customHeight="1" x14ac:dyDescent="0.25">
      <c r="A2490" s="1053">
        <v>793</v>
      </c>
      <c r="B2490" s="1053">
        <v>3</v>
      </c>
      <c r="C2490" s="1053" t="s">
        <v>677</v>
      </c>
      <c r="D2490" s="1053">
        <v>2563</v>
      </c>
      <c r="E2490" s="1053" t="s">
        <v>8879</v>
      </c>
      <c r="F2490" s="1053" t="s">
        <v>8879</v>
      </c>
      <c r="G2490" s="1053" t="s">
        <v>8880</v>
      </c>
      <c r="H2490" s="1053" t="s">
        <v>8881</v>
      </c>
      <c r="I2490" s="1053" t="s">
        <v>369</v>
      </c>
      <c r="J2490" s="1053" t="s">
        <v>212</v>
      </c>
      <c r="K2490" s="1053" t="s">
        <v>3414</v>
      </c>
      <c r="L2490" s="1" t="s">
        <v>59</v>
      </c>
      <c r="M2490" s="450"/>
      <c r="N2490" s="148" t="s">
        <v>8882</v>
      </c>
    </row>
    <row r="2491" spans="1:17" ht="46.5" customHeight="1" x14ac:dyDescent="0.25">
      <c r="A2491" s="1055"/>
      <c r="B2491" s="1055"/>
      <c r="C2491" s="1055"/>
      <c r="D2491" s="1055"/>
      <c r="E2491" s="1055"/>
      <c r="F2491" s="1055"/>
      <c r="G2491" s="1055"/>
      <c r="H2491" s="1055"/>
      <c r="I2491" s="1055"/>
      <c r="J2491" s="1055"/>
      <c r="K2491" s="1055"/>
      <c r="L2491" s="113" t="s">
        <v>297</v>
      </c>
      <c r="M2491" s="450"/>
      <c r="N2491" s="148" t="s">
        <v>10022</v>
      </c>
    </row>
    <row r="2492" spans="1:17" s="41" customFormat="1" ht="46.5" customHeight="1" x14ac:dyDescent="0.25">
      <c r="A2492" s="1054"/>
      <c r="B2492" s="1054"/>
      <c r="C2492" s="1054"/>
      <c r="D2492" s="1054"/>
      <c r="E2492" s="1054"/>
      <c r="F2492" s="1054"/>
      <c r="G2492" s="1054"/>
      <c r="H2492" s="1054"/>
      <c r="I2492" s="1054"/>
      <c r="J2492" s="1054"/>
      <c r="K2492" s="1054"/>
      <c r="L2492" s="40" t="s">
        <v>5673</v>
      </c>
      <c r="M2492" s="199"/>
      <c r="N2492" s="427" t="s">
        <v>10023</v>
      </c>
      <c r="O2492" s="26"/>
      <c r="P2492" s="452"/>
      <c r="Q2492" s="26" t="s">
        <v>10024</v>
      </c>
    </row>
    <row r="2493" spans="1:17" ht="46.5" customHeight="1" x14ac:dyDescent="0.25">
      <c r="A2493" s="1053">
        <v>794</v>
      </c>
      <c r="B2493" s="1053">
        <v>4</v>
      </c>
      <c r="C2493" s="1053" t="s">
        <v>677</v>
      </c>
      <c r="D2493" s="1053">
        <v>2563</v>
      </c>
      <c r="E2493" s="1053" t="s">
        <v>8883</v>
      </c>
      <c r="F2493" s="1053" t="s">
        <v>8883</v>
      </c>
      <c r="G2493" s="1053" t="s">
        <v>8884</v>
      </c>
      <c r="H2493" s="1053" t="s">
        <v>8885</v>
      </c>
      <c r="I2493" s="1053" t="s">
        <v>8886</v>
      </c>
      <c r="J2493" s="1053" t="s">
        <v>1588</v>
      </c>
      <c r="K2493" s="1053" t="s">
        <v>3132</v>
      </c>
      <c r="L2493" s="1" t="s">
        <v>59</v>
      </c>
      <c r="M2493" s="450"/>
      <c r="N2493" s="148" t="s">
        <v>8887</v>
      </c>
    </row>
    <row r="2494" spans="1:17" ht="30.75" customHeight="1" x14ac:dyDescent="0.25">
      <c r="A2494" s="1055"/>
      <c r="B2494" s="1055"/>
      <c r="C2494" s="1055"/>
      <c r="D2494" s="1055"/>
      <c r="E2494" s="1055"/>
      <c r="F2494" s="1055"/>
      <c r="G2494" s="1055"/>
      <c r="H2494" s="1055"/>
      <c r="I2494" s="1055"/>
      <c r="J2494" s="1055"/>
      <c r="K2494" s="1055"/>
      <c r="L2494" s="113" t="s">
        <v>297</v>
      </c>
      <c r="M2494" s="450"/>
      <c r="N2494" s="148" t="s">
        <v>10027</v>
      </c>
    </row>
    <row r="2495" spans="1:17" ht="46.5" customHeight="1" x14ac:dyDescent="0.25">
      <c r="A2495" s="1054"/>
      <c r="B2495" s="1054"/>
      <c r="C2495" s="1054"/>
      <c r="D2495" s="1054"/>
      <c r="E2495" s="1054"/>
      <c r="F2495" s="1054"/>
      <c r="G2495" s="1054"/>
      <c r="H2495" s="1054"/>
      <c r="I2495" s="1054"/>
      <c r="J2495" s="1054"/>
      <c r="K2495" s="1054"/>
      <c r="L2495" s="40" t="s">
        <v>5673</v>
      </c>
      <c r="M2495" s="199"/>
      <c r="N2495" s="427" t="s">
        <v>10028</v>
      </c>
      <c r="O2495" s="26"/>
      <c r="P2495" s="452">
        <v>16944.96</v>
      </c>
      <c r="Q2495" s="26"/>
    </row>
    <row r="2496" spans="1:17" ht="55.5" customHeight="1" x14ac:dyDescent="0.25">
      <c r="A2496" s="1053">
        <v>795</v>
      </c>
      <c r="B2496" s="1053">
        <v>4</v>
      </c>
      <c r="C2496" s="1053" t="s">
        <v>677</v>
      </c>
      <c r="D2496" s="1053">
        <v>2563</v>
      </c>
      <c r="E2496" s="1053" t="s">
        <v>8888</v>
      </c>
      <c r="F2496" s="1053" t="s">
        <v>8888</v>
      </c>
      <c r="G2496" s="1053" t="s">
        <v>8889</v>
      </c>
      <c r="H2496" s="1053" t="s">
        <v>8885</v>
      </c>
      <c r="I2496" s="1053" t="s">
        <v>8886</v>
      </c>
      <c r="J2496" s="1053" t="s">
        <v>1588</v>
      </c>
      <c r="K2496" s="1053" t="s">
        <v>3132</v>
      </c>
      <c r="L2496" s="1" t="s">
        <v>59</v>
      </c>
      <c r="M2496" s="450"/>
      <c r="N2496" s="148" t="s">
        <v>5092</v>
      </c>
    </row>
    <row r="2497" spans="1:17" ht="30.75" customHeight="1" x14ac:dyDescent="0.25">
      <c r="A2497" s="1055"/>
      <c r="B2497" s="1055"/>
      <c r="C2497" s="1055"/>
      <c r="D2497" s="1055"/>
      <c r="E2497" s="1055"/>
      <c r="F2497" s="1055"/>
      <c r="G2497" s="1055"/>
      <c r="H2497" s="1055"/>
      <c r="I2497" s="1055"/>
      <c r="J2497" s="1055"/>
      <c r="K2497" s="1055"/>
      <c r="L2497" s="113" t="s">
        <v>297</v>
      </c>
      <c r="M2497" s="450"/>
      <c r="N2497" s="148" t="s">
        <v>10002</v>
      </c>
    </row>
    <row r="2498" spans="1:17" ht="34.5" customHeight="1" x14ac:dyDescent="0.25">
      <c r="A2498" s="1054"/>
      <c r="B2498" s="1054"/>
      <c r="C2498" s="1054"/>
      <c r="D2498" s="1054"/>
      <c r="E2498" s="1054"/>
      <c r="F2498" s="1054"/>
      <c r="G2498" s="1054"/>
      <c r="H2498" s="1054"/>
      <c r="I2498" s="1054"/>
      <c r="J2498" s="1054"/>
      <c r="K2498" s="1054"/>
      <c r="L2498" s="40" t="s">
        <v>5673</v>
      </c>
      <c r="M2498" s="199"/>
      <c r="N2498" s="427" t="s">
        <v>10003</v>
      </c>
      <c r="O2498" s="26"/>
      <c r="P2498" s="452">
        <v>13587.75</v>
      </c>
      <c r="Q2498" s="26"/>
    </row>
    <row r="2499" spans="1:17" ht="31.5" customHeight="1" x14ac:dyDescent="0.25">
      <c r="A2499" s="1053">
        <v>796</v>
      </c>
      <c r="B2499" s="1053">
        <v>10</v>
      </c>
      <c r="C2499" s="1053" t="s">
        <v>677</v>
      </c>
      <c r="D2499" s="1053">
        <v>2563</v>
      </c>
      <c r="E2499" s="1053" t="s">
        <v>8979</v>
      </c>
      <c r="F2499" s="1053" t="s">
        <v>8979</v>
      </c>
      <c r="G2499" s="1053" t="s">
        <v>8980</v>
      </c>
      <c r="H2499" s="1053" t="s">
        <v>8981</v>
      </c>
      <c r="I2499" s="1053" t="s">
        <v>242</v>
      </c>
      <c r="J2499" s="1053" t="s">
        <v>78</v>
      </c>
      <c r="K2499" s="1053" t="s">
        <v>3414</v>
      </c>
      <c r="L2499" s="1" t="s">
        <v>59</v>
      </c>
      <c r="M2499" s="450"/>
      <c r="N2499" s="148" t="s">
        <v>8982</v>
      </c>
    </row>
    <row r="2500" spans="1:17" ht="31.5" customHeight="1" x14ac:dyDescent="0.25">
      <c r="A2500" s="1055"/>
      <c r="B2500" s="1055"/>
      <c r="C2500" s="1055"/>
      <c r="D2500" s="1055"/>
      <c r="E2500" s="1055"/>
      <c r="F2500" s="1055"/>
      <c r="G2500" s="1055"/>
      <c r="H2500" s="1055"/>
      <c r="I2500" s="1055"/>
      <c r="J2500" s="1055"/>
      <c r="K2500" s="1055"/>
      <c r="L2500" s="113" t="s">
        <v>297</v>
      </c>
      <c r="M2500" s="450"/>
      <c r="N2500" s="148" t="s">
        <v>10020</v>
      </c>
    </row>
    <row r="2501" spans="1:17" s="39" customFormat="1" ht="31.5" customHeight="1" x14ac:dyDescent="0.25">
      <c r="A2501" s="1054"/>
      <c r="B2501" s="1054"/>
      <c r="C2501" s="1054"/>
      <c r="D2501" s="1054"/>
      <c r="E2501" s="1054"/>
      <c r="F2501" s="1054"/>
      <c r="G2501" s="1054"/>
      <c r="H2501" s="1054"/>
      <c r="I2501" s="1054"/>
      <c r="J2501" s="1054"/>
      <c r="K2501" s="1054"/>
      <c r="L2501" s="40" t="s">
        <v>5673</v>
      </c>
      <c r="M2501" s="199"/>
      <c r="N2501" s="427" t="s">
        <v>10021</v>
      </c>
      <c r="O2501" s="26"/>
      <c r="P2501" s="452">
        <v>14463.26</v>
      </c>
      <c r="Q2501" s="26" t="s">
        <v>10008</v>
      </c>
    </row>
    <row r="2502" spans="1:17" ht="24.75" customHeight="1" x14ac:dyDescent="0.25">
      <c r="A2502" s="1053">
        <v>797</v>
      </c>
      <c r="B2502" s="69">
        <v>16</v>
      </c>
      <c r="C2502" s="69" t="s">
        <v>677</v>
      </c>
      <c r="D2502" s="113">
        <v>2563</v>
      </c>
      <c r="E2502" s="1053" t="s">
        <v>9007</v>
      </c>
      <c r="F2502" s="1053" t="s">
        <v>9007</v>
      </c>
      <c r="G2502" s="1053" t="s">
        <v>9006</v>
      </c>
      <c r="H2502" s="1053" t="s">
        <v>9005</v>
      </c>
      <c r="I2502" s="1053" t="s">
        <v>332</v>
      </c>
      <c r="J2502" s="1053" t="s">
        <v>2880</v>
      </c>
      <c r="K2502" s="1053" t="s">
        <v>3414</v>
      </c>
      <c r="L2502" s="1" t="s">
        <v>59</v>
      </c>
      <c r="M2502" s="450"/>
      <c r="N2502" s="148" t="s">
        <v>9004</v>
      </c>
    </row>
    <row r="2503" spans="1:17" ht="24.75" customHeight="1" x14ac:dyDescent="0.25">
      <c r="A2503" s="1055"/>
      <c r="B2503" s="69">
        <v>4</v>
      </c>
      <c r="C2503" s="69" t="s">
        <v>682</v>
      </c>
      <c r="D2503" s="113">
        <v>2563</v>
      </c>
      <c r="E2503" s="1055"/>
      <c r="F2503" s="1055"/>
      <c r="G2503" s="1055"/>
      <c r="H2503" s="1055"/>
      <c r="I2503" s="1055"/>
      <c r="J2503" s="1055"/>
      <c r="K2503" s="1055"/>
      <c r="L2503" s="185" t="s">
        <v>9124</v>
      </c>
      <c r="M2503" s="551"/>
      <c r="N2503" s="148" t="s">
        <v>9123</v>
      </c>
      <c r="P2503" s="452">
        <v>9854.19</v>
      </c>
    </row>
    <row r="2504" spans="1:17" ht="24.75" customHeight="1" x14ac:dyDescent="0.25">
      <c r="A2504" s="1055"/>
      <c r="B2504" s="69">
        <v>7</v>
      </c>
      <c r="C2504" s="69" t="s">
        <v>682</v>
      </c>
      <c r="D2504" s="113">
        <v>2563</v>
      </c>
      <c r="E2504" s="1055"/>
      <c r="F2504" s="1055"/>
      <c r="G2504" s="1055"/>
      <c r="H2504" s="1055"/>
      <c r="I2504" s="1055"/>
      <c r="J2504" s="1055"/>
      <c r="K2504" s="1055"/>
      <c r="L2504" s="11" t="s">
        <v>8786</v>
      </c>
      <c r="M2504" s="198"/>
      <c r="N2504" s="148" t="s">
        <v>9157</v>
      </c>
    </row>
    <row r="2505" spans="1:17" s="39" customFormat="1" ht="24.75" customHeight="1" x14ac:dyDescent="0.25">
      <c r="A2505" s="1055"/>
      <c r="B2505" s="69">
        <v>9</v>
      </c>
      <c r="C2505" s="69" t="s">
        <v>682</v>
      </c>
      <c r="D2505" s="113">
        <v>2563</v>
      </c>
      <c r="E2505" s="1055"/>
      <c r="F2505" s="1055"/>
      <c r="G2505" s="1055"/>
      <c r="H2505" s="1055"/>
      <c r="I2505" s="1055"/>
      <c r="J2505" s="1055"/>
      <c r="K2505" s="1055"/>
      <c r="L2505" s="211" t="s">
        <v>1614</v>
      </c>
      <c r="M2505" s="530"/>
      <c r="N2505" s="222"/>
      <c r="O2505" s="1"/>
      <c r="P2505" s="452"/>
      <c r="Q2505" s="1"/>
    </row>
    <row r="2506" spans="1:17" ht="29.25" customHeight="1" x14ac:dyDescent="0.25">
      <c r="A2506" s="1055"/>
      <c r="B2506" s="69">
        <v>21</v>
      </c>
      <c r="C2506" s="69" t="s">
        <v>682</v>
      </c>
      <c r="D2506" s="113">
        <v>2563</v>
      </c>
      <c r="E2506" s="1055"/>
      <c r="F2506" s="1055"/>
      <c r="G2506" s="1055"/>
      <c r="H2506" s="1055"/>
      <c r="I2506" s="1055"/>
      <c r="J2506" s="1055"/>
      <c r="K2506" s="1055"/>
      <c r="L2506" s="26" t="s">
        <v>1616</v>
      </c>
      <c r="M2506" s="199"/>
      <c r="N2506" s="427" t="s">
        <v>9423</v>
      </c>
    </row>
    <row r="2507" spans="1:17" ht="29.25" customHeight="1" x14ac:dyDescent="0.25">
      <c r="A2507" s="1055"/>
      <c r="B2507" s="12"/>
      <c r="C2507" s="12"/>
      <c r="D2507" s="61"/>
      <c r="E2507" s="1055"/>
      <c r="F2507" s="1055"/>
      <c r="G2507" s="1055"/>
      <c r="H2507" s="1055"/>
      <c r="I2507" s="1055"/>
      <c r="J2507" s="1055"/>
      <c r="K2507" s="1055"/>
      <c r="L2507" s="61" t="s">
        <v>297</v>
      </c>
      <c r="M2507" s="198"/>
      <c r="N2507" s="148" t="s">
        <v>10004</v>
      </c>
      <c r="O2507" s="11"/>
      <c r="Q2507" s="11"/>
    </row>
    <row r="2508" spans="1:17" ht="32.25" customHeight="1" x14ac:dyDescent="0.25">
      <c r="A2508" s="1054"/>
      <c r="B2508" s="69"/>
      <c r="C2508" s="69"/>
      <c r="D2508" s="113"/>
      <c r="E2508" s="1054"/>
      <c r="F2508" s="1054"/>
      <c r="G2508" s="1054"/>
      <c r="H2508" s="1054"/>
      <c r="I2508" s="1054"/>
      <c r="J2508" s="1054"/>
      <c r="K2508" s="1054"/>
      <c r="L2508" s="40" t="s">
        <v>5673</v>
      </c>
      <c r="M2508" s="199"/>
      <c r="N2508" s="427" t="s">
        <v>10005</v>
      </c>
      <c r="P2508" s="452">
        <v>9854.19</v>
      </c>
    </row>
    <row r="2509" spans="1:17" ht="29.25" customHeight="1" x14ac:dyDescent="0.25">
      <c r="A2509" s="1053">
        <v>780</v>
      </c>
      <c r="B2509" s="69">
        <v>26</v>
      </c>
      <c r="C2509" s="69" t="s">
        <v>677</v>
      </c>
      <c r="D2509" s="113">
        <v>2563</v>
      </c>
      <c r="E2509" s="1053" t="s">
        <v>9253</v>
      </c>
      <c r="F2509" s="1053" t="s">
        <v>9253</v>
      </c>
      <c r="G2509" s="1053" t="s">
        <v>9254</v>
      </c>
      <c r="H2509" s="1053" t="s">
        <v>9255</v>
      </c>
      <c r="I2509" s="1053" t="s">
        <v>212</v>
      </c>
      <c r="J2509" s="1053" t="s">
        <v>212</v>
      </c>
      <c r="K2509" s="1053" t="s">
        <v>3414</v>
      </c>
      <c r="L2509" s="11" t="s">
        <v>8588</v>
      </c>
      <c r="M2509" s="198"/>
      <c r="N2509" s="148" t="s">
        <v>9256</v>
      </c>
    </row>
    <row r="2510" spans="1:17" ht="27.75" customHeight="1" x14ac:dyDescent="0.25">
      <c r="A2510" s="1055"/>
      <c r="B2510" s="69">
        <v>22</v>
      </c>
      <c r="C2510" s="69" t="s">
        <v>682</v>
      </c>
      <c r="D2510" s="113">
        <v>2563</v>
      </c>
      <c r="E2510" s="1055"/>
      <c r="F2510" s="1055"/>
      <c r="G2510" s="1055"/>
      <c r="H2510" s="1055"/>
      <c r="I2510" s="1055"/>
      <c r="J2510" s="1055"/>
      <c r="K2510" s="1055"/>
      <c r="L2510" s="11" t="s">
        <v>294</v>
      </c>
      <c r="M2510" s="198"/>
      <c r="N2510" s="148" t="s">
        <v>9283</v>
      </c>
    </row>
    <row r="2511" spans="1:17" s="39" customFormat="1" ht="29.25" customHeight="1" x14ac:dyDescent="0.25">
      <c r="A2511" s="1055"/>
      <c r="B2511" s="69"/>
      <c r="C2511" s="69"/>
      <c r="D2511" s="113"/>
      <c r="E2511" s="1055"/>
      <c r="F2511" s="1055"/>
      <c r="G2511" s="1055"/>
      <c r="H2511" s="1055"/>
      <c r="I2511" s="1055"/>
      <c r="J2511" s="1055"/>
      <c r="K2511" s="1055"/>
      <c r="L2511" s="61" t="s">
        <v>297</v>
      </c>
      <c r="M2511" s="198"/>
      <c r="N2511" s="148" t="s">
        <v>10368</v>
      </c>
      <c r="O2511" s="1"/>
      <c r="P2511" s="452"/>
      <c r="Q2511" s="1"/>
    </row>
    <row r="2512" spans="1:17" ht="29.25" customHeight="1" x14ac:dyDescent="0.25">
      <c r="A2512" s="1054"/>
      <c r="B2512" s="69"/>
      <c r="C2512" s="69"/>
      <c r="D2512" s="113"/>
      <c r="E2512" s="1054"/>
      <c r="F2512" s="1054"/>
      <c r="G2512" s="1054"/>
      <c r="H2512" s="1054"/>
      <c r="I2512" s="1054"/>
      <c r="J2512" s="1054"/>
      <c r="K2512" s="1054"/>
      <c r="L2512" s="40" t="s">
        <v>5673</v>
      </c>
      <c r="M2512" s="199"/>
      <c r="N2512" s="148" t="s">
        <v>10369</v>
      </c>
      <c r="P2512" s="452">
        <v>72900</v>
      </c>
    </row>
    <row r="2513" spans="1:17" ht="38.25" customHeight="1" x14ac:dyDescent="0.25">
      <c r="A2513" s="1053">
        <v>780</v>
      </c>
      <c r="B2513" s="69">
        <v>26</v>
      </c>
      <c r="C2513" s="69" t="s">
        <v>677</v>
      </c>
      <c r="D2513" s="113">
        <v>2563</v>
      </c>
      <c r="E2513" s="1053" t="s">
        <v>9257</v>
      </c>
      <c r="F2513" s="1053" t="s">
        <v>9257</v>
      </c>
      <c r="G2513" s="1053" t="s">
        <v>9258</v>
      </c>
      <c r="H2513" s="1053" t="s">
        <v>9259</v>
      </c>
      <c r="I2513" s="1053" t="s">
        <v>200</v>
      </c>
      <c r="J2513" s="1053" t="s">
        <v>2880</v>
      </c>
      <c r="K2513" s="1053" t="s">
        <v>3414</v>
      </c>
      <c r="L2513" s="11" t="s">
        <v>8588</v>
      </c>
      <c r="M2513" s="198"/>
      <c r="N2513" s="148" t="s">
        <v>9263</v>
      </c>
    </row>
    <row r="2514" spans="1:17" ht="38.25" customHeight="1" x14ac:dyDescent="0.25">
      <c r="A2514" s="1055"/>
      <c r="B2514" s="69">
        <v>22</v>
      </c>
      <c r="C2514" s="69" t="s">
        <v>682</v>
      </c>
      <c r="D2514" s="113">
        <v>2563</v>
      </c>
      <c r="E2514" s="1055"/>
      <c r="F2514" s="1055"/>
      <c r="G2514" s="1055"/>
      <c r="H2514" s="1055"/>
      <c r="I2514" s="1055"/>
      <c r="J2514" s="1055"/>
      <c r="K2514" s="1055"/>
      <c r="L2514" s="11" t="s">
        <v>294</v>
      </c>
      <c r="M2514" s="198"/>
      <c r="N2514" s="148" t="s">
        <v>9285</v>
      </c>
    </row>
    <row r="2515" spans="1:17" ht="29.25" customHeight="1" x14ac:dyDescent="0.25">
      <c r="A2515" s="1055"/>
      <c r="B2515" s="69"/>
      <c r="C2515" s="69"/>
      <c r="D2515" s="113"/>
      <c r="E2515" s="1055"/>
      <c r="F2515" s="1055"/>
      <c r="G2515" s="1055"/>
      <c r="H2515" s="1055"/>
      <c r="I2515" s="1055"/>
      <c r="J2515" s="1055"/>
      <c r="K2515" s="1055"/>
      <c r="L2515" s="61" t="s">
        <v>297</v>
      </c>
      <c r="M2515" s="198"/>
      <c r="N2515" s="148" t="s">
        <v>10366</v>
      </c>
    </row>
    <row r="2516" spans="1:17" ht="38.25" customHeight="1" x14ac:dyDescent="0.25">
      <c r="A2516" s="1054"/>
      <c r="B2516" s="33"/>
      <c r="C2516" s="33"/>
      <c r="D2516" s="40"/>
      <c r="E2516" s="1054"/>
      <c r="F2516" s="1054"/>
      <c r="G2516" s="1054"/>
      <c r="H2516" s="1054"/>
      <c r="I2516" s="1054"/>
      <c r="J2516" s="1054"/>
      <c r="K2516" s="1054"/>
      <c r="L2516" s="40" t="s">
        <v>5673</v>
      </c>
      <c r="M2516" s="199"/>
      <c r="N2516" s="427" t="s">
        <v>10367</v>
      </c>
      <c r="O2516" s="26"/>
      <c r="P2516" s="452">
        <v>58388</v>
      </c>
      <c r="Q2516" s="26"/>
    </row>
    <row r="2517" spans="1:17" ht="38.25" customHeight="1" x14ac:dyDescent="0.25">
      <c r="A2517" s="1053">
        <v>782</v>
      </c>
      <c r="B2517" s="69">
        <v>26</v>
      </c>
      <c r="C2517" s="69" t="s">
        <v>677</v>
      </c>
      <c r="D2517" s="113">
        <v>2563</v>
      </c>
      <c r="E2517" s="1053" t="s">
        <v>9260</v>
      </c>
      <c r="F2517" s="1053" t="s">
        <v>9260</v>
      </c>
      <c r="G2517" s="1053" t="s">
        <v>9261</v>
      </c>
      <c r="H2517" s="1053" t="s">
        <v>9262</v>
      </c>
      <c r="I2517" s="1053" t="s">
        <v>474</v>
      </c>
      <c r="J2517" s="1053" t="s">
        <v>58</v>
      </c>
      <c r="K2517" s="1053" t="s">
        <v>3414</v>
      </c>
      <c r="L2517" s="11" t="s">
        <v>8588</v>
      </c>
      <c r="M2517" s="198"/>
      <c r="N2517" s="148" t="s">
        <v>9264</v>
      </c>
    </row>
    <row r="2518" spans="1:17" ht="38.25" customHeight="1" x14ac:dyDescent="0.25">
      <c r="A2518" s="1055"/>
      <c r="B2518" s="69">
        <v>22</v>
      </c>
      <c r="C2518" s="69" t="s">
        <v>682</v>
      </c>
      <c r="D2518" s="113">
        <v>2563</v>
      </c>
      <c r="E2518" s="1055"/>
      <c r="F2518" s="1055"/>
      <c r="G2518" s="1055"/>
      <c r="H2518" s="1055"/>
      <c r="I2518" s="1055"/>
      <c r="J2518" s="1055"/>
      <c r="K2518" s="1055"/>
      <c r="L2518" s="11" t="s">
        <v>294</v>
      </c>
      <c r="M2518" s="198"/>
      <c r="N2518" s="148" t="s">
        <v>9284</v>
      </c>
    </row>
    <row r="2519" spans="1:17" s="39" customFormat="1" ht="38.25" customHeight="1" x14ac:dyDescent="0.25">
      <c r="A2519" s="1055"/>
      <c r="B2519" s="218"/>
      <c r="C2519" s="218"/>
      <c r="D2519" s="220"/>
      <c r="E2519" s="1055"/>
      <c r="F2519" s="1055"/>
      <c r="G2519" s="1055"/>
      <c r="H2519" s="1055"/>
      <c r="I2519" s="1055"/>
      <c r="J2519" s="1055"/>
      <c r="K2519" s="1055"/>
      <c r="L2519" s="61" t="s">
        <v>297</v>
      </c>
      <c r="M2519" s="198"/>
      <c r="N2519" s="148" t="s">
        <v>10760</v>
      </c>
      <c r="O2519" s="1"/>
      <c r="P2519" s="452"/>
      <c r="Q2519" s="1"/>
    </row>
    <row r="2520" spans="1:17" ht="29.25" customHeight="1" x14ac:dyDescent="0.25">
      <c r="A2520" s="1054"/>
      <c r="B2520" s="176"/>
      <c r="C2520" s="176"/>
      <c r="D2520" s="76"/>
      <c r="E2520" s="1054"/>
      <c r="F2520" s="1054"/>
      <c r="G2520" s="1054"/>
      <c r="H2520" s="1054"/>
      <c r="I2520" s="1054"/>
      <c r="J2520" s="1054"/>
      <c r="K2520" s="1054"/>
      <c r="L2520" s="40" t="s">
        <v>5673</v>
      </c>
      <c r="M2520" s="199"/>
      <c r="N2520" s="427" t="s">
        <v>10761</v>
      </c>
      <c r="O2520" s="26"/>
      <c r="P2520" s="452">
        <v>68027</v>
      </c>
      <c r="Q2520" s="26"/>
    </row>
    <row r="2521" spans="1:17" ht="29.25" customHeight="1" x14ac:dyDescent="0.25">
      <c r="A2521" s="1053">
        <v>798</v>
      </c>
      <c r="B2521" s="1053">
        <v>25</v>
      </c>
      <c r="C2521" s="1053" t="s">
        <v>677</v>
      </c>
      <c r="D2521" s="1053">
        <v>2563</v>
      </c>
      <c r="E2521" s="1053" t="s">
        <v>9069</v>
      </c>
      <c r="F2521" s="1053" t="s">
        <v>9069</v>
      </c>
      <c r="G2521" s="1053" t="s">
        <v>9068</v>
      </c>
      <c r="H2521" s="1053" t="s">
        <v>9066</v>
      </c>
      <c r="I2521" s="1053" t="s">
        <v>2782</v>
      </c>
      <c r="J2521" s="1053" t="s">
        <v>151</v>
      </c>
      <c r="K2521" s="1053" t="s">
        <v>3414</v>
      </c>
      <c r="L2521" s="1" t="s">
        <v>59</v>
      </c>
      <c r="M2521" s="450"/>
      <c r="N2521" s="148" t="s">
        <v>9067</v>
      </c>
    </row>
    <row r="2522" spans="1:17" ht="29.25" customHeight="1" x14ac:dyDescent="0.25">
      <c r="A2522" s="1055"/>
      <c r="B2522" s="1055"/>
      <c r="C2522" s="1055"/>
      <c r="D2522" s="1055"/>
      <c r="E2522" s="1055"/>
      <c r="F2522" s="1055"/>
      <c r="G2522" s="1055"/>
      <c r="H2522" s="1055"/>
      <c r="I2522" s="1055"/>
      <c r="J2522" s="1055"/>
      <c r="K2522" s="1055"/>
      <c r="L2522" s="30" t="s">
        <v>297</v>
      </c>
      <c r="M2522" s="204"/>
      <c r="N2522" s="148" t="s">
        <v>9999</v>
      </c>
    </row>
    <row r="2523" spans="1:17" ht="26.25" customHeight="1" x14ac:dyDescent="0.25">
      <c r="A2523" s="1055"/>
      <c r="B2523" s="1054"/>
      <c r="C2523" s="1054"/>
      <c r="D2523" s="1054"/>
      <c r="E2523" s="1055"/>
      <c r="F2523" s="1055"/>
      <c r="G2523" s="1055"/>
      <c r="H2523" s="1055"/>
      <c r="I2523" s="1055"/>
      <c r="J2523" s="1055"/>
      <c r="K2523" s="1055"/>
      <c r="L2523" s="48" t="s">
        <v>5673</v>
      </c>
      <c r="M2523" s="241"/>
      <c r="N2523" s="148" t="s">
        <v>10000</v>
      </c>
      <c r="P2523" s="452">
        <v>18932.71</v>
      </c>
      <c r="Q2523" s="26" t="s">
        <v>10001</v>
      </c>
    </row>
    <row r="2524" spans="1:17" ht="26.25" customHeight="1" x14ac:dyDescent="0.25">
      <c r="A2524" s="1055"/>
      <c r="B2524" s="1136">
        <v>6</v>
      </c>
      <c r="C2524" s="1053" t="s">
        <v>71</v>
      </c>
      <c r="D2524" s="1136">
        <v>2564</v>
      </c>
      <c r="E2524" s="1055"/>
      <c r="F2524" s="1055"/>
      <c r="G2524" s="1055"/>
      <c r="H2524" s="1055"/>
      <c r="I2524" s="1055"/>
      <c r="J2524" s="1055"/>
      <c r="K2524" s="1055"/>
      <c r="L2524" s="1156" t="s">
        <v>59</v>
      </c>
      <c r="M2524" s="559"/>
      <c r="N2524" s="1227" t="s">
        <v>11007</v>
      </c>
      <c r="P2524" s="1221"/>
      <c r="Q2524" s="1223"/>
    </row>
    <row r="2525" spans="1:17" ht="26.25" customHeight="1" x14ac:dyDescent="0.25">
      <c r="A2525" s="1055"/>
      <c r="B2525" s="1055"/>
      <c r="C2525" s="1055"/>
      <c r="D2525" s="1055"/>
      <c r="E2525" s="1055"/>
      <c r="F2525" s="1055"/>
      <c r="G2525" s="1055"/>
      <c r="H2525" s="1055"/>
      <c r="I2525" s="1055"/>
      <c r="J2525" s="1055"/>
      <c r="K2525" s="1055"/>
      <c r="L2525" s="1229"/>
      <c r="M2525" s="560"/>
      <c r="N2525" s="1228"/>
      <c r="P2525" s="1226"/>
      <c r="Q2525" s="1224"/>
    </row>
    <row r="2526" spans="1:17" ht="36" customHeight="1" x14ac:dyDescent="0.25">
      <c r="A2526" s="1055"/>
      <c r="B2526" s="1054"/>
      <c r="C2526" s="1054"/>
      <c r="D2526" s="1054"/>
      <c r="E2526" s="1055"/>
      <c r="F2526" s="1055"/>
      <c r="G2526" s="1055"/>
      <c r="H2526" s="1055"/>
      <c r="I2526" s="1055"/>
      <c r="J2526" s="1055"/>
      <c r="K2526" s="1055"/>
      <c r="L2526" s="1157"/>
      <c r="M2526" s="561"/>
      <c r="N2526" s="1210"/>
      <c r="P2526" s="1222"/>
      <c r="Q2526" s="1225"/>
    </row>
    <row r="2527" spans="1:17" ht="36" customHeight="1" x14ac:dyDescent="0.25">
      <c r="A2527" s="1055"/>
      <c r="B2527" s="363">
        <v>14</v>
      </c>
      <c r="C2527" s="150" t="s">
        <v>682</v>
      </c>
      <c r="D2527" s="150">
        <v>2564</v>
      </c>
      <c r="E2527" s="1055"/>
      <c r="F2527" s="1055"/>
      <c r="G2527" s="1055"/>
      <c r="H2527" s="1055"/>
      <c r="I2527" s="1055"/>
      <c r="J2527" s="1055"/>
      <c r="K2527" s="1055"/>
      <c r="L2527" s="30" t="s">
        <v>11650</v>
      </c>
      <c r="M2527" s="204"/>
      <c r="N2527" s="148" t="s">
        <v>11651</v>
      </c>
      <c r="P2527" s="464"/>
      <c r="Q2527" s="90"/>
    </row>
    <row r="2528" spans="1:17" ht="36" customHeight="1" x14ac:dyDescent="0.25">
      <c r="A2528" s="1054"/>
      <c r="B2528" s="363">
        <v>22</v>
      </c>
      <c r="C2528" s="150" t="s">
        <v>682</v>
      </c>
      <c r="D2528" s="150">
        <v>2564</v>
      </c>
      <c r="E2528" s="1054"/>
      <c r="F2528" s="1054"/>
      <c r="G2528" s="1054"/>
      <c r="H2528" s="1054"/>
      <c r="I2528" s="1054"/>
      <c r="J2528" s="1054"/>
      <c r="K2528" s="1054"/>
      <c r="L2528" s="30" t="s">
        <v>11649</v>
      </c>
      <c r="M2528" s="204"/>
      <c r="N2528" s="148" t="s">
        <v>11652</v>
      </c>
      <c r="P2528" s="464" t="s">
        <v>11658</v>
      </c>
      <c r="Q2528" s="90" t="s">
        <v>11659</v>
      </c>
    </row>
    <row r="2529" spans="1:17" s="39" customFormat="1" ht="36" customHeight="1" x14ac:dyDescent="0.25">
      <c r="A2529" s="1053">
        <v>799</v>
      </c>
      <c r="B2529" s="1053">
        <v>26</v>
      </c>
      <c r="C2529" s="1053" t="s">
        <v>677</v>
      </c>
      <c r="D2529" s="1053">
        <v>2563</v>
      </c>
      <c r="E2529" s="1053" t="s">
        <v>9279</v>
      </c>
      <c r="F2529" s="1053" t="s">
        <v>9279</v>
      </c>
      <c r="G2529" s="1053" t="s">
        <v>9280</v>
      </c>
      <c r="H2529" s="1053" t="s">
        <v>9281</v>
      </c>
      <c r="I2529" s="1053" t="s">
        <v>1316</v>
      </c>
      <c r="J2529" s="1053" t="s">
        <v>105</v>
      </c>
      <c r="K2529" s="1053" t="s">
        <v>3414</v>
      </c>
      <c r="L2529" s="1" t="s">
        <v>59</v>
      </c>
      <c r="M2529" s="450"/>
      <c r="N2529" s="148" t="s">
        <v>9282</v>
      </c>
      <c r="O2529" s="1"/>
      <c r="P2529" s="452"/>
      <c r="Q2529" s="1"/>
    </row>
    <row r="2530" spans="1:17" ht="40.5" customHeight="1" x14ac:dyDescent="0.25">
      <c r="A2530" s="1055"/>
      <c r="B2530" s="1055"/>
      <c r="C2530" s="1055"/>
      <c r="D2530" s="1055"/>
      <c r="E2530" s="1055"/>
      <c r="F2530" s="1055"/>
      <c r="G2530" s="1055"/>
      <c r="H2530" s="1055"/>
      <c r="I2530" s="1055"/>
      <c r="J2530" s="1055"/>
      <c r="K2530" s="1055"/>
      <c r="L2530" s="30" t="s">
        <v>297</v>
      </c>
      <c r="M2530" s="204"/>
      <c r="N2530" s="148" t="s">
        <v>10534</v>
      </c>
    </row>
    <row r="2531" spans="1:17" ht="46.5" customHeight="1" x14ac:dyDescent="0.25">
      <c r="A2531" s="1054"/>
      <c r="B2531" s="1054"/>
      <c r="C2531" s="1054"/>
      <c r="D2531" s="1054"/>
      <c r="E2531" s="1054"/>
      <c r="F2531" s="1054"/>
      <c r="G2531" s="1054"/>
      <c r="H2531" s="1054"/>
      <c r="I2531" s="1054"/>
      <c r="J2531" s="1054"/>
      <c r="K2531" s="1054"/>
      <c r="L2531" s="48" t="s">
        <v>5673</v>
      </c>
      <c r="M2531" s="241"/>
      <c r="N2531" s="427" t="s">
        <v>10535</v>
      </c>
      <c r="O2531" s="26"/>
      <c r="P2531" s="452">
        <v>7855.35</v>
      </c>
      <c r="Q2531" s="26"/>
    </row>
    <row r="2532" spans="1:17" ht="47.25" customHeight="1" x14ac:dyDescent="0.25">
      <c r="A2532" s="1053">
        <v>800</v>
      </c>
      <c r="B2532" s="69">
        <v>27</v>
      </c>
      <c r="C2532" s="69" t="s">
        <v>677</v>
      </c>
      <c r="D2532" s="113">
        <v>2563</v>
      </c>
      <c r="E2532" s="1053" t="s">
        <v>9081</v>
      </c>
      <c r="F2532" s="1053" t="s">
        <v>9081</v>
      </c>
      <c r="G2532" s="1053" t="s">
        <v>9082</v>
      </c>
      <c r="H2532" s="1053" t="s">
        <v>9083</v>
      </c>
      <c r="I2532" s="1053" t="s">
        <v>8556</v>
      </c>
      <c r="J2532" s="1053" t="s">
        <v>9907</v>
      </c>
      <c r="K2532" s="1053" t="s">
        <v>9906</v>
      </c>
      <c r="L2532" s="1" t="s">
        <v>59</v>
      </c>
      <c r="M2532" s="450"/>
      <c r="N2532" s="148" t="s">
        <v>9087</v>
      </c>
    </row>
    <row r="2533" spans="1:17" ht="75.75" customHeight="1" x14ac:dyDescent="0.25">
      <c r="A2533" s="1055"/>
      <c r="B2533" s="113">
        <v>22</v>
      </c>
      <c r="C2533" s="113" t="s">
        <v>64</v>
      </c>
      <c r="D2533" s="113">
        <v>2564</v>
      </c>
      <c r="E2533" s="1055"/>
      <c r="F2533" s="1055"/>
      <c r="G2533" s="1055"/>
      <c r="H2533" s="1055"/>
      <c r="I2533" s="1055"/>
      <c r="J2533" s="1055"/>
      <c r="K2533" s="1055"/>
      <c r="L2533" s="113" t="s">
        <v>297</v>
      </c>
      <c r="M2533" s="450"/>
      <c r="N2533" s="444" t="s">
        <v>9945</v>
      </c>
      <c r="O2533" s="26"/>
      <c r="P2533" s="452">
        <v>10935</v>
      </c>
    </row>
    <row r="2534" spans="1:17" ht="45" customHeight="1" x14ac:dyDescent="0.25">
      <c r="A2534" s="1054"/>
      <c r="B2534" s="152">
        <v>4</v>
      </c>
      <c r="C2534" s="152" t="s">
        <v>65</v>
      </c>
      <c r="D2534" s="152">
        <v>2564</v>
      </c>
      <c r="E2534" s="1054"/>
      <c r="F2534" s="1054"/>
      <c r="G2534" s="1054"/>
      <c r="H2534" s="1054"/>
      <c r="I2534" s="1054"/>
      <c r="J2534" s="1054"/>
      <c r="K2534" s="1054"/>
      <c r="L2534" s="113" t="s">
        <v>5673</v>
      </c>
      <c r="M2534" s="450"/>
      <c r="N2534" s="444" t="s">
        <v>9946</v>
      </c>
      <c r="O2534" s="26"/>
      <c r="P2534" s="462"/>
    </row>
    <row r="2535" spans="1:17" ht="63" customHeight="1" x14ac:dyDescent="0.25">
      <c r="A2535" s="1053">
        <v>801</v>
      </c>
      <c r="B2535" s="69">
        <v>27</v>
      </c>
      <c r="C2535" s="69" t="s">
        <v>677</v>
      </c>
      <c r="D2535" s="113">
        <v>2563</v>
      </c>
      <c r="E2535" s="1053" t="s">
        <v>9084</v>
      </c>
      <c r="F2535" s="1053" t="s">
        <v>9084</v>
      </c>
      <c r="G2535" s="1053" t="s">
        <v>9085</v>
      </c>
      <c r="H2535" s="1053" t="s">
        <v>9086</v>
      </c>
      <c r="I2535" s="1053" t="s">
        <v>247</v>
      </c>
      <c r="J2535" s="1053" t="s">
        <v>232</v>
      </c>
      <c r="K2535" s="1053" t="s">
        <v>3414</v>
      </c>
      <c r="L2535" s="1" t="s">
        <v>59</v>
      </c>
      <c r="M2535" s="450"/>
      <c r="N2535" s="148" t="s">
        <v>9088</v>
      </c>
    </row>
    <row r="2536" spans="1:17" ht="62.25" customHeight="1" x14ac:dyDescent="0.25">
      <c r="A2536" s="1055"/>
      <c r="B2536" s="113">
        <v>22</v>
      </c>
      <c r="C2536" s="113" t="s">
        <v>64</v>
      </c>
      <c r="D2536" s="113">
        <v>2564</v>
      </c>
      <c r="E2536" s="1055"/>
      <c r="F2536" s="1055"/>
      <c r="G2536" s="1055"/>
      <c r="H2536" s="1055"/>
      <c r="I2536" s="1055"/>
      <c r="J2536" s="1055"/>
      <c r="K2536" s="1055"/>
      <c r="L2536" s="113" t="s">
        <v>297</v>
      </c>
      <c r="M2536" s="450"/>
      <c r="N2536" s="444" t="s">
        <v>9947</v>
      </c>
      <c r="O2536" s="26"/>
    </row>
    <row r="2537" spans="1:17" ht="72.75" customHeight="1" x14ac:dyDescent="0.25">
      <c r="A2537" s="1054"/>
      <c r="B2537" s="92">
        <v>4</v>
      </c>
      <c r="C2537" s="92" t="s">
        <v>65</v>
      </c>
      <c r="D2537" s="92">
        <v>2564</v>
      </c>
      <c r="E2537" s="1054"/>
      <c r="F2537" s="1054"/>
      <c r="G2537" s="1054"/>
      <c r="H2537" s="1054"/>
      <c r="I2537" s="1054"/>
      <c r="J2537" s="1054"/>
      <c r="K2537" s="1054"/>
      <c r="L2537" s="40" t="s">
        <v>5673</v>
      </c>
      <c r="M2537" s="199"/>
      <c r="N2537" s="449" t="s">
        <v>9948</v>
      </c>
      <c r="O2537" s="26"/>
      <c r="P2537" s="452">
        <v>12283</v>
      </c>
      <c r="Q2537" s="26"/>
    </row>
    <row r="2538" spans="1:17" ht="62.25" customHeight="1" x14ac:dyDescent="0.25">
      <c r="A2538" s="1053">
        <v>802</v>
      </c>
      <c r="B2538" s="1053">
        <v>30</v>
      </c>
      <c r="C2538" s="1053" t="s">
        <v>677</v>
      </c>
      <c r="D2538" s="1053">
        <v>2563</v>
      </c>
      <c r="E2538" s="1053" t="s">
        <v>9089</v>
      </c>
      <c r="F2538" s="1053" t="s">
        <v>9089</v>
      </c>
      <c r="G2538" s="1053" t="s">
        <v>9090</v>
      </c>
      <c r="H2538" s="1053" t="s">
        <v>9091</v>
      </c>
      <c r="I2538" s="1053" t="s">
        <v>150</v>
      </c>
      <c r="J2538" s="1053" t="s">
        <v>151</v>
      </c>
      <c r="K2538" s="1053" t="s">
        <v>3414</v>
      </c>
      <c r="L2538" s="1" t="s">
        <v>59</v>
      </c>
      <c r="M2538" s="450"/>
      <c r="N2538" s="148" t="s">
        <v>9092</v>
      </c>
    </row>
    <row r="2539" spans="1:17" ht="38.25" customHeight="1" x14ac:dyDescent="0.25">
      <c r="A2539" s="1055"/>
      <c r="B2539" s="1055"/>
      <c r="C2539" s="1055"/>
      <c r="D2539" s="1055"/>
      <c r="E2539" s="1055"/>
      <c r="F2539" s="1055"/>
      <c r="G2539" s="1055"/>
      <c r="H2539" s="1055"/>
      <c r="I2539" s="1055"/>
      <c r="J2539" s="1055"/>
      <c r="K2539" s="1055"/>
      <c r="L2539" s="113" t="s">
        <v>297</v>
      </c>
      <c r="M2539" s="450"/>
      <c r="N2539" s="148" t="s">
        <v>10624</v>
      </c>
    </row>
    <row r="2540" spans="1:17" ht="46.5" customHeight="1" x14ac:dyDescent="0.25">
      <c r="A2540" s="1054"/>
      <c r="B2540" s="1054"/>
      <c r="C2540" s="1054"/>
      <c r="D2540" s="1054"/>
      <c r="E2540" s="1054"/>
      <c r="F2540" s="1054"/>
      <c r="G2540" s="1054"/>
      <c r="H2540" s="1054"/>
      <c r="I2540" s="1054"/>
      <c r="J2540" s="1054"/>
      <c r="K2540" s="1054"/>
      <c r="L2540" s="40" t="s">
        <v>5673</v>
      </c>
      <c r="M2540" s="199"/>
      <c r="N2540" s="148" t="s">
        <v>10623</v>
      </c>
      <c r="P2540" s="452">
        <v>35456.480000000003</v>
      </c>
    </row>
    <row r="2541" spans="1:17" ht="46.5" customHeight="1" x14ac:dyDescent="0.25">
      <c r="A2541" s="1053">
        <v>802</v>
      </c>
      <c r="B2541" s="1053">
        <v>1</v>
      </c>
      <c r="C2541" s="1053" t="s">
        <v>682</v>
      </c>
      <c r="D2541" s="1053">
        <v>2563</v>
      </c>
      <c r="E2541" s="1067" t="s">
        <v>9097</v>
      </c>
      <c r="F2541" s="1067" t="s">
        <v>9098</v>
      </c>
      <c r="G2541" s="1067" t="s">
        <v>9099</v>
      </c>
      <c r="H2541" s="1067" t="s">
        <v>9100</v>
      </c>
      <c r="I2541" s="1067" t="s">
        <v>247</v>
      </c>
      <c r="J2541" s="1067" t="s">
        <v>232</v>
      </c>
      <c r="K2541" s="1067" t="s">
        <v>3414</v>
      </c>
      <c r="L2541" s="11" t="s">
        <v>9101</v>
      </c>
      <c r="M2541" s="198"/>
      <c r="N2541" s="148" t="s">
        <v>9102</v>
      </c>
    </row>
    <row r="2542" spans="1:17" ht="46.5" customHeight="1" x14ac:dyDescent="0.25">
      <c r="A2542" s="1055"/>
      <c r="B2542" s="1055"/>
      <c r="C2542" s="1055"/>
      <c r="D2542" s="1055"/>
      <c r="E2542" s="1068"/>
      <c r="F2542" s="1068"/>
      <c r="G2542" s="1068"/>
      <c r="H2542" s="1068"/>
      <c r="I2542" s="1068"/>
      <c r="J2542" s="1068"/>
      <c r="K2542" s="1068"/>
      <c r="L2542" s="11" t="s">
        <v>9201</v>
      </c>
      <c r="M2542" s="198"/>
      <c r="N2542" s="148" t="s">
        <v>9199</v>
      </c>
    </row>
    <row r="2543" spans="1:17" ht="42.75" customHeight="1" x14ac:dyDescent="0.25">
      <c r="A2543" s="1054"/>
      <c r="B2543" s="1054"/>
      <c r="C2543" s="1054"/>
      <c r="D2543" s="1054"/>
      <c r="E2543" s="1069"/>
      <c r="F2543" s="1069"/>
      <c r="G2543" s="1069"/>
      <c r="H2543" s="1069"/>
      <c r="I2543" s="1069"/>
      <c r="J2543" s="1069"/>
      <c r="K2543" s="1069"/>
      <c r="L2543" s="11" t="s">
        <v>9202</v>
      </c>
      <c r="M2543" s="198"/>
      <c r="N2543" s="148" t="s">
        <v>9200</v>
      </c>
    </row>
    <row r="2544" spans="1:17" ht="45" customHeight="1" x14ac:dyDescent="0.25">
      <c r="A2544" s="1053">
        <v>803</v>
      </c>
      <c r="B2544" s="69">
        <v>3</v>
      </c>
      <c r="C2544" s="69" t="s">
        <v>682</v>
      </c>
      <c r="D2544" s="113">
        <v>2563</v>
      </c>
      <c r="E2544" s="1053" t="s">
        <v>9115</v>
      </c>
      <c r="F2544" s="1053" t="s">
        <v>9115</v>
      </c>
      <c r="G2544" s="1053" t="s">
        <v>9116</v>
      </c>
      <c r="H2544" s="1053" t="s">
        <v>9117</v>
      </c>
      <c r="I2544" s="1053" t="s">
        <v>3623</v>
      </c>
      <c r="J2544" s="1053" t="s">
        <v>58</v>
      </c>
      <c r="K2544" s="1053" t="s">
        <v>3414</v>
      </c>
      <c r="L2544" s="1" t="s">
        <v>59</v>
      </c>
      <c r="M2544" s="450"/>
      <c r="N2544" s="148" t="s">
        <v>9118</v>
      </c>
    </row>
    <row r="2545" spans="1:17" ht="39.75" customHeight="1" x14ac:dyDescent="0.25">
      <c r="A2545" s="1055"/>
      <c r="B2545" s="153">
        <v>11</v>
      </c>
      <c r="C2545" s="153" t="s">
        <v>66</v>
      </c>
      <c r="D2545" s="153">
        <v>2565</v>
      </c>
      <c r="E2545" s="1055"/>
      <c r="F2545" s="1055"/>
      <c r="G2545" s="1055"/>
      <c r="H2545" s="1055"/>
      <c r="I2545" s="1055"/>
      <c r="J2545" s="1055"/>
      <c r="K2545" s="1055"/>
      <c r="L2545" s="11" t="s">
        <v>5414</v>
      </c>
      <c r="M2545" s="198"/>
      <c r="N2545" s="148" t="s">
        <v>12639</v>
      </c>
      <c r="P2545" s="452">
        <v>24829.24</v>
      </c>
    </row>
    <row r="2546" spans="1:17" ht="39.75" customHeight="1" x14ac:dyDescent="0.25">
      <c r="A2546" s="1054"/>
      <c r="B2546" s="69">
        <v>12</v>
      </c>
      <c r="C2546" s="69" t="s">
        <v>66</v>
      </c>
      <c r="D2546" s="113">
        <v>2565</v>
      </c>
      <c r="E2546" s="1054"/>
      <c r="F2546" s="1054"/>
      <c r="G2546" s="1054"/>
      <c r="H2546" s="1054"/>
      <c r="I2546" s="1054"/>
      <c r="J2546" s="1054"/>
      <c r="K2546" s="1054"/>
      <c r="L2546" s="1" t="s">
        <v>689</v>
      </c>
      <c r="M2546" s="450"/>
      <c r="N2546" s="148" t="s">
        <v>12640</v>
      </c>
    </row>
    <row r="2547" spans="1:17" ht="39.75" customHeight="1" x14ac:dyDescent="0.25">
      <c r="A2547" s="1053">
        <v>804</v>
      </c>
      <c r="B2547" s="1053">
        <v>4</v>
      </c>
      <c r="C2547" s="1053" t="s">
        <v>682</v>
      </c>
      <c r="D2547" s="1053">
        <v>2563</v>
      </c>
      <c r="E2547" s="1053" t="s">
        <v>9271</v>
      </c>
      <c r="F2547" s="1053" t="s">
        <v>9271</v>
      </c>
      <c r="G2547" s="1053" t="s">
        <v>9272</v>
      </c>
      <c r="H2547" s="1053" t="s">
        <v>5537</v>
      </c>
      <c r="I2547" s="1053" t="s">
        <v>9273</v>
      </c>
      <c r="J2547" s="1053" t="s">
        <v>11</v>
      </c>
      <c r="K2547" s="1053" t="s">
        <v>3387</v>
      </c>
      <c r="L2547" s="1" t="s">
        <v>59</v>
      </c>
      <c r="M2547" s="450"/>
      <c r="N2547" s="148" t="s">
        <v>9274</v>
      </c>
    </row>
    <row r="2548" spans="1:17" ht="45.75" customHeight="1" x14ac:dyDescent="0.25">
      <c r="A2548" s="1055"/>
      <c r="B2548" s="1055"/>
      <c r="C2548" s="1055"/>
      <c r="D2548" s="1055"/>
      <c r="E2548" s="1055"/>
      <c r="F2548" s="1055"/>
      <c r="G2548" s="1055"/>
      <c r="H2548" s="1055"/>
      <c r="I2548" s="1055"/>
      <c r="J2548" s="1055"/>
      <c r="K2548" s="1055"/>
      <c r="L2548" s="113" t="s">
        <v>297</v>
      </c>
      <c r="M2548" s="450"/>
      <c r="N2548" s="148" t="s">
        <v>10625</v>
      </c>
    </row>
    <row r="2549" spans="1:17" ht="45.75" customHeight="1" x14ac:dyDescent="0.25">
      <c r="A2549" s="1054"/>
      <c r="B2549" s="1054"/>
      <c r="C2549" s="1054"/>
      <c r="D2549" s="1054"/>
      <c r="E2549" s="1054"/>
      <c r="F2549" s="1054"/>
      <c r="G2549" s="1054"/>
      <c r="H2549" s="1054"/>
      <c r="I2549" s="1054"/>
      <c r="J2549" s="1054"/>
      <c r="K2549" s="1054"/>
      <c r="L2549" s="40" t="s">
        <v>5673</v>
      </c>
      <c r="M2549" s="199"/>
      <c r="N2549" s="427" t="s">
        <v>10626</v>
      </c>
      <c r="O2549" s="26"/>
      <c r="P2549" s="452">
        <v>3470.9</v>
      </c>
      <c r="Q2549" s="26"/>
    </row>
    <row r="2550" spans="1:17" ht="45.75" customHeight="1" x14ac:dyDescent="0.25">
      <c r="A2550" s="1053">
        <v>804</v>
      </c>
      <c r="B2550" s="69">
        <v>4</v>
      </c>
      <c r="C2550" s="69" t="s">
        <v>682</v>
      </c>
      <c r="D2550" s="113">
        <v>2563</v>
      </c>
      <c r="E2550" s="1053" t="s">
        <v>9119</v>
      </c>
      <c r="F2550" s="1053" t="s">
        <v>9119</v>
      </c>
      <c r="G2550" s="1053"/>
      <c r="H2550" s="1053" t="s">
        <v>9122</v>
      </c>
      <c r="I2550" s="1053" t="s">
        <v>369</v>
      </c>
      <c r="J2550" s="1067" t="s">
        <v>212</v>
      </c>
      <c r="K2550" s="1053" t="s">
        <v>3414</v>
      </c>
      <c r="L2550" s="185" t="s">
        <v>9120</v>
      </c>
      <c r="M2550" s="551"/>
      <c r="N2550" s="148" t="s">
        <v>9121</v>
      </c>
      <c r="P2550" s="452">
        <v>25711.48</v>
      </c>
    </row>
    <row r="2551" spans="1:17" ht="45.75" customHeight="1" x14ac:dyDescent="0.25">
      <c r="A2551" s="1055"/>
      <c r="B2551" s="69">
        <v>7</v>
      </c>
      <c r="C2551" s="69" t="s">
        <v>682</v>
      </c>
      <c r="D2551" s="113">
        <v>2563</v>
      </c>
      <c r="E2551" s="1055"/>
      <c r="F2551" s="1055"/>
      <c r="G2551" s="1055"/>
      <c r="H2551" s="1055"/>
      <c r="I2551" s="1055"/>
      <c r="J2551" s="1069"/>
      <c r="K2551" s="1055"/>
      <c r="L2551" s="11" t="s">
        <v>8786</v>
      </c>
      <c r="M2551" s="198"/>
      <c r="N2551" s="148" t="s">
        <v>9156</v>
      </c>
    </row>
    <row r="2552" spans="1:17" ht="45.75" customHeight="1" x14ac:dyDescent="0.25">
      <c r="A2552" s="219"/>
      <c r="B2552" s="69">
        <v>20</v>
      </c>
      <c r="C2552" s="69" t="s">
        <v>65</v>
      </c>
      <c r="D2552" s="113">
        <v>2566</v>
      </c>
      <c r="E2552" s="1055"/>
      <c r="F2552" s="1055"/>
      <c r="G2552" s="1055"/>
      <c r="H2552" s="1055"/>
      <c r="I2552" s="1055"/>
      <c r="J2552" s="168"/>
      <c r="K2552" s="1055"/>
      <c r="L2552" s="211" t="s">
        <v>1614</v>
      </c>
      <c r="M2552" s="530"/>
      <c r="N2552" s="222"/>
      <c r="O2552" s="13" t="s">
        <v>1615</v>
      </c>
    </row>
    <row r="2553" spans="1:17" ht="45.75" customHeight="1" x14ac:dyDescent="0.25">
      <c r="A2553" s="219"/>
      <c r="B2553" s="69">
        <v>20</v>
      </c>
      <c r="C2553" s="69" t="s">
        <v>65</v>
      </c>
      <c r="D2553" s="113">
        <v>2566</v>
      </c>
      <c r="E2553" s="1054"/>
      <c r="F2553" s="1054"/>
      <c r="G2553" s="1054"/>
      <c r="H2553" s="1054"/>
      <c r="I2553" s="1054"/>
      <c r="J2553" s="168"/>
      <c r="K2553" s="1054"/>
      <c r="L2553" s="26" t="s">
        <v>1616</v>
      </c>
      <c r="M2553" s="199"/>
      <c r="N2553" s="427" t="s">
        <v>3587</v>
      </c>
      <c r="O2553" s="9"/>
    </row>
    <row r="2554" spans="1:17" ht="45.75" customHeight="1" x14ac:dyDescent="0.25">
      <c r="A2554" s="1055">
        <v>805</v>
      </c>
      <c r="B2554" s="69">
        <v>8</v>
      </c>
      <c r="C2554" s="69" t="s">
        <v>682</v>
      </c>
      <c r="D2554" s="113">
        <v>2563</v>
      </c>
      <c r="E2554" s="1053" t="s">
        <v>9275</v>
      </c>
      <c r="F2554" s="1053" t="s">
        <v>9275</v>
      </c>
      <c r="G2554" s="1053" t="s">
        <v>9276</v>
      </c>
      <c r="H2554" s="1053" t="s">
        <v>9277</v>
      </c>
      <c r="I2554" s="1053" t="s">
        <v>665</v>
      </c>
      <c r="J2554" s="1053" t="s">
        <v>105</v>
      </c>
      <c r="K2554" s="1053" t="s">
        <v>3414</v>
      </c>
      <c r="L2554" s="1" t="s">
        <v>59</v>
      </c>
      <c r="M2554" s="450"/>
      <c r="N2554" s="148" t="s">
        <v>9278</v>
      </c>
    </row>
    <row r="2555" spans="1:17" ht="59.25" customHeight="1" x14ac:dyDescent="0.25">
      <c r="A2555" s="1055"/>
      <c r="B2555" s="69">
        <v>10</v>
      </c>
      <c r="C2555" s="69" t="s">
        <v>65</v>
      </c>
      <c r="D2555" s="113">
        <v>2565</v>
      </c>
      <c r="E2555" s="1055"/>
      <c r="F2555" s="1055"/>
      <c r="G2555" s="1055"/>
      <c r="H2555" s="1055"/>
      <c r="I2555" s="1055"/>
      <c r="J2555" s="1055"/>
      <c r="K2555" s="1055"/>
      <c r="L2555" s="113" t="s">
        <v>297</v>
      </c>
      <c r="M2555" s="450"/>
      <c r="N2555" s="148" t="s">
        <v>12375</v>
      </c>
    </row>
    <row r="2556" spans="1:17" ht="53.25" customHeight="1" x14ac:dyDescent="0.25">
      <c r="A2556" s="1054"/>
      <c r="B2556" s="69">
        <v>10</v>
      </c>
      <c r="C2556" s="69" t="s">
        <v>65</v>
      </c>
      <c r="D2556" s="113">
        <v>2565</v>
      </c>
      <c r="E2556" s="1054"/>
      <c r="F2556" s="1054"/>
      <c r="G2556" s="1054"/>
      <c r="H2556" s="1054"/>
      <c r="I2556" s="1054"/>
      <c r="J2556" s="1054"/>
      <c r="K2556" s="1054"/>
      <c r="L2556" s="40" t="s">
        <v>5673</v>
      </c>
      <c r="M2556" s="199"/>
      <c r="N2556" s="427" t="s">
        <v>12374</v>
      </c>
      <c r="P2556" s="452">
        <v>17636.900000000001</v>
      </c>
    </row>
    <row r="2557" spans="1:17" ht="45.75" customHeight="1" x14ac:dyDescent="0.25">
      <c r="A2557" s="1053">
        <v>805</v>
      </c>
      <c r="B2557" s="69">
        <v>4</v>
      </c>
      <c r="C2557" s="69" t="s">
        <v>682</v>
      </c>
      <c r="D2557" s="113">
        <v>2563</v>
      </c>
      <c r="E2557" s="1053" t="s">
        <v>9125</v>
      </c>
      <c r="F2557" s="1053" t="s">
        <v>9125</v>
      </c>
      <c r="G2557" s="1053"/>
      <c r="H2557" s="1053" t="s">
        <v>9126</v>
      </c>
      <c r="I2557" s="1053" t="s">
        <v>12</v>
      </c>
      <c r="J2557" s="1053" t="s">
        <v>527</v>
      </c>
      <c r="K2557" s="1053" t="s">
        <v>3414</v>
      </c>
      <c r="L2557" s="185" t="s">
        <v>9127</v>
      </c>
      <c r="M2557" s="551"/>
      <c r="N2557" s="148" t="s">
        <v>9128</v>
      </c>
      <c r="P2557" s="452">
        <v>2587.25</v>
      </c>
    </row>
    <row r="2558" spans="1:17" ht="51.75" customHeight="1" x14ac:dyDescent="0.25">
      <c r="A2558" s="1055"/>
      <c r="B2558" s="69">
        <v>7</v>
      </c>
      <c r="C2558" s="69" t="s">
        <v>682</v>
      </c>
      <c r="D2558" s="113">
        <v>2563</v>
      </c>
      <c r="E2558" s="1055"/>
      <c r="F2558" s="1055"/>
      <c r="G2558" s="1055"/>
      <c r="H2558" s="1055"/>
      <c r="I2558" s="1055"/>
      <c r="J2558" s="1055"/>
      <c r="K2558" s="1055"/>
      <c r="L2558" s="11" t="s">
        <v>8786</v>
      </c>
      <c r="M2558" s="198"/>
      <c r="N2558" s="148" t="s">
        <v>9162</v>
      </c>
    </row>
    <row r="2559" spans="1:17" ht="51.75" customHeight="1" x14ac:dyDescent="0.25">
      <c r="A2559" s="1055"/>
      <c r="B2559" s="51">
        <v>29</v>
      </c>
      <c r="C2559" s="69" t="s">
        <v>70</v>
      </c>
      <c r="D2559" s="301">
        <v>2565</v>
      </c>
      <c r="E2559" s="1055"/>
      <c r="F2559" s="1055"/>
      <c r="G2559" s="1055"/>
      <c r="H2559" s="1055"/>
      <c r="I2559" s="1055"/>
      <c r="J2559" s="1055"/>
      <c r="K2559" s="1055"/>
      <c r="L2559" s="11" t="s">
        <v>13305</v>
      </c>
      <c r="M2559" s="198"/>
      <c r="N2559" s="148" t="s">
        <v>13423</v>
      </c>
      <c r="P2559" s="452">
        <v>2587.25</v>
      </c>
      <c r="Q2559" s="1" t="s">
        <v>13309</v>
      </c>
    </row>
    <row r="2560" spans="1:17" ht="51.75" customHeight="1" x14ac:dyDescent="0.25">
      <c r="A2560" s="1054"/>
      <c r="B2560" s="51">
        <v>25</v>
      </c>
      <c r="C2560" s="69" t="s">
        <v>69</v>
      </c>
      <c r="D2560" s="301">
        <v>2565</v>
      </c>
      <c r="E2560" s="1054"/>
      <c r="F2560" s="1054"/>
      <c r="G2560" s="1054"/>
      <c r="H2560" s="1054"/>
      <c r="I2560" s="1054"/>
      <c r="J2560" s="1054"/>
      <c r="K2560" s="1054"/>
      <c r="L2560" s="11" t="s">
        <v>13283</v>
      </c>
      <c r="M2560" s="198"/>
      <c r="N2560" s="148" t="s">
        <v>13424</v>
      </c>
    </row>
    <row r="2561" spans="1:17" ht="51.75" customHeight="1" x14ac:dyDescent="0.25">
      <c r="A2561" s="1053">
        <v>806</v>
      </c>
      <c r="B2561" s="69">
        <v>4</v>
      </c>
      <c r="C2561" s="69" t="s">
        <v>682</v>
      </c>
      <c r="D2561" s="113">
        <v>2563</v>
      </c>
      <c r="E2561" s="1067" t="s">
        <v>9129</v>
      </c>
      <c r="F2561" s="1067" t="s">
        <v>9129</v>
      </c>
      <c r="G2561" s="1067"/>
      <c r="H2561" s="1067" t="s">
        <v>1972</v>
      </c>
      <c r="I2561" s="1067" t="s">
        <v>125</v>
      </c>
      <c r="J2561" s="1067" t="s">
        <v>113</v>
      </c>
      <c r="K2561" s="1067" t="s">
        <v>3414</v>
      </c>
      <c r="L2561" s="185" t="s">
        <v>9130</v>
      </c>
      <c r="M2561" s="551"/>
      <c r="N2561" s="148" t="s">
        <v>9131</v>
      </c>
      <c r="P2561" s="452">
        <v>768.03</v>
      </c>
    </row>
    <row r="2562" spans="1:17" ht="51.75" customHeight="1" x14ac:dyDescent="0.25">
      <c r="A2562" s="1054"/>
      <c r="B2562" s="69">
        <v>7</v>
      </c>
      <c r="C2562" s="69" t="s">
        <v>682</v>
      </c>
      <c r="D2562" s="113">
        <v>2563</v>
      </c>
      <c r="E2562" s="1069"/>
      <c r="F2562" s="1069"/>
      <c r="G2562" s="1069"/>
      <c r="H2562" s="1069"/>
      <c r="I2562" s="1069"/>
      <c r="J2562" s="1069"/>
      <c r="K2562" s="1069"/>
      <c r="L2562" s="11" t="s">
        <v>8786</v>
      </c>
      <c r="M2562" s="198"/>
      <c r="N2562" s="148" t="s">
        <v>9161</v>
      </c>
    </row>
    <row r="2563" spans="1:17" ht="51.75" customHeight="1" x14ac:dyDescent="0.25">
      <c r="A2563" s="1053">
        <v>807</v>
      </c>
      <c r="B2563" s="69">
        <v>4</v>
      </c>
      <c r="C2563" s="69" t="s">
        <v>682</v>
      </c>
      <c r="D2563" s="113">
        <v>2563</v>
      </c>
      <c r="E2563" s="1067" t="s">
        <v>9132</v>
      </c>
      <c r="F2563" s="1067" t="s">
        <v>9132</v>
      </c>
      <c r="G2563" s="1067"/>
      <c r="H2563" s="1067" t="s">
        <v>513</v>
      </c>
      <c r="I2563" s="1067" t="s">
        <v>387</v>
      </c>
      <c r="J2563" s="1067" t="s">
        <v>388</v>
      </c>
      <c r="K2563" s="1067" t="s">
        <v>3414</v>
      </c>
      <c r="L2563" s="185" t="s">
        <v>9133</v>
      </c>
      <c r="M2563" s="551"/>
      <c r="N2563" s="148" t="s">
        <v>9134</v>
      </c>
      <c r="P2563" s="452">
        <v>15460.82</v>
      </c>
    </row>
    <row r="2564" spans="1:17" ht="51.75" customHeight="1" x14ac:dyDescent="0.25">
      <c r="A2564" s="1055"/>
      <c r="B2564" s="69">
        <v>7</v>
      </c>
      <c r="C2564" s="69" t="s">
        <v>682</v>
      </c>
      <c r="D2564" s="113">
        <v>2563</v>
      </c>
      <c r="E2564" s="1068"/>
      <c r="F2564" s="1068"/>
      <c r="G2564" s="1068"/>
      <c r="H2564" s="1068"/>
      <c r="I2564" s="1068"/>
      <c r="J2564" s="1068"/>
      <c r="K2564" s="1068"/>
      <c r="L2564" s="11" t="s">
        <v>8786</v>
      </c>
      <c r="M2564" s="198"/>
      <c r="N2564" s="148" t="s">
        <v>9160</v>
      </c>
    </row>
    <row r="2565" spans="1:17" ht="47.25" customHeight="1" x14ac:dyDescent="0.25">
      <c r="A2565" s="1055"/>
      <c r="B2565" s="69">
        <v>15</v>
      </c>
      <c r="C2565" s="69" t="s">
        <v>67</v>
      </c>
      <c r="D2565" s="113">
        <v>2564</v>
      </c>
      <c r="E2565" s="1068"/>
      <c r="F2565" s="1068"/>
      <c r="G2565" s="1068"/>
      <c r="H2565" s="1068"/>
      <c r="I2565" s="1068"/>
      <c r="J2565" s="1068"/>
      <c r="K2565" s="1068"/>
      <c r="L2565" s="211" t="s">
        <v>1614</v>
      </c>
      <c r="M2565" s="530"/>
      <c r="N2565" s="148"/>
    </row>
    <row r="2566" spans="1:17" ht="48" customHeight="1" x14ac:dyDescent="0.25">
      <c r="A2566" s="1054"/>
      <c r="B2566" s="69">
        <v>25</v>
      </c>
      <c r="C2566" s="69" t="s">
        <v>67</v>
      </c>
      <c r="D2566" s="301">
        <v>2564</v>
      </c>
      <c r="E2566" s="1069"/>
      <c r="F2566" s="1069"/>
      <c r="G2566" s="1069"/>
      <c r="H2566" s="1069"/>
      <c r="I2566" s="1069"/>
      <c r="J2566" s="1069"/>
      <c r="K2566" s="1069"/>
      <c r="L2566" s="26" t="s">
        <v>1616</v>
      </c>
      <c r="M2566" s="199"/>
      <c r="N2566" s="148" t="s">
        <v>11192</v>
      </c>
    </row>
    <row r="2567" spans="1:17" ht="47.25" customHeight="1" x14ac:dyDescent="0.25">
      <c r="A2567" s="1053">
        <v>808</v>
      </c>
      <c r="B2567" s="69">
        <v>4</v>
      </c>
      <c r="C2567" s="69" t="s">
        <v>682</v>
      </c>
      <c r="D2567" s="113">
        <v>2563</v>
      </c>
      <c r="E2567" s="1067" t="s">
        <v>9136</v>
      </c>
      <c r="F2567" s="1067" t="s">
        <v>9136</v>
      </c>
      <c r="G2567" s="1067"/>
      <c r="H2567" s="1067" t="s">
        <v>9137</v>
      </c>
      <c r="I2567" s="1067" t="s">
        <v>2495</v>
      </c>
      <c r="J2567" s="1067" t="s">
        <v>232</v>
      </c>
      <c r="K2567" s="1067" t="s">
        <v>3414</v>
      </c>
      <c r="L2567" s="185" t="s">
        <v>9135</v>
      </c>
      <c r="M2567" s="551"/>
      <c r="N2567" s="148" t="s">
        <v>9146</v>
      </c>
      <c r="P2567" s="452">
        <v>9208.68</v>
      </c>
    </row>
    <row r="2568" spans="1:17" ht="46.5" customHeight="1" x14ac:dyDescent="0.25">
      <c r="A2568" s="1054"/>
      <c r="B2568" s="69">
        <v>7</v>
      </c>
      <c r="C2568" s="69" t="s">
        <v>682</v>
      </c>
      <c r="D2568" s="113">
        <v>2563</v>
      </c>
      <c r="E2568" s="1069"/>
      <c r="F2568" s="1069"/>
      <c r="G2568" s="1069"/>
      <c r="H2568" s="1069"/>
      <c r="I2568" s="1069"/>
      <c r="J2568" s="1069"/>
      <c r="K2568" s="1069"/>
      <c r="L2568" s="11" t="s">
        <v>8786</v>
      </c>
      <c r="M2568" s="198"/>
      <c r="N2568" s="148" t="s">
        <v>9159</v>
      </c>
    </row>
    <row r="2569" spans="1:17" ht="51.75" customHeight="1" x14ac:dyDescent="0.25">
      <c r="A2569" s="1053">
        <v>809</v>
      </c>
      <c r="B2569" s="69">
        <v>4</v>
      </c>
      <c r="C2569" s="69" t="s">
        <v>682</v>
      </c>
      <c r="D2569" s="113">
        <v>2563</v>
      </c>
      <c r="E2569" s="1067" t="s">
        <v>9138</v>
      </c>
      <c r="F2569" s="1067" t="s">
        <v>9138</v>
      </c>
      <c r="G2569" s="1067"/>
      <c r="H2569" s="1067" t="s">
        <v>9141</v>
      </c>
      <c r="I2569" s="1067" t="s">
        <v>797</v>
      </c>
      <c r="J2569" s="1067" t="s">
        <v>212</v>
      </c>
      <c r="K2569" s="1067" t="s">
        <v>3414</v>
      </c>
      <c r="L2569" s="185" t="s">
        <v>9139</v>
      </c>
      <c r="M2569" s="551"/>
      <c r="N2569" s="148" t="s">
        <v>9140</v>
      </c>
      <c r="P2569" s="452">
        <v>16793.099999999999</v>
      </c>
    </row>
    <row r="2570" spans="1:17" ht="51.75" customHeight="1" x14ac:dyDescent="0.25">
      <c r="A2570" s="1055"/>
      <c r="B2570" s="69">
        <v>7</v>
      </c>
      <c r="C2570" s="69" t="s">
        <v>682</v>
      </c>
      <c r="D2570" s="113">
        <v>2563</v>
      </c>
      <c r="E2570" s="1068"/>
      <c r="F2570" s="1068"/>
      <c r="G2570" s="1068"/>
      <c r="H2570" s="1068"/>
      <c r="I2570" s="1068"/>
      <c r="J2570" s="1068"/>
      <c r="K2570" s="1068"/>
      <c r="L2570" s="11" t="s">
        <v>8786</v>
      </c>
      <c r="M2570" s="198"/>
      <c r="N2570" s="148" t="s">
        <v>9158</v>
      </c>
    </row>
    <row r="2571" spans="1:17" ht="51.75" customHeight="1" x14ac:dyDescent="0.25">
      <c r="A2571" s="1055"/>
      <c r="B2571" s="69">
        <v>17</v>
      </c>
      <c r="C2571" s="69" t="s">
        <v>682</v>
      </c>
      <c r="D2571" s="113">
        <v>2563</v>
      </c>
      <c r="E2571" s="1068"/>
      <c r="F2571" s="1068"/>
      <c r="G2571" s="1068"/>
      <c r="H2571" s="1068"/>
      <c r="I2571" s="1068"/>
      <c r="J2571" s="1068"/>
      <c r="K2571" s="1068"/>
      <c r="L2571" s="211" t="s">
        <v>1614</v>
      </c>
      <c r="M2571" s="530"/>
      <c r="N2571" s="222"/>
    </row>
    <row r="2572" spans="1:17" ht="51.75" customHeight="1" x14ac:dyDescent="0.25">
      <c r="A2572" s="1054"/>
      <c r="B2572" s="69">
        <v>21</v>
      </c>
      <c r="C2572" s="69" t="s">
        <v>682</v>
      </c>
      <c r="D2572" s="113">
        <v>2563</v>
      </c>
      <c r="E2572" s="1069"/>
      <c r="F2572" s="1069"/>
      <c r="G2572" s="1069"/>
      <c r="H2572" s="1069"/>
      <c r="I2572" s="1069"/>
      <c r="J2572" s="168"/>
      <c r="K2572" s="1069"/>
      <c r="L2572" s="26" t="s">
        <v>1616</v>
      </c>
      <c r="M2572" s="199"/>
      <c r="N2572" s="427" t="s">
        <v>9420</v>
      </c>
    </row>
    <row r="2573" spans="1:17" ht="45.75" customHeight="1" x14ac:dyDescent="0.25">
      <c r="A2573" s="218">
        <v>810</v>
      </c>
      <c r="B2573" s="69">
        <v>4</v>
      </c>
      <c r="C2573" s="69" t="s">
        <v>682</v>
      </c>
      <c r="D2573" s="113">
        <v>2563</v>
      </c>
      <c r="E2573" s="1053" t="s">
        <v>9142</v>
      </c>
      <c r="F2573" s="1053" t="s">
        <v>9142</v>
      </c>
      <c r="G2573" s="89"/>
      <c r="H2573" s="1053" t="s">
        <v>9145</v>
      </c>
      <c r="I2573" s="1053" t="s">
        <v>26</v>
      </c>
      <c r="J2573" s="1053" t="s">
        <v>232</v>
      </c>
      <c r="K2573" s="1053" t="s">
        <v>3414</v>
      </c>
      <c r="L2573" s="185" t="s">
        <v>9143</v>
      </c>
      <c r="M2573" s="551"/>
      <c r="N2573" s="148" t="s">
        <v>9144</v>
      </c>
      <c r="P2573" s="452">
        <v>15888.43</v>
      </c>
    </row>
    <row r="2574" spans="1:17" ht="49.5" customHeight="1" x14ac:dyDescent="0.25">
      <c r="A2574" s="219"/>
      <c r="B2574" s="69">
        <v>7</v>
      </c>
      <c r="C2574" s="69" t="s">
        <v>682</v>
      </c>
      <c r="D2574" s="113">
        <v>2563</v>
      </c>
      <c r="E2574" s="1055"/>
      <c r="F2574" s="1055"/>
      <c r="G2574" s="1055"/>
      <c r="H2574" s="1055"/>
      <c r="I2574" s="1055"/>
      <c r="J2574" s="1055"/>
      <c r="K2574" s="1055"/>
      <c r="L2574" s="11" t="s">
        <v>8786</v>
      </c>
      <c r="M2574" s="198"/>
      <c r="N2574" s="148" t="s">
        <v>9155</v>
      </c>
    </row>
    <row r="2575" spans="1:17" ht="53.25" customHeight="1" x14ac:dyDescent="0.25">
      <c r="A2575" s="219"/>
      <c r="B2575" s="69">
        <v>15</v>
      </c>
      <c r="C2575" s="69" t="s">
        <v>67</v>
      </c>
      <c r="D2575" s="113">
        <v>2564</v>
      </c>
      <c r="E2575" s="1055"/>
      <c r="F2575" s="1055"/>
      <c r="G2575" s="1055"/>
      <c r="H2575" s="1055"/>
      <c r="I2575" s="1055"/>
      <c r="J2575" s="1055"/>
      <c r="K2575" s="1055"/>
      <c r="L2575" s="211" t="s">
        <v>1614</v>
      </c>
      <c r="M2575" s="530"/>
      <c r="N2575" s="148"/>
      <c r="Q2575" s="26" t="s">
        <v>11172</v>
      </c>
    </row>
    <row r="2576" spans="1:17" ht="44.25" customHeight="1" x14ac:dyDescent="0.25">
      <c r="A2576" s="807"/>
      <c r="B2576" s="69">
        <v>20</v>
      </c>
      <c r="C2576" s="69" t="s">
        <v>67</v>
      </c>
      <c r="D2576" s="113">
        <v>2564</v>
      </c>
      <c r="E2576" s="1054"/>
      <c r="F2576" s="1054"/>
      <c r="G2576" s="1054"/>
      <c r="H2576" s="1054"/>
      <c r="I2576" s="1054"/>
      <c r="J2576" s="1054"/>
      <c r="K2576" s="1054"/>
      <c r="L2576" s="26" t="s">
        <v>1616</v>
      </c>
      <c r="M2576" s="199"/>
      <c r="N2576" s="427" t="s">
        <v>11171</v>
      </c>
      <c r="P2576" s="452">
        <v>15888.43</v>
      </c>
    </row>
    <row r="2577" spans="1:17" ht="44.25" customHeight="1" x14ac:dyDescent="0.25">
      <c r="A2577" s="1053">
        <v>811</v>
      </c>
      <c r="B2577" s="69">
        <v>9</v>
      </c>
      <c r="C2577" s="69" t="s">
        <v>682</v>
      </c>
      <c r="D2577" s="113">
        <v>2563</v>
      </c>
      <c r="E2577" s="1067" t="s">
        <v>9163</v>
      </c>
      <c r="F2577" s="1067" t="s">
        <v>9163</v>
      </c>
      <c r="G2577" s="1067">
        <v>986259028</v>
      </c>
      <c r="H2577" s="1067" t="s">
        <v>9164</v>
      </c>
      <c r="I2577" s="1067" t="s">
        <v>2423</v>
      </c>
      <c r="J2577" s="1067" t="s">
        <v>232</v>
      </c>
      <c r="K2577" s="1067" t="s">
        <v>3414</v>
      </c>
      <c r="L2577" s="185" t="s">
        <v>9165</v>
      </c>
      <c r="M2577" s="551"/>
      <c r="N2577" s="148" t="s">
        <v>9166</v>
      </c>
      <c r="P2577" s="452">
        <v>10080.58</v>
      </c>
    </row>
    <row r="2578" spans="1:17" ht="44.25" customHeight="1" x14ac:dyDescent="0.25">
      <c r="A2578" s="1219"/>
      <c r="B2578" s="69">
        <v>14</v>
      </c>
      <c r="C2578" s="69" t="s">
        <v>682</v>
      </c>
      <c r="D2578" s="113">
        <v>2563</v>
      </c>
      <c r="E2578" s="1166"/>
      <c r="F2578" s="1068"/>
      <c r="G2578" s="1068"/>
      <c r="H2578" s="1068"/>
      <c r="I2578" s="1068"/>
      <c r="J2578" s="1068"/>
      <c r="K2578" s="1068"/>
      <c r="L2578" s="11" t="s">
        <v>8786</v>
      </c>
      <c r="M2578" s="198"/>
      <c r="N2578" s="148" t="s">
        <v>9155</v>
      </c>
    </row>
    <row r="2579" spans="1:17" ht="49.5" customHeight="1" x14ac:dyDescent="0.25">
      <c r="A2579" s="1219"/>
      <c r="B2579" s="69">
        <v>14</v>
      </c>
      <c r="C2579" s="69" t="s">
        <v>682</v>
      </c>
      <c r="D2579" s="113">
        <v>2563</v>
      </c>
      <c r="E2579" s="1166"/>
      <c r="F2579" s="1068"/>
      <c r="G2579" s="1068"/>
      <c r="H2579" s="1068"/>
      <c r="I2579" s="1068"/>
      <c r="J2579" s="1068"/>
      <c r="K2579" s="1068"/>
      <c r="L2579" s="211" t="s">
        <v>1614</v>
      </c>
      <c r="M2579" s="530"/>
      <c r="N2579" s="222"/>
    </row>
    <row r="2580" spans="1:17" ht="44.25" customHeight="1" x14ac:dyDescent="0.25">
      <c r="A2580" s="1220"/>
      <c r="B2580" s="69">
        <v>21</v>
      </c>
      <c r="C2580" s="69" t="s">
        <v>682</v>
      </c>
      <c r="D2580" s="113">
        <v>2563</v>
      </c>
      <c r="E2580" s="1167"/>
      <c r="F2580" s="1069"/>
      <c r="G2580" s="1069"/>
      <c r="H2580" s="1069"/>
      <c r="I2580" s="1069"/>
      <c r="J2580" s="1069"/>
      <c r="K2580" s="1069"/>
      <c r="L2580" s="26" t="s">
        <v>1616</v>
      </c>
      <c r="M2580" s="199"/>
      <c r="N2580" s="427" t="s">
        <v>8974</v>
      </c>
    </row>
    <row r="2581" spans="1:17" ht="44.25" customHeight="1" x14ac:dyDescent="0.25">
      <c r="A2581" s="1053">
        <v>812</v>
      </c>
      <c r="B2581" s="69">
        <v>14</v>
      </c>
      <c r="C2581" s="69" t="s">
        <v>682</v>
      </c>
      <c r="D2581" s="113">
        <v>2563</v>
      </c>
      <c r="E2581" s="1053" t="s">
        <v>9176</v>
      </c>
      <c r="F2581" s="1053" t="s">
        <v>9176</v>
      </c>
      <c r="G2581" s="1053" t="s">
        <v>9177</v>
      </c>
      <c r="H2581" s="1053" t="s">
        <v>9178</v>
      </c>
      <c r="I2581" s="1053" t="s">
        <v>732</v>
      </c>
      <c r="J2581" s="1053" t="s">
        <v>212</v>
      </c>
      <c r="K2581" s="1053" t="s">
        <v>3414</v>
      </c>
      <c r="L2581" s="1" t="s">
        <v>59</v>
      </c>
      <c r="M2581" s="450"/>
      <c r="N2581" s="149" t="s">
        <v>9179</v>
      </c>
    </row>
    <row r="2582" spans="1:17" s="39" customFormat="1" ht="44.25" customHeight="1" x14ac:dyDescent="0.25">
      <c r="A2582" s="1054"/>
      <c r="B2582" s="52">
        <v>29</v>
      </c>
      <c r="C2582" s="33" t="s">
        <v>677</v>
      </c>
      <c r="D2582" s="490">
        <v>2564</v>
      </c>
      <c r="E2582" s="1054"/>
      <c r="F2582" s="1054"/>
      <c r="G2582" s="1054"/>
      <c r="H2582" s="1054"/>
      <c r="I2582" s="1054"/>
      <c r="J2582" s="1054"/>
      <c r="K2582" s="1054"/>
      <c r="L2582" s="26" t="s">
        <v>52</v>
      </c>
      <c r="M2582" s="199"/>
      <c r="N2582" s="427" t="s">
        <v>11451</v>
      </c>
      <c r="O2582" s="26" t="s">
        <v>16451</v>
      </c>
      <c r="P2582" s="452"/>
      <c r="Q2582" s="26"/>
    </row>
    <row r="2583" spans="1:17" ht="44.25" customHeight="1" x14ac:dyDescent="0.25">
      <c r="A2583" s="1053">
        <v>813</v>
      </c>
      <c r="B2583" s="69">
        <v>18</v>
      </c>
      <c r="C2583" s="69" t="s">
        <v>682</v>
      </c>
      <c r="D2583" s="113">
        <v>2563</v>
      </c>
      <c r="E2583" s="1067" t="s">
        <v>9207</v>
      </c>
      <c r="F2583" s="1067" t="s">
        <v>9207</v>
      </c>
      <c r="G2583" s="1067"/>
      <c r="H2583" s="1067" t="s">
        <v>9208</v>
      </c>
      <c r="I2583" s="1067" t="s">
        <v>1102</v>
      </c>
      <c r="J2583" s="1067" t="s">
        <v>551</v>
      </c>
      <c r="K2583" s="1067" t="s">
        <v>3414</v>
      </c>
      <c r="L2583" s="185" t="s">
        <v>9209</v>
      </c>
      <c r="M2583" s="551"/>
      <c r="N2583" s="148" t="s">
        <v>9210</v>
      </c>
      <c r="P2583" s="452">
        <v>18649.310000000001</v>
      </c>
    </row>
    <row r="2584" spans="1:17" ht="44.25" customHeight="1" x14ac:dyDescent="0.25">
      <c r="A2584" s="1055"/>
      <c r="B2584" s="69">
        <v>22</v>
      </c>
      <c r="C2584" s="69" t="s">
        <v>682</v>
      </c>
      <c r="D2584" s="113">
        <v>2563</v>
      </c>
      <c r="E2584" s="1068"/>
      <c r="F2584" s="1068"/>
      <c r="G2584" s="1068"/>
      <c r="H2584" s="1068"/>
      <c r="I2584" s="1068"/>
      <c r="J2584" s="1068"/>
      <c r="K2584" s="1068"/>
      <c r="L2584" s="11" t="s">
        <v>8786</v>
      </c>
      <c r="M2584" s="198"/>
      <c r="N2584" s="148" t="s">
        <v>9424</v>
      </c>
    </row>
    <row r="2585" spans="1:17" ht="44.25" customHeight="1" x14ac:dyDescent="0.25">
      <c r="A2585" s="1055"/>
      <c r="B2585" s="69">
        <v>28</v>
      </c>
      <c r="C2585" s="69" t="s">
        <v>682</v>
      </c>
      <c r="D2585" s="113">
        <v>2563</v>
      </c>
      <c r="E2585" s="1068"/>
      <c r="F2585" s="1068"/>
      <c r="G2585" s="1068"/>
      <c r="H2585" s="1068"/>
      <c r="I2585" s="1068"/>
      <c r="J2585" s="1068"/>
      <c r="K2585" s="1068"/>
      <c r="L2585" s="211" t="s">
        <v>1614</v>
      </c>
      <c r="M2585" s="530"/>
      <c r="N2585" s="222"/>
    </row>
    <row r="2586" spans="1:17" ht="44.25" customHeight="1" x14ac:dyDescent="0.25">
      <c r="A2586" s="1054"/>
      <c r="B2586" s="69">
        <v>30</v>
      </c>
      <c r="C2586" s="69" t="s">
        <v>682</v>
      </c>
      <c r="D2586" s="113">
        <v>2563</v>
      </c>
      <c r="E2586" s="1069"/>
      <c r="F2586" s="1069"/>
      <c r="G2586" s="1069"/>
      <c r="H2586" s="1069"/>
      <c r="I2586" s="1069"/>
      <c r="J2586" s="1069"/>
      <c r="K2586" s="1069"/>
      <c r="L2586" s="26" t="s">
        <v>1616</v>
      </c>
      <c r="M2586" s="199"/>
      <c r="N2586" s="427" t="s">
        <v>9450</v>
      </c>
    </row>
    <row r="2587" spans="1:17" ht="44.25" customHeight="1" x14ac:dyDescent="0.25">
      <c r="A2587" s="1053">
        <v>814</v>
      </c>
      <c r="B2587" s="69">
        <v>18</v>
      </c>
      <c r="C2587" s="69" t="s">
        <v>682</v>
      </c>
      <c r="D2587" s="113">
        <v>2563</v>
      </c>
      <c r="E2587" s="1067" t="s">
        <v>9211</v>
      </c>
      <c r="F2587" s="1067" t="s">
        <v>9211</v>
      </c>
      <c r="G2587" s="1067"/>
      <c r="H2587" s="1067" t="s">
        <v>9212</v>
      </c>
      <c r="I2587" s="1067" t="s">
        <v>247</v>
      </c>
      <c r="J2587" s="1067" t="s">
        <v>232</v>
      </c>
      <c r="K2587" s="1067" t="s">
        <v>3414</v>
      </c>
      <c r="L2587" s="185" t="s">
        <v>9213</v>
      </c>
      <c r="M2587" s="551"/>
      <c r="N2587" s="148" t="s">
        <v>9214</v>
      </c>
      <c r="P2587" s="452">
        <v>11812.96</v>
      </c>
    </row>
    <row r="2588" spans="1:17" ht="44.25" customHeight="1" x14ac:dyDescent="0.25">
      <c r="A2588" s="1055"/>
      <c r="B2588" s="69">
        <v>21</v>
      </c>
      <c r="C2588" s="69" t="s">
        <v>682</v>
      </c>
      <c r="D2588" s="113">
        <v>2563</v>
      </c>
      <c r="E2588" s="1068"/>
      <c r="F2588" s="1068"/>
      <c r="G2588" s="1068"/>
      <c r="H2588" s="1068"/>
      <c r="I2588" s="1068"/>
      <c r="J2588" s="1068"/>
      <c r="K2588" s="1068"/>
      <c r="L2588" s="211" t="s">
        <v>1614</v>
      </c>
      <c r="M2588" s="530"/>
      <c r="N2588" s="222"/>
    </row>
    <row r="2589" spans="1:17" ht="44.25" customHeight="1" x14ac:dyDescent="0.25">
      <c r="A2589" s="1054"/>
      <c r="B2589" s="69">
        <v>25</v>
      </c>
      <c r="C2589" s="69" t="s">
        <v>682</v>
      </c>
      <c r="D2589" s="113">
        <v>2563</v>
      </c>
      <c r="E2589" s="1069"/>
      <c r="F2589" s="1069"/>
      <c r="G2589" s="1069"/>
      <c r="H2589" s="1069"/>
      <c r="I2589" s="1069"/>
      <c r="J2589" s="1069"/>
      <c r="K2589" s="1069"/>
      <c r="L2589" s="26" t="s">
        <v>1616</v>
      </c>
      <c r="M2589" s="199"/>
      <c r="N2589" s="427" t="s">
        <v>9438</v>
      </c>
    </row>
    <row r="2590" spans="1:17" ht="44.25" customHeight="1" x14ac:dyDescent="0.25">
      <c r="A2590" s="1053">
        <v>815</v>
      </c>
      <c r="B2590" s="69">
        <v>18</v>
      </c>
      <c r="C2590" s="69" t="s">
        <v>682</v>
      </c>
      <c r="D2590" s="113">
        <v>2563</v>
      </c>
      <c r="E2590" s="1067" t="s">
        <v>9215</v>
      </c>
      <c r="F2590" s="1067" t="s">
        <v>9215</v>
      </c>
      <c r="G2590" s="1067"/>
      <c r="H2590" s="1067" t="s">
        <v>9216</v>
      </c>
      <c r="I2590" s="1067" t="s">
        <v>1949</v>
      </c>
      <c r="J2590" s="1067" t="s">
        <v>216</v>
      </c>
      <c r="K2590" s="1067" t="s">
        <v>3414</v>
      </c>
      <c r="L2590" s="185" t="s">
        <v>9217</v>
      </c>
      <c r="M2590" s="551"/>
      <c r="N2590" s="148" t="s">
        <v>9218</v>
      </c>
      <c r="P2590" s="452">
        <v>8765.14</v>
      </c>
    </row>
    <row r="2591" spans="1:17" ht="46.5" customHeight="1" x14ac:dyDescent="0.25">
      <c r="A2591" s="1055"/>
      <c r="B2591" s="69">
        <v>22</v>
      </c>
      <c r="C2591" s="69" t="s">
        <v>682</v>
      </c>
      <c r="D2591" s="113">
        <v>2563</v>
      </c>
      <c r="E2591" s="1068"/>
      <c r="F2591" s="1068"/>
      <c r="G2591" s="1068"/>
      <c r="H2591" s="1068"/>
      <c r="I2591" s="1068"/>
      <c r="J2591" s="1068"/>
      <c r="K2591" s="1068"/>
      <c r="L2591" s="11" t="s">
        <v>8786</v>
      </c>
      <c r="M2591" s="198"/>
      <c r="N2591" s="148" t="s">
        <v>9425</v>
      </c>
    </row>
    <row r="2592" spans="1:17" ht="24.75" customHeight="1" x14ac:dyDescent="0.25">
      <c r="A2592" s="1055"/>
      <c r="B2592" s="69">
        <v>6</v>
      </c>
      <c r="C2592" s="69" t="s">
        <v>68</v>
      </c>
      <c r="D2592" s="113">
        <v>2564</v>
      </c>
      <c r="E2592" s="1068"/>
      <c r="F2592" s="1068"/>
      <c r="G2592" s="1068"/>
      <c r="H2592" s="1068"/>
      <c r="I2592" s="1068"/>
      <c r="J2592" s="1068"/>
      <c r="K2592" s="1068"/>
      <c r="L2592" s="211" t="s">
        <v>1614</v>
      </c>
      <c r="M2592" s="530"/>
      <c r="N2592" s="222"/>
    </row>
    <row r="2593" spans="1:16" ht="52.5" customHeight="1" x14ac:dyDescent="0.25">
      <c r="A2593" s="1054"/>
      <c r="B2593" s="69">
        <v>13</v>
      </c>
      <c r="C2593" s="69" t="s">
        <v>68</v>
      </c>
      <c r="D2593" s="113">
        <v>2564</v>
      </c>
      <c r="E2593" s="1069"/>
      <c r="F2593" s="1069"/>
      <c r="G2593" s="1069"/>
      <c r="H2593" s="1069"/>
      <c r="I2593" s="1069"/>
      <c r="J2593" s="1069"/>
      <c r="K2593" s="1069"/>
      <c r="L2593" s="26" t="s">
        <v>1616</v>
      </c>
      <c r="M2593" s="199"/>
      <c r="N2593" s="427" t="s">
        <v>9611</v>
      </c>
    </row>
    <row r="2594" spans="1:16" ht="45" customHeight="1" x14ac:dyDescent="0.25">
      <c r="A2594" s="1053">
        <v>816</v>
      </c>
      <c r="B2594" s="69">
        <v>18</v>
      </c>
      <c r="C2594" s="69" t="s">
        <v>682</v>
      </c>
      <c r="D2594" s="113">
        <v>2563</v>
      </c>
      <c r="E2594" s="1067" t="s">
        <v>9220</v>
      </c>
      <c r="F2594" s="1067" t="s">
        <v>9219</v>
      </c>
      <c r="G2594" s="1067"/>
      <c r="H2594" s="1067" t="s">
        <v>9216</v>
      </c>
      <c r="I2594" s="1067" t="s">
        <v>1949</v>
      </c>
      <c r="J2594" s="1067" t="s">
        <v>216</v>
      </c>
      <c r="K2594" s="1067" t="s">
        <v>3414</v>
      </c>
      <c r="L2594" s="185" t="s">
        <v>9221</v>
      </c>
      <c r="M2594" s="551"/>
      <c r="N2594" s="148" t="s">
        <v>9222</v>
      </c>
      <c r="P2594" s="452">
        <v>8765.14</v>
      </c>
    </row>
    <row r="2595" spans="1:16" ht="54.75" customHeight="1" x14ac:dyDescent="0.25">
      <c r="A2595" s="1054"/>
      <c r="B2595" s="69">
        <v>22</v>
      </c>
      <c r="C2595" s="69" t="s">
        <v>682</v>
      </c>
      <c r="D2595" s="113">
        <v>2563</v>
      </c>
      <c r="E2595" s="1069"/>
      <c r="F2595" s="1069"/>
      <c r="G2595" s="1069"/>
      <c r="H2595" s="1069"/>
      <c r="I2595" s="1069"/>
      <c r="J2595" s="1069"/>
      <c r="K2595" s="1069"/>
      <c r="L2595" s="11" t="s">
        <v>8786</v>
      </c>
      <c r="M2595" s="198"/>
      <c r="N2595" s="148" t="s">
        <v>9426</v>
      </c>
    </row>
    <row r="2596" spans="1:16" ht="64.5" customHeight="1" x14ac:dyDescent="0.25">
      <c r="A2596" s="1053">
        <v>817</v>
      </c>
      <c r="B2596" s="69">
        <v>18</v>
      </c>
      <c r="C2596" s="69" t="s">
        <v>682</v>
      </c>
      <c r="D2596" s="113">
        <v>2563</v>
      </c>
      <c r="E2596" s="1067" t="s">
        <v>9223</v>
      </c>
      <c r="F2596" s="1067" t="s">
        <v>9223</v>
      </c>
      <c r="G2596" s="1067"/>
      <c r="H2596" s="1067" t="s">
        <v>6218</v>
      </c>
      <c r="I2596" s="1067" t="s">
        <v>797</v>
      </c>
      <c r="J2596" s="1067" t="s">
        <v>212</v>
      </c>
      <c r="K2596" s="1067" t="s">
        <v>3414</v>
      </c>
      <c r="L2596" s="185" t="s">
        <v>9224</v>
      </c>
      <c r="M2596" s="551"/>
      <c r="N2596" s="148" t="s">
        <v>9225</v>
      </c>
      <c r="P2596" s="452">
        <v>8765.14</v>
      </c>
    </row>
    <row r="2597" spans="1:16" ht="45" customHeight="1" x14ac:dyDescent="0.25">
      <c r="A2597" s="1055"/>
      <c r="B2597" s="69">
        <v>22</v>
      </c>
      <c r="C2597" s="69" t="s">
        <v>682</v>
      </c>
      <c r="D2597" s="113">
        <v>2563</v>
      </c>
      <c r="E2597" s="1068"/>
      <c r="F2597" s="1068"/>
      <c r="G2597" s="1068"/>
      <c r="H2597" s="1068"/>
      <c r="I2597" s="1068"/>
      <c r="J2597" s="1068"/>
      <c r="K2597" s="1068"/>
      <c r="L2597" s="11" t="s">
        <v>8786</v>
      </c>
      <c r="M2597" s="198"/>
      <c r="N2597" s="148" t="s">
        <v>9427</v>
      </c>
    </row>
    <row r="2598" spans="1:16" ht="45" customHeight="1" x14ac:dyDescent="0.25">
      <c r="A2598" s="1055"/>
      <c r="B2598" s="69">
        <v>12</v>
      </c>
      <c r="C2598" s="69" t="s">
        <v>68</v>
      </c>
      <c r="D2598" s="113">
        <v>2564</v>
      </c>
      <c r="E2598" s="1068"/>
      <c r="F2598" s="1068"/>
      <c r="G2598" s="1068"/>
      <c r="H2598" s="1068"/>
      <c r="I2598" s="1068"/>
      <c r="J2598" s="1068"/>
      <c r="K2598" s="1068"/>
      <c r="L2598" s="211" t="s">
        <v>1614</v>
      </c>
      <c r="M2598" s="530"/>
      <c r="N2598" s="222"/>
    </row>
    <row r="2599" spans="1:16" ht="46.5" customHeight="1" x14ac:dyDescent="0.25">
      <c r="A2599" s="1054"/>
      <c r="B2599" s="69">
        <v>13</v>
      </c>
      <c r="C2599" s="69" t="s">
        <v>68</v>
      </c>
      <c r="D2599" s="113">
        <v>2564</v>
      </c>
      <c r="E2599" s="1069"/>
      <c r="F2599" s="1069"/>
      <c r="G2599" s="1069"/>
      <c r="H2599" s="1069"/>
      <c r="I2599" s="1069"/>
      <c r="J2599" s="1069"/>
      <c r="K2599" s="1069"/>
      <c r="L2599" s="26" t="s">
        <v>1616</v>
      </c>
      <c r="M2599" s="199"/>
      <c r="N2599" s="427" t="s">
        <v>9609</v>
      </c>
    </row>
    <row r="2600" spans="1:16" ht="46.5" customHeight="1" x14ac:dyDescent="0.25">
      <c r="A2600" s="1053">
        <v>818</v>
      </c>
      <c r="B2600" s="69">
        <v>18</v>
      </c>
      <c r="C2600" s="69" t="s">
        <v>682</v>
      </c>
      <c r="D2600" s="113">
        <v>2563</v>
      </c>
      <c r="E2600" s="1053" t="s">
        <v>9226</v>
      </c>
      <c r="F2600" s="1053" t="s">
        <v>9226</v>
      </c>
      <c r="G2600" s="1053"/>
      <c r="H2600" s="1053" t="s">
        <v>9227</v>
      </c>
      <c r="I2600" s="1053" t="s">
        <v>2448</v>
      </c>
      <c r="J2600" s="1053" t="s">
        <v>232</v>
      </c>
      <c r="K2600" s="1053" t="s">
        <v>3414</v>
      </c>
      <c r="L2600" s="185" t="s">
        <v>9228</v>
      </c>
      <c r="M2600" s="551"/>
      <c r="N2600" s="148" t="s">
        <v>9229</v>
      </c>
      <c r="P2600" s="452">
        <v>10990.44</v>
      </c>
    </row>
    <row r="2601" spans="1:16" ht="32.25" customHeight="1" x14ac:dyDescent="0.25">
      <c r="A2601" s="1054"/>
      <c r="B2601" s="69">
        <v>22</v>
      </c>
      <c r="C2601" s="69" t="s">
        <v>682</v>
      </c>
      <c r="D2601" s="113">
        <v>2563</v>
      </c>
      <c r="E2601" s="1055"/>
      <c r="F2601" s="1055"/>
      <c r="G2601" s="1055"/>
      <c r="H2601" s="1055"/>
      <c r="I2601" s="1055"/>
      <c r="J2601" s="1055"/>
      <c r="K2601" s="1055"/>
      <c r="L2601" s="11" t="s">
        <v>8786</v>
      </c>
      <c r="M2601" s="198"/>
      <c r="N2601" s="148" t="s">
        <v>10699</v>
      </c>
    </row>
    <row r="2602" spans="1:16" ht="46.5" customHeight="1" x14ac:dyDescent="0.25">
      <c r="A2602" s="219"/>
      <c r="B2602" s="69">
        <v>4</v>
      </c>
      <c r="C2602" s="69" t="s">
        <v>70</v>
      </c>
      <c r="D2602" s="113">
        <v>2564</v>
      </c>
      <c r="E2602" s="1055"/>
      <c r="F2602" s="1055"/>
      <c r="G2602" s="1055"/>
      <c r="H2602" s="1055"/>
      <c r="I2602" s="1055"/>
      <c r="J2602" s="1055"/>
      <c r="K2602" s="1055"/>
      <c r="L2602" s="11" t="s">
        <v>10698</v>
      </c>
      <c r="M2602" s="198"/>
      <c r="N2602" s="148" t="s">
        <v>10700</v>
      </c>
      <c r="P2602" s="452" t="s">
        <v>10701</v>
      </c>
    </row>
    <row r="2603" spans="1:16" ht="46.5" customHeight="1" x14ac:dyDescent="0.25">
      <c r="A2603" s="219"/>
      <c r="B2603" s="69">
        <v>4</v>
      </c>
      <c r="C2603" s="69" t="s">
        <v>70</v>
      </c>
      <c r="D2603" s="113">
        <v>2564</v>
      </c>
      <c r="E2603" s="1054"/>
      <c r="F2603" s="1054"/>
      <c r="G2603" s="1054"/>
      <c r="H2603" s="1054"/>
      <c r="I2603" s="1054"/>
      <c r="J2603" s="1054"/>
      <c r="K2603" s="1054"/>
      <c r="L2603" s="26" t="s">
        <v>1616</v>
      </c>
      <c r="M2603" s="199"/>
      <c r="N2603" s="427" t="s">
        <v>10702</v>
      </c>
    </row>
    <row r="2604" spans="1:16" ht="46.5" customHeight="1" x14ac:dyDescent="0.25">
      <c r="A2604" s="1053">
        <v>819</v>
      </c>
      <c r="B2604" s="69">
        <v>18</v>
      </c>
      <c r="C2604" s="69" t="s">
        <v>682</v>
      </c>
      <c r="D2604" s="113">
        <v>2563</v>
      </c>
      <c r="E2604" s="1067" t="s">
        <v>9230</v>
      </c>
      <c r="F2604" s="1067" t="s">
        <v>9230</v>
      </c>
      <c r="G2604" s="1067"/>
      <c r="H2604" s="1067" t="s">
        <v>9231</v>
      </c>
      <c r="I2604" s="1067" t="s">
        <v>856</v>
      </c>
      <c r="J2604" s="1067" t="s">
        <v>485</v>
      </c>
      <c r="K2604" s="1067" t="s">
        <v>3414</v>
      </c>
      <c r="L2604" s="185" t="s">
        <v>9232</v>
      </c>
      <c r="M2604" s="551"/>
      <c r="N2604" s="148" t="s">
        <v>9233</v>
      </c>
      <c r="P2604" s="452">
        <v>18383.009999999998</v>
      </c>
    </row>
    <row r="2605" spans="1:16" ht="46.5" customHeight="1" x14ac:dyDescent="0.25">
      <c r="A2605" s="1055"/>
      <c r="B2605" s="69">
        <v>22</v>
      </c>
      <c r="C2605" s="69" t="s">
        <v>682</v>
      </c>
      <c r="D2605" s="113">
        <v>2563</v>
      </c>
      <c r="E2605" s="1068"/>
      <c r="F2605" s="1068"/>
      <c r="G2605" s="1068"/>
      <c r="H2605" s="1068"/>
      <c r="I2605" s="1068"/>
      <c r="J2605" s="1068"/>
      <c r="K2605" s="1068"/>
      <c r="L2605" s="11" t="s">
        <v>8786</v>
      </c>
      <c r="M2605" s="198"/>
      <c r="N2605" s="148" t="s">
        <v>9434</v>
      </c>
    </row>
    <row r="2606" spans="1:16" ht="42" customHeight="1" x14ac:dyDescent="0.25">
      <c r="A2606" s="1055"/>
      <c r="B2606" s="69">
        <v>25</v>
      </c>
      <c r="C2606" s="69" t="s">
        <v>682</v>
      </c>
      <c r="D2606" s="113">
        <v>2563</v>
      </c>
      <c r="E2606" s="1068"/>
      <c r="F2606" s="1068"/>
      <c r="G2606" s="1068"/>
      <c r="H2606" s="1068"/>
      <c r="I2606" s="1068"/>
      <c r="J2606" s="1068"/>
      <c r="K2606" s="1068"/>
      <c r="L2606" s="211" t="s">
        <v>1614</v>
      </c>
      <c r="M2606" s="530"/>
      <c r="N2606" s="222"/>
    </row>
    <row r="2607" spans="1:16" ht="42" customHeight="1" x14ac:dyDescent="0.25">
      <c r="A2607" s="1054"/>
      <c r="B2607" s="69">
        <v>25</v>
      </c>
      <c r="C2607" s="69" t="s">
        <v>682</v>
      </c>
      <c r="D2607" s="113">
        <v>2563</v>
      </c>
      <c r="E2607" s="1069"/>
      <c r="F2607" s="1069"/>
      <c r="G2607" s="1069"/>
      <c r="H2607" s="1069"/>
      <c r="I2607" s="1069"/>
      <c r="J2607" s="1069"/>
      <c r="K2607" s="1069"/>
      <c r="L2607" s="26" t="s">
        <v>1616</v>
      </c>
      <c r="M2607" s="199"/>
      <c r="N2607" s="427" t="s">
        <v>9435</v>
      </c>
    </row>
    <row r="2608" spans="1:16" ht="28.5" customHeight="1" x14ac:dyDescent="0.25">
      <c r="A2608" s="1053">
        <v>820</v>
      </c>
      <c r="B2608" s="69">
        <v>18</v>
      </c>
      <c r="C2608" s="69" t="s">
        <v>682</v>
      </c>
      <c r="D2608" s="113">
        <v>2563</v>
      </c>
      <c r="E2608" s="1067" t="s">
        <v>9234</v>
      </c>
      <c r="F2608" s="1067" t="s">
        <v>9234</v>
      </c>
      <c r="G2608" s="1067"/>
      <c r="H2608" s="1067" t="s">
        <v>1927</v>
      </c>
      <c r="I2608" s="1067" t="s">
        <v>388</v>
      </c>
      <c r="J2608" s="1067" t="s">
        <v>388</v>
      </c>
      <c r="K2608" s="1067" t="s">
        <v>3414</v>
      </c>
      <c r="L2608" s="185" t="s">
        <v>9235</v>
      </c>
      <c r="M2608" s="551"/>
      <c r="N2608" s="148" t="s">
        <v>9236</v>
      </c>
      <c r="P2608" s="452">
        <v>18577.05</v>
      </c>
    </row>
    <row r="2609" spans="1:17" ht="42" customHeight="1" x14ac:dyDescent="0.25">
      <c r="A2609" s="1055"/>
      <c r="B2609" s="69">
        <v>22</v>
      </c>
      <c r="C2609" s="69" t="s">
        <v>682</v>
      </c>
      <c r="D2609" s="113">
        <v>2563</v>
      </c>
      <c r="E2609" s="1068"/>
      <c r="F2609" s="1068"/>
      <c r="G2609" s="1068"/>
      <c r="H2609" s="1068"/>
      <c r="I2609" s="1068"/>
      <c r="J2609" s="1068"/>
      <c r="K2609" s="1068"/>
      <c r="L2609" s="11" t="s">
        <v>8786</v>
      </c>
      <c r="M2609" s="198"/>
      <c r="N2609" s="148" t="s">
        <v>9437</v>
      </c>
    </row>
    <row r="2610" spans="1:17" s="39" customFormat="1" ht="42" customHeight="1" x14ac:dyDescent="0.25">
      <c r="A2610" s="1055"/>
      <c r="B2610" s="69">
        <v>25</v>
      </c>
      <c r="C2610" s="69" t="s">
        <v>682</v>
      </c>
      <c r="D2610" s="113">
        <v>2563</v>
      </c>
      <c r="E2610" s="1068"/>
      <c r="F2610" s="1068"/>
      <c r="G2610" s="1068"/>
      <c r="H2610" s="1068"/>
      <c r="I2610" s="1068"/>
      <c r="J2610" s="1068"/>
      <c r="K2610" s="1068"/>
      <c r="L2610" s="211" t="s">
        <v>1614</v>
      </c>
      <c r="M2610" s="530"/>
      <c r="N2610" s="222"/>
      <c r="O2610" s="1"/>
      <c r="P2610" s="452"/>
      <c r="Q2610" s="1"/>
    </row>
    <row r="2611" spans="1:17" ht="28.5" customHeight="1" x14ac:dyDescent="0.25">
      <c r="A2611" s="1054"/>
      <c r="B2611" s="69">
        <v>25</v>
      </c>
      <c r="C2611" s="69" t="s">
        <v>682</v>
      </c>
      <c r="D2611" s="113">
        <v>2563</v>
      </c>
      <c r="E2611" s="1069"/>
      <c r="F2611" s="1069"/>
      <c r="G2611" s="1069"/>
      <c r="H2611" s="1069"/>
      <c r="I2611" s="1069"/>
      <c r="J2611" s="1069"/>
      <c r="K2611" s="1069"/>
      <c r="L2611" s="26" t="s">
        <v>1616</v>
      </c>
      <c r="M2611" s="199"/>
      <c r="N2611" s="427" t="s">
        <v>9436</v>
      </c>
    </row>
    <row r="2612" spans="1:17" ht="28.5" customHeight="1" x14ac:dyDescent="0.25">
      <c r="A2612" s="1053">
        <v>821</v>
      </c>
      <c r="B2612" s="69">
        <v>18</v>
      </c>
      <c r="C2612" s="69" t="s">
        <v>682</v>
      </c>
      <c r="D2612" s="113">
        <v>2563</v>
      </c>
      <c r="E2612" s="1067" t="s">
        <v>9237</v>
      </c>
      <c r="F2612" s="1067" t="s">
        <v>9237</v>
      </c>
      <c r="G2612" s="1067"/>
      <c r="H2612" s="113" t="s">
        <v>9238</v>
      </c>
      <c r="I2612" s="113" t="s">
        <v>2423</v>
      </c>
      <c r="J2612" s="113" t="s">
        <v>232</v>
      </c>
      <c r="K2612" s="113" t="s">
        <v>3414</v>
      </c>
      <c r="L2612" s="185" t="s">
        <v>9239</v>
      </c>
      <c r="M2612" s="551"/>
      <c r="N2612" s="148" t="s">
        <v>9240</v>
      </c>
      <c r="P2612" s="452">
        <v>690.75</v>
      </c>
    </row>
    <row r="2613" spans="1:17" s="39" customFormat="1" ht="28.5" customHeight="1" x14ac:dyDescent="0.25">
      <c r="A2613" s="1054"/>
      <c r="B2613" s="69">
        <v>22</v>
      </c>
      <c r="C2613" s="69" t="s">
        <v>682</v>
      </c>
      <c r="D2613" s="113">
        <v>2563</v>
      </c>
      <c r="E2613" s="1069"/>
      <c r="F2613" s="1069"/>
      <c r="G2613" s="1069"/>
      <c r="H2613" s="113"/>
      <c r="I2613" s="113"/>
      <c r="J2613" s="113"/>
      <c r="K2613" s="113"/>
      <c r="L2613" s="11" t="s">
        <v>8786</v>
      </c>
      <c r="M2613" s="198"/>
      <c r="N2613" s="148" t="s">
        <v>9428</v>
      </c>
      <c r="O2613" s="1"/>
      <c r="P2613" s="452"/>
      <c r="Q2613" s="1"/>
    </row>
    <row r="2614" spans="1:17" ht="28.5" customHeight="1" x14ac:dyDescent="0.25">
      <c r="A2614" s="1053">
        <v>823</v>
      </c>
      <c r="B2614" s="69">
        <v>18</v>
      </c>
      <c r="C2614" s="69" t="s">
        <v>682</v>
      </c>
      <c r="D2614" s="113">
        <v>2563</v>
      </c>
      <c r="E2614" s="1053" t="s">
        <v>9242</v>
      </c>
      <c r="F2614" s="1053" t="s">
        <v>9242</v>
      </c>
      <c r="G2614" s="1053"/>
      <c r="H2614" s="1053" t="s">
        <v>9238</v>
      </c>
      <c r="I2614" s="1053" t="s">
        <v>2423</v>
      </c>
      <c r="J2614" s="1053" t="s">
        <v>232</v>
      </c>
      <c r="K2614" s="1053" t="s">
        <v>3414</v>
      </c>
      <c r="L2614" s="185" t="s">
        <v>9239</v>
      </c>
      <c r="M2614" s="551"/>
      <c r="N2614" s="148" t="s">
        <v>9241</v>
      </c>
      <c r="P2614" s="452">
        <v>690.75</v>
      </c>
    </row>
    <row r="2615" spans="1:17" ht="28.5" customHeight="1" x14ac:dyDescent="0.25">
      <c r="A2615" s="1054"/>
      <c r="B2615" s="69">
        <v>22</v>
      </c>
      <c r="C2615" s="69" t="s">
        <v>682</v>
      </c>
      <c r="D2615" s="113">
        <v>2563</v>
      </c>
      <c r="E2615" s="1055"/>
      <c r="F2615" s="1055"/>
      <c r="G2615" s="1055"/>
      <c r="H2615" s="1055"/>
      <c r="I2615" s="1055"/>
      <c r="J2615" s="1055"/>
      <c r="K2615" s="1055"/>
      <c r="L2615" s="11" t="s">
        <v>8786</v>
      </c>
      <c r="M2615" s="198"/>
      <c r="N2615" s="148" t="s">
        <v>9429</v>
      </c>
    </row>
    <row r="2616" spans="1:17" ht="28.5" customHeight="1" x14ac:dyDescent="0.25">
      <c r="A2616" s="219"/>
      <c r="B2616" s="69">
        <v>2</v>
      </c>
      <c r="C2616" s="69" t="s">
        <v>65</v>
      </c>
      <c r="D2616" s="113">
        <v>2564</v>
      </c>
      <c r="E2616" s="1055"/>
      <c r="F2616" s="1055"/>
      <c r="G2616" s="1055"/>
      <c r="H2616" s="1055"/>
      <c r="I2616" s="1055"/>
      <c r="J2616" s="1055"/>
      <c r="K2616" s="1055"/>
      <c r="L2616" s="211" t="s">
        <v>1614</v>
      </c>
      <c r="M2616" s="530"/>
      <c r="N2616" s="222"/>
    </row>
    <row r="2617" spans="1:17" ht="28.5" customHeight="1" x14ac:dyDescent="0.25">
      <c r="A2617" s="219"/>
      <c r="B2617" s="69">
        <v>3</v>
      </c>
      <c r="C2617" s="69" t="s">
        <v>65</v>
      </c>
      <c r="D2617" s="113">
        <v>2564</v>
      </c>
      <c r="E2617" s="1054"/>
      <c r="F2617" s="1054"/>
      <c r="G2617" s="1054"/>
      <c r="H2617" s="1054"/>
      <c r="I2617" s="1054"/>
      <c r="J2617" s="1054"/>
      <c r="K2617" s="1054"/>
      <c r="L2617" s="26" t="s">
        <v>1616</v>
      </c>
      <c r="M2617" s="199"/>
      <c r="N2617" s="427" t="s">
        <v>9886</v>
      </c>
    </row>
    <row r="2618" spans="1:17" ht="33" customHeight="1" x14ac:dyDescent="0.25">
      <c r="A2618" s="1053">
        <v>824</v>
      </c>
      <c r="B2618" s="69">
        <v>18</v>
      </c>
      <c r="C2618" s="69" t="s">
        <v>682</v>
      </c>
      <c r="D2618" s="113">
        <v>2563</v>
      </c>
      <c r="E2618" s="1067" t="s">
        <v>9243</v>
      </c>
      <c r="F2618" s="1067" t="s">
        <v>9243</v>
      </c>
      <c r="G2618" s="1067"/>
      <c r="H2618" s="1067" t="s">
        <v>9244</v>
      </c>
      <c r="I2618" s="1067" t="s">
        <v>1323</v>
      </c>
      <c r="J2618" s="1067" t="s">
        <v>212</v>
      </c>
      <c r="K2618" s="1067" t="s">
        <v>3414</v>
      </c>
      <c r="L2618" s="185" t="s">
        <v>9245</v>
      </c>
      <c r="M2618" s="551"/>
      <c r="N2618" s="148" t="s">
        <v>9246</v>
      </c>
      <c r="P2618" s="452">
        <v>35105.21</v>
      </c>
    </row>
    <row r="2619" spans="1:17" ht="33" customHeight="1" x14ac:dyDescent="0.25">
      <c r="A2619" s="1055"/>
      <c r="B2619" s="69">
        <v>22</v>
      </c>
      <c r="C2619" s="69" t="s">
        <v>682</v>
      </c>
      <c r="D2619" s="113">
        <v>2563</v>
      </c>
      <c r="E2619" s="1068"/>
      <c r="F2619" s="1068"/>
      <c r="G2619" s="1068"/>
      <c r="H2619" s="1068"/>
      <c r="I2619" s="1068"/>
      <c r="J2619" s="1068"/>
      <c r="K2619" s="1068"/>
      <c r="L2619" s="11" t="s">
        <v>8786</v>
      </c>
      <c r="M2619" s="198"/>
      <c r="N2619" s="148" t="s">
        <v>9432</v>
      </c>
    </row>
    <row r="2620" spans="1:17" s="39" customFormat="1" ht="33" customHeight="1" x14ac:dyDescent="0.25">
      <c r="A2620" s="1055"/>
      <c r="B2620" s="69">
        <v>25</v>
      </c>
      <c r="C2620" s="69" t="s">
        <v>682</v>
      </c>
      <c r="D2620" s="113">
        <v>2563</v>
      </c>
      <c r="E2620" s="1068"/>
      <c r="F2620" s="1068"/>
      <c r="G2620" s="1068"/>
      <c r="H2620" s="1068"/>
      <c r="I2620" s="1068"/>
      <c r="J2620" s="1068"/>
      <c r="K2620" s="1068"/>
      <c r="L2620" s="211" t="s">
        <v>1614</v>
      </c>
      <c r="M2620" s="530"/>
      <c r="N2620" s="222"/>
      <c r="O2620" s="1"/>
      <c r="P2620" s="452"/>
      <c r="Q2620" s="1"/>
    </row>
    <row r="2621" spans="1:17" ht="28.5" customHeight="1" x14ac:dyDescent="0.25">
      <c r="A2621" s="1054"/>
      <c r="B2621" s="69">
        <v>25</v>
      </c>
      <c r="C2621" s="69" t="s">
        <v>682</v>
      </c>
      <c r="D2621" s="113">
        <v>2563</v>
      </c>
      <c r="E2621" s="1069"/>
      <c r="F2621" s="1069"/>
      <c r="G2621" s="1069"/>
      <c r="H2621" s="1069"/>
      <c r="I2621" s="1069"/>
      <c r="J2621" s="1069"/>
      <c r="K2621" s="1069"/>
      <c r="L2621" s="26" t="s">
        <v>1616</v>
      </c>
      <c r="M2621" s="199"/>
      <c r="N2621" s="427" t="s">
        <v>9433</v>
      </c>
    </row>
    <row r="2622" spans="1:17" ht="42" customHeight="1" x14ac:dyDescent="0.25">
      <c r="A2622" s="1053">
        <v>826</v>
      </c>
      <c r="B2622" s="69">
        <v>23</v>
      </c>
      <c r="C2622" s="69" t="s">
        <v>677</v>
      </c>
      <c r="D2622" s="113">
        <v>2563</v>
      </c>
      <c r="E2622" s="1067" t="s">
        <v>9249</v>
      </c>
      <c r="F2622" s="1067" t="s">
        <v>9249</v>
      </c>
      <c r="G2622" s="1067"/>
      <c r="H2622" s="113" t="s">
        <v>7063</v>
      </c>
      <c r="I2622" s="113" t="s">
        <v>665</v>
      </c>
      <c r="J2622" s="113" t="s">
        <v>105</v>
      </c>
      <c r="K2622" s="113" t="s">
        <v>3414</v>
      </c>
      <c r="L2622" s="1" t="s">
        <v>59</v>
      </c>
      <c r="M2622" s="450"/>
      <c r="N2622" s="149" t="s">
        <v>9252</v>
      </c>
    </row>
    <row r="2623" spans="1:17" ht="42" customHeight="1" x14ac:dyDescent="0.25">
      <c r="A2623" s="1055"/>
      <c r="B2623" s="69">
        <v>18</v>
      </c>
      <c r="C2623" s="69" t="s">
        <v>682</v>
      </c>
      <c r="D2623" s="113">
        <v>2563</v>
      </c>
      <c r="E2623" s="1068"/>
      <c r="F2623" s="1068"/>
      <c r="G2623" s="1068"/>
      <c r="H2623" s="1067" t="s">
        <v>7063</v>
      </c>
      <c r="I2623" s="1067" t="s">
        <v>665</v>
      </c>
      <c r="J2623" s="1067" t="s">
        <v>105</v>
      </c>
      <c r="K2623" s="1067" t="s">
        <v>3414</v>
      </c>
      <c r="L2623" s="185" t="s">
        <v>9250</v>
      </c>
      <c r="M2623" s="551"/>
      <c r="N2623" s="148" t="s">
        <v>9251</v>
      </c>
      <c r="P2623" s="452">
        <v>12462.11</v>
      </c>
    </row>
    <row r="2624" spans="1:17" ht="42" customHeight="1" x14ac:dyDescent="0.25">
      <c r="A2624" s="1055"/>
      <c r="B2624" s="69">
        <v>22</v>
      </c>
      <c r="C2624" s="69" t="s">
        <v>682</v>
      </c>
      <c r="D2624" s="113">
        <v>2563</v>
      </c>
      <c r="E2624" s="1068"/>
      <c r="F2624" s="1068"/>
      <c r="G2624" s="1068"/>
      <c r="H2624" s="1068"/>
      <c r="I2624" s="1068"/>
      <c r="J2624" s="1068"/>
      <c r="K2624" s="1068"/>
      <c r="L2624" s="11" t="s">
        <v>8786</v>
      </c>
      <c r="M2624" s="198"/>
      <c r="N2624" s="148" t="s">
        <v>9431</v>
      </c>
    </row>
    <row r="2625" spans="1:17" ht="28.5" customHeight="1" x14ac:dyDescent="0.25">
      <c r="A2625" s="1055"/>
      <c r="B2625" s="69">
        <v>4</v>
      </c>
      <c r="C2625" s="69" t="s">
        <v>68</v>
      </c>
      <c r="D2625" s="113">
        <v>2564</v>
      </c>
      <c r="E2625" s="1068"/>
      <c r="F2625" s="1068"/>
      <c r="G2625" s="1068"/>
      <c r="H2625" s="1068"/>
      <c r="I2625" s="1068"/>
      <c r="J2625" s="1068"/>
      <c r="K2625" s="1068"/>
      <c r="L2625" s="211" t="s">
        <v>1614</v>
      </c>
      <c r="M2625" s="530"/>
      <c r="N2625" s="222"/>
    </row>
    <row r="2626" spans="1:17" ht="28.5" customHeight="1" x14ac:dyDescent="0.25">
      <c r="A2626" s="1054"/>
      <c r="B2626" s="69">
        <v>13</v>
      </c>
      <c r="C2626" s="69" t="s">
        <v>68</v>
      </c>
      <c r="D2626" s="113">
        <v>2564</v>
      </c>
      <c r="E2626" s="1068"/>
      <c r="F2626" s="1068"/>
      <c r="G2626" s="1068"/>
      <c r="H2626" s="1068"/>
      <c r="I2626" s="1068"/>
      <c r="J2626" s="1068"/>
      <c r="K2626" s="1068"/>
      <c r="L2626" s="26" t="s">
        <v>1616</v>
      </c>
      <c r="M2626" s="199"/>
      <c r="N2626" s="427" t="s">
        <v>9610</v>
      </c>
    </row>
    <row r="2627" spans="1:17" ht="42" customHeight="1" x14ac:dyDescent="0.25">
      <c r="A2627" s="69"/>
      <c r="B2627" s="69">
        <v>16</v>
      </c>
      <c r="C2627" s="69" t="s">
        <v>66</v>
      </c>
      <c r="D2627" s="113">
        <v>2564</v>
      </c>
      <c r="E2627" s="168"/>
      <c r="F2627" s="168"/>
      <c r="G2627" s="168"/>
      <c r="H2627" s="168"/>
      <c r="I2627" s="168"/>
      <c r="J2627" s="168"/>
      <c r="K2627" s="168"/>
      <c r="L2627" s="113" t="s">
        <v>297</v>
      </c>
      <c r="M2627" s="450"/>
      <c r="N2627" s="444" t="s">
        <v>10332</v>
      </c>
      <c r="P2627" s="452">
        <v>12462.11</v>
      </c>
    </row>
    <row r="2628" spans="1:17" ht="42" customHeight="1" x14ac:dyDescent="0.25">
      <c r="A2628" s="69"/>
      <c r="B2628" s="69">
        <v>28</v>
      </c>
      <c r="C2628" s="69" t="s">
        <v>66</v>
      </c>
      <c r="D2628" s="113">
        <v>2564</v>
      </c>
      <c r="E2628" s="152"/>
      <c r="F2628" s="152"/>
      <c r="G2628" s="152"/>
      <c r="H2628" s="152"/>
      <c r="I2628" s="152"/>
      <c r="J2628" s="152"/>
      <c r="K2628" s="152"/>
      <c r="L2628" s="113" t="s">
        <v>5673</v>
      </c>
      <c r="M2628" s="450"/>
      <c r="N2628" s="444" t="s">
        <v>10334</v>
      </c>
    </row>
    <row r="2629" spans="1:17" ht="28.5" customHeight="1" x14ac:dyDescent="0.25">
      <c r="A2629" s="69">
        <v>827</v>
      </c>
      <c r="B2629" s="69">
        <v>21</v>
      </c>
      <c r="C2629" s="69" t="s">
        <v>682</v>
      </c>
      <c r="D2629" s="113">
        <v>2563</v>
      </c>
      <c r="E2629" s="168" t="s">
        <v>9265</v>
      </c>
      <c r="F2629" s="168" t="s">
        <v>9265</v>
      </c>
      <c r="G2629" s="168" t="s">
        <v>9266</v>
      </c>
      <c r="H2629" s="220" t="s">
        <v>9267</v>
      </c>
      <c r="I2629" s="220" t="s">
        <v>451</v>
      </c>
      <c r="J2629" s="220" t="s">
        <v>92</v>
      </c>
      <c r="K2629" s="220" t="s">
        <v>3414</v>
      </c>
      <c r="L2629" s="1" t="s">
        <v>59</v>
      </c>
      <c r="M2629" s="450"/>
      <c r="N2629" s="149" t="s">
        <v>9268</v>
      </c>
    </row>
    <row r="2630" spans="1:17" ht="38.25" customHeight="1" x14ac:dyDescent="0.25">
      <c r="A2630" s="69"/>
      <c r="B2630" s="69">
        <v>21</v>
      </c>
      <c r="C2630" s="69" t="s">
        <v>66</v>
      </c>
      <c r="D2630" s="113">
        <v>2564</v>
      </c>
      <c r="E2630" s="168"/>
      <c r="F2630" s="168"/>
      <c r="G2630" s="168"/>
      <c r="H2630" s="168"/>
      <c r="I2630" s="168"/>
      <c r="J2630" s="168"/>
      <c r="K2630" s="168"/>
      <c r="L2630" s="113" t="s">
        <v>297</v>
      </c>
      <c r="M2630" s="450"/>
      <c r="N2630" s="444" t="s">
        <v>10336</v>
      </c>
      <c r="P2630" s="452">
        <v>42854</v>
      </c>
    </row>
    <row r="2631" spans="1:17" ht="38.25" customHeight="1" x14ac:dyDescent="0.25">
      <c r="A2631" s="33"/>
      <c r="B2631" s="33">
        <v>28</v>
      </c>
      <c r="C2631" s="33" t="s">
        <v>66</v>
      </c>
      <c r="D2631" s="40">
        <v>2564</v>
      </c>
      <c r="E2631" s="92"/>
      <c r="F2631" s="92"/>
      <c r="G2631" s="92"/>
      <c r="H2631" s="92"/>
      <c r="I2631" s="92"/>
      <c r="J2631" s="92"/>
      <c r="K2631" s="92"/>
      <c r="L2631" s="40" t="s">
        <v>5673</v>
      </c>
      <c r="M2631" s="199"/>
      <c r="N2631" s="449" t="s">
        <v>10337</v>
      </c>
      <c r="O2631" s="26"/>
      <c r="Q2631" s="26"/>
    </row>
    <row r="2632" spans="1:17" ht="28.5" customHeight="1" x14ac:dyDescent="0.25">
      <c r="A2632" s="1053">
        <v>828</v>
      </c>
      <c r="B2632" s="1053">
        <v>8</v>
      </c>
      <c r="C2632" s="1053" t="s">
        <v>682</v>
      </c>
      <c r="D2632" s="1053">
        <v>2563</v>
      </c>
      <c r="E2632" s="1053" t="s">
        <v>9298</v>
      </c>
      <c r="F2632" s="1053" t="s">
        <v>9298</v>
      </c>
      <c r="G2632" s="1053" t="s">
        <v>9299</v>
      </c>
      <c r="H2632" s="1053" t="s">
        <v>9300</v>
      </c>
      <c r="I2632" s="1053" t="s">
        <v>200</v>
      </c>
      <c r="J2632" s="1053" t="s">
        <v>2880</v>
      </c>
      <c r="K2632" s="1053" t="s">
        <v>3414</v>
      </c>
      <c r="L2632" s="1" t="s">
        <v>59</v>
      </c>
      <c r="M2632" s="450"/>
      <c r="N2632" s="149" t="s">
        <v>9269</v>
      </c>
    </row>
    <row r="2633" spans="1:17" ht="28.5" customHeight="1" x14ac:dyDescent="0.25">
      <c r="A2633" s="1055"/>
      <c r="B2633" s="1055"/>
      <c r="C2633" s="1055"/>
      <c r="D2633" s="1055"/>
      <c r="E2633" s="1055"/>
      <c r="F2633" s="1055"/>
      <c r="G2633" s="1055"/>
      <c r="H2633" s="1055"/>
      <c r="I2633" s="1055"/>
      <c r="J2633" s="1055"/>
      <c r="K2633" s="1055"/>
      <c r="L2633" s="113" t="s">
        <v>297</v>
      </c>
      <c r="M2633" s="450"/>
      <c r="N2633" s="149" t="s">
        <v>10536</v>
      </c>
    </row>
    <row r="2634" spans="1:17" ht="28.5" customHeight="1" x14ac:dyDescent="0.25">
      <c r="A2634" s="1054"/>
      <c r="B2634" s="1054"/>
      <c r="C2634" s="1054"/>
      <c r="D2634" s="1054"/>
      <c r="E2634" s="1054"/>
      <c r="F2634" s="1054"/>
      <c r="G2634" s="1054"/>
      <c r="H2634" s="1054"/>
      <c r="I2634" s="1054"/>
      <c r="J2634" s="1054"/>
      <c r="K2634" s="1054"/>
      <c r="L2634" s="40" t="s">
        <v>5673</v>
      </c>
      <c r="M2634" s="199"/>
      <c r="N2634" s="427" t="s">
        <v>10537</v>
      </c>
      <c r="O2634" s="26"/>
      <c r="P2634" s="452">
        <v>21594</v>
      </c>
      <c r="Q2634" s="26"/>
    </row>
    <row r="2635" spans="1:17" ht="28.5" customHeight="1" x14ac:dyDescent="0.25">
      <c r="A2635" s="1053">
        <v>829</v>
      </c>
      <c r="B2635" s="69">
        <v>18</v>
      </c>
      <c r="C2635" s="69" t="s">
        <v>682</v>
      </c>
      <c r="D2635" s="113">
        <v>2563</v>
      </c>
      <c r="E2635" s="1053" t="s">
        <v>9387</v>
      </c>
      <c r="F2635" s="1053" t="s">
        <v>9387</v>
      </c>
      <c r="G2635" s="1053" t="s">
        <v>9388</v>
      </c>
      <c r="H2635" s="1053" t="s">
        <v>9389</v>
      </c>
      <c r="I2635" s="1053" t="s">
        <v>2244</v>
      </c>
      <c r="J2635" s="1053" t="s">
        <v>1006</v>
      </c>
      <c r="K2635" s="1053" t="s">
        <v>3414</v>
      </c>
      <c r="L2635" s="1" t="s">
        <v>59</v>
      </c>
      <c r="M2635" s="450"/>
      <c r="N2635" s="149" t="s">
        <v>9390</v>
      </c>
    </row>
    <row r="2636" spans="1:17" s="39" customFormat="1" ht="28.5" customHeight="1" x14ac:dyDescent="0.25">
      <c r="A2636" s="1054"/>
      <c r="B2636" s="69">
        <v>25</v>
      </c>
      <c r="C2636" s="69" t="s">
        <v>677</v>
      </c>
      <c r="D2636" s="113">
        <v>2564</v>
      </c>
      <c r="E2636" s="1055"/>
      <c r="F2636" s="1055"/>
      <c r="G2636" s="1055"/>
      <c r="H2636" s="1055"/>
      <c r="I2636" s="1055"/>
      <c r="J2636" s="1055"/>
      <c r="K2636" s="1055"/>
      <c r="L2636" s="1" t="s">
        <v>59</v>
      </c>
      <c r="M2636" s="450"/>
      <c r="N2636" s="149" t="s">
        <v>11409</v>
      </c>
      <c r="O2636" s="1"/>
      <c r="P2636" s="452"/>
      <c r="Q2636" s="1"/>
    </row>
    <row r="2637" spans="1:17" ht="28.5" customHeight="1" x14ac:dyDescent="0.25">
      <c r="A2637" s="219"/>
      <c r="B2637" s="360">
        <v>17</v>
      </c>
      <c r="C2637" s="218" t="s">
        <v>64</v>
      </c>
      <c r="D2637" s="387">
        <v>2565</v>
      </c>
      <c r="E2637" s="1055"/>
      <c r="F2637" s="1055"/>
      <c r="G2637" s="1055"/>
      <c r="H2637" s="1055"/>
      <c r="I2637" s="1055"/>
      <c r="J2637" s="1055"/>
      <c r="K2637" s="1055"/>
      <c r="L2637" s="30" t="s">
        <v>297</v>
      </c>
      <c r="M2637" s="204"/>
      <c r="N2637" s="149" t="s">
        <v>12154</v>
      </c>
    </row>
    <row r="2638" spans="1:17" ht="42" customHeight="1" x14ac:dyDescent="0.25">
      <c r="A2638" s="219"/>
      <c r="B2638" s="360">
        <v>17</v>
      </c>
      <c r="C2638" s="218" t="s">
        <v>64</v>
      </c>
      <c r="D2638" s="387">
        <v>2565</v>
      </c>
      <c r="E2638" s="1054"/>
      <c r="F2638" s="1054"/>
      <c r="G2638" s="1054"/>
      <c r="H2638" s="1054"/>
      <c r="I2638" s="1054"/>
      <c r="J2638" s="1054"/>
      <c r="K2638" s="1054"/>
      <c r="L2638" s="30" t="s">
        <v>11649</v>
      </c>
      <c r="M2638" s="204"/>
      <c r="N2638" s="148" t="s">
        <v>12155</v>
      </c>
      <c r="P2638" s="452">
        <v>12904</v>
      </c>
    </row>
    <row r="2639" spans="1:17" ht="42" customHeight="1" x14ac:dyDescent="0.25">
      <c r="A2639" s="1053">
        <v>830</v>
      </c>
      <c r="B2639" s="1053">
        <v>18</v>
      </c>
      <c r="C2639" s="1053" t="s">
        <v>682</v>
      </c>
      <c r="D2639" s="1053">
        <v>2563</v>
      </c>
      <c r="E2639" s="1053" t="s">
        <v>10506</v>
      </c>
      <c r="F2639" s="1053" t="s">
        <v>10506</v>
      </c>
      <c r="G2639" s="1053" t="s">
        <v>9391</v>
      </c>
      <c r="H2639" s="1053" t="s">
        <v>7759</v>
      </c>
      <c r="I2639" s="1053" t="s">
        <v>1786</v>
      </c>
      <c r="J2639" s="1053" t="s">
        <v>78</v>
      </c>
      <c r="K2639" s="1053" t="s">
        <v>3414</v>
      </c>
      <c r="L2639" s="1" t="s">
        <v>59</v>
      </c>
      <c r="M2639" s="450"/>
      <c r="N2639" s="149" t="s">
        <v>9392</v>
      </c>
    </row>
    <row r="2640" spans="1:17" ht="42" customHeight="1" x14ac:dyDescent="0.25">
      <c r="A2640" s="1055"/>
      <c r="B2640" s="1055"/>
      <c r="C2640" s="1055"/>
      <c r="D2640" s="1055"/>
      <c r="E2640" s="1055"/>
      <c r="F2640" s="1055"/>
      <c r="G2640" s="1055"/>
      <c r="H2640" s="1055"/>
      <c r="I2640" s="1055"/>
      <c r="J2640" s="1055"/>
      <c r="K2640" s="1055"/>
      <c r="L2640" s="30" t="s">
        <v>297</v>
      </c>
      <c r="M2640" s="204"/>
      <c r="N2640" s="149" t="s">
        <v>10531</v>
      </c>
    </row>
    <row r="2641" spans="1:17" ht="42" customHeight="1" x14ac:dyDescent="0.25">
      <c r="A2641" s="1055"/>
      <c r="B2641" s="1054"/>
      <c r="C2641" s="1054"/>
      <c r="D2641" s="1054"/>
      <c r="E2641" s="1055"/>
      <c r="F2641" s="1055"/>
      <c r="G2641" s="1055"/>
      <c r="H2641" s="1055"/>
      <c r="I2641" s="1055"/>
      <c r="J2641" s="1055"/>
      <c r="K2641" s="1055"/>
      <c r="L2641" s="87" t="s">
        <v>10533</v>
      </c>
      <c r="M2641" s="550"/>
      <c r="N2641" s="149" t="s">
        <v>10530</v>
      </c>
      <c r="Q2641" s="1" t="s">
        <v>10532</v>
      </c>
    </row>
    <row r="2642" spans="1:17" ht="42" customHeight="1" x14ac:dyDescent="0.25">
      <c r="A2642" s="1055"/>
      <c r="B2642" s="300">
        <v>7</v>
      </c>
      <c r="C2642" s="153" t="s">
        <v>65</v>
      </c>
      <c r="D2642" s="300">
        <v>2565</v>
      </c>
      <c r="E2642" s="1055"/>
      <c r="F2642" s="1055"/>
      <c r="G2642" s="1055"/>
      <c r="H2642" s="1055"/>
      <c r="I2642" s="1055"/>
      <c r="J2642" s="1055"/>
      <c r="K2642" s="1055"/>
      <c r="L2642" s="30" t="s">
        <v>297</v>
      </c>
      <c r="M2642" s="204"/>
      <c r="N2642" s="149" t="s">
        <v>12294</v>
      </c>
    </row>
    <row r="2643" spans="1:17" ht="42" customHeight="1" x14ac:dyDescent="0.25">
      <c r="A2643" s="1054"/>
      <c r="B2643" s="300">
        <v>7</v>
      </c>
      <c r="C2643" s="153" t="s">
        <v>65</v>
      </c>
      <c r="D2643" s="300">
        <v>2565</v>
      </c>
      <c r="E2643" s="1054"/>
      <c r="F2643" s="1054"/>
      <c r="G2643" s="1054"/>
      <c r="H2643" s="1054"/>
      <c r="I2643" s="1054"/>
      <c r="J2643" s="1054"/>
      <c r="K2643" s="1054"/>
      <c r="L2643" s="30" t="s">
        <v>12153</v>
      </c>
      <c r="M2643" s="204"/>
      <c r="N2643" s="149" t="s">
        <v>12293</v>
      </c>
      <c r="P2643" s="452">
        <v>18590.16</v>
      </c>
    </row>
    <row r="2644" spans="1:17" ht="28.5" customHeight="1" x14ac:dyDescent="0.25">
      <c r="A2644" s="1053">
        <v>831</v>
      </c>
      <c r="B2644" s="69">
        <v>23</v>
      </c>
      <c r="C2644" s="69" t="s">
        <v>682</v>
      </c>
      <c r="D2644" s="113">
        <v>2563</v>
      </c>
      <c r="E2644" s="1053" t="s">
        <v>9394</v>
      </c>
      <c r="F2644" s="1053" t="s">
        <v>9394</v>
      </c>
      <c r="G2644" s="1053" t="s">
        <v>9395</v>
      </c>
      <c r="H2644" s="1053" t="s">
        <v>9396</v>
      </c>
      <c r="I2644" s="1053" t="s">
        <v>58</v>
      </c>
      <c r="J2644" s="1053" t="s">
        <v>58</v>
      </c>
      <c r="K2644" s="1053" t="s">
        <v>3414</v>
      </c>
      <c r="L2644" s="11" t="s">
        <v>8588</v>
      </c>
      <c r="M2644" s="198"/>
      <c r="N2644" s="149" t="s">
        <v>9393</v>
      </c>
    </row>
    <row r="2645" spans="1:17" ht="28.5" customHeight="1" x14ac:dyDescent="0.25">
      <c r="A2645" s="1055"/>
      <c r="B2645" s="69"/>
      <c r="C2645" s="69"/>
      <c r="D2645" s="113"/>
      <c r="E2645" s="1055"/>
      <c r="F2645" s="1055"/>
      <c r="G2645" s="1055"/>
      <c r="H2645" s="1055"/>
      <c r="I2645" s="1055"/>
      <c r="J2645" s="1055"/>
      <c r="K2645" s="1055"/>
      <c r="L2645" s="30" t="s">
        <v>297</v>
      </c>
      <c r="M2645" s="204"/>
      <c r="N2645" s="149" t="s">
        <v>10526</v>
      </c>
    </row>
    <row r="2646" spans="1:17" s="39" customFormat="1" ht="28.5" customHeight="1" x14ac:dyDescent="0.25">
      <c r="A2646" s="1054"/>
      <c r="B2646" s="33"/>
      <c r="C2646" s="33"/>
      <c r="D2646" s="40"/>
      <c r="E2646" s="1054"/>
      <c r="F2646" s="1054"/>
      <c r="G2646" s="1054"/>
      <c r="H2646" s="1054"/>
      <c r="I2646" s="1054"/>
      <c r="J2646" s="1054"/>
      <c r="K2646" s="1054"/>
      <c r="L2646" s="48" t="s">
        <v>5673</v>
      </c>
      <c r="M2646" s="241"/>
      <c r="N2646" s="427" t="s">
        <v>10527</v>
      </c>
      <c r="O2646" s="26"/>
      <c r="P2646" s="452">
        <v>39820</v>
      </c>
      <c r="Q2646" s="26"/>
    </row>
    <row r="2647" spans="1:17" ht="66.75" customHeight="1" x14ac:dyDescent="0.25">
      <c r="A2647" s="1053">
        <v>832</v>
      </c>
      <c r="B2647" s="69">
        <v>24</v>
      </c>
      <c r="C2647" s="69" t="s">
        <v>682</v>
      </c>
      <c r="D2647" s="113">
        <v>2563</v>
      </c>
      <c r="E2647" s="1053" t="s">
        <v>9398</v>
      </c>
      <c r="F2647" s="1053" t="s">
        <v>9398</v>
      </c>
      <c r="G2647" s="1053" t="s">
        <v>9399</v>
      </c>
      <c r="H2647" s="1053" t="s">
        <v>9400</v>
      </c>
      <c r="I2647" s="1053" t="s">
        <v>1994</v>
      </c>
      <c r="J2647" s="1053" t="s">
        <v>212</v>
      </c>
      <c r="K2647" s="1053" t="s">
        <v>3414</v>
      </c>
      <c r="L2647" s="1" t="s">
        <v>59</v>
      </c>
      <c r="M2647" s="450"/>
      <c r="N2647" s="149" t="s">
        <v>9397</v>
      </c>
    </row>
    <row r="2648" spans="1:17" ht="48" customHeight="1" x14ac:dyDescent="0.25">
      <c r="A2648" s="1055"/>
      <c r="B2648" s="69">
        <v>16</v>
      </c>
      <c r="C2648" s="69" t="s">
        <v>66</v>
      </c>
      <c r="D2648" s="113">
        <v>2564</v>
      </c>
      <c r="E2648" s="1055"/>
      <c r="F2648" s="1055"/>
      <c r="G2648" s="1055"/>
      <c r="H2648" s="1055"/>
      <c r="I2648" s="1055"/>
      <c r="J2648" s="1055"/>
      <c r="K2648" s="1055"/>
      <c r="L2648" s="113" t="s">
        <v>297</v>
      </c>
      <c r="M2648" s="450"/>
      <c r="N2648" s="444" t="s">
        <v>10344</v>
      </c>
    </row>
    <row r="2649" spans="1:17" ht="48" customHeight="1" x14ac:dyDescent="0.25">
      <c r="A2649" s="1055"/>
      <c r="B2649" s="69">
        <v>28</v>
      </c>
      <c r="C2649" s="69" t="s">
        <v>66</v>
      </c>
      <c r="D2649" s="113">
        <v>2564</v>
      </c>
      <c r="E2649" s="1055"/>
      <c r="F2649" s="1055"/>
      <c r="G2649" s="1055"/>
      <c r="H2649" s="1055"/>
      <c r="I2649" s="1055"/>
      <c r="J2649" s="1055"/>
      <c r="K2649" s="1055"/>
      <c r="L2649" s="113" t="s">
        <v>5673</v>
      </c>
      <c r="M2649" s="450"/>
      <c r="N2649" s="444" t="s">
        <v>10345</v>
      </c>
    </row>
    <row r="2650" spans="1:17" ht="48" customHeight="1" x14ac:dyDescent="0.25">
      <c r="A2650" s="1055"/>
      <c r="B2650" s="51">
        <v>22</v>
      </c>
      <c r="C2650" s="69" t="s">
        <v>682</v>
      </c>
      <c r="D2650" s="113">
        <v>2564</v>
      </c>
      <c r="E2650" s="1055"/>
      <c r="F2650" s="1055"/>
      <c r="G2650" s="1055"/>
      <c r="H2650" s="1055"/>
      <c r="I2650" s="1055"/>
      <c r="J2650" s="1055"/>
      <c r="K2650" s="1055"/>
      <c r="L2650" s="113" t="s">
        <v>297</v>
      </c>
      <c r="M2650" s="450"/>
      <c r="N2650" s="444" t="s">
        <v>11620</v>
      </c>
    </row>
    <row r="2651" spans="1:17" ht="36" customHeight="1" x14ac:dyDescent="0.25">
      <c r="A2651" s="1054"/>
      <c r="B2651" s="51">
        <v>22</v>
      </c>
      <c r="C2651" s="69" t="s">
        <v>682</v>
      </c>
      <c r="D2651" s="113">
        <v>2564</v>
      </c>
      <c r="E2651" s="1054"/>
      <c r="F2651" s="1054"/>
      <c r="G2651" s="1054"/>
      <c r="H2651" s="1054"/>
      <c r="I2651" s="1054"/>
      <c r="J2651" s="1054"/>
      <c r="K2651" s="1054"/>
      <c r="L2651" s="113" t="s">
        <v>5673</v>
      </c>
      <c r="M2651" s="450"/>
      <c r="N2651" s="450" t="s">
        <v>11619</v>
      </c>
      <c r="O2651" s="69"/>
      <c r="P2651" s="794">
        <v>11738.43</v>
      </c>
      <c r="Q2651" s="69"/>
    </row>
    <row r="2652" spans="1:17" ht="46.5" customHeight="1" x14ac:dyDescent="0.25">
      <c r="A2652" s="1053">
        <v>833</v>
      </c>
      <c r="B2652" s="69">
        <v>28</v>
      </c>
      <c r="C2652" s="69" t="s">
        <v>682</v>
      </c>
      <c r="D2652" s="113">
        <v>2563</v>
      </c>
      <c r="E2652" s="1053" t="s">
        <v>9439</v>
      </c>
      <c r="F2652" s="1053" t="s">
        <v>9439</v>
      </c>
      <c r="G2652" s="1053" t="s">
        <v>9440</v>
      </c>
      <c r="H2652" s="1053" t="s">
        <v>9441</v>
      </c>
      <c r="I2652" s="1053" t="s">
        <v>837</v>
      </c>
      <c r="J2652" s="1053" t="s">
        <v>463</v>
      </c>
      <c r="K2652" s="1053" t="s">
        <v>3414</v>
      </c>
      <c r="L2652" s="1" t="s">
        <v>59</v>
      </c>
      <c r="M2652" s="450"/>
      <c r="N2652" s="149" t="s">
        <v>9442</v>
      </c>
    </row>
    <row r="2653" spans="1:17" ht="39" customHeight="1" x14ac:dyDescent="0.25">
      <c r="A2653" s="1055"/>
      <c r="B2653" s="51">
        <v>31</v>
      </c>
      <c r="C2653" s="69" t="s">
        <v>68</v>
      </c>
      <c r="D2653" s="301">
        <v>2565</v>
      </c>
      <c r="E2653" s="1055"/>
      <c r="F2653" s="1055"/>
      <c r="G2653" s="1055"/>
      <c r="H2653" s="1055"/>
      <c r="I2653" s="1055"/>
      <c r="J2653" s="1055"/>
      <c r="K2653" s="1055"/>
      <c r="L2653" s="1" t="s">
        <v>11991</v>
      </c>
      <c r="M2653" s="450"/>
      <c r="N2653" s="444" t="s">
        <v>11992</v>
      </c>
    </row>
    <row r="2654" spans="1:17" ht="39" customHeight="1" x14ac:dyDescent="0.25">
      <c r="A2654" s="1054"/>
      <c r="B2654" s="51">
        <v>31</v>
      </c>
      <c r="C2654" s="69" t="s">
        <v>68</v>
      </c>
      <c r="D2654" s="301">
        <v>2565</v>
      </c>
      <c r="E2654" s="1054"/>
      <c r="F2654" s="1054"/>
      <c r="G2654" s="1054"/>
      <c r="H2654" s="1054"/>
      <c r="I2654" s="1054"/>
      <c r="J2654" s="1054"/>
      <c r="K2654" s="1054"/>
      <c r="L2654" s="1" t="s">
        <v>11990</v>
      </c>
      <c r="M2654" s="450"/>
      <c r="N2654" s="450" t="s">
        <v>12006</v>
      </c>
      <c r="P2654" s="452">
        <v>27600</v>
      </c>
    </row>
    <row r="2655" spans="1:17" s="39" customFormat="1" ht="39" customHeight="1" x14ac:dyDescent="0.25">
      <c r="A2655" s="1053">
        <v>834</v>
      </c>
      <c r="B2655" s="69">
        <v>29</v>
      </c>
      <c r="C2655" s="69" t="s">
        <v>682</v>
      </c>
      <c r="D2655" s="113">
        <v>2563</v>
      </c>
      <c r="E2655" s="1128" t="s">
        <v>9445</v>
      </c>
      <c r="F2655" s="1128" t="s">
        <v>9445</v>
      </c>
      <c r="G2655" s="1053" t="s">
        <v>9446</v>
      </c>
      <c r="H2655" s="1053" t="s">
        <v>9447</v>
      </c>
      <c r="I2655" s="1053" t="s">
        <v>9448</v>
      </c>
      <c r="J2655" s="1053" t="s">
        <v>92</v>
      </c>
      <c r="K2655" s="1053" t="s">
        <v>3414</v>
      </c>
      <c r="L2655" s="1" t="s">
        <v>59</v>
      </c>
      <c r="M2655" s="450"/>
      <c r="N2655" s="149" t="s">
        <v>9444</v>
      </c>
      <c r="O2655" s="1"/>
      <c r="P2655" s="452"/>
      <c r="Q2655" s="1"/>
    </row>
    <row r="2656" spans="1:17" ht="39" customHeight="1" x14ac:dyDescent="0.25">
      <c r="A2656" s="1055"/>
      <c r="B2656" s="51">
        <v>24</v>
      </c>
      <c r="C2656" s="69" t="s">
        <v>68</v>
      </c>
      <c r="D2656" s="301">
        <v>2565</v>
      </c>
      <c r="E2656" s="1128"/>
      <c r="F2656" s="1128"/>
      <c r="G2656" s="1055"/>
      <c r="H2656" s="1055"/>
      <c r="I2656" s="1055"/>
      <c r="J2656" s="1055"/>
      <c r="K2656" s="1055"/>
      <c r="L2656" s="1" t="s">
        <v>11896</v>
      </c>
      <c r="M2656" s="450"/>
      <c r="N2656" s="444" t="s">
        <v>11897</v>
      </c>
    </row>
    <row r="2657" spans="1:17" ht="39" customHeight="1" x14ac:dyDescent="0.25">
      <c r="A2657" s="1054"/>
      <c r="B2657" s="51">
        <v>24</v>
      </c>
      <c r="C2657" s="69" t="s">
        <v>68</v>
      </c>
      <c r="D2657" s="113">
        <v>2565</v>
      </c>
      <c r="E2657" s="1128"/>
      <c r="F2657" s="1128"/>
      <c r="G2657" s="1054"/>
      <c r="H2657" s="1054"/>
      <c r="I2657" s="1054"/>
      <c r="J2657" s="1054"/>
      <c r="K2657" s="1054"/>
      <c r="L2657" s="1" t="s">
        <v>5673</v>
      </c>
      <c r="M2657" s="450"/>
      <c r="N2657" s="444" t="s">
        <v>11912</v>
      </c>
      <c r="P2657" s="452">
        <v>64181.93</v>
      </c>
    </row>
    <row r="2658" spans="1:17" ht="39" customHeight="1" x14ac:dyDescent="0.25">
      <c r="A2658" s="69"/>
      <c r="B2658" s="69">
        <v>21</v>
      </c>
      <c r="C2658" s="69" t="s">
        <v>66</v>
      </c>
      <c r="D2658" s="113">
        <v>2564</v>
      </c>
      <c r="E2658" s="168"/>
      <c r="F2658" s="168"/>
      <c r="G2658" s="168"/>
      <c r="H2658" s="168"/>
      <c r="I2658" s="168"/>
      <c r="J2658" s="168"/>
      <c r="K2658" s="168"/>
      <c r="L2658" s="113" t="s">
        <v>297</v>
      </c>
      <c r="M2658" s="450"/>
      <c r="N2658" s="444" t="s">
        <v>10338</v>
      </c>
    </row>
    <row r="2659" spans="1:17" ht="39" customHeight="1" x14ac:dyDescent="0.25">
      <c r="A2659" s="69"/>
      <c r="B2659" s="69">
        <v>28</v>
      </c>
      <c r="C2659" s="69" t="s">
        <v>66</v>
      </c>
      <c r="D2659" s="113">
        <v>2564</v>
      </c>
      <c r="E2659" s="152"/>
      <c r="F2659" s="152"/>
      <c r="G2659" s="152"/>
      <c r="H2659" s="152"/>
      <c r="I2659" s="152"/>
      <c r="J2659" s="152"/>
      <c r="K2659" s="152"/>
      <c r="L2659" s="113" t="s">
        <v>5673</v>
      </c>
      <c r="M2659" s="450"/>
      <c r="N2659" s="444" t="s">
        <v>10339</v>
      </c>
    </row>
    <row r="2660" spans="1:17" s="39" customFormat="1" ht="39" customHeight="1" x14ac:dyDescent="0.25">
      <c r="A2660" s="69">
        <v>835</v>
      </c>
      <c r="B2660" s="69">
        <v>4</v>
      </c>
      <c r="C2660" s="69" t="s">
        <v>68</v>
      </c>
      <c r="D2660" s="113">
        <v>2564</v>
      </c>
      <c r="E2660" s="152" t="s">
        <v>9459</v>
      </c>
      <c r="F2660" s="152" t="s">
        <v>9459</v>
      </c>
      <c r="G2660" s="152" t="s">
        <v>9460</v>
      </c>
      <c r="H2660" s="113" t="s">
        <v>9461</v>
      </c>
      <c r="I2660" s="113" t="s">
        <v>388</v>
      </c>
      <c r="J2660" s="113" t="s">
        <v>388</v>
      </c>
      <c r="K2660" s="113" t="s">
        <v>3414</v>
      </c>
      <c r="L2660" s="1" t="s">
        <v>59</v>
      </c>
      <c r="M2660" s="450"/>
      <c r="N2660" s="149" t="s">
        <v>9462</v>
      </c>
      <c r="O2660" s="1"/>
      <c r="P2660" s="452"/>
      <c r="Q2660" s="1"/>
    </row>
    <row r="2661" spans="1:17" ht="39" customHeight="1" x14ac:dyDescent="0.25">
      <c r="A2661" s="69"/>
      <c r="B2661" s="113">
        <v>19</v>
      </c>
      <c r="C2661" s="113" t="s">
        <v>64</v>
      </c>
      <c r="D2661" s="113">
        <v>2564</v>
      </c>
      <c r="E2661" s="168"/>
      <c r="F2661" s="168"/>
      <c r="G2661" s="168"/>
      <c r="H2661" s="168"/>
      <c r="I2661" s="168"/>
      <c r="J2661" s="168"/>
      <c r="K2661" s="168"/>
      <c r="L2661" s="113" t="s">
        <v>297</v>
      </c>
      <c r="M2661" s="450"/>
      <c r="N2661" s="444" t="s">
        <v>9949</v>
      </c>
      <c r="O2661" s="26"/>
      <c r="P2661" s="452">
        <v>42448.74</v>
      </c>
    </row>
    <row r="2662" spans="1:17" ht="39" customHeight="1" x14ac:dyDescent="0.25">
      <c r="A2662" s="153"/>
      <c r="B2662" s="152">
        <v>4</v>
      </c>
      <c r="C2662" s="152" t="s">
        <v>65</v>
      </c>
      <c r="D2662" s="152">
        <v>2564</v>
      </c>
      <c r="E2662" s="152"/>
      <c r="F2662" s="152"/>
      <c r="G2662" s="152"/>
      <c r="H2662" s="152"/>
      <c r="I2662" s="152"/>
      <c r="J2662" s="152"/>
      <c r="K2662" s="152"/>
      <c r="L2662" s="113" t="s">
        <v>5673</v>
      </c>
      <c r="M2662" s="450"/>
      <c r="N2662" s="444" t="s">
        <v>9950</v>
      </c>
      <c r="O2662" s="26"/>
      <c r="P2662" s="462"/>
    </row>
    <row r="2663" spans="1:17" ht="34.5" customHeight="1" x14ac:dyDescent="0.25">
      <c r="A2663" s="1053">
        <v>836</v>
      </c>
      <c r="B2663" s="1053">
        <v>5</v>
      </c>
      <c r="C2663" s="1053" t="s">
        <v>68</v>
      </c>
      <c r="D2663" s="1053">
        <v>2564</v>
      </c>
      <c r="E2663" s="1053" t="s">
        <v>9455</v>
      </c>
      <c r="F2663" s="1053" t="s">
        <v>9455</v>
      </c>
      <c r="G2663" s="1053" t="s">
        <v>9456</v>
      </c>
      <c r="H2663" s="1053" t="s">
        <v>9457</v>
      </c>
      <c r="I2663" s="1053" t="s">
        <v>142</v>
      </c>
      <c r="J2663" s="1053" t="s">
        <v>78</v>
      </c>
      <c r="K2663" s="1053" t="s">
        <v>3414</v>
      </c>
      <c r="L2663" s="1" t="s">
        <v>7185</v>
      </c>
      <c r="M2663" s="450"/>
      <c r="N2663" s="149" t="s">
        <v>9458</v>
      </c>
    </row>
    <row r="2664" spans="1:17" ht="34.5" customHeight="1" x14ac:dyDescent="0.25">
      <c r="A2664" s="1055"/>
      <c r="B2664" s="1055"/>
      <c r="C2664" s="1055"/>
      <c r="D2664" s="1055"/>
      <c r="E2664" s="1055"/>
      <c r="F2664" s="1055"/>
      <c r="G2664" s="1055"/>
      <c r="H2664" s="1055"/>
      <c r="I2664" s="1055"/>
      <c r="J2664" s="1055"/>
      <c r="K2664" s="1055"/>
      <c r="L2664" s="113" t="s">
        <v>297</v>
      </c>
      <c r="M2664" s="450"/>
      <c r="N2664" s="149" t="s">
        <v>10750</v>
      </c>
    </row>
    <row r="2665" spans="1:17" s="39" customFormat="1" ht="34.5" customHeight="1" x14ac:dyDescent="0.25">
      <c r="A2665" s="1054"/>
      <c r="B2665" s="1054"/>
      <c r="C2665" s="1054"/>
      <c r="D2665" s="1054"/>
      <c r="E2665" s="1054"/>
      <c r="F2665" s="1054"/>
      <c r="G2665" s="1054"/>
      <c r="H2665" s="1054"/>
      <c r="I2665" s="1054"/>
      <c r="J2665" s="1054"/>
      <c r="K2665" s="1054"/>
      <c r="L2665" s="40" t="s">
        <v>5673</v>
      </c>
      <c r="M2665" s="199"/>
      <c r="N2665" s="427" t="s">
        <v>10751</v>
      </c>
      <c r="O2665" s="26"/>
      <c r="P2665" s="452">
        <v>42132</v>
      </c>
      <c r="Q2665" s="26"/>
    </row>
    <row r="2666" spans="1:17" ht="34.5" customHeight="1" x14ac:dyDescent="0.25">
      <c r="A2666" s="1053">
        <v>837</v>
      </c>
      <c r="B2666" s="69">
        <v>6</v>
      </c>
      <c r="C2666" s="69" t="s">
        <v>68</v>
      </c>
      <c r="D2666" s="113">
        <v>2564</v>
      </c>
      <c r="E2666" s="1053" t="s">
        <v>9488</v>
      </c>
      <c r="F2666" s="1053" t="s">
        <v>9488</v>
      </c>
      <c r="G2666" s="1053" t="s">
        <v>9489</v>
      </c>
      <c r="H2666" s="1053" t="s">
        <v>9490</v>
      </c>
      <c r="I2666" s="1053" t="s">
        <v>1436</v>
      </c>
      <c r="J2666" s="1053" t="s">
        <v>131</v>
      </c>
      <c r="K2666" s="1053" t="s">
        <v>3414</v>
      </c>
      <c r="L2666" s="1" t="s">
        <v>59</v>
      </c>
      <c r="M2666" s="450"/>
      <c r="N2666" s="149" t="s">
        <v>9486</v>
      </c>
    </row>
    <row r="2667" spans="1:17" ht="34.5" customHeight="1" x14ac:dyDescent="0.25">
      <c r="A2667" s="1055"/>
      <c r="B2667" s="69">
        <v>21</v>
      </c>
      <c r="C2667" s="69" t="s">
        <v>66</v>
      </c>
      <c r="D2667" s="113">
        <v>2564</v>
      </c>
      <c r="E2667" s="1055"/>
      <c r="F2667" s="1055"/>
      <c r="G2667" s="1055"/>
      <c r="H2667" s="1055"/>
      <c r="I2667" s="1055"/>
      <c r="J2667" s="1055"/>
      <c r="K2667" s="1055"/>
      <c r="L2667" s="113" t="s">
        <v>297</v>
      </c>
      <c r="M2667" s="450"/>
      <c r="N2667" s="444" t="s">
        <v>10342</v>
      </c>
    </row>
    <row r="2668" spans="1:17" s="39" customFormat="1" ht="34.5" customHeight="1" x14ac:dyDescent="0.25">
      <c r="A2668" s="1055"/>
      <c r="B2668" s="69">
        <v>28</v>
      </c>
      <c r="C2668" s="69" t="s">
        <v>66</v>
      </c>
      <c r="D2668" s="113">
        <v>2564</v>
      </c>
      <c r="E2668" s="1055"/>
      <c r="F2668" s="1055"/>
      <c r="G2668" s="1055"/>
      <c r="H2668" s="1055"/>
      <c r="I2668" s="1055"/>
      <c r="J2668" s="1055"/>
      <c r="K2668" s="1055"/>
      <c r="L2668" s="113" t="s">
        <v>5673</v>
      </c>
      <c r="M2668" s="450"/>
      <c r="N2668" s="444" t="s">
        <v>10343</v>
      </c>
      <c r="O2668" s="1"/>
      <c r="P2668" s="452"/>
      <c r="Q2668" s="1"/>
    </row>
    <row r="2669" spans="1:17" ht="63" customHeight="1" x14ac:dyDescent="0.25">
      <c r="A2669" s="1055"/>
      <c r="B2669" s="360">
        <v>7</v>
      </c>
      <c r="C2669" s="218" t="s">
        <v>68</v>
      </c>
      <c r="D2669" s="387">
        <v>2565</v>
      </c>
      <c r="E2669" s="1055"/>
      <c r="F2669" s="1055"/>
      <c r="G2669" s="1055"/>
      <c r="H2669" s="1055"/>
      <c r="I2669" s="1055"/>
      <c r="J2669" s="1055"/>
      <c r="K2669" s="1055"/>
      <c r="L2669" s="113" t="s">
        <v>11860</v>
      </c>
      <c r="M2669" s="450"/>
      <c r="N2669" s="444" t="s">
        <v>11861</v>
      </c>
    </row>
    <row r="2670" spans="1:17" ht="45.75" customHeight="1" x14ac:dyDescent="0.25">
      <c r="A2670" s="1054"/>
      <c r="B2670" s="360">
        <v>19</v>
      </c>
      <c r="C2670" s="218" t="s">
        <v>68</v>
      </c>
      <c r="D2670" s="387">
        <v>2565</v>
      </c>
      <c r="E2670" s="1054"/>
      <c r="F2670" s="1054"/>
      <c r="G2670" s="1054"/>
      <c r="H2670" s="1054"/>
      <c r="I2670" s="1054"/>
      <c r="J2670" s="1054"/>
      <c r="K2670" s="1054"/>
      <c r="L2670" s="113" t="s">
        <v>5673</v>
      </c>
      <c r="M2670" s="450"/>
      <c r="N2670" s="444" t="s">
        <v>11862</v>
      </c>
    </row>
    <row r="2671" spans="1:17" ht="33.75" customHeight="1" x14ac:dyDescent="0.25">
      <c r="A2671" s="1053">
        <v>838</v>
      </c>
      <c r="B2671" s="1053">
        <v>6</v>
      </c>
      <c r="C2671" s="1053" t="s">
        <v>68</v>
      </c>
      <c r="D2671" s="1053">
        <v>2564</v>
      </c>
      <c r="E2671" s="1053" t="s">
        <v>9493</v>
      </c>
      <c r="F2671" s="1053" t="s">
        <v>9493</v>
      </c>
      <c r="G2671" s="1053" t="s">
        <v>9492</v>
      </c>
      <c r="H2671" s="1053" t="s">
        <v>9491</v>
      </c>
      <c r="I2671" s="1053" t="s">
        <v>462</v>
      </c>
      <c r="J2671" s="1053" t="s">
        <v>463</v>
      </c>
      <c r="K2671" s="1053" t="s">
        <v>3414</v>
      </c>
      <c r="L2671" s="1" t="s">
        <v>7185</v>
      </c>
      <c r="M2671" s="450"/>
      <c r="N2671" s="149" t="s">
        <v>9487</v>
      </c>
    </row>
    <row r="2672" spans="1:17" ht="39" customHeight="1" x14ac:dyDescent="0.25">
      <c r="A2672" s="1055"/>
      <c r="B2672" s="1055"/>
      <c r="C2672" s="1055"/>
      <c r="D2672" s="1055"/>
      <c r="E2672" s="1055"/>
      <c r="F2672" s="1055"/>
      <c r="G2672" s="1055"/>
      <c r="H2672" s="1055"/>
      <c r="I2672" s="1055"/>
      <c r="J2672" s="1055"/>
      <c r="K2672" s="1055"/>
      <c r="L2672" s="113" t="s">
        <v>297</v>
      </c>
      <c r="M2672" s="450"/>
      <c r="N2672" s="149" t="s">
        <v>10752</v>
      </c>
    </row>
    <row r="2673" spans="1:17" ht="48" customHeight="1" x14ac:dyDescent="0.25">
      <c r="A2673" s="1054"/>
      <c r="B2673" s="1054"/>
      <c r="C2673" s="1054"/>
      <c r="D2673" s="1054"/>
      <c r="E2673" s="1054"/>
      <c r="F2673" s="1054"/>
      <c r="G2673" s="1054"/>
      <c r="H2673" s="1054"/>
      <c r="I2673" s="1054"/>
      <c r="J2673" s="1054"/>
      <c r="K2673" s="1054"/>
      <c r="L2673" s="40" t="s">
        <v>5673</v>
      </c>
      <c r="M2673" s="199"/>
      <c r="N2673" s="427" t="s">
        <v>10753</v>
      </c>
      <c r="O2673" s="26"/>
      <c r="P2673" s="452">
        <v>36444</v>
      </c>
      <c r="Q2673" s="26"/>
    </row>
    <row r="2674" spans="1:17" ht="40.5" customHeight="1" x14ac:dyDescent="0.25">
      <c r="A2674" s="1053">
        <v>839</v>
      </c>
      <c r="B2674" s="69">
        <v>30</v>
      </c>
      <c r="C2674" s="153" t="s">
        <v>682</v>
      </c>
      <c r="D2674" s="152">
        <v>2563</v>
      </c>
      <c r="E2674" s="1053" t="s">
        <v>7689</v>
      </c>
      <c r="F2674" s="1053" t="s">
        <v>7689</v>
      </c>
      <c r="G2674" s="1053"/>
      <c r="H2674" s="1053" t="s">
        <v>7690</v>
      </c>
      <c r="I2674" s="1053" t="s">
        <v>1323</v>
      </c>
      <c r="J2674" s="1053" t="s">
        <v>212</v>
      </c>
      <c r="K2674" s="1053" t="s">
        <v>3414</v>
      </c>
      <c r="L2674" s="11" t="s">
        <v>9510</v>
      </c>
      <c r="M2674" s="198"/>
      <c r="N2674" s="148" t="s">
        <v>9511</v>
      </c>
      <c r="P2674" s="452">
        <v>9518</v>
      </c>
    </row>
    <row r="2675" spans="1:17" ht="40.5" customHeight="1" x14ac:dyDescent="0.25">
      <c r="A2675" s="1055"/>
      <c r="B2675" s="69">
        <v>4</v>
      </c>
      <c r="C2675" s="153" t="s">
        <v>68</v>
      </c>
      <c r="D2675" s="152">
        <v>2564</v>
      </c>
      <c r="E2675" s="1055"/>
      <c r="F2675" s="1055"/>
      <c r="G2675" s="1055"/>
      <c r="H2675" s="1055"/>
      <c r="I2675" s="1055"/>
      <c r="J2675" s="1055"/>
      <c r="K2675" s="1055"/>
      <c r="L2675" s="11" t="s">
        <v>8786</v>
      </c>
      <c r="M2675" s="198"/>
      <c r="N2675" s="148" t="s">
        <v>9512</v>
      </c>
    </row>
    <row r="2676" spans="1:17" ht="40.5" customHeight="1" x14ac:dyDescent="0.25">
      <c r="A2676" s="1055"/>
      <c r="B2676" s="69"/>
      <c r="C2676" s="153"/>
      <c r="D2676" s="152"/>
      <c r="E2676" s="1055"/>
      <c r="F2676" s="1055"/>
      <c r="G2676" s="1055"/>
      <c r="H2676" s="1055"/>
      <c r="I2676" s="1055"/>
      <c r="J2676" s="1055"/>
      <c r="K2676" s="1055"/>
      <c r="L2676" s="211" t="s">
        <v>1614</v>
      </c>
      <c r="M2676" s="530"/>
      <c r="N2676" s="222"/>
    </row>
    <row r="2677" spans="1:17" ht="40.5" customHeight="1" x14ac:dyDescent="0.25">
      <c r="A2677" s="1054"/>
      <c r="B2677" s="69"/>
      <c r="C2677" s="153"/>
      <c r="D2677" s="152"/>
      <c r="E2677" s="1054"/>
      <c r="F2677" s="1054"/>
      <c r="G2677" s="1054"/>
      <c r="H2677" s="1054"/>
      <c r="I2677" s="1054"/>
      <c r="J2677" s="1054"/>
      <c r="K2677" s="1054"/>
      <c r="L2677" s="26" t="s">
        <v>1616</v>
      </c>
      <c r="M2677" s="199"/>
      <c r="N2677" s="427" t="s">
        <v>9513</v>
      </c>
    </row>
    <row r="2678" spans="1:17" ht="60" customHeight="1" x14ac:dyDescent="0.25">
      <c r="A2678" s="1053">
        <v>840</v>
      </c>
      <c r="B2678" s="1053">
        <v>11</v>
      </c>
      <c r="C2678" s="1053" t="s">
        <v>68</v>
      </c>
      <c r="D2678" s="1053">
        <v>2564</v>
      </c>
      <c r="E2678" s="1053" t="s">
        <v>9522</v>
      </c>
      <c r="F2678" s="1053" t="s">
        <v>9522</v>
      </c>
      <c r="G2678" s="1053" t="s">
        <v>9523</v>
      </c>
      <c r="H2678" s="1053" t="s">
        <v>9524</v>
      </c>
      <c r="I2678" s="1053" t="s">
        <v>9525</v>
      </c>
      <c r="J2678" s="1053" t="s">
        <v>131</v>
      </c>
      <c r="K2678" s="1053" t="s">
        <v>3414</v>
      </c>
      <c r="L2678" s="1" t="s">
        <v>59</v>
      </c>
      <c r="M2678" s="450"/>
      <c r="N2678" s="149" t="s">
        <v>10684</v>
      </c>
    </row>
    <row r="2679" spans="1:17" ht="34.5" customHeight="1" x14ac:dyDescent="0.25">
      <c r="A2679" s="1055"/>
      <c r="B2679" s="1055"/>
      <c r="C2679" s="1055"/>
      <c r="D2679" s="1055"/>
      <c r="E2679" s="1055"/>
      <c r="F2679" s="1055"/>
      <c r="G2679" s="1055"/>
      <c r="H2679" s="1055"/>
      <c r="I2679" s="1055"/>
      <c r="J2679" s="1055"/>
      <c r="K2679" s="1055"/>
      <c r="L2679" s="113" t="s">
        <v>297</v>
      </c>
      <c r="M2679" s="450"/>
      <c r="N2679" s="149" t="s">
        <v>10682</v>
      </c>
    </row>
    <row r="2680" spans="1:17" ht="41.25" customHeight="1" x14ac:dyDescent="0.25">
      <c r="A2680" s="1054"/>
      <c r="B2680" s="1054"/>
      <c r="C2680" s="1054"/>
      <c r="D2680" s="1054"/>
      <c r="E2680" s="1054"/>
      <c r="F2680" s="1054"/>
      <c r="G2680" s="1054"/>
      <c r="H2680" s="1054"/>
      <c r="I2680" s="1054"/>
      <c r="J2680" s="1054"/>
      <c r="K2680" s="1054"/>
      <c r="L2680" s="40" t="s">
        <v>5673</v>
      </c>
      <c r="M2680" s="199"/>
      <c r="N2680" s="427" t="s">
        <v>10683</v>
      </c>
      <c r="O2680" s="26"/>
      <c r="Q2680" s="26" t="s">
        <v>10685</v>
      </c>
    </row>
    <row r="2681" spans="1:17" ht="41.25" customHeight="1" x14ac:dyDescent="0.25">
      <c r="A2681" s="1053">
        <v>841</v>
      </c>
      <c r="B2681" s="1053">
        <v>12</v>
      </c>
      <c r="C2681" s="1053" t="s">
        <v>68</v>
      </c>
      <c r="D2681" s="1053">
        <v>2564</v>
      </c>
      <c r="E2681" s="1053" t="s">
        <v>9527</v>
      </c>
      <c r="F2681" s="1053" t="s">
        <v>9527</v>
      </c>
      <c r="G2681" s="1053" t="s">
        <v>9528</v>
      </c>
      <c r="H2681" s="1053" t="s">
        <v>9529</v>
      </c>
      <c r="I2681" s="1053" t="s">
        <v>2775</v>
      </c>
      <c r="J2681" s="1053" t="s">
        <v>131</v>
      </c>
      <c r="K2681" s="1053" t="s">
        <v>3414</v>
      </c>
      <c r="L2681" s="1" t="s">
        <v>59</v>
      </c>
      <c r="M2681" s="450"/>
      <c r="N2681" s="149" t="s">
        <v>9526</v>
      </c>
    </row>
    <row r="2682" spans="1:17" ht="41.25" customHeight="1" x14ac:dyDescent="0.25">
      <c r="A2682" s="1055"/>
      <c r="B2682" s="1055"/>
      <c r="C2682" s="1055"/>
      <c r="D2682" s="1055"/>
      <c r="E2682" s="1055"/>
      <c r="F2682" s="1055"/>
      <c r="G2682" s="1055"/>
      <c r="H2682" s="1055"/>
      <c r="I2682" s="1055"/>
      <c r="J2682" s="1055"/>
      <c r="K2682" s="1055"/>
      <c r="L2682" s="113" t="s">
        <v>297</v>
      </c>
      <c r="M2682" s="450"/>
      <c r="N2682" s="149" t="s">
        <v>10661</v>
      </c>
    </row>
    <row r="2683" spans="1:17" ht="41.25" customHeight="1" x14ac:dyDescent="0.25">
      <c r="A2683" s="1054"/>
      <c r="B2683" s="1054"/>
      <c r="C2683" s="1054"/>
      <c r="D2683" s="1054"/>
      <c r="E2683" s="1054"/>
      <c r="F2683" s="1054"/>
      <c r="G2683" s="1054"/>
      <c r="H2683" s="1054"/>
      <c r="I2683" s="1054"/>
      <c r="J2683" s="1054"/>
      <c r="K2683" s="1054"/>
      <c r="L2683" s="40" t="s">
        <v>5673</v>
      </c>
      <c r="M2683" s="199"/>
      <c r="N2683" s="427" t="s">
        <v>10662</v>
      </c>
      <c r="O2683" s="26"/>
      <c r="P2683" s="452">
        <v>16342</v>
      </c>
      <c r="Q2683" s="26"/>
    </row>
    <row r="2684" spans="1:17" ht="43.5" customHeight="1" x14ac:dyDescent="0.25">
      <c r="A2684" s="1053">
        <v>842</v>
      </c>
      <c r="B2684" s="69">
        <v>12</v>
      </c>
      <c r="C2684" s="69" t="s">
        <v>68</v>
      </c>
      <c r="D2684" s="113">
        <v>2564</v>
      </c>
      <c r="E2684" s="1053" t="s">
        <v>9540</v>
      </c>
      <c r="F2684" s="1053" t="s">
        <v>9540</v>
      </c>
      <c r="G2684" s="1053" t="s">
        <v>9541</v>
      </c>
      <c r="H2684" s="1053" t="s">
        <v>9542</v>
      </c>
      <c r="I2684" s="1053" t="s">
        <v>564</v>
      </c>
      <c r="J2684" s="1053" t="s">
        <v>212</v>
      </c>
      <c r="K2684" s="1053" t="s">
        <v>3414</v>
      </c>
      <c r="L2684" s="1" t="s">
        <v>59</v>
      </c>
      <c r="M2684" s="450"/>
      <c r="N2684" s="149" t="s">
        <v>9543</v>
      </c>
    </row>
    <row r="2685" spans="1:17" ht="43.5" customHeight="1" x14ac:dyDescent="0.25">
      <c r="A2685" s="1055"/>
      <c r="B2685" s="51">
        <v>22</v>
      </c>
      <c r="C2685" s="69" t="s">
        <v>682</v>
      </c>
      <c r="D2685" s="301">
        <v>2564</v>
      </c>
      <c r="E2685" s="1055"/>
      <c r="F2685" s="1055"/>
      <c r="G2685" s="1055"/>
      <c r="H2685" s="1055"/>
      <c r="I2685" s="1055"/>
      <c r="J2685" s="1055"/>
      <c r="K2685" s="1055"/>
      <c r="L2685" s="113" t="s">
        <v>297</v>
      </c>
      <c r="M2685" s="450"/>
      <c r="N2685" s="149" t="s">
        <v>11628</v>
      </c>
    </row>
    <row r="2686" spans="1:17" s="39" customFormat="1" ht="43.5" customHeight="1" x14ac:dyDescent="0.25">
      <c r="A2686" s="1054"/>
      <c r="B2686" s="51">
        <v>22</v>
      </c>
      <c r="C2686" s="69" t="s">
        <v>682</v>
      </c>
      <c r="D2686" s="301">
        <v>2564</v>
      </c>
      <c r="E2686" s="1054"/>
      <c r="F2686" s="1054"/>
      <c r="G2686" s="1054"/>
      <c r="H2686" s="1054"/>
      <c r="I2686" s="1054"/>
      <c r="J2686" s="1054"/>
      <c r="K2686" s="1054"/>
      <c r="L2686" s="61" t="s">
        <v>11627</v>
      </c>
      <c r="M2686" s="198"/>
      <c r="N2686" s="149" t="s">
        <v>11629</v>
      </c>
      <c r="O2686" s="1"/>
      <c r="P2686" s="452">
        <v>17500</v>
      </c>
      <c r="Q2686" s="1"/>
    </row>
    <row r="2687" spans="1:17" ht="41.25" customHeight="1" x14ac:dyDescent="0.25">
      <c r="A2687" s="1053">
        <v>843</v>
      </c>
      <c r="B2687" s="69">
        <v>14</v>
      </c>
      <c r="C2687" s="69" t="s">
        <v>68</v>
      </c>
      <c r="D2687" s="113">
        <v>2564</v>
      </c>
      <c r="E2687" s="1053" t="s">
        <v>9550</v>
      </c>
      <c r="F2687" s="1053" t="s">
        <v>9550</v>
      </c>
      <c r="G2687" s="1053" t="s">
        <v>12702</v>
      </c>
      <c r="H2687" s="1053" t="s">
        <v>9551</v>
      </c>
      <c r="I2687" s="1053" t="s">
        <v>81</v>
      </c>
      <c r="J2687" s="1053" t="s">
        <v>216</v>
      </c>
      <c r="K2687" s="1053" t="s">
        <v>3414</v>
      </c>
      <c r="L2687" s="1" t="s">
        <v>7185</v>
      </c>
      <c r="M2687" s="450"/>
      <c r="N2687" s="149" t="s">
        <v>9552</v>
      </c>
    </row>
    <row r="2688" spans="1:17" ht="55.5" customHeight="1" x14ac:dyDescent="0.25">
      <c r="A2688" s="1055"/>
      <c r="B2688" s="218">
        <v>22</v>
      </c>
      <c r="C2688" s="69" t="s">
        <v>682</v>
      </c>
      <c r="D2688" s="113">
        <v>2564</v>
      </c>
      <c r="E2688" s="1055"/>
      <c r="F2688" s="1055"/>
      <c r="G2688" s="1055"/>
      <c r="H2688" s="1055"/>
      <c r="I2688" s="1055"/>
      <c r="J2688" s="1055"/>
      <c r="K2688" s="1055"/>
      <c r="L2688" s="1" t="s">
        <v>11730</v>
      </c>
      <c r="M2688" s="450"/>
      <c r="N2688" s="149" t="s">
        <v>11731</v>
      </c>
    </row>
    <row r="2689" spans="1:17" ht="53.25" customHeight="1" x14ac:dyDescent="0.25">
      <c r="A2689" s="1055"/>
      <c r="B2689" s="218">
        <v>30</v>
      </c>
      <c r="C2689" s="69" t="s">
        <v>682</v>
      </c>
      <c r="D2689" s="113">
        <v>2564</v>
      </c>
      <c r="E2689" s="1055"/>
      <c r="F2689" s="1055"/>
      <c r="G2689" s="1055"/>
      <c r="H2689" s="1055"/>
      <c r="I2689" s="1055"/>
      <c r="J2689" s="1055"/>
      <c r="K2689" s="1055"/>
      <c r="L2689" s="1" t="s">
        <v>12704</v>
      </c>
      <c r="M2689" s="450"/>
      <c r="N2689" s="149" t="s">
        <v>11732</v>
      </c>
    </row>
    <row r="2690" spans="1:17" ht="53.25" customHeight="1" x14ac:dyDescent="0.25">
      <c r="A2690" s="1055"/>
      <c r="B2690" s="218">
        <v>22</v>
      </c>
      <c r="C2690" s="218" t="s">
        <v>66</v>
      </c>
      <c r="D2690" s="220">
        <v>2565</v>
      </c>
      <c r="E2690" s="1055"/>
      <c r="F2690" s="1055"/>
      <c r="G2690" s="1055"/>
      <c r="H2690" s="1055"/>
      <c r="I2690" s="1055"/>
      <c r="J2690" s="1055"/>
      <c r="K2690" s="1055"/>
      <c r="L2690" s="1" t="s">
        <v>12703</v>
      </c>
      <c r="M2690" s="450"/>
      <c r="N2690" s="149" t="s">
        <v>12705</v>
      </c>
    </row>
    <row r="2691" spans="1:17" ht="53.25" customHeight="1" x14ac:dyDescent="0.25">
      <c r="A2691" s="1055"/>
      <c r="B2691" s="218">
        <v>15</v>
      </c>
      <c r="C2691" s="218" t="s">
        <v>70</v>
      </c>
      <c r="D2691" s="220">
        <v>2566</v>
      </c>
      <c r="E2691" s="1055"/>
      <c r="F2691" s="1055"/>
      <c r="G2691" s="1055"/>
      <c r="H2691" s="1055"/>
      <c r="I2691" s="1055"/>
      <c r="J2691" s="1055"/>
      <c r="K2691" s="1055"/>
      <c r="L2691" s="1" t="s">
        <v>15915</v>
      </c>
      <c r="M2691" s="450"/>
      <c r="N2691" s="149" t="s">
        <v>15914</v>
      </c>
      <c r="O2691" s="1" t="s">
        <v>15917</v>
      </c>
    </row>
    <row r="2692" spans="1:17" ht="53.25" customHeight="1" x14ac:dyDescent="0.25">
      <c r="A2692" s="1054"/>
      <c r="B2692" s="218">
        <v>16</v>
      </c>
      <c r="C2692" s="218" t="s">
        <v>70</v>
      </c>
      <c r="D2692" s="220">
        <v>2566</v>
      </c>
      <c r="E2692" s="1054"/>
      <c r="F2692" s="1054"/>
      <c r="G2692" s="1054"/>
      <c r="H2692" s="1054"/>
      <c r="I2692" s="1054"/>
      <c r="J2692" s="1054"/>
      <c r="K2692" s="1054"/>
      <c r="L2692" s="1" t="s">
        <v>13608</v>
      </c>
      <c r="M2692" s="450"/>
      <c r="N2692" s="149" t="s">
        <v>15916</v>
      </c>
    </row>
    <row r="2693" spans="1:17" ht="53.25" customHeight="1" x14ac:dyDescent="0.25">
      <c r="A2693" s="1053">
        <v>844</v>
      </c>
      <c r="B2693" s="1053">
        <v>13</v>
      </c>
      <c r="C2693" s="1053" t="s">
        <v>68</v>
      </c>
      <c r="D2693" s="1053">
        <v>2564</v>
      </c>
      <c r="E2693" s="1053" t="s">
        <v>9561</v>
      </c>
      <c r="F2693" s="1053" t="s">
        <v>9561</v>
      </c>
      <c r="G2693" s="1053" t="s">
        <v>9562</v>
      </c>
      <c r="H2693" s="1053" t="s">
        <v>9563</v>
      </c>
      <c r="I2693" s="1053" t="s">
        <v>9564</v>
      </c>
      <c r="J2693" s="1053" t="s">
        <v>232</v>
      </c>
      <c r="K2693" s="1053" t="s">
        <v>3414</v>
      </c>
      <c r="L2693" s="1" t="s">
        <v>59</v>
      </c>
      <c r="M2693" s="450"/>
      <c r="N2693" s="149" t="s">
        <v>9565</v>
      </c>
    </row>
    <row r="2694" spans="1:17" ht="53.25" customHeight="1" x14ac:dyDescent="0.25">
      <c r="A2694" s="1055"/>
      <c r="B2694" s="1055"/>
      <c r="C2694" s="1055"/>
      <c r="D2694" s="1055"/>
      <c r="E2694" s="1055"/>
      <c r="F2694" s="1055"/>
      <c r="G2694" s="1055"/>
      <c r="H2694" s="1055"/>
      <c r="I2694" s="1055"/>
      <c r="J2694" s="1055"/>
      <c r="K2694" s="1055"/>
      <c r="L2694" s="113" t="s">
        <v>297</v>
      </c>
      <c r="M2694" s="450"/>
      <c r="N2694" s="149" t="s">
        <v>10804</v>
      </c>
    </row>
    <row r="2695" spans="1:17" ht="53.25" customHeight="1" x14ac:dyDescent="0.25">
      <c r="A2695" s="1054"/>
      <c r="B2695" s="1054"/>
      <c r="C2695" s="1054"/>
      <c r="D2695" s="1054"/>
      <c r="E2695" s="1054"/>
      <c r="F2695" s="1054"/>
      <c r="G2695" s="1054"/>
      <c r="H2695" s="1054"/>
      <c r="I2695" s="1054"/>
      <c r="J2695" s="1054"/>
      <c r="K2695" s="1054"/>
      <c r="L2695" s="40" t="s">
        <v>5673</v>
      </c>
      <c r="M2695" s="199"/>
      <c r="N2695" s="427" t="s">
        <v>10805</v>
      </c>
      <c r="O2695" s="26"/>
      <c r="P2695" s="452">
        <v>17376</v>
      </c>
      <c r="Q2695" s="26"/>
    </row>
    <row r="2696" spans="1:17" ht="53.25" customHeight="1" x14ac:dyDescent="0.25">
      <c r="A2696" s="1053">
        <v>845</v>
      </c>
      <c r="B2696" s="1053">
        <v>18</v>
      </c>
      <c r="C2696" s="1053" t="s">
        <v>68</v>
      </c>
      <c r="D2696" s="1053">
        <v>2564</v>
      </c>
      <c r="E2696" s="1053" t="s">
        <v>9586</v>
      </c>
      <c r="F2696" s="1053" t="s">
        <v>9586</v>
      </c>
      <c r="G2696" s="1053" t="s">
        <v>9587</v>
      </c>
      <c r="H2696" s="1053" t="s">
        <v>9588</v>
      </c>
      <c r="I2696" s="1053" t="s">
        <v>131</v>
      </c>
      <c r="J2696" s="1053" t="s">
        <v>131</v>
      </c>
      <c r="K2696" s="1053" t="s">
        <v>3414</v>
      </c>
      <c r="L2696" s="1" t="s">
        <v>59</v>
      </c>
      <c r="M2696" s="450"/>
      <c r="N2696" s="149" t="s">
        <v>9589</v>
      </c>
    </row>
    <row r="2697" spans="1:17" ht="53.25" customHeight="1" x14ac:dyDescent="0.25">
      <c r="A2697" s="1055"/>
      <c r="B2697" s="1055"/>
      <c r="C2697" s="1055"/>
      <c r="D2697" s="1055"/>
      <c r="E2697" s="1055"/>
      <c r="F2697" s="1055"/>
      <c r="G2697" s="1055"/>
      <c r="H2697" s="1055"/>
      <c r="I2697" s="1055"/>
      <c r="J2697" s="1055"/>
      <c r="K2697" s="1055"/>
      <c r="L2697" s="113" t="s">
        <v>297</v>
      </c>
      <c r="M2697" s="450"/>
      <c r="N2697" s="149" t="s">
        <v>10678</v>
      </c>
    </row>
    <row r="2698" spans="1:17" ht="53.25" customHeight="1" x14ac:dyDescent="0.25">
      <c r="A2698" s="1054"/>
      <c r="B2698" s="1054"/>
      <c r="C2698" s="1054"/>
      <c r="D2698" s="1054"/>
      <c r="E2698" s="1054"/>
      <c r="F2698" s="1054"/>
      <c r="G2698" s="1054"/>
      <c r="H2698" s="1054"/>
      <c r="I2698" s="1054"/>
      <c r="J2698" s="1054"/>
      <c r="K2698" s="1054"/>
      <c r="L2698" s="40" t="s">
        <v>5673</v>
      </c>
      <c r="M2698" s="199"/>
      <c r="N2698" s="427" t="s">
        <v>10679</v>
      </c>
      <c r="O2698" s="26"/>
      <c r="P2698" s="452">
        <v>16347.27</v>
      </c>
      <c r="Q2698" s="26"/>
    </row>
    <row r="2699" spans="1:17" ht="53.25" customHeight="1" x14ac:dyDescent="0.25">
      <c r="A2699" s="1053">
        <v>846</v>
      </c>
      <c r="B2699" s="69">
        <v>18</v>
      </c>
      <c r="C2699" s="69" t="s">
        <v>68</v>
      </c>
      <c r="D2699" s="113">
        <v>2564</v>
      </c>
      <c r="E2699" s="1053" t="s">
        <v>9597</v>
      </c>
      <c r="F2699" s="1053" t="s">
        <v>9597</v>
      </c>
      <c r="G2699" s="1053"/>
      <c r="H2699" s="1053" t="s">
        <v>9598</v>
      </c>
      <c r="I2699" s="1053" t="s">
        <v>157</v>
      </c>
      <c r="J2699" s="1053" t="s">
        <v>78</v>
      </c>
      <c r="K2699" s="1053" t="s">
        <v>3414</v>
      </c>
      <c r="L2699" s="11" t="s">
        <v>9601</v>
      </c>
      <c r="M2699" s="198"/>
      <c r="N2699" s="148" t="s">
        <v>9604</v>
      </c>
      <c r="P2699" s="452">
        <v>16862.75</v>
      </c>
    </row>
    <row r="2700" spans="1:17" ht="53.25" customHeight="1" x14ac:dyDescent="0.25">
      <c r="A2700" s="1055"/>
      <c r="B2700" s="69">
        <v>19</v>
      </c>
      <c r="C2700" s="69" t="s">
        <v>68</v>
      </c>
      <c r="D2700" s="113">
        <v>2564</v>
      </c>
      <c r="E2700" s="1055"/>
      <c r="F2700" s="1055"/>
      <c r="G2700" s="1055"/>
      <c r="H2700" s="1055"/>
      <c r="I2700" s="1055"/>
      <c r="J2700" s="1055"/>
      <c r="K2700" s="1055"/>
      <c r="L2700" s="11" t="s">
        <v>8786</v>
      </c>
      <c r="M2700" s="198"/>
      <c r="N2700" s="148" t="s">
        <v>9612</v>
      </c>
    </row>
    <row r="2701" spans="1:17" ht="53.25" customHeight="1" x14ac:dyDescent="0.25">
      <c r="A2701" s="1055"/>
      <c r="B2701" s="69">
        <v>26</v>
      </c>
      <c r="C2701" s="69" t="s">
        <v>68</v>
      </c>
      <c r="D2701" s="113">
        <v>2564</v>
      </c>
      <c r="E2701" s="1055"/>
      <c r="F2701" s="1055"/>
      <c r="G2701" s="1055"/>
      <c r="H2701" s="1055"/>
      <c r="I2701" s="1055"/>
      <c r="J2701" s="1055"/>
      <c r="K2701" s="1055"/>
      <c r="L2701" s="211" t="s">
        <v>1614</v>
      </c>
      <c r="M2701" s="530"/>
      <c r="N2701" s="222"/>
    </row>
    <row r="2702" spans="1:17" ht="53.25" customHeight="1" x14ac:dyDescent="0.25">
      <c r="A2702" s="1054"/>
      <c r="B2702" s="69">
        <v>28</v>
      </c>
      <c r="C2702" s="69" t="s">
        <v>68</v>
      </c>
      <c r="D2702" s="113">
        <v>2564</v>
      </c>
      <c r="E2702" s="1054"/>
      <c r="F2702" s="1054"/>
      <c r="G2702" s="1054"/>
      <c r="H2702" s="1054"/>
      <c r="I2702" s="1054"/>
      <c r="J2702" s="1054"/>
      <c r="K2702" s="1054"/>
      <c r="L2702" s="26" t="s">
        <v>1616</v>
      </c>
      <c r="M2702" s="199"/>
      <c r="N2702" s="427" t="s">
        <v>9690</v>
      </c>
    </row>
    <row r="2703" spans="1:17" ht="53.25" customHeight="1" x14ac:dyDescent="0.25">
      <c r="A2703" s="1053">
        <v>847</v>
      </c>
      <c r="B2703" s="69">
        <v>18</v>
      </c>
      <c r="C2703" s="69" t="s">
        <v>68</v>
      </c>
      <c r="D2703" s="113">
        <v>2564</v>
      </c>
      <c r="E2703" s="1053" t="s">
        <v>9599</v>
      </c>
      <c r="F2703" s="1053" t="s">
        <v>9599</v>
      </c>
      <c r="G2703" s="1053"/>
      <c r="H2703" s="1053" t="s">
        <v>9600</v>
      </c>
      <c r="I2703" s="1053" t="s">
        <v>485</v>
      </c>
      <c r="J2703" s="1053" t="s">
        <v>485</v>
      </c>
      <c r="K2703" s="1053" t="s">
        <v>3414</v>
      </c>
      <c r="L2703" s="11" t="s">
        <v>9602</v>
      </c>
      <c r="M2703" s="198"/>
      <c r="N2703" s="148" t="s">
        <v>9603</v>
      </c>
      <c r="P2703" s="452">
        <v>15727.27</v>
      </c>
    </row>
    <row r="2704" spans="1:17" ht="53.25" customHeight="1" x14ac:dyDescent="0.25">
      <c r="A2704" s="1055"/>
      <c r="B2704" s="69">
        <v>19</v>
      </c>
      <c r="C2704" s="69" t="s">
        <v>68</v>
      </c>
      <c r="D2704" s="113">
        <v>2564</v>
      </c>
      <c r="E2704" s="1055"/>
      <c r="F2704" s="1055"/>
      <c r="G2704" s="1055"/>
      <c r="H2704" s="1055"/>
      <c r="I2704" s="1055"/>
      <c r="J2704" s="1055"/>
      <c r="K2704" s="1055"/>
      <c r="L2704" s="11" t="s">
        <v>1826</v>
      </c>
      <c r="M2704" s="198"/>
      <c r="N2704" s="148" t="s">
        <v>9613</v>
      </c>
    </row>
    <row r="2705" spans="1:17" ht="53.25" customHeight="1" x14ac:dyDescent="0.25">
      <c r="A2705" s="1055"/>
      <c r="B2705" s="69">
        <v>1</v>
      </c>
      <c r="C2705" s="69" t="s">
        <v>64</v>
      </c>
      <c r="D2705" s="113">
        <v>2564</v>
      </c>
      <c r="E2705" s="1055"/>
      <c r="F2705" s="1055"/>
      <c r="G2705" s="1055"/>
      <c r="H2705" s="1055"/>
      <c r="I2705" s="1055"/>
      <c r="J2705" s="1055"/>
      <c r="K2705" s="1055"/>
      <c r="L2705" s="211" t="s">
        <v>1614</v>
      </c>
      <c r="M2705" s="530"/>
      <c r="N2705" s="222"/>
    </row>
    <row r="2706" spans="1:17" ht="53.25" customHeight="1" x14ac:dyDescent="0.25">
      <c r="A2706" s="1054"/>
      <c r="B2706" s="69">
        <v>5</v>
      </c>
      <c r="C2706" s="69" t="s">
        <v>64</v>
      </c>
      <c r="D2706" s="113">
        <v>2564</v>
      </c>
      <c r="E2706" s="1054"/>
      <c r="F2706" s="1054"/>
      <c r="G2706" s="1054"/>
      <c r="H2706" s="1054"/>
      <c r="I2706" s="1054"/>
      <c r="J2706" s="1054"/>
      <c r="K2706" s="1054"/>
      <c r="L2706" s="26" t="s">
        <v>1616</v>
      </c>
      <c r="M2706" s="199"/>
      <c r="N2706" s="427" t="s">
        <v>9691</v>
      </c>
    </row>
    <row r="2707" spans="1:17" ht="53.25" customHeight="1" x14ac:dyDescent="0.25">
      <c r="A2707" s="1053">
        <v>848</v>
      </c>
      <c r="B2707" s="69">
        <v>22</v>
      </c>
      <c r="C2707" s="69" t="s">
        <v>68</v>
      </c>
      <c r="D2707" s="113">
        <v>2564</v>
      </c>
      <c r="E2707" s="1053" t="s">
        <v>9633</v>
      </c>
      <c r="F2707" s="1053" t="s">
        <v>9633</v>
      </c>
      <c r="G2707" s="1053" t="s">
        <v>9635</v>
      </c>
      <c r="H2707" s="1053" t="s">
        <v>9636</v>
      </c>
      <c r="I2707" s="1053" t="s">
        <v>1949</v>
      </c>
      <c r="J2707" s="1053" t="s">
        <v>216</v>
      </c>
      <c r="K2707" s="1053" t="s">
        <v>3414</v>
      </c>
      <c r="L2707" s="1" t="s">
        <v>59</v>
      </c>
      <c r="M2707" s="450"/>
      <c r="N2707" s="149" t="s">
        <v>9637</v>
      </c>
    </row>
    <row r="2708" spans="1:17" ht="53.25" customHeight="1" x14ac:dyDescent="0.25">
      <c r="A2708" s="1055"/>
      <c r="B2708" s="363">
        <v>14</v>
      </c>
      <c r="C2708" s="150" t="s">
        <v>682</v>
      </c>
      <c r="D2708" s="150">
        <v>2564</v>
      </c>
      <c r="E2708" s="1055"/>
      <c r="F2708" s="1055"/>
      <c r="G2708" s="1055"/>
      <c r="H2708" s="1055"/>
      <c r="I2708" s="1055"/>
      <c r="J2708" s="1055"/>
      <c r="K2708" s="1055"/>
      <c r="L2708" s="1" t="s">
        <v>11654</v>
      </c>
      <c r="M2708" s="450"/>
      <c r="N2708" s="148" t="s">
        <v>11653</v>
      </c>
    </row>
    <row r="2709" spans="1:17" ht="53.25" customHeight="1" x14ac:dyDescent="0.25">
      <c r="A2709" s="1054"/>
      <c r="B2709" s="363">
        <v>22</v>
      </c>
      <c r="C2709" s="150" t="s">
        <v>682</v>
      </c>
      <c r="D2709" s="150">
        <v>2564</v>
      </c>
      <c r="E2709" s="1054"/>
      <c r="F2709" s="1054"/>
      <c r="G2709" s="1054"/>
      <c r="H2709" s="1054"/>
      <c r="I2709" s="1054"/>
      <c r="J2709" s="1054"/>
      <c r="K2709" s="1054"/>
      <c r="L2709" s="1" t="s">
        <v>11649</v>
      </c>
      <c r="M2709" s="450"/>
      <c r="N2709" s="148" t="s">
        <v>11655</v>
      </c>
    </row>
    <row r="2710" spans="1:17" ht="53.25" customHeight="1" x14ac:dyDescent="0.25">
      <c r="A2710" s="1053">
        <v>849</v>
      </c>
      <c r="B2710" s="69">
        <v>25</v>
      </c>
      <c r="C2710" s="69" t="s">
        <v>68</v>
      </c>
      <c r="D2710" s="113">
        <v>2564</v>
      </c>
      <c r="E2710" s="1053" t="s">
        <v>9638</v>
      </c>
      <c r="F2710" s="1053" t="s">
        <v>9638</v>
      </c>
      <c r="G2710" s="1053"/>
      <c r="H2710" s="1053" t="s">
        <v>9639</v>
      </c>
      <c r="I2710" s="1053" t="s">
        <v>284</v>
      </c>
      <c r="J2710" s="1053" t="s">
        <v>78</v>
      </c>
      <c r="K2710" s="1053" t="s">
        <v>3414</v>
      </c>
      <c r="L2710" s="11" t="s">
        <v>9640</v>
      </c>
      <c r="M2710" s="198"/>
      <c r="N2710" s="148" t="s">
        <v>9641</v>
      </c>
      <c r="P2710" s="452">
        <v>9206.65</v>
      </c>
    </row>
    <row r="2711" spans="1:17" ht="55.5" customHeight="1" x14ac:dyDescent="0.25">
      <c r="A2711" s="1054"/>
      <c r="B2711" s="69">
        <v>26</v>
      </c>
      <c r="C2711" s="69" t="s">
        <v>68</v>
      </c>
      <c r="D2711" s="113">
        <v>2564</v>
      </c>
      <c r="E2711" s="1055"/>
      <c r="F2711" s="1055"/>
      <c r="G2711" s="1055"/>
      <c r="H2711" s="1055"/>
      <c r="I2711" s="1055"/>
      <c r="J2711" s="1055"/>
      <c r="K2711" s="1055"/>
      <c r="L2711" s="11" t="s">
        <v>1826</v>
      </c>
      <c r="M2711" s="198"/>
      <c r="N2711" s="148" t="s">
        <v>9642</v>
      </c>
    </row>
    <row r="2712" spans="1:17" ht="48.75" customHeight="1" x14ac:dyDescent="0.25">
      <c r="A2712" s="153"/>
      <c r="B2712" s="69">
        <v>7</v>
      </c>
      <c r="C2712" s="69" t="s">
        <v>62</v>
      </c>
      <c r="D2712" s="113">
        <v>2564</v>
      </c>
      <c r="E2712" s="1055"/>
      <c r="F2712" s="1055"/>
      <c r="G2712" s="1055"/>
      <c r="H2712" s="1055"/>
      <c r="I2712" s="1055"/>
      <c r="J2712" s="1055"/>
      <c r="K2712" s="1055"/>
      <c r="L2712" s="211" t="s">
        <v>10374</v>
      </c>
      <c r="M2712" s="530"/>
      <c r="N2712" s="222"/>
    </row>
    <row r="2713" spans="1:17" ht="55.5" customHeight="1" x14ac:dyDescent="0.25">
      <c r="A2713" s="153"/>
      <c r="B2713" s="69">
        <v>11</v>
      </c>
      <c r="C2713" s="69" t="s">
        <v>62</v>
      </c>
      <c r="D2713" s="113">
        <v>2564</v>
      </c>
      <c r="E2713" s="1054"/>
      <c r="F2713" s="1054"/>
      <c r="G2713" s="1054"/>
      <c r="H2713" s="1054"/>
      <c r="I2713" s="1054"/>
      <c r="J2713" s="1054"/>
      <c r="K2713" s="1054"/>
      <c r="L2713" s="26" t="s">
        <v>1616</v>
      </c>
      <c r="M2713" s="199"/>
      <c r="N2713" s="427" t="s">
        <v>10375</v>
      </c>
    </row>
    <row r="2714" spans="1:17" ht="39" customHeight="1" x14ac:dyDescent="0.25">
      <c r="A2714" s="1053">
        <v>850</v>
      </c>
      <c r="B2714" s="1053">
        <v>29</v>
      </c>
      <c r="C2714" s="1053" t="s">
        <v>68</v>
      </c>
      <c r="D2714" s="1053">
        <v>2564</v>
      </c>
      <c r="E2714" s="1067" t="s">
        <v>9682</v>
      </c>
      <c r="F2714" s="1067" t="s">
        <v>9682</v>
      </c>
      <c r="G2714" s="1053" t="s">
        <v>9683</v>
      </c>
      <c r="H2714" s="1053" t="s">
        <v>1115</v>
      </c>
      <c r="I2714" s="1053" t="s">
        <v>732</v>
      </c>
      <c r="J2714" s="1053" t="s">
        <v>212</v>
      </c>
      <c r="K2714" s="1053" t="s">
        <v>3414</v>
      </c>
      <c r="L2714" s="1" t="s">
        <v>59</v>
      </c>
      <c r="M2714" s="450"/>
      <c r="N2714" s="149" t="s">
        <v>9684</v>
      </c>
    </row>
    <row r="2715" spans="1:17" x14ac:dyDescent="0.25">
      <c r="A2715" s="1055"/>
      <c r="B2715" s="1055"/>
      <c r="C2715" s="1055"/>
      <c r="D2715" s="1055"/>
      <c r="E2715" s="1068"/>
      <c r="F2715" s="1068"/>
      <c r="G2715" s="1055"/>
      <c r="H2715" s="1055"/>
      <c r="I2715" s="1055"/>
      <c r="J2715" s="1055"/>
      <c r="K2715" s="1055"/>
      <c r="L2715" s="30" t="s">
        <v>297</v>
      </c>
      <c r="M2715" s="204"/>
      <c r="N2715" s="149" t="s">
        <v>10672</v>
      </c>
    </row>
    <row r="2716" spans="1:17" ht="34.5" customHeight="1" x14ac:dyDescent="0.25">
      <c r="A2716" s="1054"/>
      <c r="B2716" s="1054"/>
      <c r="C2716" s="1054"/>
      <c r="D2716" s="1054"/>
      <c r="E2716" s="1069"/>
      <c r="F2716" s="1069"/>
      <c r="G2716" s="1054"/>
      <c r="H2716" s="1054"/>
      <c r="I2716" s="1054"/>
      <c r="J2716" s="1054"/>
      <c r="K2716" s="1054"/>
      <c r="L2716" s="87" t="s">
        <v>5673</v>
      </c>
      <c r="M2716" s="550"/>
      <c r="N2716" s="148" t="s">
        <v>10673</v>
      </c>
      <c r="O2716" s="26"/>
      <c r="P2716" s="792"/>
      <c r="Q2716" s="109" t="s">
        <v>10674</v>
      </c>
    </row>
    <row r="2717" spans="1:17" ht="34.5" customHeight="1" x14ac:dyDescent="0.25">
      <c r="A2717" s="69">
        <v>851</v>
      </c>
      <c r="B2717" s="69">
        <v>1</v>
      </c>
      <c r="C2717" s="69" t="s">
        <v>64</v>
      </c>
      <c r="D2717" s="113">
        <v>2564</v>
      </c>
      <c r="E2717" s="113" t="s">
        <v>7902</v>
      </c>
      <c r="F2717" s="113" t="s">
        <v>7902</v>
      </c>
      <c r="G2717" s="113" t="s">
        <v>9701</v>
      </c>
      <c r="H2717" s="113" t="s">
        <v>7904</v>
      </c>
      <c r="I2717" s="113" t="s">
        <v>388</v>
      </c>
      <c r="J2717" s="113" t="s">
        <v>388</v>
      </c>
      <c r="K2717" s="113" t="s">
        <v>3414</v>
      </c>
      <c r="L2717" s="1" t="s">
        <v>59</v>
      </c>
      <c r="M2717" s="450"/>
      <c r="N2717" s="148" t="s">
        <v>9702</v>
      </c>
    </row>
    <row r="2718" spans="1:17" ht="34.5" customHeight="1" x14ac:dyDescent="0.25">
      <c r="A2718" s="69">
        <v>852</v>
      </c>
      <c r="B2718" s="69">
        <v>9</v>
      </c>
      <c r="C2718" s="69" t="s">
        <v>64</v>
      </c>
      <c r="D2718" s="113">
        <v>2564</v>
      </c>
      <c r="E2718" s="1067" t="s">
        <v>9761</v>
      </c>
      <c r="F2718" s="1067" t="s">
        <v>9761</v>
      </c>
      <c r="G2718" s="1053"/>
      <c r="H2718" s="1053" t="s">
        <v>1286</v>
      </c>
      <c r="I2718" s="1053" t="s">
        <v>1736</v>
      </c>
      <c r="J2718" s="1053" t="s">
        <v>388</v>
      </c>
      <c r="K2718" s="1053" t="s">
        <v>3414</v>
      </c>
      <c r="L2718" s="11" t="s">
        <v>9762</v>
      </c>
      <c r="M2718" s="198"/>
      <c r="N2718" s="148" t="s">
        <v>9763</v>
      </c>
      <c r="P2718" s="452">
        <v>7042.58</v>
      </c>
    </row>
    <row r="2719" spans="1:17" ht="34.5" customHeight="1" x14ac:dyDescent="0.25">
      <c r="A2719" s="69"/>
      <c r="B2719" s="69">
        <v>10</v>
      </c>
      <c r="C2719" s="69" t="s">
        <v>64</v>
      </c>
      <c r="D2719" s="113">
        <v>2564</v>
      </c>
      <c r="E2719" s="1069"/>
      <c r="F2719" s="1069"/>
      <c r="G2719" s="1054"/>
      <c r="H2719" s="1054"/>
      <c r="I2719" s="1054"/>
      <c r="J2719" s="1054"/>
      <c r="K2719" s="1054"/>
      <c r="L2719" s="11" t="s">
        <v>1826</v>
      </c>
      <c r="M2719" s="198"/>
      <c r="N2719" s="148" t="s">
        <v>9791</v>
      </c>
    </row>
    <row r="2720" spans="1:17" ht="34.5" customHeight="1" x14ac:dyDescent="0.25">
      <c r="A2720" s="69">
        <v>853</v>
      </c>
      <c r="B2720" s="69">
        <v>9</v>
      </c>
      <c r="C2720" s="69" t="s">
        <v>64</v>
      </c>
      <c r="D2720" s="113">
        <v>2564</v>
      </c>
      <c r="E2720" s="1053" t="s">
        <v>9764</v>
      </c>
      <c r="F2720" s="1053" t="s">
        <v>9764</v>
      </c>
      <c r="G2720" s="1053"/>
      <c r="H2720" s="1053" t="s">
        <v>9765</v>
      </c>
      <c r="I2720" s="1053" t="s">
        <v>247</v>
      </c>
      <c r="J2720" s="1053" t="s">
        <v>232</v>
      </c>
      <c r="K2720" s="1053" t="s">
        <v>3414</v>
      </c>
      <c r="L2720" s="11" t="s">
        <v>9766</v>
      </c>
      <c r="M2720" s="198"/>
      <c r="N2720" s="148" t="s">
        <v>9767</v>
      </c>
      <c r="P2720" s="452">
        <v>14245.07</v>
      </c>
    </row>
    <row r="2721" spans="1:17" ht="34.5" customHeight="1" x14ac:dyDescent="0.25">
      <c r="A2721" s="69"/>
      <c r="B2721" s="69">
        <v>10</v>
      </c>
      <c r="C2721" s="69" t="s">
        <v>64</v>
      </c>
      <c r="D2721" s="113">
        <v>2564</v>
      </c>
      <c r="E2721" s="1055"/>
      <c r="F2721" s="1055"/>
      <c r="G2721" s="1054"/>
      <c r="H2721" s="1055"/>
      <c r="I2721" s="1055"/>
      <c r="J2721" s="1055"/>
      <c r="K2721" s="1055"/>
      <c r="L2721" s="11" t="s">
        <v>1826</v>
      </c>
      <c r="M2721" s="198"/>
      <c r="N2721" s="148" t="s">
        <v>9792</v>
      </c>
    </row>
    <row r="2722" spans="1:17" ht="34.5" customHeight="1" x14ac:dyDescent="0.25">
      <c r="A2722" s="69"/>
      <c r="B2722" s="69">
        <v>15</v>
      </c>
      <c r="C2722" s="69" t="s">
        <v>70</v>
      </c>
      <c r="D2722" s="113">
        <v>2564</v>
      </c>
      <c r="E2722" s="1055"/>
      <c r="F2722" s="1055"/>
      <c r="G2722" s="219"/>
      <c r="H2722" s="1055"/>
      <c r="I2722" s="1055"/>
      <c r="J2722" s="1055"/>
      <c r="K2722" s="1055"/>
      <c r="L2722" s="211" t="s">
        <v>1614</v>
      </c>
      <c r="M2722" s="530"/>
      <c r="N2722" s="222"/>
    </row>
    <row r="2723" spans="1:17" s="39" customFormat="1" ht="34.5" customHeight="1" x14ac:dyDescent="0.25">
      <c r="A2723" s="69"/>
      <c r="B2723" s="69">
        <v>16</v>
      </c>
      <c r="C2723" s="69" t="s">
        <v>70</v>
      </c>
      <c r="D2723" s="113">
        <v>2564</v>
      </c>
      <c r="E2723" s="1054"/>
      <c r="F2723" s="1054"/>
      <c r="G2723" s="153"/>
      <c r="H2723" s="1054"/>
      <c r="I2723" s="1054"/>
      <c r="J2723" s="1054"/>
      <c r="K2723" s="1054"/>
      <c r="L2723" s="26" t="s">
        <v>1616</v>
      </c>
      <c r="M2723" s="199"/>
      <c r="N2723" s="427" t="s">
        <v>10608</v>
      </c>
      <c r="O2723" s="1"/>
      <c r="P2723" s="452"/>
      <c r="Q2723" s="1"/>
    </row>
    <row r="2724" spans="1:17" ht="42" customHeight="1" x14ac:dyDescent="0.25">
      <c r="A2724" s="69"/>
      <c r="B2724" s="69">
        <v>10</v>
      </c>
      <c r="C2724" s="69" t="s">
        <v>64</v>
      </c>
      <c r="D2724" s="113">
        <v>2564</v>
      </c>
      <c r="E2724" s="219" t="s">
        <v>9819</v>
      </c>
      <c r="F2724" s="219" t="s">
        <v>9821</v>
      </c>
      <c r="G2724" s="219" t="s">
        <v>9820</v>
      </c>
      <c r="H2724" s="219" t="s">
        <v>53</v>
      </c>
      <c r="I2724" s="219" t="s">
        <v>1994</v>
      </c>
      <c r="J2724" s="219" t="s">
        <v>212</v>
      </c>
      <c r="K2724" s="219" t="s">
        <v>3414</v>
      </c>
      <c r="L2724" s="113" t="s">
        <v>9822</v>
      </c>
      <c r="M2724" s="450"/>
      <c r="N2724" s="444" t="s">
        <v>9823</v>
      </c>
    </row>
    <row r="2725" spans="1:17" ht="34.5" customHeight="1" x14ac:dyDescent="0.25">
      <c r="A2725" s="69">
        <v>854</v>
      </c>
      <c r="B2725" s="69">
        <v>9</v>
      </c>
      <c r="C2725" s="69" t="s">
        <v>64</v>
      </c>
      <c r="D2725" s="113">
        <v>2564</v>
      </c>
      <c r="E2725" s="1053" t="s">
        <v>9768</v>
      </c>
      <c r="F2725" s="1053" t="s">
        <v>9768</v>
      </c>
      <c r="G2725" s="1053"/>
      <c r="H2725" s="1053" t="s">
        <v>8935</v>
      </c>
      <c r="I2725" s="1053" t="s">
        <v>58</v>
      </c>
      <c r="J2725" s="1053" t="s">
        <v>58</v>
      </c>
      <c r="K2725" s="1053" t="s">
        <v>3414</v>
      </c>
      <c r="L2725" s="11" t="s">
        <v>9769</v>
      </c>
      <c r="M2725" s="198"/>
      <c r="N2725" s="148" t="s">
        <v>9770</v>
      </c>
      <c r="P2725" s="452">
        <v>9748.19</v>
      </c>
    </row>
    <row r="2726" spans="1:17" ht="34.5" customHeight="1" x14ac:dyDescent="0.25">
      <c r="A2726" s="69"/>
      <c r="B2726" s="69">
        <v>10</v>
      </c>
      <c r="C2726" s="69" t="s">
        <v>64</v>
      </c>
      <c r="D2726" s="113">
        <v>2564</v>
      </c>
      <c r="E2726" s="1055"/>
      <c r="F2726" s="1055"/>
      <c r="G2726" s="1055"/>
      <c r="H2726" s="1055"/>
      <c r="I2726" s="1055"/>
      <c r="J2726" s="1055"/>
      <c r="K2726" s="1055"/>
      <c r="L2726" s="11" t="s">
        <v>1826</v>
      </c>
      <c r="M2726" s="198"/>
      <c r="N2726" s="148" t="s">
        <v>9793</v>
      </c>
    </row>
    <row r="2727" spans="1:17" s="39" customFormat="1" ht="34.5" customHeight="1" x14ac:dyDescent="0.25">
      <c r="A2727" s="69"/>
      <c r="B2727" s="69">
        <v>15</v>
      </c>
      <c r="C2727" s="69" t="s">
        <v>64</v>
      </c>
      <c r="D2727" s="113">
        <v>2564</v>
      </c>
      <c r="E2727" s="1055"/>
      <c r="F2727" s="1055"/>
      <c r="G2727" s="1055"/>
      <c r="H2727" s="1055"/>
      <c r="I2727" s="1055"/>
      <c r="J2727" s="1055"/>
      <c r="K2727" s="1055"/>
      <c r="L2727" s="211" t="s">
        <v>1614</v>
      </c>
      <c r="M2727" s="530"/>
      <c r="N2727" s="222"/>
      <c r="O2727" s="1"/>
      <c r="P2727" s="452"/>
      <c r="Q2727" s="1"/>
    </row>
    <row r="2728" spans="1:17" ht="34.5" customHeight="1" x14ac:dyDescent="0.25">
      <c r="A2728" s="69"/>
      <c r="B2728" s="69">
        <v>18</v>
      </c>
      <c r="C2728" s="69" t="s">
        <v>64</v>
      </c>
      <c r="D2728" s="113">
        <v>2564</v>
      </c>
      <c r="E2728" s="1054"/>
      <c r="F2728" s="1054"/>
      <c r="G2728" s="1054"/>
      <c r="H2728" s="1054"/>
      <c r="I2728" s="1054"/>
      <c r="J2728" s="1054"/>
      <c r="K2728" s="1054"/>
      <c r="L2728" s="26" t="s">
        <v>1616</v>
      </c>
      <c r="M2728" s="199"/>
      <c r="N2728" s="427" t="s">
        <v>9816</v>
      </c>
    </row>
    <row r="2729" spans="1:17" ht="34.5" customHeight="1" x14ac:dyDescent="0.25">
      <c r="A2729" s="69">
        <v>855</v>
      </c>
      <c r="B2729" s="69">
        <v>9</v>
      </c>
      <c r="C2729" s="69" t="s">
        <v>64</v>
      </c>
      <c r="D2729" s="113">
        <v>2564</v>
      </c>
      <c r="E2729" s="1053" t="s">
        <v>9771</v>
      </c>
      <c r="F2729" s="1053" t="s">
        <v>9771</v>
      </c>
      <c r="G2729" s="1053"/>
      <c r="H2729" s="1053" t="s">
        <v>9772</v>
      </c>
      <c r="I2729" s="1053" t="s">
        <v>237</v>
      </c>
      <c r="J2729" s="1053" t="s">
        <v>232</v>
      </c>
      <c r="K2729" s="1053" t="s">
        <v>3414</v>
      </c>
      <c r="L2729" s="11" t="s">
        <v>9773</v>
      </c>
      <c r="M2729" s="198"/>
      <c r="N2729" s="148" t="s">
        <v>9774</v>
      </c>
      <c r="P2729" s="452">
        <v>16894.740000000002</v>
      </c>
    </row>
    <row r="2730" spans="1:17" s="39" customFormat="1" ht="34.5" customHeight="1" x14ac:dyDescent="0.25">
      <c r="A2730" s="69"/>
      <c r="B2730" s="69">
        <v>10</v>
      </c>
      <c r="C2730" s="69" t="s">
        <v>64</v>
      </c>
      <c r="D2730" s="113">
        <v>2564</v>
      </c>
      <c r="E2730" s="1055"/>
      <c r="F2730" s="1055"/>
      <c r="G2730" s="1055"/>
      <c r="H2730" s="1055"/>
      <c r="I2730" s="1055"/>
      <c r="J2730" s="1055"/>
      <c r="K2730" s="1055"/>
      <c r="L2730" s="11" t="s">
        <v>1826</v>
      </c>
      <c r="M2730" s="198"/>
      <c r="N2730" s="148" t="s">
        <v>9794</v>
      </c>
      <c r="O2730" s="1"/>
      <c r="P2730" s="452"/>
      <c r="Q2730" s="1"/>
    </row>
    <row r="2731" spans="1:17" s="39" customFormat="1" ht="34.5" customHeight="1" x14ac:dyDescent="0.25">
      <c r="A2731" s="69"/>
      <c r="B2731" s="69">
        <v>28</v>
      </c>
      <c r="C2731" s="69" t="s">
        <v>71</v>
      </c>
      <c r="D2731" s="113">
        <v>2566</v>
      </c>
      <c r="E2731" s="1055"/>
      <c r="F2731" s="1055"/>
      <c r="G2731" s="1055"/>
      <c r="H2731" s="1055"/>
      <c r="I2731" s="1055"/>
      <c r="J2731" s="1055"/>
      <c r="K2731" s="1055"/>
      <c r="L2731" s="211" t="s">
        <v>1614</v>
      </c>
      <c r="M2731" s="530"/>
      <c r="N2731" s="222"/>
      <c r="O2731" s="1"/>
      <c r="P2731" s="452"/>
      <c r="Q2731" s="1"/>
    </row>
    <row r="2732" spans="1:17" s="39" customFormat="1" ht="34.5" customHeight="1" x14ac:dyDescent="0.25">
      <c r="A2732" s="69"/>
      <c r="B2732" s="69">
        <v>29</v>
      </c>
      <c r="C2732" s="69" t="s">
        <v>71</v>
      </c>
      <c r="D2732" s="113">
        <v>2566</v>
      </c>
      <c r="E2732" s="1054"/>
      <c r="F2732" s="1054"/>
      <c r="G2732" s="1054"/>
      <c r="H2732" s="1054"/>
      <c r="I2732" s="1054"/>
      <c r="J2732" s="1054"/>
      <c r="K2732" s="1054"/>
      <c r="L2732" s="26" t="s">
        <v>1616</v>
      </c>
      <c r="M2732" s="199"/>
      <c r="N2732" s="427" t="s">
        <v>17207</v>
      </c>
      <c r="O2732" s="1"/>
      <c r="P2732" s="452"/>
      <c r="Q2732" s="1"/>
    </row>
    <row r="2733" spans="1:17" ht="34.5" customHeight="1" x14ac:dyDescent="0.25">
      <c r="A2733" s="69">
        <v>856</v>
      </c>
      <c r="B2733" s="69">
        <v>9</v>
      </c>
      <c r="C2733" s="69" t="s">
        <v>64</v>
      </c>
      <c r="D2733" s="113">
        <v>2564</v>
      </c>
      <c r="E2733" s="1053" t="s">
        <v>9775</v>
      </c>
      <c r="F2733" s="1053" t="s">
        <v>9775</v>
      </c>
      <c r="G2733" s="1053"/>
      <c r="H2733" s="1053" t="s">
        <v>9776</v>
      </c>
      <c r="I2733" s="1053" t="s">
        <v>247</v>
      </c>
      <c r="J2733" s="1053" t="s">
        <v>232</v>
      </c>
      <c r="K2733" s="1053" t="s">
        <v>3414</v>
      </c>
      <c r="L2733" s="11" t="s">
        <v>9777</v>
      </c>
      <c r="M2733" s="198"/>
      <c r="N2733" s="148" t="s">
        <v>9778</v>
      </c>
      <c r="P2733" s="452">
        <v>30982.46</v>
      </c>
    </row>
    <row r="2734" spans="1:17" ht="34.5" customHeight="1" x14ac:dyDescent="0.25">
      <c r="A2734" s="69"/>
      <c r="B2734" s="69">
        <v>10</v>
      </c>
      <c r="C2734" s="69" t="s">
        <v>64</v>
      </c>
      <c r="D2734" s="113">
        <v>2564</v>
      </c>
      <c r="E2734" s="1055"/>
      <c r="F2734" s="1055"/>
      <c r="G2734" s="1055"/>
      <c r="H2734" s="1055"/>
      <c r="I2734" s="1055"/>
      <c r="J2734" s="1055"/>
      <c r="K2734" s="1055"/>
      <c r="L2734" s="11" t="s">
        <v>1826</v>
      </c>
      <c r="M2734" s="198"/>
      <c r="N2734" s="148" t="s">
        <v>9795</v>
      </c>
    </row>
    <row r="2735" spans="1:17" s="39" customFormat="1" ht="34.5" customHeight="1" x14ac:dyDescent="0.25">
      <c r="A2735" s="69"/>
      <c r="B2735" s="69">
        <v>15</v>
      </c>
      <c r="C2735" s="69" t="s">
        <v>64</v>
      </c>
      <c r="D2735" s="113">
        <v>2564</v>
      </c>
      <c r="E2735" s="1055"/>
      <c r="F2735" s="1055"/>
      <c r="G2735" s="1055"/>
      <c r="H2735" s="1055"/>
      <c r="I2735" s="1055"/>
      <c r="J2735" s="1055"/>
      <c r="K2735" s="1055"/>
      <c r="L2735" s="211" t="s">
        <v>1614</v>
      </c>
      <c r="M2735" s="530"/>
      <c r="N2735" s="222"/>
      <c r="O2735" s="1"/>
      <c r="P2735" s="452"/>
      <c r="Q2735" s="1"/>
    </row>
    <row r="2736" spans="1:17" s="39" customFormat="1" ht="34.5" customHeight="1" x14ac:dyDescent="0.25">
      <c r="A2736" s="69"/>
      <c r="B2736" s="69">
        <v>18</v>
      </c>
      <c r="C2736" s="69" t="s">
        <v>64</v>
      </c>
      <c r="D2736" s="113">
        <v>2564</v>
      </c>
      <c r="E2736" s="1054"/>
      <c r="F2736" s="1054"/>
      <c r="G2736" s="1054"/>
      <c r="H2736" s="1054"/>
      <c r="I2736" s="1054"/>
      <c r="J2736" s="1054"/>
      <c r="K2736" s="1054"/>
      <c r="L2736" s="26" t="s">
        <v>1616</v>
      </c>
      <c r="M2736" s="199"/>
      <c r="N2736" s="427" t="s">
        <v>9817</v>
      </c>
      <c r="O2736" s="1"/>
      <c r="P2736" s="452"/>
      <c r="Q2736" s="1"/>
    </row>
    <row r="2737" spans="1:17" s="39" customFormat="1" ht="34.5" customHeight="1" x14ac:dyDescent="0.25">
      <c r="A2737" s="1053">
        <v>857</v>
      </c>
      <c r="B2737" s="69">
        <v>9</v>
      </c>
      <c r="C2737" s="69" t="s">
        <v>64</v>
      </c>
      <c r="D2737" s="113">
        <v>2564</v>
      </c>
      <c r="E2737" s="1053" t="s">
        <v>9779</v>
      </c>
      <c r="F2737" s="1053" t="s">
        <v>9779</v>
      </c>
      <c r="G2737" s="1053"/>
      <c r="H2737" s="1053" t="s">
        <v>9780</v>
      </c>
      <c r="I2737" s="1053" t="s">
        <v>26</v>
      </c>
      <c r="J2737" s="1053" t="s">
        <v>232</v>
      </c>
      <c r="K2737" s="1053" t="s">
        <v>3414</v>
      </c>
      <c r="L2737" s="11" t="s">
        <v>9781</v>
      </c>
      <c r="M2737" s="198"/>
      <c r="N2737" s="148" t="s">
        <v>9782</v>
      </c>
      <c r="O2737" s="1"/>
      <c r="P2737" s="452">
        <v>23661.47</v>
      </c>
      <c r="Q2737" s="1"/>
    </row>
    <row r="2738" spans="1:17" ht="34.5" customHeight="1" x14ac:dyDescent="0.25">
      <c r="A2738" s="1055"/>
      <c r="B2738" s="69">
        <v>10</v>
      </c>
      <c r="C2738" s="69" t="s">
        <v>64</v>
      </c>
      <c r="D2738" s="113">
        <v>2564</v>
      </c>
      <c r="E2738" s="1055"/>
      <c r="F2738" s="1055"/>
      <c r="G2738" s="1055"/>
      <c r="H2738" s="1055"/>
      <c r="I2738" s="1055"/>
      <c r="J2738" s="1055"/>
      <c r="K2738" s="1055"/>
      <c r="L2738" s="11" t="s">
        <v>1826</v>
      </c>
      <c r="M2738" s="198"/>
      <c r="N2738" s="148" t="s">
        <v>9796</v>
      </c>
    </row>
    <row r="2739" spans="1:17" ht="34.5" customHeight="1" x14ac:dyDescent="0.25">
      <c r="A2739" s="1055"/>
      <c r="B2739" s="69">
        <v>16</v>
      </c>
      <c r="C2739" s="69" t="s">
        <v>64</v>
      </c>
      <c r="D2739" s="113">
        <v>2564</v>
      </c>
      <c r="E2739" s="1055"/>
      <c r="F2739" s="1055"/>
      <c r="G2739" s="1055"/>
      <c r="H2739" s="1055"/>
      <c r="I2739" s="1055"/>
      <c r="J2739" s="1055"/>
      <c r="K2739" s="1055"/>
      <c r="L2739" s="211" t="s">
        <v>1614</v>
      </c>
      <c r="M2739" s="530"/>
      <c r="N2739" s="222"/>
    </row>
    <row r="2740" spans="1:17" s="39" customFormat="1" ht="34.5" customHeight="1" x14ac:dyDescent="0.25">
      <c r="A2740" s="1054"/>
      <c r="B2740" s="69">
        <v>18</v>
      </c>
      <c r="C2740" s="69" t="s">
        <v>64</v>
      </c>
      <c r="D2740" s="113">
        <v>2564</v>
      </c>
      <c r="E2740" s="1054"/>
      <c r="F2740" s="1054"/>
      <c r="G2740" s="1054"/>
      <c r="H2740" s="1054"/>
      <c r="I2740" s="1054"/>
      <c r="J2740" s="1054"/>
      <c r="K2740" s="1054"/>
      <c r="L2740" s="26" t="s">
        <v>1616</v>
      </c>
      <c r="M2740" s="199"/>
      <c r="N2740" s="427" t="s">
        <v>9818</v>
      </c>
      <c r="O2740" s="1"/>
      <c r="P2740" s="452"/>
      <c r="Q2740" s="1"/>
    </row>
    <row r="2741" spans="1:17" ht="39.75" customHeight="1" x14ac:dyDescent="0.25">
      <c r="A2741" s="153">
        <v>858</v>
      </c>
      <c r="B2741" s="69">
        <v>9</v>
      </c>
      <c r="C2741" s="69" t="s">
        <v>64</v>
      </c>
      <c r="D2741" s="113">
        <v>2564</v>
      </c>
      <c r="E2741" s="152" t="s">
        <v>9871</v>
      </c>
      <c r="F2741" s="152" t="s">
        <v>9871</v>
      </c>
      <c r="G2741" s="152" t="s">
        <v>14071</v>
      </c>
      <c r="H2741" s="153" t="s">
        <v>9873</v>
      </c>
      <c r="I2741" s="153" t="s">
        <v>637</v>
      </c>
      <c r="J2741" s="153" t="s">
        <v>232</v>
      </c>
      <c r="K2741" s="153" t="s">
        <v>3414</v>
      </c>
      <c r="L2741" s="1" t="s">
        <v>59</v>
      </c>
      <c r="M2741" s="450"/>
      <c r="N2741" s="148" t="s">
        <v>9872</v>
      </c>
    </row>
    <row r="2742" spans="1:17" ht="56.25" customHeight="1" x14ac:dyDescent="0.25">
      <c r="A2742" s="1053">
        <v>859</v>
      </c>
      <c r="B2742" s="69">
        <v>15</v>
      </c>
      <c r="C2742" s="69" t="s">
        <v>64</v>
      </c>
      <c r="D2742" s="113">
        <v>2564</v>
      </c>
      <c r="E2742" s="1053" t="s">
        <v>9847</v>
      </c>
      <c r="F2742" s="1053" t="s">
        <v>9851</v>
      </c>
      <c r="G2742" s="1053" t="s">
        <v>9848</v>
      </c>
      <c r="H2742" s="1053" t="s">
        <v>9849</v>
      </c>
      <c r="I2742" s="1053" t="s">
        <v>959</v>
      </c>
      <c r="J2742" s="1053" t="s">
        <v>216</v>
      </c>
      <c r="K2742" s="1053" t="s">
        <v>3414</v>
      </c>
      <c r="L2742" s="11" t="s">
        <v>9850</v>
      </c>
      <c r="M2742" s="198"/>
      <c r="N2742" s="148" t="s">
        <v>9852</v>
      </c>
    </row>
    <row r="2743" spans="1:17" ht="50.25" customHeight="1" x14ac:dyDescent="0.25">
      <c r="A2743" s="1055"/>
      <c r="B2743" s="218">
        <v>5</v>
      </c>
      <c r="C2743" s="218" t="s">
        <v>62</v>
      </c>
      <c r="D2743" s="220">
        <v>2565</v>
      </c>
      <c r="E2743" s="1055"/>
      <c r="F2743" s="1055"/>
      <c r="G2743" s="1055"/>
      <c r="H2743" s="1055"/>
      <c r="I2743" s="1055"/>
      <c r="J2743" s="1055"/>
      <c r="K2743" s="1055"/>
      <c r="L2743" s="11" t="s">
        <v>12831</v>
      </c>
      <c r="M2743" s="198"/>
      <c r="N2743" s="148" t="s">
        <v>12832</v>
      </c>
    </row>
    <row r="2744" spans="1:17" ht="48.75" customHeight="1" x14ac:dyDescent="0.25">
      <c r="A2744" s="1054"/>
      <c r="B2744" s="218">
        <v>9</v>
      </c>
      <c r="C2744" s="218" t="s">
        <v>62</v>
      </c>
      <c r="D2744" s="220">
        <v>2565</v>
      </c>
      <c r="E2744" s="1054"/>
      <c r="F2744" s="1054"/>
      <c r="G2744" s="1054"/>
      <c r="H2744" s="1054"/>
      <c r="I2744" s="1054"/>
      <c r="J2744" s="1054"/>
      <c r="K2744" s="1054"/>
      <c r="L2744" s="11" t="s">
        <v>689</v>
      </c>
      <c r="M2744" s="198"/>
      <c r="N2744" s="148" t="s">
        <v>12833</v>
      </c>
    </row>
    <row r="2745" spans="1:17" ht="48.75" customHeight="1" x14ac:dyDescent="0.25">
      <c r="A2745" s="1053">
        <v>860</v>
      </c>
      <c r="B2745" s="218">
        <v>15</v>
      </c>
      <c r="C2745" s="218" t="s">
        <v>64</v>
      </c>
      <c r="D2745" s="218">
        <v>2564</v>
      </c>
      <c r="E2745" s="89" t="s">
        <v>9857</v>
      </c>
      <c r="F2745" s="89" t="s">
        <v>9858</v>
      </c>
      <c r="G2745" s="89" t="s">
        <v>9859</v>
      </c>
      <c r="H2745" s="89" t="s">
        <v>9860</v>
      </c>
      <c r="I2745" s="89" t="s">
        <v>237</v>
      </c>
      <c r="J2745" s="89" t="s">
        <v>232</v>
      </c>
      <c r="K2745" s="89" t="s">
        <v>3414</v>
      </c>
      <c r="L2745" s="11" t="s">
        <v>9861</v>
      </c>
      <c r="M2745" s="198"/>
      <c r="N2745" s="148" t="s">
        <v>9862</v>
      </c>
    </row>
    <row r="2746" spans="1:17" ht="48.75" customHeight="1" x14ac:dyDescent="0.25">
      <c r="A2746" s="1055"/>
      <c r="B2746" s="169"/>
      <c r="C2746" s="169"/>
      <c r="D2746" s="169"/>
      <c r="E2746" s="169"/>
      <c r="F2746" s="169"/>
      <c r="G2746" s="169"/>
      <c r="H2746" s="169"/>
      <c r="I2746" s="169"/>
      <c r="J2746" s="169"/>
      <c r="K2746" s="169"/>
      <c r="L2746" s="11" t="s">
        <v>10747</v>
      </c>
      <c r="M2746" s="198"/>
      <c r="N2746" s="148" t="s">
        <v>10748</v>
      </c>
    </row>
    <row r="2747" spans="1:17" ht="50.25" customHeight="1" x14ac:dyDescent="0.25">
      <c r="A2747" s="1055"/>
      <c r="B2747" s="99"/>
      <c r="C2747" s="99"/>
      <c r="D2747" s="99"/>
      <c r="E2747" s="169"/>
      <c r="F2747" s="169"/>
      <c r="G2747" s="169"/>
      <c r="H2747" s="169"/>
      <c r="I2747" s="169"/>
      <c r="J2747" s="169"/>
      <c r="K2747" s="169"/>
      <c r="L2747" s="11" t="s">
        <v>10747</v>
      </c>
      <c r="M2747" s="198"/>
      <c r="N2747" s="148" t="s">
        <v>10749</v>
      </c>
    </row>
    <row r="2748" spans="1:17" ht="45" customHeight="1" x14ac:dyDescent="0.25">
      <c r="A2748" s="1053">
        <v>861</v>
      </c>
      <c r="B2748" s="69">
        <v>16</v>
      </c>
      <c r="C2748" s="69" t="s">
        <v>64</v>
      </c>
      <c r="D2748" s="113">
        <v>2564</v>
      </c>
      <c r="E2748" s="1053" t="s">
        <v>9853</v>
      </c>
      <c r="F2748" s="1053" t="s">
        <v>9853</v>
      </c>
      <c r="G2748" s="1053" t="s">
        <v>9854</v>
      </c>
      <c r="H2748" s="1053" t="s">
        <v>9855</v>
      </c>
      <c r="I2748" s="1053" t="s">
        <v>346</v>
      </c>
      <c r="J2748" s="1053" t="s">
        <v>131</v>
      </c>
      <c r="K2748" s="1053" t="s">
        <v>3414</v>
      </c>
      <c r="L2748" s="1" t="s">
        <v>59</v>
      </c>
      <c r="M2748" s="450"/>
      <c r="N2748" s="148" t="s">
        <v>9856</v>
      </c>
    </row>
    <row r="2749" spans="1:17" ht="45" customHeight="1" x14ac:dyDescent="0.25">
      <c r="A2749" s="1055"/>
      <c r="B2749" s="69">
        <v>11</v>
      </c>
      <c r="C2749" s="69" t="s">
        <v>66</v>
      </c>
      <c r="D2749" s="113">
        <v>2565</v>
      </c>
      <c r="E2749" s="1055"/>
      <c r="F2749" s="1055"/>
      <c r="G2749" s="1055"/>
      <c r="H2749" s="1055"/>
      <c r="I2749" s="1055"/>
      <c r="J2749" s="1055"/>
      <c r="K2749" s="1055"/>
      <c r="L2749" s="1" t="s">
        <v>5414</v>
      </c>
      <c r="M2749" s="450"/>
      <c r="N2749" s="148" t="s">
        <v>12653</v>
      </c>
      <c r="P2749" s="452">
        <v>20000</v>
      </c>
    </row>
    <row r="2750" spans="1:17" ht="45" customHeight="1" x14ac:dyDescent="0.25">
      <c r="A2750" s="1054"/>
      <c r="B2750" s="69">
        <v>12</v>
      </c>
      <c r="C2750" s="69" t="s">
        <v>66</v>
      </c>
      <c r="D2750" s="113">
        <v>2565</v>
      </c>
      <c r="E2750" s="1054"/>
      <c r="F2750" s="1054"/>
      <c r="G2750" s="1054"/>
      <c r="H2750" s="1054"/>
      <c r="I2750" s="1054"/>
      <c r="J2750" s="1054"/>
      <c r="K2750" s="1054"/>
      <c r="L2750" s="1" t="s">
        <v>689</v>
      </c>
      <c r="M2750" s="450"/>
      <c r="N2750" s="148" t="s">
        <v>12654</v>
      </c>
    </row>
    <row r="2751" spans="1:17" ht="51" customHeight="1" x14ac:dyDescent="0.25">
      <c r="A2751" s="218">
        <v>862</v>
      </c>
      <c r="B2751" s="51">
        <v>17</v>
      </c>
      <c r="C2751" s="69" t="s">
        <v>64</v>
      </c>
      <c r="D2751" s="113">
        <v>2564</v>
      </c>
      <c r="E2751" s="89" t="s">
        <v>9863</v>
      </c>
      <c r="F2751" s="89" t="s">
        <v>9863</v>
      </c>
      <c r="G2751" s="89" t="s">
        <v>9864</v>
      </c>
      <c r="H2751" s="89" t="s">
        <v>9865</v>
      </c>
      <c r="I2751" s="89" t="s">
        <v>828</v>
      </c>
      <c r="J2751" s="89" t="s">
        <v>2880</v>
      </c>
      <c r="K2751" s="89" t="s">
        <v>3414</v>
      </c>
      <c r="L2751" s="1" t="s">
        <v>59</v>
      </c>
      <c r="M2751" s="450"/>
      <c r="N2751" s="148" t="s">
        <v>9866</v>
      </c>
    </row>
    <row r="2752" spans="1:17" ht="46.5" customHeight="1" x14ac:dyDescent="0.25">
      <c r="A2752" s="219"/>
      <c r="B2752" s="360">
        <v>25</v>
      </c>
      <c r="C2752" s="218" t="s">
        <v>68</v>
      </c>
      <c r="D2752" s="387">
        <v>2565</v>
      </c>
      <c r="E2752" s="169"/>
      <c r="F2752" s="169"/>
      <c r="G2752" s="169"/>
      <c r="H2752" s="169"/>
      <c r="I2752" s="169"/>
      <c r="J2752" s="169"/>
      <c r="K2752" s="169"/>
      <c r="L2752" s="1" t="s">
        <v>11898</v>
      </c>
      <c r="M2752" s="450"/>
      <c r="N2752" s="148" t="s">
        <v>11900</v>
      </c>
    </row>
    <row r="2753" spans="1:17" ht="30.75" customHeight="1" x14ac:dyDescent="0.25">
      <c r="A2753" s="153"/>
      <c r="B2753" s="360">
        <v>24</v>
      </c>
      <c r="C2753" s="218" t="s">
        <v>68</v>
      </c>
      <c r="D2753" s="387">
        <v>2565</v>
      </c>
      <c r="E2753" s="99"/>
      <c r="F2753" s="99"/>
      <c r="G2753" s="99"/>
      <c r="H2753" s="99"/>
      <c r="I2753" s="99"/>
      <c r="J2753" s="99"/>
      <c r="K2753" s="99"/>
      <c r="L2753" s="1" t="s">
        <v>11899</v>
      </c>
      <c r="M2753" s="450"/>
      <c r="N2753" s="148" t="s">
        <v>11913</v>
      </c>
      <c r="P2753" s="452">
        <v>15440</v>
      </c>
    </row>
    <row r="2754" spans="1:17" ht="30.75" customHeight="1" x14ac:dyDescent="0.25">
      <c r="A2754" s="1053">
        <v>863</v>
      </c>
      <c r="B2754" s="1053">
        <v>16</v>
      </c>
      <c r="C2754" s="1053" t="s">
        <v>64</v>
      </c>
      <c r="D2754" s="1053">
        <v>2564</v>
      </c>
      <c r="E2754" s="1067" t="s">
        <v>9868</v>
      </c>
      <c r="F2754" s="1067" t="s">
        <v>9868</v>
      </c>
      <c r="G2754" s="1053" t="s">
        <v>9869</v>
      </c>
      <c r="H2754" s="1053" t="s">
        <v>9870</v>
      </c>
      <c r="I2754" s="1053" t="s">
        <v>792</v>
      </c>
      <c r="J2754" s="1053" t="s">
        <v>792</v>
      </c>
      <c r="K2754" s="1053" t="s">
        <v>3387</v>
      </c>
      <c r="L2754" s="1" t="s">
        <v>59</v>
      </c>
      <c r="M2754" s="450"/>
      <c r="N2754" s="148" t="s">
        <v>9867</v>
      </c>
    </row>
    <row r="2755" spans="1:17" s="39" customFormat="1" ht="30.75" customHeight="1" x14ac:dyDescent="0.25">
      <c r="A2755" s="1055"/>
      <c r="B2755" s="1055"/>
      <c r="C2755" s="1055"/>
      <c r="D2755" s="1055"/>
      <c r="E2755" s="1068"/>
      <c r="F2755" s="1068"/>
      <c r="G2755" s="1055"/>
      <c r="H2755" s="1055"/>
      <c r="I2755" s="1055"/>
      <c r="J2755" s="1055"/>
      <c r="K2755" s="1055"/>
      <c r="L2755" s="113" t="s">
        <v>297</v>
      </c>
      <c r="M2755" s="450"/>
      <c r="N2755" s="148" t="s">
        <v>10675</v>
      </c>
      <c r="O2755" s="1"/>
      <c r="P2755" s="452"/>
      <c r="Q2755" s="1"/>
    </row>
    <row r="2756" spans="1:17" ht="30.75" customHeight="1" x14ac:dyDescent="0.25">
      <c r="A2756" s="1054"/>
      <c r="B2756" s="1054"/>
      <c r="C2756" s="1054"/>
      <c r="D2756" s="1054"/>
      <c r="E2756" s="1069"/>
      <c r="F2756" s="1069"/>
      <c r="G2756" s="1054"/>
      <c r="H2756" s="1054"/>
      <c r="I2756" s="1054"/>
      <c r="J2756" s="1054"/>
      <c r="K2756" s="1054"/>
      <c r="L2756" s="40" t="s">
        <v>5673</v>
      </c>
      <c r="M2756" s="199"/>
      <c r="N2756" s="427" t="s">
        <v>10676</v>
      </c>
      <c r="O2756" s="26"/>
      <c r="P2756" s="452">
        <f>20595.72+18966.84</f>
        <v>39562.559999999998</v>
      </c>
      <c r="Q2756" s="26" t="s">
        <v>10677</v>
      </c>
    </row>
    <row r="2757" spans="1:17" ht="30.75" customHeight="1" x14ac:dyDescent="0.25">
      <c r="A2757" s="153">
        <v>864</v>
      </c>
      <c r="B2757" s="69">
        <v>23</v>
      </c>
      <c r="C2757" s="69" t="s">
        <v>64</v>
      </c>
      <c r="D2757" s="113">
        <v>2564</v>
      </c>
      <c r="E2757" s="168" t="s">
        <v>9961</v>
      </c>
      <c r="F2757" s="168" t="s">
        <v>9962</v>
      </c>
      <c r="G2757" s="168" t="s">
        <v>9963</v>
      </c>
      <c r="H2757" s="219" t="s">
        <v>9964</v>
      </c>
      <c r="I2757" s="219" t="s">
        <v>247</v>
      </c>
      <c r="J2757" s="219" t="s">
        <v>232</v>
      </c>
      <c r="K2757" s="219" t="s">
        <v>3414</v>
      </c>
      <c r="L2757" s="1" t="s">
        <v>9965</v>
      </c>
      <c r="M2757" s="450"/>
      <c r="N2757" s="148" t="s">
        <v>9966</v>
      </c>
    </row>
    <row r="2758" spans="1:17" ht="34.5" customHeight="1" x14ac:dyDescent="0.25">
      <c r="A2758" s="1053">
        <v>865</v>
      </c>
      <c r="B2758" s="1053">
        <v>1</v>
      </c>
      <c r="C2758" s="1053" t="s">
        <v>65</v>
      </c>
      <c r="D2758" s="1053">
        <v>2564</v>
      </c>
      <c r="E2758" s="1053" t="s">
        <v>9967</v>
      </c>
      <c r="F2758" s="1053" t="s">
        <v>9967</v>
      </c>
      <c r="G2758" s="1053" t="s">
        <v>9968</v>
      </c>
      <c r="H2758" s="1053" t="s">
        <v>9969</v>
      </c>
      <c r="I2758" s="1053" t="s">
        <v>247</v>
      </c>
      <c r="J2758" s="1053" t="s">
        <v>232</v>
      </c>
      <c r="K2758" s="1053" t="s">
        <v>3414</v>
      </c>
      <c r="L2758" s="1" t="s">
        <v>7185</v>
      </c>
      <c r="M2758" s="450"/>
      <c r="N2758" s="148" t="s">
        <v>9970</v>
      </c>
    </row>
    <row r="2759" spans="1:17" ht="34.5" customHeight="1" x14ac:dyDescent="0.25">
      <c r="A2759" s="1055"/>
      <c r="B2759" s="1055"/>
      <c r="C2759" s="1055"/>
      <c r="D2759" s="1055"/>
      <c r="E2759" s="1055"/>
      <c r="F2759" s="1055"/>
      <c r="G2759" s="1055"/>
      <c r="H2759" s="1055"/>
      <c r="I2759" s="1055"/>
      <c r="J2759" s="1055"/>
      <c r="K2759" s="1055"/>
      <c r="L2759" s="113" t="s">
        <v>297</v>
      </c>
      <c r="M2759" s="450"/>
      <c r="N2759" s="148" t="s">
        <v>10795</v>
      </c>
    </row>
    <row r="2760" spans="1:17" ht="34.5" customHeight="1" x14ac:dyDescent="0.25">
      <c r="A2760" s="1054"/>
      <c r="B2760" s="1054"/>
      <c r="C2760" s="1054"/>
      <c r="D2760" s="1054"/>
      <c r="E2760" s="1054"/>
      <c r="F2760" s="1054"/>
      <c r="G2760" s="1054"/>
      <c r="H2760" s="1054"/>
      <c r="I2760" s="1054"/>
      <c r="J2760" s="1054"/>
      <c r="K2760" s="1054"/>
      <c r="L2760" s="40" t="s">
        <v>5673</v>
      </c>
      <c r="M2760" s="199"/>
      <c r="N2760" s="427" t="s">
        <v>10796</v>
      </c>
      <c r="O2760" s="26"/>
      <c r="P2760" s="452">
        <v>31164</v>
      </c>
      <c r="Q2760" s="26"/>
    </row>
    <row r="2761" spans="1:17" ht="34.5" customHeight="1" x14ac:dyDescent="0.25">
      <c r="A2761" s="1053">
        <v>866</v>
      </c>
      <c r="B2761" s="1053">
        <v>1</v>
      </c>
      <c r="C2761" s="1053" t="s">
        <v>65</v>
      </c>
      <c r="D2761" s="1053">
        <v>2564</v>
      </c>
      <c r="E2761" s="1053" t="s">
        <v>10746</v>
      </c>
      <c r="F2761" s="1053" t="s">
        <v>10746</v>
      </c>
      <c r="G2761" s="1053" t="s">
        <v>9973</v>
      </c>
      <c r="H2761" s="1053" t="s">
        <v>9972</v>
      </c>
      <c r="I2761" s="1053" t="s">
        <v>247</v>
      </c>
      <c r="J2761" s="1053" t="s">
        <v>232</v>
      </c>
      <c r="K2761" s="1053" t="s">
        <v>3414</v>
      </c>
      <c r="L2761" s="1" t="s">
        <v>7185</v>
      </c>
      <c r="M2761" s="450"/>
      <c r="N2761" s="148" t="s">
        <v>9971</v>
      </c>
    </row>
    <row r="2762" spans="1:17" ht="34.5" customHeight="1" x14ac:dyDescent="0.25">
      <c r="A2762" s="1055"/>
      <c r="B2762" s="1055"/>
      <c r="C2762" s="1055"/>
      <c r="D2762" s="1055"/>
      <c r="E2762" s="1055"/>
      <c r="F2762" s="1055"/>
      <c r="G2762" s="1055"/>
      <c r="H2762" s="1055"/>
      <c r="I2762" s="1055"/>
      <c r="J2762" s="1055"/>
      <c r="K2762" s="1055"/>
      <c r="L2762" s="113" t="s">
        <v>297</v>
      </c>
      <c r="M2762" s="450"/>
      <c r="N2762" s="148" t="s">
        <v>10756</v>
      </c>
    </row>
    <row r="2763" spans="1:17" ht="34.5" customHeight="1" x14ac:dyDescent="0.25">
      <c r="A2763" s="1054"/>
      <c r="B2763" s="1054"/>
      <c r="C2763" s="1054"/>
      <c r="D2763" s="1054"/>
      <c r="E2763" s="1054"/>
      <c r="F2763" s="1054"/>
      <c r="G2763" s="1054"/>
      <c r="H2763" s="1054"/>
      <c r="I2763" s="1054"/>
      <c r="J2763" s="1054"/>
      <c r="K2763" s="1054"/>
      <c r="L2763" s="40" t="s">
        <v>5673</v>
      </c>
      <c r="M2763" s="199"/>
      <c r="N2763" s="427" t="s">
        <v>10757</v>
      </c>
      <c r="O2763" s="26"/>
      <c r="P2763" s="452">
        <v>14273</v>
      </c>
      <c r="Q2763" s="26"/>
    </row>
    <row r="2764" spans="1:17" ht="34.5" customHeight="1" x14ac:dyDescent="0.25">
      <c r="A2764" s="1053">
        <v>867</v>
      </c>
      <c r="B2764" s="1053">
        <v>1</v>
      </c>
      <c r="C2764" s="1053" t="s">
        <v>65</v>
      </c>
      <c r="D2764" s="1053">
        <v>2564</v>
      </c>
      <c r="E2764" s="1053" t="s">
        <v>9974</v>
      </c>
      <c r="F2764" s="1053" t="s">
        <v>9974</v>
      </c>
      <c r="G2764" s="1053" t="s">
        <v>9975</v>
      </c>
      <c r="H2764" s="1053" t="s">
        <v>9976</v>
      </c>
      <c r="I2764" s="1053" t="s">
        <v>247</v>
      </c>
      <c r="J2764" s="1053" t="s">
        <v>232</v>
      </c>
      <c r="K2764" s="1053" t="s">
        <v>3414</v>
      </c>
      <c r="L2764" s="1" t="s">
        <v>7185</v>
      </c>
      <c r="M2764" s="450"/>
      <c r="N2764" s="148" t="s">
        <v>9977</v>
      </c>
    </row>
    <row r="2765" spans="1:17" ht="39.75" customHeight="1" x14ac:dyDescent="0.25">
      <c r="A2765" s="1055"/>
      <c r="B2765" s="1055"/>
      <c r="C2765" s="1055"/>
      <c r="D2765" s="1055"/>
      <c r="E2765" s="1055"/>
      <c r="F2765" s="1055"/>
      <c r="G2765" s="1055"/>
      <c r="H2765" s="1055"/>
      <c r="I2765" s="1055"/>
      <c r="J2765" s="1055"/>
      <c r="K2765" s="1055"/>
      <c r="L2765" s="113" t="s">
        <v>297</v>
      </c>
      <c r="M2765" s="450"/>
      <c r="N2765" s="148" t="s">
        <v>10754</v>
      </c>
    </row>
    <row r="2766" spans="1:17" ht="39.75" customHeight="1" x14ac:dyDescent="0.25">
      <c r="A2766" s="1054"/>
      <c r="B2766" s="1054"/>
      <c r="C2766" s="1054"/>
      <c r="D2766" s="1054"/>
      <c r="E2766" s="1054"/>
      <c r="F2766" s="1054"/>
      <c r="G2766" s="1054"/>
      <c r="H2766" s="1054"/>
      <c r="I2766" s="1054"/>
      <c r="J2766" s="1054"/>
      <c r="K2766" s="1054"/>
      <c r="L2766" s="40" t="s">
        <v>5673</v>
      </c>
      <c r="M2766" s="199"/>
      <c r="N2766" s="427" t="s">
        <v>10755</v>
      </c>
      <c r="O2766" s="26"/>
      <c r="P2766" s="452">
        <v>51366</v>
      </c>
      <c r="Q2766" s="26"/>
    </row>
    <row r="2767" spans="1:17" ht="34.5" customHeight="1" x14ac:dyDescent="0.25">
      <c r="A2767" s="1053">
        <v>868</v>
      </c>
      <c r="B2767" s="1053">
        <v>1</v>
      </c>
      <c r="C2767" s="1053" t="s">
        <v>65</v>
      </c>
      <c r="D2767" s="1053">
        <v>2564</v>
      </c>
      <c r="E2767" s="1053" t="s">
        <v>9979</v>
      </c>
      <c r="F2767" s="1053" t="s">
        <v>9979</v>
      </c>
      <c r="G2767" s="1053" t="s">
        <v>9973</v>
      </c>
      <c r="H2767" s="1053" t="s">
        <v>9980</v>
      </c>
      <c r="I2767" s="1053" t="s">
        <v>247</v>
      </c>
      <c r="J2767" s="1053" t="s">
        <v>232</v>
      </c>
      <c r="K2767" s="1053" t="s">
        <v>3414</v>
      </c>
      <c r="L2767" s="1" t="s">
        <v>7185</v>
      </c>
      <c r="M2767" s="450"/>
      <c r="N2767" s="148" t="s">
        <v>9978</v>
      </c>
    </row>
    <row r="2768" spans="1:17" ht="34.5" customHeight="1" x14ac:dyDescent="0.25">
      <c r="A2768" s="1055"/>
      <c r="B2768" s="1055"/>
      <c r="C2768" s="1055"/>
      <c r="D2768" s="1055"/>
      <c r="E2768" s="1055"/>
      <c r="F2768" s="1055"/>
      <c r="G2768" s="1055"/>
      <c r="H2768" s="1055"/>
      <c r="I2768" s="1055"/>
      <c r="J2768" s="1055"/>
      <c r="K2768" s="1055"/>
      <c r="L2768" s="113" t="s">
        <v>297</v>
      </c>
      <c r="M2768" s="450"/>
      <c r="N2768" s="148" t="s">
        <v>10758</v>
      </c>
    </row>
    <row r="2769" spans="1:41" s="39" customFormat="1" ht="34.5" customHeight="1" x14ac:dyDescent="0.25">
      <c r="A2769" s="1054"/>
      <c r="B2769" s="1054"/>
      <c r="C2769" s="1054"/>
      <c r="D2769" s="1054"/>
      <c r="E2769" s="1054"/>
      <c r="F2769" s="1054"/>
      <c r="G2769" s="1054"/>
      <c r="H2769" s="1054"/>
      <c r="I2769" s="1054"/>
      <c r="J2769" s="1054"/>
      <c r="K2769" s="1054"/>
      <c r="L2769" s="40" t="s">
        <v>5673</v>
      </c>
      <c r="M2769" s="199"/>
      <c r="N2769" s="427" t="s">
        <v>10759</v>
      </c>
      <c r="O2769" s="26"/>
      <c r="P2769" s="452">
        <v>29700</v>
      </c>
      <c r="Q2769" s="26"/>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row>
    <row r="2770" spans="1:41" ht="34.5" customHeight="1" x14ac:dyDescent="0.25">
      <c r="A2770" s="1053">
        <v>865</v>
      </c>
      <c r="B2770" s="69">
        <v>3</v>
      </c>
      <c r="C2770" s="69" t="s">
        <v>65</v>
      </c>
      <c r="D2770" s="113">
        <v>2564</v>
      </c>
      <c r="E2770" s="1067" t="s">
        <v>9887</v>
      </c>
      <c r="F2770" s="1067" t="s">
        <v>9887</v>
      </c>
      <c r="G2770" s="1053"/>
      <c r="H2770" s="1053" t="s">
        <v>9888</v>
      </c>
      <c r="I2770" s="1053" t="s">
        <v>3623</v>
      </c>
      <c r="J2770" s="1053" t="s">
        <v>58</v>
      </c>
      <c r="K2770" s="1053" t="s">
        <v>3414</v>
      </c>
      <c r="L2770" s="11" t="s">
        <v>9889</v>
      </c>
      <c r="M2770" s="198"/>
      <c r="N2770" s="148" t="s">
        <v>9890</v>
      </c>
      <c r="P2770" s="1230">
        <v>15389.45</v>
      </c>
      <c r="R2770" s="39"/>
      <c r="S2770" s="39"/>
      <c r="T2770" s="39"/>
      <c r="U2770" s="39"/>
      <c r="V2770" s="39"/>
      <c r="W2770" s="39"/>
      <c r="X2770" s="39"/>
      <c r="Y2770" s="39"/>
      <c r="Z2770" s="39"/>
      <c r="AA2770" s="39"/>
      <c r="AB2770" s="39"/>
      <c r="AC2770" s="39"/>
      <c r="AD2770" s="39"/>
      <c r="AE2770" s="39"/>
      <c r="AF2770" s="39"/>
      <c r="AG2770" s="39"/>
      <c r="AH2770" s="39"/>
      <c r="AI2770" s="39"/>
      <c r="AJ2770" s="39"/>
      <c r="AK2770" s="39"/>
      <c r="AL2770" s="39"/>
      <c r="AM2770" s="39"/>
      <c r="AN2770" s="39"/>
      <c r="AO2770" s="39"/>
    </row>
    <row r="2771" spans="1:41" ht="34.5" customHeight="1" x14ac:dyDescent="0.25">
      <c r="A2771" s="1054"/>
      <c r="B2771" s="69">
        <v>3</v>
      </c>
      <c r="C2771" s="69" t="s">
        <v>65</v>
      </c>
      <c r="D2771" s="113">
        <v>2564</v>
      </c>
      <c r="E2771" s="1069"/>
      <c r="F2771" s="1069"/>
      <c r="G2771" s="1054"/>
      <c r="H2771" s="1054"/>
      <c r="I2771" s="1054"/>
      <c r="J2771" s="1054"/>
      <c r="K2771" s="1054"/>
      <c r="L2771" s="11" t="s">
        <v>1826</v>
      </c>
      <c r="M2771" s="198"/>
      <c r="N2771" s="148" t="s">
        <v>9891</v>
      </c>
      <c r="P2771" s="1231"/>
    </row>
    <row r="2772" spans="1:41" ht="34.5" customHeight="1" x14ac:dyDescent="0.25">
      <c r="A2772" s="219"/>
      <c r="B2772" s="69">
        <v>28</v>
      </c>
      <c r="C2772" s="69" t="s">
        <v>67</v>
      </c>
      <c r="D2772" s="113">
        <v>2565</v>
      </c>
      <c r="E2772" s="168"/>
      <c r="F2772" s="168"/>
      <c r="G2772" s="219"/>
      <c r="H2772" s="219"/>
      <c r="I2772" s="219"/>
      <c r="J2772" s="219"/>
      <c r="K2772" s="219"/>
      <c r="L2772" s="26" t="s">
        <v>14014</v>
      </c>
      <c r="M2772" s="199"/>
      <c r="N2772" s="427" t="s">
        <v>14015</v>
      </c>
      <c r="P2772" s="1231"/>
    </row>
    <row r="2773" spans="1:41" ht="34.5" customHeight="1" x14ac:dyDescent="0.25">
      <c r="A2773" s="219"/>
      <c r="B2773" s="69">
        <v>31</v>
      </c>
      <c r="C2773" s="69" t="s">
        <v>67</v>
      </c>
      <c r="D2773" s="113">
        <v>2565</v>
      </c>
      <c r="E2773" s="168"/>
      <c r="F2773" s="168"/>
      <c r="G2773" s="219"/>
      <c r="H2773" s="219"/>
      <c r="I2773" s="219"/>
      <c r="J2773" s="219"/>
      <c r="K2773" s="219"/>
      <c r="L2773" s="26" t="s">
        <v>1616</v>
      </c>
      <c r="M2773" s="199"/>
      <c r="N2773" s="427" t="s">
        <v>14016</v>
      </c>
      <c r="P2773" s="1232"/>
    </row>
    <row r="2774" spans="1:41" ht="34.5" customHeight="1" x14ac:dyDescent="0.25">
      <c r="A2774" s="1053">
        <v>866</v>
      </c>
      <c r="B2774" s="69">
        <v>3</v>
      </c>
      <c r="C2774" s="69" t="s">
        <v>65</v>
      </c>
      <c r="D2774" s="113">
        <v>2564</v>
      </c>
      <c r="E2774" s="1053" t="s">
        <v>9892</v>
      </c>
      <c r="F2774" s="1053" t="s">
        <v>9892</v>
      </c>
      <c r="G2774" s="1053"/>
      <c r="H2774" s="1053" t="s">
        <v>180</v>
      </c>
      <c r="I2774" s="1053" t="s">
        <v>130</v>
      </c>
      <c r="J2774" s="1053" t="s">
        <v>131</v>
      </c>
      <c r="K2774" s="1053" t="s">
        <v>3414</v>
      </c>
      <c r="L2774" s="11" t="s">
        <v>9893</v>
      </c>
      <c r="M2774" s="198"/>
      <c r="N2774" s="148" t="s">
        <v>9894</v>
      </c>
      <c r="P2774" s="452">
        <v>9119.1200000000008</v>
      </c>
    </row>
    <row r="2775" spans="1:41" ht="34.5" customHeight="1" x14ac:dyDescent="0.25">
      <c r="A2775" s="1055"/>
      <c r="B2775" s="69">
        <v>3</v>
      </c>
      <c r="C2775" s="69" t="s">
        <v>65</v>
      </c>
      <c r="D2775" s="113">
        <v>2564</v>
      </c>
      <c r="E2775" s="1055"/>
      <c r="F2775" s="1055"/>
      <c r="G2775" s="1055"/>
      <c r="H2775" s="1055"/>
      <c r="I2775" s="1055"/>
      <c r="J2775" s="1055"/>
      <c r="K2775" s="1055"/>
      <c r="L2775" s="11" t="s">
        <v>1826</v>
      </c>
      <c r="M2775" s="198"/>
      <c r="N2775" s="148" t="s">
        <v>9895</v>
      </c>
    </row>
    <row r="2776" spans="1:41" ht="27.75" customHeight="1" x14ac:dyDescent="0.25">
      <c r="A2776" s="1055"/>
      <c r="B2776" s="69">
        <v>9</v>
      </c>
      <c r="C2776" s="69" t="s">
        <v>65</v>
      </c>
      <c r="D2776" s="113">
        <v>2564</v>
      </c>
      <c r="E2776" s="1055"/>
      <c r="F2776" s="1055"/>
      <c r="G2776" s="1055"/>
      <c r="H2776" s="1055"/>
      <c r="I2776" s="1055"/>
      <c r="J2776" s="1055"/>
      <c r="K2776" s="1055"/>
      <c r="L2776" s="211" t="s">
        <v>1614</v>
      </c>
      <c r="M2776" s="530"/>
      <c r="N2776" s="222"/>
    </row>
    <row r="2777" spans="1:41" ht="27.75" customHeight="1" x14ac:dyDescent="0.25">
      <c r="A2777" s="1054"/>
      <c r="B2777" s="69">
        <v>11</v>
      </c>
      <c r="C2777" s="69" t="s">
        <v>65</v>
      </c>
      <c r="D2777" s="113">
        <v>2564</v>
      </c>
      <c r="E2777" s="1054"/>
      <c r="F2777" s="1054"/>
      <c r="G2777" s="1054"/>
      <c r="H2777" s="1054"/>
      <c r="I2777" s="1054"/>
      <c r="J2777" s="1054"/>
      <c r="K2777" s="1054"/>
      <c r="L2777" s="26" t="s">
        <v>1616</v>
      </c>
      <c r="M2777" s="199"/>
      <c r="N2777" s="427" t="s">
        <v>10072</v>
      </c>
    </row>
    <row r="2778" spans="1:41" ht="27.75" customHeight="1" x14ac:dyDescent="0.25">
      <c r="A2778" s="1053">
        <v>867</v>
      </c>
      <c r="B2778" s="69">
        <v>3</v>
      </c>
      <c r="C2778" s="69" t="s">
        <v>65</v>
      </c>
      <c r="D2778" s="113">
        <v>2564</v>
      </c>
      <c r="E2778" s="1053" t="s">
        <v>9896</v>
      </c>
      <c r="F2778" s="1053" t="s">
        <v>9896</v>
      </c>
      <c r="G2778" s="1053"/>
      <c r="H2778" s="1053" t="s">
        <v>6346</v>
      </c>
      <c r="I2778" s="1053" t="s">
        <v>2423</v>
      </c>
      <c r="J2778" s="1053" t="s">
        <v>232</v>
      </c>
      <c r="K2778" s="1053" t="s">
        <v>3414</v>
      </c>
      <c r="L2778" s="11" t="s">
        <v>9897</v>
      </c>
      <c r="M2778" s="198"/>
      <c r="N2778" s="148" t="s">
        <v>9898</v>
      </c>
      <c r="P2778" s="452">
        <v>21110.76</v>
      </c>
    </row>
    <row r="2779" spans="1:41" s="39" customFormat="1" ht="27.75" customHeight="1" x14ac:dyDescent="0.25">
      <c r="A2779" s="1055"/>
      <c r="B2779" s="69">
        <v>3</v>
      </c>
      <c r="C2779" s="69" t="s">
        <v>65</v>
      </c>
      <c r="D2779" s="113">
        <v>2564</v>
      </c>
      <c r="E2779" s="1055"/>
      <c r="F2779" s="1055"/>
      <c r="G2779" s="1055"/>
      <c r="H2779" s="1055"/>
      <c r="I2779" s="1055"/>
      <c r="J2779" s="1055"/>
      <c r="K2779" s="1055"/>
      <c r="L2779" s="11" t="s">
        <v>1826</v>
      </c>
      <c r="M2779" s="198"/>
      <c r="N2779" s="148" t="s">
        <v>9899</v>
      </c>
      <c r="O2779" s="1"/>
      <c r="P2779" s="452"/>
      <c r="Q2779" s="1"/>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row>
    <row r="2780" spans="1:41" ht="52.5" customHeight="1" x14ac:dyDescent="0.25">
      <c r="A2780" s="1055"/>
      <c r="B2780" s="69">
        <v>8</v>
      </c>
      <c r="C2780" s="69" t="s">
        <v>65</v>
      </c>
      <c r="D2780" s="113">
        <v>2564</v>
      </c>
      <c r="E2780" s="1055"/>
      <c r="F2780" s="1055"/>
      <c r="G2780" s="1055"/>
      <c r="H2780" s="1055"/>
      <c r="I2780" s="1055"/>
      <c r="J2780" s="1055"/>
      <c r="K2780" s="1055"/>
      <c r="L2780" s="211" t="s">
        <v>1614</v>
      </c>
      <c r="M2780" s="530"/>
      <c r="N2780" s="222"/>
      <c r="R2780" s="39"/>
      <c r="S2780" s="39"/>
      <c r="T2780" s="39"/>
      <c r="U2780" s="39"/>
      <c r="V2780" s="39"/>
      <c r="W2780" s="39"/>
      <c r="X2780" s="39"/>
      <c r="Y2780" s="39"/>
      <c r="Z2780" s="39"/>
      <c r="AA2780" s="39"/>
      <c r="AB2780" s="39"/>
      <c r="AC2780" s="39"/>
      <c r="AD2780" s="39"/>
      <c r="AE2780" s="39"/>
      <c r="AF2780" s="39"/>
      <c r="AG2780" s="39"/>
      <c r="AH2780" s="39"/>
      <c r="AI2780" s="39"/>
      <c r="AJ2780" s="39"/>
      <c r="AK2780" s="39"/>
      <c r="AL2780" s="39"/>
      <c r="AM2780" s="39"/>
      <c r="AN2780" s="39"/>
      <c r="AO2780" s="39"/>
    </row>
    <row r="2781" spans="1:41" ht="43.5" customHeight="1" x14ac:dyDescent="0.25">
      <c r="A2781" s="1054"/>
      <c r="B2781" s="69">
        <v>11</v>
      </c>
      <c r="C2781" s="69" t="s">
        <v>65</v>
      </c>
      <c r="D2781" s="113">
        <v>2564</v>
      </c>
      <c r="E2781" s="1054"/>
      <c r="F2781" s="1054"/>
      <c r="G2781" s="1054"/>
      <c r="H2781" s="1054"/>
      <c r="I2781" s="1054"/>
      <c r="J2781" s="1054"/>
      <c r="K2781" s="1054"/>
      <c r="L2781" s="26" t="s">
        <v>1616</v>
      </c>
      <c r="M2781" s="199"/>
      <c r="N2781" s="427" t="s">
        <v>10073</v>
      </c>
    </row>
    <row r="2782" spans="1:41" ht="48" customHeight="1" x14ac:dyDescent="0.25">
      <c r="A2782" s="1053">
        <v>868</v>
      </c>
      <c r="B2782" s="69">
        <v>3</v>
      </c>
      <c r="C2782" s="69" t="s">
        <v>65</v>
      </c>
      <c r="D2782" s="113">
        <v>2564</v>
      </c>
      <c r="E2782" s="1067" t="s">
        <v>9900</v>
      </c>
      <c r="F2782" s="1053" t="s">
        <v>9900</v>
      </c>
      <c r="G2782" s="1053"/>
      <c r="H2782" s="1053" t="s">
        <v>9901</v>
      </c>
      <c r="I2782" s="1053" t="s">
        <v>485</v>
      </c>
      <c r="J2782" s="1053" t="s">
        <v>485</v>
      </c>
      <c r="K2782" s="1053" t="s">
        <v>3414</v>
      </c>
      <c r="L2782" s="11" t="s">
        <v>9902</v>
      </c>
      <c r="M2782" s="198"/>
      <c r="N2782" s="148" t="s">
        <v>9903</v>
      </c>
      <c r="P2782" s="452">
        <v>21110.76</v>
      </c>
    </row>
    <row r="2783" spans="1:41" ht="47.25" customHeight="1" x14ac:dyDescent="0.25">
      <c r="A2783" s="1054"/>
      <c r="B2783" s="69">
        <v>3</v>
      </c>
      <c r="C2783" s="69" t="s">
        <v>65</v>
      </c>
      <c r="D2783" s="113">
        <v>2564</v>
      </c>
      <c r="E2783" s="1069"/>
      <c r="F2783" s="1054"/>
      <c r="G2783" s="1054"/>
      <c r="H2783" s="1054"/>
      <c r="I2783" s="1054"/>
      <c r="J2783" s="1054"/>
      <c r="K2783" s="1054"/>
      <c r="L2783" s="11" t="s">
        <v>1826</v>
      </c>
      <c r="M2783" s="198"/>
      <c r="N2783" s="148" t="s">
        <v>9904</v>
      </c>
    </row>
    <row r="2784" spans="1:41" s="1" customFormat="1" x14ac:dyDescent="0.25">
      <c r="A2784" s="1053">
        <v>869</v>
      </c>
      <c r="B2784" s="1053">
        <v>4</v>
      </c>
      <c r="C2784" s="1053" t="s">
        <v>65</v>
      </c>
      <c r="D2784" s="1053">
        <v>2564</v>
      </c>
      <c r="E2784" s="1053" t="s">
        <v>9927</v>
      </c>
      <c r="F2784" s="1053" t="s">
        <v>9927</v>
      </c>
      <c r="G2784" s="1053" t="s">
        <v>9928</v>
      </c>
      <c r="H2784" s="1053" t="s">
        <v>2041</v>
      </c>
      <c r="I2784" s="1053" t="s">
        <v>332</v>
      </c>
      <c r="J2784" s="1053" t="s">
        <v>2880</v>
      </c>
      <c r="K2784" s="1053" t="s">
        <v>3414</v>
      </c>
      <c r="L2784" s="1" t="s">
        <v>59</v>
      </c>
      <c r="M2784" s="450"/>
      <c r="N2784" s="148" t="s">
        <v>10058</v>
      </c>
      <c r="P2784" s="452"/>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row>
    <row r="2785" spans="1:41" s="1" customFormat="1" ht="40.5" x14ac:dyDescent="0.25">
      <c r="A2785" s="1055"/>
      <c r="B2785" s="1055"/>
      <c r="C2785" s="1055"/>
      <c r="D2785" s="1055"/>
      <c r="E2785" s="1055"/>
      <c r="F2785" s="1055"/>
      <c r="G2785" s="1055"/>
      <c r="H2785" s="1055"/>
      <c r="I2785" s="1055"/>
      <c r="J2785" s="1055"/>
      <c r="K2785" s="1055"/>
      <c r="L2785" s="113" t="s">
        <v>297</v>
      </c>
      <c r="M2785" s="450"/>
      <c r="N2785" s="148" t="s">
        <v>10797</v>
      </c>
      <c r="P2785" s="452"/>
    </row>
    <row r="2786" spans="1:41" s="1" customFormat="1" ht="24.75" customHeight="1" x14ac:dyDescent="0.25">
      <c r="A2786" s="1054"/>
      <c r="B2786" s="1054"/>
      <c r="C2786" s="1054"/>
      <c r="D2786" s="1054"/>
      <c r="E2786" s="1054"/>
      <c r="F2786" s="1054"/>
      <c r="G2786" s="1054"/>
      <c r="H2786" s="1054"/>
      <c r="I2786" s="1054"/>
      <c r="J2786" s="1054"/>
      <c r="K2786" s="1054"/>
      <c r="L2786" s="40" t="s">
        <v>5673</v>
      </c>
      <c r="M2786" s="199"/>
      <c r="N2786" s="427" t="s">
        <v>10798</v>
      </c>
      <c r="O2786" s="26"/>
      <c r="P2786" s="452">
        <v>18148</v>
      </c>
      <c r="Q2786" s="26"/>
    </row>
    <row r="2787" spans="1:41" s="1" customFormat="1" ht="24.75" customHeight="1" x14ac:dyDescent="0.25">
      <c r="A2787" s="153">
        <v>870</v>
      </c>
      <c r="B2787" s="69">
        <v>5</v>
      </c>
      <c r="C2787" s="69" t="s">
        <v>65</v>
      </c>
      <c r="D2787" s="113">
        <v>2564</v>
      </c>
      <c r="E2787" s="79" t="s">
        <v>10053</v>
      </c>
      <c r="F2787" s="79" t="s">
        <v>10053</v>
      </c>
      <c r="G2787" s="79" t="s">
        <v>10054</v>
      </c>
      <c r="H2787" s="79" t="s">
        <v>10055</v>
      </c>
      <c r="I2787" s="79" t="s">
        <v>1994</v>
      </c>
      <c r="J2787" s="79" t="s">
        <v>212</v>
      </c>
      <c r="K2787" s="79" t="s">
        <v>3414</v>
      </c>
      <c r="L2787" s="1" t="s">
        <v>59</v>
      </c>
      <c r="M2787" s="450"/>
      <c r="N2787" s="148" t="s">
        <v>10057</v>
      </c>
      <c r="P2787" s="452"/>
    </row>
    <row r="2788" spans="1:41" s="1" customFormat="1" x14ac:dyDescent="0.25">
      <c r="A2788" s="1053">
        <v>871</v>
      </c>
      <c r="B2788" s="69">
        <v>8</v>
      </c>
      <c r="C2788" s="69" t="s">
        <v>65</v>
      </c>
      <c r="D2788" s="113">
        <v>2564</v>
      </c>
      <c r="E2788" s="1053" t="s">
        <v>10061</v>
      </c>
      <c r="F2788" s="1053" t="s">
        <v>10061</v>
      </c>
      <c r="G2788" s="1053" t="s">
        <v>10062</v>
      </c>
      <c r="H2788" s="1053" t="s">
        <v>10063</v>
      </c>
      <c r="I2788" s="1053" t="s">
        <v>379</v>
      </c>
      <c r="J2788" s="1053" t="s">
        <v>216</v>
      </c>
      <c r="K2788" s="1053" t="s">
        <v>3414</v>
      </c>
      <c r="L2788" s="1" t="s">
        <v>7185</v>
      </c>
      <c r="M2788" s="450"/>
      <c r="N2788" s="148" t="s">
        <v>11143</v>
      </c>
      <c r="P2788" s="452"/>
    </row>
    <row r="2789" spans="1:41" s="1" customFormat="1" x14ac:dyDescent="0.25">
      <c r="A2789" s="1054"/>
      <c r="B2789" s="51">
        <v>15</v>
      </c>
      <c r="C2789" s="69" t="s">
        <v>67</v>
      </c>
      <c r="D2789" s="301">
        <v>2564</v>
      </c>
      <c r="E2789" s="1054"/>
      <c r="F2789" s="1054"/>
      <c r="G2789" s="1054"/>
      <c r="H2789" s="1054"/>
      <c r="I2789" s="1054"/>
      <c r="J2789" s="1054"/>
      <c r="K2789" s="1054"/>
      <c r="L2789" s="1" t="s">
        <v>5673</v>
      </c>
      <c r="M2789" s="450"/>
      <c r="N2789" s="148" t="s">
        <v>11144</v>
      </c>
      <c r="P2789" s="452"/>
    </row>
    <row r="2790" spans="1:41" s="1" customFormat="1" x14ac:dyDescent="0.25">
      <c r="A2790" s="1053">
        <v>872</v>
      </c>
      <c r="B2790" s="69">
        <v>8</v>
      </c>
      <c r="C2790" s="69" t="s">
        <v>65</v>
      </c>
      <c r="D2790" s="113">
        <v>2564</v>
      </c>
      <c r="E2790" s="1053" t="s">
        <v>10065</v>
      </c>
      <c r="F2790" s="1053" t="s">
        <v>10065</v>
      </c>
      <c r="G2790" s="1053" t="s">
        <v>10066</v>
      </c>
      <c r="H2790" s="1053" t="s">
        <v>10067</v>
      </c>
      <c r="I2790" s="1053" t="s">
        <v>104</v>
      </c>
      <c r="J2790" s="1053" t="s">
        <v>105</v>
      </c>
      <c r="K2790" s="1053" t="s">
        <v>3414</v>
      </c>
      <c r="L2790" s="1" t="s">
        <v>7185</v>
      </c>
      <c r="M2790" s="450"/>
      <c r="N2790" s="149" t="s">
        <v>10064</v>
      </c>
      <c r="P2790" s="452"/>
    </row>
    <row r="2791" spans="1:41" s="1" customFormat="1" x14ac:dyDescent="0.25">
      <c r="A2791" s="1054"/>
      <c r="B2791" s="51">
        <v>15</v>
      </c>
      <c r="C2791" s="69" t="s">
        <v>67</v>
      </c>
      <c r="D2791" s="301">
        <v>2564</v>
      </c>
      <c r="E2791" s="1054"/>
      <c r="F2791" s="1054"/>
      <c r="G2791" s="1054"/>
      <c r="H2791" s="1054"/>
      <c r="I2791" s="1054"/>
      <c r="J2791" s="1054"/>
      <c r="K2791" s="1054"/>
      <c r="L2791" s="1" t="s">
        <v>5673</v>
      </c>
      <c r="M2791" s="450"/>
      <c r="N2791" s="149" t="s">
        <v>11146</v>
      </c>
      <c r="P2791" s="452"/>
    </row>
    <row r="2792" spans="1:41" s="1" customFormat="1" x14ac:dyDescent="0.25">
      <c r="A2792" s="1053">
        <v>873</v>
      </c>
      <c r="B2792" s="69">
        <v>11</v>
      </c>
      <c r="C2792" s="69" t="s">
        <v>65</v>
      </c>
      <c r="D2792" s="113">
        <v>2564</v>
      </c>
      <c r="E2792" s="1053" t="s">
        <v>10085</v>
      </c>
      <c r="F2792" s="1053" t="s">
        <v>10085</v>
      </c>
      <c r="G2792" s="1053" t="s">
        <v>10086</v>
      </c>
      <c r="H2792" s="1053" t="s">
        <v>10087</v>
      </c>
      <c r="I2792" s="1053" t="s">
        <v>797</v>
      </c>
      <c r="J2792" s="1053" t="s">
        <v>212</v>
      </c>
      <c r="K2792" s="1053" t="s">
        <v>3414</v>
      </c>
      <c r="L2792" s="1" t="s">
        <v>7185</v>
      </c>
      <c r="M2792" s="450"/>
      <c r="N2792" s="149" t="s">
        <v>10084</v>
      </c>
      <c r="P2792" s="452"/>
    </row>
    <row r="2793" spans="1:41" s="1" customFormat="1" x14ac:dyDescent="0.25">
      <c r="A2793" s="1055"/>
      <c r="B2793" s="69">
        <v>6</v>
      </c>
      <c r="C2793" s="69" t="s">
        <v>62</v>
      </c>
      <c r="D2793" s="113">
        <v>2565</v>
      </c>
      <c r="E2793" s="1055"/>
      <c r="F2793" s="1055"/>
      <c r="G2793" s="1055"/>
      <c r="H2793" s="1055"/>
      <c r="I2793" s="1055"/>
      <c r="J2793" s="1055"/>
      <c r="K2793" s="1055"/>
      <c r="L2793" s="1" t="s">
        <v>12810</v>
      </c>
      <c r="M2793" s="450"/>
      <c r="N2793" s="149" t="s">
        <v>12809</v>
      </c>
      <c r="P2793" s="452"/>
    </row>
    <row r="2794" spans="1:41" x14ac:dyDescent="0.25">
      <c r="A2794" s="1054"/>
      <c r="B2794" s="69">
        <v>6</v>
      </c>
      <c r="C2794" s="69" t="s">
        <v>62</v>
      </c>
      <c r="D2794" s="113">
        <v>2565</v>
      </c>
      <c r="E2794" s="1054"/>
      <c r="F2794" s="1054"/>
      <c r="G2794" s="1054"/>
      <c r="H2794" s="1054"/>
      <c r="I2794" s="1054"/>
      <c r="J2794" s="1054"/>
      <c r="K2794" s="1054"/>
      <c r="L2794" s="1" t="s">
        <v>12811</v>
      </c>
      <c r="M2794" s="450"/>
      <c r="N2794" s="149" t="s">
        <v>12835</v>
      </c>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row>
    <row r="2795" spans="1:41" x14ac:dyDescent="0.25">
      <c r="A2795" s="153">
        <v>874</v>
      </c>
      <c r="B2795" s="69">
        <v>11</v>
      </c>
      <c r="C2795" s="69" t="s">
        <v>65</v>
      </c>
      <c r="D2795" s="113">
        <v>2564</v>
      </c>
      <c r="E2795" s="1053" t="s">
        <v>10092</v>
      </c>
      <c r="F2795" s="1067" t="s">
        <v>10092</v>
      </c>
      <c r="G2795" s="1053" t="s">
        <v>11036</v>
      </c>
      <c r="H2795" s="1053" t="s">
        <v>10168</v>
      </c>
      <c r="I2795" s="1053" t="s">
        <v>1939</v>
      </c>
      <c r="J2795" s="1053" t="s">
        <v>216</v>
      </c>
      <c r="K2795" s="1053" t="s">
        <v>3414</v>
      </c>
      <c r="L2795" s="1" t="s">
        <v>7185</v>
      </c>
      <c r="M2795" s="450"/>
      <c r="N2795" s="149" t="s">
        <v>10093</v>
      </c>
    </row>
    <row r="2796" spans="1:41" ht="40.5" customHeight="1" x14ac:dyDescent="0.25">
      <c r="A2796" s="153"/>
      <c r="B2796" s="69">
        <v>29</v>
      </c>
      <c r="C2796" s="69" t="s">
        <v>65</v>
      </c>
      <c r="D2796" s="113">
        <v>2564</v>
      </c>
      <c r="E2796" s="1055"/>
      <c r="F2796" s="1068"/>
      <c r="G2796" s="1055"/>
      <c r="H2796" s="1055"/>
      <c r="I2796" s="1055"/>
      <c r="J2796" s="1055"/>
      <c r="K2796" s="1055"/>
      <c r="L2796" s="1" t="s">
        <v>10166</v>
      </c>
      <c r="M2796" s="450"/>
      <c r="N2796" s="149" t="s">
        <v>10167</v>
      </c>
    </row>
    <row r="2797" spans="1:41" ht="40.5" x14ac:dyDescent="0.25">
      <c r="A2797" s="153"/>
      <c r="B2797" s="51">
        <v>26</v>
      </c>
      <c r="C2797" s="69" t="s">
        <v>73</v>
      </c>
      <c r="D2797" s="301">
        <v>2564</v>
      </c>
      <c r="E2797" s="1055"/>
      <c r="F2797" s="1068"/>
      <c r="G2797" s="1055"/>
      <c r="H2797" s="1055"/>
      <c r="I2797" s="1055"/>
      <c r="J2797" s="1055"/>
      <c r="K2797" s="1055"/>
      <c r="L2797" s="1" t="s">
        <v>5414</v>
      </c>
      <c r="M2797" s="450"/>
      <c r="N2797" s="149" t="s">
        <v>11037</v>
      </c>
    </row>
    <row r="2798" spans="1:41" x14ac:dyDescent="0.25">
      <c r="A2798" s="153"/>
      <c r="B2798" s="51">
        <v>16</v>
      </c>
      <c r="C2798" s="69" t="s">
        <v>71</v>
      </c>
      <c r="D2798" s="301">
        <v>2564</v>
      </c>
      <c r="E2798" s="1054"/>
      <c r="F2798" s="1069"/>
      <c r="G2798" s="1054"/>
      <c r="H2798" s="1054"/>
      <c r="I2798" s="1054"/>
      <c r="J2798" s="1054"/>
      <c r="K2798" s="1054"/>
      <c r="L2798" s="1" t="s">
        <v>7312</v>
      </c>
      <c r="M2798" s="450"/>
      <c r="N2798" s="149" t="s">
        <v>11038</v>
      </c>
    </row>
    <row r="2799" spans="1:41" x14ac:dyDescent="0.25">
      <c r="A2799" s="1053">
        <v>875</v>
      </c>
      <c r="B2799" s="69">
        <v>11</v>
      </c>
      <c r="C2799" s="69" t="s">
        <v>65</v>
      </c>
      <c r="D2799" s="113">
        <v>2564</v>
      </c>
      <c r="E2799" s="1053" t="s">
        <v>10094</v>
      </c>
      <c r="F2799" s="1053" t="s">
        <v>10094</v>
      </c>
      <c r="G2799" s="1053" t="s">
        <v>10095</v>
      </c>
      <c r="H2799" s="1053" t="s">
        <v>11147</v>
      </c>
      <c r="I2799" s="1053" t="s">
        <v>451</v>
      </c>
      <c r="J2799" s="1053" t="s">
        <v>92</v>
      </c>
      <c r="K2799" s="1053" t="s">
        <v>3414</v>
      </c>
      <c r="L2799" s="1" t="s">
        <v>7185</v>
      </c>
      <c r="M2799" s="450"/>
      <c r="N2799" s="149" t="s">
        <v>10096</v>
      </c>
    </row>
    <row r="2800" spans="1:41" x14ac:dyDescent="0.25">
      <c r="A2800" s="1054"/>
      <c r="B2800" s="51">
        <v>15</v>
      </c>
      <c r="C2800" s="69" t="s">
        <v>67</v>
      </c>
      <c r="D2800" s="301">
        <v>2564</v>
      </c>
      <c r="E2800" s="1054"/>
      <c r="F2800" s="1054"/>
      <c r="G2800" s="1054"/>
      <c r="H2800" s="1054"/>
      <c r="I2800" s="1054"/>
      <c r="J2800" s="1054"/>
      <c r="K2800" s="1054"/>
      <c r="L2800" s="1" t="s">
        <v>7312</v>
      </c>
      <c r="M2800" s="450"/>
      <c r="N2800" s="149" t="s">
        <v>11148</v>
      </c>
    </row>
    <row r="2801" spans="1:17" x14ac:dyDescent="0.25">
      <c r="A2801" s="1053">
        <v>876</v>
      </c>
      <c r="B2801" s="69">
        <v>11</v>
      </c>
      <c r="C2801" s="69" t="s">
        <v>65</v>
      </c>
      <c r="D2801" s="113">
        <v>2564</v>
      </c>
      <c r="E2801" s="1053" t="s">
        <v>10097</v>
      </c>
      <c r="F2801" s="1053" t="s">
        <v>10097</v>
      </c>
      <c r="G2801" s="1053" t="s">
        <v>10098</v>
      </c>
      <c r="H2801" s="1053" t="s">
        <v>10165</v>
      </c>
      <c r="I2801" s="1053" t="s">
        <v>1939</v>
      </c>
      <c r="J2801" s="1053" t="s">
        <v>216</v>
      </c>
      <c r="K2801" s="1053" t="s">
        <v>3414</v>
      </c>
      <c r="L2801" s="1" t="s">
        <v>7185</v>
      </c>
      <c r="M2801" s="450"/>
      <c r="N2801" s="149" t="s">
        <v>10099</v>
      </c>
    </row>
    <row r="2802" spans="1:17" ht="40.5" x14ac:dyDescent="0.25">
      <c r="A2802" s="1055"/>
      <c r="B2802" s="69">
        <v>29</v>
      </c>
      <c r="C2802" s="69" t="s">
        <v>65</v>
      </c>
      <c r="D2802" s="113">
        <v>2564</v>
      </c>
      <c r="E2802" s="1055"/>
      <c r="F2802" s="1055"/>
      <c r="G2802" s="1055"/>
      <c r="H2802" s="1055"/>
      <c r="I2802" s="1055"/>
      <c r="J2802" s="1055"/>
      <c r="K2802" s="1055"/>
      <c r="L2802" s="1" t="s">
        <v>10166</v>
      </c>
      <c r="M2802" s="450"/>
      <c r="N2802" s="93" t="s">
        <v>11300</v>
      </c>
      <c r="O2802" s="113" t="s">
        <v>10167</v>
      </c>
      <c r="P2802" s="792"/>
      <c r="Q2802" s="289"/>
    </row>
    <row r="2803" spans="1:17" ht="33" customHeight="1" x14ac:dyDescent="0.25">
      <c r="A2803" s="1055"/>
      <c r="B2803" s="51">
        <v>1</v>
      </c>
      <c r="C2803" s="69" t="s">
        <v>677</v>
      </c>
      <c r="D2803" s="301">
        <v>2564</v>
      </c>
      <c r="E2803" s="1055"/>
      <c r="F2803" s="1055"/>
      <c r="G2803" s="1055"/>
      <c r="H2803" s="1055"/>
      <c r="I2803" s="1055"/>
      <c r="J2803" s="1055"/>
      <c r="K2803" s="1055"/>
      <c r="L2803" s="1" t="s">
        <v>5414</v>
      </c>
      <c r="M2803" s="450"/>
      <c r="N2803" s="149" t="s">
        <v>11301</v>
      </c>
    </row>
    <row r="2804" spans="1:17" ht="38.25" customHeight="1" x14ac:dyDescent="0.25">
      <c r="A2804" s="1054"/>
      <c r="B2804" s="51">
        <v>4</v>
      </c>
      <c r="C2804" s="69" t="s">
        <v>677</v>
      </c>
      <c r="D2804" s="301">
        <v>2564</v>
      </c>
      <c r="E2804" s="1054"/>
      <c r="F2804" s="1054"/>
      <c r="G2804" s="1054"/>
      <c r="H2804" s="1054"/>
      <c r="I2804" s="1054"/>
      <c r="J2804" s="1054"/>
      <c r="K2804" s="1054"/>
      <c r="L2804" s="1" t="s">
        <v>689</v>
      </c>
      <c r="M2804" s="450"/>
      <c r="N2804" s="149" t="s">
        <v>11302</v>
      </c>
      <c r="P2804" s="452">
        <v>129384.42</v>
      </c>
    </row>
    <row r="2805" spans="1:17" ht="46.5" customHeight="1" x14ac:dyDescent="0.25">
      <c r="A2805" s="1053">
        <v>877</v>
      </c>
      <c r="B2805" s="1053">
        <v>12</v>
      </c>
      <c r="C2805" s="1053" t="s">
        <v>65</v>
      </c>
      <c r="D2805" s="1053">
        <v>2564</v>
      </c>
      <c r="E2805" s="1053" t="s">
        <v>10100</v>
      </c>
      <c r="F2805" s="1053" t="s">
        <v>10100</v>
      </c>
      <c r="G2805" s="1053" t="s">
        <v>10101</v>
      </c>
      <c r="H2805" s="1053" t="s">
        <v>10169</v>
      </c>
      <c r="I2805" s="1053" t="s">
        <v>2423</v>
      </c>
      <c r="J2805" s="1053" t="s">
        <v>232</v>
      </c>
      <c r="K2805" s="1053" t="s">
        <v>3414</v>
      </c>
      <c r="L2805" s="1" t="s">
        <v>59</v>
      </c>
      <c r="M2805" s="450"/>
      <c r="N2805" s="149" t="s">
        <v>10102</v>
      </c>
    </row>
    <row r="2806" spans="1:17" ht="40.5" x14ac:dyDescent="0.25">
      <c r="A2806" s="1055"/>
      <c r="B2806" s="1055"/>
      <c r="C2806" s="1055"/>
      <c r="D2806" s="1055"/>
      <c r="E2806" s="1055"/>
      <c r="F2806" s="1055"/>
      <c r="G2806" s="1055"/>
      <c r="H2806" s="1055"/>
      <c r="I2806" s="1055"/>
      <c r="J2806" s="1055"/>
      <c r="K2806" s="1055"/>
      <c r="L2806" s="113" t="s">
        <v>297</v>
      </c>
      <c r="M2806" s="450"/>
      <c r="N2806" s="149" t="s">
        <v>10799</v>
      </c>
    </row>
    <row r="2807" spans="1:17" ht="60.75" customHeight="1" x14ac:dyDescent="0.25">
      <c r="A2807" s="1055"/>
      <c r="B2807" s="1054"/>
      <c r="C2807" s="1054"/>
      <c r="D2807" s="1054"/>
      <c r="E2807" s="1055"/>
      <c r="F2807" s="1055"/>
      <c r="G2807" s="1055"/>
      <c r="H2807" s="1055"/>
      <c r="I2807" s="1055"/>
      <c r="J2807" s="1055"/>
      <c r="K2807" s="1055"/>
      <c r="L2807" s="40" t="s">
        <v>5673</v>
      </c>
      <c r="M2807" s="199"/>
      <c r="N2807" s="427" t="s">
        <v>10800</v>
      </c>
      <c r="O2807" s="26"/>
      <c r="P2807" s="452">
        <v>17236</v>
      </c>
      <c r="Q2807" s="26" t="s">
        <v>10803</v>
      </c>
    </row>
    <row r="2808" spans="1:17" ht="60.75" customHeight="1" x14ac:dyDescent="0.25">
      <c r="A2808" s="1055"/>
      <c r="B2808" s="385">
        <v>7</v>
      </c>
      <c r="C2808" s="219" t="s">
        <v>68</v>
      </c>
      <c r="D2808" s="385">
        <v>2565</v>
      </c>
      <c r="E2808" s="1055"/>
      <c r="F2808" s="1055"/>
      <c r="G2808" s="1055"/>
      <c r="H2808" s="1055"/>
      <c r="I2808" s="1055"/>
      <c r="J2808" s="1055"/>
      <c r="K2808" s="1055"/>
      <c r="L2808" s="113" t="s">
        <v>297</v>
      </c>
      <c r="M2808" s="450"/>
      <c r="N2808" s="148" t="s">
        <v>11846</v>
      </c>
      <c r="O2808" s="26"/>
      <c r="P2808" s="183"/>
      <c r="Q2808" s="26"/>
    </row>
    <row r="2809" spans="1:17" ht="60.75" customHeight="1" x14ac:dyDescent="0.25">
      <c r="A2809" s="1054"/>
      <c r="B2809" s="385">
        <v>19</v>
      </c>
      <c r="C2809" s="219" t="s">
        <v>68</v>
      </c>
      <c r="D2809" s="385">
        <v>2565</v>
      </c>
      <c r="E2809" s="1054"/>
      <c r="F2809" s="1054"/>
      <c r="G2809" s="1054"/>
      <c r="H2809" s="1054"/>
      <c r="I2809" s="1054"/>
      <c r="J2809" s="1054"/>
      <c r="K2809" s="1054"/>
      <c r="L2809" s="40" t="s">
        <v>5673</v>
      </c>
      <c r="M2809" s="199"/>
      <c r="N2809" s="427" t="s">
        <v>11847</v>
      </c>
      <c r="O2809" s="26"/>
      <c r="P2809" s="183">
        <v>12314</v>
      </c>
      <c r="Q2809" s="26"/>
    </row>
    <row r="2810" spans="1:17" ht="60.75" customHeight="1" x14ac:dyDescent="0.25">
      <c r="A2810" s="218">
        <v>878</v>
      </c>
      <c r="B2810" s="89">
        <v>11</v>
      </c>
      <c r="C2810" s="89" t="s">
        <v>65</v>
      </c>
      <c r="D2810" s="89">
        <v>2564</v>
      </c>
      <c r="E2810" s="89" t="s">
        <v>10108</v>
      </c>
      <c r="F2810" s="89" t="s">
        <v>10106</v>
      </c>
      <c r="G2810" s="89" t="s">
        <v>10107</v>
      </c>
      <c r="H2810" s="280"/>
      <c r="I2810" s="280"/>
      <c r="J2810" s="280"/>
      <c r="K2810" s="280"/>
      <c r="L2810" s="1" t="s">
        <v>10109</v>
      </c>
      <c r="M2810" s="450"/>
      <c r="N2810" s="149" t="s">
        <v>10113</v>
      </c>
      <c r="P2810" s="792"/>
      <c r="Q2810" s="109" t="s">
        <v>10110</v>
      </c>
    </row>
    <row r="2811" spans="1:17" ht="53.25" customHeight="1" x14ac:dyDescent="0.25">
      <c r="A2811" s="153"/>
      <c r="B2811" s="99"/>
      <c r="C2811" s="99"/>
      <c r="D2811" s="99"/>
      <c r="E2811" s="99"/>
      <c r="F2811" s="99"/>
      <c r="G2811" s="99"/>
      <c r="H2811" s="280"/>
      <c r="I2811" s="280"/>
      <c r="J2811" s="280"/>
      <c r="K2811" s="280"/>
      <c r="L2811" s="1" t="s">
        <v>10111</v>
      </c>
      <c r="M2811" s="450"/>
      <c r="N2811" s="149" t="s">
        <v>10112</v>
      </c>
    </row>
    <row r="2812" spans="1:17" ht="20.25" customHeight="1" x14ac:dyDescent="0.25">
      <c r="A2812" s="1053">
        <v>879</v>
      </c>
      <c r="B2812" s="69">
        <v>15</v>
      </c>
      <c r="C2812" s="218" t="s">
        <v>65</v>
      </c>
      <c r="D2812" s="218">
        <v>2564</v>
      </c>
      <c r="E2812" s="1053" t="s">
        <v>10115</v>
      </c>
      <c r="F2812" s="1053" t="s">
        <v>10115</v>
      </c>
      <c r="G2812" s="1053" t="s">
        <v>10116</v>
      </c>
      <c r="H2812" s="1053" t="s">
        <v>10170</v>
      </c>
      <c r="I2812" s="1053" t="s">
        <v>3187</v>
      </c>
      <c r="J2812" s="1053" t="s">
        <v>216</v>
      </c>
      <c r="K2812" s="1053" t="s">
        <v>3414</v>
      </c>
      <c r="L2812" s="1" t="s">
        <v>7185</v>
      </c>
      <c r="M2812" s="450"/>
      <c r="N2812" s="149" t="s">
        <v>10114</v>
      </c>
    </row>
    <row r="2813" spans="1:17" ht="60.75" customHeight="1" x14ac:dyDescent="0.25">
      <c r="A2813" s="1055"/>
      <c r="B2813" s="51">
        <v>1</v>
      </c>
      <c r="C2813" s="218" t="s">
        <v>677</v>
      </c>
      <c r="D2813" s="360">
        <v>2564</v>
      </c>
      <c r="E2813" s="1055"/>
      <c r="F2813" s="1055"/>
      <c r="G2813" s="1055"/>
      <c r="H2813" s="1055"/>
      <c r="I2813" s="1055"/>
      <c r="J2813" s="1055"/>
      <c r="K2813" s="1055"/>
      <c r="L2813" s="113" t="s">
        <v>297</v>
      </c>
      <c r="M2813" s="450"/>
      <c r="N2813" s="149" t="s">
        <v>11299</v>
      </c>
    </row>
    <row r="2814" spans="1:17" ht="40.5" x14ac:dyDescent="0.25">
      <c r="A2814" s="1054"/>
      <c r="B2814" s="51">
        <v>4</v>
      </c>
      <c r="C2814" s="218" t="s">
        <v>677</v>
      </c>
      <c r="D2814" s="360">
        <v>2564</v>
      </c>
      <c r="E2814" s="1054"/>
      <c r="F2814" s="1054"/>
      <c r="G2814" s="1054"/>
      <c r="H2814" s="1054"/>
      <c r="I2814" s="1054"/>
      <c r="J2814" s="1054"/>
      <c r="K2814" s="1054"/>
      <c r="L2814" s="113" t="s">
        <v>11297</v>
      </c>
      <c r="M2814" s="450"/>
      <c r="N2814" s="149" t="s">
        <v>11298</v>
      </c>
      <c r="P2814" s="452">
        <v>34762.449999999997</v>
      </c>
    </row>
    <row r="2815" spans="1:17" x14ac:dyDescent="0.25">
      <c r="A2815" s="1053">
        <v>881</v>
      </c>
      <c r="B2815" s="69">
        <v>17</v>
      </c>
      <c r="C2815" s="218" t="s">
        <v>65</v>
      </c>
      <c r="D2815" s="218">
        <v>2564</v>
      </c>
      <c r="E2815" s="1053" t="s">
        <v>10117</v>
      </c>
      <c r="F2815" s="1053" t="s">
        <v>10117</v>
      </c>
      <c r="G2815" s="1053" t="s">
        <v>10118</v>
      </c>
      <c r="H2815" s="1053" t="s">
        <v>10171</v>
      </c>
      <c r="I2815" s="1053" t="s">
        <v>125</v>
      </c>
      <c r="J2815" s="1053" t="s">
        <v>113</v>
      </c>
      <c r="K2815" s="1053" t="s">
        <v>3414</v>
      </c>
      <c r="L2815" s="1" t="s">
        <v>59</v>
      </c>
      <c r="M2815" s="450"/>
      <c r="N2815" s="149" t="s">
        <v>10119</v>
      </c>
    </row>
    <row r="2816" spans="1:17" ht="40.5" x14ac:dyDescent="0.25">
      <c r="A2816" s="1055"/>
      <c r="B2816" s="360">
        <v>17</v>
      </c>
      <c r="C2816" s="218" t="s">
        <v>64</v>
      </c>
      <c r="D2816" s="360">
        <v>2565</v>
      </c>
      <c r="E2816" s="1055"/>
      <c r="F2816" s="1055"/>
      <c r="G2816" s="1055"/>
      <c r="H2816" s="1055"/>
      <c r="I2816" s="1055"/>
      <c r="J2816" s="1055"/>
      <c r="K2816" s="1055"/>
      <c r="L2816" s="89" t="s">
        <v>12147</v>
      </c>
      <c r="M2816" s="528"/>
      <c r="N2816" s="149" t="s">
        <v>12149</v>
      </c>
      <c r="P2816" s="454"/>
    </row>
    <row r="2817" spans="1:17" ht="40.5" x14ac:dyDescent="0.25">
      <c r="A2817" s="1054"/>
      <c r="B2817" s="360">
        <v>17</v>
      </c>
      <c r="C2817" s="218" t="s">
        <v>64</v>
      </c>
      <c r="D2817" s="360">
        <v>2565</v>
      </c>
      <c r="E2817" s="1054"/>
      <c r="F2817" s="1054"/>
      <c r="G2817" s="1054"/>
      <c r="H2817" s="1054"/>
      <c r="I2817" s="1054"/>
      <c r="J2817" s="1054"/>
      <c r="K2817" s="1054"/>
      <c r="L2817" s="89" t="s">
        <v>12148</v>
      </c>
      <c r="M2817" s="528"/>
      <c r="N2817" s="149" t="s">
        <v>12150</v>
      </c>
      <c r="P2817" s="454">
        <v>22758.78</v>
      </c>
    </row>
    <row r="2818" spans="1:17" x14ac:dyDescent="0.25">
      <c r="A2818" s="1053">
        <v>882</v>
      </c>
      <c r="B2818" s="1053">
        <v>19</v>
      </c>
      <c r="C2818" s="1053" t="s">
        <v>65</v>
      </c>
      <c r="D2818" s="1053">
        <v>2564</v>
      </c>
      <c r="E2818" s="1053" t="s">
        <v>10121</v>
      </c>
      <c r="F2818" s="1053" t="s">
        <v>10121</v>
      </c>
      <c r="G2818" s="1053" t="s">
        <v>10122</v>
      </c>
      <c r="H2818" s="1053" t="s">
        <v>10172</v>
      </c>
      <c r="I2818" s="1053" t="s">
        <v>261</v>
      </c>
      <c r="J2818" s="1053" t="s">
        <v>212</v>
      </c>
      <c r="K2818" s="1053" t="s">
        <v>3414</v>
      </c>
      <c r="L2818" s="89" t="s">
        <v>59</v>
      </c>
      <c r="M2818" s="528"/>
      <c r="N2818" s="216" t="s">
        <v>10120</v>
      </c>
      <c r="P2818" s="454"/>
    </row>
    <row r="2819" spans="1:17" ht="40.5" x14ac:dyDescent="0.25">
      <c r="A2819" s="1055"/>
      <c r="B2819" s="1055"/>
      <c r="C2819" s="1055"/>
      <c r="D2819" s="1055"/>
      <c r="E2819" s="1055"/>
      <c r="F2819" s="1055"/>
      <c r="G2819" s="1055"/>
      <c r="H2819" s="1055"/>
      <c r="I2819" s="1055"/>
      <c r="J2819" s="1055"/>
      <c r="K2819" s="1055"/>
      <c r="L2819" s="113" t="s">
        <v>297</v>
      </c>
      <c r="M2819" s="528"/>
      <c r="N2819" s="216" t="s">
        <v>10817</v>
      </c>
      <c r="P2819" s="454"/>
    </row>
    <row r="2820" spans="1:17" ht="60.75" x14ac:dyDescent="0.25">
      <c r="A2820" s="1055"/>
      <c r="B2820" s="1055"/>
      <c r="C2820" s="1055"/>
      <c r="D2820" s="1055"/>
      <c r="E2820" s="1055"/>
      <c r="F2820" s="1055"/>
      <c r="G2820" s="1055"/>
      <c r="H2820" s="1055"/>
      <c r="I2820" s="1055"/>
      <c r="J2820" s="1055"/>
      <c r="K2820" s="1055"/>
      <c r="L2820" s="61" t="s">
        <v>5673</v>
      </c>
      <c r="M2820" s="532"/>
      <c r="N2820" s="425" t="s">
        <v>10818</v>
      </c>
      <c r="O2820" s="26"/>
      <c r="P2820" s="454"/>
      <c r="Q2820" s="11" t="s">
        <v>10819</v>
      </c>
    </row>
    <row r="2821" spans="1:17" x14ac:dyDescent="0.25">
      <c r="A2821" s="1055"/>
      <c r="B2821" s="219">
        <v>7</v>
      </c>
      <c r="C2821" s="219" t="s">
        <v>65</v>
      </c>
      <c r="D2821" s="219">
        <v>2565</v>
      </c>
      <c r="E2821" s="1055"/>
      <c r="F2821" s="1055"/>
      <c r="G2821" s="1055"/>
      <c r="H2821" s="1055"/>
      <c r="I2821" s="1055"/>
      <c r="J2821" s="1055"/>
      <c r="K2821" s="1055"/>
      <c r="L2821" s="61" t="s">
        <v>12329</v>
      </c>
      <c r="M2821" s="532"/>
      <c r="N2821" s="216" t="s">
        <v>12330</v>
      </c>
      <c r="O2821" s="26"/>
      <c r="P2821" s="454"/>
      <c r="Q2821" s="11"/>
    </row>
    <row r="2822" spans="1:17" ht="59.25" customHeight="1" x14ac:dyDescent="0.25">
      <c r="A2822" s="1055"/>
      <c r="B2822" s="219">
        <v>7</v>
      </c>
      <c r="C2822" s="219" t="s">
        <v>65</v>
      </c>
      <c r="D2822" s="385">
        <v>2565</v>
      </c>
      <c r="E2822" s="1054"/>
      <c r="F2822" s="1054"/>
      <c r="G2822" s="1054"/>
      <c r="H2822" s="1054"/>
      <c r="I2822" s="1054"/>
      <c r="J2822" s="1054"/>
      <c r="K2822" s="1054"/>
      <c r="L2822" s="61" t="s">
        <v>5673</v>
      </c>
      <c r="M2822" s="532"/>
      <c r="N2822" s="425" t="s">
        <v>12331</v>
      </c>
      <c r="O2822" s="26"/>
      <c r="P2822" s="454">
        <v>13190.87</v>
      </c>
      <c r="Q2822" s="11"/>
    </row>
    <row r="2823" spans="1:17" ht="40.5" x14ac:dyDescent="0.25">
      <c r="A2823" s="219">
        <v>883</v>
      </c>
      <c r="B2823" s="218">
        <v>22</v>
      </c>
      <c r="C2823" s="218" t="s">
        <v>65</v>
      </c>
      <c r="D2823" s="218">
        <v>2564</v>
      </c>
      <c r="E2823" s="1053" t="s">
        <v>10253</v>
      </c>
      <c r="F2823" s="1053" t="s">
        <v>10253</v>
      </c>
      <c r="G2823" s="1053">
        <v>924056063</v>
      </c>
      <c r="H2823" s="1053" t="s">
        <v>1732</v>
      </c>
      <c r="I2823" s="1053" t="s">
        <v>10254</v>
      </c>
      <c r="J2823" s="1053" t="s">
        <v>10255</v>
      </c>
      <c r="K2823" s="1053" t="s">
        <v>10256</v>
      </c>
      <c r="L2823" s="11" t="s">
        <v>10257</v>
      </c>
      <c r="M2823" s="198"/>
      <c r="N2823" s="148" t="s">
        <v>10258</v>
      </c>
      <c r="P2823" s="452">
        <v>4119.62</v>
      </c>
    </row>
    <row r="2824" spans="1:17" ht="54.75" customHeight="1" x14ac:dyDescent="0.25">
      <c r="A2824" s="219"/>
      <c r="B2824" s="218">
        <v>24</v>
      </c>
      <c r="C2824" s="218" t="s">
        <v>65</v>
      </c>
      <c r="D2824" s="218">
        <v>2564</v>
      </c>
      <c r="E2824" s="1055"/>
      <c r="F2824" s="1055"/>
      <c r="G2824" s="1055"/>
      <c r="H2824" s="1055"/>
      <c r="I2824" s="1055"/>
      <c r="J2824" s="1055"/>
      <c r="K2824" s="1055"/>
      <c r="L2824" s="11" t="s">
        <v>1826</v>
      </c>
      <c r="M2824" s="198"/>
      <c r="N2824" s="148" t="s">
        <v>10259</v>
      </c>
    </row>
    <row r="2825" spans="1:17" ht="54.75" customHeight="1" x14ac:dyDescent="0.25">
      <c r="A2825" s="219"/>
      <c r="B2825" s="218">
        <v>25</v>
      </c>
      <c r="C2825" s="218" t="s">
        <v>65</v>
      </c>
      <c r="D2825" s="218">
        <v>2564</v>
      </c>
      <c r="E2825" s="1055"/>
      <c r="F2825" s="1055"/>
      <c r="G2825" s="1055"/>
      <c r="H2825" s="1055"/>
      <c r="I2825" s="1055"/>
      <c r="J2825" s="1055"/>
      <c r="K2825" s="1055"/>
      <c r="L2825" s="211" t="s">
        <v>1614</v>
      </c>
      <c r="M2825" s="530"/>
      <c r="N2825" s="222"/>
    </row>
    <row r="2826" spans="1:17" ht="54.75" customHeight="1" x14ac:dyDescent="0.25">
      <c r="A2826" s="219"/>
      <c r="B2826" s="218">
        <v>30</v>
      </c>
      <c r="C2826" s="218" t="s">
        <v>65</v>
      </c>
      <c r="D2826" s="218">
        <v>2564</v>
      </c>
      <c r="E2826" s="1054"/>
      <c r="F2826" s="1054"/>
      <c r="G2826" s="1054"/>
      <c r="H2826" s="1054"/>
      <c r="I2826" s="1054"/>
      <c r="J2826" s="1054"/>
      <c r="K2826" s="1054"/>
      <c r="L2826" s="26" t="s">
        <v>1616</v>
      </c>
      <c r="M2826" s="199"/>
      <c r="N2826" s="427" t="s">
        <v>10260</v>
      </c>
    </row>
    <row r="2827" spans="1:17" x14ac:dyDescent="0.25">
      <c r="A2827" s="1053">
        <v>883</v>
      </c>
      <c r="B2827" s="69">
        <v>30</v>
      </c>
      <c r="C2827" s="69" t="s">
        <v>65</v>
      </c>
      <c r="D2827" s="113">
        <v>2564</v>
      </c>
      <c r="E2827" s="1053" t="s">
        <v>10142</v>
      </c>
      <c r="F2827" s="1053" t="s">
        <v>10142</v>
      </c>
      <c r="G2827" s="1053" t="s">
        <v>10143</v>
      </c>
      <c r="H2827" s="1053" t="s">
        <v>10144</v>
      </c>
      <c r="I2827" s="1053" t="s">
        <v>786</v>
      </c>
      <c r="J2827" s="1053" t="s">
        <v>2880</v>
      </c>
      <c r="K2827" s="1053" t="s">
        <v>3414</v>
      </c>
      <c r="L2827" s="89" t="s">
        <v>59</v>
      </c>
      <c r="M2827" s="528"/>
      <c r="N2827" s="149" t="s">
        <v>10145</v>
      </c>
    </row>
    <row r="2828" spans="1:17" x14ac:dyDescent="0.25">
      <c r="A2828" s="1055"/>
      <c r="B2828" s="51">
        <v>8</v>
      </c>
      <c r="C2828" s="69" t="s">
        <v>67</v>
      </c>
      <c r="D2828" s="301">
        <v>2564</v>
      </c>
      <c r="E2828" s="1055"/>
      <c r="F2828" s="1055"/>
      <c r="G2828" s="1055"/>
      <c r="H2828" s="1055"/>
      <c r="I2828" s="1055"/>
      <c r="J2828" s="1055"/>
      <c r="K2828" s="1055"/>
      <c r="L2828" s="89" t="s">
        <v>11132</v>
      </c>
      <c r="M2828" s="528"/>
      <c r="N2828" s="149" t="s">
        <v>11133</v>
      </c>
    </row>
    <row r="2829" spans="1:17" x14ac:dyDescent="0.25">
      <c r="A2829" s="1055"/>
      <c r="B2829" s="51">
        <v>15</v>
      </c>
      <c r="C2829" s="69" t="s">
        <v>67</v>
      </c>
      <c r="D2829" s="301">
        <v>2564</v>
      </c>
      <c r="E2829" s="1055"/>
      <c r="F2829" s="1055"/>
      <c r="G2829" s="1055"/>
      <c r="H2829" s="1055"/>
      <c r="I2829" s="1055"/>
      <c r="J2829" s="1055"/>
      <c r="K2829" s="1055"/>
      <c r="L2829" s="89" t="s">
        <v>689</v>
      </c>
      <c r="M2829" s="528"/>
      <c r="N2829" s="149" t="s">
        <v>11134</v>
      </c>
    </row>
    <row r="2830" spans="1:17" x14ac:dyDescent="0.25">
      <c r="A2830" s="1055"/>
      <c r="B2830" s="51">
        <v>22</v>
      </c>
      <c r="C2830" s="69" t="s">
        <v>682</v>
      </c>
      <c r="D2830" s="301">
        <v>2564</v>
      </c>
      <c r="E2830" s="1055"/>
      <c r="F2830" s="1055"/>
      <c r="G2830" s="1055"/>
      <c r="H2830" s="1055"/>
      <c r="I2830" s="1055"/>
      <c r="J2830" s="1055"/>
      <c r="K2830" s="1055"/>
      <c r="L2830" s="89" t="s">
        <v>11132</v>
      </c>
      <c r="M2830" s="528"/>
      <c r="N2830" s="149" t="s">
        <v>11621</v>
      </c>
    </row>
    <row r="2831" spans="1:17" ht="60.75" customHeight="1" x14ac:dyDescent="0.25">
      <c r="A2831" s="1054"/>
      <c r="B2831" s="51">
        <v>22</v>
      </c>
      <c r="C2831" s="69" t="s">
        <v>682</v>
      </c>
      <c r="D2831" s="301">
        <v>2564</v>
      </c>
      <c r="E2831" s="1054"/>
      <c r="F2831" s="1054"/>
      <c r="G2831" s="1054"/>
      <c r="H2831" s="1054"/>
      <c r="I2831" s="1054"/>
      <c r="J2831" s="1054"/>
      <c r="K2831" s="1054"/>
      <c r="L2831" s="89" t="s">
        <v>689</v>
      </c>
      <c r="M2831" s="528"/>
      <c r="N2831" s="149" t="s">
        <v>11622</v>
      </c>
    </row>
    <row r="2832" spans="1:17" x14ac:dyDescent="0.25">
      <c r="A2832" s="218">
        <v>884</v>
      </c>
      <c r="B2832" s="69">
        <v>30</v>
      </c>
      <c r="C2832" s="69" t="s">
        <v>65</v>
      </c>
      <c r="D2832" s="113">
        <v>2564</v>
      </c>
      <c r="E2832" s="89" t="s">
        <v>10173</v>
      </c>
      <c r="F2832" s="89" t="s">
        <v>10173</v>
      </c>
      <c r="G2832" s="89" t="s">
        <v>10174</v>
      </c>
      <c r="H2832" s="89" t="s">
        <v>2316</v>
      </c>
      <c r="I2832" s="89" t="s">
        <v>1736</v>
      </c>
      <c r="J2832" s="89" t="s">
        <v>388</v>
      </c>
      <c r="K2832" s="89" t="s">
        <v>3414</v>
      </c>
      <c r="L2832" s="89" t="s">
        <v>59</v>
      </c>
      <c r="M2832" s="528"/>
      <c r="N2832" s="149" t="s">
        <v>10175</v>
      </c>
    </row>
    <row r="2833" spans="1:17" x14ac:dyDescent="0.25">
      <c r="A2833" s="219"/>
      <c r="B2833" s="51">
        <v>8</v>
      </c>
      <c r="C2833" s="69" t="s">
        <v>67</v>
      </c>
      <c r="D2833" s="301">
        <v>2564</v>
      </c>
      <c r="E2833" s="169"/>
      <c r="F2833" s="169"/>
      <c r="G2833" s="169"/>
      <c r="H2833" s="169"/>
      <c r="I2833" s="169"/>
      <c r="J2833" s="169"/>
      <c r="K2833" s="169"/>
      <c r="L2833" s="89" t="s">
        <v>11132</v>
      </c>
      <c r="M2833" s="528"/>
      <c r="N2833" s="149" t="s">
        <v>11136</v>
      </c>
    </row>
    <row r="2834" spans="1:17" x14ac:dyDescent="0.25">
      <c r="A2834" s="153"/>
      <c r="B2834" s="51">
        <v>15</v>
      </c>
      <c r="C2834" s="69" t="s">
        <v>67</v>
      </c>
      <c r="D2834" s="301">
        <v>2564</v>
      </c>
      <c r="E2834" s="99"/>
      <c r="F2834" s="99"/>
      <c r="G2834" s="99"/>
      <c r="H2834" s="99"/>
      <c r="I2834" s="99"/>
      <c r="J2834" s="99"/>
      <c r="K2834" s="99"/>
      <c r="L2834" s="89" t="s">
        <v>689</v>
      </c>
      <c r="M2834" s="528"/>
      <c r="N2834" s="149" t="s">
        <v>11135</v>
      </c>
    </row>
    <row r="2835" spans="1:17" x14ac:dyDescent="0.25">
      <c r="A2835" s="1053">
        <v>885</v>
      </c>
      <c r="B2835" s="69">
        <v>31</v>
      </c>
      <c r="C2835" s="69" t="s">
        <v>65</v>
      </c>
      <c r="D2835" s="113">
        <v>2564</v>
      </c>
      <c r="E2835" s="1053" t="s">
        <v>10176</v>
      </c>
      <c r="F2835" s="1053" t="s">
        <v>10176</v>
      </c>
      <c r="G2835" s="1053" t="s">
        <v>10177</v>
      </c>
      <c r="H2835" s="1053" t="s">
        <v>10178</v>
      </c>
      <c r="I2835" s="1053" t="s">
        <v>252</v>
      </c>
      <c r="J2835" s="1053" t="s">
        <v>78</v>
      </c>
      <c r="K2835" s="1053" t="s">
        <v>3414</v>
      </c>
      <c r="L2835" s="89" t="s">
        <v>59</v>
      </c>
      <c r="M2835" s="528"/>
      <c r="N2835" s="149" t="s">
        <v>10183</v>
      </c>
    </row>
    <row r="2836" spans="1:17" x14ac:dyDescent="0.25">
      <c r="A2836" s="1055"/>
      <c r="B2836" s="69">
        <v>11</v>
      </c>
      <c r="C2836" s="69" t="s">
        <v>66</v>
      </c>
      <c r="D2836" s="113">
        <v>2565</v>
      </c>
      <c r="E2836" s="1055"/>
      <c r="F2836" s="1055"/>
      <c r="G2836" s="1055"/>
      <c r="H2836" s="1055"/>
      <c r="I2836" s="1055"/>
      <c r="J2836" s="1055"/>
      <c r="K2836" s="1055"/>
      <c r="L2836" s="89" t="s">
        <v>11132</v>
      </c>
      <c r="M2836" s="528"/>
      <c r="N2836" s="149" t="s">
        <v>12641</v>
      </c>
    </row>
    <row r="2837" spans="1:17" x14ac:dyDescent="0.25">
      <c r="A2837" s="1054"/>
      <c r="B2837" s="69">
        <v>12</v>
      </c>
      <c r="C2837" s="69" t="s">
        <v>66</v>
      </c>
      <c r="D2837" s="113">
        <v>2565</v>
      </c>
      <c r="E2837" s="1054"/>
      <c r="F2837" s="1054"/>
      <c r="G2837" s="1054"/>
      <c r="H2837" s="1054"/>
      <c r="I2837" s="1054"/>
      <c r="J2837" s="1054"/>
      <c r="K2837" s="1054"/>
      <c r="L2837" s="89" t="s">
        <v>689</v>
      </c>
      <c r="M2837" s="528"/>
      <c r="N2837" s="149" t="s">
        <v>12642</v>
      </c>
    </row>
    <row r="2838" spans="1:17" x14ac:dyDescent="0.25">
      <c r="A2838" s="218">
        <v>886</v>
      </c>
      <c r="B2838" s="69">
        <v>31</v>
      </c>
      <c r="C2838" s="69" t="s">
        <v>65</v>
      </c>
      <c r="D2838" s="113">
        <v>2564</v>
      </c>
      <c r="E2838" s="89" t="s">
        <v>10179</v>
      </c>
      <c r="F2838" s="89" t="s">
        <v>10179</v>
      </c>
      <c r="G2838" s="89" t="s">
        <v>10180</v>
      </c>
      <c r="H2838" s="89" t="s">
        <v>10181</v>
      </c>
      <c r="I2838" s="89" t="s">
        <v>417</v>
      </c>
      <c r="J2838" s="89" t="s">
        <v>232</v>
      </c>
      <c r="K2838" s="89" t="s">
        <v>3414</v>
      </c>
      <c r="L2838" s="89" t="s">
        <v>59</v>
      </c>
      <c r="M2838" s="528"/>
      <c r="N2838" s="149" t="s">
        <v>10182</v>
      </c>
    </row>
    <row r="2839" spans="1:17" x14ac:dyDescent="0.25">
      <c r="A2839" s="219"/>
      <c r="B2839" s="51">
        <v>8</v>
      </c>
      <c r="C2839" s="69" t="s">
        <v>67</v>
      </c>
      <c r="D2839" s="301">
        <v>2564</v>
      </c>
      <c r="E2839" s="169"/>
      <c r="F2839" s="169"/>
      <c r="G2839" s="169"/>
      <c r="H2839" s="169"/>
      <c r="I2839" s="169"/>
      <c r="J2839" s="169"/>
      <c r="K2839" s="169"/>
      <c r="L2839" s="89" t="s">
        <v>11132</v>
      </c>
      <c r="M2839" s="528"/>
      <c r="N2839" s="149" t="s">
        <v>11138</v>
      </c>
    </row>
    <row r="2840" spans="1:17" x14ac:dyDescent="0.3">
      <c r="A2840" s="153"/>
      <c r="B2840" s="51">
        <v>15</v>
      </c>
      <c r="C2840" s="69" t="s">
        <v>67</v>
      </c>
      <c r="D2840" s="301">
        <v>2564</v>
      </c>
      <c r="E2840" s="99"/>
      <c r="F2840" s="99"/>
      <c r="G2840" s="99"/>
      <c r="H2840" s="99"/>
      <c r="I2840" s="99"/>
      <c r="J2840" s="99"/>
      <c r="K2840" s="99"/>
      <c r="L2840" s="225" t="s">
        <v>689</v>
      </c>
      <c r="M2840" s="562"/>
      <c r="N2840" s="149" t="s">
        <v>11137</v>
      </c>
    </row>
    <row r="2841" spans="1:17" x14ac:dyDescent="0.25">
      <c r="A2841" s="1053">
        <v>887</v>
      </c>
      <c r="B2841" s="69">
        <v>31</v>
      </c>
      <c r="C2841" s="69" t="s">
        <v>65</v>
      </c>
      <c r="D2841" s="113">
        <v>2564</v>
      </c>
      <c r="E2841" s="1053" t="s">
        <v>10184</v>
      </c>
      <c r="F2841" s="1053" t="s">
        <v>10184</v>
      </c>
      <c r="G2841" s="1053" t="s">
        <v>10185</v>
      </c>
      <c r="H2841" s="1053" t="s">
        <v>10186</v>
      </c>
      <c r="I2841" s="1053" t="s">
        <v>12</v>
      </c>
      <c r="J2841" s="1053" t="s">
        <v>527</v>
      </c>
      <c r="K2841" s="1053" t="s">
        <v>3414</v>
      </c>
      <c r="L2841" s="89" t="s">
        <v>7185</v>
      </c>
      <c r="M2841" s="528"/>
      <c r="N2841" s="149" t="s">
        <v>10188</v>
      </c>
    </row>
    <row r="2842" spans="1:17" ht="40.5" x14ac:dyDescent="0.25">
      <c r="A2842" s="1055"/>
      <c r="B2842" s="69">
        <v>2</v>
      </c>
      <c r="C2842" s="69" t="s">
        <v>66</v>
      </c>
      <c r="D2842" s="113">
        <v>2564</v>
      </c>
      <c r="E2842" s="1055"/>
      <c r="F2842" s="1055"/>
      <c r="G2842" s="1055"/>
      <c r="H2842" s="1055"/>
      <c r="I2842" s="1055"/>
      <c r="J2842" s="1055"/>
      <c r="K2842" s="1055"/>
      <c r="L2842" s="152" t="s">
        <v>11292</v>
      </c>
      <c r="M2842" s="529"/>
      <c r="N2842" s="96" t="s">
        <v>11293</v>
      </c>
      <c r="O2842" s="113" t="s">
        <v>10221</v>
      </c>
      <c r="P2842" s="465"/>
      <c r="Q2842" s="289"/>
    </row>
    <row r="2843" spans="1:17" ht="40.5" x14ac:dyDescent="0.25">
      <c r="A2843" s="1055"/>
      <c r="B2843" s="51">
        <v>1</v>
      </c>
      <c r="C2843" s="69" t="s">
        <v>677</v>
      </c>
      <c r="D2843" s="301">
        <v>2564</v>
      </c>
      <c r="E2843" s="1055"/>
      <c r="F2843" s="1055"/>
      <c r="G2843" s="1055"/>
      <c r="H2843" s="1055"/>
      <c r="I2843" s="1055"/>
      <c r="J2843" s="1055"/>
      <c r="K2843" s="1055"/>
      <c r="L2843" s="89" t="s">
        <v>11132</v>
      </c>
      <c r="M2843" s="528"/>
      <c r="N2843" s="149" t="s">
        <v>11294</v>
      </c>
    </row>
    <row r="2844" spans="1:17" ht="40.5" x14ac:dyDescent="0.25">
      <c r="A2844" s="1054"/>
      <c r="B2844" s="51">
        <v>4</v>
      </c>
      <c r="C2844" s="69" t="s">
        <v>5116</v>
      </c>
      <c r="D2844" s="301">
        <v>2564</v>
      </c>
      <c r="E2844" s="1054"/>
      <c r="F2844" s="1054"/>
      <c r="G2844" s="1054"/>
      <c r="H2844" s="1054"/>
      <c r="I2844" s="1054"/>
      <c r="J2844" s="1054"/>
      <c r="K2844" s="1054"/>
      <c r="L2844" s="89" t="s">
        <v>11295</v>
      </c>
      <c r="M2844" s="528"/>
      <c r="N2844" s="149" t="s">
        <v>11296</v>
      </c>
      <c r="P2844" s="452">
        <v>37827.32</v>
      </c>
    </row>
    <row r="2845" spans="1:17" x14ac:dyDescent="0.25">
      <c r="A2845" s="1053">
        <v>888</v>
      </c>
      <c r="B2845" s="69">
        <v>30</v>
      </c>
      <c r="C2845" s="69" t="s">
        <v>65</v>
      </c>
      <c r="D2845" s="113">
        <v>2564</v>
      </c>
      <c r="E2845" s="1053" t="s">
        <v>10189</v>
      </c>
      <c r="F2845" s="1053" t="s">
        <v>10189</v>
      </c>
      <c r="G2845" s="1053" t="s">
        <v>10190</v>
      </c>
      <c r="H2845" s="1053" t="s">
        <v>3218</v>
      </c>
      <c r="I2845" s="1053" t="s">
        <v>1436</v>
      </c>
      <c r="J2845" s="1053" t="s">
        <v>131</v>
      </c>
      <c r="K2845" s="1053" t="s">
        <v>3414</v>
      </c>
      <c r="L2845" s="1" t="s">
        <v>7185</v>
      </c>
      <c r="M2845" s="450"/>
      <c r="N2845" s="149" t="s">
        <v>10187</v>
      </c>
    </row>
    <row r="2846" spans="1:17" ht="40.5" customHeight="1" x14ac:dyDescent="0.25">
      <c r="A2846" s="1054"/>
      <c r="B2846" s="51">
        <v>15</v>
      </c>
      <c r="C2846" s="69" t="s">
        <v>67</v>
      </c>
      <c r="D2846" s="113">
        <v>2564</v>
      </c>
      <c r="E2846" s="1054"/>
      <c r="F2846" s="1054"/>
      <c r="G2846" s="1054"/>
      <c r="H2846" s="1054"/>
      <c r="I2846" s="1054"/>
      <c r="J2846" s="1054"/>
      <c r="K2846" s="1054"/>
      <c r="L2846" s="1" t="s">
        <v>689</v>
      </c>
      <c r="M2846" s="450"/>
      <c r="N2846" s="149" t="s">
        <v>11142</v>
      </c>
    </row>
    <row r="2847" spans="1:17" ht="40.5" customHeight="1" x14ac:dyDescent="0.25">
      <c r="A2847" s="1053">
        <v>889</v>
      </c>
      <c r="B2847" s="69">
        <v>7</v>
      </c>
      <c r="C2847" s="69" t="s">
        <v>66</v>
      </c>
      <c r="D2847" s="113">
        <v>2564</v>
      </c>
      <c r="E2847" s="1053" t="s">
        <v>10213</v>
      </c>
      <c r="F2847" s="1053" t="s">
        <v>10213</v>
      </c>
      <c r="G2847" s="1053" t="s">
        <v>10214</v>
      </c>
      <c r="H2847" s="1053" t="s">
        <v>10215</v>
      </c>
      <c r="I2847" s="1053" t="s">
        <v>247</v>
      </c>
      <c r="J2847" s="1053" t="s">
        <v>232</v>
      </c>
      <c r="K2847" s="1053" t="s">
        <v>3414</v>
      </c>
      <c r="L2847" s="1" t="s">
        <v>7185</v>
      </c>
      <c r="M2847" s="450"/>
      <c r="N2847" s="149" t="s">
        <v>10216</v>
      </c>
    </row>
    <row r="2848" spans="1:17" ht="40.5" x14ac:dyDescent="0.25">
      <c r="A2848" s="1055"/>
      <c r="B2848" s="51">
        <v>1</v>
      </c>
      <c r="C2848" s="69" t="s">
        <v>677</v>
      </c>
      <c r="D2848" s="301">
        <v>2564</v>
      </c>
      <c r="E2848" s="1055"/>
      <c r="F2848" s="1055"/>
      <c r="G2848" s="1055"/>
      <c r="H2848" s="1055"/>
      <c r="I2848" s="1055"/>
      <c r="J2848" s="1055"/>
      <c r="K2848" s="1055"/>
      <c r="L2848" s="89" t="s">
        <v>11132</v>
      </c>
      <c r="M2848" s="528"/>
      <c r="N2848" s="149" t="s">
        <v>11277</v>
      </c>
    </row>
    <row r="2849" spans="1:16" ht="40.5" customHeight="1" x14ac:dyDescent="0.25">
      <c r="A2849" s="1054"/>
      <c r="B2849" s="51">
        <v>4</v>
      </c>
      <c r="C2849" s="69" t="s">
        <v>677</v>
      </c>
      <c r="D2849" s="301">
        <v>2564</v>
      </c>
      <c r="E2849" s="1054"/>
      <c r="F2849" s="1054"/>
      <c r="G2849" s="1054"/>
      <c r="H2849" s="1054"/>
      <c r="I2849" s="1054"/>
      <c r="J2849" s="1054"/>
      <c r="K2849" s="1054"/>
      <c r="L2849" s="89" t="s">
        <v>11276</v>
      </c>
      <c r="M2849" s="528"/>
      <c r="N2849" s="149" t="s">
        <v>11278</v>
      </c>
      <c r="P2849" s="452">
        <v>32059.1</v>
      </c>
    </row>
    <row r="2850" spans="1:16" x14ac:dyDescent="0.25">
      <c r="A2850" s="1053">
        <v>890</v>
      </c>
      <c r="B2850" s="69">
        <v>7</v>
      </c>
      <c r="C2850" s="69" t="s">
        <v>66</v>
      </c>
      <c r="D2850" s="113">
        <v>2564</v>
      </c>
      <c r="E2850" s="1053" t="s">
        <v>10217</v>
      </c>
      <c r="F2850" s="1053" t="s">
        <v>10217</v>
      </c>
      <c r="G2850" s="1053" t="s">
        <v>10218</v>
      </c>
      <c r="H2850" s="1053" t="s">
        <v>10219</v>
      </c>
      <c r="I2850" s="1053" t="s">
        <v>247</v>
      </c>
      <c r="J2850" s="1053" t="s">
        <v>232</v>
      </c>
      <c r="K2850" s="1053" t="s">
        <v>3414</v>
      </c>
      <c r="L2850" s="1" t="s">
        <v>7185</v>
      </c>
      <c r="M2850" s="450"/>
      <c r="N2850" s="149" t="s">
        <v>10220</v>
      </c>
    </row>
    <row r="2851" spans="1:16" x14ac:dyDescent="0.25">
      <c r="A2851" s="1054"/>
      <c r="B2851" s="51">
        <v>15</v>
      </c>
      <c r="C2851" s="69" t="s">
        <v>67</v>
      </c>
      <c r="D2851" s="301">
        <v>2564</v>
      </c>
      <c r="E2851" s="1054"/>
      <c r="F2851" s="1054"/>
      <c r="G2851" s="1054"/>
      <c r="H2851" s="1054"/>
      <c r="I2851" s="1054"/>
      <c r="J2851" s="1054"/>
      <c r="K2851" s="1054"/>
      <c r="L2851" s="1" t="s">
        <v>689</v>
      </c>
      <c r="M2851" s="450"/>
      <c r="N2851" s="149" t="s">
        <v>11145</v>
      </c>
    </row>
    <row r="2852" spans="1:16" ht="40.5" x14ac:dyDescent="0.25">
      <c r="A2852" s="1053">
        <v>891</v>
      </c>
      <c r="B2852" s="69">
        <v>16</v>
      </c>
      <c r="C2852" s="69" t="s">
        <v>66</v>
      </c>
      <c r="D2852" s="113">
        <v>2564</v>
      </c>
      <c r="E2852" s="1053" t="s">
        <v>10238</v>
      </c>
      <c r="F2852" s="1053" t="s">
        <v>10238</v>
      </c>
      <c r="G2852" s="1053"/>
      <c r="H2852" s="1053" t="s">
        <v>9326</v>
      </c>
      <c r="I2852" s="1053" t="s">
        <v>417</v>
      </c>
      <c r="J2852" s="1053" t="s">
        <v>232</v>
      </c>
      <c r="K2852" s="1053" t="s">
        <v>3414</v>
      </c>
      <c r="L2852" s="11" t="s">
        <v>10239</v>
      </c>
      <c r="M2852" s="198"/>
      <c r="N2852" s="148" t="s">
        <v>10240</v>
      </c>
      <c r="P2852" s="452">
        <v>8189.53</v>
      </c>
    </row>
    <row r="2853" spans="1:16" x14ac:dyDescent="0.25">
      <c r="A2853" s="1054"/>
      <c r="B2853" s="69">
        <v>20</v>
      </c>
      <c r="C2853" s="69" t="s">
        <v>66</v>
      </c>
      <c r="D2853" s="113">
        <v>2564</v>
      </c>
      <c r="E2853" s="1055"/>
      <c r="F2853" s="1055"/>
      <c r="G2853" s="1054"/>
      <c r="H2853" s="1055"/>
      <c r="I2853" s="1055"/>
      <c r="J2853" s="1055"/>
      <c r="K2853" s="1055"/>
      <c r="L2853" s="11" t="s">
        <v>1826</v>
      </c>
      <c r="M2853" s="198"/>
      <c r="N2853" s="148" t="s">
        <v>10286</v>
      </c>
    </row>
    <row r="2854" spans="1:16" x14ac:dyDescent="0.25">
      <c r="A2854" s="219"/>
      <c r="B2854" s="69">
        <v>13</v>
      </c>
      <c r="C2854" s="69" t="s">
        <v>73</v>
      </c>
      <c r="D2854" s="113">
        <v>2564</v>
      </c>
      <c r="E2854" s="1055"/>
      <c r="F2854" s="1055"/>
      <c r="G2854" s="219"/>
      <c r="H2854" s="1055"/>
      <c r="I2854" s="1055"/>
      <c r="J2854" s="1055"/>
      <c r="K2854" s="1055"/>
      <c r="L2854" s="211" t="s">
        <v>1614</v>
      </c>
      <c r="M2854" s="530"/>
      <c r="N2854" s="222"/>
    </row>
    <row r="2855" spans="1:16" ht="40.5" x14ac:dyDescent="0.25">
      <c r="A2855" s="219"/>
      <c r="B2855" s="69">
        <v>18</v>
      </c>
      <c r="C2855" s="69" t="s">
        <v>73</v>
      </c>
      <c r="D2855" s="113">
        <v>2564</v>
      </c>
      <c r="E2855" s="1054"/>
      <c r="F2855" s="1054"/>
      <c r="G2855" s="219"/>
      <c r="H2855" s="1054"/>
      <c r="I2855" s="1054"/>
      <c r="J2855" s="1054"/>
      <c r="K2855" s="1054"/>
      <c r="L2855" s="26" t="s">
        <v>1616</v>
      </c>
      <c r="M2855" s="199"/>
      <c r="N2855" s="427" t="s">
        <v>10961</v>
      </c>
    </row>
    <row r="2856" spans="1:16" ht="61.5" customHeight="1" x14ac:dyDescent="0.25">
      <c r="A2856" s="1053">
        <v>892</v>
      </c>
      <c r="B2856" s="69">
        <v>16</v>
      </c>
      <c r="C2856" s="69" t="s">
        <v>66</v>
      </c>
      <c r="D2856" s="113">
        <v>2564</v>
      </c>
      <c r="E2856" s="1053" t="s">
        <v>10241</v>
      </c>
      <c r="F2856" s="1053" t="s">
        <v>10241</v>
      </c>
      <c r="G2856" s="1053"/>
      <c r="H2856" s="1053" t="s">
        <v>10242</v>
      </c>
      <c r="I2856" s="1053" t="s">
        <v>252</v>
      </c>
      <c r="J2856" s="1053" t="s">
        <v>78</v>
      </c>
      <c r="K2856" s="1053" t="s">
        <v>3414</v>
      </c>
      <c r="L2856" s="11" t="s">
        <v>10243</v>
      </c>
      <c r="M2856" s="198"/>
      <c r="N2856" s="148" t="s">
        <v>10244</v>
      </c>
      <c r="P2856" s="452">
        <v>20387.669999999998</v>
      </c>
    </row>
    <row r="2857" spans="1:16" x14ac:dyDescent="0.25">
      <c r="A2857" s="1055"/>
      <c r="B2857" s="69">
        <v>20</v>
      </c>
      <c r="C2857" s="69" t="s">
        <v>66</v>
      </c>
      <c r="D2857" s="113">
        <v>2564</v>
      </c>
      <c r="E2857" s="1055"/>
      <c r="F2857" s="1055"/>
      <c r="G2857" s="1055"/>
      <c r="H2857" s="1055"/>
      <c r="I2857" s="1055"/>
      <c r="J2857" s="1055"/>
      <c r="K2857" s="1055"/>
      <c r="L2857" s="11" t="s">
        <v>1826</v>
      </c>
      <c r="M2857" s="198"/>
      <c r="N2857" s="148" t="s">
        <v>10287</v>
      </c>
    </row>
    <row r="2858" spans="1:16" x14ac:dyDescent="0.25">
      <c r="A2858" s="1055"/>
      <c r="B2858" s="69">
        <v>7</v>
      </c>
      <c r="C2858" s="69" t="s">
        <v>62</v>
      </c>
      <c r="D2858" s="113">
        <v>2564</v>
      </c>
      <c r="E2858" s="1055"/>
      <c r="F2858" s="1055"/>
      <c r="G2858" s="1055"/>
      <c r="H2858" s="1055"/>
      <c r="I2858" s="1055"/>
      <c r="J2858" s="1055"/>
      <c r="K2858" s="1055"/>
      <c r="L2858" s="211" t="s">
        <v>1614</v>
      </c>
      <c r="M2858" s="530"/>
      <c r="N2858" s="222"/>
    </row>
    <row r="2859" spans="1:16" ht="40.5" x14ac:dyDescent="0.25">
      <c r="A2859" s="1055"/>
      <c r="B2859" s="69">
        <v>11</v>
      </c>
      <c r="C2859" s="69" t="s">
        <v>62</v>
      </c>
      <c r="D2859" s="113">
        <v>2564</v>
      </c>
      <c r="E2859" s="1055"/>
      <c r="F2859" s="1055"/>
      <c r="G2859" s="1055"/>
      <c r="H2859" s="1055"/>
      <c r="I2859" s="1055"/>
      <c r="J2859" s="1055"/>
      <c r="K2859" s="1055"/>
      <c r="L2859" s="26" t="s">
        <v>1616</v>
      </c>
      <c r="M2859" s="199"/>
      <c r="N2859" s="427" t="s">
        <v>10376</v>
      </c>
    </row>
    <row r="2860" spans="1:16" x14ac:dyDescent="0.25">
      <c r="A2860" s="1054"/>
      <c r="B2860" s="69">
        <v>3</v>
      </c>
      <c r="C2860" s="69" t="s">
        <v>64</v>
      </c>
      <c r="D2860" s="113">
        <v>2568</v>
      </c>
      <c r="E2860" s="1054"/>
      <c r="F2860" s="1054"/>
      <c r="G2860" s="1054"/>
      <c r="H2860" s="1054"/>
      <c r="I2860" s="1054"/>
      <c r="J2860" s="1054"/>
      <c r="K2860" s="1054"/>
      <c r="L2860" s="11" t="s">
        <v>23628</v>
      </c>
      <c r="M2860" s="199"/>
      <c r="N2860" s="148" t="s">
        <v>23629</v>
      </c>
    </row>
    <row r="2861" spans="1:16" ht="40.5" x14ac:dyDescent="0.25">
      <c r="A2861" s="69">
        <v>893</v>
      </c>
      <c r="B2861" s="69">
        <v>16</v>
      </c>
      <c r="C2861" s="69" t="s">
        <v>66</v>
      </c>
      <c r="D2861" s="113">
        <v>2564</v>
      </c>
      <c r="E2861" s="1053" t="s">
        <v>10245</v>
      </c>
      <c r="F2861" s="1053" t="s">
        <v>10245</v>
      </c>
      <c r="G2861" s="1053"/>
      <c r="H2861" s="1053" t="s">
        <v>10246</v>
      </c>
      <c r="I2861" s="1053" t="s">
        <v>571</v>
      </c>
      <c r="J2861" s="1053" t="s">
        <v>527</v>
      </c>
      <c r="K2861" s="1053" t="s">
        <v>3414</v>
      </c>
      <c r="L2861" s="11" t="s">
        <v>10247</v>
      </c>
      <c r="M2861" s="198"/>
      <c r="N2861" s="148" t="s">
        <v>10248</v>
      </c>
      <c r="P2861" s="452">
        <v>17391.439999999999</v>
      </c>
    </row>
    <row r="2862" spans="1:16" x14ac:dyDescent="0.25">
      <c r="A2862" s="69"/>
      <c r="B2862" s="69">
        <v>20</v>
      </c>
      <c r="C2862" s="69" t="s">
        <v>66</v>
      </c>
      <c r="D2862" s="113">
        <v>2564</v>
      </c>
      <c r="E2862" s="1055"/>
      <c r="F2862" s="1055"/>
      <c r="G2862" s="1055"/>
      <c r="H2862" s="1055"/>
      <c r="I2862" s="1055"/>
      <c r="J2862" s="1055"/>
      <c r="K2862" s="1055"/>
      <c r="L2862" s="11" t="s">
        <v>1826</v>
      </c>
      <c r="M2862" s="198"/>
      <c r="N2862" s="148" t="s">
        <v>10288</v>
      </c>
    </row>
    <row r="2863" spans="1:16" x14ac:dyDescent="0.25">
      <c r="A2863" s="69"/>
      <c r="B2863" s="69">
        <v>5</v>
      </c>
      <c r="C2863" s="69" t="s">
        <v>62</v>
      </c>
      <c r="D2863" s="113">
        <v>2564</v>
      </c>
      <c r="E2863" s="1055"/>
      <c r="F2863" s="1055"/>
      <c r="G2863" s="1055"/>
      <c r="H2863" s="1055"/>
      <c r="I2863" s="1055"/>
      <c r="J2863" s="1055"/>
      <c r="K2863" s="1055"/>
      <c r="L2863" s="211" t="s">
        <v>1614</v>
      </c>
      <c r="M2863" s="530"/>
      <c r="N2863" s="222"/>
    </row>
    <row r="2864" spans="1:16" ht="40.5" x14ac:dyDescent="0.25">
      <c r="A2864" s="69"/>
      <c r="B2864" s="69">
        <v>5</v>
      </c>
      <c r="C2864" s="69" t="s">
        <v>62</v>
      </c>
      <c r="D2864" s="113">
        <v>2564</v>
      </c>
      <c r="E2864" s="1054"/>
      <c r="F2864" s="1054"/>
      <c r="G2864" s="1054"/>
      <c r="H2864" s="1054"/>
      <c r="I2864" s="1054"/>
      <c r="J2864" s="1054"/>
      <c r="K2864" s="1054"/>
      <c r="L2864" s="26" t="s">
        <v>1616</v>
      </c>
      <c r="M2864" s="199"/>
      <c r="N2864" s="427" t="s">
        <v>10373</v>
      </c>
    </row>
    <row r="2865" spans="1:16" ht="40.5" x14ac:dyDescent="0.25">
      <c r="A2865" s="69">
        <v>894</v>
      </c>
      <c r="B2865" s="69">
        <v>16</v>
      </c>
      <c r="C2865" s="69" t="s">
        <v>66</v>
      </c>
      <c r="D2865" s="113">
        <v>2564</v>
      </c>
      <c r="E2865" s="1053" t="s">
        <v>10249</v>
      </c>
      <c r="F2865" s="1053" t="s">
        <v>10249</v>
      </c>
      <c r="G2865" s="1053"/>
      <c r="H2865" s="1053" t="s">
        <v>10250</v>
      </c>
      <c r="I2865" s="1053" t="s">
        <v>261</v>
      </c>
      <c r="J2865" s="1053" t="s">
        <v>212</v>
      </c>
      <c r="K2865" s="1053" t="s">
        <v>3414</v>
      </c>
      <c r="L2865" s="11" t="s">
        <v>10251</v>
      </c>
      <c r="M2865" s="198"/>
      <c r="N2865" s="148" t="s">
        <v>10252</v>
      </c>
      <c r="P2865" s="452">
        <v>6704.71</v>
      </c>
    </row>
    <row r="2866" spans="1:16" x14ac:dyDescent="0.25">
      <c r="A2866" s="69"/>
      <c r="B2866" s="69">
        <v>20</v>
      </c>
      <c r="C2866" s="69" t="s">
        <v>66</v>
      </c>
      <c r="D2866" s="113">
        <v>2564</v>
      </c>
      <c r="E2866" s="1055"/>
      <c r="F2866" s="1055"/>
      <c r="G2866" s="1055"/>
      <c r="H2866" s="1055"/>
      <c r="I2866" s="1055"/>
      <c r="J2866" s="1055"/>
      <c r="K2866" s="1055"/>
      <c r="L2866" s="11" t="s">
        <v>1826</v>
      </c>
      <c r="M2866" s="198"/>
      <c r="N2866" s="148" t="s">
        <v>10289</v>
      </c>
    </row>
    <row r="2867" spans="1:16" x14ac:dyDescent="0.25">
      <c r="A2867" s="69"/>
      <c r="B2867" s="69">
        <v>27</v>
      </c>
      <c r="C2867" s="69" t="s">
        <v>66</v>
      </c>
      <c r="D2867" s="113">
        <v>2564</v>
      </c>
      <c r="E2867" s="1055"/>
      <c r="F2867" s="1055"/>
      <c r="G2867" s="1055"/>
      <c r="H2867" s="1055"/>
      <c r="I2867" s="1055"/>
      <c r="J2867" s="1055"/>
      <c r="K2867" s="1055"/>
      <c r="L2867" s="211" t="s">
        <v>1614</v>
      </c>
      <c r="M2867" s="530"/>
      <c r="N2867" s="222"/>
    </row>
    <row r="2868" spans="1:16" ht="40.5" x14ac:dyDescent="0.25">
      <c r="A2868" s="69"/>
      <c r="B2868" s="69">
        <v>29</v>
      </c>
      <c r="C2868" s="69" t="s">
        <v>66</v>
      </c>
      <c r="D2868" s="113">
        <v>2564</v>
      </c>
      <c r="E2868" s="1054"/>
      <c r="F2868" s="1054"/>
      <c r="G2868" s="1054"/>
      <c r="H2868" s="1054"/>
      <c r="I2868" s="1054"/>
      <c r="J2868" s="1054"/>
      <c r="K2868" s="1054"/>
      <c r="L2868" s="26" t="s">
        <v>1616</v>
      </c>
      <c r="M2868" s="199"/>
      <c r="N2868" s="427" t="s">
        <v>10358</v>
      </c>
    </row>
    <row r="2869" spans="1:16" ht="30.75" customHeight="1" x14ac:dyDescent="0.25">
      <c r="A2869" s="1053">
        <v>899</v>
      </c>
      <c r="B2869" s="69">
        <v>22</v>
      </c>
      <c r="C2869" s="69" t="s">
        <v>66</v>
      </c>
      <c r="D2869" s="113">
        <v>2564</v>
      </c>
      <c r="E2869" s="1053" t="s">
        <v>10292</v>
      </c>
      <c r="F2869" s="1053" t="s">
        <v>10292</v>
      </c>
      <c r="G2869" s="1053" t="s">
        <v>10293</v>
      </c>
      <c r="H2869" s="1053" t="s">
        <v>10294</v>
      </c>
      <c r="I2869" s="1053" t="s">
        <v>332</v>
      </c>
      <c r="J2869" s="1053" t="s">
        <v>11</v>
      </c>
      <c r="K2869" s="1053" t="s">
        <v>3414</v>
      </c>
      <c r="L2869" s="89" t="s">
        <v>59</v>
      </c>
      <c r="M2869" s="528"/>
      <c r="N2869" s="149" t="s">
        <v>10291</v>
      </c>
    </row>
    <row r="2870" spans="1:16" ht="41.25" customHeight="1" x14ac:dyDescent="0.25">
      <c r="A2870" s="1055"/>
      <c r="B2870" s="69">
        <v>22</v>
      </c>
      <c r="C2870" s="69" t="s">
        <v>682</v>
      </c>
      <c r="D2870" s="113">
        <v>2564</v>
      </c>
      <c r="E2870" s="1055"/>
      <c r="F2870" s="1055"/>
      <c r="G2870" s="1055"/>
      <c r="H2870" s="1055"/>
      <c r="I2870" s="1055"/>
      <c r="J2870" s="1055"/>
      <c r="K2870" s="1055"/>
      <c r="L2870" s="89" t="s">
        <v>297</v>
      </c>
      <c r="M2870" s="528"/>
      <c r="N2870" s="149" t="s">
        <v>11617</v>
      </c>
    </row>
    <row r="2871" spans="1:16" ht="42" customHeight="1" x14ac:dyDescent="0.25">
      <c r="A2871" s="1054"/>
      <c r="B2871" s="69">
        <v>22</v>
      </c>
      <c r="C2871" s="69" t="s">
        <v>682</v>
      </c>
      <c r="D2871" s="113">
        <v>2564</v>
      </c>
      <c r="E2871" s="1054"/>
      <c r="F2871" s="1054"/>
      <c r="G2871" s="1054"/>
      <c r="H2871" s="1054"/>
      <c r="I2871" s="1054"/>
      <c r="J2871" s="1054"/>
      <c r="K2871" s="1054"/>
      <c r="L2871" s="89" t="s">
        <v>11616</v>
      </c>
      <c r="M2871" s="528"/>
      <c r="N2871" s="149" t="s">
        <v>11618</v>
      </c>
      <c r="P2871" s="452">
        <v>19792.099999999999</v>
      </c>
    </row>
    <row r="2872" spans="1:16" ht="42.75" customHeight="1" x14ac:dyDescent="0.25">
      <c r="A2872" s="69"/>
      <c r="B2872" s="69">
        <v>26</v>
      </c>
      <c r="C2872" s="69" t="s">
        <v>66</v>
      </c>
      <c r="D2872" s="113">
        <v>2564</v>
      </c>
      <c r="E2872" s="1053" t="s">
        <v>10359</v>
      </c>
      <c r="F2872" s="1053" t="s">
        <v>10359</v>
      </c>
      <c r="G2872" s="1053"/>
      <c r="H2872" s="89" t="s">
        <v>10360</v>
      </c>
      <c r="I2872" s="89" t="s">
        <v>10361</v>
      </c>
      <c r="J2872" s="89" t="s">
        <v>10362</v>
      </c>
      <c r="K2872" s="89" t="s">
        <v>10363</v>
      </c>
      <c r="L2872" s="11" t="s">
        <v>10364</v>
      </c>
      <c r="M2872" s="198"/>
      <c r="N2872" s="148" t="s">
        <v>10365</v>
      </c>
      <c r="P2872" s="452">
        <v>19402.09</v>
      </c>
    </row>
    <row r="2873" spans="1:16" ht="45.75" customHeight="1" x14ac:dyDescent="0.25">
      <c r="A2873" s="69"/>
      <c r="B2873" s="69">
        <v>5</v>
      </c>
      <c r="C2873" s="69" t="s">
        <v>62</v>
      </c>
      <c r="D2873" s="113">
        <v>2564</v>
      </c>
      <c r="E2873" s="1055"/>
      <c r="F2873" s="1055"/>
      <c r="G2873" s="1055"/>
      <c r="H2873" s="169"/>
      <c r="I2873" s="169"/>
      <c r="J2873" s="169"/>
      <c r="K2873" s="169"/>
      <c r="L2873" s="7" t="s">
        <v>10382</v>
      </c>
      <c r="M2873" s="532"/>
      <c r="N2873" s="148" t="s">
        <v>10383</v>
      </c>
    </row>
    <row r="2874" spans="1:16" ht="40.5" x14ac:dyDescent="0.25">
      <c r="A2874" s="69"/>
      <c r="B2874" s="69">
        <v>17</v>
      </c>
      <c r="C2874" s="69" t="s">
        <v>62</v>
      </c>
      <c r="D2874" s="113">
        <v>2564</v>
      </c>
      <c r="E2874" s="1054"/>
      <c r="F2874" s="1054"/>
      <c r="G2874" s="1054"/>
      <c r="H2874" s="99"/>
      <c r="I2874" s="99"/>
      <c r="J2874" s="99"/>
      <c r="K2874" s="99"/>
      <c r="L2874" s="7" t="s">
        <v>10403</v>
      </c>
      <c r="M2874" s="532"/>
      <c r="N2874" s="148" t="s">
        <v>10404</v>
      </c>
    </row>
    <row r="2875" spans="1:16" ht="40.5" customHeight="1" x14ac:dyDescent="0.25">
      <c r="A2875" s="1053">
        <v>900</v>
      </c>
      <c r="B2875" s="69">
        <v>30</v>
      </c>
      <c r="C2875" s="69" t="s">
        <v>66</v>
      </c>
      <c r="D2875" s="113">
        <v>2564</v>
      </c>
      <c r="E2875" s="1053" t="s">
        <v>10349</v>
      </c>
      <c r="F2875" s="1053" t="s">
        <v>10349</v>
      </c>
      <c r="G2875" s="1053" t="s">
        <v>11377</v>
      </c>
      <c r="H2875" s="1053" t="s">
        <v>10350</v>
      </c>
      <c r="I2875" s="1053" t="s">
        <v>2562</v>
      </c>
      <c r="J2875" s="1053" t="s">
        <v>10351</v>
      </c>
      <c r="K2875" s="1053" t="s">
        <v>3414</v>
      </c>
      <c r="L2875" s="89" t="s">
        <v>59</v>
      </c>
      <c r="M2875" s="528"/>
      <c r="N2875" s="149" t="s">
        <v>10352</v>
      </c>
    </row>
    <row r="2876" spans="1:16" ht="40.5" x14ac:dyDescent="0.25">
      <c r="A2876" s="1055"/>
      <c r="B2876" s="363">
        <v>14</v>
      </c>
      <c r="C2876" s="150" t="s">
        <v>682</v>
      </c>
      <c r="D2876" s="150">
        <v>2564</v>
      </c>
      <c r="E2876" s="1055"/>
      <c r="F2876" s="1055"/>
      <c r="G2876" s="1055"/>
      <c r="H2876" s="1055"/>
      <c r="I2876" s="1055"/>
      <c r="J2876" s="1055"/>
      <c r="K2876" s="1055"/>
      <c r="L2876" s="89" t="s">
        <v>11643</v>
      </c>
      <c r="M2876" s="528"/>
      <c r="N2876" s="148" t="s">
        <v>11644</v>
      </c>
    </row>
    <row r="2877" spans="1:16" x14ac:dyDescent="0.25">
      <c r="A2877" s="1054"/>
      <c r="B2877" s="363">
        <v>22</v>
      </c>
      <c r="C2877" s="150" t="s">
        <v>682</v>
      </c>
      <c r="D2877" s="150">
        <v>2564</v>
      </c>
      <c r="E2877" s="1054"/>
      <c r="F2877" s="1054"/>
      <c r="G2877" s="1054"/>
      <c r="H2877" s="1054"/>
      <c r="I2877" s="1054"/>
      <c r="J2877" s="1054"/>
      <c r="K2877" s="1054"/>
      <c r="L2877" s="89" t="s">
        <v>11642</v>
      </c>
      <c r="M2877" s="528"/>
      <c r="N2877" s="149" t="s">
        <v>11645</v>
      </c>
    </row>
    <row r="2878" spans="1:16" x14ac:dyDescent="0.25">
      <c r="A2878" s="1053">
        <v>901</v>
      </c>
      <c r="B2878" s="69">
        <v>13</v>
      </c>
      <c r="C2878" s="69" t="s">
        <v>62</v>
      </c>
      <c r="D2878" s="113">
        <v>2564</v>
      </c>
      <c r="E2878" s="1053" t="s">
        <v>10387</v>
      </c>
      <c r="F2878" s="1053" t="s">
        <v>10387</v>
      </c>
      <c r="G2878" s="1053" t="s">
        <v>10388</v>
      </c>
      <c r="H2878" s="1053" t="s">
        <v>10389</v>
      </c>
      <c r="I2878" s="1053" t="s">
        <v>880</v>
      </c>
      <c r="J2878" s="1053" t="s">
        <v>113</v>
      </c>
      <c r="K2878" s="1053" t="s">
        <v>3414</v>
      </c>
      <c r="L2878" s="89" t="s">
        <v>59</v>
      </c>
      <c r="M2878" s="528"/>
      <c r="N2878" s="149" t="s">
        <v>10390</v>
      </c>
    </row>
    <row r="2879" spans="1:16" ht="40.5" x14ac:dyDescent="0.25">
      <c r="A2879" s="1055"/>
      <c r="B2879" s="69">
        <v>16</v>
      </c>
      <c r="C2879" s="69" t="s">
        <v>5116</v>
      </c>
      <c r="D2879" s="113">
        <v>2564</v>
      </c>
      <c r="E2879" s="1055"/>
      <c r="F2879" s="1055"/>
      <c r="G2879" s="1055"/>
      <c r="H2879" s="1055"/>
      <c r="I2879" s="1055"/>
      <c r="J2879" s="1055"/>
      <c r="K2879" s="1055"/>
      <c r="L2879" s="11" t="s">
        <v>11362</v>
      </c>
      <c r="M2879" s="198"/>
      <c r="N2879" s="148" t="s">
        <v>11363</v>
      </c>
      <c r="P2879" s="452">
        <v>13628.74</v>
      </c>
    </row>
    <row r="2880" spans="1:16" ht="40.5" x14ac:dyDescent="0.25">
      <c r="A2880" s="1055"/>
      <c r="B2880" s="69">
        <v>17</v>
      </c>
      <c r="C2880" s="69" t="s">
        <v>5116</v>
      </c>
      <c r="D2880" s="113">
        <v>2564</v>
      </c>
      <c r="E2880" s="1055"/>
      <c r="F2880" s="1055"/>
      <c r="G2880" s="1055"/>
      <c r="H2880" s="1055"/>
      <c r="I2880" s="1055"/>
      <c r="J2880" s="1055"/>
      <c r="K2880" s="1055"/>
      <c r="L2880" s="11" t="s">
        <v>1826</v>
      </c>
      <c r="M2880" s="198"/>
      <c r="N2880" s="148" t="s">
        <v>11364</v>
      </c>
    </row>
    <row r="2881" spans="1:17" ht="40.5" x14ac:dyDescent="0.25">
      <c r="A2881" s="1055"/>
      <c r="B2881" s="69">
        <v>19</v>
      </c>
      <c r="C2881" s="69" t="s">
        <v>5116</v>
      </c>
      <c r="D2881" s="113">
        <v>2564</v>
      </c>
      <c r="E2881" s="1055"/>
      <c r="F2881" s="1055"/>
      <c r="G2881" s="1055"/>
      <c r="H2881" s="1055"/>
      <c r="I2881" s="1055"/>
      <c r="J2881" s="1055"/>
      <c r="K2881" s="1055"/>
      <c r="L2881" s="211" t="s">
        <v>1614</v>
      </c>
      <c r="M2881" s="530"/>
      <c r="N2881" s="222"/>
    </row>
    <row r="2882" spans="1:17" ht="24.75" customHeight="1" x14ac:dyDescent="0.25">
      <c r="A2882" s="1054"/>
      <c r="B2882" s="69">
        <v>26</v>
      </c>
      <c r="C2882" s="69" t="s">
        <v>5116</v>
      </c>
      <c r="D2882" s="113">
        <v>2564</v>
      </c>
      <c r="E2882" s="1054"/>
      <c r="F2882" s="1054"/>
      <c r="G2882" s="1054"/>
      <c r="H2882" s="1054"/>
      <c r="I2882" s="1054"/>
      <c r="J2882" s="1054"/>
      <c r="K2882" s="1054"/>
      <c r="L2882" s="26" t="s">
        <v>1616</v>
      </c>
      <c r="M2882" s="199"/>
      <c r="N2882" s="427" t="s">
        <v>11411</v>
      </c>
    </row>
    <row r="2883" spans="1:17" ht="60.75" x14ac:dyDescent="0.25">
      <c r="A2883" s="1053">
        <v>902</v>
      </c>
      <c r="B2883" s="69">
        <v>17</v>
      </c>
      <c r="C2883" s="69" t="s">
        <v>62</v>
      </c>
      <c r="D2883" s="113">
        <v>2564</v>
      </c>
      <c r="E2883" s="1053" t="s">
        <v>10405</v>
      </c>
      <c r="F2883" s="1053" t="s">
        <v>10405</v>
      </c>
      <c r="G2883" s="1053" t="s">
        <v>10406</v>
      </c>
      <c r="H2883" s="1053" t="s">
        <v>10407</v>
      </c>
      <c r="I2883" s="1053" t="s">
        <v>10408</v>
      </c>
      <c r="J2883" s="1053" t="s">
        <v>10409</v>
      </c>
      <c r="K2883" s="1053" t="s">
        <v>3414</v>
      </c>
      <c r="L2883" s="1" t="s">
        <v>10410</v>
      </c>
      <c r="M2883" s="450"/>
      <c r="N2883" s="149" t="s">
        <v>10411</v>
      </c>
    </row>
    <row r="2884" spans="1:17" ht="40.5" x14ac:dyDescent="0.25">
      <c r="A2884" s="1054"/>
      <c r="B2884" s="51">
        <v>3</v>
      </c>
      <c r="C2884" s="69" t="s">
        <v>71</v>
      </c>
      <c r="D2884" s="301">
        <v>2564</v>
      </c>
      <c r="E2884" s="1054"/>
      <c r="F2884" s="1054"/>
      <c r="G2884" s="1054"/>
      <c r="H2884" s="1054"/>
      <c r="I2884" s="1054"/>
      <c r="J2884" s="1054"/>
      <c r="K2884" s="1054"/>
      <c r="L2884" s="1" t="s">
        <v>11149</v>
      </c>
      <c r="M2884" s="450"/>
      <c r="N2884" s="149" t="s">
        <v>10999</v>
      </c>
    </row>
    <row r="2885" spans="1:17" x14ac:dyDescent="0.25">
      <c r="A2885" s="1053">
        <v>903</v>
      </c>
      <c r="B2885" s="69">
        <v>20</v>
      </c>
      <c r="C2885" s="69" t="s">
        <v>62</v>
      </c>
      <c r="D2885" s="113">
        <v>2564</v>
      </c>
      <c r="E2885" s="1053" t="s">
        <v>10416</v>
      </c>
      <c r="F2885" s="1053" t="s">
        <v>10416</v>
      </c>
      <c r="G2885" s="1053" t="s">
        <v>10417</v>
      </c>
      <c r="H2885" s="1053" t="s">
        <v>10418</v>
      </c>
      <c r="I2885" s="1053" t="s">
        <v>526</v>
      </c>
      <c r="J2885" s="1053" t="s">
        <v>527</v>
      </c>
      <c r="K2885" s="1053" t="s">
        <v>3414</v>
      </c>
      <c r="L2885" s="1" t="s">
        <v>7185</v>
      </c>
      <c r="M2885" s="450"/>
      <c r="N2885" s="149" t="s">
        <v>10419</v>
      </c>
    </row>
    <row r="2886" spans="1:17" x14ac:dyDescent="0.25">
      <c r="A2886" s="1055"/>
      <c r="B2886" s="51">
        <v>24</v>
      </c>
      <c r="C2886" s="69" t="s">
        <v>64</v>
      </c>
      <c r="D2886" s="301">
        <v>2565</v>
      </c>
      <c r="E2886" s="1055"/>
      <c r="F2886" s="1055"/>
      <c r="G2886" s="1055"/>
      <c r="H2886" s="1055"/>
      <c r="I2886" s="1055"/>
      <c r="J2886" s="1055"/>
      <c r="K2886" s="1055"/>
      <c r="L2886" s="1" t="s">
        <v>12228</v>
      </c>
      <c r="M2886" s="450"/>
      <c r="N2886" s="149" t="s">
        <v>12240</v>
      </c>
    </row>
    <row r="2887" spans="1:17" x14ac:dyDescent="0.25">
      <c r="A2887" s="1054"/>
      <c r="B2887" s="69">
        <v>30</v>
      </c>
      <c r="C2887" s="69" t="s">
        <v>71</v>
      </c>
      <c r="D2887" s="113">
        <v>2565</v>
      </c>
      <c r="E2887" s="1054"/>
      <c r="F2887" s="1054"/>
      <c r="G2887" s="1054"/>
      <c r="H2887" s="1054"/>
      <c r="I2887" s="1054"/>
      <c r="J2887" s="1054"/>
      <c r="K2887" s="1054"/>
      <c r="L2887" s="1" t="s">
        <v>13809</v>
      </c>
      <c r="M2887" s="450"/>
      <c r="N2887" s="149" t="s">
        <v>13810</v>
      </c>
    </row>
    <row r="2888" spans="1:17" x14ac:dyDescent="0.25">
      <c r="A2888" s="1053">
        <v>904</v>
      </c>
      <c r="B2888" s="69">
        <v>20</v>
      </c>
      <c r="C2888" s="69" t="s">
        <v>62</v>
      </c>
      <c r="D2888" s="113">
        <v>2564</v>
      </c>
      <c r="E2888" s="1053" t="s">
        <v>10412</v>
      </c>
      <c r="F2888" s="1053" t="s">
        <v>10412</v>
      </c>
      <c r="G2888" s="1053" t="s">
        <v>10413</v>
      </c>
      <c r="H2888" s="1053" t="s">
        <v>10414</v>
      </c>
      <c r="I2888" s="1053" t="s">
        <v>1572</v>
      </c>
      <c r="J2888" s="1053" t="s">
        <v>527</v>
      </c>
      <c r="K2888" s="1053" t="s">
        <v>3414</v>
      </c>
      <c r="L2888" s="1" t="s">
        <v>7185</v>
      </c>
      <c r="M2888" s="450"/>
      <c r="N2888" s="149" t="s">
        <v>10415</v>
      </c>
    </row>
    <row r="2889" spans="1:17" ht="40.5" x14ac:dyDescent="0.25">
      <c r="A2889" s="1055"/>
      <c r="B2889" s="51">
        <v>1</v>
      </c>
      <c r="C2889" s="69" t="s">
        <v>677</v>
      </c>
      <c r="D2889" s="301">
        <v>2564</v>
      </c>
      <c r="E2889" s="1055"/>
      <c r="F2889" s="1055"/>
      <c r="G2889" s="1055"/>
      <c r="H2889" s="1055"/>
      <c r="I2889" s="1055"/>
      <c r="J2889" s="1055"/>
      <c r="K2889" s="1055"/>
      <c r="L2889" s="89" t="s">
        <v>11132</v>
      </c>
      <c r="M2889" s="528"/>
      <c r="N2889" s="149" t="s">
        <v>11275</v>
      </c>
    </row>
    <row r="2890" spans="1:17" ht="26.25" customHeight="1" x14ac:dyDescent="0.25">
      <c r="A2890" s="1054"/>
      <c r="B2890" s="51">
        <v>4</v>
      </c>
      <c r="C2890" s="69" t="s">
        <v>677</v>
      </c>
      <c r="D2890" s="301">
        <v>2564</v>
      </c>
      <c r="E2890" s="1054"/>
      <c r="F2890" s="1054"/>
      <c r="G2890" s="1054"/>
      <c r="H2890" s="1054"/>
      <c r="I2890" s="1054"/>
      <c r="J2890" s="1054"/>
      <c r="K2890" s="1054"/>
      <c r="L2890" s="89" t="s">
        <v>11276</v>
      </c>
      <c r="M2890" s="528"/>
      <c r="N2890" s="149" t="s">
        <v>11274</v>
      </c>
      <c r="Q2890" s="195" t="s">
        <v>11306</v>
      </c>
    </row>
    <row r="2891" spans="1:17" ht="20.25" customHeight="1" x14ac:dyDescent="0.25">
      <c r="A2891" s="1053">
        <v>905</v>
      </c>
      <c r="B2891" s="69">
        <v>20</v>
      </c>
      <c r="C2891" s="69" t="s">
        <v>62</v>
      </c>
      <c r="D2891" s="113">
        <v>2564</v>
      </c>
      <c r="E2891" s="1053" t="s">
        <v>10420</v>
      </c>
      <c r="F2891" s="1053" t="s">
        <v>10420</v>
      </c>
      <c r="G2891" s="1053" t="s">
        <v>10421</v>
      </c>
      <c r="H2891" s="1053" t="s">
        <v>10422</v>
      </c>
      <c r="I2891" s="1053" t="s">
        <v>1337</v>
      </c>
      <c r="J2891" s="1053" t="s">
        <v>1337</v>
      </c>
      <c r="K2891" s="1053" t="s">
        <v>3414</v>
      </c>
      <c r="L2891" s="1" t="s">
        <v>7185</v>
      </c>
      <c r="M2891" s="450"/>
      <c r="N2891" s="149" t="s">
        <v>10423</v>
      </c>
    </row>
    <row r="2892" spans="1:17" ht="40.5" x14ac:dyDescent="0.25">
      <c r="A2892" s="1055"/>
      <c r="B2892" s="51">
        <v>24</v>
      </c>
      <c r="C2892" s="69" t="s">
        <v>68</v>
      </c>
      <c r="D2892" s="301">
        <v>2565</v>
      </c>
      <c r="E2892" s="1055"/>
      <c r="F2892" s="1055"/>
      <c r="G2892" s="1055"/>
      <c r="H2892" s="1055"/>
      <c r="I2892" s="1055"/>
      <c r="J2892" s="1055"/>
      <c r="K2892" s="1055"/>
      <c r="L2892" s="1" t="s">
        <v>11891</v>
      </c>
      <c r="M2892" s="450"/>
      <c r="N2892" s="149" t="s">
        <v>11892</v>
      </c>
    </row>
    <row r="2893" spans="1:17" s="39" customFormat="1" x14ac:dyDescent="0.25">
      <c r="A2893" s="1055"/>
      <c r="B2893" s="52">
        <v>21</v>
      </c>
      <c r="C2893" s="33" t="s">
        <v>65</v>
      </c>
      <c r="D2893" s="490">
        <v>2566</v>
      </c>
      <c r="E2893" s="1055"/>
      <c r="F2893" s="1055"/>
      <c r="G2893" s="1055"/>
      <c r="H2893" s="1055"/>
      <c r="I2893" s="1055"/>
      <c r="J2893" s="1055"/>
      <c r="K2893" s="1055"/>
      <c r="L2893" s="211" t="s">
        <v>11132</v>
      </c>
      <c r="M2893" s="199"/>
      <c r="N2893" s="427" t="s">
        <v>15144</v>
      </c>
      <c r="O2893" s="26"/>
      <c r="P2893" s="452"/>
      <c r="Q2893" s="26"/>
    </row>
    <row r="2894" spans="1:17" s="39" customFormat="1" ht="60.75" x14ac:dyDescent="0.25">
      <c r="A2894" s="1054"/>
      <c r="B2894" s="52">
        <v>22</v>
      </c>
      <c r="C2894" s="33" t="s">
        <v>65</v>
      </c>
      <c r="D2894" s="490">
        <v>2566</v>
      </c>
      <c r="E2894" s="1054"/>
      <c r="F2894" s="1054"/>
      <c r="G2894" s="1054"/>
      <c r="H2894" s="1054"/>
      <c r="I2894" s="1054"/>
      <c r="J2894" s="1054"/>
      <c r="K2894" s="1054"/>
      <c r="L2894" s="211" t="s">
        <v>689</v>
      </c>
      <c r="M2894" s="199"/>
      <c r="N2894" s="427" t="s">
        <v>15145</v>
      </c>
      <c r="O2894" s="26" t="s">
        <v>15146</v>
      </c>
      <c r="P2894" s="452">
        <v>28788</v>
      </c>
      <c r="Q2894" s="26"/>
    </row>
    <row r="2895" spans="1:17" x14ac:dyDescent="0.25">
      <c r="A2895" s="218">
        <v>906</v>
      </c>
      <c r="B2895" s="69">
        <v>24</v>
      </c>
      <c r="C2895" s="69" t="s">
        <v>62</v>
      </c>
      <c r="D2895" s="113">
        <v>2564</v>
      </c>
      <c r="E2895" s="89" t="s">
        <v>10554</v>
      </c>
      <c r="F2895" s="89" t="s">
        <v>10554</v>
      </c>
      <c r="G2895" s="89" t="s">
        <v>10413</v>
      </c>
      <c r="H2895" s="89" t="s">
        <v>10555</v>
      </c>
      <c r="I2895" s="89" t="s">
        <v>12</v>
      </c>
      <c r="J2895" s="89" t="s">
        <v>527</v>
      </c>
      <c r="K2895" s="89" t="s">
        <v>3414</v>
      </c>
      <c r="L2895" s="1" t="s">
        <v>7185</v>
      </c>
      <c r="M2895" s="450"/>
      <c r="N2895" s="149" t="s">
        <v>10556</v>
      </c>
    </row>
    <row r="2896" spans="1:17" x14ac:dyDescent="0.25">
      <c r="A2896" s="153"/>
      <c r="B2896" s="51">
        <v>15</v>
      </c>
      <c r="C2896" s="69" t="s">
        <v>67</v>
      </c>
      <c r="D2896" s="301">
        <v>2564</v>
      </c>
      <c r="E2896" s="99"/>
      <c r="F2896" s="99"/>
      <c r="G2896" s="99"/>
      <c r="H2896" s="99"/>
      <c r="I2896" s="99"/>
      <c r="J2896" s="99"/>
      <c r="K2896" s="99"/>
      <c r="L2896" s="1" t="s">
        <v>11150</v>
      </c>
      <c r="M2896" s="450"/>
      <c r="N2896" s="149" t="s">
        <v>11151</v>
      </c>
    </row>
    <row r="2897" spans="1:25" ht="40.5" x14ac:dyDescent="0.25">
      <c r="A2897" s="1053">
        <v>907</v>
      </c>
      <c r="B2897" s="69">
        <v>18</v>
      </c>
      <c r="C2897" s="69" t="s">
        <v>62</v>
      </c>
      <c r="D2897" s="113">
        <v>2564</v>
      </c>
      <c r="E2897" s="1053" t="s">
        <v>11094</v>
      </c>
      <c r="F2897" s="1053" t="s">
        <v>10563</v>
      </c>
      <c r="G2897" s="1053" t="s">
        <v>10565</v>
      </c>
      <c r="H2897" s="1053" t="s">
        <v>10566</v>
      </c>
      <c r="I2897" s="1053" t="s">
        <v>2168</v>
      </c>
      <c r="J2897" s="1053" t="s">
        <v>2880</v>
      </c>
      <c r="K2897" s="1053" t="s">
        <v>3414</v>
      </c>
      <c r="L2897" s="1" t="s">
        <v>10564</v>
      </c>
      <c r="M2897" s="450"/>
      <c r="N2897" s="149"/>
    </row>
    <row r="2898" spans="1:25" s="39" customFormat="1" ht="40.5" x14ac:dyDescent="0.25">
      <c r="A2898" s="1055"/>
      <c r="B2898" s="69">
        <v>14</v>
      </c>
      <c r="C2898" s="69" t="s">
        <v>69</v>
      </c>
      <c r="D2898" s="113">
        <v>2564</v>
      </c>
      <c r="E2898" s="1055"/>
      <c r="F2898" s="1055"/>
      <c r="G2898" s="1055"/>
      <c r="H2898" s="1055"/>
      <c r="I2898" s="1055"/>
      <c r="J2898" s="1055"/>
      <c r="K2898" s="1055"/>
      <c r="L2898" s="1" t="s">
        <v>10782</v>
      </c>
      <c r="M2898" s="450"/>
      <c r="N2898" s="149" t="s">
        <v>10783</v>
      </c>
      <c r="O2898" s="1"/>
      <c r="P2898" s="452"/>
      <c r="Q2898" s="1"/>
      <c r="R2898" s="4"/>
      <c r="S2898" s="4"/>
      <c r="T2898" s="4"/>
      <c r="U2898" s="4"/>
      <c r="V2898" s="4"/>
      <c r="W2898" s="4"/>
      <c r="X2898" s="4"/>
      <c r="Y2898" s="4"/>
    </row>
    <row r="2899" spans="1:25" ht="40.5" customHeight="1" x14ac:dyDescent="0.25">
      <c r="A2899" s="1055"/>
      <c r="B2899" s="51">
        <v>19</v>
      </c>
      <c r="C2899" s="69" t="s">
        <v>67</v>
      </c>
      <c r="D2899" s="301">
        <v>2564</v>
      </c>
      <c r="E2899" s="1055"/>
      <c r="F2899" s="1055"/>
      <c r="G2899" s="1055"/>
      <c r="H2899" s="1055"/>
      <c r="I2899" s="1055"/>
      <c r="J2899" s="1055"/>
      <c r="K2899" s="1055"/>
      <c r="L2899" s="1" t="s">
        <v>6992</v>
      </c>
      <c r="M2899" s="450"/>
      <c r="N2899" s="149" t="s">
        <v>11198</v>
      </c>
      <c r="R2899" s="39"/>
      <c r="S2899" s="39"/>
      <c r="T2899" s="39"/>
      <c r="U2899" s="39"/>
      <c r="V2899" s="39"/>
      <c r="W2899" s="39"/>
      <c r="X2899" s="39"/>
      <c r="Y2899" s="39"/>
    </row>
    <row r="2900" spans="1:25" ht="40.5" x14ac:dyDescent="0.25">
      <c r="A2900" s="1054"/>
      <c r="B2900" s="51">
        <v>25</v>
      </c>
      <c r="C2900" s="69" t="s">
        <v>67</v>
      </c>
      <c r="D2900" s="301">
        <v>2564</v>
      </c>
      <c r="E2900" s="1054"/>
      <c r="F2900" s="1054"/>
      <c r="G2900" s="1054"/>
      <c r="H2900" s="1054"/>
      <c r="I2900" s="1054"/>
      <c r="J2900" s="1054"/>
      <c r="K2900" s="1054"/>
      <c r="L2900" s="1" t="s">
        <v>11199</v>
      </c>
      <c r="M2900" s="450"/>
      <c r="N2900" s="149" t="s">
        <v>11200</v>
      </c>
    </row>
    <row r="2901" spans="1:25" ht="40.5" customHeight="1" x14ac:dyDescent="0.25">
      <c r="A2901" s="69">
        <v>907</v>
      </c>
      <c r="B2901" s="46">
        <v>25</v>
      </c>
      <c r="C2901" s="30" t="s">
        <v>62</v>
      </c>
      <c r="D2901" s="79">
        <v>2564</v>
      </c>
      <c r="E2901" s="1053" t="s">
        <v>10437</v>
      </c>
      <c r="F2901" s="1053" t="s">
        <v>10436</v>
      </c>
      <c r="G2901" s="1053" t="s">
        <v>10438</v>
      </c>
      <c r="H2901" s="1053" t="s">
        <v>10439</v>
      </c>
      <c r="I2901" s="1053" t="s">
        <v>252</v>
      </c>
      <c r="J2901" s="1053" t="s">
        <v>78</v>
      </c>
      <c r="K2901" s="1053" t="s">
        <v>3414</v>
      </c>
      <c r="L2901" s="1" t="s">
        <v>10440</v>
      </c>
      <c r="M2901" s="450"/>
      <c r="N2901" s="149" t="s">
        <v>10441</v>
      </c>
    </row>
    <row r="2902" spans="1:25" ht="20.25" customHeight="1" x14ac:dyDescent="0.25">
      <c r="A2902" s="218"/>
      <c r="B2902" s="297">
        <v>1</v>
      </c>
      <c r="C2902" s="30" t="s">
        <v>64</v>
      </c>
      <c r="D2902" s="298">
        <v>2565</v>
      </c>
      <c r="E2902" s="1055"/>
      <c r="F2902" s="1055"/>
      <c r="G2902" s="1055"/>
      <c r="H2902" s="1055"/>
      <c r="I2902" s="1055"/>
      <c r="J2902" s="1055"/>
      <c r="K2902" s="1055"/>
      <c r="L2902" s="89" t="s">
        <v>12076</v>
      </c>
      <c r="M2902" s="528"/>
      <c r="N2902" s="149" t="s">
        <v>12079</v>
      </c>
    </row>
    <row r="2903" spans="1:25" ht="40.5" x14ac:dyDescent="0.25">
      <c r="A2903" s="218"/>
      <c r="B2903" s="297">
        <v>4</v>
      </c>
      <c r="C2903" s="30" t="s">
        <v>64</v>
      </c>
      <c r="D2903" s="298">
        <v>2565</v>
      </c>
      <c r="E2903" s="1054"/>
      <c r="F2903" s="1054"/>
      <c r="G2903" s="1054"/>
      <c r="H2903" s="1054"/>
      <c r="I2903" s="1054"/>
      <c r="J2903" s="1054"/>
      <c r="K2903" s="1054"/>
      <c r="L2903" s="89" t="s">
        <v>12077</v>
      </c>
      <c r="M2903" s="528"/>
      <c r="N2903" s="149" t="s">
        <v>12078</v>
      </c>
    </row>
    <row r="2904" spans="1:25" x14ac:dyDescent="0.25">
      <c r="B2904" s="51">
        <v>31</v>
      </c>
      <c r="C2904" s="69" t="s">
        <v>62</v>
      </c>
      <c r="D2904" s="113">
        <v>2564</v>
      </c>
      <c r="E2904" s="89" t="s">
        <v>10497</v>
      </c>
      <c r="F2904" s="89" t="s">
        <v>10497</v>
      </c>
      <c r="G2904" s="89" t="s">
        <v>10498</v>
      </c>
      <c r="H2904" s="89" t="s">
        <v>10499</v>
      </c>
      <c r="I2904" s="89" t="s">
        <v>346</v>
      </c>
      <c r="J2904" s="89" t="s">
        <v>131</v>
      </c>
      <c r="K2904" s="89" t="s">
        <v>3414</v>
      </c>
      <c r="L2904" s="89" t="s">
        <v>59</v>
      </c>
      <c r="M2904" s="528"/>
      <c r="N2904" s="149" t="s">
        <v>10500</v>
      </c>
    </row>
    <row r="2905" spans="1:25" ht="40.5" x14ac:dyDescent="0.25">
      <c r="A2905" s="218">
        <v>908</v>
      </c>
      <c r="B2905" s="69"/>
      <c r="C2905" s="69"/>
      <c r="D2905" s="113"/>
      <c r="E2905" s="169"/>
      <c r="F2905" s="169"/>
      <c r="G2905" s="169"/>
      <c r="H2905" s="169"/>
      <c r="I2905" s="169"/>
      <c r="J2905" s="169"/>
      <c r="K2905" s="169"/>
      <c r="L2905" s="11" t="s">
        <v>11366</v>
      </c>
      <c r="M2905" s="198"/>
      <c r="N2905" s="148" t="s">
        <v>11367</v>
      </c>
      <c r="P2905" s="452">
        <v>13277.01</v>
      </c>
    </row>
    <row r="2906" spans="1:25" ht="40.5" customHeight="1" x14ac:dyDescent="0.25">
      <c r="A2906" s="219"/>
      <c r="B2906" s="69"/>
      <c r="C2906" s="69"/>
      <c r="D2906" s="113"/>
      <c r="E2906" s="169"/>
      <c r="F2906" s="169"/>
      <c r="G2906" s="169"/>
      <c r="H2906" s="169"/>
      <c r="I2906" s="169"/>
      <c r="J2906" s="169"/>
      <c r="K2906" s="169"/>
      <c r="L2906" s="26" t="s">
        <v>11365</v>
      </c>
      <c r="M2906" s="199"/>
      <c r="N2906" s="148"/>
    </row>
    <row r="2907" spans="1:25" ht="40.5" x14ac:dyDescent="0.25">
      <c r="A2907" s="219"/>
      <c r="B2907" s="69">
        <v>17</v>
      </c>
      <c r="C2907" s="69" t="s">
        <v>677</v>
      </c>
      <c r="D2907" s="113">
        <v>2564</v>
      </c>
      <c r="E2907" s="169"/>
      <c r="F2907" s="169"/>
      <c r="G2907" s="169"/>
      <c r="H2907" s="169"/>
      <c r="I2907" s="169"/>
      <c r="J2907" s="169"/>
      <c r="K2907" s="169"/>
      <c r="L2907" s="211" t="s">
        <v>1614</v>
      </c>
      <c r="M2907" s="530"/>
      <c r="N2907" s="222"/>
    </row>
    <row r="2908" spans="1:25" ht="40.5" x14ac:dyDescent="0.25">
      <c r="A2908" s="219"/>
      <c r="B2908" s="69"/>
      <c r="C2908" s="69"/>
      <c r="D2908" s="113"/>
      <c r="E2908" s="169"/>
      <c r="F2908" s="169"/>
      <c r="G2908" s="169"/>
      <c r="H2908" s="169"/>
      <c r="I2908" s="169"/>
      <c r="J2908" s="169"/>
      <c r="K2908" s="169"/>
      <c r="L2908" s="26" t="s">
        <v>1616</v>
      </c>
      <c r="M2908" s="199"/>
      <c r="N2908" s="427" t="s">
        <v>11376</v>
      </c>
      <c r="P2908" s="452">
        <v>13277.01</v>
      </c>
    </row>
    <row r="2909" spans="1:25" x14ac:dyDescent="0.25">
      <c r="A2909" s="219"/>
      <c r="B2909" s="51">
        <v>24</v>
      </c>
      <c r="C2909" s="69" t="s">
        <v>68</v>
      </c>
      <c r="D2909" s="301">
        <v>2565</v>
      </c>
      <c r="E2909" s="169"/>
      <c r="F2909" s="169"/>
      <c r="G2909" s="169"/>
      <c r="H2909" s="169"/>
      <c r="I2909" s="169"/>
      <c r="J2909" s="169"/>
      <c r="K2909" s="169"/>
      <c r="L2909" s="11" t="s">
        <v>11901</v>
      </c>
      <c r="M2909" s="198"/>
      <c r="N2909" s="148" t="s">
        <v>11903</v>
      </c>
    </row>
    <row r="2910" spans="1:25" ht="40.5" x14ac:dyDescent="0.25">
      <c r="A2910" s="153"/>
      <c r="B2910" s="51">
        <v>24</v>
      </c>
      <c r="C2910" s="69" t="s">
        <v>68</v>
      </c>
      <c r="D2910" s="301">
        <v>2565</v>
      </c>
      <c r="E2910" s="99"/>
      <c r="F2910" s="99"/>
      <c r="G2910" s="99"/>
      <c r="H2910" s="99"/>
      <c r="I2910" s="99"/>
      <c r="J2910" s="99"/>
      <c r="K2910" s="99"/>
      <c r="L2910" s="11" t="s">
        <v>11902</v>
      </c>
      <c r="M2910" s="198"/>
      <c r="N2910" s="148" t="s">
        <v>11909</v>
      </c>
    </row>
    <row r="2911" spans="1:25" ht="40.5" x14ac:dyDescent="0.25">
      <c r="A2911" s="1053">
        <v>909</v>
      </c>
      <c r="B2911" s="69">
        <v>28</v>
      </c>
      <c r="C2911" s="69" t="s">
        <v>62</v>
      </c>
      <c r="D2911" s="113">
        <v>2564</v>
      </c>
      <c r="E2911" s="1053" t="s">
        <v>10567</v>
      </c>
      <c r="F2911" s="1053" t="s">
        <v>10568</v>
      </c>
      <c r="G2911" s="1053">
        <v>877243142</v>
      </c>
      <c r="H2911" s="1053" t="s">
        <v>10569</v>
      </c>
      <c r="I2911" s="1053" t="s">
        <v>369</v>
      </c>
      <c r="J2911" s="1053" t="s">
        <v>212</v>
      </c>
      <c r="K2911" s="1053" t="s">
        <v>3414</v>
      </c>
      <c r="L2911" s="11" t="s">
        <v>10570</v>
      </c>
      <c r="M2911" s="198"/>
      <c r="N2911" s="148" t="s">
        <v>10571</v>
      </c>
      <c r="P2911" s="452">
        <v>130124</v>
      </c>
    </row>
    <row r="2912" spans="1:25" ht="37.5" customHeight="1" x14ac:dyDescent="0.25">
      <c r="A2912" s="1055"/>
      <c r="B2912" s="69">
        <v>4</v>
      </c>
      <c r="C2912" s="69" t="s">
        <v>70</v>
      </c>
      <c r="D2912" s="113">
        <v>2564</v>
      </c>
      <c r="E2912" s="1055"/>
      <c r="F2912" s="1055"/>
      <c r="G2912" s="1055"/>
      <c r="H2912" s="1055"/>
      <c r="I2912" s="1055"/>
      <c r="J2912" s="1055"/>
      <c r="K2912" s="1055"/>
      <c r="L2912" s="11" t="s">
        <v>1826</v>
      </c>
      <c r="M2912" s="198"/>
      <c r="N2912" s="148" t="s">
        <v>10572</v>
      </c>
    </row>
    <row r="2913" spans="1:17" ht="24" customHeight="1" x14ac:dyDescent="0.25">
      <c r="A2913" s="1055"/>
      <c r="B2913" s="69">
        <v>7</v>
      </c>
      <c r="C2913" s="69" t="s">
        <v>70</v>
      </c>
      <c r="D2913" s="113">
        <v>2564</v>
      </c>
      <c r="E2913" s="1055"/>
      <c r="F2913" s="1055"/>
      <c r="G2913" s="1055"/>
      <c r="H2913" s="1055"/>
      <c r="I2913" s="1055"/>
      <c r="J2913" s="1055"/>
      <c r="K2913" s="1055"/>
      <c r="L2913" s="211" t="s">
        <v>10573</v>
      </c>
      <c r="M2913" s="530"/>
      <c r="N2913" s="222"/>
    </row>
    <row r="2914" spans="1:17" ht="60.75" customHeight="1" x14ac:dyDescent="0.25">
      <c r="A2914" s="1054"/>
      <c r="B2914" s="69">
        <v>11</v>
      </c>
      <c r="C2914" s="69" t="s">
        <v>70</v>
      </c>
      <c r="D2914" s="113">
        <v>2564</v>
      </c>
      <c r="E2914" s="1054"/>
      <c r="F2914" s="1054"/>
      <c r="G2914" s="1054"/>
      <c r="H2914" s="1054"/>
      <c r="I2914" s="1054"/>
      <c r="J2914" s="1054"/>
      <c r="K2914" s="1054"/>
      <c r="L2914" s="26" t="s">
        <v>1616</v>
      </c>
      <c r="M2914" s="199"/>
      <c r="N2914" s="427" t="s">
        <v>10574</v>
      </c>
    </row>
    <row r="2915" spans="1:17" ht="20.25" customHeight="1" x14ac:dyDescent="0.25">
      <c r="A2915" s="1053">
        <v>910</v>
      </c>
      <c r="B2915" s="69">
        <v>31</v>
      </c>
      <c r="C2915" s="69" t="s">
        <v>62</v>
      </c>
      <c r="D2915" s="113">
        <v>2564</v>
      </c>
      <c r="E2915" s="1053" t="s">
        <v>10501</v>
      </c>
      <c r="F2915" s="1053" t="s">
        <v>10501</v>
      </c>
      <c r="G2915" s="1053" t="s">
        <v>10502</v>
      </c>
      <c r="H2915" s="1053" t="s">
        <v>10503</v>
      </c>
      <c r="I2915" s="1053" t="s">
        <v>1337</v>
      </c>
      <c r="J2915" s="1053" t="s">
        <v>1337</v>
      </c>
      <c r="K2915" s="1053" t="s">
        <v>3414</v>
      </c>
      <c r="L2915" s="1" t="s">
        <v>7185</v>
      </c>
      <c r="M2915" s="450"/>
      <c r="N2915" s="149" t="s">
        <v>10504</v>
      </c>
    </row>
    <row r="2916" spans="1:17" ht="40.5" x14ac:dyDescent="0.25">
      <c r="A2916" s="1055"/>
      <c r="B2916" s="51">
        <v>24</v>
      </c>
      <c r="C2916" s="69" t="s">
        <v>68</v>
      </c>
      <c r="D2916" s="301">
        <v>2565</v>
      </c>
      <c r="E2916" s="1055"/>
      <c r="F2916" s="1055"/>
      <c r="G2916" s="1055"/>
      <c r="H2916" s="1055"/>
      <c r="I2916" s="1055"/>
      <c r="J2916" s="1055"/>
      <c r="K2916" s="1055"/>
      <c r="L2916" s="89" t="s">
        <v>11891</v>
      </c>
      <c r="M2916" s="528"/>
      <c r="N2916" s="149" t="s">
        <v>11942</v>
      </c>
    </row>
    <row r="2917" spans="1:17" s="39" customFormat="1" x14ac:dyDescent="0.25">
      <c r="A2917" s="1055"/>
      <c r="B2917" s="52">
        <v>14</v>
      </c>
      <c r="C2917" s="33" t="s">
        <v>682</v>
      </c>
      <c r="D2917" s="490">
        <v>2565</v>
      </c>
      <c r="E2917" s="1055"/>
      <c r="F2917" s="1055"/>
      <c r="G2917" s="1055"/>
      <c r="H2917" s="1055"/>
      <c r="I2917" s="1055"/>
      <c r="J2917" s="1055"/>
      <c r="K2917" s="1055"/>
      <c r="L2917" s="211" t="s">
        <v>11132</v>
      </c>
      <c r="M2917" s="530"/>
      <c r="N2917" s="427" t="s">
        <v>14322</v>
      </c>
      <c r="O2917" s="26"/>
      <c r="P2917" s="452"/>
      <c r="Q2917" s="26"/>
    </row>
    <row r="2918" spans="1:17" s="39" customFormat="1" x14ac:dyDescent="0.25">
      <c r="A2918" s="1054"/>
      <c r="B2918" s="33">
        <v>15</v>
      </c>
      <c r="C2918" s="33" t="s">
        <v>682</v>
      </c>
      <c r="D2918" s="490">
        <v>2565</v>
      </c>
      <c r="E2918" s="1054"/>
      <c r="F2918" s="1054"/>
      <c r="G2918" s="1054"/>
      <c r="H2918" s="1054"/>
      <c r="I2918" s="1054"/>
      <c r="J2918" s="1054"/>
      <c r="K2918" s="1054"/>
      <c r="L2918" s="211" t="s">
        <v>689</v>
      </c>
      <c r="M2918" s="530"/>
      <c r="N2918" s="427" t="s">
        <v>14323</v>
      </c>
      <c r="O2918" s="26"/>
      <c r="P2918" s="452">
        <v>31359.68</v>
      </c>
      <c r="Q2918" s="26"/>
    </row>
    <row r="2919" spans="1:17" ht="58.5" customHeight="1" x14ac:dyDescent="0.25">
      <c r="A2919" s="218">
        <v>911</v>
      </c>
      <c r="B2919" s="69">
        <v>7</v>
      </c>
      <c r="C2919" s="69" t="s">
        <v>70</v>
      </c>
      <c r="D2919" s="113">
        <v>2564</v>
      </c>
      <c r="E2919" s="89" t="s">
        <v>10544</v>
      </c>
      <c r="F2919" s="89" t="s">
        <v>10544</v>
      </c>
      <c r="G2919" s="89" t="s">
        <v>10545</v>
      </c>
      <c r="H2919" s="89" t="s">
        <v>11821</v>
      </c>
      <c r="I2919" s="89" t="s">
        <v>584</v>
      </c>
      <c r="J2919" s="89" t="s">
        <v>463</v>
      </c>
      <c r="K2919" s="89" t="s">
        <v>3414</v>
      </c>
      <c r="L2919" s="89" t="s">
        <v>59</v>
      </c>
      <c r="M2919" s="528"/>
      <c r="N2919" s="149" t="s">
        <v>10546</v>
      </c>
    </row>
    <row r="2920" spans="1:17" ht="40.5" x14ac:dyDescent="0.25">
      <c r="A2920" s="153"/>
      <c r="B2920" s="51">
        <v>17</v>
      </c>
      <c r="C2920" s="69" t="s">
        <v>3060</v>
      </c>
      <c r="D2920" s="301">
        <v>2565</v>
      </c>
      <c r="E2920" s="169"/>
      <c r="F2920" s="169"/>
      <c r="G2920" s="169"/>
      <c r="H2920" s="169"/>
      <c r="I2920" s="169"/>
      <c r="J2920" s="169"/>
      <c r="K2920" s="169"/>
      <c r="L2920" s="89" t="s">
        <v>995</v>
      </c>
      <c r="M2920" s="528"/>
      <c r="N2920" s="149" t="s">
        <v>11820</v>
      </c>
    </row>
    <row r="2921" spans="1:17" x14ac:dyDescent="0.25">
      <c r="A2921" s="153"/>
      <c r="B2921" s="51">
        <v>18</v>
      </c>
      <c r="C2921" s="69" t="s">
        <v>3060</v>
      </c>
      <c r="D2921" s="301">
        <v>2565</v>
      </c>
      <c r="E2921" s="99"/>
      <c r="F2921" s="99"/>
      <c r="G2921" s="99"/>
      <c r="H2921" s="99"/>
      <c r="I2921" s="99"/>
      <c r="J2921" s="99"/>
      <c r="K2921" s="99"/>
      <c r="L2921" s="89" t="s">
        <v>11822</v>
      </c>
      <c r="M2921" s="528"/>
      <c r="N2921" s="149" t="s">
        <v>11834</v>
      </c>
      <c r="P2921" s="452">
        <v>24871</v>
      </c>
    </row>
    <row r="2922" spans="1:17" x14ac:dyDescent="0.25">
      <c r="A2922" s="69">
        <v>912</v>
      </c>
      <c r="B2922" s="69">
        <v>8</v>
      </c>
      <c r="C2922" s="69" t="s">
        <v>70</v>
      </c>
      <c r="D2922" s="113">
        <v>2564</v>
      </c>
      <c r="E2922" s="113" t="s">
        <v>10559</v>
      </c>
      <c r="F2922" s="113" t="s">
        <v>10559</v>
      </c>
      <c r="G2922" s="113" t="s">
        <v>10560</v>
      </c>
      <c r="H2922" s="113" t="s">
        <v>10561</v>
      </c>
      <c r="I2922" s="113" t="s">
        <v>284</v>
      </c>
      <c r="J2922" s="113" t="s">
        <v>78</v>
      </c>
      <c r="K2922" s="113" t="s">
        <v>3414</v>
      </c>
      <c r="L2922" s="89" t="s">
        <v>59</v>
      </c>
      <c r="M2922" s="528"/>
      <c r="N2922" s="149" t="s">
        <v>10562</v>
      </c>
    </row>
    <row r="2923" spans="1:17" ht="40.5" customHeight="1" x14ac:dyDescent="0.25">
      <c r="A2923" s="1053">
        <v>913</v>
      </c>
      <c r="B2923" s="69">
        <v>10</v>
      </c>
      <c r="C2923" s="69" t="s">
        <v>70</v>
      </c>
      <c r="D2923" s="113">
        <v>2564</v>
      </c>
      <c r="E2923" s="1053" t="s">
        <v>10575</v>
      </c>
      <c r="F2923" s="1053" t="s">
        <v>10575</v>
      </c>
      <c r="G2923" s="1053" t="s">
        <v>10576</v>
      </c>
      <c r="H2923" s="1053" t="s">
        <v>7356</v>
      </c>
      <c r="I2923" s="1053" t="s">
        <v>104</v>
      </c>
      <c r="J2923" s="1053" t="s">
        <v>105</v>
      </c>
      <c r="K2923" s="1053" t="s">
        <v>3414</v>
      </c>
      <c r="L2923" s="89" t="s">
        <v>59</v>
      </c>
      <c r="M2923" s="528"/>
      <c r="N2923" s="149" t="s">
        <v>10581</v>
      </c>
    </row>
    <row r="2924" spans="1:17" ht="40.5" customHeight="1" x14ac:dyDescent="0.25">
      <c r="A2924" s="1055"/>
      <c r="B2924" s="360">
        <v>7</v>
      </c>
      <c r="C2924" s="218" t="s">
        <v>68</v>
      </c>
      <c r="D2924" s="387">
        <v>2565</v>
      </c>
      <c r="E2924" s="1055"/>
      <c r="F2924" s="1055"/>
      <c r="G2924" s="1055"/>
      <c r="H2924" s="1055"/>
      <c r="I2924" s="1055"/>
      <c r="J2924" s="1055"/>
      <c r="K2924" s="1055"/>
      <c r="L2924" s="89" t="s">
        <v>11857</v>
      </c>
      <c r="M2924" s="528"/>
      <c r="N2924" s="149" t="s">
        <v>11858</v>
      </c>
    </row>
    <row r="2925" spans="1:17" ht="45" customHeight="1" x14ac:dyDescent="0.25">
      <c r="A2925" s="1054"/>
      <c r="B2925" s="360">
        <v>19</v>
      </c>
      <c r="C2925" s="218" t="s">
        <v>68</v>
      </c>
      <c r="D2925" s="387">
        <v>2565</v>
      </c>
      <c r="E2925" s="1054"/>
      <c r="F2925" s="1054"/>
      <c r="G2925" s="1054"/>
      <c r="H2925" s="1054"/>
      <c r="I2925" s="1054"/>
      <c r="J2925" s="1054"/>
      <c r="K2925" s="1054"/>
      <c r="L2925" s="89" t="s">
        <v>52</v>
      </c>
      <c r="M2925" s="528"/>
      <c r="N2925" s="149" t="s">
        <v>11859</v>
      </c>
      <c r="P2925" s="452">
        <v>12505.35</v>
      </c>
    </row>
    <row r="2926" spans="1:17" ht="66.75" customHeight="1" x14ac:dyDescent="0.25">
      <c r="A2926" s="1053">
        <v>914</v>
      </c>
      <c r="B2926" s="1053">
        <v>11</v>
      </c>
      <c r="C2926" s="1053" t="s">
        <v>70</v>
      </c>
      <c r="D2926" s="1053">
        <v>2564</v>
      </c>
      <c r="E2926" s="1053" t="s">
        <v>10577</v>
      </c>
      <c r="F2926" s="1053" t="s">
        <v>10577</v>
      </c>
      <c r="G2926" s="1053" t="s">
        <v>10578</v>
      </c>
      <c r="H2926" s="1053" t="s">
        <v>10579</v>
      </c>
      <c r="I2926" s="1053" t="s">
        <v>1337</v>
      </c>
      <c r="J2926" s="1053" t="s">
        <v>1337</v>
      </c>
      <c r="K2926" s="1053" t="s">
        <v>3414</v>
      </c>
      <c r="L2926" s="89" t="s">
        <v>59</v>
      </c>
      <c r="M2926" s="528"/>
      <c r="N2926" s="149" t="s">
        <v>10580</v>
      </c>
    </row>
    <row r="2927" spans="1:17" ht="40.5" x14ac:dyDescent="0.25">
      <c r="A2927" s="1055"/>
      <c r="B2927" s="1055"/>
      <c r="C2927" s="1055"/>
      <c r="D2927" s="1055"/>
      <c r="E2927" s="1055"/>
      <c r="F2927" s="1055"/>
      <c r="G2927" s="1055"/>
      <c r="H2927" s="1055"/>
      <c r="I2927" s="1055"/>
      <c r="J2927" s="1055"/>
      <c r="K2927" s="1055"/>
      <c r="L2927" s="89" t="s">
        <v>297</v>
      </c>
      <c r="M2927" s="528"/>
      <c r="N2927" s="149" t="s">
        <v>11692</v>
      </c>
    </row>
    <row r="2928" spans="1:17" ht="26.25" customHeight="1" x14ac:dyDescent="0.25">
      <c r="A2928" s="1054"/>
      <c r="B2928" s="1054"/>
      <c r="C2928" s="1054"/>
      <c r="D2928" s="1054"/>
      <c r="E2928" s="1054"/>
      <c r="F2928" s="1054"/>
      <c r="G2928" s="1054"/>
      <c r="H2928" s="1054"/>
      <c r="I2928" s="1054"/>
      <c r="J2928" s="1054"/>
      <c r="K2928" s="1054"/>
      <c r="L2928" s="211" t="s">
        <v>11616</v>
      </c>
      <c r="M2928" s="530"/>
      <c r="N2928" s="427" t="s">
        <v>11691</v>
      </c>
      <c r="O2928" s="26"/>
      <c r="P2928" s="452">
        <v>20739.98</v>
      </c>
      <c r="Q2928" s="26"/>
    </row>
    <row r="2929" spans="1:56" ht="40.5" customHeight="1" x14ac:dyDescent="0.25">
      <c r="A2929" s="1053">
        <v>915</v>
      </c>
      <c r="B2929" s="69">
        <v>11</v>
      </c>
      <c r="C2929" s="69" t="s">
        <v>70</v>
      </c>
      <c r="D2929" s="113">
        <v>2564</v>
      </c>
      <c r="E2929" s="1053" t="s">
        <v>10583</v>
      </c>
      <c r="F2929" s="1053" t="s">
        <v>10583</v>
      </c>
      <c r="G2929" s="1053" t="s">
        <v>10584</v>
      </c>
      <c r="H2929" s="1053" t="s">
        <v>10585</v>
      </c>
      <c r="I2929" s="1053" t="s">
        <v>1337</v>
      </c>
      <c r="J2929" s="1053" t="s">
        <v>1337</v>
      </c>
      <c r="K2929" s="1053" t="s">
        <v>3414</v>
      </c>
      <c r="L2929" s="1" t="s">
        <v>7185</v>
      </c>
      <c r="M2929" s="450"/>
      <c r="N2929" s="149" t="s">
        <v>10582</v>
      </c>
    </row>
    <row r="2930" spans="1:56" ht="40.5" x14ac:dyDescent="0.25">
      <c r="A2930" s="1055"/>
      <c r="B2930" s="51">
        <v>24</v>
      </c>
      <c r="C2930" s="69" t="s">
        <v>3060</v>
      </c>
      <c r="D2930" s="301">
        <v>2565</v>
      </c>
      <c r="E2930" s="1055"/>
      <c r="F2930" s="1055"/>
      <c r="G2930" s="1055"/>
      <c r="H2930" s="1055"/>
      <c r="I2930" s="1055"/>
      <c r="J2930" s="1055"/>
      <c r="K2930" s="1055"/>
      <c r="L2930" s="89" t="s">
        <v>11891</v>
      </c>
      <c r="M2930" s="528"/>
      <c r="N2930" s="149" t="s">
        <v>11943</v>
      </c>
    </row>
    <row r="2931" spans="1:56" s="39" customFormat="1" ht="40.5" x14ac:dyDescent="0.25">
      <c r="A2931" s="136"/>
      <c r="B2931" s="52">
        <v>6</v>
      </c>
      <c r="C2931" s="33" t="s">
        <v>68</v>
      </c>
      <c r="D2931" s="490">
        <v>2566</v>
      </c>
      <c r="E2931" s="1055"/>
      <c r="F2931" s="1055"/>
      <c r="G2931" s="1055"/>
      <c r="H2931" s="1055"/>
      <c r="I2931" s="1055"/>
      <c r="J2931" s="1055"/>
      <c r="K2931" s="1055"/>
      <c r="L2931" s="211" t="s">
        <v>297</v>
      </c>
      <c r="M2931" s="530"/>
      <c r="N2931" s="427" t="s">
        <v>14501</v>
      </c>
      <c r="O2931" s="26"/>
      <c r="P2931" s="452"/>
      <c r="Q2931" s="26"/>
    </row>
    <row r="2932" spans="1:56" s="39" customFormat="1" ht="40.5" x14ac:dyDescent="0.25">
      <c r="A2932" s="136"/>
      <c r="B2932" s="52">
        <v>9</v>
      </c>
      <c r="C2932" s="33" t="s">
        <v>68</v>
      </c>
      <c r="D2932" s="490">
        <v>2566</v>
      </c>
      <c r="E2932" s="1054"/>
      <c r="F2932" s="1054"/>
      <c r="G2932" s="1054"/>
      <c r="H2932" s="1054"/>
      <c r="I2932" s="1054"/>
      <c r="J2932" s="1054"/>
      <c r="K2932" s="1054"/>
      <c r="L2932" s="211" t="s">
        <v>11616</v>
      </c>
      <c r="M2932" s="530"/>
      <c r="N2932" s="427" t="s">
        <v>14496</v>
      </c>
      <c r="O2932" s="26"/>
      <c r="P2932" s="452">
        <v>58056</v>
      </c>
      <c r="Q2932" s="26" t="s">
        <v>14497</v>
      </c>
    </row>
    <row r="2933" spans="1:56" ht="40.5" x14ac:dyDescent="0.25">
      <c r="A2933" s="218">
        <v>916</v>
      </c>
      <c r="B2933" s="69">
        <v>15</v>
      </c>
      <c r="C2933" s="69" t="s">
        <v>70</v>
      </c>
      <c r="D2933" s="113">
        <v>2564</v>
      </c>
      <c r="E2933" s="89" t="s">
        <v>10601</v>
      </c>
      <c r="F2933" s="89" t="s">
        <v>10601</v>
      </c>
      <c r="G2933" s="89" t="s">
        <v>10602</v>
      </c>
      <c r="H2933" s="89" t="s">
        <v>10603</v>
      </c>
      <c r="I2933" s="89" t="s">
        <v>211</v>
      </c>
      <c r="J2933" s="89" t="s">
        <v>212</v>
      </c>
      <c r="K2933" s="89" t="s">
        <v>3414</v>
      </c>
      <c r="L2933" s="89" t="s">
        <v>59</v>
      </c>
      <c r="M2933" s="528"/>
      <c r="N2933" s="149" t="s">
        <v>10604</v>
      </c>
    </row>
    <row r="2934" spans="1:56" x14ac:dyDescent="0.25">
      <c r="A2934" s="219"/>
      <c r="B2934" s="51">
        <v>7</v>
      </c>
      <c r="C2934" s="69" t="s">
        <v>68</v>
      </c>
      <c r="D2934" s="301">
        <v>2565</v>
      </c>
      <c r="E2934" s="169"/>
      <c r="F2934" s="169"/>
      <c r="G2934" s="169"/>
      <c r="H2934" s="169"/>
      <c r="I2934" s="169"/>
      <c r="J2934" s="169"/>
      <c r="K2934" s="169"/>
      <c r="L2934" s="89" t="s">
        <v>11854</v>
      </c>
      <c r="M2934" s="528"/>
      <c r="N2934" s="149" t="s">
        <v>11855</v>
      </c>
    </row>
    <row r="2935" spans="1:56" s="39" customFormat="1" x14ac:dyDescent="0.25">
      <c r="A2935" s="90"/>
      <c r="B2935" s="52">
        <v>19</v>
      </c>
      <c r="C2935" s="33" t="s">
        <v>68</v>
      </c>
      <c r="D2935" s="490">
        <v>2565</v>
      </c>
      <c r="E2935" s="156"/>
      <c r="F2935" s="156"/>
      <c r="G2935" s="156"/>
      <c r="H2935" s="156"/>
      <c r="I2935" s="156"/>
      <c r="J2935" s="156"/>
      <c r="K2935" s="156"/>
      <c r="L2935" s="211" t="s">
        <v>52</v>
      </c>
      <c r="M2935" s="530"/>
      <c r="N2935" s="427" t="s">
        <v>11856</v>
      </c>
      <c r="O2935" s="26"/>
      <c r="P2935" s="452">
        <v>18984</v>
      </c>
      <c r="Q2935" s="26"/>
    </row>
    <row r="2936" spans="1:56" ht="40.5" customHeight="1" x14ac:dyDescent="0.25">
      <c r="A2936" s="1053">
        <v>917</v>
      </c>
      <c r="B2936" s="69">
        <v>17</v>
      </c>
      <c r="C2936" s="69" t="s">
        <v>70</v>
      </c>
      <c r="D2936" s="113">
        <v>2564</v>
      </c>
      <c r="E2936" s="1053" t="s">
        <v>10632</v>
      </c>
      <c r="F2936" s="1053" t="s">
        <v>10632</v>
      </c>
      <c r="G2936" s="1053"/>
      <c r="H2936" s="1053" t="s">
        <v>10633</v>
      </c>
      <c r="I2936" s="1053" t="s">
        <v>261</v>
      </c>
      <c r="J2936" s="1053" t="s">
        <v>212</v>
      </c>
      <c r="K2936" s="1053" t="s">
        <v>3414</v>
      </c>
      <c r="L2936" s="11" t="s">
        <v>10640</v>
      </c>
      <c r="M2936" s="198"/>
      <c r="N2936" s="148" t="s">
        <v>10636</v>
      </c>
      <c r="P2936" s="452">
        <v>11346.11</v>
      </c>
    </row>
    <row r="2937" spans="1:56" ht="162" x14ac:dyDescent="0.25">
      <c r="A2937" s="1054"/>
      <c r="B2937" s="69">
        <v>21</v>
      </c>
      <c r="C2937" s="69" t="s">
        <v>70</v>
      </c>
      <c r="D2937" s="113">
        <v>2564</v>
      </c>
      <c r="E2937" s="1055"/>
      <c r="F2937" s="1055"/>
      <c r="G2937" s="1055"/>
      <c r="H2937" s="1055"/>
      <c r="I2937" s="1055"/>
      <c r="J2937" s="1055"/>
      <c r="K2937" s="1055"/>
      <c r="L2937" s="11" t="s">
        <v>1826</v>
      </c>
      <c r="M2937" s="198"/>
      <c r="N2937" s="148" t="s">
        <v>10637</v>
      </c>
      <c r="AM2937" s="69">
        <v>928</v>
      </c>
      <c r="AN2937" s="69">
        <v>2</v>
      </c>
      <c r="AO2937" s="69" t="s">
        <v>73</v>
      </c>
      <c r="AP2937" s="113">
        <v>2564</v>
      </c>
      <c r="AQ2937" s="113" t="s">
        <v>10925</v>
      </c>
      <c r="AR2937" s="113" t="s">
        <v>10925</v>
      </c>
      <c r="AS2937" s="113" t="s">
        <v>10926</v>
      </c>
      <c r="AT2937" s="113" t="s">
        <v>10927</v>
      </c>
      <c r="AU2937" s="113" t="s">
        <v>211</v>
      </c>
      <c r="AV2937" s="113" t="s">
        <v>3085</v>
      </c>
      <c r="AW2937" s="113" t="s">
        <v>3414</v>
      </c>
      <c r="AX2937" s="89" t="s">
        <v>59</v>
      </c>
      <c r="AY2937" s="113" t="s">
        <v>10928</v>
      </c>
      <c r="AZ2937" s="1"/>
      <c r="BA2937" s="289"/>
      <c r="BB2937" s="1"/>
      <c r="BC2937" s="98"/>
      <c r="BD2937" s="1"/>
    </row>
    <row r="2938" spans="1:56" x14ac:dyDescent="0.25">
      <c r="A2938" s="219"/>
      <c r="B2938" s="69">
        <v>24</v>
      </c>
      <c r="C2938" s="69" t="s">
        <v>70</v>
      </c>
      <c r="D2938" s="113">
        <v>2564</v>
      </c>
      <c r="E2938" s="1055"/>
      <c r="F2938" s="1055"/>
      <c r="G2938" s="1055"/>
      <c r="H2938" s="1055"/>
      <c r="I2938" s="1055"/>
      <c r="J2938" s="1055"/>
      <c r="K2938" s="1055"/>
      <c r="L2938" s="211" t="s">
        <v>1614</v>
      </c>
      <c r="M2938" s="530"/>
      <c r="N2938" s="222"/>
    </row>
    <row r="2939" spans="1:56" ht="40.5" x14ac:dyDescent="0.25">
      <c r="A2939" s="219"/>
      <c r="B2939" s="69">
        <v>25</v>
      </c>
      <c r="C2939" s="69" t="s">
        <v>70</v>
      </c>
      <c r="D2939" s="113">
        <v>2564</v>
      </c>
      <c r="E2939" s="1054"/>
      <c r="F2939" s="1054"/>
      <c r="G2939" s="1054"/>
      <c r="H2939" s="1054"/>
      <c r="I2939" s="1054"/>
      <c r="J2939" s="1054"/>
      <c r="K2939" s="1054"/>
      <c r="L2939" s="26" t="s">
        <v>1616</v>
      </c>
      <c r="M2939" s="199"/>
      <c r="N2939" s="427" t="s">
        <v>10690</v>
      </c>
    </row>
    <row r="2940" spans="1:56" ht="74.25" customHeight="1" x14ac:dyDescent="0.25">
      <c r="A2940" s="1053">
        <v>918</v>
      </c>
      <c r="B2940" s="69">
        <v>17</v>
      </c>
      <c r="C2940" s="69" t="s">
        <v>70</v>
      </c>
      <c r="D2940" s="113">
        <v>2564</v>
      </c>
      <c r="E2940" s="1053" t="s">
        <v>10638</v>
      </c>
      <c r="F2940" s="1053" t="s">
        <v>10638</v>
      </c>
      <c r="G2940" s="1053"/>
      <c r="H2940" s="1053" t="s">
        <v>10639</v>
      </c>
      <c r="I2940" s="1053" t="s">
        <v>780</v>
      </c>
      <c r="J2940" s="1053" t="s">
        <v>92</v>
      </c>
      <c r="K2940" s="1053" t="s">
        <v>3414</v>
      </c>
      <c r="L2940" s="11" t="s">
        <v>10634</v>
      </c>
      <c r="M2940" s="198"/>
      <c r="N2940" s="148" t="s">
        <v>10641</v>
      </c>
      <c r="P2940" s="452">
        <v>53764.639999999999</v>
      </c>
    </row>
    <row r="2941" spans="1:56" ht="40.5" customHeight="1" x14ac:dyDescent="0.25">
      <c r="A2941" s="1054"/>
      <c r="B2941" s="69">
        <v>21</v>
      </c>
      <c r="C2941" s="69" t="s">
        <v>70</v>
      </c>
      <c r="D2941" s="113">
        <v>2564</v>
      </c>
      <c r="E2941" s="1055"/>
      <c r="F2941" s="1055"/>
      <c r="G2941" s="1055"/>
      <c r="H2941" s="1055"/>
      <c r="I2941" s="1055"/>
      <c r="J2941" s="1055"/>
      <c r="K2941" s="1055"/>
      <c r="L2941" s="11" t="s">
        <v>1826</v>
      </c>
      <c r="M2941" s="198"/>
      <c r="N2941" s="148" t="s">
        <v>10642</v>
      </c>
    </row>
    <row r="2942" spans="1:56" ht="20.25" customHeight="1" x14ac:dyDescent="0.25">
      <c r="A2942" s="219"/>
      <c r="B2942" s="69">
        <v>28</v>
      </c>
      <c r="C2942" s="69" t="s">
        <v>70</v>
      </c>
      <c r="D2942" s="113">
        <v>2564</v>
      </c>
      <c r="E2942" s="1055"/>
      <c r="F2942" s="1055"/>
      <c r="G2942" s="1055"/>
      <c r="H2942" s="1055"/>
      <c r="I2942" s="1055"/>
      <c r="J2942" s="1055"/>
      <c r="K2942" s="1055"/>
      <c r="L2942" s="211" t="s">
        <v>1614</v>
      </c>
      <c r="M2942" s="530"/>
      <c r="N2942" s="222"/>
    </row>
    <row r="2943" spans="1:56" ht="40.5" x14ac:dyDescent="0.25">
      <c r="A2943" s="219"/>
      <c r="B2943" s="69">
        <v>30</v>
      </c>
      <c r="C2943" s="69" t="s">
        <v>70</v>
      </c>
      <c r="D2943" s="113">
        <v>2564</v>
      </c>
      <c r="E2943" s="1054"/>
      <c r="F2943" s="1054"/>
      <c r="G2943" s="1054"/>
      <c r="H2943" s="1054"/>
      <c r="I2943" s="1054"/>
      <c r="J2943" s="1054"/>
      <c r="K2943" s="1054"/>
      <c r="L2943" s="26" t="s">
        <v>1616</v>
      </c>
      <c r="M2943" s="199"/>
      <c r="N2943" s="427" t="s">
        <v>10763</v>
      </c>
    </row>
    <row r="2944" spans="1:56" ht="40.5" x14ac:dyDescent="0.25">
      <c r="A2944" s="1053">
        <v>919</v>
      </c>
      <c r="B2944" s="69">
        <v>17</v>
      </c>
      <c r="C2944" s="69" t="s">
        <v>70</v>
      </c>
      <c r="D2944" s="113">
        <v>2564</v>
      </c>
      <c r="E2944" s="1053" t="s">
        <v>10643</v>
      </c>
      <c r="F2944" s="1053" t="s">
        <v>10643</v>
      </c>
      <c r="G2944" s="1053"/>
      <c r="H2944" s="1053" t="s">
        <v>10644</v>
      </c>
      <c r="I2944" s="1053" t="s">
        <v>387</v>
      </c>
      <c r="J2944" s="1053" t="s">
        <v>388</v>
      </c>
      <c r="K2944" s="1053" t="s">
        <v>3414</v>
      </c>
      <c r="L2944" s="11" t="s">
        <v>10645</v>
      </c>
      <c r="M2944" s="198"/>
      <c r="N2944" s="148" t="s">
        <v>10635</v>
      </c>
      <c r="P2944" s="452">
        <v>24588.240000000002</v>
      </c>
    </row>
    <row r="2945" spans="1:17" x14ac:dyDescent="0.25">
      <c r="A2945" s="1054"/>
      <c r="B2945" s="69">
        <v>21</v>
      </c>
      <c r="C2945" s="69" t="s">
        <v>70</v>
      </c>
      <c r="D2945" s="113">
        <v>2564</v>
      </c>
      <c r="E2945" s="1054"/>
      <c r="F2945" s="1054"/>
      <c r="G2945" s="1054"/>
      <c r="H2945" s="1054"/>
      <c r="I2945" s="1054"/>
      <c r="J2945" s="1054"/>
      <c r="K2945" s="1054"/>
      <c r="L2945" s="11" t="s">
        <v>1826</v>
      </c>
      <c r="M2945" s="198"/>
      <c r="N2945" s="148" t="s">
        <v>10646</v>
      </c>
    </row>
    <row r="2946" spans="1:17" ht="28.5" customHeight="1" x14ac:dyDescent="0.25">
      <c r="A2946" s="1053">
        <v>920</v>
      </c>
      <c r="B2946" s="69">
        <v>17</v>
      </c>
      <c r="C2946" s="69" t="s">
        <v>70</v>
      </c>
      <c r="D2946" s="113">
        <v>2564</v>
      </c>
      <c r="E2946" s="1053" t="s">
        <v>10647</v>
      </c>
      <c r="F2946" s="1053" t="s">
        <v>10647</v>
      </c>
      <c r="G2946" s="1053"/>
      <c r="H2946" s="1053" t="s">
        <v>3646</v>
      </c>
      <c r="I2946" s="1053" t="s">
        <v>571</v>
      </c>
      <c r="J2946" s="1053" t="s">
        <v>527</v>
      </c>
      <c r="K2946" s="1053" t="s">
        <v>3414</v>
      </c>
      <c r="L2946" s="11" t="s">
        <v>10648</v>
      </c>
      <c r="M2946" s="198"/>
      <c r="N2946" s="148" t="s">
        <v>10649</v>
      </c>
      <c r="P2946" s="452">
        <v>14678.07</v>
      </c>
    </row>
    <row r="2947" spans="1:17" ht="28.5" customHeight="1" x14ac:dyDescent="0.25">
      <c r="A2947" s="1055"/>
      <c r="B2947" s="69">
        <v>21</v>
      </c>
      <c r="C2947" s="69" t="s">
        <v>70</v>
      </c>
      <c r="D2947" s="113">
        <v>2564</v>
      </c>
      <c r="E2947" s="1055"/>
      <c r="F2947" s="1055"/>
      <c r="G2947" s="1055"/>
      <c r="H2947" s="1055"/>
      <c r="I2947" s="1055"/>
      <c r="J2947" s="1055"/>
      <c r="K2947" s="1055"/>
      <c r="L2947" s="11" t="s">
        <v>1826</v>
      </c>
      <c r="M2947" s="198"/>
      <c r="N2947" s="148" t="s">
        <v>10650</v>
      </c>
    </row>
    <row r="2948" spans="1:17" ht="60.75" customHeight="1" x14ac:dyDescent="0.25">
      <c r="A2948" s="1055"/>
      <c r="B2948" s="69">
        <v>24</v>
      </c>
      <c r="C2948" s="69" t="s">
        <v>70</v>
      </c>
      <c r="D2948" s="113">
        <v>2564</v>
      </c>
      <c r="E2948" s="1055"/>
      <c r="F2948" s="1055"/>
      <c r="G2948" s="1055"/>
      <c r="H2948" s="1055"/>
      <c r="I2948" s="1055"/>
      <c r="J2948" s="1055"/>
      <c r="K2948" s="1055"/>
      <c r="L2948" s="211" t="s">
        <v>1614</v>
      </c>
      <c r="M2948" s="530"/>
      <c r="N2948" s="222"/>
    </row>
    <row r="2949" spans="1:17" ht="40.5" customHeight="1" x14ac:dyDescent="0.25">
      <c r="A2949" s="1054"/>
      <c r="B2949" s="69">
        <v>25</v>
      </c>
      <c r="C2949" s="69" t="s">
        <v>70</v>
      </c>
      <c r="D2949" s="113">
        <v>2564</v>
      </c>
      <c r="E2949" s="1054"/>
      <c r="F2949" s="1054"/>
      <c r="G2949" s="1054"/>
      <c r="H2949" s="1054"/>
      <c r="I2949" s="1054"/>
      <c r="J2949" s="1054"/>
      <c r="K2949" s="1054"/>
      <c r="L2949" s="26" t="s">
        <v>1616</v>
      </c>
      <c r="M2949" s="199"/>
      <c r="N2949" s="427" t="s">
        <v>10690</v>
      </c>
    </row>
    <row r="2950" spans="1:17" ht="40.5" x14ac:dyDescent="0.25">
      <c r="A2950" s="1131">
        <v>921</v>
      </c>
      <c r="B2950" s="1148">
        <v>28</v>
      </c>
      <c r="C2950" s="1148" t="s">
        <v>70</v>
      </c>
      <c r="D2950" s="1148">
        <v>2564</v>
      </c>
      <c r="E2950" s="1114" t="s">
        <v>10703</v>
      </c>
      <c r="F2950" s="1114" t="s">
        <v>10704</v>
      </c>
      <c r="G2950" s="1114" t="s">
        <v>10705</v>
      </c>
      <c r="H2950" s="1114" t="s">
        <v>10706</v>
      </c>
      <c r="I2950" s="1114" t="s">
        <v>959</v>
      </c>
      <c r="J2950" s="1114" t="s">
        <v>216</v>
      </c>
      <c r="K2950" s="1114" t="s">
        <v>3414</v>
      </c>
      <c r="L2950" s="135" t="s">
        <v>10707</v>
      </c>
      <c r="M2950" s="534"/>
      <c r="N2950" s="161" t="s">
        <v>10710</v>
      </c>
    </row>
    <row r="2951" spans="1:17" ht="40.5" x14ac:dyDescent="0.25">
      <c r="A2951" s="1135"/>
      <c r="B2951" s="1150"/>
      <c r="C2951" s="1150"/>
      <c r="D2951" s="1150"/>
      <c r="E2951" s="1115"/>
      <c r="F2951" s="1115"/>
      <c r="G2951" s="1115"/>
      <c r="H2951" s="1115"/>
      <c r="I2951" s="1115"/>
      <c r="J2951" s="1115"/>
      <c r="K2951" s="1115"/>
      <c r="L2951" s="135" t="s">
        <v>10708</v>
      </c>
      <c r="M2951" s="534"/>
      <c r="N2951" s="161" t="s">
        <v>10709</v>
      </c>
    </row>
    <row r="2952" spans="1:17" ht="40.5" x14ac:dyDescent="0.25">
      <c r="A2952" s="1053">
        <v>922</v>
      </c>
      <c r="B2952" s="1053">
        <v>8</v>
      </c>
      <c r="C2952" s="1053" t="s">
        <v>69</v>
      </c>
      <c r="D2952" s="1053">
        <v>2564</v>
      </c>
      <c r="E2952" s="1067" t="s">
        <v>10766</v>
      </c>
      <c r="F2952" s="1067" t="s">
        <v>10767</v>
      </c>
      <c r="G2952" s="1067" t="s">
        <v>10768</v>
      </c>
      <c r="H2952" s="1067" t="s">
        <v>10769</v>
      </c>
      <c r="I2952" s="1067" t="s">
        <v>8584</v>
      </c>
      <c r="J2952" s="1067" t="s">
        <v>58</v>
      </c>
      <c r="K2952" s="1067" t="s">
        <v>3414</v>
      </c>
      <c r="L2952" s="1" t="s">
        <v>10770</v>
      </c>
      <c r="M2952" s="450"/>
      <c r="N2952" s="149" t="s">
        <v>10771</v>
      </c>
      <c r="Q2952" s="1" t="s">
        <v>10773</v>
      </c>
    </row>
    <row r="2953" spans="1:17" ht="40.5" x14ac:dyDescent="0.25">
      <c r="A2953" s="1054"/>
      <c r="B2953" s="1054"/>
      <c r="C2953" s="1054"/>
      <c r="D2953" s="1054"/>
      <c r="E2953" s="1069"/>
      <c r="F2953" s="1069"/>
      <c r="G2953" s="1069"/>
      <c r="H2953" s="1069"/>
      <c r="I2953" s="1069"/>
      <c r="J2953" s="1069"/>
      <c r="K2953" s="1069"/>
      <c r="L2953" s="1" t="s">
        <v>10770</v>
      </c>
      <c r="M2953" s="450"/>
      <c r="N2953" s="149" t="s">
        <v>10772</v>
      </c>
    </row>
    <row r="2954" spans="1:17" ht="19.5" customHeight="1" x14ac:dyDescent="0.25">
      <c r="A2954" s="69">
        <v>923</v>
      </c>
      <c r="B2954" s="69">
        <v>16</v>
      </c>
      <c r="C2954" s="69" t="s">
        <v>69</v>
      </c>
      <c r="D2954" s="113">
        <v>2564</v>
      </c>
      <c r="E2954" s="1053" t="s">
        <v>10784</v>
      </c>
      <c r="F2954" s="1053" t="s">
        <v>10784</v>
      </c>
      <c r="G2954" s="1067" t="s">
        <v>15336</v>
      </c>
      <c r="H2954" s="1053" t="s">
        <v>10785</v>
      </c>
      <c r="I2954" s="1053" t="s">
        <v>12</v>
      </c>
      <c r="J2954" s="1053" t="s">
        <v>527</v>
      </c>
      <c r="K2954" s="1053" t="s">
        <v>3414</v>
      </c>
      <c r="L2954" s="11" t="s">
        <v>10786</v>
      </c>
      <c r="M2954" s="198"/>
      <c r="N2954" s="148" t="s">
        <v>10787</v>
      </c>
      <c r="P2954" s="452">
        <v>14678.07</v>
      </c>
    </row>
    <row r="2955" spans="1:17" ht="20.25" customHeight="1" x14ac:dyDescent="0.25">
      <c r="A2955" s="69"/>
      <c r="B2955" s="69">
        <v>16</v>
      </c>
      <c r="C2955" s="69" t="s">
        <v>69</v>
      </c>
      <c r="D2955" s="113">
        <v>2564</v>
      </c>
      <c r="E2955" s="1055"/>
      <c r="F2955" s="1055"/>
      <c r="G2955" s="1069"/>
      <c r="H2955" s="1055"/>
      <c r="I2955" s="1055"/>
      <c r="J2955" s="1055"/>
      <c r="K2955" s="1055"/>
      <c r="L2955" s="11" t="s">
        <v>1826</v>
      </c>
      <c r="M2955" s="198"/>
      <c r="N2955" s="148" t="s">
        <v>10878</v>
      </c>
    </row>
    <row r="2956" spans="1:17" ht="20.25" customHeight="1" x14ac:dyDescent="0.25">
      <c r="A2956" s="218"/>
      <c r="B2956" s="69">
        <v>30</v>
      </c>
      <c r="C2956" s="69" t="s">
        <v>65</v>
      </c>
      <c r="D2956" s="113">
        <v>2566</v>
      </c>
      <c r="E2956" s="1055"/>
      <c r="F2956" s="1055"/>
      <c r="G2956" s="168"/>
      <c r="H2956" s="1055"/>
      <c r="I2956" s="1055"/>
      <c r="J2956" s="1055"/>
      <c r="K2956" s="1055"/>
      <c r="L2956" s="11" t="s">
        <v>15333</v>
      </c>
      <c r="M2956" s="198"/>
      <c r="N2956" s="148"/>
    </row>
    <row r="2957" spans="1:17" ht="20.25" customHeight="1" x14ac:dyDescent="0.25">
      <c r="A2957" s="218"/>
      <c r="B2957" s="69">
        <v>30</v>
      </c>
      <c r="C2957" s="69" t="s">
        <v>65</v>
      </c>
      <c r="D2957" s="113">
        <v>2566</v>
      </c>
      <c r="E2957" s="1055"/>
      <c r="F2957" s="1055"/>
      <c r="G2957" s="168"/>
      <c r="H2957" s="1054"/>
      <c r="I2957" s="1054"/>
      <c r="J2957" s="1054"/>
      <c r="K2957" s="1054"/>
      <c r="L2957" s="26" t="s">
        <v>15334</v>
      </c>
      <c r="M2957" s="198"/>
      <c r="N2957" s="148" t="s">
        <v>15335</v>
      </c>
    </row>
    <row r="2958" spans="1:17" ht="20.25" customHeight="1" x14ac:dyDescent="0.25">
      <c r="A2958" s="218"/>
      <c r="B2958" s="69">
        <v>18</v>
      </c>
      <c r="C2958" s="69" t="s">
        <v>73</v>
      </c>
      <c r="D2958" s="113">
        <v>2566</v>
      </c>
      <c r="E2958" s="1055"/>
      <c r="F2958" s="1055"/>
      <c r="G2958" s="168"/>
      <c r="H2958" s="219"/>
      <c r="I2958" s="219"/>
      <c r="J2958" s="219"/>
      <c r="K2958" s="219"/>
      <c r="L2958" s="11" t="s">
        <v>16446</v>
      </c>
      <c r="M2958" s="198"/>
      <c r="N2958" s="148" t="s">
        <v>16447</v>
      </c>
    </row>
    <row r="2959" spans="1:17" ht="20.25" customHeight="1" x14ac:dyDescent="0.25">
      <c r="A2959" s="218"/>
      <c r="B2959" s="69">
        <v>22</v>
      </c>
      <c r="C2959" s="69" t="s">
        <v>73</v>
      </c>
      <c r="D2959" s="113">
        <v>2566</v>
      </c>
      <c r="E2959" s="1054"/>
      <c r="F2959" s="1054"/>
      <c r="G2959" s="168"/>
      <c r="H2959" s="219"/>
      <c r="I2959" s="219"/>
      <c r="J2959" s="219"/>
      <c r="K2959" s="219"/>
      <c r="L2959" s="26" t="s">
        <v>16448</v>
      </c>
      <c r="M2959" s="198"/>
      <c r="N2959" s="148" t="s">
        <v>16449</v>
      </c>
    </row>
    <row r="2960" spans="1:17" ht="40.5" x14ac:dyDescent="0.25">
      <c r="A2960" s="1053">
        <v>924</v>
      </c>
      <c r="B2960" s="69">
        <v>16</v>
      </c>
      <c r="C2960" s="69" t="s">
        <v>69</v>
      </c>
      <c r="D2960" s="113">
        <v>2564</v>
      </c>
      <c r="E2960" s="1053" t="s">
        <v>10788</v>
      </c>
      <c r="F2960" s="1053" t="s">
        <v>10788</v>
      </c>
      <c r="G2960" s="1053"/>
      <c r="H2960" s="1053" t="s">
        <v>3485</v>
      </c>
      <c r="I2960" s="1053" t="s">
        <v>417</v>
      </c>
      <c r="J2960" s="1053" t="s">
        <v>232</v>
      </c>
      <c r="K2960" s="1053" t="s">
        <v>3414</v>
      </c>
      <c r="L2960" s="11" t="s">
        <v>10789</v>
      </c>
      <c r="M2960" s="198"/>
      <c r="N2960" s="148" t="s">
        <v>10790</v>
      </c>
    </row>
    <row r="2961" spans="1:25" ht="40.5" customHeight="1" x14ac:dyDescent="0.25">
      <c r="A2961" s="1054"/>
      <c r="B2961" s="69">
        <v>16</v>
      </c>
      <c r="C2961" s="69" t="s">
        <v>69</v>
      </c>
      <c r="D2961" s="113">
        <v>2564</v>
      </c>
      <c r="E2961" s="1055"/>
      <c r="F2961" s="1055"/>
      <c r="G2961" s="1054"/>
      <c r="H2961" s="1055"/>
      <c r="I2961" s="1055"/>
      <c r="J2961" s="1055"/>
      <c r="K2961" s="1055"/>
      <c r="L2961" s="11" t="s">
        <v>1826</v>
      </c>
      <c r="M2961" s="198"/>
      <c r="N2961" s="148" t="s">
        <v>10879</v>
      </c>
    </row>
    <row r="2962" spans="1:25" ht="40.5" customHeight="1" x14ac:dyDescent="0.25">
      <c r="A2962" s="219"/>
      <c r="B2962" s="69">
        <v>1</v>
      </c>
      <c r="C2962" s="69" t="s">
        <v>65</v>
      </c>
      <c r="D2962" s="113">
        <v>2566</v>
      </c>
      <c r="E2962" s="1055"/>
      <c r="F2962" s="1055"/>
      <c r="G2962" s="219"/>
      <c r="H2962" s="1055"/>
      <c r="I2962" s="1055"/>
      <c r="J2962" s="1055"/>
      <c r="K2962" s="1055"/>
      <c r="L2962" s="211" t="s">
        <v>1614</v>
      </c>
      <c r="M2962" s="530"/>
      <c r="N2962" s="222"/>
    </row>
    <row r="2963" spans="1:25" ht="40.5" customHeight="1" x14ac:dyDescent="0.25">
      <c r="A2963" s="219"/>
      <c r="B2963" s="69">
        <v>3</v>
      </c>
      <c r="C2963" s="69" t="s">
        <v>65</v>
      </c>
      <c r="D2963" s="113">
        <v>2566</v>
      </c>
      <c r="E2963" s="1054"/>
      <c r="F2963" s="1054"/>
      <c r="G2963" s="219"/>
      <c r="H2963" s="1054"/>
      <c r="I2963" s="1054"/>
      <c r="J2963" s="1054"/>
      <c r="K2963" s="1054"/>
      <c r="L2963" s="26" t="s">
        <v>1616</v>
      </c>
      <c r="M2963" s="199"/>
      <c r="N2963" s="427" t="s">
        <v>15061</v>
      </c>
    </row>
    <row r="2964" spans="1:25" ht="40.5" customHeight="1" x14ac:dyDescent="0.25">
      <c r="A2964" s="1053">
        <v>925</v>
      </c>
      <c r="B2964" s="69">
        <v>20</v>
      </c>
      <c r="C2964" s="69" t="s">
        <v>69</v>
      </c>
      <c r="D2964" s="113">
        <v>2564</v>
      </c>
      <c r="E2964" s="1053" t="s">
        <v>10880</v>
      </c>
      <c r="F2964" s="1053" t="s">
        <v>10880</v>
      </c>
      <c r="G2964" s="1053" t="s">
        <v>10881</v>
      </c>
      <c r="H2964" s="1053" t="s">
        <v>7153</v>
      </c>
      <c r="I2964" s="1053" t="s">
        <v>627</v>
      </c>
      <c r="J2964" s="1053" t="s">
        <v>105</v>
      </c>
      <c r="K2964" s="1053" t="s">
        <v>3414</v>
      </c>
      <c r="L2964" s="89" t="s">
        <v>59</v>
      </c>
      <c r="M2964" s="528"/>
      <c r="N2964" s="149" t="s">
        <v>10882</v>
      </c>
    </row>
    <row r="2965" spans="1:25" x14ac:dyDescent="0.25">
      <c r="A2965" s="1055"/>
      <c r="B2965" s="360">
        <v>9</v>
      </c>
      <c r="C2965" s="218" t="s">
        <v>682</v>
      </c>
      <c r="D2965" s="113">
        <v>2564</v>
      </c>
      <c r="E2965" s="1055"/>
      <c r="F2965" s="1055"/>
      <c r="G2965" s="1055"/>
      <c r="H2965" s="1055"/>
      <c r="I2965" s="1055"/>
      <c r="J2965" s="1055"/>
      <c r="K2965" s="1055"/>
      <c r="L2965" s="89" t="s">
        <v>11601</v>
      </c>
      <c r="M2965" s="528"/>
      <c r="N2965" s="149" t="s">
        <v>11602</v>
      </c>
    </row>
    <row r="2966" spans="1:25" ht="40.5" x14ac:dyDescent="0.25">
      <c r="A2966" s="1054"/>
      <c r="B2966" s="360">
        <v>21</v>
      </c>
      <c r="C2966" s="218" t="s">
        <v>682</v>
      </c>
      <c r="D2966" s="113">
        <v>2564</v>
      </c>
      <c r="E2966" s="1054"/>
      <c r="F2966" s="1054"/>
      <c r="G2966" s="1054"/>
      <c r="H2966" s="1054"/>
      <c r="I2966" s="1054"/>
      <c r="J2966" s="1054"/>
      <c r="K2966" s="1054"/>
      <c r="L2966" s="89" t="s">
        <v>11603</v>
      </c>
      <c r="M2966" s="528"/>
      <c r="N2966" s="149" t="s">
        <v>11606</v>
      </c>
    </row>
    <row r="2967" spans="1:25" ht="40.5" x14ac:dyDescent="0.25">
      <c r="A2967" s="1053">
        <v>926</v>
      </c>
      <c r="B2967" s="1053">
        <v>23</v>
      </c>
      <c r="C2967" s="1053" t="s">
        <v>69</v>
      </c>
      <c r="D2967" s="1053">
        <v>2564</v>
      </c>
      <c r="E2967" s="1053" t="s">
        <v>10902</v>
      </c>
      <c r="F2967" s="1053" t="s">
        <v>10896</v>
      </c>
      <c r="G2967" s="1053" t="s">
        <v>10897</v>
      </c>
      <c r="H2967" s="1053" t="s">
        <v>11979</v>
      </c>
      <c r="I2967" s="1053" t="s">
        <v>780</v>
      </c>
      <c r="J2967" s="1053" t="s">
        <v>92</v>
      </c>
      <c r="K2967" s="1053" t="s">
        <v>3414</v>
      </c>
      <c r="L2967" s="1" t="s">
        <v>10898</v>
      </c>
      <c r="M2967" s="450"/>
      <c r="N2967" s="149" t="s">
        <v>10900</v>
      </c>
    </row>
    <row r="2968" spans="1:25" s="39" customFormat="1" x14ac:dyDescent="0.25">
      <c r="A2968" s="1055"/>
      <c r="B2968" s="1054"/>
      <c r="C2968" s="1054"/>
      <c r="D2968" s="1054"/>
      <c r="E2968" s="1055"/>
      <c r="F2968" s="1055"/>
      <c r="G2968" s="1055"/>
      <c r="H2968" s="1055"/>
      <c r="I2968" s="1055"/>
      <c r="J2968" s="1055"/>
      <c r="K2968" s="1055"/>
      <c r="L2968" s="1" t="s">
        <v>10899</v>
      </c>
      <c r="M2968" s="450"/>
      <c r="N2968" s="149" t="s">
        <v>10901</v>
      </c>
      <c r="O2968" s="1"/>
      <c r="P2968" s="452"/>
      <c r="Q2968" s="1"/>
      <c r="R2968" s="4"/>
      <c r="S2968" s="4"/>
      <c r="T2968" s="4"/>
      <c r="U2968" s="4"/>
      <c r="V2968" s="4"/>
      <c r="W2968" s="4"/>
      <c r="X2968" s="4"/>
      <c r="Y2968" s="4"/>
    </row>
    <row r="2969" spans="1:25" ht="40.5" x14ac:dyDescent="0.25">
      <c r="A2969" s="1055"/>
      <c r="B2969" s="300">
        <v>26</v>
      </c>
      <c r="C2969" s="153" t="s">
        <v>68</v>
      </c>
      <c r="D2969" s="300">
        <v>2565</v>
      </c>
      <c r="E2969" s="1055"/>
      <c r="F2969" s="1055"/>
      <c r="G2969" s="1055"/>
      <c r="H2969" s="1055"/>
      <c r="I2969" s="1055"/>
      <c r="J2969" s="1055"/>
      <c r="K2969" s="1055"/>
      <c r="L2969" s="1" t="s">
        <v>11971</v>
      </c>
      <c r="M2969" s="450"/>
      <c r="N2969" s="149" t="s">
        <v>11972</v>
      </c>
      <c r="U2969" s="39"/>
      <c r="V2969" s="39"/>
      <c r="W2969" s="39"/>
      <c r="X2969" s="39"/>
      <c r="Y2969" s="39"/>
    </row>
    <row r="2970" spans="1:25" ht="409.5" x14ac:dyDescent="0.25">
      <c r="A2970" s="1054"/>
      <c r="B2970" s="300">
        <v>27</v>
      </c>
      <c r="C2970" s="153" t="s">
        <v>68</v>
      </c>
      <c r="D2970" s="300">
        <v>2565</v>
      </c>
      <c r="E2970" s="1055"/>
      <c r="F2970" s="1055"/>
      <c r="G2970" s="1055"/>
      <c r="H2970" s="1055"/>
      <c r="I2970" s="1055"/>
      <c r="J2970" s="1055"/>
      <c r="K2970" s="1055"/>
      <c r="L2970" s="169" t="s">
        <v>11984</v>
      </c>
      <c r="M2970" s="542"/>
      <c r="N2970" s="149" t="s">
        <v>11981</v>
      </c>
      <c r="P2970" s="452">
        <v>970652.4</v>
      </c>
      <c r="Q2970" s="1" t="s">
        <v>11985</v>
      </c>
    </row>
    <row r="2971" spans="1:25" ht="60.75" x14ac:dyDescent="0.25">
      <c r="A2971" s="219"/>
      <c r="B2971" s="300">
        <v>27</v>
      </c>
      <c r="C2971" s="153" t="s">
        <v>68</v>
      </c>
      <c r="D2971" s="300">
        <v>2565</v>
      </c>
      <c r="E2971" s="1054"/>
      <c r="F2971" s="1054"/>
      <c r="G2971" s="1054"/>
      <c r="H2971" s="1054"/>
      <c r="I2971" s="1054"/>
      <c r="J2971" s="1054"/>
      <c r="K2971" s="1054"/>
      <c r="L2971" s="1" t="s">
        <v>11982</v>
      </c>
      <c r="M2971" s="450"/>
      <c r="N2971" s="149" t="s">
        <v>11983</v>
      </c>
      <c r="R2971" s="39"/>
      <c r="S2971" s="39"/>
      <c r="T2971" s="39"/>
    </row>
    <row r="2972" spans="1:25" x14ac:dyDescent="0.25">
      <c r="A2972" s="1053">
        <v>927</v>
      </c>
      <c r="B2972" s="69">
        <v>27</v>
      </c>
      <c r="C2972" s="69" t="s">
        <v>69</v>
      </c>
      <c r="D2972" s="113">
        <v>2564</v>
      </c>
      <c r="E2972" s="1053" t="s">
        <v>10905</v>
      </c>
      <c r="F2972" s="1053" t="s">
        <v>10905</v>
      </c>
      <c r="G2972" s="1053" t="s">
        <v>10906</v>
      </c>
      <c r="H2972" s="1053" t="s">
        <v>10907</v>
      </c>
      <c r="I2972" s="1053" t="s">
        <v>786</v>
      </c>
      <c r="J2972" s="1053" t="s">
        <v>2880</v>
      </c>
      <c r="K2972" s="1053" t="s">
        <v>3414</v>
      </c>
      <c r="L2972" s="89" t="s">
        <v>59</v>
      </c>
      <c r="M2972" s="528"/>
      <c r="N2972" s="149" t="s">
        <v>10908</v>
      </c>
    </row>
    <row r="2973" spans="1:25" ht="40.5" x14ac:dyDescent="0.25">
      <c r="A2973" s="1055"/>
      <c r="B2973" s="51">
        <v>24</v>
      </c>
      <c r="C2973" s="69" t="s">
        <v>68</v>
      </c>
      <c r="D2973" s="301">
        <v>2565</v>
      </c>
      <c r="E2973" s="1055"/>
      <c r="F2973" s="1055"/>
      <c r="G2973" s="1055"/>
      <c r="H2973" s="1055"/>
      <c r="I2973" s="1055"/>
      <c r="J2973" s="1055"/>
      <c r="K2973" s="1055"/>
      <c r="L2973" s="89" t="s">
        <v>297</v>
      </c>
      <c r="M2973" s="528"/>
      <c r="N2973" s="149" t="s">
        <v>11936</v>
      </c>
      <c r="P2973" s="452">
        <v>6754.32</v>
      </c>
    </row>
    <row r="2974" spans="1:25" x14ac:dyDescent="0.25">
      <c r="A2974" s="1054"/>
      <c r="B2974" s="51">
        <v>24</v>
      </c>
      <c r="C2974" s="69" t="s">
        <v>68</v>
      </c>
      <c r="D2974" s="301">
        <v>2565</v>
      </c>
      <c r="E2974" s="1054"/>
      <c r="F2974" s="1054"/>
      <c r="G2974" s="1054"/>
      <c r="H2974" s="1054"/>
      <c r="I2974" s="1054"/>
      <c r="J2974" s="1054"/>
      <c r="K2974" s="1054"/>
      <c r="L2974" s="89" t="s">
        <v>689</v>
      </c>
      <c r="M2974" s="528"/>
      <c r="N2974" s="149" t="s">
        <v>11935</v>
      </c>
    </row>
    <row r="2975" spans="1:25" ht="40.5" customHeight="1" x14ac:dyDescent="0.25">
      <c r="A2975" s="218">
        <v>928</v>
      </c>
      <c r="B2975" s="69">
        <v>2</v>
      </c>
      <c r="C2975" s="69" t="s">
        <v>73</v>
      </c>
      <c r="D2975" s="113">
        <v>2564</v>
      </c>
      <c r="E2975" s="89" t="s">
        <v>10925</v>
      </c>
      <c r="F2975" s="89" t="s">
        <v>10925</v>
      </c>
      <c r="G2975" s="89" t="s">
        <v>10926</v>
      </c>
      <c r="H2975" s="89" t="s">
        <v>10927</v>
      </c>
      <c r="I2975" s="89" t="s">
        <v>211</v>
      </c>
      <c r="J2975" s="89" t="s">
        <v>212</v>
      </c>
      <c r="K2975" s="89" t="s">
        <v>3414</v>
      </c>
      <c r="L2975" s="89" t="s">
        <v>59</v>
      </c>
      <c r="M2975" s="528"/>
      <c r="N2975" s="149" t="s">
        <v>10928</v>
      </c>
    </row>
    <row r="2976" spans="1:25" ht="20.25" customHeight="1" x14ac:dyDescent="0.25">
      <c r="A2976" s="219"/>
      <c r="B2976" s="51">
        <v>17</v>
      </c>
      <c r="C2976" s="69" t="s">
        <v>3060</v>
      </c>
      <c r="D2976" s="301">
        <v>2565</v>
      </c>
      <c r="E2976" s="169"/>
      <c r="F2976" s="169"/>
      <c r="G2976" s="169"/>
      <c r="H2976" s="169"/>
      <c r="I2976" s="169"/>
      <c r="J2976" s="169"/>
      <c r="K2976" s="169"/>
      <c r="L2976" s="89" t="s">
        <v>297</v>
      </c>
      <c r="M2976" s="528"/>
      <c r="N2976" s="149" t="s">
        <v>11835</v>
      </c>
    </row>
    <row r="2977" spans="1:16" x14ac:dyDescent="0.25">
      <c r="A2977" s="153"/>
      <c r="B2977" s="51">
        <v>19</v>
      </c>
      <c r="C2977" s="69" t="s">
        <v>3060</v>
      </c>
      <c r="D2977" s="301">
        <v>2565</v>
      </c>
      <c r="E2977" s="99"/>
      <c r="F2977" s="99"/>
      <c r="G2977" s="99"/>
      <c r="H2977" s="99"/>
      <c r="I2977" s="99"/>
      <c r="J2977" s="99"/>
      <c r="K2977" s="99"/>
      <c r="L2977" s="89" t="s">
        <v>11627</v>
      </c>
      <c r="M2977" s="528"/>
      <c r="N2977" s="149" t="s">
        <v>11836</v>
      </c>
    </row>
    <row r="2978" spans="1:16" ht="60.75" customHeight="1" x14ac:dyDescent="0.25">
      <c r="A2978" s="1053">
        <v>929</v>
      </c>
      <c r="B2978" s="69">
        <v>6</v>
      </c>
      <c r="C2978" s="69" t="s">
        <v>73</v>
      </c>
      <c r="D2978" s="113">
        <v>2564</v>
      </c>
      <c r="E2978" s="1053" t="s">
        <v>10937</v>
      </c>
      <c r="F2978" s="1053" t="s">
        <v>10937</v>
      </c>
      <c r="G2978" s="1053" t="s">
        <v>10938</v>
      </c>
      <c r="H2978" s="1053" t="s">
        <v>10939</v>
      </c>
      <c r="I2978" s="1053" t="s">
        <v>1323</v>
      </c>
      <c r="J2978" s="1053" t="s">
        <v>212</v>
      </c>
      <c r="K2978" s="1053" t="s">
        <v>3414</v>
      </c>
      <c r="L2978" s="89" t="s">
        <v>59</v>
      </c>
      <c r="M2978" s="528"/>
      <c r="N2978" s="149" t="s">
        <v>10940</v>
      </c>
    </row>
    <row r="2979" spans="1:16" ht="40.5" x14ac:dyDescent="0.25">
      <c r="A2979" s="1055"/>
      <c r="B2979" s="51">
        <v>7</v>
      </c>
      <c r="C2979" s="69" t="s">
        <v>3060</v>
      </c>
      <c r="D2979" s="301">
        <v>2565</v>
      </c>
      <c r="E2979" s="1055"/>
      <c r="F2979" s="1055"/>
      <c r="G2979" s="1055"/>
      <c r="H2979" s="1055"/>
      <c r="I2979" s="1055"/>
      <c r="J2979" s="1055"/>
      <c r="K2979" s="1055"/>
      <c r="L2979" s="89" t="s">
        <v>11812</v>
      </c>
      <c r="M2979" s="528"/>
      <c r="N2979" s="149" t="s">
        <v>11813</v>
      </c>
    </row>
    <row r="2980" spans="1:16" x14ac:dyDescent="0.25">
      <c r="A2980" s="1054"/>
      <c r="B2980" s="51">
        <v>19</v>
      </c>
      <c r="C2980" s="69" t="s">
        <v>3060</v>
      </c>
      <c r="D2980" s="301">
        <v>2565</v>
      </c>
      <c r="E2980" s="1055"/>
      <c r="F2980" s="1055"/>
      <c r="G2980" s="1055"/>
      <c r="H2980" s="1055"/>
      <c r="I2980" s="1055"/>
      <c r="J2980" s="1055"/>
      <c r="K2980" s="1055"/>
      <c r="L2980" s="89" t="s">
        <v>11627</v>
      </c>
      <c r="M2980" s="528"/>
      <c r="N2980" s="149" t="s">
        <v>11863</v>
      </c>
      <c r="P2980" s="452">
        <v>25299.09</v>
      </c>
    </row>
    <row r="2981" spans="1:16" ht="40.5" customHeight="1" x14ac:dyDescent="0.25">
      <c r="A2981" s="69">
        <v>930</v>
      </c>
      <c r="B2981" s="69">
        <v>9</v>
      </c>
      <c r="C2981" s="69" t="s">
        <v>73</v>
      </c>
      <c r="D2981" s="113">
        <v>2564</v>
      </c>
      <c r="E2981" s="113" t="s">
        <v>10941</v>
      </c>
      <c r="F2981" s="113" t="s">
        <v>10942</v>
      </c>
      <c r="G2981" s="113" t="s">
        <v>10943</v>
      </c>
      <c r="H2981" s="113" t="s">
        <v>8260</v>
      </c>
      <c r="I2981" s="113" t="s">
        <v>742</v>
      </c>
      <c r="J2981" s="113" t="s">
        <v>113</v>
      </c>
      <c r="K2981" s="113" t="s">
        <v>3414</v>
      </c>
      <c r="L2981" s="89" t="s">
        <v>59</v>
      </c>
      <c r="M2981" s="528"/>
      <c r="N2981" s="149" t="s">
        <v>10944</v>
      </c>
    </row>
    <row r="2982" spans="1:16" ht="40.5" x14ac:dyDescent="0.25">
      <c r="A2982" s="69">
        <v>931</v>
      </c>
      <c r="B2982" s="69">
        <v>10</v>
      </c>
      <c r="C2982" s="69" t="s">
        <v>73</v>
      </c>
      <c r="D2982" s="113">
        <v>2564</v>
      </c>
      <c r="E2982" s="113" t="s">
        <v>10945</v>
      </c>
      <c r="F2982" s="113" t="s">
        <v>10945</v>
      </c>
      <c r="G2982" s="113" t="s">
        <v>10946</v>
      </c>
      <c r="H2982" s="113" t="s">
        <v>10947</v>
      </c>
      <c r="I2982" s="113" t="s">
        <v>10948</v>
      </c>
      <c r="J2982" s="113" t="s">
        <v>78</v>
      </c>
      <c r="K2982" s="113" t="s">
        <v>3414</v>
      </c>
      <c r="L2982" s="89" t="s">
        <v>59</v>
      </c>
      <c r="M2982" s="528"/>
      <c r="N2982" s="94" t="s">
        <v>10949</v>
      </c>
    </row>
    <row r="2983" spans="1:16" x14ac:dyDescent="0.25">
      <c r="A2983" s="1053">
        <v>932</v>
      </c>
      <c r="B2983" s="69">
        <v>10</v>
      </c>
      <c r="C2983" s="69" t="s">
        <v>73</v>
      </c>
      <c r="D2983" s="113">
        <v>2564</v>
      </c>
      <c r="E2983" s="1053" t="s">
        <v>10950</v>
      </c>
      <c r="F2983" s="1053" t="s">
        <v>10950</v>
      </c>
      <c r="G2983" s="1053" t="s">
        <v>10951</v>
      </c>
      <c r="H2983" s="1053" t="s">
        <v>10952</v>
      </c>
      <c r="I2983" s="1053" t="s">
        <v>1944</v>
      </c>
      <c r="J2983" s="1053" t="s">
        <v>11</v>
      </c>
      <c r="K2983" s="1053" t="s">
        <v>3414</v>
      </c>
      <c r="L2983" s="89" t="s">
        <v>59</v>
      </c>
      <c r="M2983" s="528"/>
      <c r="N2983" s="149" t="s">
        <v>10953</v>
      </c>
    </row>
    <row r="2984" spans="1:16" ht="40.5" x14ac:dyDescent="0.25">
      <c r="A2984" s="1055"/>
      <c r="B2984" s="69">
        <v>10</v>
      </c>
      <c r="C2984" s="69" t="s">
        <v>65</v>
      </c>
      <c r="D2984" s="113">
        <v>2565</v>
      </c>
      <c r="E2984" s="1055"/>
      <c r="F2984" s="1055"/>
      <c r="G2984" s="1055"/>
      <c r="H2984" s="1055"/>
      <c r="I2984" s="1055"/>
      <c r="J2984" s="1055"/>
      <c r="K2984" s="1055"/>
      <c r="L2984" s="89" t="s">
        <v>5414</v>
      </c>
      <c r="M2984" s="528"/>
      <c r="N2984" s="149" t="s">
        <v>12391</v>
      </c>
      <c r="P2984" s="452">
        <v>20620</v>
      </c>
    </row>
    <row r="2985" spans="1:16" ht="60.75" customHeight="1" x14ac:dyDescent="0.25">
      <c r="A2985" s="1054"/>
      <c r="B2985" s="69">
        <v>10</v>
      </c>
      <c r="C2985" s="69" t="s">
        <v>65</v>
      </c>
      <c r="D2985" s="113">
        <v>2565</v>
      </c>
      <c r="E2985" s="1054"/>
      <c r="F2985" s="1054"/>
      <c r="G2985" s="1054"/>
      <c r="H2985" s="1054"/>
      <c r="I2985" s="1054"/>
      <c r="J2985" s="1054"/>
      <c r="K2985" s="1054"/>
      <c r="L2985" s="89" t="s">
        <v>11627</v>
      </c>
      <c r="M2985" s="528"/>
      <c r="N2985" s="149" t="s">
        <v>12392</v>
      </c>
    </row>
    <row r="2986" spans="1:16" x14ac:dyDescent="0.25">
      <c r="A2986" s="1053">
        <v>933</v>
      </c>
      <c r="B2986" s="69">
        <v>11</v>
      </c>
      <c r="C2986" s="69" t="s">
        <v>73</v>
      </c>
      <c r="D2986" s="113">
        <v>2564</v>
      </c>
      <c r="E2986" s="1053" t="s">
        <v>10955</v>
      </c>
      <c r="F2986" s="1053" t="s">
        <v>10955</v>
      </c>
      <c r="G2986" s="1053" t="s">
        <v>10956</v>
      </c>
      <c r="H2986" s="1053" t="s">
        <v>10426</v>
      </c>
      <c r="I2986" s="1053" t="s">
        <v>631</v>
      </c>
      <c r="J2986" s="1053" t="s">
        <v>78</v>
      </c>
      <c r="K2986" s="1053" t="s">
        <v>3414</v>
      </c>
      <c r="L2986" s="89" t="s">
        <v>59</v>
      </c>
      <c r="M2986" s="528"/>
      <c r="N2986" s="149" t="s">
        <v>10954</v>
      </c>
    </row>
    <row r="2987" spans="1:16" ht="95.25" customHeight="1" x14ac:dyDescent="0.25">
      <c r="A2987" s="1055"/>
      <c r="B2987" s="51">
        <v>22</v>
      </c>
      <c r="C2987" s="69" t="s">
        <v>682</v>
      </c>
      <c r="D2987" s="113">
        <v>2564</v>
      </c>
      <c r="E2987" s="1055"/>
      <c r="F2987" s="1055"/>
      <c r="G2987" s="1055"/>
      <c r="H2987" s="1055"/>
      <c r="I2987" s="1055"/>
      <c r="J2987" s="1055"/>
      <c r="K2987" s="1055"/>
      <c r="L2987" s="89" t="s">
        <v>297</v>
      </c>
      <c r="M2987" s="528"/>
      <c r="N2987" s="149" t="s">
        <v>11625</v>
      </c>
    </row>
    <row r="2988" spans="1:16" ht="40.5" x14ac:dyDescent="0.25">
      <c r="A2988" s="1054"/>
      <c r="B2988" s="51">
        <v>22</v>
      </c>
      <c r="C2988" s="69" t="s">
        <v>682</v>
      </c>
      <c r="D2988" s="113">
        <v>2564</v>
      </c>
      <c r="E2988" s="1054"/>
      <c r="F2988" s="1054"/>
      <c r="G2988" s="1054"/>
      <c r="H2988" s="1054"/>
      <c r="I2988" s="1054"/>
      <c r="J2988" s="1054"/>
      <c r="K2988" s="1054"/>
      <c r="L2988" s="89" t="s">
        <v>11616</v>
      </c>
      <c r="M2988" s="528"/>
      <c r="N2988" s="149" t="s">
        <v>11626</v>
      </c>
      <c r="P2988" s="452">
        <v>9390.33</v>
      </c>
    </row>
    <row r="2989" spans="1:16" ht="40.5" customHeight="1" x14ac:dyDescent="0.25">
      <c r="A2989" s="1053">
        <v>934</v>
      </c>
      <c r="B2989" s="69">
        <v>20</v>
      </c>
      <c r="C2989" s="69" t="s">
        <v>73</v>
      </c>
      <c r="D2989" s="113">
        <v>2564</v>
      </c>
      <c r="E2989" s="1053" t="s">
        <v>10962</v>
      </c>
      <c r="F2989" s="1053" t="s">
        <v>10962</v>
      </c>
      <c r="G2989" s="1053" t="s">
        <v>10963</v>
      </c>
      <c r="H2989" s="1053" t="s">
        <v>10964</v>
      </c>
      <c r="I2989" s="1053" t="s">
        <v>261</v>
      </c>
      <c r="J2989" s="1053" t="s">
        <v>212</v>
      </c>
      <c r="K2989" s="1053" t="s">
        <v>3414</v>
      </c>
      <c r="L2989" s="89" t="s">
        <v>59</v>
      </c>
      <c r="M2989" s="528"/>
      <c r="N2989" s="149" t="s">
        <v>10965</v>
      </c>
    </row>
    <row r="2990" spans="1:16" ht="40.5" x14ac:dyDescent="0.25">
      <c r="A2990" s="1055"/>
      <c r="B2990" s="218">
        <v>21</v>
      </c>
      <c r="C2990" s="218" t="s">
        <v>65</v>
      </c>
      <c r="D2990" s="220">
        <v>2565</v>
      </c>
      <c r="E2990" s="1055"/>
      <c r="F2990" s="1055"/>
      <c r="G2990" s="1055"/>
      <c r="H2990" s="1055"/>
      <c r="I2990" s="1055"/>
      <c r="J2990" s="1055"/>
      <c r="K2990" s="1055"/>
      <c r="L2990" s="89" t="s">
        <v>297</v>
      </c>
      <c r="M2990" s="528"/>
      <c r="N2990" s="149" t="s">
        <v>12483</v>
      </c>
    </row>
    <row r="2991" spans="1:16" ht="40.5" x14ac:dyDescent="0.25">
      <c r="A2991" s="1054"/>
      <c r="B2991" s="218">
        <v>21</v>
      </c>
      <c r="C2991" s="218" t="s">
        <v>65</v>
      </c>
      <c r="D2991" s="220">
        <v>2565</v>
      </c>
      <c r="E2991" s="1054"/>
      <c r="F2991" s="1054"/>
      <c r="G2991" s="1054"/>
      <c r="H2991" s="1054"/>
      <c r="I2991" s="1054"/>
      <c r="J2991" s="1054"/>
      <c r="K2991" s="1054"/>
      <c r="L2991" s="89" t="s">
        <v>11616</v>
      </c>
      <c r="M2991" s="528"/>
      <c r="N2991" s="149" t="s">
        <v>12484</v>
      </c>
    </row>
    <row r="2992" spans="1:16" ht="40.5" x14ac:dyDescent="0.25">
      <c r="A2992" s="1136">
        <v>935</v>
      </c>
      <c r="B2992" s="1136">
        <v>27</v>
      </c>
      <c r="C2992" s="1053" t="s">
        <v>73</v>
      </c>
      <c r="D2992" s="1136">
        <v>2564</v>
      </c>
      <c r="E2992" s="1053" t="s">
        <v>11666</v>
      </c>
      <c r="F2992" s="1067" t="s">
        <v>11000</v>
      </c>
      <c r="G2992" s="1091" t="s">
        <v>11045</v>
      </c>
      <c r="H2992" s="1053" t="s">
        <v>11044</v>
      </c>
      <c r="I2992" s="1067" t="s">
        <v>91</v>
      </c>
      <c r="J2992" s="1067" t="s">
        <v>92</v>
      </c>
      <c r="K2992" s="1067" t="s">
        <v>3414</v>
      </c>
      <c r="L2992" s="1" t="s">
        <v>10109</v>
      </c>
      <c r="M2992" s="528"/>
      <c r="N2992" s="216" t="s">
        <v>11001</v>
      </c>
    </row>
    <row r="2993" spans="1:17" ht="40.5" x14ac:dyDescent="0.25">
      <c r="A2993" s="1138"/>
      <c r="B2993" s="1138"/>
      <c r="C2993" s="1054"/>
      <c r="D2993" s="1138"/>
      <c r="E2993" s="1054"/>
      <c r="F2993" s="1069"/>
      <c r="G2993" s="1092"/>
      <c r="H2993" s="1054"/>
      <c r="I2993" s="1069"/>
      <c r="J2993" s="1069"/>
      <c r="K2993" s="1069"/>
      <c r="L2993" s="1" t="s">
        <v>10111</v>
      </c>
      <c r="M2993" s="528"/>
      <c r="N2993" s="216" t="s">
        <v>11002</v>
      </c>
      <c r="P2993" s="454"/>
      <c r="Q2993" s="89"/>
    </row>
    <row r="2994" spans="1:17" x14ac:dyDescent="0.25">
      <c r="A2994" s="1136">
        <v>936</v>
      </c>
      <c r="B2994" s="1136">
        <v>2</v>
      </c>
      <c r="C2994" s="1053" t="s">
        <v>71</v>
      </c>
      <c r="D2994" s="1136">
        <v>2564</v>
      </c>
      <c r="E2994" s="1053" t="s">
        <v>10995</v>
      </c>
      <c r="F2994" s="1053" t="s">
        <v>10995</v>
      </c>
      <c r="G2994" s="1053" t="s">
        <v>10996</v>
      </c>
      <c r="H2994" s="1053" t="s">
        <v>10998</v>
      </c>
      <c r="I2994" s="1053" t="s">
        <v>105</v>
      </c>
      <c r="J2994" s="1053" t="s">
        <v>105</v>
      </c>
      <c r="K2994" s="1053" t="s">
        <v>3414</v>
      </c>
      <c r="L2994" s="1067" t="s">
        <v>59</v>
      </c>
      <c r="M2994" s="528"/>
      <c r="N2994" s="1142" t="s">
        <v>10997</v>
      </c>
      <c r="P2994" s="1221"/>
      <c r="Q2994" s="1053"/>
    </row>
    <row r="2995" spans="1:17" x14ac:dyDescent="0.25">
      <c r="A2995" s="1137"/>
      <c r="B2995" s="1138"/>
      <c r="C2995" s="1054"/>
      <c r="D2995" s="1138"/>
      <c r="E2995" s="1055"/>
      <c r="F2995" s="1055"/>
      <c r="G2995" s="1055"/>
      <c r="H2995" s="1055"/>
      <c r="I2995" s="1055"/>
      <c r="J2995" s="1055"/>
      <c r="K2995" s="1055"/>
      <c r="L2995" s="1069"/>
      <c r="M2995" s="529"/>
      <c r="N2995" s="1143"/>
      <c r="P2995" s="1222"/>
      <c r="Q2995" s="1054"/>
    </row>
    <row r="2996" spans="1:17" ht="40.5" x14ac:dyDescent="0.25">
      <c r="A2996" s="1137"/>
      <c r="B2996" s="300">
        <v>17</v>
      </c>
      <c r="C2996" s="153" t="s">
        <v>71</v>
      </c>
      <c r="D2996" s="300">
        <v>2564</v>
      </c>
      <c r="E2996" s="1055"/>
      <c r="F2996" s="1055"/>
      <c r="G2996" s="1055"/>
      <c r="H2996" s="1055"/>
      <c r="I2996" s="1055"/>
      <c r="J2996" s="1055"/>
      <c r="K2996" s="1055"/>
      <c r="L2996" s="168" t="s">
        <v>12504</v>
      </c>
      <c r="M2996" s="542"/>
      <c r="N2996" s="430" t="s">
        <v>11844</v>
      </c>
      <c r="P2996" s="464">
        <v>21332</v>
      </c>
      <c r="Q2996" s="153"/>
    </row>
    <row r="2997" spans="1:17" ht="40.5" x14ac:dyDescent="0.25">
      <c r="A2997" s="1138"/>
      <c r="B2997" s="300">
        <v>19</v>
      </c>
      <c r="C2997" s="153" t="s">
        <v>68</v>
      </c>
      <c r="D2997" s="300">
        <v>2565</v>
      </c>
      <c r="E2997" s="1054"/>
      <c r="F2997" s="1054"/>
      <c r="G2997" s="1054"/>
      <c r="H2997" s="1054"/>
      <c r="I2997" s="1054"/>
      <c r="J2997" s="1054"/>
      <c r="K2997" s="1054"/>
      <c r="L2997" s="89" t="s">
        <v>11616</v>
      </c>
      <c r="M2997" s="542"/>
      <c r="N2997" s="430" t="s">
        <v>11845</v>
      </c>
      <c r="P2997" s="464"/>
      <c r="Q2997" s="153"/>
    </row>
    <row r="2998" spans="1:17" x14ac:dyDescent="0.25">
      <c r="A2998" s="1132">
        <v>937</v>
      </c>
      <c r="B2998" s="618">
        <v>2</v>
      </c>
      <c r="C2998" s="617" t="s">
        <v>71</v>
      </c>
      <c r="D2998" s="618">
        <v>2564</v>
      </c>
      <c r="E2998" s="1099" t="s">
        <v>11024</v>
      </c>
      <c r="F2998" s="1099" t="s">
        <v>11024</v>
      </c>
      <c r="G2998" s="1099" t="s">
        <v>11025</v>
      </c>
      <c r="H2998" s="1099" t="s">
        <v>11027</v>
      </c>
      <c r="I2998" s="1099" t="s">
        <v>564</v>
      </c>
      <c r="J2998" s="1099" t="s">
        <v>212</v>
      </c>
      <c r="K2998" s="1099" t="s">
        <v>3414</v>
      </c>
      <c r="L2998" s="577" t="s">
        <v>59</v>
      </c>
      <c r="M2998" s="619" t="s">
        <v>15338</v>
      </c>
      <c r="N2998" s="620" t="s">
        <v>11026</v>
      </c>
      <c r="O2998" s="577"/>
      <c r="P2998" s="580"/>
      <c r="Q2998" s="33" t="s">
        <v>48</v>
      </c>
    </row>
    <row r="2999" spans="1:17" s="39" customFormat="1" ht="23.25" customHeight="1" x14ac:dyDescent="0.25">
      <c r="A2999" s="1133"/>
      <c r="B2999" s="621">
        <v>30</v>
      </c>
      <c r="C2999" s="588" t="s">
        <v>65</v>
      </c>
      <c r="D2999" s="621">
        <v>2566</v>
      </c>
      <c r="E2999" s="1102"/>
      <c r="F2999" s="1102"/>
      <c r="G2999" s="1102"/>
      <c r="H2999" s="1102"/>
      <c r="I2999" s="1102"/>
      <c r="J2999" s="1102"/>
      <c r="K2999" s="1102"/>
      <c r="L2999" s="622" t="s">
        <v>12504</v>
      </c>
      <c r="M2999" s="577"/>
      <c r="N2999" s="623" t="s">
        <v>15339</v>
      </c>
      <c r="O2999" s="584"/>
      <c r="P2999" s="580"/>
      <c r="Q2999" s="26"/>
    </row>
    <row r="3000" spans="1:17" s="39" customFormat="1" ht="23.25" customHeight="1" x14ac:dyDescent="0.3">
      <c r="A3000" s="1134"/>
      <c r="B3000" s="621">
        <v>30</v>
      </c>
      <c r="C3000" s="588" t="s">
        <v>65</v>
      </c>
      <c r="D3000" s="621">
        <v>2566</v>
      </c>
      <c r="E3000" s="1100"/>
      <c r="F3000" s="1100"/>
      <c r="G3000" s="1100"/>
      <c r="H3000" s="1100"/>
      <c r="I3000" s="1100"/>
      <c r="J3000" s="1100"/>
      <c r="K3000" s="1100"/>
      <c r="L3000" s="589" t="s">
        <v>11616</v>
      </c>
      <c r="M3000" s="577"/>
      <c r="N3000" s="623" t="s">
        <v>15340</v>
      </c>
      <c r="O3000" s="625" t="s">
        <v>15337</v>
      </c>
      <c r="P3000" s="592">
        <f>7343+11289</f>
        <v>18632</v>
      </c>
      <c r="Q3000" s="26"/>
    </row>
    <row r="3001" spans="1:17" x14ac:dyDescent="0.25">
      <c r="A3001" s="1136">
        <v>938</v>
      </c>
      <c r="B3001" s="51">
        <v>6</v>
      </c>
      <c r="C3001" s="69" t="s">
        <v>71</v>
      </c>
      <c r="D3001" s="301">
        <v>2564</v>
      </c>
      <c r="E3001" s="1053" t="s">
        <v>11008</v>
      </c>
      <c r="F3001" s="1053" t="s">
        <v>11008</v>
      </c>
      <c r="G3001" s="1053" t="s">
        <v>11009</v>
      </c>
      <c r="H3001" s="1053" t="s">
        <v>11010</v>
      </c>
      <c r="I3001" s="1053" t="s">
        <v>2352</v>
      </c>
      <c r="J3001" s="1053" t="s">
        <v>92</v>
      </c>
      <c r="K3001" s="1053" t="s">
        <v>3414</v>
      </c>
      <c r="L3001" s="89" t="s">
        <v>59</v>
      </c>
      <c r="M3001" s="528"/>
      <c r="N3001" s="149" t="s">
        <v>11011</v>
      </c>
    </row>
    <row r="3002" spans="1:17" x14ac:dyDescent="0.25">
      <c r="A3002" s="1137"/>
      <c r="B3002" s="300">
        <v>10</v>
      </c>
      <c r="C3002" s="153" t="s">
        <v>65</v>
      </c>
      <c r="D3002" s="401">
        <v>2565</v>
      </c>
      <c r="E3002" s="1055"/>
      <c r="F3002" s="1055"/>
      <c r="G3002" s="1055"/>
      <c r="H3002" s="1055"/>
      <c r="I3002" s="1055"/>
      <c r="J3002" s="1055"/>
      <c r="K3002" s="1055"/>
      <c r="L3002" s="1" t="s">
        <v>12359</v>
      </c>
      <c r="M3002" s="450"/>
      <c r="N3002" s="149" t="s">
        <v>12376</v>
      </c>
    </row>
    <row r="3003" spans="1:17" x14ac:dyDescent="0.25">
      <c r="A3003" s="1138"/>
      <c r="B3003" s="300">
        <v>10</v>
      </c>
      <c r="C3003" s="153" t="s">
        <v>65</v>
      </c>
      <c r="D3003" s="401">
        <v>2565</v>
      </c>
      <c r="E3003" s="1054"/>
      <c r="F3003" s="1054"/>
      <c r="G3003" s="1054"/>
      <c r="H3003" s="1054"/>
      <c r="I3003" s="1054"/>
      <c r="J3003" s="1054"/>
      <c r="K3003" s="1054"/>
      <c r="L3003" s="1" t="s">
        <v>11276</v>
      </c>
      <c r="M3003" s="450"/>
      <c r="N3003" s="149" t="s">
        <v>12377</v>
      </c>
    </row>
    <row r="3004" spans="1:17" ht="40.5" x14ac:dyDescent="0.25">
      <c r="A3004" s="1136">
        <v>938</v>
      </c>
      <c r="B3004" s="300">
        <v>15</v>
      </c>
      <c r="C3004" s="153" t="s">
        <v>71</v>
      </c>
      <c r="D3004" s="300">
        <v>2564</v>
      </c>
      <c r="E3004" s="1053" t="s">
        <v>11837</v>
      </c>
      <c r="F3004" s="1053" t="s">
        <v>11837</v>
      </c>
      <c r="G3004" s="1053" t="s">
        <v>11838</v>
      </c>
      <c r="H3004" s="1053" t="s">
        <v>11839</v>
      </c>
      <c r="I3004" s="1053" t="s">
        <v>237</v>
      </c>
      <c r="J3004" s="1053" t="s">
        <v>232</v>
      </c>
      <c r="K3004" s="1053" t="s">
        <v>3414</v>
      </c>
      <c r="L3004" s="89" t="s">
        <v>59</v>
      </c>
      <c r="M3004" s="542"/>
      <c r="N3004" s="430" t="s">
        <v>11840</v>
      </c>
    </row>
    <row r="3005" spans="1:17" ht="40.5" x14ac:dyDescent="0.25">
      <c r="A3005" s="1137"/>
      <c r="B3005" s="300">
        <v>17</v>
      </c>
      <c r="C3005" s="153" t="s">
        <v>68</v>
      </c>
      <c r="D3005" s="300">
        <v>2565</v>
      </c>
      <c r="E3005" s="1055"/>
      <c r="F3005" s="1055"/>
      <c r="G3005" s="1055"/>
      <c r="H3005" s="1055"/>
      <c r="I3005" s="1055"/>
      <c r="J3005" s="1055"/>
      <c r="K3005" s="1055"/>
      <c r="L3005" s="89" t="s">
        <v>297</v>
      </c>
      <c r="M3005" s="542"/>
      <c r="N3005" s="430" t="s">
        <v>11841</v>
      </c>
    </row>
    <row r="3006" spans="1:17" x14ac:dyDescent="0.25">
      <c r="A3006" s="1138"/>
      <c r="B3006" s="51">
        <v>19</v>
      </c>
      <c r="C3006" s="69" t="s">
        <v>68</v>
      </c>
      <c r="D3006" s="301">
        <v>2565</v>
      </c>
      <c r="E3006" s="1054"/>
      <c r="F3006" s="1054"/>
      <c r="G3006" s="1054"/>
      <c r="H3006" s="1054"/>
      <c r="I3006" s="1054"/>
      <c r="J3006" s="1054"/>
      <c r="K3006" s="1054"/>
      <c r="L3006" s="89" t="s">
        <v>11842</v>
      </c>
      <c r="M3006" s="528"/>
      <c r="N3006" s="149" t="s">
        <v>11843</v>
      </c>
    </row>
    <row r="3007" spans="1:17" ht="40.5" x14ac:dyDescent="0.25">
      <c r="A3007" s="1136">
        <v>939</v>
      </c>
      <c r="B3007" s="51">
        <v>20</v>
      </c>
      <c r="C3007" s="69" t="s">
        <v>71</v>
      </c>
      <c r="D3007" s="301">
        <v>2564</v>
      </c>
      <c r="E3007" s="1053" t="s">
        <v>11058</v>
      </c>
      <c r="F3007" s="1053" t="s">
        <v>11059</v>
      </c>
      <c r="G3007" s="1053" t="s">
        <v>11060</v>
      </c>
      <c r="H3007" s="1053" t="s">
        <v>11061</v>
      </c>
      <c r="I3007" s="1053" t="s">
        <v>261</v>
      </c>
      <c r="J3007" s="1053" t="s">
        <v>212</v>
      </c>
      <c r="K3007" s="1053" t="s">
        <v>3414</v>
      </c>
      <c r="L3007" s="1" t="s">
        <v>11062</v>
      </c>
      <c r="M3007" s="450"/>
      <c r="N3007" s="149" t="s">
        <v>11063</v>
      </c>
    </row>
    <row r="3008" spans="1:17" ht="40.5" x14ac:dyDescent="0.25">
      <c r="A3008" s="1137"/>
      <c r="B3008" s="51">
        <v>29</v>
      </c>
      <c r="C3008" s="69" t="s">
        <v>677</v>
      </c>
      <c r="D3008" s="301">
        <v>2564</v>
      </c>
      <c r="E3008" s="1055"/>
      <c r="F3008" s="1055"/>
      <c r="G3008" s="1055"/>
      <c r="H3008" s="1055"/>
      <c r="I3008" s="1055"/>
      <c r="J3008" s="1055"/>
      <c r="K3008" s="1055"/>
      <c r="L3008" s="89" t="s">
        <v>11460</v>
      </c>
      <c r="M3008" s="528"/>
      <c r="N3008" s="149" t="s">
        <v>11458</v>
      </c>
    </row>
    <row r="3009" spans="1:17" ht="40.5" customHeight="1" x14ac:dyDescent="0.25">
      <c r="A3009" s="1138"/>
      <c r="B3009" s="51">
        <v>29</v>
      </c>
      <c r="C3009" s="69" t="s">
        <v>677</v>
      </c>
      <c r="D3009" s="301">
        <v>2564</v>
      </c>
      <c r="E3009" s="1054"/>
      <c r="F3009" s="1054"/>
      <c r="G3009" s="1054"/>
      <c r="H3009" s="1054"/>
      <c r="I3009" s="1054"/>
      <c r="J3009" s="1054"/>
      <c r="K3009" s="1054"/>
      <c r="L3009" s="89" t="s">
        <v>11459</v>
      </c>
      <c r="M3009" s="528"/>
      <c r="N3009" s="149" t="s">
        <v>11461</v>
      </c>
    </row>
    <row r="3010" spans="1:17" x14ac:dyDescent="0.25">
      <c r="A3010" s="1136">
        <v>940</v>
      </c>
      <c r="B3010" s="51">
        <v>23</v>
      </c>
      <c r="C3010" s="69" t="s">
        <v>71</v>
      </c>
      <c r="D3010" s="301">
        <v>2564</v>
      </c>
      <c r="E3010" s="1053" t="s">
        <v>11076</v>
      </c>
      <c r="F3010" s="1053" t="s">
        <v>11076</v>
      </c>
      <c r="G3010" s="1053" t="s">
        <v>11077</v>
      </c>
      <c r="H3010" s="1053" t="s">
        <v>11078</v>
      </c>
      <c r="I3010" s="1053" t="s">
        <v>11079</v>
      </c>
      <c r="J3010" s="1053" t="s">
        <v>527</v>
      </c>
      <c r="K3010" s="1053" t="s">
        <v>3414</v>
      </c>
      <c r="L3010" s="89" t="s">
        <v>59</v>
      </c>
      <c r="M3010" s="528"/>
      <c r="N3010" s="149" t="s">
        <v>11080</v>
      </c>
    </row>
    <row r="3011" spans="1:17" ht="40.5" x14ac:dyDescent="0.25">
      <c r="A3011" s="1137"/>
      <c r="B3011" s="51">
        <v>22</v>
      </c>
      <c r="C3011" s="69" t="s">
        <v>682</v>
      </c>
      <c r="D3011" s="301">
        <v>2564</v>
      </c>
      <c r="E3011" s="1055"/>
      <c r="F3011" s="1055"/>
      <c r="G3011" s="1055"/>
      <c r="H3011" s="1055"/>
      <c r="I3011" s="1055"/>
      <c r="J3011" s="1055"/>
      <c r="K3011" s="1055"/>
      <c r="L3011" s="89" t="s">
        <v>297</v>
      </c>
      <c r="M3011" s="528"/>
      <c r="N3011" s="149" t="s">
        <v>11630</v>
      </c>
    </row>
    <row r="3012" spans="1:17" ht="60.75" x14ac:dyDescent="0.25">
      <c r="A3012" s="1138"/>
      <c r="B3012" s="51">
        <v>22</v>
      </c>
      <c r="C3012" s="69" t="s">
        <v>682</v>
      </c>
      <c r="D3012" s="301">
        <v>2564</v>
      </c>
      <c r="E3012" s="1054"/>
      <c r="F3012" s="1054"/>
      <c r="G3012" s="1054"/>
      <c r="H3012" s="1054"/>
      <c r="I3012" s="1054"/>
      <c r="J3012" s="1054"/>
      <c r="K3012" s="1054"/>
      <c r="L3012" s="89" t="s">
        <v>11631</v>
      </c>
      <c r="M3012" s="528"/>
      <c r="N3012" s="149" t="s">
        <v>11632</v>
      </c>
      <c r="P3012" s="452" t="s">
        <v>11633</v>
      </c>
    </row>
    <row r="3013" spans="1:17" x14ac:dyDescent="0.25">
      <c r="A3013" s="1136">
        <v>941</v>
      </c>
      <c r="B3013" s="51">
        <v>29</v>
      </c>
      <c r="C3013" s="69" t="s">
        <v>71</v>
      </c>
      <c r="D3013" s="301">
        <v>2564</v>
      </c>
      <c r="E3013" s="1053" t="s">
        <v>11081</v>
      </c>
      <c r="F3013" s="1053" t="s">
        <v>11081</v>
      </c>
      <c r="G3013" s="1053" t="s">
        <v>11082</v>
      </c>
      <c r="H3013" s="1053" t="s">
        <v>11083</v>
      </c>
      <c r="I3013" s="1053" t="s">
        <v>150</v>
      </c>
      <c r="J3013" s="1053" t="s">
        <v>151</v>
      </c>
      <c r="K3013" s="1053" t="s">
        <v>3414</v>
      </c>
      <c r="L3013" s="89" t="s">
        <v>59</v>
      </c>
      <c r="M3013" s="528"/>
      <c r="N3013" s="149" t="s">
        <v>11084</v>
      </c>
    </row>
    <row r="3014" spans="1:17" ht="40.5" x14ac:dyDescent="0.25">
      <c r="A3014" s="1137"/>
      <c r="B3014" s="51">
        <v>11</v>
      </c>
      <c r="C3014" s="69" t="s">
        <v>66</v>
      </c>
      <c r="D3014" s="301">
        <v>2565</v>
      </c>
      <c r="E3014" s="1055"/>
      <c r="F3014" s="1055"/>
      <c r="G3014" s="1055"/>
      <c r="H3014" s="1055"/>
      <c r="I3014" s="1055"/>
      <c r="J3014" s="1055"/>
      <c r="K3014" s="1055"/>
      <c r="L3014" s="89" t="s">
        <v>297</v>
      </c>
      <c r="M3014" s="528"/>
      <c r="N3014" s="149" t="s">
        <v>12643</v>
      </c>
      <c r="P3014" s="452">
        <v>17947.490000000002</v>
      </c>
    </row>
    <row r="3015" spans="1:17" ht="40.5" x14ac:dyDescent="0.25">
      <c r="A3015" s="1138"/>
      <c r="B3015" s="51">
        <v>12</v>
      </c>
      <c r="C3015" s="69" t="s">
        <v>66</v>
      </c>
      <c r="D3015" s="301">
        <v>2565</v>
      </c>
      <c r="E3015" s="1054"/>
      <c r="F3015" s="1054"/>
      <c r="G3015" s="1054"/>
      <c r="H3015" s="1054"/>
      <c r="I3015" s="1054"/>
      <c r="J3015" s="1054"/>
      <c r="K3015" s="1054"/>
      <c r="L3015" s="89" t="s">
        <v>11631</v>
      </c>
      <c r="M3015" s="528"/>
      <c r="N3015" s="149" t="s">
        <v>12644</v>
      </c>
    </row>
    <row r="3016" spans="1:17" ht="40.5" x14ac:dyDescent="0.25">
      <c r="A3016" s="51">
        <v>942</v>
      </c>
      <c r="B3016" s="51">
        <v>29</v>
      </c>
      <c r="C3016" s="69" t="s">
        <v>71</v>
      </c>
      <c r="D3016" s="301">
        <v>2564</v>
      </c>
      <c r="E3016" s="113" t="s">
        <v>11085</v>
      </c>
      <c r="F3016" s="113" t="s">
        <v>11085</v>
      </c>
      <c r="G3016" s="113" t="s">
        <v>11086</v>
      </c>
      <c r="H3016" s="113" t="s">
        <v>11087</v>
      </c>
      <c r="I3016" s="113" t="s">
        <v>2352</v>
      </c>
      <c r="J3016" s="113" t="s">
        <v>92</v>
      </c>
      <c r="K3016" s="113" t="s">
        <v>3414</v>
      </c>
      <c r="L3016" s="89" t="s">
        <v>59</v>
      </c>
      <c r="M3016" s="528"/>
      <c r="N3016" s="149" t="s">
        <v>11088</v>
      </c>
    </row>
    <row r="3017" spans="1:17" ht="20.25" customHeight="1" x14ac:dyDescent="0.25">
      <c r="A3017" s="51">
        <v>943</v>
      </c>
      <c r="B3017" s="51">
        <v>28</v>
      </c>
      <c r="C3017" s="69" t="s">
        <v>71</v>
      </c>
      <c r="D3017" s="301">
        <v>2564</v>
      </c>
      <c r="E3017" s="113" t="s">
        <v>11100</v>
      </c>
      <c r="F3017" s="113" t="s">
        <v>11099</v>
      </c>
      <c r="G3017" s="113" t="s">
        <v>11101</v>
      </c>
      <c r="H3017" s="113" t="s">
        <v>11102</v>
      </c>
      <c r="I3017" s="113" t="s">
        <v>3100</v>
      </c>
      <c r="J3017" s="113" t="s">
        <v>92</v>
      </c>
      <c r="K3017" s="113" t="s">
        <v>3414</v>
      </c>
      <c r="L3017" s="89" t="s">
        <v>11103</v>
      </c>
      <c r="M3017" s="528"/>
      <c r="N3017" s="149" t="s">
        <v>11104</v>
      </c>
      <c r="Q3017" s="1" t="s">
        <v>11105</v>
      </c>
    </row>
    <row r="3018" spans="1:17" ht="40.5" x14ac:dyDescent="0.25">
      <c r="A3018" s="51">
        <v>944</v>
      </c>
      <c r="B3018" s="51">
        <v>5</v>
      </c>
      <c r="C3018" s="69" t="s">
        <v>67</v>
      </c>
      <c r="D3018" s="301">
        <v>2564</v>
      </c>
      <c r="E3018" s="113" t="s">
        <v>11095</v>
      </c>
      <c r="F3018" s="113" t="s">
        <v>11095</v>
      </c>
      <c r="G3018" s="113" t="s">
        <v>11096</v>
      </c>
      <c r="H3018" s="301" t="s">
        <v>11097</v>
      </c>
      <c r="I3018" s="113" t="s">
        <v>1736</v>
      </c>
      <c r="J3018" s="113" t="s">
        <v>388</v>
      </c>
      <c r="K3018" s="113" t="s">
        <v>3414</v>
      </c>
      <c r="L3018" s="89" t="s">
        <v>59</v>
      </c>
      <c r="M3018" s="528"/>
      <c r="N3018" s="149" t="s">
        <v>11098</v>
      </c>
    </row>
    <row r="3019" spans="1:17" ht="20.25" customHeight="1" x14ac:dyDescent="0.25">
      <c r="A3019" s="1136">
        <v>945</v>
      </c>
      <c r="B3019" s="51">
        <v>7</v>
      </c>
      <c r="C3019" s="69" t="s">
        <v>67</v>
      </c>
      <c r="D3019" s="301">
        <v>2564</v>
      </c>
      <c r="E3019" s="1053" t="s">
        <v>11106</v>
      </c>
      <c r="F3019" s="1053" t="s">
        <v>11106</v>
      </c>
      <c r="G3019" s="1053" t="s">
        <v>11107</v>
      </c>
      <c r="H3019" s="1053" t="s">
        <v>5199</v>
      </c>
      <c r="I3019" s="1053" t="s">
        <v>12969</v>
      </c>
      <c r="J3019" s="1053" t="s">
        <v>131</v>
      </c>
      <c r="K3019" s="1053" t="s">
        <v>3414</v>
      </c>
      <c r="L3019" s="89" t="s">
        <v>59</v>
      </c>
      <c r="M3019" s="528"/>
      <c r="N3019" s="149" t="s">
        <v>11108</v>
      </c>
    </row>
    <row r="3020" spans="1:17" ht="40.5" x14ac:dyDescent="0.25">
      <c r="A3020" s="1137"/>
      <c r="B3020" s="51">
        <v>16</v>
      </c>
      <c r="C3020" s="69" t="s">
        <v>677</v>
      </c>
      <c r="D3020" s="301">
        <v>2564</v>
      </c>
      <c r="E3020" s="1055"/>
      <c r="F3020" s="1055"/>
      <c r="G3020" s="1055"/>
      <c r="H3020" s="1055"/>
      <c r="I3020" s="1055"/>
      <c r="J3020" s="1055"/>
      <c r="K3020" s="1055"/>
      <c r="L3020" s="11" t="s">
        <v>11359</v>
      </c>
      <c r="M3020" s="198"/>
      <c r="N3020" s="148" t="s">
        <v>11360</v>
      </c>
      <c r="P3020" s="452">
        <v>18952.87</v>
      </c>
    </row>
    <row r="3021" spans="1:17" ht="40.5" customHeight="1" x14ac:dyDescent="0.25">
      <c r="A3021" s="1137"/>
      <c r="B3021" s="51">
        <v>17</v>
      </c>
      <c r="C3021" s="69" t="s">
        <v>677</v>
      </c>
      <c r="D3021" s="301">
        <v>2564</v>
      </c>
      <c r="E3021" s="1055"/>
      <c r="F3021" s="1055"/>
      <c r="G3021" s="1055"/>
      <c r="H3021" s="1055"/>
      <c r="I3021" s="1055"/>
      <c r="J3021" s="1055"/>
      <c r="K3021" s="1055"/>
      <c r="L3021" s="11" t="s">
        <v>1826</v>
      </c>
      <c r="M3021" s="198"/>
      <c r="N3021" s="148" t="s">
        <v>11361</v>
      </c>
    </row>
    <row r="3022" spans="1:17" ht="40.5" x14ac:dyDescent="0.25">
      <c r="A3022" s="1137"/>
      <c r="B3022" s="51">
        <v>22</v>
      </c>
      <c r="C3022" s="69" t="s">
        <v>677</v>
      </c>
      <c r="D3022" s="301">
        <v>2564</v>
      </c>
      <c r="E3022" s="1055"/>
      <c r="F3022" s="1055"/>
      <c r="G3022" s="1055"/>
      <c r="H3022" s="1055"/>
      <c r="I3022" s="1055"/>
      <c r="J3022" s="1055"/>
      <c r="K3022" s="1055"/>
      <c r="L3022" s="211" t="s">
        <v>1614</v>
      </c>
      <c r="M3022" s="530"/>
      <c r="N3022" s="222"/>
    </row>
    <row r="3023" spans="1:17" ht="40.5" x14ac:dyDescent="0.25">
      <c r="A3023" s="1138"/>
      <c r="B3023" s="51">
        <v>26</v>
      </c>
      <c r="C3023" s="69" t="s">
        <v>677</v>
      </c>
      <c r="D3023" s="301">
        <v>2564</v>
      </c>
      <c r="E3023" s="1055"/>
      <c r="F3023" s="1055"/>
      <c r="G3023" s="1055"/>
      <c r="H3023" s="1055"/>
      <c r="I3023" s="1055"/>
      <c r="J3023" s="1055"/>
      <c r="K3023" s="1055"/>
      <c r="L3023" s="26" t="s">
        <v>1616</v>
      </c>
      <c r="M3023" s="199"/>
      <c r="N3023" s="427" t="s">
        <v>11414</v>
      </c>
    </row>
    <row r="3024" spans="1:17" x14ac:dyDescent="0.25">
      <c r="A3024" s="300"/>
      <c r="B3024" s="51"/>
      <c r="C3024" s="69"/>
      <c r="D3024" s="301"/>
      <c r="E3024" s="1055"/>
      <c r="F3024" s="1055"/>
      <c r="G3024" s="1055"/>
      <c r="H3024" s="1055"/>
      <c r="I3024" s="1055"/>
      <c r="J3024" s="1055"/>
      <c r="K3024" s="1055"/>
      <c r="L3024" s="7" t="s">
        <v>12873</v>
      </c>
      <c r="M3024" s="532"/>
      <c r="N3024" s="148" t="s">
        <v>12876</v>
      </c>
    </row>
    <row r="3025" spans="1:17" x14ac:dyDescent="0.25">
      <c r="A3025" s="300"/>
      <c r="B3025" s="51"/>
      <c r="C3025" s="69"/>
      <c r="D3025" s="301"/>
      <c r="E3025" s="1054"/>
      <c r="F3025" s="1054"/>
      <c r="G3025" s="1054"/>
      <c r="H3025" s="1054"/>
      <c r="I3025" s="1054"/>
      <c r="J3025" s="1054"/>
      <c r="K3025" s="1054"/>
      <c r="L3025" s="7" t="s">
        <v>12874</v>
      </c>
      <c r="M3025" s="532"/>
      <c r="N3025" s="148" t="s">
        <v>12877</v>
      </c>
      <c r="P3025" s="452">
        <v>19486.060000000001</v>
      </c>
    </row>
    <row r="3026" spans="1:17" ht="40.5" customHeight="1" x14ac:dyDescent="0.25">
      <c r="A3026" s="1136">
        <v>946</v>
      </c>
      <c r="B3026" s="51">
        <v>7</v>
      </c>
      <c r="C3026" s="69" t="s">
        <v>67</v>
      </c>
      <c r="D3026" s="301">
        <v>2564</v>
      </c>
      <c r="E3026" s="1053" t="s">
        <v>11109</v>
      </c>
      <c r="F3026" s="1053" t="s">
        <v>11109</v>
      </c>
      <c r="G3026" s="1053" t="s">
        <v>11110</v>
      </c>
      <c r="H3026" s="1053" t="s">
        <v>11111</v>
      </c>
      <c r="I3026" s="1053" t="s">
        <v>261</v>
      </c>
      <c r="J3026" s="1053" t="s">
        <v>212</v>
      </c>
      <c r="K3026" s="1053" t="s">
        <v>3414</v>
      </c>
      <c r="L3026" s="89" t="s">
        <v>59</v>
      </c>
      <c r="M3026" s="528"/>
      <c r="N3026" s="149" t="s">
        <v>11112</v>
      </c>
    </row>
    <row r="3027" spans="1:17" ht="40.5" customHeight="1" x14ac:dyDescent="0.25">
      <c r="A3027" s="1138"/>
      <c r="B3027" s="51">
        <v>7</v>
      </c>
      <c r="C3027" s="69" t="s">
        <v>71</v>
      </c>
      <c r="D3027" s="301">
        <v>2565</v>
      </c>
      <c r="E3027" s="1054"/>
      <c r="F3027" s="1054"/>
      <c r="G3027" s="1054"/>
      <c r="H3027" s="1054"/>
      <c r="I3027" s="1054"/>
      <c r="J3027" s="1054"/>
      <c r="K3027" s="1054"/>
      <c r="L3027" s="7" t="s">
        <v>12874</v>
      </c>
      <c r="M3027" s="532"/>
      <c r="N3027" s="149" t="s">
        <v>13646</v>
      </c>
    </row>
    <row r="3028" spans="1:17" x14ac:dyDescent="0.25">
      <c r="A3028" s="1136">
        <v>947</v>
      </c>
      <c r="B3028" s="51">
        <v>11</v>
      </c>
      <c r="C3028" s="69" t="s">
        <v>67</v>
      </c>
      <c r="D3028" s="301">
        <v>2564</v>
      </c>
      <c r="E3028" s="1053" t="s">
        <v>11113</v>
      </c>
      <c r="F3028" s="1053" t="s">
        <v>11113</v>
      </c>
      <c r="G3028" s="1053" t="s">
        <v>11114</v>
      </c>
      <c r="H3028" s="1053" t="s">
        <v>11115</v>
      </c>
      <c r="I3028" s="1053" t="s">
        <v>11116</v>
      </c>
      <c r="J3028" s="1053" t="s">
        <v>11</v>
      </c>
      <c r="K3028" s="1053" t="s">
        <v>3132</v>
      </c>
      <c r="L3028" s="89" t="s">
        <v>59</v>
      </c>
      <c r="M3028" s="528"/>
      <c r="N3028" s="149" t="s">
        <v>11117</v>
      </c>
    </row>
    <row r="3029" spans="1:17" ht="40.5" x14ac:dyDescent="0.25">
      <c r="A3029" s="1137"/>
      <c r="B3029" s="51">
        <v>11</v>
      </c>
      <c r="C3029" s="69" t="s">
        <v>66</v>
      </c>
      <c r="D3029" s="301">
        <v>2565</v>
      </c>
      <c r="E3029" s="1055"/>
      <c r="F3029" s="1055"/>
      <c r="G3029" s="1055"/>
      <c r="H3029" s="1055"/>
      <c r="I3029" s="1055"/>
      <c r="J3029" s="1055"/>
      <c r="K3029" s="1055"/>
      <c r="L3029" s="89" t="s">
        <v>5414</v>
      </c>
      <c r="M3029" s="528"/>
      <c r="N3029" s="149" t="s">
        <v>12645</v>
      </c>
      <c r="P3029" s="452">
        <v>10576</v>
      </c>
    </row>
    <row r="3030" spans="1:17" x14ac:dyDescent="0.25">
      <c r="A3030" s="1138"/>
      <c r="B3030" s="51">
        <v>12</v>
      </c>
      <c r="C3030" s="69" t="s">
        <v>66</v>
      </c>
      <c r="D3030" s="301">
        <v>2565</v>
      </c>
      <c r="E3030" s="1054"/>
      <c r="F3030" s="1054"/>
      <c r="G3030" s="1054"/>
      <c r="H3030" s="1054"/>
      <c r="I3030" s="1054"/>
      <c r="J3030" s="1054"/>
      <c r="K3030" s="1054"/>
      <c r="L3030" s="89" t="s">
        <v>689</v>
      </c>
      <c r="M3030" s="528"/>
      <c r="N3030" s="149" t="s">
        <v>12646</v>
      </c>
    </row>
    <row r="3031" spans="1:17" x14ac:dyDescent="0.25">
      <c r="A3031" s="1136">
        <v>948</v>
      </c>
      <c r="B3031" s="51">
        <v>14</v>
      </c>
      <c r="C3031" s="69" t="s">
        <v>67</v>
      </c>
      <c r="D3031" s="301">
        <v>2564</v>
      </c>
      <c r="E3031" s="1053" t="s">
        <v>11118</v>
      </c>
      <c r="F3031" s="1053" t="s">
        <v>11118</v>
      </c>
      <c r="G3031" s="1053" t="s">
        <v>11119</v>
      </c>
      <c r="H3031" s="1053" t="s">
        <v>11120</v>
      </c>
      <c r="I3031" s="1053" t="s">
        <v>341</v>
      </c>
      <c r="J3031" s="1053" t="s">
        <v>212</v>
      </c>
      <c r="K3031" s="1053" t="s">
        <v>3414</v>
      </c>
      <c r="L3031" s="89" t="s">
        <v>59</v>
      </c>
      <c r="M3031" s="528"/>
      <c r="N3031" s="149" t="s">
        <v>11121</v>
      </c>
    </row>
    <row r="3032" spans="1:17" x14ac:dyDescent="0.25">
      <c r="A3032" s="1137"/>
      <c r="B3032" s="360">
        <v>11</v>
      </c>
      <c r="C3032" s="218" t="s">
        <v>62</v>
      </c>
      <c r="D3032" s="387">
        <v>2565</v>
      </c>
      <c r="E3032" s="1055"/>
      <c r="F3032" s="1055"/>
      <c r="G3032" s="1055"/>
      <c r="H3032" s="1055"/>
      <c r="I3032" s="1055"/>
      <c r="J3032" s="1055"/>
      <c r="K3032" s="1055"/>
      <c r="L3032" s="89" t="s">
        <v>12873</v>
      </c>
      <c r="M3032" s="528"/>
      <c r="N3032" s="149" t="s">
        <v>12875</v>
      </c>
    </row>
    <row r="3033" spans="1:17" x14ac:dyDescent="0.25">
      <c r="A3033" s="1138"/>
      <c r="B3033" s="360">
        <v>11</v>
      </c>
      <c r="C3033" s="218" t="s">
        <v>62</v>
      </c>
      <c r="D3033" s="387">
        <v>2565</v>
      </c>
      <c r="E3033" s="1054"/>
      <c r="F3033" s="1054"/>
      <c r="G3033" s="1054"/>
      <c r="H3033" s="1054"/>
      <c r="I3033" s="1054"/>
      <c r="J3033" s="1054"/>
      <c r="K3033" s="1054"/>
      <c r="L3033" s="89" t="s">
        <v>12874</v>
      </c>
      <c r="M3033" s="528"/>
      <c r="N3033" s="149" t="s">
        <v>12878</v>
      </c>
      <c r="P3033" s="452">
        <v>22339.59</v>
      </c>
    </row>
    <row r="3034" spans="1:17" x14ac:dyDescent="0.25">
      <c r="A3034" s="1136">
        <v>949</v>
      </c>
      <c r="B3034" s="1136">
        <v>18</v>
      </c>
      <c r="C3034" s="1136" t="s">
        <v>67</v>
      </c>
      <c r="D3034" s="1136">
        <v>2564</v>
      </c>
      <c r="E3034" s="1136" t="s">
        <v>11152</v>
      </c>
      <c r="F3034" s="1136" t="s">
        <v>11152</v>
      </c>
      <c r="G3034" s="1136" t="s">
        <v>11155</v>
      </c>
      <c r="H3034" s="1136" t="s">
        <v>11153</v>
      </c>
      <c r="I3034" s="1136" t="s">
        <v>3100</v>
      </c>
      <c r="J3034" s="1136" t="s">
        <v>92</v>
      </c>
      <c r="K3034" s="1136" t="s">
        <v>3414</v>
      </c>
      <c r="L3034" s="89" t="s">
        <v>59</v>
      </c>
      <c r="M3034" s="528"/>
      <c r="N3034" s="149" t="s">
        <v>11215</v>
      </c>
    </row>
    <row r="3035" spans="1:17" ht="40.5" customHeight="1" x14ac:dyDescent="0.25">
      <c r="A3035" s="1137"/>
      <c r="B3035" s="1138"/>
      <c r="C3035" s="1138"/>
      <c r="D3035" s="1138"/>
      <c r="E3035" s="1137"/>
      <c r="F3035" s="1137"/>
      <c r="G3035" s="1137"/>
      <c r="H3035" s="1137"/>
      <c r="I3035" s="1137"/>
      <c r="J3035" s="1137"/>
      <c r="K3035" s="1137"/>
      <c r="L3035" s="211" t="s">
        <v>11533</v>
      </c>
      <c r="M3035" s="530"/>
      <c r="N3035" s="427"/>
      <c r="O3035" s="26"/>
      <c r="P3035" s="452">
        <v>21190</v>
      </c>
      <c r="Q3035" s="26"/>
    </row>
    <row r="3036" spans="1:17" ht="40.5" x14ac:dyDescent="0.25">
      <c r="A3036" s="1137"/>
      <c r="B3036" s="300">
        <v>21</v>
      </c>
      <c r="C3036" s="300" t="s">
        <v>65</v>
      </c>
      <c r="D3036" s="300">
        <v>2565</v>
      </c>
      <c r="E3036" s="1137"/>
      <c r="F3036" s="1137"/>
      <c r="G3036" s="1137"/>
      <c r="H3036" s="1137"/>
      <c r="I3036" s="1137"/>
      <c r="J3036" s="1137"/>
      <c r="K3036" s="1137"/>
      <c r="L3036" s="7" t="s">
        <v>5414</v>
      </c>
      <c r="M3036" s="532"/>
      <c r="N3036" s="148" t="s">
        <v>12501</v>
      </c>
      <c r="O3036" s="26"/>
      <c r="P3036" s="452">
        <v>24000</v>
      </c>
      <c r="Q3036" s="26"/>
    </row>
    <row r="3037" spans="1:17" x14ac:dyDescent="0.25">
      <c r="A3037" s="1138"/>
      <c r="B3037" s="300">
        <v>22</v>
      </c>
      <c r="C3037" s="300" t="s">
        <v>65</v>
      </c>
      <c r="D3037" s="300">
        <v>2565</v>
      </c>
      <c r="E3037" s="1138"/>
      <c r="F3037" s="1138"/>
      <c r="G3037" s="1138"/>
      <c r="H3037" s="1138"/>
      <c r="I3037" s="1138"/>
      <c r="J3037" s="1138"/>
      <c r="K3037" s="1138"/>
      <c r="L3037" s="7" t="s">
        <v>11627</v>
      </c>
      <c r="M3037" s="532"/>
      <c r="N3037" s="148" t="s">
        <v>12502</v>
      </c>
      <c r="O3037" s="26"/>
      <c r="Q3037" s="26"/>
    </row>
    <row r="3038" spans="1:17" ht="40.5" x14ac:dyDescent="0.25">
      <c r="A3038" s="51">
        <v>950</v>
      </c>
      <c r="B3038" s="51">
        <v>18</v>
      </c>
      <c r="C3038" s="69" t="s">
        <v>67</v>
      </c>
      <c r="D3038" s="301">
        <v>2564</v>
      </c>
      <c r="E3038" s="113" t="s">
        <v>11154</v>
      </c>
      <c r="F3038" s="113" t="s">
        <v>11154</v>
      </c>
      <c r="G3038" s="113" t="s">
        <v>11156</v>
      </c>
      <c r="H3038" s="113" t="s">
        <v>11157</v>
      </c>
      <c r="I3038" s="113" t="s">
        <v>42</v>
      </c>
      <c r="J3038" s="113" t="s">
        <v>11</v>
      </c>
      <c r="K3038" s="113" t="s">
        <v>3414</v>
      </c>
      <c r="L3038" s="89" t="s">
        <v>59</v>
      </c>
      <c r="M3038" s="528"/>
      <c r="N3038" s="149" t="s">
        <v>11216</v>
      </c>
    </row>
    <row r="3039" spans="1:17" x14ac:dyDescent="0.25">
      <c r="A3039" s="1136">
        <v>951</v>
      </c>
      <c r="B3039" s="51">
        <v>21</v>
      </c>
      <c r="C3039" s="69" t="s">
        <v>67</v>
      </c>
      <c r="D3039" s="301">
        <v>2564</v>
      </c>
      <c r="E3039" s="1053" t="s">
        <v>11189</v>
      </c>
      <c r="F3039" s="1053" t="s">
        <v>11189</v>
      </c>
      <c r="G3039" s="1053" t="s">
        <v>11190</v>
      </c>
      <c r="H3039" s="1053" t="s">
        <v>11191</v>
      </c>
      <c r="I3039" s="1053" t="s">
        <v>2352</v>
      </c>
      <c r="J3039" s="1053" t="s">
        <v>92</v>
      </c>
      <c r="K3039" s="1053" t="s">
        <v>3414</v>
      </c>
      <c r="L3039" s="89" t="s">
        <v>59</v>
      </c>
      <c r="M3039" s="528"/>
      <c r="N3039" s="149"/>
    </row>
    <row r="3040" spans="1:17" ht="40.5" x14ac:dyDescent="0.25">
      <c r="A3040" s="1137"/>
      <c r="B3040" s="51">
        <v>11</v>
      </c>
      <c r="C3040" s="69" t="s">
        <v>66</v>
      </c>
      <c r="D3040" s="301">
        <v>2565</v>
      </c>
      <c r="E3040" s="1055"/>
      <c r="F3040" s="1055"/>
      <c r="G3040" s="1055"/>
      <c r="H3040" s="1055"/>
      <c r="I3040" s="1055"/>
      <c r="J3040" s="1055"/>
      <c r="K3040" s="1055"/>
      <c r="L3040" s="7" t="s">
        <v>5414</v>
      </c>
      <c r="M3040" s="532"/>
      <c r="N3040" s="149" t="s">
        <v>12647</v>
      </c>
    </row>
    <row r="3041" spans="1:17" x14ac:dyDescent="0.25">
      <c r="A3041" s="1138"/>
      <c r="B3041" s="51">
        <v>12</v>
      </c>
      <c r="C3041" s="69" t="s">
        <v>66</v>
      </c>
      <c r="D3041" s="301">
        <v>2565</v>
      </c>
      <c r="E3041" s="1054"/>
      <c r="F3041" s="1054"/>
      <c r="G3041" s="1054"/>
      <c r="H3041" s="1054"/>
      <c r="I3041" s="1054"/>
      <c r="J3041" s="1054"/>
      <c r="K3041" s="1054"/>
      <c r="L3041" s="7" t="s">
        <v>11627</v>
      </c>
      <c r="M3041" s="532"/>
      <c r="N3041" s="149" t="s">
        <v>12648</v>
      </c>
      <c r="P3041" s="452">
        <v>21040</v>
      </c>
    </row>
    <row r="3042" spans="1:17" ht="40.5" x14ac:dyDescent="0.25">
      <c r="A3042" s="1136">
        <v>952</v>
      </c>
      <c r="B3042" s="51">
        <v>19</v>
      </c>
      <c r="C3042" s="69" t="s">
        <v>67</v>
      </c>
      <c r="D3042" s="301">
        <v>2564</v>
      </c>
      <c r="E3042" s="1053" t="s">
        <v>13262</v>
      </c>
      <c r="F3042" s="1053" t="s">
        <v>12172</v>
      </c>
      <c r="G3042" s="1053" t="s">
        <v>12173</v>
      </c>
      <c r="H3042" s="1053" t="s">
        <v>12174</v>
      </c>
      <c r="I3042" s="1053" t="s">
        <v>284</v>
      </c>
      <c r="J3042" s="1053" t="s">
        <v>78</v>
      </c>
      <c r="K3042" s="1053" t="s">
        <v>3414</v>
      </c>
      <c r="L3042" s="89" t="s">
        <v>12175</v>
      </c>
      <c r="M3042" s="528"/>
      <c r="N3042" s="149" t="s">
        <v>12956</v>
      </c>
    </row>
    <row r="3043" spans="1:17" ht="40.5" x14ac:dyDescent="0.25">
      <c r="A3043" s="1137"/>
      <c r="B3043" s="51">
        <v>25</v>
      </c>
      <c r="C3043" s="69" t="s">
        <v>67</v>
      </c>
      <c r="D3043" s="301">
        <v>2564</v>
      </c>
      <c r="E3043" s="1055"/>
      <c r="F3043" s="1055"/>
      <c r="G3043" s="1055"/>
      <c r="H3043" s="1055"/>
      <c r="I3043" s="1055"/>
      <c r="J3043" s="1055"/>
      <c r="K3043" s="1055"/>
      <c r="L3043" s="89" t="s">
        <v>12176</v>
      </c>
      <c r="M3043" s="528"/>
      <c r="N3043" s="149" t="s">
        <v>12957</v>
      </c>
    </row>
    <row r="3044" spans="1:17" ht="40.5" customHeight="1" x14ac:dyDescent="0.25">
      <c r="A3044" s="1137"/>
      <c r="B3044" s="51">
        <v>5</v>
      </c>
      <c r="C3044" s="69" t="s">
        <v>69</v>
      </c>
      <c r="D3044" s="301">
        <v>2565</v>
      </c>
      <c r="E3044" s="1055"/>
      <c r="F3044" s="1055"/>
      <c r="G3044" s="1055"/>
      <c r="H3044" s="1055"/>
      <c r="I3044" s="1055"/>
      <c r="J3044" s="1055"/>
      <c r="K3044" s="1055"/>
      <c r="L3044" s="89" t="s">
        <v>13264</v>
      </c>
      <c r="M3044" s="528"/>
      <c r="N3044" s="149" t="s">
        <v>13263</v>
      </c>
      <c r="P3044" s="452">
        <v>4033326.9</v>
      </c>
    </row>
    <row r="3045" spans="1:17" ht="60.75" x14ac:dyDescent="0.25">
      <c r="A3045" s="1138"/>
      <c r="B3045" s="51">
        <v>7</v>
      </c>
      <c r="C3045" s="69" t="s">
        <v>69</v>
      </c>
      <c r="D3045" s="301">
        <v>2565</v>
      </c>
      <c r="E3045" s="1054"/>
      <c r="F3045" s="1054"/>
      <c r="G3045" s="1054"/>
      <c r="H3045" s="1054"/>
      <c r="I3045" s="1054"/>
      <c r="J3045" s="1054"/>
      <c r="K3045" s="1054"/>
      <c r="L3045" s="89" t="s">
        <v>13265</v>
      </c>
      <c r="M3045" s="528"/>
      <c r="N3045" s="149" t="s">
        <v>13266</v>
      </c>
    </row>
    <row r="3046" spans="1:17" ht="40.5" x14ac:dyDescent="0.25">
      <c r="A3046" s="360">
        <v>953</v>
      </c>
      <c r="B3046" s="51">
        <v>25</v>
      </c>
      <c r="C3046" s="69" t="s">
        <v>67</v>
      </c>
      <c r="D3046" s="301">
        <v>2564</v>
      </c>
      <c r="E3046" s="89" t="s">
        <v>11212</v>
      </c>
      <c r="F3046" s="89" t="s">
        <v>11212</v>
      </c>
      <c r="G3046" s="89" t="s">
        <v>11213</v>
      </c>
      <c r="H3046" s="89" t="s">
        <v>11214</v>
      </c>
      <c r="I3046" s="89" t="s">
        <v>2572</v>
      </c>
      <c r="J3046" s="89" t="s">
        <v>1269</v>
      </c>
      <c r="K3046" s="89" t="s">
        <v>3414</v>
      </c>
      <c r="L3046" s="89" t="s">
        <v>59</v>
      </c>
      <c r="M3046" s="528"/>
      <c r="N3046" s="149" t="s">
        <v>11217</v>
      </c>
    </row>
    <row r="3047" spans="1:17" x14ac:dyDescent="0.25">
      <c r="A3047" s="385"/>
      <c r="B3047" s="51">
        <v>25</v>
      </c>
      <c r="C3047" s="69" t="s">
        <v>62</v>
      </c>
      <c r="D3047" s="301">
        <v>2565</v>
      </c>
      <c r="E3047" s="169"/>
      <c r="F3047" s="169"/>
      <c r="G3047" s="169"/>
      <c r="H3047" s="169"/>
      <c r="I3047" s="169"/>
      <c r="J3047" s="169"/>
      <c r="K3047" s="169"/>
      <c r="L3047" s="89" t="s">
        <v>12953</v>
      </c>
      <c r="M3047" s="528"/>
      <c r="N3047" s="149" t="s">
        <v>12954</v>
      </c>
    </row>
    <row r="3048" spans="1:17" x14ac:dyDescent="0.25">
      <c r="A3048" s="385"/>
      <c r="B3048" s="51">
        <v>25</v>
      </c>
      <c r="C3048" s="69" t="s">
        <v>62</v>
      </c>
      <c r="D3048" s="301">
        <v>2565</v>
      </c>
      <c r="E3048" s="99"/>
      <c r="F3048" s="99"/>
      <c r="G3048" s="99"/>
      <c r="H3048" s="99"/>
      <c r="I3048" s="99"/>
      <c r="J3048" s="99"/>
      <c r="K3048" s="99"/>
      <c r="L3048" s="89" t="s">
        <v>11642</v>
      </c>
      <c r="M3048" s="528"/>
      <c r="N3048" s="149" t="s">
        <v>12955</v>
      </c>
      <c r="P3048" s="452">
        <v>18633.37</v>
      </c>
    </row>
    <row r="3049" spans="1:17" ht="40.5" customHeight="1" x14ac:dyDescent="0.25">
      <c r="A3049" s="1136">
        <v>954</v>
      </c>
      <c r="B3049" s="51">
        <v>25</v>
      </c>
      <c r="C3049" s="69" t="s">
        <v>67</v>
      </c>
      <c r="D3049" s="301">
        <v>2564</v>
      </c>
      <c r="E3049" s="1053" t="s">
        <v>11218</v>
      </c>
      <c r="F3049" s="1053" t="s">
        <v>11218</v>
      </c>
      <c r="G3049" s="1053" t="s">
        <v>11219</v>
      </c>
      <c r="H3049" s="1053" t="s">
        <v>11220</v>
      </c>
      <c r="I3049" s="1053" t="s">
        <v>369</v>
      </c>
      <c r="J3049" s="1053" t="s">
        <v>212</v>
      </c>
      <c r="K3049" s="1053" t="s">
        <v>3414</v>
      </c>
      <c r="L3049" s="1" t="s">
        <v>59</v>
      </c>
      <c r="M3049" s="450"/>
      <c r="N3049" s="149" t="s">
        <v>11221</v>
      </c>
    </row>
    <row r="3050" spans="1:17" x14ac:dyDescent="0.25">
      <c r="A3050" s="1137"/>
      <c r="B3050" s="51">
        <v>21</v>
      </c>
      <c r="C3050" s="69" t="s">
        <v>64</v>
      </c>
      <c r="D3050" s="301">
        <v>2566</v>
      </c>
      <c r="E3050" s="1055"/>
      <c r="F3050" s="1055"/>
      <c r="G3050" s="1055"/>
      <c r="H3050" s="1055"/>
      <c r="I3050" s="1055"/>
      <c r="J3050" s="1055"/>
      <c r="K3050" s="1055"/>
      <c r="L3050" s="1" t="s">
        <v>15014</v>
      </c>
      <c r="M3050" s="69" t="s">
        <v>15049</v>
      </c>
      <c r="N3050" s="149" t="s">
        <v>15050</v>
      </c>
    </row>
    <row r="3051" spans="1:17" ht="40.5" x14ac:dyDescent="0.25">
      <c r="A3051" s="1138"/>
      <c r="B3051" s="51">
        <v>28</v>
      </c>
      <c r="C3051" s="69" t="s">
        <v>64</v>
      </c>
      <c r="D3051" s="301">
        <v>2566</v>
      </c>
      <c r="E3051" s="1054"/>
      <c r="F3051" s="1054"/>
      <c r="G3051" s="1054"/>
      <c r="H3051" s="1054"/>
      <c r="I3051" s="1054"/>
      <c r="J3051" s="1054"/>
      <c r="K3051" s="1054"/>
      <c r="L3051" s="1" t="s">
        <v>15051</v>
      </c>
      <c r="M3051" s="69">
        <v>2564</v>
      </c>
      <c r="N3051" s="149" t="s">
        <v>15052</v>
      </c>
      <c r="O3051" s="1" t="s">
        <v>15053</v>
      </c>
      <c r="P3051" s="452">
        <v>24938.27</v>
      </c>
    </row>
    <row r="3052" spans="1:17" x14ac:dyDescent="0.25">
      <c r="A3052" s="1136">
        <v>954</v>
      </c>
      <c r="B3052" s="51">
        <v>26</v>
      </c>
      <c r="C3052" s="69" t="s">
        <v>67</v>
      </c>
      <c r="D3052" s="301">
        <v>2564</v>
      </c>
      <c r="E3052" s="1053" t="s">
        <v>11227</v>
      </c>
      <c r="F3052" s="1053" t="s">
        <v>11227</v>
      </c>
      <c r="G3052" s="1053" t="s">
        <v>11228</v>
      </c>
      <c r="H3052" s="1053" t="s">
        <v>11229</v>
      </c>
      <c r="I3052" s="1053" t="s">
        <v>150</v>
      </c>
      <c r="J3052" s="1053" t="s">
        <v>151</v>
      </c>
      <c r="K3052" s="1053" t="s">
        <v>3414</v>
      </c>
      <c r="L3052" s="1068" t="s">
        <v>59</v>
      </c>
      <c r="M3052" s="542"/>
      <c r="N3052" s="149" t="s">
        <v>11230</v>
      </c>
    </row>
    <row r="3053" spans="1:17" x14ac:dyDescent="0.25">
      <c r="A3053" s="1137"/>
      <c r="B3053" s="51">
        <v>3</v>
      </c>
      <c r="C3053" s="69" t="s">
        <v>64</v>
      </c>
      <c r="D3053" s="301">
        <v>2565</v>
      </c>
      <c r="E3053" s="1055"/>
      <c r="F3053" s="1055"/>
      <c r="G3053" s="1055"/>
      <c r="H3053" s="1055"/>
      <c r="I3053" s="1055"/>
      <c r="J3053" s="1055"/>
      <c r="K3053" s="1055"/>
      <c r="L3053" s="1068"/>
      <c r="M3053" s="542"/>
      <c r="N3053" s="149" t="s">
        <v>12073</v>
      </c>
    </row>
    <row r="3054" spans="1:17" x14ac:dyDescent="0.25">
      <c r="A3054" s="1137"/>
      <c r="B3054" s="51">
        <v>3</v>
      </c>
      <c r="C3054" s="69" t="s">
        <v>64</v>
      </c>
      <c r="D3054" s="301">
        <v>2565</v>
      </c>
      <c r="E3054" s="1055"/>
      <c r="F3054" s="1055"/>
      <c r="G3054" s="1055"/>
      <c r="H3054" s="1055"/>
      <c r="I3054" s="1055"/>
      <c r="J3054" s="1055"/>
      <c r="K3054" s="1055"/>
      <c r="L3054" s="1069"/>
      <c r="M3054" s="529"/>
      <c r="N3054" s="149" t="s">
        <v>12074</v>
      </c>
      <c r="Q3054" s="26" t="s">
        <v>12075</v>
      </c>
    </row>
    <row r="3055" spans="1:17" x14ac:dyDescent="0.25">
      <c r="A3055" s="1137"/>
      <c r="B3055" s="51">
        <v>25</v>
      </c>
      <c r="C3055" s="69" t="s">
        <v>62</v>
      </c>
      <c r="D3055" s="301">
        <v>2565</v>
      </c>
      <c r="E3055" s="1055"/>
      <c r="F3055" s="1055"/>
      <c r="G3055" s="1055"/>
      <c r="H3055" s="1055"/>
      <c r="I3055" s="1055"/>
      <c r="J3055" s="1055"/>
      <c r="K3055" s="1055"/>
      <c r="L3055" s="168" t="s">
        <v>12873</v>
      </c>
      <c r="M3055" s="542"/>
      <c r="N3055" s="149" t="s">
        <v>12950</v>
      </c>
      <c r="Q3055" s="26"/>
    </row>
    <row r="3056" spans="1:17" ht="40.5" x14ac:dyDescent="0.25">
      <c r="A3056" s="1138"/>
      <c r="B3056" s="51">
        <v>25</v>
      </c>
      <c r="C3056" s="69" t="s">
        <v>62</v>
      </c>
      <c r="D3056" s="301">
        <v>2565</v>
      </c>
      <c r="E3056" s="1054"/>
      <c r="F3056" s="1054"/>
      <c r="G3056" s="1054"/>
      <c r="H3056" s="1054"/>
      <c r="I3056" s="1054"/>
      <c r="J3056" s="1054"/>
      <c r="K3056" s="1054"/>
      <c r="L3056" s="168" t="s">
        <v>12874</v>
      </c>
      <c r="M3056" s="542"/>
      <c r="N3056" s="149" t="s">
        <v>12970</v>
      </c>
      <c r="Q3056" s="289" t="s">
        <v>12958</v>
      </c>
    </row>
    <row r="3057" spans="1:17" ht="40.5" x14ac:dyDescent="0.25">
      <c r="A3057" s="51">
        <v>955</v>
      </c>
      <c r="B3057" s="51">
        <v>27</v>
      </c>
      <c r="C3057" s="69" t="s">
        <v>67</v>
      </c>
      <c r="D3057" s="301">
        <v>2564</v>
      </c>
      <c r="E3057" s="113" t="s">
        <v>11236</v>
      </c>
      <c r="F3057" s="113" t="s">
        <v>11236</v>
      </c>
      <c r="G3057" s="113" t="s">
        <v>11237</v>
      </c>
      <c r="H3057" s="113" t="s">
        <v>11238</v>
      </c>
      <c r="I3057" s="113" t="s">
        <v>1939</v>
      </c>
      <c r="J3057" s="113" t="s">
        <v>216</v>
      </c>
      <c r="K3057" s="113" t="s">
        <v>3414</v>
      </c>
      <c r="L3057" s="89" t="s">
        <v>59</v>
      </c>
      <c r="M3057" s="528"/>
      <c r="N3057" s="149" t="s">
        <v>11239</v>
      </c>
    </row>
    <row r="3058" spans="1:17" ht="40.5" x14ac:dyDescent="0.25">
      <c r="A3058" s="1136">
        <v>956</v>
      </c>
      <c r="B3058" s="51">
        <v>20</v>
      </c>
      <c r="C3058" s="69" t="s">
        <v>67</v>
      </c>
      <c r="D3058" s="301">
        <v>2564</v>
      </c>
      <c r="E3058" s="1053" t="s">
        <v>11291</v>
      </c>
      <c r="F3058" s="1053" t="s">
        <v>11291</v>
      </c>
      <c r="G3058" s="1053" t="s">
        <v>11242</v>
      </c>
      <c r="H3058" s="1053" t="s">
        <v>11240</v>
      </c>
      <c r="I3058" s="1053" t="s">
        <v>11241</v>
      </c>
      <c r="J3058" s="1053" t="s">
        <v>1588</v>
      </c>
      <c r="K3058" s="1053" t="s">
        <v>3132</v>
      </c>
      <c r="L3058" s="11" t="s">
        <v>11272</v>
      </c>
      <c r="M3058" s="198"/>
      <c r="N3058" s="148" t="s">
        <v>11273</v>
      </c>
      <c r="P3058" s="452">
        <v>16693.71</v>
      </c>
    </row>
    <row r="3059" spans="1:17" x14ac:dyDescent="0.25">
      <c r="A3059" s="1137"/>
      <c r="B3059" s="51">
        <v>29</v>
      </c>
      <c r="C3059" s="69" t="s">
        <v>67</v>
      </c>
      <c r="D3059" s="301">
        <v>2564</v>
      </c>
      <c r="E3059" s="1055"/>
      <c r="F3059" s="1055"/>
      <c r="G3059" s="1055"/>
      <c r="H3059" s="1055"/>
      <c r="I3059" s="1055"/>
      <c r="J3059" s="1055"/>
      <c r="K3059" s="1055"/>
      <c r="L3059" s="11" t="s">
        <v>1826</v>
      </c>
      <c r="M3059" s="198"/>
      <c r="N3059" s="148" t="s">
        <v>11269</v>
      </c>
    </row>
    <row r="3060" spans="1:17" ht="40.5" x14ac:dyDescent="0.25">
      <c r="A3060" s="1137"/>
      <c r="B3060" s="51">
        <v>4</v>
      </c>
      <c r="C3060" s="69" t="s">
        <v>677</v>
      </c>
      <c r="D3060" s="301">
        <v>2564</v>
      </c>
      <c r="E3060" s="1055"/>
      <c r="F3060" s="1055"/>
      <c r="G3060" s="1055"/>
      <c r="H3060" s="1055"/>
      <c r="I3060" s="1055"/>
      <c r="J3060" s="1055"/>
      <c r="K3060" s="1055"/>
      <c r="L3060" s="26" t="s">
        <v>11270</v>
      </c>
      <c r="M3060" s="199"/>
      <c r="N3060" s="427" t="s">
        <v>11271</v>
      </c>
    </row>
    <row r="3061" spans="1:17" ht="40.5" x14ac:dyDescent="0.25">
      <c r="A3061" s="1138"/>
      <c r="B3061" s="51">
        <v>5</v>
      </c>
      <c r="C3061" s="69" t="s">
        <v>677</v>
      </c>
      <c r="D3061" s="301">
        <v>2564</v>
      </c>
      <c r="E3061" s="1054"/>
      <c r="F3061" s="1054"/>
      <c r="G3061" s="1054"/>
      <c r="H3061" s="1054"/>
      <c r="I3061" s="1054"/>
      <c r="J3061" s="1054"/>
      <c r="K3061" s="1054"/>
      <c r="L3061" s="26" t="s">
        <v>1616</v>
      </c>
      <c r="M3061" s="199"/>
      <c r="N3061" s="427" t="s">
        <v>11313</v>
      </c>
    </row>
    <row r="3062" spans="1:17" ht="40.5" x14ac:dyDescent="0.25">
      <c r="A3062" s="1136">
        <v>957</v>
      </c>
      <c r="B3062" s="51">
        <v>2</v>
      </c>
      <c r="C3062" s="69" t="s">
        <v>677</v>
      </c>
      <c r="D3062" s="301">
        <v>2564</v>
      </c>
      <c r="E3062" s="1053" t="s">
        <v>11247</v>
      </c>
      <c r="F3062" s="1053" t="s">
        <v>11247</v>
      </c>
      <c r="G3062" s="1053" t="s">
        <v>11248</v>
      </c>
      <c r="H3062" s="1053" t="s">
        <v>11249</v>
      </c>
      <c r="I3062" s="1053" t="s">
        <v>417</v>
      </c>
      <c r="J3062" s="1053" t="s">
        <v>232</v>
      </c>
      <c r="K3062" s="1053" t="s">
        <v>3414</v>
      </c>
      <c r="L3062" s="1" t="s">
        <v>59</v>
      </c>
      <c r="M3062" s="450"/>
      <c r="N3062" s="149" t="s">
        <v>11250</v>
      </c>
    </row>
    <row r="3063" spans="1:17" s="39" customFormat="1" ht="40.5" x14ac:dyDescent="0.25">
      <c r="A3063" s="1137"/>
      <c r="B3063" s="52">
        <v>25</v>
      </c>
      <c r="C3063" s="33" t="s">
        <v>62</v>
      </c>
      <c r="D3063" s="490">
        <v>2565</v>
      </c>
      <c r="E3063" s="1055"/>
      <c r="F3063" s="1055"/>
      <c r="G3063" s="1055"/>
      <c r="H3063" s="1055"/>
      <c r="I3063" s="1055"/>
      <c r="J3063" s="1055"/>
      <c r="K3063" s="1055"/>
      <c r="L3063" s="26" t="s">
        <v>5414</v>
      </c>
      <c r="M3063" s="199"/>
      <c r="N3063" s="427" t="s">
        <v>12997</v>
      </c>
      <c r="O3063" s="26"/>
      <c r="P3063" s="792"/>
      <c r="Q3063" s="26"/>
    </row>
    <row r="3064" spans="1:17" s="39" customFormat="1" x14ac:dyDescent="0.25">
      <c r="A3064" s="1138"/>
      <c r="B3064" s="52">
        <v>30</v>
      </c>
      <c r="C3064" s="33" t="s">
        <v>62</v>
      </c>
      <c r="D3064" s="490">
        <v>2565</v>
      </c>
      <c r="E3064" s="1054"/>
      <c r="F3064" s="1054"/>
      <c r="G3064" s="1054"/>
      <c r="H3064" s="1054"/>
      <c r="I3064" s="1054"/>
      <c r="J3064" s="1054"/>
      <c r="K3064" s="1054"/>
      <c r="L3064" s="26" t="s">
        <v>689</v>
      </c>
      <c r="M3064" s="199"/>
      <c r="N3064" s="427" t="s">
        <v>12998</v>
      </c>
      <c r="O3064" s="26"/>
      <c r="P3064" s="452">
        <v>25615.3</v>
      </c>
      <c r="Q3064" s="26"/>
    </row>
    <row r="3065" spans="1:17" ht="40.5" x14ac:dyDescent="0.25">
      <c r="A3065" s="1136">
        <v>958</v>
      </c>
      <c r="B3065" s="51">
        <v>2</v>
      </c>
      <c r="C3065" s="69" t="s">
        <v>677</v>
      </c>
      <c r="D3065" s="301">
        <v>2564</v>
      </c>
      <c r="E3065" s="1053" t="s">
        <v>11251</v>
      </c>
      <c r="F3065" s="1053" t="s">
        <v>11251</v>
      </c>
      <c r="G3065" s="1053" t="s">
        <v>11252</v>
      </c>
      <c r="H3065" s="1053" t="s">
        <v>11253</v>
      </c>
      <c r="I3065" s="1053" t="s">
        <v>959</v>
      </c>
      <c r="J3065" s="1053" t="s">
        <v>216</v>
      </c>
      <c r="K3065" s="1053" t="s">
        <v>3414</v>
      </c>
      <c r="L3065" s="1" t="s">
        <v>59</v>
      </c>
      <c r="M3065" s="450"/>
      <c r="N3065" s="149" t="s">
        <v>11254</v>
      </c>
    </row>
    <row r="3066" spans="1:17" x14ac:dyDescent="0.25">
      <c r="A3066" s="1137"/>
      <c r="B3066" s="51">
        <v>3</v>
      </c>
      <c r="C3066" s="69" t="s">
        <v>64</v>
      </c>
      <c r="D3066" s="301">
        <v>2565</v>
      </c>
      <c r="E3066" s="1055"/>
      <c r="F3066" s="1055"/>
      <c r="G3066" s="1055"/>
      <c r="H3066" s="1055"/>
      <c r="I3066" s="1055"/>
      <c r="J3066" s="1055"/>
      <c r="K3066" s="1055"/>
      <c r="L3066" s="113" t="s">
        <v>11034</v>
      </c>
      <c r="M3066" s="450"/>
      <c r="N3066" s="149" t="s">
        <v>12042</v>
      </c>
    </row>
    <row r="3067" spans="1:17" ht="40.5" x14ac:dyDescent="0.25">
      <c r="A3067" s="1138"/>
      <c r="B3067" s="51">
        <v>3</v>
      </c>
      <c r="C3067" s="69" t="s">
        <v>64</v>
      </c>
      <c r="D3067" s="301">
        <v>2565</v>
      </c>
      <c r="E3067" s="1054"/>
      <c r="F3067" s="1054"/>
      <c r="G3067" s="1054"/>
      <c r="H3067" s="1054"/>
      <c r="I3067" s="1054"/>
      <c r="J3067" s="1054"/>
      <c r="K3067" s="1054"/>
      <c r="L3067" s="113" t="s">
        <v>11033</v>
      </c>
      <c r="M3067" s="450"/>
      <c r="N3067" s="149" t="s">
        <v>12053</v>
      </c>
      <c r="P3067" s="452">
        <v>0</v>
      </c>
      <c r="Q3067" s="1" t="s">
        <v>12045</v>
      </c>
    </row>
    <row r="3068" spans="1:17" ht="40.5" x14ac:dyDescent="0.25">
      <c r="A3068" s="1136">
        <v>959</v>
      </c>
      <c r="B3068" s="51">
        <v>2</v>
      </c>
      <c r="C3068" s="69" t="s">
        <v>677</v>
      </c>
      <c r="D3068" s="301">
        <v>2564</v>
      </c>
      <c r="E3068" s="1053" t="s">
        <v>13335</v>
      </c>
      <c r="F3068" s="1053" t="s">
        <v>11279</v>
      </c>
      <c r="G3068" s="1053" t="s">
        <v>13336</v>
      </c>
      <c r="H3068" s="1053" t="s">
        <v>11280</v>
      </c>
      <c r="I3068" s="1053" t="s">
        <v>104</v>
      </c>
      <c r="J3068" s="1053" t="s">
        <v>105</v>
      </c>
      <c r="K3068" s="1053" t="s">
        <v>3414</v>
      </c>
      <c r="L3068" s="89" t="s">
        <v>11281</v>
      </c>
      <c r="M3068" s="528"/>
      <c r="N3068" s="149" t="s">
        <v>11283</v>
      </c>
    </row>
    <row r="3069" spans="1:17" ht="40.5" x14ac:dyDescent="0.25">
      <c r="A3069" s="1137"/>
      <c r="B3069" s="51">
        <v>4</v>
      </c>
      <c r="C3069" s="69" t="s">
        <v>677</v>
      </c>
      <c r="D3069" s="301">
        <v>2564</v>
      </c>
      <c r="E3069" s="1055"/>
      <c r="F3069" s="1055"/>
      <c r="G3069" s="1055"/>
      <c r="H3069" s="1055"/>
      <c r="I3069" s="1055"/>
      <c r="J3069" s="1055"/>
      <c r="K3069" s="1055"/>
      <c r="L3069" s="89" t="s">
        <v>11282</v>
      </c>
      <c r="M3069" s="528"/>
      <c r="N3069" s="149" t="s">
        <v>11284</v>
      </c>
    </row>
    <row r="3070" spans="1:17" ht="40.5" customHeight="1" x14ac:dyDescent="0.25">
      <c r="A3070" s="1137"/>
      <c r="B3070" s="51">
        <v>5</v>
      </c>
      <c r="C3070" s="69" t="s">
        <v>66</v>
      </c>
      <c r="D3070" s="301">
        <v>2565</v>
      </c>
      <c r="E3070" s="1055"/>
      <c r="F3070" s="1055"/>
      <c r="G3070" s="1055"/>
      <c r="H3070" s="1055"/>
      <c r="I3070" s="1055"/>
      <c r="J3070" s="1055"/>
      <c r="K3070" s="1055"/>
      <c r="L3070" s="89" t="s">
        <v>12724</v>
      </c>
      <c r="M3070" s="528"/>
      <c r="N3070" s="149" t="s">
        <v>12725</v>
      </c>
    </row>
    <row r="3071" spans="1:17" x14ac:dyDescent="0.25">
      <c r="A3071" s="1137"/>
      <c r="B3071" s="51">
        <v>27</v>
      </c>
      <c r="C3071" s="69" t="s">
        <v>66</v>
      </c>
      <c r="D3071" s="301">
        <v>2565</v>
      </c>
      <c r="E3071" s="1055"/>
      <c r="F3071" s="1055"/>
      <c r="G3071" s="1055"/>
      <c r="H3071" s="1055"/>
      <c r="I3071" s="1055"/>
      <c r="J3071" s="1055"/>
      <c r="K3071" s="1055"/>
      <c r="L3071" s="89" t="s">
        <v>12739</v>
      </c>
      <c r="M3071" s="528"/>
      <c r="N3071" s="149" t="s">
        <v>12726</v>
      </c>
    </row>
    <row r="3072" spans="1:17" x14ac:dyDescent="0.25">
      <c r="A3072" s="1137"/>
      <c r="B3072" s="51">
        <v>27</v>
      </c>
      <c r="C3072" s="69" t="s">
        <v>66</v>
      </c>
      <c r="D3072" s="301">
        <v>2565</v>
      </c>
      <c r="E3072" s="1055"/>
      <c r="F3072" s="1055"/>
      <c r="G3072" s="1055"/>
      <c r="H3072" s="1055"/>
      <c r="I3072" s="1055"/>
      <c r="J3072" s="1055"/>
      <c r="K3072" s="1055"/>
      <c r="L3072" s="89" t="s">
        <v>12740</v>
      </c>
      <c r="M3072" s="528"/>
      <c r="N3072" s="149" t="s">
        <v>12727</v>
      </c>
    </row>
    <row r="3073" spans="1:17" ht="40.5" x14ac:dyDescent="0.25">
      <c r="A3073" s="1137"/>
      <c r="B3073" s="51">
        <v>19</v>
      </c>
      <c r="C3073" s="69" t="s">
        <v>69</v>
      </c>
      <c r="D3073" s="301">
        <v>2565</v>
      </c>
      <c r="E3073" s="1055"/>
      <c r="F3073" s="1055"/>
      <c r="G3073" s="1055"/>
      <c r="H3073" s="1055"/>
      <c r="I3073" s="1055"/>
      <c r="J3073" s="1055"/>
      <c r="K3073" s="1055"/>
      <c r="L3073" s="89" t="s">
        <v>13338</v>
      </c>
      <c r="M3073" s="528"/>
      <c r="N3073" s="149" t="s">
        <v>13339</v>
      </c>
    </row>
    <row r="3074" spans="1:17" x14ac:dyDescent="0.25">
      <c r="A3074" s="1138"/>
      <c r="B3074" s="51">
        <v>20</v>
      </c>
      <c r="C3074" s="69" t="s">
        <v>69</v>
      </c>
      <c r="D3074" s="301">
        <v>2565</v>
      </c>
      <c r="E3074" s="1054"/>
      <c r="F3074" s="1054"/>
      <c r="G3074" s="1054"/>
      <c r="H3074" s="1054"/>
      <c r="I3074" s="1054"/>
      <c r="J3074" s="1054"/>
      <c r="K3074" s="1054"/>
      <c r="L3074" s="89" t="s">
        <v>13337</v>
      </c>
      <c r="M3074" s="528"/>
      <c r="N3074" s="149" t="s">
        <v>13340</v>
      </c>
    </row>
    <row r="3075" spans="1:17" ht="40.5" x14ac:dyDescent="0.25">
      <c r="A3075" s="1136">
        <v>960</v>
      </c>
      <c r="B3075" s="51">
        <v>1</v>
      </c>
      <c r="C3075" s="69" t="s">
        <v>677</v>
      </c>
      <c r="D3075" s="301">
        <v>2564</v>
      </c>
      <c r="E3075" s="1053" t="s">
        <v>11285</v>
      </c>
      <c r="F3075" s="1053" t="s">
        <v>11285</v>
      </c>
      <c r="G3075" s="1053" t="s">
        <v>11286</v>
      </c>
      <c r="H3075" s="1053" t="s">
        <v>11287</v>
      </c>
      <c r="I3075" s="1053" t="s">
        <v>2168</v>
      </c>
      <c r="J3075" s="1053" t="s">
        <v>11</v>
      </c>
      <c r="K3075" s="1053" t="s">
        <v>3414</v>
      </c>
      <c r="L3075" s="89" t="s">
        <v>11103</v>
      </c>
      <c r="M3075" s="528"/>
      <c r="N3075" s="149" t="s">
        <v>11288</v>
      </c>
    </row>
    <row r="3076" spans="1:17" ht="40.5" customHeight="1" x14ac:dyDescent="0.25">
      <c r="A3076" s="1138"/>
      <c r="B3076" s="51">
        <v>4</v>
      </c>
      <c r="C3076" s="69" t="s">
        <v>677</v>
      </c>
      <c r="D3076" s="301">
        <v>2564</v>
      </c>
      <c r="E3076" s="1054"/>
      <c r="F3076" s="1054"/>
      <c r="G3076" s="1054"/>
      <c r="H3076" s="1054"/>
      <c r="I3076" s="1054"/>
      <c r="J3076" s="1054"/>
      <c r="K3076" s="1054"/>
      <c r="L3076" s="89" t="s">
        <v>11289</v>
      </c>
      <c r="M3076" s="528"/>
      <c r="N3076" s="149" t="s">
        <v>11290</v>
      </c>
    </row>
    <row r="3077" spans="1:17" ht="40.5" x14ac:dyDescent="0.25">
      <c r="A3077" s="1136">
        <v>961</v>
      </c>
      <c r="B3077" s="51">
        <v>2</v>
      </c>
      <c r="C3077" s="69" t="s">
        <v>677</v>
      </c>
      <c r="D3077" s="301">
        <v>2564</v>
      </c>
      <c r="E3077" s="1233" t="s">
        <v>11314</v>
      </c>
      <c r="F3077" s="1053" t="s">
        <v>11314</v>
      </c>
      <c r="G3077" s="1053" t="s">
        <v>11315</v>
      </c>
      <c r="H3077" s="1053" t="s">
        <v>11316</v>
      </c>
      <c r="I3077" s="1053" t="s">
        <v>1282</v>
      </c>
      <c r="J3077" s="1053" t="s">
        <v>388</v>
      </c>
      <c r="K3077" s="1053" t="s">
        <v>3414</v>
      </c>
      <c r="L3077" s="89" t="s">
        <v>11317</v>
      </c>
      <c r="M3077" s="528"/>
      <c r="N3077" s="149" t="s">
        <v>11318</v>
      </c>
    </row>
    <row r="3078" spans="1:17" ht="40.5" x14ac:dyDescent="0.25">
      <c r="A3078" s="1137"/>
      <c r="B3078" s="51">
        <v>4</v>
      </c>
      <c r="C3078" s="69" t="s">
        <v>677</v>
      </c>
      <c r="D3078" s="301">
        <v>2564</v>
      </c>
      <c r="E3078" s="1234"/>
      <c r="F3078" s="1055"/>
      <c r="G3078" s="1055"/>
      <c r="H3078" s="1055"/>
      <c r="I3078" s="1055"/>
      <c r="J3078" s="1055"/>
      <c r="K3078" s="1055"/>
      <c r="L3078" s="89" t="s">
        <v>11319</v>
      </c>
      <c r="M3078" s="528"/>
      <c r="N3078" s="149" t="s">
        <v>11320</v>
      </c>
    </row>
    <row r="3079" spans="1:17" ht="81" x14ac:dyDescent="0.25">
      <c r="A3079" s="1138"/>
      <c r="B3079" s="51">
        <v>5</v>
      </c>
      <c r="C3079" s="69" t="s">
        <v>677</v>
      </c>
      <c r="D3079" s="301">
        <v>2564</v>
      </c>
      <c r="E3079" s="1235"/>
      <c r="F3079" s="1054"/>
      <c r="G3079" s="1054"/>
      <c r="H3079" s="1054"/>
      <c r="I3079" s="1054"/>
      <c r="J3079" s="1054"/>
      <c r="K3079" s="1054"/>
      <c r="N3079" s="149"/>
      <c r="Q3079" s="26" t="s">
        <v>11321</v>
      </c>
    </row>
    <row r="3080" spans="1:17" ht="40.5" x14ac:dyDescent="0.25">
      <c r="A3080" s="1136">
        <v>962</v>
      </c>
      <c r="B3080" s="69">
        <v>8</v>
      </c>
      <c r="C3080" s="69" t="s">
        <v>677</v>
      </c>
      <c r="D3080" s="113">
        <v>2564</v>
      </c>
      <c r="E3080" s="1053" t="s">
        <v>11325</v>
      </c>
      <c r="F3080" s="1053" t="s">
        <v>11325</v>
      </c>
      <c r="G3080" s="1053" t="s">
        <v>11326</v>
      </c>
      <c r="H3080" s="1053" t="s">
        <v>11327</v>
      </c>
      <c r="I3080" s="1053" t="s">
        <v>2352</v>
      </c>
      <c r="J3080" s="1053" t="s">
        <v>92</v>
      </c>
      <c r="K3080" s="1053" t="s">
        <v>3414</v>
      </c>
      <c r="L3080" s="1" t="s">
        <v>59</v>
      </c>
      <c r="M3080" s="450"/>
      <c r="N3080" s="149" t="s">
        <v>11328</v>
      </c>
    </row>
    <row r="3081" spans="1:17" x14ac:dyDescent="0.25">
      <c r="A3081" s="1055"/>
      <c r="B3081" s="51">
        <v>24</v>
      </c>
      <c r="C3081" s="69" t="s">
        <v>68</v>
      </c>
      <c r="D3081" s="301">
        <v>2565</v>
      </c>
      <c r="E3081" s="1055"/>
      <c r="F3081" s="1055"/>
      <c r="G3081" s="1055"/>
      <c r="H3081" s="1055"/>
      <c r="I3081" s="1055"/>
      <c r="J3081" s="1055"/>
      <c r="K3081" s="1055"/>
      <c r="L3081" s="1" t="s">
        <v>11894</v>
      </c>
      <c r="M3081" s="450"/>
      <c r="N3081" s="149" t="s">
        <v>11893</v>
      </c>
    </row>
    <row r="3082" spans="1:17" x14ac:dyDescent="0.25">
      <c r="A3082" s="1054"/>
      <c r="B3082" s="51">
        <v>24</v>
      </c>
      <c r="C3082" s="69" t="s">
        <v>68</v>
      </c>
      <c r="D3082" s="301">
        <v>2565</v>
      </c>
      <c r="E3082" s="1054"/>
      <c r="F3082" s="1054"/>
      <c r="G3082" s="1054"/>
      <c r="H3082" s="1054"/>
      <c r="I3082" s="1054"/>
      <c r="J3082" s="1054"/>
      <c r="K3082" s="1054"/>
      <c r="L3082" s="1" t="s">
        <v>11895</v>
      </c>
      <c r="M3082" s="450"/>
      <c r="N3082" s="149" t="s">
        <v>11914</v>
      </c>
      <c r="P3082" s="452">
        <v>38856.47</v>
      </c>
    </row>
    <row r="3083" spans="1:17" ht="40.5" x14ac:dyDescent="0.25">
      <c r="A3083" s="1136">
        <v>963</v>
      </c>
      <c r="B3083" s="69">
        <v>8</v>
      </c>
      <c r="C3083" s="69" t="s">
        <v>677</v>
      </c>
      <c r="D3083" s="113">
        <v>2564</v>
      </c>
      <c r="E3083" s="1053" t="s">
        <v>11329</v>
      </c>
      <c r="F3083" s="1053" t="s">
        <v>11329</v>
      </c>
      <c r="G3083" s="1053" t="s">
        <v>11330</v>
      </c>
      <c r="H3083" s="1053" t="s">
        <v>11331</v>
      </c>
      <c r="I3083" s="1053" t="s">
        <v>959</v>
      </c>
      <c r="J3083" s="1053" t="s">
        <v>216</v>
      </c>
      <c r="K3083" s="1053" t="s">
        <v>3414</v>
      </c>
      <c r="L3083" s="1" t="s">
        <v>59</v>
      </c>
      <c r="M3083" s="450"/>
      <c r="N3083" s="149" t="s">
        <v>11332</v>
      </c>
    </row>
    <row r="3084" spans="1:17" x14ac:dyDescent="0.25">
      <c r="A3084" s="1137"/>
      <c r="B3084" s="69">
        <v>25</v>
      </c>
      <c r="C3084" s="69" t="s">
        <v>62</v>
      </c>
      <c r="D3084" s="113">
        <v>2565</v>
      </c>
      <c r="E3084" s="1055"/>
      <c r="F3084" s="1055"/>
      <c r="G3084" s="1055"/>
      <c r="H3084" s="1055"/>
      <c r="I3084" s="1055"/>
      <c r="J3084" s="1055"/>
      <c r="K3084" s="1055"/>
      <c r="L3084" s="1" t="s">
        <v>12953</v>
      </c>
      <c r="M3084" s="450"/>
      <c r="N3084" s="149" t="s">
        <v>12952</v>
      </c>
    </row>
    <row r="3085" spans="1:17" x14ac:dyDescent="0.25">
      <c r="A3085" s="1138"/>
      <c r="B3085" s="69">
        <v>25</v>
      </c>
      <c r="C3085" s="69" t="s">
        <v>62</v>
      </c>
      <c r="D3085" s="113">
        <v>2565</v>
      </c>
      <c r="E3085" s="1054"/>
      <c r="F3085" s="1054"/>
      <c r="G3085" s="1054"/>
      <c r="H3085" s="1054"/>
      <c r="I3085" s="1054"/>
      <c r="J3085" s="1054"/>
      <c r="K3085" s="1054"/>
      <c r="L3085" s="1" t="s">
        <v>11642</v>
      </c>
      <c r="M3085" s="450"/>
      <c r="N3085" s="149" t="s">
        <v>12951</v>
      </c>
    </row>
    <row r="3086" spans="1:17" ht="40.5" x14ac:dyDescent="0.25">
      <c r="A3086" s="1136">
        <v>964</v>
      </c>
      <c r="B3086" s="69">
        <v>11</v>
      </c>
      <c r="C3086" s="69" t="s">
        <v>677</v>
      </c>
      <c r="D3086" s="113">
        <v>2564</v>
      </c>
      <c r="E3086" s="1053" t="s">
        <v>11334</v>
      </c>
      <c r="F3086" s="1053" t="s">
        <v>11334</v>
      </c>
      <c r="G3086" s="1053" t="s">
        <v>11335</v>
      </c>
      <c r="H3086" s="1053" t="s">
        <v>11336</v>
      </c>
      <c r="I3086" s="1053" t="s">
        <v>870</v>
      </c>
      <c r="J3086" s="1053" t="s">
        <v>113</v>
      </c>
      <c r="K3086" s="1053" t="s">
        <v>3414</v>
      </c>
      <c r="L3086" s="1" t="s">
        <v>59</v>
      </c>
      <c r="M3086" s="450"/>
      <c r="N3086" s="149" t="s">
        <v>11351</v>
      </c>
    </row>
    <row r="3087" spans="1:17" ht="40.5" x14ac:dyDescent="0.25">
      <c r="A3087" s="1055"/>
      <c r="B3087" s="51">
        <v>17</v>
      </c>
      <c r="C3087" s="69" t="s">
        <v>64</v>
      </c>
      <c r="D3087" s="301">
        <v>2565</v>
      </c>
      <c r="E3087" s="1055"/>
      <c r="F3087" s="1055"/>
      <c r="G3087" s="1055"/>
      <c r="H3087" s="1055"/>
      <c r="I3087" s="1055"/>
      <c r="J3087" s="1055"/>
      <c r="K3087" s="1055"/>
      <c r="L3087" s="1" t="s">
        <v>12146</v>
      </c>
      <c r="M3087" s="450"/>
      <c r="N3087" s="149" t="s">
        <v>12144</v>
      </c>
    </row>
    <row r="3088" spans="1:17" x14ac:dyDescent="0.25">
      <c r="A3088" s="1054"/>
      <c r="B3088" s="51">
        <v>17</v>
      </c>
      <c r="C3088" s="69" t="s">
        <v>64</v>
      </c>
      <c r="D3088" s="301">
        <v>2565</v>
      </c>
      <c r="E3088" s="1054"/>
      <c r="F3088" s="1054"/>
      <c r="G3088" s="1054"/>
      <c r="H3088" s="1054"/>
      <c r="I3088" s="1054"/>
      <c r="J3088" s="1054"/>
      <c r="K3088" s="1054"/>
      <c r="L3088" s="1" t="s">
        <v>12145</v>
      </c>
      <c r="M3088" s="450"/>
      <c r="N3088" s="149" t="s">
        <v>12143</v>
      </c>
      <c r="P3088" s="452">
        <v>14472.88</v>
      </c>
    </row>
    <row r="3089" spans="1:17" ht="40.5" customHeight="1" x14ac:dyDescent="0.25">
      <c r="A3089" s="1136">
        <v>965</v>
      </c>
      <c r="B3089" s="69">
        <v>10</v>
      </c>
      <c r="C3089" s="69" t="s">
        <v>677</v>
      </c>
      <c r="D3089" s="113">
        <v>2564</v>
      </c>
      <c r="E3089" s="1053" t="s">
        <v>11347</v>
      </c>
      <c r="F3089" s="1053" t="s">
        <v>11347</v>
      </c>
      <c r="G3089" s="1053" t="s">
        <v>11348</v>
      </c>
      <c r="H3089" s="1053">
        <v>173</v>
      </c>
      <c r="I3089" s="1053" t="s">
        <v>584</v>
      </c>
      <c r="J3089" s="1053" t="s">
        <v>463</v>
      </c>
      <c r="K3089" s="1053" t="s">
        <v>3414</v>
      </c>
      <c r="L3089" s="1" t="s">
        <v>11349</v>
      </c>
      <c r="M3089" s="450"/>
      <c r="N3089" s="149" t="s">
        <v>11350</v>
      </c>
    </row>
    <row r="3090" spans="1:17" ht="40.5" customHeight="1" x14ac:dyDescent="0.25">
      <c r="A3090" s="1054"/>
      <c r="B3090" s="69">
        <v>12</v>
      </c>
      <c r="C3090" s="69" t="s">
        <v>677</v>
      </c>
      <c r="D3090" s="113">
        <v>2564</v>
      </c>
      <c r="E3090" s="1054"/>
      <c r="F3090" s="1054"/>
      <c r="G3090" s="1054"/>
      <c r="H3090" s="1054"/>
      <c r="I3090" s="1054"/>
      <c r="J3090" s="1054"/>
      <c r="K3090" s="1054"/>
      <c r="L3090" s="1" t="s">
        <v>11352</v>
      </c>
      <c r="M3090" s="450"/>
      <c r="N3090" s="149" t="s">
        <v>11353</v>
      </c>
    </row>
    <row r="3091" spans="1:17" ht="40.5" customHeight="1" x14ac:dyDescent="0.25">
      <c r="A3091" s="1136">
        <v>966</v>
      </c>
      <c r="B3091" s="51">
        <v>16</v>
      </c>
      <c r="C3091" s="69" t="s">
        <v>677</v>
      </c>
      <c r="D3091" s="113">
        <v>2564</v>
      </c>
      <c r="E3091" s="1053" t="s">
        <v>11354</v>
      </c>
      <c r="F3091" s="1053" t="s">
        <v>11354</v>
      </c>
      <c r="G3091" s="1053" t="s">
        <v>11355</v>
      </c>
      <c r="H3091" s="1053" t="s">
        <v>11356</v>
      </c>
      <c r="I3091" s="1053" t="s">
        <v>387</v>
      </c>
      <c r="J3091" s="1053" t="s">
        <v>388</v>
      </c>
      <c r="K3091" s="1053" t="s">
        <v>3414</v>
      </c>
      <c r="L3091" s="1" t="s">
        <v>59</v>
      </c>
      <c r="M3091" s="450"/>
      <c r="N3091" s="149" t="s">
        <v>11357</v>
      </c>
      <c r="Q3091" s="1" t="s">
        <v>11358</v>
      </c>
    </row>
    <row r="3092" spans="1:17" ht="40.5" x14ac:dyDescent="0.25">
      <c r="A3092" s="1137"/>
      <c r="B3092" s="51">
        <v>24</v>
      </c>
      <c r="C3092" s="69" t="s">
        <v>68</v>
      </c>
      <c r="D3092" s="113">
        <v>2565</v>
      </c>
      <c r="E3092" s="1055"/>
      <c r="F3092" s="1055"/>
      <c r="G3092" s="1055"/>
      <c r="H3092" s="1055"/>
      <c r="I3092" s="1055"/>
      <c r="J3092" s="1055"/>
      <c r="K3092" s="1055"/>
      <c r="L3092" s="11" t="s">
        <v>11923</v>
      </c>
      <c r="M3092" s="198"/>
      <c r="N3092" s="148" t="s">
        <v>11372</v>
      </c>
      <c r="P3092" s="452">
        <v>12214.94</v>
      </c>
    </row>
    <row r="3093" spans="1:17" ht="51.75" customHeight="1" x14ac:dyDescent="0.25">
      <c r="A3093" s="1137"/>
      <c r="B3093" s="51">
        <v>25</v>
      </c>
      <c r="C3093" s="69" t="s">
        <v>68</v>
      </c>
      <c r="D3093" s="113">
        <v>2565</v>
      </c>
      <c r="E3093" s="1055"/>
      <c r="F3093" s="1055"/>
      <c r="G3093" s="1055"/>
      <c r="H3093" s="1055"/>
      <c r="I3093" s="1055"/>
      <c r="J3093" s="1055"/>
      <c r="K3093" s="1055"/>
      <c r="L3093" s="11" t="s">
        <v>1826</v>
      </c>
      <c r="M3093" s="198"/>
      <c r="N3093" s="148" t="s">
        <v>11924</v>
      </c>
    </row>
    <row r="3094" spans="1:17" x14ac:dyDescent="0.25">
      <c r="A3094" s="1137"/>
      <c r="B3094" s="51">
        <v>28</v>
      </c>
      <c r="C3094" s="69" t="s">
        <v>68</v>
      </c>
      <c r="D3094" s="113">
        <v>2565</v>
      </c>
      <c r="E3094" s="1055"/>
      <c r="F3094" s="1055"/>
      <c r="G3094" s="1055"/>
      <c r="H3094" s="1055"/>
      <c r="I3094" s="1055"/>
      <c r="J3094" s="1055"/>
      <c r="K3094" s="1055"/>
      <c r="L3094" s="211" t="s">
        <v>1614</v>
      </c>
      <c r="M3094" s="530"/>
      <c r="N3094" s="427"/>
    </row>
    <row r="3095" spans="1:17" ht="40.5" x14ac:dyDescent="0.25">
      <c r="A3095" s="1137"/>
      <c r="B3095" s="51">
        <v>28</v>
      </c>
      <c r="C3095" s="69" t="s">
        <v>68</v>
      </c>
      <c r="D3095" s="113">
        <v>2565</v>
      </c>
      <c r="E3095" s="1055"/>
      <c r="F3095" s="1055"/>
      <c r="G3095" s="1055"/>
      <c r="H3095" s="1055"/>
      <c r="I3095" s="1055"/>
      <c r="J3095" s="1055"/>
      <c r="K3095" s="1055"/>
      <c r="L3095" s="26" t="s">
        <v>1616</v>
      </c>
      <c r="M3095" s="199"/>
      <c r="N3095" s="427" t="s">
        <v>11986</v>
      </c>
    </row>
    <row r="3096" spans="1:17" ht="40.5" customHeight="1" x14ac:dyDescent="0.25">
      <c r="A3096" s="1137"/>
      <c r="B3096" s="51">
        <v>11</v>
      </c>
      <c r="C3096" s="69" t="s">
        <v>66</v>
      </c>
      <c r="D3096" s="113">
        <v>2565</v>
      </c>
      <c r="E3096" s="1055"/>
      <c r="F3096" s="1055"/>
      <c r="G3096" s="1055"/>
      <c r="H3096" s="1055"/>
      <c r="I3096" s="1055"/>
      <c r="J3096" s="1055"/>
      <c r="K3096" s="1055"/>
      <c r="L3096" s="26" t="s">
        <v>12635</v>
      </c>
      <c r="M3096" s="199"/>
      <c r="N3096" s="427" t="s">
        <v>12636</v>
      </c>
      <c r="Q3096" s="211" t="s">
        <v>12637</v>
      </c>
    </row>
    <row r="3097" spans="1:17" x14ac:dyDescent="0.25">
      <c r="A3097" s="1137"/>
      <c r="B3097" s="51">
        <v>12</v>
      </c>
      <c r="C3097" s="69" t="s">
        <v>66</v>
      </c>
      <c r="D3097" s="113">
        <v>2565</v>
      </c>
      <c r="E3097" s="1054"/>
      <c r="F3097" s="1054"/>
      <c r="G3097" s="1054"/>
      <c r="H3097" s="1054"/>
      <c r="I3097" s="1054"/>
      <c r="J3097" s="1054"/>
      <c r="K3097" s="1054"/>
      <c r="L3097" s="26" t="s">
        <v>689</v>
      </c>
      <c r="M3097" s="199"/>
      <c r="N3097" s="427" t="s">
        <v>12638</v>
      </c>
    </row>
    <row r="3098" spans="1:17" ht="40.5" x14ac:dyDescent="0.25">
      <c r="A3098" s="360">
        <v>967</v>
      </c>
      <c r="B3098" s="525">
        <v>16</v>
      </c>
      <c r="C3098" s="69" t="s">
        <v>677</v>
      </c>
      <c r="D3098" s="113">
        <v>2564</v>
      </c>
      <c r="E3098" s="89" t="s">
        <v>11368</v>
      </c>
      <c r="F3098" s="89" t="s">
        <v>11368</v>
      </c>
      <c r="G3098" s="89"/>
      <c r="H3098" s="89" t="s">
        <v>11369</v>
      </c>
      <c r="I3098" s="89" t="s">
        <v>11370</v>
      </c>
      <c r="J3098" s="89" t="s">
        <v>113</v>
      </c>
      <c r="K3098" s="89" t="s">
        <v>3414</v>
      </c>
      <c r="L3098" s="11" t="s">
        <v>11371</v>
      </c>
      <c r="M3098" s="198"/>
      <c r="N3098" s="148" t="s">
        <v>11372</v>
      </c>
      <c r="P3098" s="452">
        <v>12214.94</v>
      </c>
    </row>
    <row r="3099" spans="1:17" ht="40.5" x14ac:dyDescent="0.25">
      <c r="A3099" s="219"/>
      <c r="B3099" s="525">
        <v>17</v>
      </c>
      <c r="C3099" s="69" t="s">
        <v>677</v>
      </c>
      <c r="D3099" s="113">
        <v>2564</v>
      </c>
      <c r="E3099" s="169"/>
      <c r="F3099" s="169"/>
      <c r="G3099" s="169"/>
      <c r="H3099" s="169"/>
      <c r="I3099" s="169"/>
      <c r="J3099" s="169"/>
      <c r="K3099" s="169"/>
      <c r="L3099" s="11" t="s">
        <v>1826</v>
      </c>
      <c r="M3099" s="198"/>
      <c r="N3099" s="148" t="s">
        <v>11373</v>
      </c>
    </row>
    <row r="3100" spans="1:17" ht="40.5" customHeight="1" x14ac:dyDescent="0.25">
      <c r="A3100" s="219"/>
      <c r="B3100" s="526">
        <v>25</v>
      </c>
      <c r="C3100" s="69" t="s">
        <v>677</v>
      </c>
      <c r="D3100" s="113">
        <v>2564</v>
      </c>
      <c r="E3100" s="169"/>
      <c r="F3100" s="169"/>
      <c r="G3100" s="169"/>
      <c r="H3100" s="169"/>
      <c r="I3100" s="169"/>
      <c r="J3100" s="169"/>
      <c r="K3100" s="169"/>
      <c r="L3100" s="211" t="s">
        <v>1614</v>
      </c>
      <c r="M3100" s="530"/>
      <c r="N3100" s="427"/>
      <c r="Q3100" s="1" t="s">
        <v>11413</v>
      </c>
    </row>
    <row r="3101" spans="1:17" ht="40.5" customHeight="1" x14ac:dyDescent="0.25">
      <c r="A3101" s="219"/>
      <c r="B3101" s="526">
        <v>26</v>
      </c>
      <c r="C3101" s="69" t="s">
        <v>677</v>
      </c>
      <c r="D3101" s="113">
        <v>2564</v>
      </c>
      <c r="E3101" s="99"/>
      <c r="F3101" s="99"/>
      <c r="G3101" s="99"/>
      <c r="H3101" s="99"/>
      <c r="I3101" s="99"/>
      <c r="J3101" s="99"/>
      <c r="K3101" s="99"/>
      <c r="L3101" s="26" t="s">
        <v>1616</v>
      </c>
      <c r="M3101" s="199"/>
      <c r="N3101" s="427" t="s">
        <v>11412</v>
      </c>
    </row>
    <row r="3102" spans="1:17" ht="40.5" x14ac:dyDescent="0.25">
      <c r="A3102" s="1137">
        <v>968</v>
      </c>
      <c r="B3102" s="51">
        <v>16</v>
      </c>
      <c r="C3102" s="69" t="s">
        <v>677</v>
      </c>
      <c r="D3102" s="113">
        <v>2564</v>
      </c>
      <c r="E3102" s="1053" t="s">
        <v>11375</v>
      </c>
      <c r="F3102" s="1053" t="s">
        <v>11375</v>
      </c>
      <c r="G3102" s="1053"/>
      <c r="H3102" s="1053" t="s">
        <v>11374</v>
      </c>
      <c r="I3102" s="1053" t="s">
        <v>870</v>
      </c>
      <c r="J3102" s="1053" t="s">
        <v>113</v>
      </c>
      <c r="K3102" s="1053" t="s">
        <v>3414</v>
      </c>
      <c r="L3102" s="11" t="s">
        <v>11371</v>
      </c>
      <c r="M3102" s="198"/>
      <c r="N3102" s="148" t="s">
        <v>11372</v>
      </c>
      <c r="P3102" s="452">
        <v>13962.07</v>
      </c>
    </row>
    <row r="3103" spans="1:17" ht="40.5" x14ac:dyDescent="0.25">
      <c r="A3103" s="1055"/>
      <c r="B3103" s="51">
        <v>17</v>
      </c>
      <c r="C3103" s="69" t="s">
        <v>677</v>
      </c>
      <c r="D3103" s="113">
        <v>2564</v>
      </c>
      <c r="E3103" s="1055"/>
      <c r="F3103" s="1055"/>
      <c r="G3103" s="1055"/>
      <c r="H3103" s="1055"/>
      <c r="I3103" s="1055"/>
      <c r="J3103" s="1055"/>
      <c r="K3103" s="1055"/>
      <c r="L3103" s="11" t="s">
        <v>1826</v>
      </c>
      <c r="M3103" s="198"/>
      <c r="N3103" s="148" t="s">
        <v>11373</v>
      </c>
    </row>
    <row r="3104" spans="1:17" x14ac:dyDescent="0.25">
      <c r="A3104" s="1055"/>
      <c r="B3104" s="69"/>
      <c r="C3104" s="69"/>
      <c r="D3104" s="113"/>
      <c r="E3104" s="1055"/>
      <c r="F3104" s="1055"/>
      <c r="G3104" s="1055"/>
      <c r="H3104" s="1055"/>
      <c r="I3104" s="1055"/>
      <c r="J3104" s="1055"/>
      <c r="K3104" s="1055"/>
      <c r="L3104" s="211" t="s">
        <v>1614</v>
      </c>
      <c r="M3104" s="530"/>
      <c r="N3104" s="427"/>
    </row>
    <row r="3105" spans="1:17" ht="40.5" x14ac:dyDescent="0.25">
      <c r="A3105" s="1054"/>
      <c r="B3105" s="69"/>
      <c r="C3105" s="69"/>
      <c r="D3105" s="113"/>
      <c r="E3105" s="1054"/>
      <c r="F3105" s="1054"/>
      <c r="G3105" s="1054"/>
      <c r="H3105" s="1054"/>
      <c r="I3105" s="1054"/>
      <c r="J3105" s="1054"/>
      <c r="K3105" s="1054"/>
      <c r="L3105" s="26" t="s">
        <v>1616</v>
      </c>
      <c r="M3105" s="199"/>
      <c r="N3105" s="427"/>
    </row>
    <row r="3106" spans="1:17" ht="40.5" x14ac:dyDescent="0.25">
      <c r="A3106" s="1136">
        <v>969</v>
      </c>
      <c r="B3106" s="51">
        <v>17</v>
      </c>
      <c r="C3106" s="69" t="s">
        <v>677</v>
      </c>
      <c r="D3106" s="113">
        <v>2564</v>
      </c>
      <c r="E3106" s="1053" t="s">
        <v>11378</v>
      </c>
      <c r="F3106" s="1053" t="s">
        <v>11378</v>
      </c>
      <c r="G3106" s="1053" t="s">
        <v>11379</v>
      </c>
      <c r="H3106" s="1053" t="s">
        <v>11380</v>
      </c>
      <c r="I3106" s="1053" t="s">
        <v>216</v>
      </c>
      <c r="J3106" s="1053" t="s">
        <v>216</v>
      </c>
      <c r="K3106" s="1053" t="s">
        <v>3414</v>
      </c>
      <c r="L3106" s="1" t="s">
        <v>11726</v>
      </c>
      <c r="M3106" s="450"/>
      <c r="N3106" s="148" t="s">
        <v>11381</v>
      </c>
    </row>
    <row r="3107" spans="1:17" x14ac:dyDescent="0.25">
      <c r="A3107" s="1137"/>
      <c r="B3107" s="51">
        <v>31</v>
      </c>
      <c r="C3107" s="69" t="s">
        <v>68</v>
      </c>
      <c r="D3107" s="301">
        <v>2565</v>
      </c>
      <c r="E3107" s="1055"/>
      <c r="F3107" s="1055"/>
      <c r="G3107" s="1055"/>
      <c r="H3107" s="1055"/>
      <c r="I3107" s="1055"/>
      <c r="J3107" s="1055"/>
      <c r="K3107" s="1055"/>
      <c r="L3107" s="1" t="s">
        <v>11988</v>
      </c>
      <c r="M3107" s="450"/>
      <c r="N3107" s="148" t="s">
        <v>11989</v>
      </c>
    </row>
    <row r="3108" spans="1:17" x14ac:dyDescent="0.25">
      <c r="A3108" s="1138"/>
      <c r="B3108" s="51">
        <v>31</v>
      </c>
      <c r="C3108" s="69" t="s">
        <v>68</v>
      </c>
      <c r="D3108" s="301">
        <v>2565</v>
      </c>
      <c r="E3108" s="1054"/>
      <c r="F3108" s="1054"/>
      <c r="G3108" s="1054"/>
      <c r="H3108" s="1054"/>
      <c r="I3108" s="1054"/>
      <c r="J3108" s="1054"/>
      <c r="K3108" s="1054"/>
      <c r="L3108" s="1" t="s">
        <v>11987</v>
      </c>
      <c r="M3108" s="450"/>
      <c r="N3108" s="148" t="s">
        <v>12007</v>
      </c>
      <c r="P3108" s="452">
        <v>20043</v>
      </c>
    </row>
    <row r="3109" spans="1:17" ht="40.5" x14ac:dyDescent="0.25">
      <c r="A3109" s="1136">
        <v>970</v>
      </c>
      <c r="B3109" s="51">
        <v>24</v>
      </c>
      <c r="C3109" s="69" t="s">
        <v>677</v>
      </c>
      <c r="D3109" s="113">
        <v>2564</v>
      </c>
      <c r="E3109" s="1053" t="s">
        <v>11393</v>
      </c>
      <c r="F3109" s="1053" t="s">
        <v>11393</v>
      </c>
      <c r="G3109" s="1053" t="s">
        <v>11394</v>
      </c>
      <c r="H3109" s="1053" t="s">
        <v>11395</v>
      </c>
      <c r="I3109" s="1053" t="s">
        <v>953</v>
      </c>
      <c r="J3109" s="1053" t="s">
        <v>232</v>
      </c>
      <c r="K3109" s="1053" t="s">
        <v>3414</v>
      </c>
      <c r="L3109" s="1" t="s">
        <v>11396</v>
      </c>
      <c r="M3109" s="450"/>
      <c r="N3109" s="148" t="s">
        <v>11401</v>
      </c>
    </row>
    <row r="3110" spans="1:17" ht="40.5" x14ac:dyDescent="0.25">
      <c r="A3110" s="1137"/>
      <c r="B3110" s="51">
        <v>25</v>
      </c>
      <c r="C3110" s="69" t="s">
        <v>65</v>
      </c>
      <c r="D3110" s="113">
        <v>2565</v>
      </c>
      <c r="E3110" s="1055"/>
      <c r="F3110" s="1055"/>
      <c r="G3110" s="1055"/>
      <c r="H3110" s="1055"/>
      <c r="I3110" s="1055"/>
      <c r="J3110" s="1055"/>
      <c r="K3110" s="1055"/>
      <c r="L3110" s="1" t="s">
        <v>12543</v>
      </c>
      <c r="M3110" s="450"/>
      <c r="N3110" s="149" t="s">
        <v>12545</v>
      </c>
    </row>
    <row r="3111" spans="1:17" ht="40.5" x14ac:dyDescent="0.25">
      <c r="A3111" s="1138"/>
      <c r="B3111" s="51">
        <v>25</v>
      </c>
      <c r="C3111" s="69" t="s">
        <v>65</v>
      </c>
      <c r="D3111" s="113">
        <v>2565</v>
      </c>
      <c r="E3111" s="1054"/>
      <c r="F3111" s="1054"/>
      <c r="G3111" s="1054"/>
      <c r="H3111" s="1054"/>
      <c r="I3111" s="1054"/>
      <c r="J3111" s="1054"/>
      <c r="K3111" s="1054"/>
      <c r="L3111" s="1" t="s">
        <v>12542</v>
      </c>
      <c r="M3111" s="450"/>
      <c r="N3111" s="149" t="s">
        <v>12554</v>
      </c>
    </row>
    <row r="3112" spans="1:17" ht="40.5" x14ac:dyDescent="0.25">
      <c r="A3112" s="1136">
        <v>971</v>
      </c>
      <c r="B3112" s="51">
        <v>25</v>
      </c>
      <c r="C3112" s="69" t="s">
        <v>677</v>
      </c>
      <c r="D3112" s="113">
        <v>2564</v>
      </c>
      <c r="E3112" s="1053" t="s">
        <v>11397</v>
      </c>
      <c r="F3112" s="1053" t="s">
        <v>11397</v>
      </c>
      <c r="G3112" s="1053" t="s">
        <v>11398</v>
      </c>
      <c r="H3112" s="1053" t="s">
        <v>11402</v>
      </c>
      <c r="I3112" s="1053" t="s">
        <v>11399</v>
      </c>
      <c r="J3112" s="1053" t="s">
        <v>191</v>
      </c>
      <c r="K3112" s="1053" t="s">
        <v>3234</v>
      </c>
      <c r="L3112" s="1" t="s">
        <v>12544</v>
      </c>
      <c r="M3112" s="450"/>
      <c r="N3112" s="149" t="s">
        <v>11400</v>
      </c>
    </row>
    <row r="3113" spans="1:17" x14ac:dyDescent="0.25">
      <c r="A3113" s="1137"/>
      <c r="B3113" s="51">
        <v>7</v>
      </c>
      <c r="C3113" s="69" t="s">
        <v>65</v>
      </c>
      <c r="D3113" s="301">
        <v>2565</v>
      </c>
      <c r="E3113" s="1055"/>
      <c r="F3113" s="1055"/>
      <c r="G3113" s="1055"/>
      <c r="H3113" s="1055"/>
      <c r="I3113" s="1055"/>
      <c r="J3113" s="1055"/>
      <c r="K3113" s="1055"/>
      <c r="L3113" s="1" t="s">
        <v>12359</v>
      </c>
      <c r="M3113" s="450"/>
      <c r="N3113" s="149" t="s">
        <v>12360</v>
      </c>
      <c r="P3113" s="452">
        <v>31381.73</v>
      </c>
    </row>
    <row r="3114" spans="1:17" x14ac:dyDescent="0.25">
      <c r="A3114" s="1138"/>
      <c r="B3114" s="51">
        <v>8</v>
      </c>
      <c r="C3114" s="69" t="s">
        <v>65</v>
      </c>
      <c r="D3114" s="301">
        <v>2565</v>
      </c>
      <c r="E3114" s="1054"/>
      <c r="F3114" s="1054"/>
      <c r="G3114" s="1054"/>
      <c r="H3114" s="1054"/>
      <c r="I3114" s="1054"/>
      <c r="J3114" s="1054"/>
      <c r="K3114" s="1054"/>
      <c r="L3114" s="1" t="s">
        <v>11276</v>
      </c>
      <c r="M3114" s="450"/>
      <c r="N3114" s="149" t="s">
        <v>12361</v>
      </c>
    </row>
    <row r="3115" spans="1:17" ht="40.5" x14ac:dyDescent="0.25">
      <c r="A3115" s="1136">
        <v>972</v>
      </c>
      <c r="B3115" s="51">
        <v>25</v>
      </c>
      <c r="C3115" s="69" t="s">
        <v>677</v>
      </c>
      <c r="D3115" s="113">
        <v>2564</v>
      </c>
      <c r="E3115" s="1053" t="s">
        <v>11403</v>
      </c>
      <c r="F3115" s="1053" t="s">
        <v>11403</v>
      </c>
      <c r="G3115" s="1053" t="s">
        <v>11405</v>
      </c>
      <c r="H3115" s="1053" t="s">
        <v>11406</v>
      </c>
      <c r="I3115" s="1053" t="s">
        <v>1337</v>
      </c>
      <c r="J3115" s="1053" t="s">
        <v>1337</v>
      </c>
      <c r="K3115" s="1053" t="s">
        <v>3414</v>
      </c>
      <c r="L3115" s="1" t="s">
        <v>59</v>
      </c>
      <c r="M3115" s="450"/>
      <c r="N3115" s="149" t="s">
        <v>11423</v>
      </c>
    </row>
    <row r="3116" spans="1:17" ht="40.5" x14ac:dyDescent="0.25">
      <c r="A3116" s="1137"/>
      <c r="B3116" s="51">
        <v>10</v>
      </c>
      <c r="C3116" s="69" t="s">
        <v>65</v>
      </c>
      <c r="D3116" s="113">
        <v>2565</v>
      </c>
      <c r="E3116" s="1055"/>
      <c r="F3116" s="1055"/>
      <c r="G3116" s="1055"/>
      <c r="H3116" s="1055"/>
      <c r="I3116" s="1055"/>
      <c r="J3116" s="1055"/>
      <c r="K3116" s="1055"/>
      <c r="L3116" s="1" t="s">
        <v>12359</v>
      </c>
      <c r="M3116" s="450"/>
      <c r="N3116" s="149" t="s">
        <v>12384</v>
      </c>
      <c r="Q3116" s="289" t="s">
        <v>12385</v>
      </c>
    </row>
    <row r="3117" spans="1:17" x14ac:dyDescent="0.25">
      <c r="A3117" s="1138"/>
      <c r="B3117" s="51">
        <v>10</v>
      </c>
      <c r="C3117" s="69" t="s">
        <v>65</v>
      </c>
      <c r="D3117" s="113">
        <v>2565</v>
      </c>
      <c r="E3117" s="1054"/>
      <c r="F3117" s="1054"/>
      <c r="G3117" s="1054"/>
      <c r="H3117" s="1054"/>
      <c r="I3117" s="1054"/>
      <c r="J3117" s="1054"/>
      <c r="K3117" s="1054"/>
      <c r="L3117" s="1" t="s">
        <v>11276</v>
      </c>
      <c r="M3117" s="450"/>
      <c r="N3117" s="149" t="s">
        <v>12386</v>
      </c>
    </row>
    <row r="3118" spans="1:17" ht="40.5" x14ac:dyDescent="0.25">
      <c r="A3118" s="1136">
        <v>973</v>
      </c>
      <c r="B3118" s="51">
        <v>25</v>
      </c>
      <c r="C3118" s="69" t="s">
        <v>677</v>
      </c>
      <c r="D3118" s="113">
        <v>2564</v>
      </c>
      <c r="E3118" s="1053" t="s">
        <v>11404</v>
      </c>
      <c r="F3118" s="1053" t="s">
        <v>11404</v>
      </c>
      <c r="G3118" s="1053" t="s">
        <v>11408</v>
      </c>
      <c r="H3118" s="1053" t="s">
        <v>11407</v>
      </c>
      <c r="I3118" s="1053" t="s">
        <v>1337</v>
      </c>
      <c r="J3118" s="1053" t="s">
        <v>1337</v>
      </c>
      <c r="K3118" s="1053" t="s">
        <v>3414</v>
      </c>
      <c r="L3118" s="1" t="s">
        <v>59</v>
      </c>
      <c r="M3118" s="450"/>
      <c r="N3118" s="149" t="s">
        <v>11424</v>
      </c>
      <c r="Q3118" s="1" t="s">
        <v>11410</v>
      </c>
    </row>
    <row r="3119" spans="1:17" x14ac:dyDescent="0.25">
      <c r="A3119" s="1137"/>
      <c r="B3119" s="51">
        <v>11</v>
      </c>
      <c r="C3119" s="69" t="s">
        <v>66</v>
      </c>
      <c r="D3119" s="113">
        <v>2565</v>
      </c>
      <c r="E3119" s="1055"/>
      <c r="F3119" s="1055"/>
      <c r="G3119" s="1055"/>
      <c r="H3119" s="1055"/>
      <c r="I3119" s="1055"/>
      <c r="J3119" s="1055"/>
      <c r="K3119" s="1055"/>
      <c r="L3119" s="1" t="s">
        <v>12359</v>
      </c>
      <c r="M3119" s="450"/>
      <c r="N3119" s="149" t="s">
        <v>12630</v>
      </c>
      <c r="P3119" s="452">
        <v>25690</v>
      </c>
    </row>
    <row r="3120" spans="1:17" x14ac:dyDescent="0.25">
      <c r="A3120" s="1138"/>
      <c r="B3120" s="51">
        <v>12</v>
      </c>
      <c r="C3120" s="69" t="s">
        <v>66</v>
      </c>
      <c r="D3120" s="113">
        <v>2565</v>
      </c>
      <c r="E3120" s="1054"/>
      <c r="F3120" s="1054"/>
      <c r="G3120" s="1054"/>
      <c r="H3120" s="1054"/>
      <c r="I3120" s="1054"/>
      <c r="J3120" s="1054"/>
      <c r="K3120" s="1054"/>
      <c r="L3120" s="1" t="s">
        <v>11276</v>
      </c>
      <c r="M3120" s="450"/>
      <c r="N3120" s="149" t="s">
        <v>12631</v>
      </c>
    </row>
    <row r="3121" spans="1:17" ht="20.25" customHeight="1" x14ac:dyDescent="0.25">
      <c r="A3121" s="1136">
        <v>974</v>
      </c>
      <c r="B3121" s="51">
        <v>29</v>
      </c>
      <c r="C3121" s="69" t="s">
        <v>677</v>
      </c>
      <c r="D3121" s="113">
        <v>2564</v>
      </c>
      <c r="E3121" s="1053" t="s">
        <v>11418</v>
      </c>
      <c r="F3121" s="1053" t="s">
        <v>11418</v>
      </c>
      <c r="G3121" s="1053" t="s">
        <v>11419</v>
      </c>
      <c r="H3121" s="1053" t="s">
        <v>11422</v>
      </c>
      <c r="I3121" s="1053" t="s">
        <v>1323</v>
      </c>
      <c r="J3121" s="1053" t="s">
        <v>212</v>
      </c>
      <c r="K3121" s="1053" t="s">
        <v>3414</v>
      </c>
      <c r="L3121" s="1" t="s">
        <v>59</v>
      </c>
      <c r="M3121" s="450"/>
      <c r="N3121" s="149" t="s">
        <v>11425</v>
      </c>
    </row>
    <row r="3122" spans="1:17" ht="40.5" x14ac:dyDescent="0.25">
      <c r="A3122" s="1137"/>
      <c r="B3122" s="51">
        <v>11</v>
      </c>
      <c r="C3122" s="69" t="s">
        <v>66</v>
      </c>
      <c r="D3122" s="113">
        <v>2565</v>
      </c>
      <c r="E3122" s="1055"/>
      <c r="F3122" s="1055"/>
      <c r="G3122" s="1055"/>
      <c r="H3122" s="1055"/>
      <c r="I3122" s="1055"/>
      <c r="J3122" s="1055"/>
      <c r="K3122" s="1055"/>
      <c r="L3122" s="1" t="s">
        <v>12359</v>
      </c>
      <c r="M3122" s="450"/>
      <c r="N3122" s="149" t="s">
        <v>12632</v>
      </c>
      <c r="P3122" s="452">
        <v>17227.759999999998</v>
      </c>
      <c r="Q3122" s="1" t="s">
        <v>12633</v>
      </c>
    </row>
    <row r="3123" spans="1:17" x14ac:dyDescent="0.25">
      <c r="A3123" s="1138"/>
      <c r="B3123" s="51">
        <v>12</v>
      </c>
      <c r="C3123" s="69" t="s">
        <v>66</v>
      </c>
      <c r="D3123" s="113">
        <v>2565</v>
      </c>
      <c r="E3123" s="1054"/>
      <c r="F3123" s="1054"/>
      <c r="G3123" s="1054"/>
      <c r="H3123" s="1054"/>
      <c r="I3123" s="1054"/>
      <c r="J3123" s="1054"/>
      <c r="K3123" s="1054"/>
      <c r="L3123" s="1" t="s">
        <v>11276</v>
      </c>
      <c r="M3123" s="450"/>
      <c r="N3123" s="149" t="s">
        <v>12634</v>
      </c>
    </row>
    <row r="3124" spans="1:17" ht="40.5" customHeight="1" x14ac:dyDescent="0.25">
      <c r="A3124" s="1136">
        <v>975</v>
      </c>
      <c r="B3124" s="51">
        <v>29</v>
      </c>
      <c r="C3124" s="69" t="s">
        <v>677</v>
      </c>
      <c r="D3124" s="113">
        <v>2564</v>
      </c>
      <c r="E3124" s="1053" t="s">
        <v>11421</v>
      </c>
      <c r="F3124" s="1053" t="s">
        <v>11421</v>
      </c>
      <c r="G3124" s="1053" t="s">
        <v>11420</v>
      </c>
      <c r="H3124" s="1053" t="s">
        <v>11427</v>
      </c>
      <c r="I3124" s="1053" t="s">
        <v>261</v>
      </c>
      <c r="J3124" s="1053" t="s">
        <v>212</v>
      </c>
      <c r="K3124" s="1053" t="s">
        <v>3414</v>
      </c>
      <c r="L3124" s="1" t="s">
        <v>59</v>
      </c>
      <c r="M3124" s="450"/>
      <c r="N3124" s="149" t="s">
        <v>11426</v>
      </c>
    </row>
    <row r="3125" spans="1:17" ht="40.5" x14ac:dyDescent="0.25">
      <c r="A3125" s="1137"/>
      <c r="B3125" s="51">
        <v>11</v>
      </c>
      <c r="C3125" s="69" t="s">
        <v>66</v>
      </c>
      <c r="D3125" s="113">
        <v>2565</v>
      </c>
      <c r="E3125" s="1055"/>
      <c r="F3125" s="1055"/>
      <c r="G3125" s="1055"/>
      <c r="H3125" s="1055"/>
      <c r="I3125" s="1055"/>
      <c r="J3125" s="1055"/>
      <c r="K3125" s="1055"/>
      <c r="L3125" s="1" t="s">
        <v>5414</v>
      </c>
      <c r="M3125" s="450"/>
      <c r="N3125" s="149" t="s">
        <v>12626</v>
      </c>
      <c r="P3125" s="452" t="s">
        <v>12627</v>
      </c>
      <c r="Q3125" s="1" t="s">
        <v>12628</v>
      </c>
    </row>
    <row r="3126" spans="1:17" ht="20.25" customHeight="1" x14ac:dyDescent="0.25">
      <c r="A3126" s="1138"/>
      <c r="B3126" s="51">
        <v>12</v>
      </c>
      <c r="C3126" s="69" t="s">
        <v>66</v>
      </c>
      <c r="D3126" s="113">
        <v>2565</v>
      </c>
      <c r="E3126" s="1054"/>
      <c r="F3126" s="1054"/>
      <c r="G3126" s="1054"/>
      <c r="H3126" s="1054"/>
      <c r="I3126" s="1054"/>
      <c r="J3126" s="1054"/>
      <c r="K3126" s="1054"/>
      <c r="L3126" s="1" t="s">
        <v>12625</v>
      </c>
      <c r="M3126" s="450"/>
      <c r="N3126" s="149" t="s">
        <v>12629</v>
      </c>
    </row>
    <row r="3127" spans="1:17" ht="40.5" x14ac:dyDescent="0.25">
      <c r="A3127" s="360">
        <v>976</v>
      </c>
      <c r="B3127" s="69">
        <v>29</v>
      </c>
      <c r="C3127" s="69" t="s">
        <v>677</v>
      </c>
      <c r="D3127" s="113">
        <v>2564</v>
      </c>
      <c r="E3127" s="89" t="s">
        <v>11430</v>
      </c>
      <c r="F3127" s="89" t="s">
        <v>11430</v>
      </c>
      <c r="G3127" s="89" t="s">
        <v>12213</v>
      </c>
      <c r="H3127" s="89" t="s">
        <v>11431</v>
      </c>
      <c r="I3127" s="89" t="s">
        <v>1323</v>
      </c>
      <c r="J3127" s="89" t="s">
        <v>212</v>
      </c>
      <c r="K3127" s="89" t="s">
        <v>3414</v>
      </c>
      <c r="L3127" s="11" t="s">
        <v>11432</v>
      </c>
      <c r="M3127" s="198"/>
      <c r="N3127" s="149" t="s">
        <v>11433</v>
      </c>
      <c r="P3127" s="452">
        <v>10756.38</v>
      </c>
    </row>
    <row r="3128" spans="1:17" ht="40.5" x14ac:dyDescent="0.25">
      <c r="A3128" s="219"/>
      <c r="B3128" s="69">
        <v>30</v>
      </c>
      <c r="C3128" s="69" t="s">
        <v>677</v>
      </c>
      <c r="D3128" s="113">
        <v>2564</v>
      </c>
      <c r="E3128" s="169"/>
      <c r="F3128" s="169"/>
      <c r="G3128" s="169"/>
      <c r="H3128" s="412"/>
      <c r="I3128" s="169"/>
      <c r="J3128" s="169"/>
      <c r="K3128" s="169"/>
      <c r="L3128" s="1" t="s">
        <v>11522</v>
      </c>
      <c r="M3128" s="450"/>
      <c r="N3128" s="149" t="s">
        <v>11539</v>
      </c>
    </row>
    <row r="3129" spans="1:17" x14ac:dyDescent="0.25">
      <c r="A3129" s="219"/>
      <c r="B3129" s="69">
        <v>13</v>
      </c>
      <c r="C3129" s="69" t="s">
        <v>682</v>
      </c>
      <c r="D3129" s="113">
        <v>2564</v>
      </c>
      <c r="E3129" s="169"/>
      <c r="F3129" s="169"/>
      <c r="G3129" s="169"/>
      <c r="H3129" s="412"/>
      <c r="I3129" s="169"/>
      <c r="J3129" s="169"/>
      <c r="K3129" s="169"/>
      <c r="L3129" s="26" t="s">
        <v>1614</v>
      </c>
      <c r="M3129" s="199"/>
      <c r="N3129" s="149"/>
    </row>
    <row r="3130" spans="1:17" ht="40.5" x14ac:dyDescent="0.25">
      <c r="A3130" s="219"/>
      <c r="B3130" s="69">
        <v>15</v>
      </c>
      <c r="C3130" s="69" t="s">
        <v>682</v>
      </c>
      <c r="D3130" s="113">
        <v>2564</v>
      </c>
      <c r="E3130" s="169"/>
      <c r="F3130" s="169"/>
      <c r="G3130" s="169"/>
      <c r="H3130" s="412"/>
      <c r="I3130" s="169"/>
      <c r="J3130" s="169"/>
      <c r="K3130" s="169"/>
      <c r="L3130" s="26" t="s">
        <v>1616</v>
      </c>
      <c r="M3130" s="199"/>
      <c r="N3130" s="149" t="s">
        <v>11500</v>
      </c>
    </row>
    <row r="3131" spans="1:17" ht="40.5" x14ac:dyDescent="0.25">
      <c r="A3131" s="219"/>
      <c r="B3131" s="69">
        <v>17</v>
      </c>
      <c r="C3131" s="69" t="s">
        <v>682</v>
      </c>
      <c r="D3131" s="113">
        <v>2564</v>
      </c>
      <c r="E3131" s="169"/>
      <c r="F3131" s="169"/>
      <c r="G3131" s="169"/>
      <c r="H3131" s="412"/>
      <c r="I3131" s="169"/>
      <c r="J3131" s="169"/>
      <c r="K3131" s="169"/>
      <c r="L3131" s="11" t="s">
        <v>11568</v>
      </c>
      <c r="M3131" s="198"/>
      <c r="N3131" s="149" t="s">
        <v>11561</v>
      </c>
      <c r="P3131" s="452">
        <v>11338.77</v>
      </c>
    </row>
    <row r="3132" spans="1:17" x14ac:dyDescent="0.25">
      <c r="A3132" s="219"/>
      <c r="B3132" s="69">
        <v>20</v>
      </c>
      <c r="C3132" s="69" t="s">
        <v>682</v>
      </c>
      <c r="D3132" s="113">
        <v>2564</v>
      </c>
      <c r="E3132" s="169"/>
      <c r="F3132" s="169"/>
      <c r="G3132" s="169"/>
      <c r="H3132" s="412"/>
      <c r="I3132" s="169"/>
      <c r="J3132" s="169"/>
      <c r="K3132" s="169"/>
      <c r="L3132" s="1" t="s">
        <v>11522</v>
      </c>
      <c r="M3132" s="450"/>
      <c r="N3132" s="149" t="s">
        <v>11723</v>
      </c>
    </row>
    <row r="3133" spans="1:17" ht="40.5" customHeight="1" x14ac:dyDescent="0.25">
      <c r="A3133" s="219"/>
      <c r="B3133" s="69">
        <v>27</v>
      </c>
      <c r="C3133" s="69" t="s">
        <v>682</v>
      </c>
      <c r="D3133" s="113">
        <v>2564</v>
      </c>
      <c r="E3133" s="169"/>
      <c r="F3133" s="169"/>
      <c r="G3133" s="169"/>
      <c r="H3133" s="412"/>
      <c r="I3133" s="169"/>
      <c r="J3133" s="169"/>
      <c r="K3133" s="169"/>
      <c r="L3133" s="26" t="s">
        <v>1614</v>
      </c>
      <c r="M3133" s="199"/>
      <c r="N3133" s="149"/>
    </row>
    <row r="3134" spans="1:17" ht="40.5" x14ac:dyDescent="0.25">
      <c r="A3134" s="153"/>
      <c r="B3134" s="69">
        <v>5</v>
      </c>
      <c r="C3134" s="69" t="s">
        <v>3060</v>
      </c>
      <c r="D3134" s="113">
        <v>2564</v>
      </c>
      <c r="E3134" s="99"/>
      <c r="F3134" s="99"/>
      <c r="G3134" s="99"/>
      <c r="H3134" s="310"/>
      <c r="I3134" s="99"/>
      <c r="J3134" s="99"/>
      <c r="K3134" s="99"/>
      <c r="L3134" s="26" t="s">
        <v>1616</v>
      </c>
      <c r="M3134" s="199"/>
      <c r="N3134" s="149" t="s">
        <v>11500</v>
      </c>
    </row>
    <row r="3135" spans="1:17" ht="40.5" x14ac:dyDescent="0.25">
      <c r="A3135" s="1136">
        <v>977</v>
      </c>
      <c r="B3135" s="69">
        <v>29</v>
      </c>
      <c r="C3135" s="69" t="s">
        <v>677</v>
      </c>
      <c r="D3135" s="113">
        <v>2564</v>
      </c>
      <c r="E3135" s="1053" t="s">
        <v>11434</v>
      </c>
      <c r="F3135" s="1053" t="s">
        <v>11434</v>
      </c>
      <c r="G3135" s="1053"/>
      <c r="H3135" s="1053" t="s">
        <v>11435</v>
      </c>
      <c r="I3135" s="1053" t="s">
        <v>1592</v>
      </c>
      <c r="J3135" s="1053" t="s">
        <v>151</v>
      </c>
      <c r="K3135" s="1053" t="s">
        <v>3414</v>
      </c>
      <c r="L3135" s="11" t="s">
        <v>11436</v>
      </c>
      <c r="M3135" s="198"/>
      <c r="N3135" s="149" t="s">
        <v>11437</v>
      </c>
      <c r="P3135" s="452">
        <v>10229.700000000001</v>
      </c>
    </row>
    <row r="3136" spans="1:17" ht="40.5" x14ac:dyDescent="0.25">
      <c r="A3136" s="1055"/>
      <c r="B3136" s="69">
        <v>30</v>
      </c>
      <c r="C3136" s="69" t="s">
        <v>677</v>
      </c>
      <c r="D3136" s="113">
        <v>2564</v>
      </c>
      <c r="E3136" s="1055"/>
      <c r="F3136" s="1055"/>
      <c r="G3136" s="1055"/>
      <c r="H3136" s="1055"/>
      <c r="I3136" s="1055"/>
      <c r="J3136" s="1055"/>
      <c r="K3136" s="1055"/>
      <c r="L3136" s="1" t="s">
        <v>11522</v>
      </c>
      <c r="M3136" s="450"/>
      <c r="N3136" s="149" t="s">
        <v>11523</v>
      </c>
    </row>
    <row r="3137" spans="1:16" x14ac:dyDescent="0.25">
      <c r="A3137" s="1055"/>
      <c r="B3137" s="69">
        <v>8</v>
      </c>
      <c r="C3137" s="69" t="s">
        <v>682</v>
      </c>
      <c r="D3137" s="113">
        <v>2564</v>
      </c>
      <c r="E3137" s="1055"/>
      <c r="F3137" s="1055"/>
      <c r="G3137" s="1055"/>
      <c r="H3137" s="1055"/>
      <c r="I3137" s="1055"/>
      <c r="J3137" s="1055"/>
      <c r="K3137" s="1055"/>
      <c r="L3137" s="26" t="s">
        <v>1614</v>
      </c>
      <c r="M3137" s="199"/>
      <c r="N3137" s="149"/>
    </row>
    <row r="3138" spans="1:16" ht="40.5" x14ac:dyDescent="0.25">
      <c r="A3138" s="1054"/>
      <c r="B3138" s="69">
        <v>9</v>
      </c>
      <c r="C3138" s="69" t="s">
        <v>682</v>
      </c>
      <c r="D3138" s="113">
        <v>2564</v>
      </c>
      <c r="E3138" s="1054"/>
      <c r="F3138" s="1054"/>
      <c r="G3138" s="1054"/>
      <c r="H3138" s="1054"/>
      <c r="I3138" s="1054"/>
      <c r="J3138" s="1054"/>
      <c r="K3138" s="1054"/>
      <c r="L3138" s="26" t="s">
        <v>1616</v>
      </c>
      <c r="M3138" s="199"/>
      <c r="N3138" s="427" t="s">
        <v>11524</v>
      </c>
    </row>
    <row r="3139" spans="1:16" ht="40.5" x14ac:dyDescent="0.25">
      <c r="A3139" s="1136">
        <v>978</v>
      </c>
      <c r="B3139" s="69">
        <v>29</v>
      </c>
      <c r="C3139" s="69" t="s">
        <v>677</v>
      </c>
      <c r="D3139" s="113">
        <v>2564</v>
      </c>
      <c r="E3139" s="1053" t="s">
        <v>11438</v>
      </c>
      <c r="F3139" s="1053" t="s">
        <v>11438</v>
      </c>
      <c r="G3139" s="1053"/>
      <c r="H3139" s="1053" t="s">
        <v>9772</v>
      </c>
      <c r="I3139" s="1053" t="s">
        <v>1572</v>
      </c>
      <c r="J3139" s="1053" t="s">
        <v>527</v>
      </c>
      <c r="K3139" s="1053" t="s">
        <v>3414</v>
      </c>
      <c r="L3139" s="11" t="s">
        <v>11439</v>
      </c>
      <c r="M3139" s="198"/>
      <c r="N3139" s="149" t="s">
        <v>11440</v>
      </c>
      <c r="P3139" s="452">
        <v>10473.32</v>
      </c>
    </row>
    <row r="3140" spans="1:16" x14ac:dyDescent="0.25">
      <c r="A3140" s="1055"/>
      <c r="B3140" s="69"/>
      <c r="C3140" s="69"/>
      <c r="D3140" s="113"/>
      <c r="E3140" s="1055"/>
      <c r="F3140" s="1055"/>
      <c r="G3140" s="1055"/>
      <c r="H3140" s="1055"/>
      <c r="I3140" s="1055"/>
      <c r="J3140" s="1055"/>
      <c r="K3140" s="1055"/>
      <c r="L3140" s="1"/>
      <c r="M3140" s="450"/>
      <c r="N3140" s="149"/>
    </row>
    <row r="3141" spans="1:16" x14ac:dyDescent="0.25">
      <c r="A3141" s="1055"/>
      <c r="B3141" s="69"/>
      <c r="C3141" s="69"/>
      <c r="D3141" s="113"/>
      <c r="E3141" s="1055"/>
      <c r="F3141" s="1055"/>
      <c r="G3141" s="1055"/>
      <c r="H3141" s="1055"/>
      <c r="I3141" s="1055"/>
      <c r="J3141" s="1055"/>
      <c r="K3141" s="1055"/>
      <c r="L3141" s="1"/>
      <c r="M3141" s="450"/>
      <c r="N3141" s="149"/>
    </row>
    <row r="3142" spans="1:16" x14ac:dyDescent="0.25">
      <c r="A3142" s="1054"/>
      <c r="B3142" s="69"/>
      <c r="C3142" s="69"/>
      <c r="D3142" s="113"/>
      <c r="E3142" s="1054"/>
      <c r="F3142" s="1054"/>
      <c r="G3142" s="1054"/>
      <c r="H3142" s="1054"/>
      <c r="I3142" s="1054"/>
      <c r="J3142" s="1054"/>
      <c r="K3142" s="1054"/>
      <c r="L3142" s="1"/>
      <c r="M3142" s="450"/>
      <c r="N3142" s="149"/>
    </row>
    <row r="3143" spans="1:16" ht="40.5" x14ac:dyDescent="0.25">
      <c r="A3143" s="1136">
        <v>979</v>
      </c>
      <c r="B3143" s="69">
        <v>29</v>
      </c>
      <c r="C3143" s="69" t="s">
        <v>677</v>
      </c>
      <c r="D3143" s="113">
        <v>2564</v>
      </c>
      <c r="E3143" s="1053" t="s">
        <v>11443</v>
      </c>
      <c r="F3143" s="1053" t="s">
        <v>11443</v>
      </c>
      <c r="G3143" s="1053"/>
      <c r="H3143" s="1053" t="s">
        <v>11444</v>
      </c>
      <c r="I3143" s="1053" t="s">
        <v>237</v>
      </c>
      <c r="J3143" s="1053" t="s">
        <v>232</v>
      </c>
      <c r="K3143" s="1053" t="s">
        <v>3414</v>
      </c>
      <c r="L3143" s="11" t="s">
        <v>11441</v>
      </c>
      <c r="M3143" s="198"/>
      <c r="N3143" s="149" t="s">
        <v>11442</v>
      </c>
      <c r="P3143" s="452">
        <v>11058.62</v>
      </c>
    </row>
    <row r="3144" spans="1:16" ht="40.5" customHeight="1" x14ac:dyDescent="0.25">
      <c r="A3144" s="1055"/>
      <c r="B3144" s="69">
        <v>30</v>
      </c>
      <c r="C3144" s="69" t="s">
        <v>677</v>
      </c>
      <c r="D3144" s="113">
        <v>2564</v>
      </c>
      <c r="E3144" s="1055"/>
      <c r="F3144" s="1055"/>
      <c r="G3144" s="1055"/>
      <c r="H3144" s="1055"/>
      <c r="I3144" s="1055"/>
      <c r="J3144" s="1055"/>
      <c r="K3144" s="1055"/>
      <c r="L3144" s="1" t="s">
        <v>11522</v>
      </c>
      <c r="M3144" s="450"/>
      <c r="N3144" s="149" t="s">
        <v>11534</v>
      </c>
    </row>
    <row r="3145" spans="1:16" ht="40.5" customHeight="1" x14ac:dyDescent="0.25">
      <c r="A3145" s="1055"/>
      <c r="B3145" s="69">
        <v>13</v>
      </c>
      <c r="C3145" s="69" t="s">
        <v>682</v>
      </c>
      <c r="D3145" s="113">
        <v>2564</v>
      </c>
      <c r="E3145" s="1055"/>
      <c r="F3145" s="1055"/>
      <c r="G3145" s="1055"/>
      <c r="H3145" s="1055"/>
      <c r="I3145" s="1055"/>
      <c r="J3145" s="1055"/>
      <c r="K3145" s="1055"/>
      <c r="L3145" s="26" t="s">
        <v>1614</v>
      </c>
      <c r="M3145" s="199"/>
      <c r="N3145" s="149"/>
    </row>
    <row r="3146" spans="1:16" ht="40.5" x14ac:dyDescent="0.25">
      <c r="A3146" s="1054"/>
      <c r="B3146" s="69">
        <v>13</v>
      </c>
      <c r="C3146" s="69" t="s">
        <v>682</v>
      </c>
      <c r="D3146" s="301">
        <v>2564</v>
      </c>
      <c r="E3146" s="1054"/>
      <c r="F3146" s="1054"/>
      <c r="G3146" s="1054"/>
      <c r="H3146" s="1054"/>
      <c r="I3146" s="1054"/>
      <c r="J3146" s="1054"/>
      <c r="K3146" s="1054"/>
      <c r="L3146" s="26" t="s">
        <v>1616</v>
      </c>
      <c r="M3146" s="199"/>
      <c r="N3146" s="427" t="s">
        <v>11535</v>
      </c>
    </row>
    <row r="3147" spans="1:16" ht="40.5" x14ac:dyDescent="0.25">
      <c r="A3147" s="1136">
        <v>980</v>
      </c>
      <c r="B3147" s="69">
        <v>29</v>
      </c>
      <c r="C3147" s="69" t="s">
        <v>677</v>
      </c>
      <c r="D3147" s="113">
        <v>2564</v>
      </c>
      <c r="E3147" s="1053" t="s">
        <v>11445</v>
      </c>
      <c r="F3147" s="1053" t="s">
        <v>11445</v>
      </c>
      <c r="G3147" s="1053"/>
      <c r="H3147" s="1053" t="s">
        <v>11446</v>
      </c>
      <c r="I3147" s="1053" t="s">
        <v>1436</v>
      </c>
      <c r="J3147" s="1053" t="s">
        <v>131</v>
      </c>
      <c r="K3147" s="1053" t="s">
        <v>3414</v>
      </c>
      <c r="L3147" s="11" t="s">
        <v>11447</v>
      </c>
      <c r="M3147" s="198"/>
      <c r="N3147" s="149" t="s">
        <v>11448</v>
      </c>
      <c r="P3147" s="452">
        <v>10867.82</v>
      </c>
    </row>
    <row r="3148" spans="1:16" x14ac:dyDescent="0.25">
      <c r="A3148" s="1055"/>
      <c r="B3148" s="69"/>
      <c r="C3148" s="69"/>
      <c r="D3148" s="113"/>
      <c r="E3148" s="1055"/>
      <c r="F3148" s="1055"/>
      <c r="G3148" s="1055"/>
      <c r="H3148" s="1055"/>
      <c r="I3148" s="1055"/>
      <c r="J3148" s="1055"/>
      <c r="K3148" s="1055"/>
      <c r="L3148" s="1"/>
      <c r="M3148" s="450"/>
      <c r="N3148" s="149"/>
    </row>
    <row r="3149" spans="1:16" x14ac:dyDescent="0.25">
      <c r="A3149" s="1055"/>
      <c r="B3149" s="69"/>
      <c r="C3149" s="69"/>
      <c r="D3149" s="113"/>
      <c r="E3149" s="1055"/>
      <c r="F3149" s="1055"/>
      <c r="G3149" s="1055"/>
      <c r="H3149" s="1055"/>
      <c r="I3149" s="1055"/>
      <c r="J3149" s="1055"/>
      <c r="K3149" s="1055"/>
      <c r="L3149" s="1"/>
      <c r="M3149" s="450"/>
      <c r="N3149" s="149"/>
    </row>
    <row r="3150" spans="1:16" x14ac:dyDescent="0.25">
      <c r="A3150" s="1054"/>
      <c r="B3150" s="69"/>
      <c r="C3150" s="69"/>
      <c r="D3150" s="113"/>
      <c r="E3150" s="1054"/>
      <c r="F3150" s="1054"/>
      <c r="G3150" s="1054"/>
      <c r="H3150" s="1054"/>
      <c r="I3150" s="1054"/>
      <c r="J3150" s="1054"/>
      <c r="K3150" s="1054"/>
      <c r="L3150" s="1"/>
      <c r="M3150" s="450"/>
      <c r="N3150" s="149"/>
    </row>
    <row r="3151" spans="1:16" ht="40.5" x14ac:dyDescent="0.25">
      <c r="A3151" s="1136">
        <v>981</v>
      </c>
      <c r="B3151" s="51">
        <v>30</v>
      </c>
      <c r="C3151" s="69" t="s">
        <v>677</v>
      </c>
      <c r="D3151" s="113">
        <v>2564</v>
      </c>
      <c r="E3151" s="1053" t="s">
        <v>11472</v>
      </c>
      <c r="F3151" s="1053" t="s">
        <v>11472</v>
      </c>
      <c r="G3151" s="1053" t="s">
        <v>11473</v>
      </c>
      <c r="H3151" s="1053" t="s">
        <v>11471</v>
      </c>
      <c r="I3151" s="1053" t="s">
        <v>462</v>
      </c>
      <c r="J3151" s="1053" t="s">
        <v>463</v>
      </c>
      <c r="K3151" s="1053" t="s">
        <v>3414</v>
      </c>
      <c r="L3151" s="1" t="s">
        <v>59</v>
      </c>
      <c r="M3151" s="450"/>
      <c r="N3151" s="149" t="s">
        <v>11470</v>
      </c>
    </row>
    <row r="3152" spans="1:16" ht="40.5" x14ac:dyDescent="0.25">
      <c r="A3152" s="1137"/>
      <c r="B3152" s="51">
        <v>4</v>
      </c>
      <c r="C3152" s="69" t="s">
        <v>3060</v>
      </c>
      <c r="D3152" s="113">
        <v>2565</v>
      </c>
      <c r="E3152" s="1055"/>
      <c r="F3152" s="1055"/>
      <c r="G3152" s="1055"/>
      <c r="H3152" s="1055"/>
      <c r="I3152" s="1055"/>
      <c r="J3152" s="1055"/>
      <c r="K3152" s="1055"/>
      <c r="L3152" s="1" t="s">
        <v>11760</v>
      </c>
      <c r="M3152" s="450"/>
      <c r="N3152" s="149" t="s">
        <v>11761</v>
      </c>
      <c r="O3152" s="384">
        <v>23744.29</v>
      </c>
      <c r="P3152" s="452">
        <v>10888.89</v>
      </c>
    </row>
    <row r="3153" spans="1:17" x14ac:dyDescent="0.25">
      <c r="A3153" s="1137"/>
      <c r="B3153" s="51">
        <v>6</v>
      </c>
      <c r="C3153" s="69" t="s">
        <v>3060</v>
      </c>
      <c r="D3153" s="113">
        <v>2565</v>
      </c>
      <c r="E3153" s="1055"/>
      <c r="F3153" s="1055"/>
      <c r="G3153" s="1055"/>
      <c r="H3153" s="1055"/>
      <c r="I3153" s="1055"/>
      <c r="J3153" s="1055"/>
      <c r="K3153" s="1055"/>
      <c r="L3153" s="1" t="s">
        <v>11522</v>
      </c>
      <c r="M3153" s="450"/>
      <c r="N3153" s="149" t="s">
        <v>11762</v>
      </c>
    </row>
    <row r="3154" spans="1:17" x14ac:dyDescent="0.25">
      <c r="A3154" s="1137"/>
      <c r="B3154" s="51">
        <v>2</v>
      </c>
      <c r="C3154" s="69" t="s">
        <v>64</v>
      </c>
      <c r="D3154" s="113">
        <v>2565</v>
      </c>
      <c r="E3154" s="1055"/>
      <c r="F3154" s="1055"/>
      <c r="G3154" s="1055"/>
      <c r="H3154" s="1055"/>
      <c r="I3154" s="1055"/>
      <c r="J3154" s="1055"/>
      <c r="K3154" s="1055"/>
      <c r="L3154" s="26" t="s">
        <v>12038</v>
      </c>
      <c r="M3154" s="199"/>
      <c r="N3154" s="149" t="s">
        <v>12039</v>
      </c>
    </row>
    <row r="3155" spans="1:17" ht="79.5" customHeight="1" x14ac:dyDescent="0.25">
      <c r="A3155" s="1137"/>
      <c r="B3155" s="51"/>
      <c r="C3155" s="69"/>
      <c r="D3155" s="113"/>
      <c r="E3155" s="1055"/>
      <c r="F3155" s="1055"/>
      <c r="G3155" s="1055"/>
      <c r="H3155" s="1055"/>
      <c r="I3155" s="1055"/>
      <c r="J3155" s="1055"/>
      <c r="K3155" s="1055"/>
      <c r="L3155" s="26" t="s">
        <v>1616</v>
      </c>
      <c r="M3155" s="199"/>
      <c r="N3155" s="149"/>
    </row>
    <row r="3156" spans="1:17" ht="40.5" customHeight="1" x14ac:dyDescent="0.25">
      <c r="A3156" s="1137"/>
      <c r="B3156" s="51">
        <v>10</v>
      </c>
      <c r="C3156" s="69" t="s">
        <v>65</v>
      </c>
      <c r="D3156" s="113">
        <v>2565</v>
      </c>
      <c r="E3156" s="1055"/>
      <c r="F3156" s="1055"/>
      <c r="G3156" s="1055"/>
      <c r="H3156" s="1055"/>
      <c r="I3156" s="1055"/>
      <c r="J3156" s="1055"/>
      <c r="K3156" s="1055"/>
      <c r="L3156" s="26" t="s">
        <v>12387</v>
      </c>
      <c r="M3156" s="199"/>
      <c r="N3156" s="149" t="s">
        <v>12388</v>
      </c>
      <c r="Q3156" s="289" t="s">
        <v>12389</v>
      </c>
    </row>
    <row r="3157" spans="1:17" x14ac:dyDescent="0.25">
      <c r="A3157" s="1138"/>
      <c r="B3157" s="51">
        <v>10</v>
      </c>
      <c r="C3157" s="69" t="s">
        <v>65</v>
      </c>
      <c r="D3157" s="113">
        <v>2565</v>
      </c>
      <c r="E3157" s="1054"/>
      <c r="F3157" s="1054"/>
      <c r="G3157" s="1054"/>
      <c r="H3157" s="1054"/>
      <c r="I3157" s="1054"/>
      <c r="J3157" s="1054"/>
      <c r="K3157" s="1054"/>
      <c r="L3157" s="26" t="s">
        <v>11627</v>
      </c>
      <c r="M3157" s="199"/>
      <c r="N3157" s="149" t="s">
        <v>12390</v>
      </c>
    </row>
    <row r="3158" spans="1:17" ht="40.5" x14ac:dyDescent="0.25">
      <c r="A3158" s="1136">
        <v>982</v>
      </c>
      <c r="B3158" s="51">
        <v>30</v>
      </c>
      <c r="C3158" s="69" t="s">
        <v>677</v>
      </c>
      <c r="D3158" s="113">
        <v>2564</v>
      </c>
      <c r="E3158" s="1053" t="s">
        <v>11466</v>
      </c>
      <c r="F3158" s="1053" t="s">
        <v>11466</v>
      </c>
      <c r="G3158" s="1053" t="s">
        <v>11467</v>
      </c>
      <c r="H3158" s="1053" t="s">
        <v>11468</v>
      </c>
      <c r="I3158" s="1053" t="s">
        <v>247</v>
      </c>
      <c r="J3158" s="1053" t="s">
        <v>232</v>
      </c>
      <c r="K3158" s="1053" t="s">
        <v>3414</v>
      </c>
      <c r="L3158" s="1" t="s">
        <v>59</v>
      </c>
      <c r="M3158" s="450"/>
      <c r="N3158" s="149" t="s">
        <v>11469</v>
      </c>
    </row>
    <row r="3159" spans="1:17" ht="40.5" x14ac:dyDescent="0.25">
      <c r="A3159" s="1137"/>
      <c r="B3159" s="51">
        <v>4</v>
      </c>
      <c r="C3159" s="69" t="s">
        <v>3060</v>
      </c>
      <c r="D3159" s="113">
        <v>2565</v>
      </c>
      <c r="E3159" s="1055"/>
      <c r="F3159" s="1055"/>
      <c r="G3159" s="1055"/>
      <c r="H3159" s="1055"/>
      <c r="I3159" s="1055"/>
      <c r="J3159" s="1055"/>
      <c r="K3159" s="1055"/>
      <c r="L3159" s="1" t="s">
        <v>11769</v>
      </c>
      <c r="M3159" s="450"/>
      <c r="N3159" s="149" t="s">
        <v>11763</v>
      </c>
      <c r="O3159" s="384">
        <v>23744.29</v>
      </c>
      <c r="P3159" s="452">
        <v>24164.34</v>
      </c>
    </row>
    <row r="3160" spans="1:17" x14ac:dyDescent="0.25">
      <c r="A3160" s="1137"/>
      <c r="B3160" s="51">
        <v>6</v>
      </c>
      <c r="C3160" s="69" t="s">
        <v>3060</v>
      </c>
      <c r="D3160" s="113">
        <v>2565</v>
      </c>
      <c r="E3160" s="1055"/>
      <c r="F3160" s="1055"/>
      <c r="G3160" s="1055"/>
      <c r="H3160" s="1055"/>
      <c r="I3160" s="1055"/>
      <c r="J3160" s="1055"/>
      <c r="K3160" s="1055"/>
      <c r="L3160" s="1" t="s">
        <v>11522</v>
      </c>
      <c r="M3160" s="450"/>
      <c r="N3160" s="149" t="s">
        <v>11764</v>
      </c>
    </row>
    <row r="3161" spans="1:17" ht="20.25" customHeight="1" x14ac:dyDescent="0.25">
      <c r="A3161" s="1137"/>
      <c r="B3161" s="51">
        <v>12</v>
      </c>
      <c r="C3161" s="69" t="s">
        <v>3060</v>
      </c>
      <c r="D3161" s="113">
        <v>2565</v>
      </c>
      <c r="E3161" s="1055"/>
      <c r="F3161" s="1055"/>
      <c r="G3161" s="1055"/>
      <c r="H3161" s="1055"/>
      <c r="I3161" s="1055"/>
      <c r="J3161" s="1055"/>
      <c r="K3161" s="1055"/>
      <c r="L3161" s="26" t="s">
        <v>1614</v>
      </c>
      <c r="M3161" s="199"/>
      <c r="N3161" s="149"/>
    </row>
    <row r="3162" spans="1:17" ht="40.5" x14ac:dyDescent="0.25">
      <c r="A3162" s="1137"/>
      <c r="B3162" s="51">
        <v>17</v>
      </c>
      <c r="C3162" s="69" t="s">
        <v>3060</v>
      </c>
      <c r="D3162" s="113">
        <v>2565</v>
      </c>
      <c r="E3162" s="1055"/>
      <c r="F3162" s="1055"/>
      <c r="G3162" s="1055"/>
      <c r="H3162" s="1055"/>
      <c r="I3162" s="1055"/>
      <c r="J3162" s="1055"/>
      <c r="K3162" s="1055"/>
      <c r="L3162" s="26" t="s">
        <v>1616</v>
      </c>
      <c r="M3162" s="199"/>
      <c r="N3162" s="149" t="s">
        <v>11814</v>
      </c>
    </row>
    <row r="3163" spans="1:17" ht="40.5" x14ac:dyDescent="0.25">
      <c r="A3163" s="1137"/>
      <c r="B3163" s="51">
        <v>15</v>
      </c>
      <c r="C3163" s="69" t="s">
        <v>70</v>
      </c>
      <c r="D3163" s="113">
        <v>2565</v>
      </c>
      <c r="E3163" s="1055"/>
      <c r="F3163" s="1055"/>
      <c r="G3163" s="1055"/>
      <c r="H3163" s="1055"/>
      <c r="I3163" s="1055"/>
      <c r="J3163" s="1055"/>
      <c r="K3163" s="1055"/>
      <c r="L3163" s="26" t="s">
        <v>13151</v>
      </c>
      <c r="M3163" s="199"/>
      <c r="N3163" s="149" t="s">
        <v>13153</v>
      </c>
      <c r="P3163" s="452">
        <v>24827.69</v>
      </c>
    </row>
    <row r="3164" spans="1:17" ht="40.5" x14ac:dyDescent="0.25">
      <c r="A3164" s="1138"/>
      <c r="B3164" s="51">
        <v>17</v>
      </c>
      <c r="C3164" s="69" t="s">
        <v>70</v>
      </c>
      <c r="D3164" s="113">
        <v>2565</v>
      </c>
      <c r="E3164" s="1054"/>
      <c r="F3164" s="1054"/>
      <c r="G3164" s="1054"/>
      <c r="H3164" s="1054"/>
      <c r="I3164" s="1054"/>
      <c r="J3164" s="1054"/>
      <c r="K3164" s="1054"/>
      <c r="L3164" s="26" t="s">
        <v>13152</v>
      </c>
      <c r="M3164" s="199"/>
      <c r="N3164" s="149" t="s">
        <v>13154</v>
      </c>
    </row>
    <row r="3165" spans="1:17" ht="40.5" x14ac:dyDescent="0.25">
      <c r="A3165" s="51">
        <v>983</v>
      </c>
      <c r="B3165" s="51">
        <v>30</v>
      </c>
      <c r="C3165" s="69" t="s">
        <v>677</v>
      </c>
      <c r="D3165" s="113">
        <v>2564</v>
      </c>
      <c r="E3165" s="113" t="s">
        <v>11474</v>
      </c>
      <c r="F3165" s="113" t="s">
        <v>11474</v>
      </c>
      <c r="G3165" s="113" t="s">
        <v>11475</v>
      </c>
      <c r="H3165" s="113" t="s">
        <v>11476</v>
      </c>
      <c r="I3165" s="113" t="s">
        <v>527</v>
      </c>
      <c r="J3165" s="113" t="s">
        <v>527</v>
      </c>
      <c r="K3165" s="113" t="s">
        <v>3414</v>
      </c>
      <c r="L3165" s="1" t="s">
        <v>59</v>
      </c>
      <c r="M3165" s="450"/>
      <c r="N3165" s="149" t="s">
        <v>11477</v>
      </c>
    </row>
    <row r="3166" spans="1:17" ht="40.5" x14ac:dyDescent="0.25">
      <c r="A3166" s="51">
        <v>984</v>
      </c>
      <c r="B3166" s="51">
        <v>30</v>
      </c>
      <c r="C3166" s="69" t="s">
        <v>677</v>
      </c>
      <c r="D3166" s="301">
        <v>2564</v>
      </c>
      <c r="E3166" s="113" t="s">
        <v>11479</v>
      </c>
      <c r="F3166" s="113" t="s">
        <v>11479</v>
      </c>
      <c r="G3166" s="113" t="s">
        <v>11480</v>
      </c>
      <c r="H3166" s="113" t="s">
        <v>11481</v>
      </c>
      <c r="I3166" s="113" t="s">
        <v>284</v>
      </c>
      <c r="J3166" s="113" t="s">
        <v>78</v>
      </c>
      <c r="K3166" s="113" t="s">
        <v>3414</v>
      </c>
      <c r="L3166" s="1" t="s">
        <v>59</v>
      </c>
      <c r="M3166" s="450"/>
      <c r="N3166" s="149" t="s">
        <v>11482</v>
      </c>
    </row>
    <row r="3167" spans="1:17" ht="40.5" x14ac:dyDescent="0.25">
      <c r="A3167" s="1136">
        <v>985</v>
      </c>
      <c r="B3167" s="51">
        <v>29</v>
      </c>
      <c r="C3167" s="69" t="s">
        <v>677</v>
      </c>
      <c r="D3167" s="301">
        <v>2564</v>
      </c>
      <c r="E3167" s="1053" t="s">
        <v>14424</v>
      </c>
      <c r="F3167" s="1053" t="s">
        <v>11495</v>
      </c>
      <c r="G3167" s="1053" t="s">
        <v>11496</v>
      </c>
      <c r="H3167" s="1053" t="s">
        <v>11078</v>
      </c>
      <c r="I3167" s="1053" t="s">
        <v>341</v>
      </c>
      <c r="J3167" s="1053" t="s">
        <v>212</v>
      </c>
      <c r="K3167" s="1053" t="s">
        <v>3414</v>
      </c>
      <c r="L3167" s="1" t="s">
        <v>11497</v>
      </c>
      <c r="M3167" s="450"/>
      <c r="N3167" s="149" t="s">
        <v>11498</v>
      </c>
    </row>
    <row r="3168" spans="1:17" ht="44.25" customHeight="1" x14ac:dyDescent="0.25">
      <c r="A3168" s="1137"/>
      <c r="B3168" s="51">
        <v>7</v>
      </c>
      <c r="C3168" s="69" t="s">
        <v>682</v>
      </c>
      <c r="D3168" s="301">
        <v>2564</v>
      </c>
      <c r="E3168" s="1055"/>
      <c r="F3168" s="1055"/>
      <c r="G3168" s="1055"/>
      <c r="H3168" s="1055"/>
      <c r="I3168" s="1055"/>
      <c r="J3168" s="1055"/>
      <c r="K3168" s="1055"/>
      <c r="L3168" s="1" t="s">
        <v>11499</v>
      </c>
      <c r="M3168" s="442" t="s">
        <v>15186</v>
      </c>
      <c r="N3168" s="149" t="s">
        <v>11500</v>
      </c>
    </row>
    <row r="3169" spans="1:17" ht="44.25" customHeight="1" x14ac:dyDescent="0.25">
      <c r="A3169" s="1138"/>
      <c r="B3169" s="360">
        <v>4</v>
      </c>
      <c r="C3169" s="218" t="s">
        <v>66</v>
      </c>
      <c r="D3169" s="387">
        <v>2566</v>
      </c>
      <c r="E3169" s="1054"/>
      <c r="F3169" s="1054"/>
      <c r="G3169" s="1054"/>
      <c r="H3169" s="1054"/>
      <c r="I3169" s="1054"/>
      <c r="J3169" s="1054"/>
      <c r="K3169" s="1054"/>
      <c r="L3169" s="89" t="s">
        <v>15472</v>
      </c>
      <c r="M3169" s="628"/>
      <c r="N3169" s="216" t="s">
        <v>15473</v>
      </c>
    </row>
    <row r="3170" spans="1:17" x14ac:dyDescent="0.25">
      <c r="A3170" s="1136">
        <v>986</v>
      </c>
      <c r="B3170" s="1053">
        <v>7</v>
      </c>
      <c r="C3170" s="1053" t="s">
        <v>682</v>
      </c>
      <c r="D3170" s="1053">
        <v>2564</v>
      </c>
      <c r="E3170" s="1067" t="s">
        <v>11501</v>
      </c>
      <c r="F3170" s="1067" t="s">
        <v>11501</v>
      </c>
      <c r="G3170" s="1067" t="s">
        <v>11502</v>
      </c>
      <c r="H3170" s="1067" t="s">
        <v>11503</v>
      </c>
      <c r="I3170" s="1067" t="s">
        <v>237</v>
      </c>
      <c r="J3170" s="1067" t="s">
        <v>232</v>
      </c>
      <c r="K3170" s="1067" t="s">
        <v>3414</v>
      </c>
      <c r="L3170" s="1067" t="s">
        <v>11504</v>
      </c>
      <c r="M3170" s="528"/>
      <c r="N3170" s="1142" t="s">
        <v>11505</v>
      </c>
    </row>
    <row r="3171" spans="1:17" x14ac:dyDescent="0.25">
      <c r="A3171" s="1137"/>
      <c r="B3171" s="1054"/>
      <c r="C3171" s="1054"/>
      <c r="D3171" s="1054"/>
      <c r="E3171" s="1068"/>
      <c r="F3171" s="1068"/>
      <c r="G3171" s="1068"/>
      <c r="H3171" s="1068"/>
      <c r="I3171" s="1068"/>
      <c r="J3171" s="1068"/>
      <c r="K3171" s="1068"/>
      <c r="L3171" s="1069"/>
      <c r="M3171" s="529"/>
      <c r="N3171" s="1143"/>
    </row>
    <row r="3172" spans="1:17" x14ac:dyDescent="0.25">
      <c r="A3172" s="1137"/>
      <c r="B3172" s="153">
        <v>6</v>
      </c>
      <c r="C3172" s="153" t="s">
        <v>62</v>
      </c>
      <c r="D3172" s="153">
        <v>2565</v>
      </c>
      <c r="E3172" s="1068"/>
      <c r="F3172" s="1068"/>
      <c r="G3172" s="1068"/>
      <c r="H3172" s="1068"/>
      <c r="I3172" s="1068"/>
      <c r="J3172" s="1068"/>
      <c r="K3172" s="1068"/>
      <c r="L3172" s="152" t="s">
        <v>12804</v>
      </c>
      <c r="M3172" s="529"/>
      <c r="N3172" s="149" t="s">
        <v>12805</v>
      </c>
    </row>
    <row r="3173" spans="1:17" s="39" customFormat="1" x14ac:dyDescent="0.25">
      <c r="A3173" s="1138"/>
      <c r="B3173" s="90">
        <v>6</v>
      </c>
      <c r="C3173" s="90" t="s">
        <v>62</v>
      </c>
      <c r="D3173" s="90">
        <v>2565</v>
      </c>
      <c r="E3173" s="1069"/>
      <c r="F3173" s="1069"/>
      <c r="G3173" s="1069"/>
      <c r="H3173" s="1069"/>
      <c r="I3173" s="1069"/>
      <c r="J3173" s="1069"/>
      <c r="K3173" s="1069"/>
      <c r="L3173" s="92" t="s">
        <v>12806</v>
      </c>
      <c r="M3173" s="531"/>
      <c r="N3173" s="427" t="s">
        <v>12829</v>
      </c>
      <c r="O3173" s="26"/>
      <c r="P3173" s="452">
        <v>13696</v>
      </c>
      <c r="Q3173" s="26"/>
    </row>
    <row r="3174" spans="1:17" ht="40.5" x14ac:dyDescent="0.25">
      <c r="A3174" s="1136">
        <v>987</v>
      </c>
      <c r="B3174" s="51">
        <v>9</v>
      </c>
      <c r="C3174" s="69" t="s">
        <v>682</v>
      </c>
      <c r="D3174" s="69">
        <v>2564</v>
      </c>
      <c r="E3174" s="1053" t="s">
        <v>11517</v>
      </c>
      <c r="F3174" s="1053" t="s">
        <v>11517</v>
      </c>
      <c r="G3174" s="1053" t="s">
        <v>11518</v>
      </c>
      <c r="H3174" s="1053" t="s">
        <v>11521</v>
      </c>
      <c r="I3174" s="1053" t="s">
        <v>42</v>
      </c>
      <c r="J3174" s="1053" t="s">
        <v>11</v>
      </c>
      <c r="K3174" s="1053" t="s">
        <v>3414</v>
      </c>
      <c r="L3174" s="1" t="s">
        <v>11519</v>
      </c>
      <c r="M3174" s="450"/>
      <c r="N3174" s="93" t="s">
        <v>11525</v>
      </c>
      <c r="Q3174" s="1" t="s">
        <v>11520</v>
      </c>
    </row>
    <row r="3175" spans="1:17" x14ac:dyDescent="0.25">
      <c r="A3175" s="1137"/>
      <c r="B3175" s="360">
        <v>25</v>
      </c>
      <c r="C3175" s="218" t="s">
        <v>66</v>
      </c>
      <c r="D3175" s="218">
        <v>2565</v>
      </c>
      <c r="E3175" s="1055"/>
      <c r="F3175" s="1055"/>
      <c r="G3175" s="1055"/>
      <c r="H3175" s="1055"/>
      <c r="I3175" s="1055"/>
      <c r="J3175" s="1055"/>
      <c r="K3175" s="1055"/>
      <c r="L3175" s="1" t="s">
        <v>12745</v>
      </c>
      <c r="M3175" s="450"/>
      <c r="N3175" s="93" t="s">
        <v>12743</v>
      </c>
    </row>
    <row r="3176" spans="1:17" x14ac:dyDescent="0.25">
      <c r="A3176" s="1138"/>
      <c r="B3176" s="360">
        <v>27</v>
      </c>
      <c r="C3176" s="218" t="s">
        <v>66</v>
      </c>
      <c r="D3176" s="218">
        <v>2565</v>
      </c>
      <c r="E3176" s="1054"/>
      <c r="F3176" s="1054"/>
      <c r="G3176" s="1054"/>
      <c r="H3176" s="1054"/>
      <c r="I3176" s="1054"/>
      <c r="J3176" s="1054"/>
      <c r="K3176" s="1054"/>
      <c r="L3176" s="1" t="s">
        <v>11649</v>
      </c>
      <c r="M3176" s="450"/>
      <c r="N3176" s="93" t="s">
        <v>12744</v>
      </c>
    </row>
    <row r="3177" spans="1:17" x14ac:dyDescent="0.25">
      <c r="A3177" s="1136">
        <v>988</v>
      </c>
      <c r="B3177" s="1136">
        <v>13</v>
      </c>
      <c r="C3177" s="1053" t="s">
        <v>682</v>
      </c>
      <c r="D3177" s="1053">
        <v>2564</v>
      </c>
      <c r="E3177" s="1053" t="s">
        <v>11526</v>
      </c>
      <c r="F3177" s="1053" t="s">
        <v>11526</v>
      </c>
      <c r="G3177" s="1053" t="s">
        <v>11527</v>
      </c>
      <c r="H3177" s="1053" t="s">
        <v>11528</v>
      </c>
      <c r="I3177" s="1053" t="s">
        <v>417</v>
      </c>
      <c r="J3177" s="1053" t="s">
        <v>232</v>
      </c>
      <c r="K3177" s="1053" t="s">
        <v>3414</v>
      </c>
      <c r="L3177" s="1" t="s">
        <v>11529</v>
      </c>
      <c r="M3177" s="450"/>
      <c r="N3177" s="93" t="s">
        <v>11536</v>
      </c>
    </row>
    <row r="3178" spans="1:17" ht="40.5" x14ac:dyDescent="0.25">
      <c r="A3178" s="1137"/>
      <c r="B3178" s="1137"/>
      <c r="C3178" s="1055"/>
      <c r="D3178" s="1055"/>
      <c r="E3178" s="1055"/>
      <c r="F3178" s="1055"/>
      <c r="G3178" s="1055"/>
      <c r="H3178" s="1055"/>
      <c r="I3178" s="1055"/>
      <c r="J3178" s="1055"/>
      <c r="K3178" s="1055"/>
      <c r="L3178" s="1" t="s">
        <v>5414</v>
      </c>
      <c r="M3178" s="450"/>
      <c r="N3178" s="93" t="s">
        <v>12949</v>
      </c>
      <c r="P3178" s="452">
        <v>66629</v>
      </c>
    </row>
    <row r="3179" spans="1:17" ht="20.25" customHeight="1" x14ac:dyDescent="0.25">
      <c r="A3179" s="1137"/>
      <c r="B3179" s="1137"/>
      <c r="C3179" s="1055"/>
      <c r="D3179" s="1055"/>
      <c r="E3179" s="1055"/>
      <c r="F3179" s="1055"/>
      <c r="G3179" s="1055"/>
      <c r="H3179" s="1055"/>
      <c r="I3179" s="1055"/>
      <c r="J3179" s="1055"/>
      <c r="K3179" s="1055"/>
      <c r="L3179" s="1" t="s">
        <v>689</v>
      </c>
      <c r="M3179" s="450"/>
      <c r="N3179" s="93" t="s">
        <v>12579</v>
      </c>
    </row>
    <row r="3180" spans="1:17" ht="40.5" customHeight="1" x14ac:dyDescent="0.25">
      <c r="A3180" s="1137"/>
      <c r="B3180" s="1137"/>
      <c r="C3180" s="1055"/>
      <c r="D3180" s="1055"/>
      <c r="E3180" s="1055"/>
      <c r="F3180" s="1055"/>
      <c r="G3180" s="1055"/>
      <c r="H3180" s="1055"/>
      <c r="I3180" s="1055"/>
      <c r="J3180" s="1055"/>
      <c r="K3180" s="1055"/>
      <c r="L3180" s="1" t="s">
        <v>11504</v>
      </c>
      <c r="M3180" s="450"/>
      <c r="N3180" s="93" t="s">
        <v>11537</v>
      </c>
    </row>
    <row r="3181" spans="1:17" ht="40.5" customHeight="1" x14ac:dyDescent="0.25">
      <c r="A3181" s="1137"/>
      <c r="B3181" s="385">
        <v>28</v>
      </c>
      <c r="C3181" s="219" t="s">
        <v>65</v>
      </c>
      <c r="D3181" s="219">
        <v>2565</v>
      </c>
      <c r="E3181" s="1055"/>
      <c r="F3181" s="1055"/>
      <c r="G3181" s="1055"/>
      <c r="H3181" s="1055"/>
      <c r="I3181" s="1055"/>
      <c r="J3181" s="1055"/>
      <c r="K3181" s="1055"/>
      <c r="L3181" s="1" t="s">
        <v>5414</v>
      </c>
      <c r="M3181" s="450"/>
      <c r="N3181" s="93" t="s">
        <v>12947</v>
      </c>
      <c r="P3181" s="452">
        <v>13045</v>
      </c>
    </row>
    <row r="3182" spans="1:17" x14ac:dyDescent="0.25">
      <c r="A3182" s="1138"/>
      <c r="B3182" s="300">
        <v>25</v>
      </c>
      <c r="C3182" s="153" t="s">
        <v>62</v>
      </c>
      <c r="D3182" s="153">
        <v>2565</v>
      </c>
      <c r="E3182" s="1054"/>
      <c r="F3182" s="1054"/>
      <c r="G3182" s="1054"/>
      <c r="H3182" s="1054"/>
      <c r="I3182" s="1054"/>
      <c r="J3182" s="1054"/>
      <c r="K3182" s="1054"/>
      <c r="L3182" s="1" t="s">
        <v>689</v>
      </c>
      <c r="M3182" s="450"/>
      <c r="N3182" s="93" t="s">
        <v>12948</v>
      </c>
    </row>
    <row r="3183" spans="1:17" x14ac:dyDescent="0.25">
      <c r="A3183" s="1136">
        <v>989</v>
      </c>
      <c r="B3183" s="300">
        <v>13</v>
      </c>
      <c r="C3183" s="69" t="s">
        <v>682</v>
      </c>
      <c r="D3183" s="69">
        <v>2564</v>
      </c>
      <c r="E3183" s="1053" t="s">
        <v>11530</v>
      </c>
      <c r="F3183" s="1053" t="s">
        <v>11530</v>
      </c>
      <c r="G3183" s="1053" t="s">
        <v>11532</v>
      </c>
      <c r="H3183" s="1053" t="s">
        <v>11531</v>
      </c>
      <c r="I3183" s="1053" t="s">
        <v>627</v>
      </c>
      <c r="J3183" s="1053" t="s">
        <v>105</v>
      </c>
      <c r="K3183" s="1053" t="s">
        <v>3414</v>
      </c>
      <c r="L3183" s="1" t="s">
        <v>11504</v>
      </c>
      <c r="M3183" s="450"/>
      <c r="N3183" s="93" t="s">
        <v>11538</v>
      </c>
    </row>
    <row r="3184" spans="1:17" x14ac:dyDescent="0.25">
      <c r="A3184" s="1137"/>
      <c r="B3184" s="300">
        <v>4</v>
      </c>
      <c r="C3184" s="69" t="s">
        <v>65</v>
      </c>
      <c r="D3184" s="69">
        <v>2565</v>
      </c>
      <c r="E3184" s="1055"/>
      <c r="F3184" s="1055"/>
      <c r="G3184" s="1055"/>
      <c r="H3184" s="1055"/>
      <c r="I3184" s="1055"/>
      <c r="J3184" s="1055"/>
      <c r="K3184" s="1055"/>
      <c r="L3184" s="1" t="s">
        <v>12415</v>
      </c>
      <c r="M3184" s="450"/>
      <c r="N3184" s="149" t="s">
        <v>12413</v>
      </c>
    </row>
    <row r="3185" spans="1:16" x14ac:dyDescent="0.25">
      <c r="A3185" s="1138"/>
      <c r="B3185" s="300">
        <v>14</v>
      </c>
      <c r="C3185" s="69" t="s">
        <v>65</v>
      </c>
      <c r="D3185" s="69">
        <v>2565</v>
      </c>
      <c r="E3185" s="1054"/>
      <c r="F3185" s="1054"/>
      <c r="G3185" s="1054"/>
      <c r="H3185" s="1054"/>
      <c r="I3185" s="1054"/>
      <c r="J3185" s="1054"/>
      <c r="K3185" s="1054"/>
      <c r="L3185" s="1" t="s">
        <v>11642</v>
      </c>
      <c r="M3185" s="450"/>
      <c r="N3185" s="149" t="s">
        <v>12414</v>
      </c>
    </row>
    <row r="3186" spans="1:16" x14ac:dyDescent="0.25">
      <c r="A3186" s="1136">
        <v>990</v>
      </c>
      <c r="B3186" s="300">
        <v>13</v>
      </c>
      <c r="C3186" s="69" t="s">
        <v>682</v>
      </c>
      <c r="D3186" s="69">
        <v>2564</v>
      </c>
      <c r="E3186" s="1053" t="s">
        <v>11540</v>
      </c>
      <c r="F3186" s="1053" t="s">
        <v>11540</v>
      </c>
      <c r="G3186" s="1053" t="s">
        <v>11542</v>
      </c>
      <c r="H3186" s="1053" t="s">
        <v>11543</v>
      </c>
      <c r="I3186" s="1053" t="s">
        <v>2068</v>
      </c>
      <c r="J3186" s="1053" t="s">
        <v>212</v>
      </c>
      <c r="K3186" s="1053" t="s">
        <v>3414</v>
      </c>
      <c r="L3186" s="1" t="s">
        <v>11504</v>
      </c>
      <c r="M3186" s="450"/>
      <c r="N3186" s="93" t="s">
        <v>11544</v>
      </c>
    </row>
    <row r="3187" spans="1:16" x14ac:dyDescent="0.25">
      <c r="A3187" s="1137"/>
      <c r="B3187" s="300">
        <v>25</v>
      </c>
      <c r="C3187" s="69" t="s">
        <v>62</v>
      </c>
      <c r="D3187" s="69">
        <v>2565</v>
      </c>
      <c r="E3187" s="1055"/>
      <c r="F3187" s="1055"/>
      <c r="G3187" s="1055"/>
      <c r="H3187" s="1055"/>
      <c r="I3187" s="1055"/>
      <c r="J3187" s="1055"/>
      <c r="K3187" s="1055"/>
      <c r="L3187" s="1" t="s">
        <v>12359</v>
      </c>
      <c r="M3187" s="450"/>
      <c r="N3187" s="149" t="s">
        <v>12996</v>
      </c>
      <c r="P3187" s="452">
        <v>20181.75</v>
      </c>
    </row>
    <row r="3188" spans="1:16" x14ac:dyDescent="0.25">
      <c r="A3188" s="1138"/>
      <c r="B3188" s="300">
        <v>30</v>
      </c>
      <c r="C3188" s="69" t="s">
        <v>62</v>
      </c>
      <c r="D3188" s="69">
        <v>2565</v>
      </c>
      <c r="E3188" s="1054"/>
      <c r="F3188" s="1054"/>
      <c r="G3188" s="1054"/>
      <c r="H3188" s="1054"/>
      <c r="I3188" s="1054"/>
      <c r="J3188" s="1054"/>
      <c r="K3188" s="1054"/>
      <c r="L3188" s="1" t="s">
        <v>11276</v>
      </c>
      <c r="M3188" s="450"/>
      <c r="N3188" s="93" t="s">
        <v>12995</v>
      </c>
    </row>
    <row r="3189" spans="1:16" x14ac:dyDescent="0.25">
      <c r="A3189" s="1136">
        <v>991</v>
      </c>
      <c r="B3189" s="300">
        <v>13</v>
      </c>
      <c r="C3189" s="69" t="s">
        <v>682</v>
      </c>
      <c r="D3189" s="69">
        <v>2564</v>
      </c>
      <c r="E3189" s="1053" t="s">
        <v>11541</v>
      </c>
      <c r="F3189" s="1053" t="s">
        <v>11541</v>
      </c>
      <c r="G3189" s="1053" t="s">
        <v>11547</v>
      </c>
      <c r="H3189" s="1053" t="s">
        <v>11546</v>
      </c>
      <c r="I3189" s="1053" t="s">
        <v>369</v>
      </c>
      <c r="J3189" s="1053" t="s">
        <v>212</v>
      </c>
      <c r="K3189" s="1053" t="s">
        <v>3414</v>
      </c>
      <c r="L3189" s="1" t="s">
        <v>11504</v>
      </c>
      <c r="M3189" s="450"/>
      <c r="N3189" s="93" t="s">
        <v>11545</v>
      </c>
    </row>
    <row r="3190" spans="1:16" ht="40.5" x14ac:dyDescent="0.25">
      <c r="A3190" s="1137"/>
      <c r="B3190" s="300">
        <v>25</v>
      </c>
      <c r="C3190" s="218" t="s">
        <v>66</v>
      </c>
      <c r="D3190" s="218">
        <v>2565</v>
      </c>
      <c r="E3190" s="1055"/>
      <c r="F3190" s="1055"/>
      <c r="G3190" s="1055"/>
      <c r="H3190" s="1055"/>
      <c r="I3190" s="1055"/>
      <c r="J3190" s="1055"/>
      <c r="K3190" s="1055"/>
      <c r="L3190" s="1" t="s">
        <v>12853</v>
      </c>
      <c r="M3190" s="450"/>
      <c r="N3190" s="149" t="s">
        <v>12854</v>
      </c>
      <c r="P3190" s="452">
        <v>19193.14</v>
      </c>
    </row>
    <row r="3191" spans="1:16" x14ac:dyDescent="0.25">
      <c r="A3191" s="1137"/>
      <c r="B3191" s="300">
        <v>27</v>
      </c>
      <c r="C3191" s="218" t="s">
        <v>66</v>
      </c>
      <c r="D3191" s="218">
        <v>2565</v>
      </c>
      <c r="E3191" s="1055"/>
      <c r="F3191" s="1055"/>
      <c r="G3191" s="1055"/>
      <c r="H3191" s="1055"/>
      <c r="I3191" s="1055"/>
      <c r="J3191" s="1055"/>
      <c r="K3191" s="1055"/>
      <c r="L3191" s="1" t="s">
        <v>11522</v>
      </c>
      <c r="M3191" s="450"/>
      <c r="N3191" s="149" t="s">
        <v>12855</v>
      </c>
    </row>
    <row r="3192" spans="1:16" x14ac:dyDescent="0.25">
      <c r="A3192" s="1137"/>
      <c r="B3192" s="300">
        <v>5</v>
      </c>
      <c r="C3192" s="218" t="s">
        <v>62</v>
      </c>
      <c r="D3192" s="218">
        <v>2565</v>
      </c>
      <c r="E3192" s="1055"/>
      <c r="F3192" s="1055"/>
      <c r="G3192" s="1055"/>
      <c r="H3192" s="1055"/>
      <c r="I3192" s="1055"/>
      <c r="J3192" s="1055"/>
      <c r="K3192" s="1055"/>
      <c r="L3192" s="26" t="s">
        <v>1614</v>
      </c>
      <c r="M3192" s="199"/>
      <c r="N3192" s="149"/>
    </row>
    <row r="3193" spans="1:16" ht="40.5" x14ac:dyDescent="0.25">
      <c r="A3193" s="1138"/>
      <c r="B3193" s="300">
        <v>5</v>
      </c>
      <c r="C3193" s="218" t="s">
        <v>62</v>
      </c>
      <c r="D3193" s="218">
        <v>2565</v>
      </c>
      <c r="E3193" s="1054"/>
      <c r="F3193" s="1054"/>
      <c r="G3193" s="1054"/>
      <c r="H3193" s="1054"/>
      <c r="I3193" s="1054"/>
      <c r="J3193" s="1054"/>
      <c r="K3193" s="1054"/>
      <c r="L3193" s="26" t="s">
        <v>1616</v>
      </c>
      <c r="M3193" s="199"/>
      <c r="N3193" s="149" t="s">
        <v>12856</v>
      </c>
    </row>
    <row r="3194" spans="1:16" ht="60.75" x14ac:dyDescent="0.25">
      <c r="A3194" s="1136">
        <v>992</v>
      </c>
      <c r="B3194" s="51">
        <v>14</v>
      </c>
      <c r="C3194" s="1053" t="s">
        <v>682</v>
      </c>
      <c r="D3194" s="1136">
        <v>2564</v>
      </c>
      <c r="E3194" s="1053" t="s">
        <v>11634</v>
      </c>
      <c r="F3194" s="1053" t="s">
        <v>11548</v>
      </c>
      <c r="G3194" s="1053" t="s">
        <v>11549</v>
      </c>
      <c r="H3194" s="1053" t="s">
        <v>11550</v>
      </c>
      <c r="I3194" s="1053" t="s">
        <v>26</v>
      </c>
      <c r="J3194" s="1053" t="s">
        <v>11</v>
      </c>
      <c r="K3194" s="1053" t="s">
        <v>3414</v>
      </c>
      <c r="L3194" s="1" t="s">
        <v>11551</v>
      </c>
      <c r="M3194" s="450"/>
      <c r="N3194" s="149" t="s">
        <v>11552</v>
      </c>
    </row>
    <row r="3195" spans="1:16" ht="60.75" x14ac:dyDescent="0.25">
      <c r="A3195" s="1138"/>
      <c r="B3195" s="51">
        <v>15</v>
      </c>
      <c r="C3195" s="1054"/>
      <c r="D3195" s="1138"/>
      <c r="E3195" s="1054"/>
      <c r="F3195" s="1054"/>
      <c r="G3195" s="1054"/>
      <c r="H3195" s="1054"/>
      <c r="I3195" s="1054"/>
      <c r="J3195" s="1054"/>
      <c r="K3195" s="1054"/>
      <c r="L3195" s="1" t="s">
        <v>11553</v>
      </c>
      <c r="M3195" s="450"/>
      <c r="N3195" s="149" t="s">
        <v>11554</v>
      </c>
    </row>
    <row r="3196" spans="1:16" ht="20.25" customHeight="1" x14ac:dyDescent="0.25">
      <c r="A3196" s="1136">
        <v>993</v>
      </c>
      <c r="B3196" s="51">
        <v>15</v>
      </c>
      <c r="C3196" s="69" t="s">
        <v>682</v>
      </c>
      <c r="D3196" s="113">
        <v>2564</v>
      </c>
      <c r="E3196" s="1053" t="s">
        <v>11555</v>
      </c>
      <c r="F3196" s="1053" t="s">
        <v>11555</v>
      </c>
      <c r="G3196" s="1053" t="s">
        <v>11556</v>
      </c>
      <c r="H3196" s="1053" t="s">
        <v>11557</v>
      </c>
      <c r="I3196" s="1053" t="s">
        <v>1939</v>
      </c>
      <c r="J3196" s="1053" t="s">
        <v>216</v>
      </c>
      <c r="K3196" s="1053" t="s">
        <v>3414</v>
      </c>
      <c r="L3196" s="1" t="s">
        <v>11504</v>
      </c>
      <c r="M3196" s="450"/>
      <c r="N3196" s="149" t="s">
        <v>12067</v>
      </c>
    </row>
    <row r="3197" spans="1:16" ht="40.5" x14ac:dyDescent="0.25">
      <c r="A3197" s="1137"/>
      <c r="B3197" s="51">
        <v>3</v>
      </c>
      <c r="C3197" s="69" t="s">
        <v>64</v>
      </c>
      <c r="D3197" s="113">
        <v>2565</v>
      </c>
      <c r="E3197" s="1055"/>
      <c r="F3197" s="1055"/>
      <c r="G3197" s="1055"/>
      <c r="H3197" s="1055"/>
      <c r="I3197" s="1055"/>
      <c r="J3197" s="1055"/>
      <c r="K3197" s="1055"/>
      <c r="L3197" s="11" t="s">
        <v>11568</v>
      </c>
      <c r="M3197" s="198"/>
      <c r="N3197" s="149" t="s">
        <v>12068</v>
      </c>
    </row>
    <row r="3198" spans="1:16" x14ac:dyDescent="0.25">
      <c r="A3198" s="1137"/>
      <c r="B3198" s="51">
        <v>3</v>
      </c>
      <c r="C3198" s="69" t="s">
        <v>64</v>
      </c>
      <c r="D3198" s="113">
        <v>2565</v>
      </c>
      <c r="E3198" s="1055"/>
      <c r="F3198" s="1055"/>
      <c r="G3198" s="1055"/>
      <c r="H3198" s="1055"/>
      <c r="I3198" s="1055"/>
      <c r="J3198" s="1055"/>
      <c r="K3198" s="1055"/>
      <c r="L3198" s="1" t="s">
        <v>11522</v>
      </c>
      <c r="M3198" s="450"/>
      <c r="N3198" s="149" t="s">
        <v>12069</v>
      </c>
    </row>
    <row r="3199" spans="1:16" x14ac:dyDescent="0.25">
      <c r="A3199" s="1137"/>
      <c r="B3199" s="51">
        <v>14</v>
      </c>
      <c r="C3199" s="69" t="s">
        <v>64</v>
      </c>
      <c r="D3199" s="113">
        <v>2565</v>
      </c>
      <c r="E3199" s="1055"/>
      <c r="F3199" s="1055"/>
      <c r="G3199" s="1055"/>
      <c r="H3199" s="1055"/>
      <c r="I3199" s="1055"/>
      <c r="J3199" s="1055"/>
      <c r="K3199" s="1055"/>
      <c r="L3199" s="26" t="s">
        <v>1614</v>
      </c>
      <c r="M3199" s="199"/>
      <c r="N3199" s="149"/>
    </row>
    <row r="3200" spans="1:16" ht="40.5" x14ac:dyDescent="0.25">
      <c r="A3200" s="1137"/>
      <c r="B3200" s="51">
        <v>15</v>
      </c>
      <c r="C3200" s="69" t="s">
        <v>64</v>
      </c>
      <c r="D3200" s="113">
        <v>2565</v>
      </c>
      <c r="E3200" s="1055"/>
      <c r="F3200" s="1055"/>
      <c r="G3200" s="1055"/>
      <c r="H3200" s="1055"/>
      <c r="I3200" s="1055"/>
      <c r="J3200" s="1055"/>
      <c r="K3200" s="1055"/>
      <c r="L3200" s="26" t="s">
        <v>1616</v>
      </c>
      <c r="M3200" s="199"/>
      <c r="N3200" s="427" t="s">
        <v>12135</v>
      </c>
    </row>
    <row r="3201" spans="1:17" x14ac:dyDescent="0.25">
      <c r="A3201" s="1137"/>
      <c r="B3201" s="51">
        <v>15</v>
      </c>
      <c r="C3201" s="69" t="s">
        <v>682</v>
      </c>
      <c r="D3201" s="113">
        <v>2565</v>
      </c>
      <c r="E3201" s="1055"/>
      <c r="F3201" s="1055"/>
      <c r="G3201" s="1055"/>
      <c r="H3201" s="1055"/>
      <c r="I3201" s="1055"/>
      <c r="J3201" s="1055"/>
      <c r="K3201" s="1055"/>
      <c r="L3201" s="26" t="s">
        <v>11504</v>
      </c>
      <c r="M3201" s="199" t="s">
        <v>15018</v>
      </c>
      <c r="N3201" s="427" t="s">
        <v>15019</v>
      </c>
    </row>
    <row r="3202" spans="1:17" x14ac:dyDescent="0.25">
      <c r="A3202" s="1137"/>
      <c r="B3202" s="51">
        <v>21</v>
      </c>
      <c r="C3202" s="69" t="s">
        <v>64</v>
      </c>
      <c r="D3202" s="113">
        <v>2566</v>
      </c>
      <c r="E3202" s="1055"/>
      <c r="F3202" s="1055"/>
      <c r="G3202" s="1055"/>
      <c r="H3202" s="1055"/>
      <c r="I3202" s="1055"/>
      <c r="J3202" s="1055"/>
      <c r="K3202" s="1055"/>
      <c r="L3202" s="26" t="s">
        <v>15014</v>
      </c>
      <c r="M3202" s="199">
        <v>2564</v>
      </c>
      <c r="N3202" s="427" t="s">
        <v>15020</v>
      </c>
    </row>
    <row r="3203" spans="1:17" x14ac:dyDescent="0.25">
      <c r="A3203" s="1138"/>
      <c r="B3203" s="51"/>
      <c r="C3203" s="69"/>
      <c r="D3203" s="113"/>
      <c r="E3203" s="1054"/>
      <c r="F3203" s="1054"/>
      <c r="G3203" s="1054"/>
      <c r="H3203" s="1054"/>
      <c r="I3203" s="1054"/>
      <c r="J3203" s="1054"/>
      <c r="K3203" s="1054"/>
      <c r="L3203" s="26" t="s">
        <v>15021</v>
      </c>
      <c r="M3203" s="199">
        <v>2564</v>
      </c>
      <c r="N3203" s="427" t="s">
        <v>15022</v>
      </c>
      <c r="O3203" s="563">
        <v>243235</v>
      </c>
      <c r="P3203" s="452">
        <v>10660.77</v>
      </c>
    </row>
    <row r="3204" spans="1:17" x14ac:dyDescent="0.25">
      <c r="A3204" s="1136">
        <v>994</v>
      </c>
      <c r="B3204" s="51">
        <v>16</v>
      </c>
      <c r="C3204" s="69" t="s">
        <v>682</v>
      </c>
      <c r="D3204" s="113">
        <v>2564</v>
      </c>
      <c r="E3204" s="1053" t="s">
        <v>11558</v>
      </c>
      <c r="F3204" s="1053" t="s">
        <v>11558</v>
      </c>
      <c r="G3204" s="1053" t="s">
        <v>11559</v>
      </c>
      <c r="H3204" s="1053" t="s">
        <v>11560</v>
      </c>
      <c r="I3204" s="1053" t="s">
        <v>105</v>
      </c>
      <c r="J3204" s="1053" t="s">
        <v>105</v>
      </c>
      <c r="K3204" s="1053" t="s">
        <v>3414</v>
      </c>
      <c r="L3204" s="1" t="s">
        <v>11504</v>
      </c>
      <c r="M3204" s="450"/>
      <c r="N3204" s="149" t="s">
        <v>12720</v>
      </c>
    </row>
    <row r="3205" spans="1:17" x14ac:dyDescent="0.25">
      <c r="A3205" s="1137"/>
      <c r="B3205" s="69">
        <v>20</v>
      </c>
      <c r="C3205" s="69" t="s">
        <v>66</v>
      </c>
      <c r="D3205" s="113">
        <v>2565</v>
      </c>
      <c r="E3205" s="1055"/>
      <c r="F3205" s="1055"/>
      <c r="G3205" s="1055"/>
      <c r="H3205" s="1055"/>
      <c r="I3205" s="1055"/>
      <c r="J3205" s="1055"/>
      <c r="K3205" s="1055"/>
      <c r="L3205" s="1" t="s">
        <v>52</v>
      </c>
      <c r="M3205" s="450"/>
      <c r="N3205" s="149" t="s">
        <v>12721</v>
      </c>
    </row>
    <row r="3206" spans="1:17" x14ac:dyDescent="0.25">
      <c r="A3206" s="1137"/>
      <c r="B3206" s="69">
        <v>27</v>
      </c>
      <c r="C3206" s="69" t="s">
        <v>66</v>
      </c>
      <c r="D3206" s="113">
        <v>2565</v>
      </c>
      <c r="E3206" s="1055"/>
      <c r="F3206" s="1055"/>
      <c r="G3206" s="1055"/>
      <c r="H3206" s="1055"/>
      <c r="I3206" s="1055"/>
      <c r="J3206" s="1055"/>
      <c r="K3206" s="1055"/>
      <c r="L3206" s="1" t="s">
        <v>12723</v>
      </c>
      <c r="M3206" s="450"/>
      <c r="N3206" s="149" t="s">
        <v>12722</v>
      </c>
    </row>
    <row r="3207" spans="1:17" s="39" customFormat="1" ht="40.5" x14ac:dyDescent="0.25">
      <c r="A3207" s="1137"/>
      <c r="B3207" s="33">
        <v>13</v>
      </c>
      <c r="C3207" s="215" t="s">
        <v>68</v>
      </c>
      <c r="D3207" s="40">
        <v>2566</v>
      </c>
      <c r="E3207" s="136"/>
      <c r="F3207" s="136"/>
      <c r="G3207" s="136"/>
      <c r="H3207" s="136"/>
      <c r="I3207" s="136"/>
      <c r="J3207" s="136"/>
      <c r="K3207" s="136"/>
      <c r="L3207" s="26" t="s">
        <v>5414</v>
      </c>
      <c r="M3207" s="199"/>
      <c r="N3207" s="427" t="s">
        <v>14598</v>
      </c>
      <c r="O3207" s="26"/>
      <c r="P3207" s="452"/>
      <c r="Q3207" s="26"/>
    </row>
    <row r="3208" spans="1:17" s="39" customFormat="1" ht="39.75" customHeight="1" x14ac:dyDescent="0.25">
      <c r="A3208" s="1138"/>
      <c r="B3208" s="33">
        <v>16</v>
      </c>
      <c r="C3208" s="33" t="s">
        <v>68</v>
      </c>
      <c r="D3208" s="40">
        <v>2566</v>
      </c>
      <c r="E3208" s="136"/>
      <c r="F3208" s="136"/>
      <c r="G3208" s="136"/>
      <c r="H3208" s="136"/>
      <c r="I3208" s="136"/>
      <c r="J3208" s="136"/>
      <c r="K3208" s="136"/>
      <c r="L3208" s="26" t="s">
        <v>689</v>
      </c>
      <c r="M3208" s="199"/>
      <c r="N3208" s="427" t="s">
        <v>14599</v>
      </c>
      <c r="O3208" s="26" t="s">
        <v>14600</v>
      </c>
      <c r="P3208" s="452">
        <v>17166.18</v>
      </c>
      <c r="Q3208" s="26"/>
    </row>
    <row r="3209" spans="1:17" ht="40.5" x14ac:dyDescent="0.25">
      <c r="A3209" s="1136">
        <v>995</v>
      </c>
      <c r="B3209" s="69">
        <v>17</v>
      </c>
      <c r="C3209" s="69" t="s">
        <v>682</v>
      </c>
      <c r="D3209" s="113">
        <v>2564</v>
      </c>
      <c r="E3209" s="1053" t="s">
        <v>11430</v>
      </c>
      <c r="F3209" s="1053" t="s">
        <v>11430</v>
      </c>
      <c r="G3209" s="1053"/>
      <c r="H3209" s="1053" t="s">
        <v>11431</v>
      </c>
      <c r="I3209" s="1053" t="s">
        <v>1323</v>
      </c>
      <c r="J3209" s="1053" t="s">
        <v>212</v>
      </c>
      <c r="K3209" s="1053" t="s">
        <v>3414</v>
      </c>
      <c r="L3209" s="11" t="s">
        <v>11568</v>
      </c>
      <c r="M3209" s="198"/>
      <c r="N3209" s="149" t="s">
        <v>11561</v>
      </c>
      <c r="P3209" s="452">
        <v>11338.77</v>
      </c>
    </row>
    <row r="3210" spans="1:17" x14ac:dyDescent="0.25">
      <c r="A3210" s="1055"/>
      <c r="B3210" s="69">
        <v>20</v>
      </c>
      <c r="C3210" s="69" t="s">
        <v>682</v>
      </c>
      <c r="D3210" s="113">
        <v>2564</v>
      </c>
      <c r="E3210" s="1055"/>
      <c r="F3210" s="1055"/>
      <c r="G3210" s="1055"/>
      <c r="H3210" s="1055"/>
      <c r="I3210" s="1055"/>
      <c r="J3210" s="1055"/>
      <c r="K3210" s="1055"/>
      <c r="L3210" s="1" t="s">
        <v>11522</v>
      </c>
      <c r="M3210" s="450"/>
      <c r="N3210" s="149" t="s">
        <v>11562</v>
      </c>
    </row>
    <row r="3211" spans="1:17" x14ac:dyDescent="0.25">
      <c r="A3211" s="1055"/>
      <c r="B3211" s="69"/>
      <c r="C3211" s="69"/>
      <c r="D3211" s="113">
        <v>2564</v>
      </c>
      <c r="E3211" s="1055"/>
      <c r="F3211" s="1055"/>
      <c r="G3211" s="1055"/>
      <c r="H3211" s="1055"/>
      <c r="I3211" s="1055"/>
      <c r="J3211" s="1055"/>
      <c r="K3211" s="1055"/>
      <c r="L3211" s="26" t="s">
        <v>1614</v>
      </c>
      <c r="M3211" s="199"/>
      <c r="N3211" s="149"/>
    </row>
    <row r="3212" spans="1:17" ht="40.5" x14ac:dyDescent="0.25">
      <c r="A3212" s="1054"/>
      <c r="B3212" s="69"/>
      <c r="C3212" s="69"/>
      <c r="D3212" s="113"/>
      <c r="E3212" s="1054"/>
      <c r="F3212" s="1054"/>
      <c r="G3212" s="1054"/>
      <c r="H3212" s="1054"/>
      <c r="I3212" s="1054"/>
      <c r="J3212" s="1054"/>
      <c r="K3212" s="1054"/>
      <c r="L3212" s="26" t="s">
        <v>1616</v>
      </c>
      <c r="M3212" s="199"/>
      <c r="N3212" s="427"/>
    </row>
    <row r="3213" spans="1:17" ht="40.5" x14ac:dyDescent="0.25">
      <c r="A3213" s="1136">
        <v>996</v>
      </c>
      <c r="B3213" s="69">
        <v>17</v>
      </c>
      <c r="C3213" s="69" t="s">
        <v>682</v>
      </c>
      <c r="D3213" s="113">
        <v>2564</v>
      </c>
      <c r="E3213" s="1053" t="s">
        <v>11565</v>
      </c>
      <c r="F3213" s="1053" t="s">
        <v>11565</v>
      </c>
      <c r="G3213" s="1053">
        <v>845864811</v>
      </c>
      <c r="H3213" s="1053" t="s">
        <v>11566</v>
      </c>
      <c r="I3213" s="1053" t="s">
        <v>185</v>
      </c>
      <c r="J3213" s="1053" t="s">
        <v>78</v>
      </c>
      <c r="K3213" s="1053" t="s">
        <v>3414</v>
      </c>
      <c r="L3213" s="11" t="s">
        <v>11567</v>
      </c>
      <c r="M3213" s="198"/>
      <c r="N3213" s="149" t="s">
        <v>11570</v>
      </c>
      <c r="P3213" s="452">
        <v>9304.65</v>
      </c>
    </row>
    <row r="3214" spans="1:17" x14ac:dyDescent="0.25">
      <c r="A3214" s="1055"/>
      <c r="B3214" s="69">
        <v>20</v>
      </c>
      <c r="C3214" s="69" t="s">
        <v>682</v>
      </c>
      <c r="D3214" s="113">
        <v>2564</v>
      </c>
      <c r="E3214" s="1055"/>
      <c r="F3214" s="1055"/>
      <c r="G3214" s="1055"/>
      <c r="H3214" s="1055"/>
      <c r="I3214" s="1055"/>
      <c r="J3214" s="1055"/>
      <c r="K3214" s="1055"/>
      <c r="L3214" s="1" t="s">
        <v>11522</v>
      </c>
      <c r="M3214" s="450"/>
      <c r="N3214" s="149" t="s">
        <v>11564</v>
      </c>
    </row>
    <row r="3215" spans="1:17" ht="32.25" customHeight="1" x14ac:dyDescent="0.25">
      <c r="A3215" s="1055"/>
      <c r="B3215" s="69">
        <v>23</v>
      </c>
      <c r="C3215" s="69" t="s">
        <v>682</v>
      </c>
      <c r="D3215" s="113">
        <v>2564</v>
      </c>
      <c r="E3215" s="1055"/>
      <c r="F3215" s="1055"/>
      <c r="G3215" s="1055"/>
      <c r="H3215" s="1055"/>
      <c r="I3215" s="1055"/>
      <c r="J3215" s="1055"/>
      <c r="K3215" s="1055"/>
      <c r="L3215" s="26" t="s">
        <v>1614</v>
      </c>
      <c r="M3215" s="199"/>
      <c r="N3215" s="149"/>
    </row>
    <row r="3216" spans="1:17" ht="40.5" x14ac:dyDescent="0.25">
      <c r="A3216" s="1054"/>
      <c r="B3216" s="69">
        <v>24</v>
      </c>
      <c r="C3216" s="69" t="s">
        <v>682</v>
      </c>
      <c r="D3216" s="113">
        <v>2564</v>
      </c>
      <c r="E3216" s="1054"/>
      <c r="F3216" s="1054"/>
      <c r="G3216" s="1054"/>
      <c r="H3216" s="1054"/>
      <c r="I3216" s="1054"/>
      <c r="J3216" s="1054"/>
      <c r="K3216" s="1054"/>
      <c r="L3216" s="26" t="s">
        <v>1616</v>
      </c>
      <c r="M3216" s="199"/>
      <c r="N3216" s="427" t="s">
        <v>11667</v>
      </c>
    </row>
    <row r="3217" spans="1:17" ht="40.5" x14ac:dyDescent="0.25">
      <c r="A3217" s="1136">
        <v>997</v>
      </c>
      <c r="B3217" s="69">
        <v>17</v>
      </c>
      <c r="C3217" s="69" t="s">
        <v>682</v>
      </c>
      <c r="D3217" s="113">
        <v>2564</v>
      </c>
      <c r="E3217" s="1053" t="s">
        <v>11573</v>
      </c>
      <c r="F3217" s="1053" t="s">
        <v>11573</v>
      </c>
      <c r="G3217" s="1053">
        <v>986503861</v>
      </c>
      <c r="H3217" s="1053" t="s">
        <v>11572</v>
      </c>
      <c r="I3217" s="1053" t="s">
        <v>953</v>
      </c>
      <c r="J3217" s="1053" t="s">
        <v>232</v>
      </c>
      <c r="K3217" s="1053" t="s">
        <v>3414</v>
      </c>
      <c r="L3217" s="11" t="s">
        <v>11569</v>
      </c>
      <c r="M3217" s="198"/>
      <c r="N3217" s="149" t="s">
        <v>11563</v>
      </c>
      <c r="P3217" s="452">
        <v>11101.16</v>
      </c>
      <c r="Q3217" s="1" t="s">
        <v>12202</v>
      </c>
    </row>
    <row r="3218" spans="1:17" x14ac:dyDescent="0.25">
      <c r="A3218" s="1055"/>
      <c r="B3218" s="69">
        <v>20</v>
      </c>
      <c r="C3218" s="69" t="s">
        <v>682</v>
      </c>
      <c r="D3218" s="113">
        <v>2564</v>
      </c>
      <c r="E3218" s="1055"/>
      <c r="F3218" s="1055"/>
      <c r="G3218" s="1055"/>
      <c r="H3218" s="1055"/>
      <c r="I3218" s="1055"/>
      <c r="J3218" s="1055"/>
      <c r="K3218" s="1055"/>
      <c r="L3218" s="1" t="s">
        <v>11522</v>
      </c>
      <c r="M3218" s="450"/>
      <c r="N3218" s="149" t="s">
        <v>11571</v>
      </c>
    </row>
    <row r="3219" spans="1:17" x14ac:dyDescent="0.25">
      <c r="A3219" s="1055"/>
      <c r="B3219" s="69">
        <v>18</v>
      </c>
      <c r="C3219" s="69" t="s">
        <v>64</v>
      </c>
      <c r="D3219" s="113">
        <v>2565</v>
      </c>
      <c r="E3219" s="1055"/>
      <c r="F3219" s="1055"/>
      <c r="G3219" s="1055"/>
      <c r="H3219" s="1055"/>
      <c r="I3219" s="1055"/>
      <c r="J3219" s="1055"/>
      <c r="K3219" s="1055"/>
      <c r="L3219" s="26" t="s">
        <v>1614</v>
      </c>
      <c r="M3219" s="199"/>
      <c r="N3219" s="149"/>
    </row>
    <row r="3220" spans="1:17" ht="40.5" x14ac:dyDescent="0.25">
      <c r="A3220" s="1054"/>
      <c r="B3220" s="69">
        <v>21</v>
      </c>
      <c r="C3220" s="69" t="s">
        <v>64</v>
      </c>
      <c r="D3220" s="113">
        <v>2565</v>
      </c>
      <c r="E3220" s="1054"/>
      <c r="F3220" s="1054"/>
      <c r="G3220" s="1054"/>
      <c r="H3220" s="1054"/>
      <c r="I3220" s="1054"/>
      <c r="J3220" s="1054"/>
      <c r="K3220" s="1054"/>
      <c r="L3220" s="26" t="s">
        <v>1616</v>
      </c>
      <c r="M3220" s="199"/>
      <c r="N3220" s="427" t="s">
        <v>12201</v>
      </c>
    </row>
    <row r="3221" spans="1:17" ht="40.5" x14ac:dyDescent="0.25">
      <c r="A3221" s="1136">
        <v>998</v>
      </c>
      <c r="B3221" s="69">
        <v>17</v>
      </c>
      <c r="C3221" s="69" t="s">
        <v>682</v>
      </c>
      <c r="D3221" s="113">
        <v>2564</v>
      </c>
      <c r="E3221" s="1053" t="s">
        <v>11578</v>
      </c>
      <c r="F3221" s="1053" t="s">
        <v>11578</v>
      </c>
      <c r="G3221" s="1053" t="s">
        <v>12215</v>
      </c>
      <c r="H3221" s="1053" t="s">
        <v>11577</v>
      </c>
      <c r="I3221" s="1053" t="s">
        <v>247</v>
      </c>
      <c r="J3221" s="1053" t="s">
        <v>232</v>
      </c>
      <c r="K3221" s="1053" t="s">
        <v>3414</v>
      </c>
      <c r="L3221" s="11" t="s">
        <v>11574</v>
      </c>
      <c r="M3221" s="198"/>
      <c r="N3221" s="149" t="s">
        <v>11575</v>
      </c>
      <c r="P3221" s="452">
        <v>21959.35</v>
      </c>
    </row>
    <row r="3222" spans="1:17" x14ac:dyDescent="0.25">
      <c r="A3222" s="1055"/>
      <c r="B3222" s="69">
        <v>20</v>
      </c>
      <c r="C3222" s="69" t="s">
        <v>682</v>
      </c>
      <c r="D3222" s="113">
        <v>2564</v>
      </c>
      <c r="E3222" s="1055"/>
      <c r="F3222" s="1055"/>
      <c r="G3222" s="1055"/>
      <c r="H3222" s="1055"/>
      <c r="I3222" s="1055"/>
      <c r="J3222" s="1055"/>
      <c r="K3222" s="1055"/>
      <c r="L3222" s="1" t="s">
        <v>11522</v>
      </c>
      <c r="M3222" s="450"/>
      <c r="N3222" s="149" t="s">
        <v>11576</v>
      </c>
    </row>
    <row r="3223" spans="1:17" x14ac:dyDescent="0.25">
      <c r="A3223" s="1055"/>
      <c r="B3223" s="69">
        <v>18</v>
      </c>
      <c r="C3223" s="69" t="s">
        <v>3060</v>
      </c>
      <c r="D3223" s="113">
        <v>2565</v>
      </c>
      <c r="E3223" s="1055"/>
      <c r="F3223" s="1055"/>
      <c r="G3223" s="1055"/>
      <c r="H3223" s="1055"/>
      <c r="I3223" s="1055"/>
      <c r="J3223" s="1055"/>
      <c r="K3223" s="1055"/>
      <c r="L3223" s="26" t="s">
        <v>1614</v>
      </c>
      <c r="M3223" s="199"/>
      <c r="N3223" s="149"/>
    </row>
    <row r="3224" spans="1:17" ht="40.5" x14ac:dyDescent="0.25">
      <c r="A3224" s="1054"/>
      <c r="B3224" s="69">
        <v>18</v>
      </c>
      <c r="C3224" s="69" t="s">
        <v>68</v>
      </c>
      <c r="D3224" s="113">
        <v>2565</v>
      </c>
      <c r="E3224" s="1054"/>
      <c r="F3224" s="1054"/>
      <c r="G3224" s="1054"/>
      <c r="H3224" s="1054"/>
      <c r="I3224" s="1054"/>
      <c r="J3224" s="1054"/>
      <c r="K3224" s="1054"/>
      <c r="L3224" s="26" t="s">
        <v>1616</v>
      </c>
      <c r="M3224" s="199"/>
      <c r="N3224" s="427" t="s">
        <v>11819</v>
      </c>
    </row>
    <row r="3225" spans="1:17" ht="40.5" x14ac:dyDescent="0.25">
      <c r="A3225" s="1136">
        <v>999</v>
      </c>
      <c r="B3225" s="69">
        <v>17</v>
      </c>
      <c r="C3225" s="69" t="s">
        <v>682</v>
      </c>
      <c r="D3225" s="113">
        <v>2564</v>
      </c>
      <c r="E3225" s="1053" t="s">
        <v>11579</v>
      </c>
      <c r="F3225" s="1053" t="s">
        <v>11579</v>
      </c>
      <c r="G3225" s="1053" t="s">
        <v>12214</v>
      </c>
      <c r="H3225" s="1053" t="s">
        <v>11580</v>
      </c>
      <c r="I3225" s="1053" t="s">
        <v>1944</v>
      </c>
      <c r="J3225" s="1053" t="s">
        <v>11</v>
      </c>
      <c r="K3225" s="1053" t="s">
        <v>3414</v>
      </c>
      <c r="L3225" s="11" t="s">
        <v>11581</v>
      </c>
      <c r="M3225" s="198"/>
      <c r="N3225" s="149" t="s">
        <v>11582</v>
      </c>
      <c r="P3225" s="452">
        <v>13821.89</v>
      </c>
    </row>
    <row r="3226" spans="1:17" x14ac:dyDescent="0.25">
      <c r="A3226" s="1055"/>
      <c r="B3226" s="69">
        <v>20</v>
      </c>
      <c r="C3226" s="69" t="s">
        <v>682</v>
      </c>
      <c r="D3226" s="113">
        <v>2564</v>
      </c>
      <c r="E3226" s="1055"/>
      <c r="F3226" s="1055"/>
      <c r="G3226" s="1055"/>
      <c r="H3226" s="1055"/>
      <c r="I3226" s="1055"/>
      <c r="J3226" s="1055"/>
      <c r="K3226" s="1055"/>
      <c r="L3226" s="1" t="s">
        <v>11522</v>
      </c>
      <c r="M3226" s="450"/>
      <c r="N3226" s="149" t="s">
        <v>11583</v>
      </c>
    </row>
    <row r="3227" spans="1:17" x14ac:dyDescent="0.25">
      <c r="A3227" s="1055"/>
      <c r="B3227" s="69">
        <v>24</v>
      </c>
      <c r="C3227" s="69" t="s">
        <v>682</v>
      </c>
      <c r="D3227" s="113">
        <v>2564</v>
      </c>
      <c r="E3227" s="1055"/>
      <c r="F3227" s="1055"/>
      <c r="G3227" s="1055"/>
      <c r="H3227" s="1055"/>
      <c r="I3227" s="1055"/>
      <c r="J3227" s="1055"/>
      <c r="K3227" s="1055"/>
      <c r="L3227" s="26" t="s">
        <v>1614</v>
      </c>
      <c r="M3227" s="199"/>
      <c r="N3227" s="149"/>
    </row>
    <row r="3228" spans="1:17" ht="40.5" x14ac:dyDescent="0.25">
      <c r="A3228" s="1054"/>
      <c r="B3228" s="69">
        <v>24</v>
      </c>
      <c r="C3228" s="69" t="s">
        <v>682</v>
      </c>
      <c r="D3228" s="113">
        <v>2564</v>
      </c>
      <c r="E3228" s="1054"/>
      <c r="F3228" s="1054"/>
      <c r="G3228" s="1054"/>
      <c r="H3228" s="1054"/>
      <c r="I3228" s="1054"/>
      <c r="J3228" s="1054"/>
      <c r="K3228" s="1054"/>
      <c r="L3228" s="26" t="s">
        <v>1616</v>
      </c>
      <c r="M3228" s="199"/>
      <c r="N3228" s="427" t="s">
        <v>11668</v>
      </c>
    </row>
    <row r="3229" spans="1:17" ht="60.75" x14ac:dyDescent="0.25">
      <c r="A3229" s="1136">
        <v>1000</v>
      </c>
      <c r="B3229" s="69">
        <v>20</v>
      </c>
      <c r="C3229" s="69" t="s">
        <v>682</v>
      </c>
      <c r="D3229" s="113">
        <v>2564</v>
      </c>
      <c r="E3229" s="1053" t="s">
        <v>11584</v>
      </c>
      <c r="F3229" s="1053" t="s">
        <v>11584</v>
      </c>
      <c r="G3229" s="1053" t="s">
        <v>11600</v>
      </c>
      <c r="H3229" s="1053" t="s">
        <v>11585</v>
      </c>
      <c r="I3229" s="1053" t="s">
        <v>3100</v>
      </c>
      <c r="J3229" s="1053" t="s">
        <v>92</v>
      </c>
      <c r="K3229" s="1053" t="s">
        <v>3414</v>
      </c>
      <c r="L3229" s="1" t="s">
        <v>11586</v>
      </c>
      <c r="M3229" s="450"/>
      <c r="N3229" s="149" t="s">
        <v>11593</v>
      </c>
    </row>
    <row r="3230" spans="1:17" ht="60.75" x14ac:dyDescent="0.25">
      <c r="A3230" s="1137"/>
      <c r="B3230" s="51">
        <v>30</v>
      </c>
      <c r="C3230" s="69" t="s">
        <v>62</v>
      </c>
      <c r="D3230" s="301">
        <v>2565</v>
      </c>
      <c r="E3230" s="1055"/>
      <c r="F3230" s="1055"/>
      <c r="G3230" s="1055"/>
      <c r="H3230" s="1055"/>
      <c r="I3230" s="1055"/>
      <c r="J3230" s="1055"/>
      <c r="K3230" s="1055"/>
      <c r="L3230" s="1" t="s">
        <v>13032</v>
      </c>
      <c r="M3230" s="450"/>
      <c r="N3230" s="149" t="s">
        <v>13034</v>
      </c>
    </row>
    <row r="3231" spans="1:17" ht="20.25" customHeight="1" x14ac:dyDescent="0.25">
      <c r="A3231" s="1138"/>
      <c r="B3231" s="51">
        <v>31</v>
      </c>
      <c r="C3231" s="69" t="s">
        <v>62</v>
      </c>
      <c r="D3231" s="301">
        <v>2565</v>
      </c>
      <c r="E3231" s="1054"/>
      <c r="F3231" s="1054"/>
      <c r="G3231" s="1054"/>
      <c r="H3231" s="1054"/>
      <c r="I3231" s="1054"/>
      <c r="J3231" s="1054"/>
      <c r="K3231" s="1054"/>
      <c r="L3231" s="1" t="s">
        <v>13033</v>
      </c>
      <c r="M3231" s="450"/>
      <c r="N3231" s="149" t="s">
        <v>13035</v>
      </c>
    </row>
    <row r="3232" spans="1:17" x14ac:dyDescent="0.25">
      <c r="A3232" s="1136">
        <v>1001</v>
      </c>
      <c r="B3232" s="69">
        <v>20</v>
      </c>
      <c r="C3232" s="69" t="s">
        <v>682</v>
      </c>
      <c r="D3232" s="113">
        <v>2564</v>
      </c>
      <c r="E3232" s="1053" t="s">
        <v>11591</v>
      </c>
      <c r="F3232" s="1053" t="s">
        <v>11591</v>
      </c>
      <c r="G3232" s="1053" t="s">
        <v>11635</v>
      </c>
      <c r="H3232" s="1053" t="s">
        <v>11636</v>
      </c>
      <c r="I3232" s="1053" t="s">
        <v>252</v>
      </c>
      <c r="J3232" s="1053" t="s">
        <v>78</v>
      </c>
      <c r="K3232" s="1053" t="s">
        <v>3414</v>
      </c>
      <c r="L3232" s="1" t="s">
        <v>11592</v>
      </c>
      <c r="M3232" s="450"/>
      <c r="N3232" s="149" t="s">
        <v>11594</v>
      </c>
    </row>
    <row r="3233" spans="1:17" ht="40.5" x14ac:dyDescent="0.25">
      <c r="A3233" s="1137"/>
      <c r="B3233" s="1136">
        <v>26</v>
      </c>
      <c r="C3233" s="1053" t="s">
        <v>68</v>
      </c>
      <c r="D3233" s="1136">
        <v>2565</v>
      </c>
      <c r="E3233" s="1055"/>
      <c r="F3233" s="1055"/>
      <c r="G3233" s="1055"/>
      <c r="H3233" s="1055"/>
      <c r="I3233" s="1055"/>
      <c r="J3233" s="1055"/>
      <c r="K3233" s="1055"/>
      <c r="L3233" s="1" t="s">
        <v>12160</v>
      </c>
      <c r="M3233" s="450"/>
      <c r="N3233" s="149" t="s">
        <v>12161</v>
      </c>
    </row>
    <row r="3234" spans="1:17" ht="105" customHeight="1" x14ac:dyDescent="0.25">
      <c r="A3234" s="1137"/>
      <c r="B3234" s="1138"/>
      <c r="C3234" s="1054"/>
      <c r="D3234" s="1138"/>
      <c r="E3234" s="1055"/>
      <c r="F3234" s="1055"/>
      <c r="G3234" s="1055"/>
      <c r="H3234" s="1055"/>
      <c r="I3234" s="1055"/>
      <c r="J3234" s="1055"/>
      <c r="K3234" s="1055"/>
      <c r="L3234" s="1" t="s">
        <v>12162</v>
      </c>
      <c r="M3234" s="450"/>
      <c r="N3234" s="149" t="s">
        <v>12163</v>
      </c>
    </row>
    <row r="3235" spans="1:17" ht="60.75" x14ac:dyDescent="0.25">
      <c r="A3235" s="1137"/>
      <c r="B3235" s="69">
        <v>8</v>
      </c>
      <c r="C3235" s="69" t="s">
        <v>66</v>
      </c>
      <c r="D3235" s="113">
        <v>2565</v>
      </c>
      <c r="E3235" s="1055"/>
      <c r="F3235" s="1055"/>
      <c r="G3235" s="1055"/>
      <c r="H3235" s="1055"/>
      <c r="I3235" s="1055"/>
      <c r="J3235" s="1055"/>
      <c r="K3235" s="1055"/>
      <c r="L3235" s="1" t="s">
        <v>12613</v>
      </c>
      <c r="M3235" s="450"/>
      <c r="N3235" s="149" t="s">
        <v>12614</v>
      </c>
    </row>
    <row r="3236" spans="1:17" ht="40.5" x14ac:dyDescent="0.25">
      <c r="A3236" s="1137"/>
      <c r="B3236" s="69">
        <v>26</v>
      </c>
      <c r="C3236" s="69" t="s">
        <v>66</v>
      </c>
      <c r="D3236" s="113">
        <v>2565</v>
      </c>
      <c r="E3236" s="1055"/>
      <c r="F3236" s="1055"/>
      <c r="G3236" s="1055"/>
      <c r="H3236" s="1055"/>
      <c r="I3236" s="1055"/>
      <c r="J3236" s="1055"/>
      <c r="K3236" s="1055"/>
      <c r="L3236" s="1" t="s">
        <v>12844</v>
      </c>
      <c r="M3236" s="450"/>
      <c r="N3236" s="149" t="s">
        <v>12843</v>
      </c>
    </row>
    <row r="3237" spans="1:17" ht="40.5" x14ac:dyDescent="0.25">
      <c r="A3237" s="1137"/>
      <c r="B3237" s="69">
        <v>27</v>
      </c>
      <c r="C3237" s="69" t="s">
        <v>66</v>
      </c>
      <c r="D3237" s="113">
        <v>2565</v>
      </c>
      <c r="E3237" s="1055"/>
      <c r="F3237" s="1055"/>
      <c r="G3237" s="1055"/>
      <c r="H3237" s="1055"/>
      <c r="I3237" s="1055"/>
      <c r="J3237" s="1055"/>
      <c r="K3237" s="1055"/>
      <c r="L3237" s="1" t="s">
        <v>12841</v>
      </c>
      <c r="M3237" s="450"/>
      <c r="N3237" s="149" t="s">
        <v>12842</v>
      </c>
    </row>
    <row r="3238" spans="1:17" ht="40.5" x14ac:dyDescent="0.25">
      <c r="A3238" s="1137"/>
      <c r="B3238" s="69">
        <v>16</v>
      </c>
      <c r="C3238" s="69" t="s">
        <v>70</v>
      </c>
      <c r="D3238" s="113">
        <v>2565</v>
      </c>
      <c r="E3238" s="1055"/>
      <c r="F3238" s="1055"/>
      <c r="G3238" s="1055"/>
      <c r="H3238" s="1055"/>
      <c r="I3238" s="1055"/>
      <c r="J3238" s="1055"/>
      <c r="K3238" s="1055"/>
      <c r="L3238" s="1" t="s">
        <v>297</v>
      </c>
      <c r="M3238" s="450"/>
      <c r="N3238" s="149" t="s">
        <v>13155</v>
      </c>
      <c r="P3238" s="452">
        <v>19824</v>
      </c>
      <c r="Q3238" s="1" t="s">
        <v>13157</v>
      </c>
    </row>
    <row r="3239" spans="1:17" x14ac:dyDescent="0.25">
      <c r="A3239" s="1137"/>
      <c r="B3239" s="69">
        <v>17</v>
      </c>
      <c r="C3239" s="69" t="s">
        <v>70</v>
      </c>
      <c r="D3239" s="113">
        <v>2565</v>
      </c>
      <c r="E3239" s="1055"/>
      <c r="F3239" s="1055"/>
      <c r="G3239" s="1055"/>
      <c r="H3239" s="1055"/>
      <c r="I3239" s="1055"/>
      <c r="J3239" s="1055"/>
      <c r="K3239" s="1055"/>
      <c r="L3239" s="1" t="s">
        <v>689</v>
      </c>
      <c r="M3239" s="450"/>
      <c r="N3239" s="149" t="s">
        <v>13156</v>
      </c>
    </row>
    <row r="3240" spans="1:17" ht="60.75" x14ac:dyDescent="0.25">
      <c r="A3240" s="1137"/>
      <c r="B3240" s="69">
        <v>21</v>
      </c>
      <c r="C3240" s="69" t="s">
        <v>70</v>
      </c>
      <c r="D3240" s="113">
        <v>2565</v>
      </c>
      <c r="E3240" s="1055"/>
      <c r="F3240" s="1055"/>
      <c r="G3240" s="1055"/>
      <c r="H3240" s="1055"/>
      <c r="I3240" s="1055"/>
      <c r="J3240" s="1055"/>
      <c r="K3240" s="1055"/>
      <c r="L3240" s="1" t="s">
        <v>13196</v>
      </c>
      <c r="M3240" s="450"/>
      <c r="N3240" s="149" t="s">
        <v>13197</v>
      </c>
    </row>
    <row r="3241" spans="1:17" s="39" customFormat="1" ht="60.75" x14ac:dyDescent="0.25">
      <c r="A3241" s="1137"/>
      <c r="B3241" s="33">
        <v>23</v>
      </c>
      <c r="C3241" s="33" t="s">
        <v>677</v>
      </c>
      <c r="D3241" s="40">
        <v>2565</v>
      </c>
      <c r="E3241" s="1055"/>
      <c r="F3241" s="1055"/>
      <c r="G3241" s="1055"/>
      <c r="H3241" s="1055"/>
      <c r="I3241" s="1055"/>
      <c r="J3241" s="1055"/>
      <c r="K3241" s="1055"/>
      <c r="L3241" s="26" t="s">
        <v>14100</v>
      </c>
      <c r="M3241" s="199"/>
      <c r="N3241" s="427" t="s">
        <v>14102</v>
      </c>
      <c r="O3241" s="26"/>
      <c r="P3241" s="452"/>
      <c r="Q3241" s="26"/>
    </row>
    <row r="3242" spans="1:17" s="39" customFormat="1" ht="60.75" x14ac:dyDescent="0.25">
      <c r="A3242" s="1138"/>
      <c r="B3242" s="33">
        <v>23</v>
      </c>
      <c r="C3242" s="33" t="s">
        <v>677</v>
      </c>
      <c r="D3242" s="40">
        <v>2565</v>
      </c>
      <c r="E3242" s="1054"/>
      <c r="F3242" s="1054"/>
      <c r="G3242" s="1054"/>
      <c r="H3242" s="1054"/>
      <c r="I3242" s="1054"/>
      <c r="J3242" s="1054"/>
      <c r="K3242" s="1054"/>
      <c r="L3242" s="26" t="s">
        <v>14101</v>
      </c>
      <c r="M3242" s="199"/>
      <c r="N3242" s="427" t="s">
        <v>14103</v>
      </c>
      <c r="O3242" s="26"/>
      <c r="P3242" s="452">
        <v>19168.59</v>
      </c>
      <c r="Q3242" s="26"/>
    </row>
    <row r="3243" spans="1:17" ht="40.5" x14ac:dyDescent="0.25">
      <c r="A3243" s="51">
        <v>1002</v>
      </c>
      <c r="B3243" s="69">
        <v>20</v>
      </c>
      <c r="C3243" s="69" t="s">
        <v>682</v>
      </c>
      <c r="D3243" s="113">
        <v>2564</v>
      </c>
      <c r="E3243" s="113" t="s">
        <v>11595</v>
      </c>
      <c r="F3243" s="113" t="s">
        <v>11596</v>
      </c>
      <c r="G3243" s="113" t="s">
        <v>11597</v>
      </c>
      <c r="H3243" s="113" t="s">
        <v>11598</v>
      </c>
      <c r="I3243" s="113" t="s">
        <v>1944</v>
      </c>
      <c r="J3243" s="113" t="s">
        <v>216</v>
      </c>
      <c r="K3243" s="113" t="s">
        <v>3414</v>
      </c>
      <c r="L3243" s="1" t="s">
        <v>11504</v>
      </c>
      <c r="M3243" s="450"/>
      <c r="N3243" s="149" t="s">
        <v>11599</v>
      </c>
    </row>
    <row r="3244" spans="1:17" s="581" customFormat="1" ht="20.25" customHeight="1" x14ac:dyDescent="0.25">
      <c r="A3244" s="1132">
        <v>1003</v>
      </c>
      <c r="B3244" s="1132">
        <v>22</v>
      </c>
      <c r="C3244" s="1099" t="s">
        <v>682</v>
      </c>
      <c r="D3244" s="1099">
        <v>2564</v>
      </c>
      <c r="E3244" s="1099" t="s">
        <v>11610</v>
      </c>
      <c r="F3244" s="1099" t="s">
        <v>11610</v>
      </c>
      <c r="G3244" s="1099" t="s">
        <v>11611</v>
      </c>
      <c r="H3244" s="1099" t="s">
        <v>11612</v>
      </c>
      <c r="I3244" s="1099" t="s">
        <v>332</v>
      </c>
      <c r="J3244" s="1099" t="s">
        <v>11</v>
      </c>
      <c r="K3244" s="1099" t="s">
        <v>3414</v>
      </c>
      <c r="L3244" s="577" t="s">
        <v>11504</v>
      </c>
      <c r="M3244" s="578">
        <v>2563</v>
      </c>
      <c r="N3244" s="579" t="s">
        <v>11615</v>
      </c>
      <c r="O3244" s="577"/>
      <c r="P3244" s="580"/>
      <c r="Q3244" s="577"/>
    </row>
    <row r="3245" spans="1:17" s="581" customFormat="1" ht="40.5" x14ac:dyDescent="0.25">
      <c r="A3245" s="1133"/>
      <c r="B3245" s="1134"/>
      <c r="C3245" s="1100"/>
      <c r="D3245" s="1100"/>
      <c r="E3245" s="1102"/>
      <c r="F3245" s="1102"/>
      <c r="G3245" s="1102"/>
      <c r="H3245" s="1102"/>
      <c r="I3245" s="1102"/>
      <c r="J3245" s="1102"/>
      <c r="K3245" s="1102"/>
      <c r="L3245" s="577" t="s">
        <v>11614</v>
      </c>
      <c r="M3245" s="578"/>
      <c r="N3245" s="579" t="s">
        <v>11613</v>
      </c>
      <c r="O3245" s="577"/>
      <c r="P3245" s="580"/>
      <c r="Q3245" s="577"/>
    </row>
    <row r="3246" spans="1:17" s="581" customFormat="1" ht="40.5" x14ac:dyDescent="0.25">
      <c r="A3246" s="1133"/>
      <c r="B3246" s="618">
        <v>9</v>
      </c>
      <c r="C3246" s="617" t="s">
        <v>64</v>
      </c>
      <c r="D3246" s="618">
        <v>2565</v>
      </c>
      <c r="E3246" s="1102"/>
      <c r="F3246" s="1102"/>
      <c r="G3246" s="1102"/>
      <c r="H3246" s="1102"/>
      <c r="I3246" s="1102"/>
      <c r="J3246" s="1102"/>
      <c r="K3246" s="1102"/>
      <c r="L3246" s="577" t="s">
        <v>12885</v>
      </c>
      <c r="M3246" s="578"/>
      <c r="N3246" s="579" t="s">
        <v>12129</v>
      </c>
      <c r="O3246" s="577"/>
      <c r="P3246" s="580"/>
      <c r="Q3246" s="577"/>
    </row>
    <row r="3247" spans="1:17" s="581" customFormat="1" ht="40.5" x14ac:dyDescent="0.25">
      <c r="A3247" s="1133"/>
      <c r="B3247" s="618">
        <v>2</v>
      </c>
      <c r="C3247" s="617" t="s">
        <v>62</v>
      </c>
      <c r="D3247" s="618">
        <v>2565</v>
      </c>
      <c r="E3247" s="1102"/>
      <c r="F3247" s="1102"/>
      <c r="G3247" s="1102"/>
      <c r="H3247" s="1102"/>
      <c r="I3247" s="1102"/>
      <c r="J3247" s="1102"/>
      <c r="K3247" s="1102"/>
      <c r="L3247" s="577" t="s">
        <v>297</v>
      </c>
      <c r="M3247" s="578"/>
      <c r="N3247" s="579" t="s">
        <v>12886</v>
      </c>
      <c r="O3247" s="577"/>
      <c r="P3247" s="580"/>
      <c r="Q3247" s="577"/>
    </row>
    <row r="3248" spans="1:17" s="581" customFormat="1" ht="45.75" customHeight="1" x14ac:dyDescent="0.25">
      <c r="A3248" s="1133"/>
      <c r="B3248" s="618">
        <v>18</v>
      </c>
      <c r="C3248" s="617" t="s">
        <v>62</v>
      </c>
      <c r="D3248" s="617">
        <v>2565</v>
      </c>
      <c r="E3248" s="1102"/>
      <c r="F3248" s="1102"/>
      <c r="G3248" s="1102"/>
      <c r="H3248" s="1102"/>
      <c r="I3248" s="1102"/>
      <c r="J3248" s="1102"/>
      <c r="K3248" s="1102"/>
      <c r="L3248" s="577" t="s">
        <v>52</v>
      </c>
      <c r="M3248" s="578"/>
      <c r="N3248" s="579" t="s">
        <v>12887</v>
      </c>
      <c r="O3248" s="577"/>
      <c r="P3248" s="580"/>
      <c r="Q3248" s="791" t="s">
        <v>12888</v>
      </c>
    </row>
    <row r="3249" spans="1:17" s="587" customFormat="1" ht="40.5" x14ac:dyDescent="0.25">
      <c r="A3249" s="1133"/>
      <c r="B3249" s="621">
        <v>12</v>
      </c>
      <c r="C3249" s="588" t="s">
        <v>682</v>
      </c>
      <c r="D3249" s="588">
        <v>2566</v>
      </c>
      <c r="E3249" s="1102"/>
      <c r="F3249" s="1102"/>
      <c r="G3249" s="1102"/>
      <c r="H3249" s="1102"/>
      <c r="I3249" s="1102"/>
      <c r="J3249" s="1102"/>
      <c r="K3249" s="1102"/>
      <c r="L3249" s="584" t="s">
        <v>17584</v>
      </c>
      <c r="M3249" s="585"/>
      <c r="N3249" s="586" t="s">
        <v>17586</v>
      </c>
      <c r="O3249" s="584"/>
      <c r="P3249" s="580"/>
      <c r="Q3249" s="791"/>
    </row>
    <row r="3250" spans="1:17" s="587" customFormat="1" ht="40.5" x14ac:dyDescent="0.25">
      <c r="A3250" s="1134"/>
      <c r="B3250" s="621">
        <v>15</v>
      </c>
      <c r="C3250" s="588" t="s">
        <v>682</v>
      </c>
      <c r="D3250" s="588">
        <v>2566</v>
      </c>
      <c r="E3250" s="1100"/>
      <c r="F3250" s="1100"/>
      <c r="G3250" s="1100"/>
      <c r="H3250" s="1100"/>
      <c r="I3250" s="1100"/>
      <c r="J3250" s="1100"/>
      <c r="K3250" s="1100"/>
      <c r="L3250" s="584" t="s">
        <v>17585</v>
      </c>
      <c r="M3250" s="585"/>
      <c r="N3250" s="586" t="s">
        <v>17587</v>
      </c>
      <c r="O3250" s="584"/>
      <c r="P3250" s="580">
        <f>14662.08+33295.32</f>
        <v>47957.4</v>
      </c>
      <c r="Q3250" s="791"/>
    </row>
    <row r="3251" spans="1:17" ht="40.5" x14ac:dyDescent="0.25">
      <c r="A3251" s="360"/>
      <c r="B3251" s="51">
        <v>24</v>
      </c>
      <c r="C3251" s="69" t="s">
        <v>682</v>
      </c>
      <c r="D3251" s="301">
        <v>2564</v>
      </c>
      <c r="E3251" s="89" t="s">
        <v>11693</v>
      </c>
      <c r="F3251" s="89" t="s">
        <v>11693</v>
      </c>
      <c r="G3251" s="89"/>
      <c r="H3251" s="89" t="s">
        <v>11694</v>
      </c>
      <c r="I3251" s="89" t="s">
        <v>2782</v>
      </c>
      <c r="J3251" s="89" t="s">
        <v>151</v>
      </c>
      <c r="K3251" s="89" t="s">
        <v>3414</v>
      </c>
      <c r="L3251" s="11" t="s">
        <v>11695</v>
      </c>
      <c r="M3251" s="198"/>
      <c r="N3251" s="149" t="s">
        <v>11702</v>
      </c>
      <c r="P3251" s="452">
        <v>13063.58</v>
      </c>
    </row>
    <row r="3252" spans="1:17" x14ac:dyDescent="0.25">
      <c r="A3252" s="385">
        <v>1004</v>
      </c>
      <c r="B3252" s="69">
        <v>30</v>
      </c>
      <c r="C3252" s="69" t="s">
        <v>682</v>
      </c>
      <c r="D3252" s="113">
        <v>2564</v>
      </c>
      <c r="E3252" s="169"/>
      <c r="F3252" s="169"/>
      <c r="G3252" s="169">
        <v>928279577</v>
      </c>
      <c r="H3252" s="169"/>
      <c r="I3252" s="169"/>
      <c r="J3252" s="169"/>
      <c r="K3252" s="169"/>
      <c r="L3252" s="1" t="s">
        <v>11522</v>
      </c>
      <c r="M3252" s="450"/>
      <c r="N3252" s="149" t="s">
        <v>11696</v>
      </c>
    </row>
    <row r="3253" spans="1:17" x14ac:dyDescent="0.25">
      <c r="A3253" s="385"/>
      <c r="B3253" s="69">
        <v>10</v>
      </c>
      <c r="C3253" s="69" t="s">
        <v>68</v>
      </c>
      <c r="D3253" s="113">
        <v>2565</v>
      </c>
      <c r="E3253" s="169"/>
      <c r="F3253" s="169"/>
      <c r="G3253" s="169"/>
      <c r="H3253" s="169"/>
      <c r="I3253" s="169"/>
      <c r="J3253" s="169"/>
      <c r="K3253" s="169"/>
      <c r="L3253" s="26" t="s">
        <v>1614</v>
      </c>
      <c r="M3253" s="199"/>
      <c r="N3253" s="149"/>
    </row>
    <row r="3254" spans="1:17" ht="40.5" x14ac:dyDescent="0.25">
      <c r="A3254" s="300"/>
      <c r="B3254" s="69">
        <v>12</v>
      </c>
      <c r="C3254" s="69" t="s">
        <v>68</v>
      </c>
      <c r="D3254" s="113">
        <v>2565</v>
      </c>
      <c r="E3254" s="99"/>
      <c r="F3254" s="99"/>
      <c r="G3254" s="99"/>
      <c r="H3254" s="99"/>
      <c r="I3254" s="99"/>
      <c r="J3254" s="99"/>
      <c r="K3254" s="99"/>
      <c r="L3254" s="26" t="s">
        <v>1616</v>
      </c>
      <c r="M3254" s="199"/>
      <c r="N3254" s="427" t="s">
        <v>11802</v>
      </c>
    </row>
    <row r="3255" spans="1:17" ht="40.5" x14ac:dyDescent="0.25">
      <c r="A3255" s="1136">
        <v>1005</v>
      </c>
      <c r="B3255" s="51">
        <v>24</v>
      </c>
      <c r="C3255" s="69" t="s">
        <v>682</v>
      </c>
      <c r="D3255" s="301">
        <v>2564</v>
      </c>
      <c r="E3255" s="1053" t="s">
        <v>11699</v>
      </c>
      <c r="F3255" s="1053" t="s">
        <v>11699</v>
      </c>
      <c r="G3255" s="1053"/>
      <c r="H3255" s="1053" t="s">
        <v>11697</v>
      </c>
      <c r="I3255" s="1053" t="s">
        <v>462</v>
      </c>
      <c r="J3255" s="1053" t="s">
        <v>463</v>
      </c>
      <c r="K3255" s="1053" t="s">
        <v>3414</v>
      </c>
      <c r="L3255" s="11" t="s">
        <v>11700</v>
      </c>
      <c r="M3255" s="198"/>
      <c r="N3255" s="149" t="s">
        <v>11703</v>
      </c>
      <c r="P3255" s="452">
        <v>18080.919999999998</v>
      </c>
    </row>
    <row r="3256" spans="1:17" x14ac:dyDescent="0.25">
      <c r="A3256" s="1055"/>
      <c r="B3256" s="69">
        <v>30</v>
      </c>
      <c r="C3256" s="69" t="s">
        <v>682</v>
      </c>
      <c r="D3256" s="113">
        <v>2564</v>
      </c>
      <c r="E3256" s="1055"/>
      <c r="F3256" s="1055"/>
      <c r="G3256" s="1055"/>
      <c r="H3256" s="1055"/>
      <c r="I3256" s="1055"/>
      <c r="J3256" s="1055"/>
      <c r="K3256" s="1055"/>
      <c r="L3256" s="1" t="s">
        <v>11522</v>
      </c>
      <c r="M3256" s="450"/>
      <c r="N3256" s="149" t="s">
        <v>11698</v>
      </c>
    </row>
    <row r="3257" spans="1:17" x14ac:dyDescent="0.25">
      <c r="A3257" s="1055"/>
      <c r="B3257" s="69">
        <v>4</v>
      </c>
      <c r="C3257" s="69" t="s">
        <v>65</v>
      </c>
      <c r="D3257" s="113">
        <v>2565</v>
      </c>
      <c r="E3257" s="1055"/>
      <c r="F3257" s="1055"/>
      <c r="G3257" s="1055"/>
      <c r="H3257" s="1055"/>
      <c r="I3257" s="1055"/>
      <c r="J3257" s="1055"/>
      <c r="K3257" s="1055"/>
      <c r="L3257" s="26" t="s">
        <v>1614</v>
      </c>
      <c r="M3257" s="199"/>
      <c r="N3257" s="149"/>
    </row>
    <row r="3258" spans="1:17" ht="40.5" x14ac:dyDescent="0.25">
      <c r="A3258" s="1054"/>
      <c r="B3258" s="51">
        <v>4</v>
      </c>
      <c r="C3258" s="69" t="s">
        <v>65</v>
      </c>
      <c r="D3258" s="301">
        <v>2565</v>
      </c>
      <c r="E3258" s="1054"/>
      <c r="F3258" s="1054"/>
      <c r="G3258" s="1054"/>
      <c r="H3258" s="1054"/>
      <c r="I3258" s="1054"/>
      <c r="J3258" s="1054"/>
      <c r="K3258" s="1054"/>
      <c r="L3258" s="26" t="s">
        <v>1616</v>
      </c>
      <c r="M3258" s="199"/>
      <c r="N3258" s="427" t="s">
        <v>12274</v>
      </c>
    </row>
    <row r="3259" spans="1:17" ht="40.5" x14ac:dyDescent="0.25">
      <c r="A3259" s="1136">
        <v>1006</v>
      </c>
      <c r="B3259" s="51">
        <v>24</v>
      </c>
      <c r="C3259" s="69" t="s">
        <v>682</v>
      </c>
      <c r="D3259" s="301">
        <v>2564</v>
      </c>
      <c r="E3259" s="1053" t="s">
        <v>11707</v>
      </c>
      <c r="F3259" s="1053" t="s">
        <v>11707</v>
      </c>
      <c r="G3259" s="1053" t="s">
        <v>11719</v>
      </c>
      <c r="H3259" s="1053" t="s">
        <v>11706</v>
      </c>
      <c r="I3259" s="1053" t="s">
        <v>237</v>
      </c>
      <c r="J3259" s="1053" t="s">
        <v>232</v>
      </c>
      <c r="K3259" s="1053" t="s">
        <v>3414</v>
      </c>
      <c r="L3259" s="11" t="s">
        <v>11701</v>
      </c>
      <c r="M3259" s="198"/>
      <c r="N3259" s="149" t="s">
        <v>11704</v>
      </c>
      <c r="P3259" s="452">
        <v>13849.71</v>
      </c>
    </row>
    <row r="3260" spans="1:17" x14ac:dyDescent="0.25">
      <c r="A3260" s="1055"/>
      <c r="B3260" s="69">
        <v>30</v>
      </c>
      <c r="C3260" s="69" t="s">
        <v>682</v>
      </c>
      <c r="D3260" s="113">
        <v>2564</v>
      </c>
      <c r="E3260" s="1055"/>
      <c r="F3260" s="1055"/>
      <c r="G3260" s="1055"/>
      <c r="H3260" s="1055"/>
      <c r="I3260" s="1055"/>
      <c r="J3260" s="1055"/>
      <c r="K3260" s="1055"/>
      <c r="L3260" s="1" t="s">
        <v>11522</v>
      </c>
      <c r="M3260" s="450"/>
      <c r="N3260" s="149" t="s">
        <v>11705</v>
      </c>
    </row>
    <row r="3261" spans="1:17" ht="40.5" x14ac:dyDescent="0.25">
      <c r="A3261" s="1055"/>
      <c r="B3261" s="69">
        <v>30</v>
      </c>
      <c r="C3261" s="69" t="s">
        <v>682</v>
      </c>
      <c r="D3261" s="113">
        <v>2564</v>
      </c>
      <c r="E3261" s="1055"/>
      <c r="F3261" s="1055"/>
      <c r="G3261" s="1055"/>
      <c r="H3261" s="1055"/>
      <c r="I3261" s="1055"/>
      <c r="J3261" s="1055"/>
      <c r="K3261" s="1055"/>
      <c r="L3261" s="26" t="s">
        <v>11720</v>
      </c>
      <c r="M3261" s="199"/>
      <c r="N3261" s="149"/>
    </row>
    <row r="3262" spans="1:17" ht="40.5" x14ac:dyDescent="0.25">
      <c r="A3262" s="1054"/>
      <c r="B3262" s="69"/>
      <c r="C3262" s="69"/>
      <c r="D3262" s="113"/>
      <c r="E3262" s="1054"/>
      <c r="F3262" s="1054"/>
      <c r="G3262" s="1054"/>
      <c r="H3262" s="1054"/>
      <c r="I3262" s="1054"/>
      <c r="J3262" s="1054"/>
      <c r="K3262" s="1054"/>
      <c r="L3262" s="26" t="s">
        <v>1616</v>
      </c>
      <c r="M3262" s="199"/>
      <c r="N3262" s="427"/>
    </row>
    <row r="3263" spans="1:17" ht="40.5" x14ac:dyDescent="0.25">
      <c r="A3263" s="1136">
        <v>1007</v>
      </c>
      <c r="B3263" s="51">
        <v>24</v>
      </c>
      <c r="C3263" s="69" t="s">
        <v>682</v>
      </c>
      <c r="D3263" s="301">
        <v>2564</v>
      </c>
      <c r="E3263" s="1053" t="s">
        <v>11708</v>
      </c>
      <c r="F3263" s="1053" t="s">
        <v>11708</v>
      </c>
      <c r="G3263" s="1053"/>
      <c r="H3263" s="1053" t="s">
        <v>11709</v>
      </c>
      <c r="I3263" s="1053" t="s">
        <v>500</v>
      </c>
      <c r="J3263" s="1053" t="s">
        <v>485</v>
      </c>
      <c r="K3263" s="1053" t="s">
        <v>3414</v>
      </c>
      <c r="L3263" s="11" t="s">
        <v>11710</v>
      </c>
      <c r="M3263" s="198"/>
      <c r="N3263" s="149" t="s">
        <v>11711</v>
      </c>
      <c r="P3263" s="452">
        <v>18332.95</v>
      </c>
    </row>
    <row r="3264" spans="1:17" x14ac:dyDescent="0.25">
      <c r="A3264" s="1055"/>
      <c r="B3264" s="69">
        <v>30</v>
      </c>
      <c r="C3264" s="69" t="s">
        <v>682</v>
      </c>
      <c r="D3264" s="113">
        <v>2564</v>
      </c>
      <c r="E3264" s="1055"/>
      <c r="F3264" s="1055"/>
      <c r="G3264" s="1055"/>
      <c r="H3264" s="1055"/>
      <c r="I3264" s="1055"/>
      <c r="J3264" s="1055"/>
      <c r="K3264" s="1055"/>
      <c r="L3264" s="1" t="s">
        <v>11522</v>
      </c>
      <c r="M3264" s="450"/>
      <c r="N3264" s="149" t="s">
        <v>11712</v>
      </c>
    </row>
    <row r="3265" spans="1:17" x14ac:dyDescent="0.25">
      <c r="A3265" s="1055"/>
      <c r="B3265" s="69">
        <v>28</v>
      </c>
      <c r="C3265" s="69" t="s">
        <v>64</v>
      </c>
      <c r="D3265" s="113">
        <v>2565</v>
      </c>
      <c r="E3265" s="1055"/>
      <c r="F3265" s="1055"/>
      <c r="G3265" s="1055"/>
      <c r="H3265" s="1055"/>
      <c r="I3265" s="1055"/>
      <c r="J3265" s="1055"/>
      <c r="K3265" s="1055"/>
      <c r="L3265" s="26" t="s">
        <v>1614</v>
      </c>
      <c r="M3265" s="199"/>
      <c r="N3265" s="149"/>
    </row>
    <row r="3266" spans="1:17" ht="40.5" x14ac:dyDescent="0.25">
      <c r="A3266" s="1054"/>
      <c r="B3266" s="69">
        <v>4</v>
      </c>
      <c r="C3266" s="69" t="s">
        <v>65</v>
      </c>
      <c r="D3266" s="113">
        <v>2565</v>
      </c>
      <c r="E3266" s="1054"/>
      <c r="F3266" s="1054"/>
      <c r="G3266" s="1054"/>
      <c r="H3266" s="1054"/>
      <c r="I3266" s="1054"/>
      <c r="J3266" s="1054"/>
      <c r="K3266" s="1054"/>
      <c r="L3266" s="26" t="s">
        <v>1616</v>
      </c>
      <c r="M3266" s="199"/>
      <c r="N3266" s="427" t="s">
        <v>12281</v>
      </c>
    </row>
    <row r="3267" spans="1:17" x14ac:dyDescent="0.25">
      <c r="A3267" s="1136">
        <v>1008</v>
      </c>
      <c r="B3267" s="69">
        <v>5</v>
      </c>
      <c r="C3267" s="69" t="s">
        <v>68</v>
      </c>
      <c r="D3267" s="113">
        <v>2565</v>
      </c>
      <c r="E3267" s="1053" t="s">
        <v>11724</v>
      </c>
      <c r="F3267" s="1053" t="s">
        <v>11724</v>
      </c>
      <c r="G3267" s="1053" t="s">
        <v>11725</v>
      </c>
      <c r="H3267" s="1053" t="s">
        <v>14225</v>
      </c>
      <c r="I3267" s="1053" t="s">
        <v>797</v>
      </c>
      <c r="J3267" s="1053" t="s">
        <v>212</v>
      </c>
      <c r="K3267" s="1053" t="s">
        <v>3414</v>
      </c>
      <c r="L3267" s="1" t="s">
        <v>11726</v>
      </c>
      <c r="M3267" s="450"/>
      <c r="N3267" s="149" t="s">
        <v>11727</v>
      </c>
    </row>
    <row r="3268" spans="1:17" ht="28.5" customHeight="1" x14ac:dyDescent="0.25">
      <c r="A3268" s="1137"/>
      <c r="B3268" s="51">
        <v>3</v>
      </c>
      <c r="C3268" s="69" t="s">
        <v>64</v>
      </c>
      <c r="D3268" s="301">
        <v>2565</v>
      </c>
      <c r="E3268" s="1055"/>
      <c r="F3268" s="1055"/>
      <c r="G3268" s="1055"/>
      <c r="H3268" s="1055"/>
      <c r="I3268" s="1055"/>
      <c r="J3268" s="1055"/>
      <c r="K3268" s="1055"/>
      <c r="L3268" s="1" t="s">
        <v>11522</v>
      </c>
      <c r="M3268" s="450"/>
      <c r="N3268" s="149" t="s">
        <v>12136</v>
      </c>
    </row>
    <row r="3269" spans="1:17" ht="23.25" customHeight="1" x14ac:dyDescent="0.25">
      <c r="A3269" s="1137"/>
      <c r="B3269" s="69">
        <v>14</v>
      </c>
      <c r="C3269" s="69" t="s">
        <v>64</v>
      </c>
      <c r="D3269" s="113">
        <v>2565</v>
      </c>
      <c r="E3269" s="1055"/>
      <c r="F3269" s="1055"/>
      <c r="G3269" s="1055"/>
      <c r="H3269" s="1055"/>
      <c r="I3269" s="1055"/>
      <c r="J3269" s="1055"/>
      <c r="K3269" s="1055"/>
      <c r="L3269" s="26" t="s">
        <v>1614</v>
      </c>
      <c r="M3269" s="199"/>
      <c r="N3269" s="149"/>
    </row>
    <row r="3270" spans="1:17" ht="40.5" x14ac:dyDescent="0.25">
      <c r="A3270" s="1137"/>
      <c r="B3270" s="69">
        <v>15</v>
      </c>
      <c r="C3270" s="69" t="s">
        <v>64</v>
      </c>
      <c r="D3270" s="301">
        <v>2565</v>
      </c>
      <c r="E3270" s="1055"/>
      <c r="F3270" s="1055"/>
      <c r="G3270" s="1055"/>
      <c r="H3270" s="1055"/>
      <c r="I3270" s="1055"/>
      <c r="J3270" s="1055"/>
      <c r="K3270" s="1055"/>
      <c r="L3270" s="26" t="s">
        <v>1616</v>
      </c>
      <c r="M3270" s="199"/>
      <c r="N3270" s="149" t="s">
        <v>12137</v>
      </c>
    </row>
    <row r="3271" spans="1:17" ht="40.5" x14ac:dyDescent="0.25">
      <c r="A3271" s="1137"/>
      <c r="B3271" s="69">
        <v>11</v>
      </c>
      <c r="C3271" s="69" t="s">
        <v>66</v>
      </c>
      <c r="D3271" s="301">
        <v>2565</v>
      </c>
      <c r="E3271" s="1055"/>
      <c r="F3271" s="1055"/>
      <c r="G3271" s="1055"/>
      <c r="H3271" s="1055"/>
      <c r="I3271" s="1055"/>
      <c r="J3271" s="1055"/>
      <c r="K3271" s="1055"/>
      <c r="L3271" s="26" t="s">
        <v>5414</v>
      </c>
      <c r="M3271" s="199"/>
      <c r="N3271" s="149" t="s">
        <v>12650</v>
      </c>
      <c r="Q3271" s="1" t="s">
        <v>12652</v>
      </c>
    </row>
    <row r="3272" spans="1:17" x14ac:dyDescent="0.25">
      <c r="A3272" s="1137"/>
      <c r="B3272" s="69">
        <v>12</v>
      </c>
      <c r="C3272" s="69" t="s">
        <v>66</v>
      </c>
      <c r="D3272" s="301">
        <v>2565</v>
      </c>
      <c r="E3272" s="1055"/>
      <c r="F3272" s="1055"/>
      <c r="G3272" s="1055"/>
      <c r="H3272" s="1055"/>
      <c r="I3272" s="1055"/>
      <c r="J3272" s="1055"/>
      <c r="K3272" s="1055"/>
      <c r="L3272" s="26" t="s">
        <v>12649</v>
      </c>
      <c r="M3272" s="199"/>
      <c r="N3272" s="149" t="s">
        <v>12651</v>
      </c>
    </row>
    <row r="3273" spans="1:17" x14ac:dyDescent="0.25">
      <c r="A3273" s="1137"/>
      <c r="B3273" s="69">
        <v>21</v>
      </c>
      <c r="C3273" s="69" t="s">
        <v>64</v>
      </c>
      <c r="D3273" s="301">
        <v>2566</v>
      </c>
      <c r="E3273" s="1055"/>
      <c r="F3273" s="1055"/>
      <c r="G3273" s="1055"/>
      <c r="H3273" s="1055"/>
      <c r="I3273" s="1055"/>
      <c r="J3273" s="1055"/>
      <c r="K3273" s="1055"/>
      <c r="L3273" s="26" t="s">
        <v>15014</v>
      </c>
      <c r="M3273" s="199">
        <v>2564</v>
      </c>
      <c r="N3273" s="149" t="s">
        <v>15028</v>
      </c>
    </row>
    <row r="3274" spans="1:17" x14ac:dyDescent="0.25">
      <c r="A3274" s="1138"/>
      <c r="B3274" s="69">
        <v>28</v>
      </c>
      <c r="C3274" s="69" t="s">
        <v>64</v>
      </c>
      <c r="D3274" s="301">
        <v>2566</v>
      </c>
      <c r="E3274" s="1054"/>
      <c r="F3274" s="1054"/>
      <c r="G3274" s="1054"/>
      <c r="H3274" s="1054"/>
      <c r="I3274" s="1054"/>
      <c r="J3274" s="1054"/>
      <c r="K3274" s="1054"/>
      <c r="L3274" s="26" t="s">
        <v>15029</v>
      </c>
      <c r="M3274" s="199">
        <v>2564</v>
      </c>
      <c r="N3274" s="149" t="s">
        <v>15030</v>
      </c>
      <c r="O3274" s="563">
        <v>24089</v>
      </c>
      <c r="P3274" s="452">
        <v>10862.52</v>
      </c>
    </row>
    <row r="3275" spans="1:17" ht="40.5" x14ac:dyDescent="0.25">
      <c r="A3275" s="51">
        <v>1009</v>
      </c>
      <c r="B3275" s="69">
        <v>7</v>
      </c>
      <c r="C3275" s="69" t="s">
        <v>68</v>
      </c>
      <c r="D3275" s="113">
        <v>2565</v>
      </c>
      <c r="E3275" s="113" t="s">
        <v>11733</v>
      </c>
      <c r="F3275" s="113" t="s">
        <v>11734</v>
      </c>
      <c r="G3275" s="113" t="s">
        <v>11736</v>
      </c>
      <c r="H3275" s="113" t="s">
        <v>11735</v>
      </c>
      <c r="I3275" s="113" t="s">
        <v>112</v>
      </c>
      <c r="J3275" s="113" t="s">
        <v>11</v>
      </c>
      <c r="K3275" s="113" t="s">
        <v>3414</v>
      </c>
      <c r="L3275" s="1" t="s">
        <v>11737</v>
      </c>
      <c r="M3275" s="450"/>
      <c r="N3275" s="149" t="s">
        <v>11738</v>
      </c>
    </row>
    <row r="3276" spans="1:17" ht="40.5" x14ac:dyDescent="0.25">
      <c r="A3276" s="1136">
        <v>1010</v>
      </c>
      <c r="B3276" s="69">
        <v>4</v>
      </c>
      <c r="C3276" s="69" t="s">
        <v>68</v>
      </c>
      <c r="D3276" s="113">
        <v>2565</v>
      </c>
      <c r="E3276" s="1053" t="s">
        <v>11752</v>
      </c>
      <c r="F3276" s="1053" t="s">
        <v>11752</v>
      </c>
      <c r="G3276" s="1053" t="s">
        <v>11753</v>
      </c>
      <c r="H3276" s="1053" t="s">
        <v>3454</v>
      </c>
      <c r="I3276" s="1053" t="s">
        <v>1994</v>
      </c>
      <c r="J3276" s="1053" t="s">
        <v>212</v>
      </c>
      <c r="K3276" s="1053" t="s">
        <v>3414</v>
      </c>
      <c r="L3276" s="1" t="s">
        <v>11754</v>
      </c>
      <c r="M3276" s="450"/>
      <c r="N3276" s="149" t="s">
        <v>11755</v>
      </c>
      <c r="O3276" s="384">
        <v>23744.29</v>
      </c>
      <c r="P3276" s="452">
        <v>23744.29</v>
      </c>
    </row>
    <row r="3277" spans="1:17" x14ac:dyDescent="0.25">
      <c r="A3277" s="1055"/>
      <c r="B3277" s="69">
        <v>6</v>
      </c>
      <c r="C3277" s="69" t="s">
        <v>68</v>
      </c>
      <c r="D3277" s="113">
        <v>2565</v>
      </c>
      <c r="E3277" s="1055"/>
      <c r="F3277" s="1055"/>
      <c r="G3277" s="1055"/>
      <c r="H3277" s="1055"/>
      <c r="I3277" s="1055"/>
      <c r="J3277" s="1055"/>
      <c r="K3277" s="1055"/>
      <c r="L3277" s="1" t="s">
        <v>11522</v>
      </c>
      <c r="M3277" s="450"/>
      <c r="N3277" s="149" t="s">
        <v>11756</v>
      </c>
    </row>
    <row r="3278" spans="1:17" x14ac:dyDescent="0.25">
      <c r="A3278" s="1055"/>
      <c r="B3278" s="69">
        <v>10</v>
      </c>
      <c r="C3278" s="69" t="s">
        <v>68</v>
      </c>
      <c r="D3278" s="113">
        <v>2565</v>
      </c>
      <c r="E3278" s="1055"/>
      <c r="F3278" s="1055"/>
      <c r="G3278" s="1055"/>
      <c r="H3278" s="1055"/>
      <c r="I3278" s="1055"/>
      <c r="J3278" s="1055"/>
      <c r="K3278" s="1055"/>
      <c r="L3278" s="26" t="s">
        <v>1614</v>
      </c>
      <c r="M3278" s="199"/>
      <c r="N3278" s="149"/>
    </row>
    <row r="3279" spans="1:17" ht="40.5" x14ac:dyDescent="0.25">
      <c r="A3279" s="1054"/>
      <c r="B3279" s="69">
        <v>12</v>
      </c>
      <c r="C3279" s="69" t="s">
        <v>68</v>
      </c>
      <c r="D3279" s="113">
        <v>2565</v>
      </c>
      <c r="E3279" s="1054"/>
      <c r="F3279" s="1054"/>
      <c r="G3279" s="1054"/>
      <c r="H3279" s="1054"/>
      <c r="I3279" s="1054"/>
      <c r="J3279" s="1054"/>
      <c r="K3279" s="1054"/>
      <c r="L3279" s="26" t="s">
        <v>1616</v>
      </c>
      <c r="M3279" s="199"/>
      <c r="N3279" s="149" t="s">
        <v>11801</v>
      </c>
    </row>
    <row r="3280" spans="1:17" ht="40.5" x14ac:dyDescent="0.25">
      <c r="A3280" s="1136">
        <v>1011</v>
      </c>
      <c r="B3280" s="69">
        <v>4</v>
      </c>
      <c r="C3280" s="69" t="s">
        <v>68</v>
      </c>
      <c r="D3280" s="113">
        <v>2565</v>
      </c>
      <c r="E3280" s="1053" t="s">
        <v>2841</v>
      </c>
      <c r="F3280" s="1053" t="s">
        <v>2841</v>
      </c>
      <c r="G3280" s="1053">
        <v>986216831</v>
      </c>
      <c r="H3280" s="1053" t="s">
        <v>2842</v>
      </c>
      <c r="I3280" s="1053" t="s">
        <v>388</v>
      </c>
      <c r="J3280" s="1053" t="s">
        <v>388</v>
      </c>
      <c r="K3280" s="1053" t="s">
        <v>3414</v>
      </c>
      <c r="L3280" s="1" t="s">
        <v>11757</v>
      </c>
      <c r="M3280" s="450"/>
      <c r="N3280" s="149" t="s">
        <v>11758</v>
      </c>
      <c r="O3280" s="384">
        <v>23744.29</v>
      </c>
      <c r="P3280" s="452">
        <v>13721.06</v>
      </c>
    </row>
    <row r="3281" spans="1:16" x14ac:dyDescent="0.25">
      <c r="A3281" s="1137"/>
      <c r="B3281" s="69">
        <v>6</v>
      </c>
      <c r="C3281" s="69" t="s">
        <v>68</v>
      </c>
      <c r="D3281" s="113">
        <v>2565</v>
      </c>
      <c r="E3281" s="1055"/>
      <c r="F3281" s="1055"/>
      <c r="G3281" s="1055"/>
      <c r="H3281" s="1055"/>
      <c r="I3281" s="1055"/>
      <c r="J3281" s="1055"/>
      <c r="K3281" s="1055"/>
      <c r="L3281" s="1" t="s">
        <v>11522</v>
      </c>
      <c r="M3281" s="450"/>
      <c r="N3281" s="149" t="s">
        <v>11759</v>
      </c>
    </row>
    <row r="3282" spans="1:16" x14ac:dyDescent="0.25">
      <c r="A3282" s="1137"/>
      <c r="B3282" s="69">
        <v>13</v>
      </c>
      <c r="C3282" s="69" t="s">
        <v>68</v>
      </c>
      <c r="D3282" s="113">
        <v>2565</v>
      </c>
      <c r="E3282" s="1055"/>
      <c r="F3282" s="1055"/>
      <c r="G3282" s="1055"/>
      <c r="H3282" s="1055"/>
      <c r="I3282" s="1055"/>
      <c r="J3282" s="1055"/>
      <c r="K3282" s="1055"/>
      <c r="L3282" s="26" t="s">
        <v>11809</v>
      </c>
      <c r="M3282" s="199"/>
      <c r="N3282" s="149"/>
    </row>
    <row r="3283" spans="1:16" ht="40.5" x14ac:dyDescent="0.25">
      <c r="A3283" s="1137"/>
      <c r="B3283" s="69">
        <v>20</v>
      </c>
      <c r="C3283" s="69" t="s">
        <v>68</v>
      </c>
      <c r="D3283" s="113">
        <v>2565</v>
      </c>
      <c r="E3283" s="1055"/>
      <c r="F3283" s="1055"/>
      <c r="G3283" s="1055"/>
      <c r="H3283" s="1055"/>
      <c r="I3283" s="1055"/>
      <c r="J3283" s="1055"/>
      <c r="K3283" s="1055"/>
      <c r="L3283" s="26" t="s">
        <v>9993</v>
      </c>
      <c r="M3283" s="199"/>
      <c r="N3283" s="149" t="s">
        <v>11886</v>
      </c>
    </row>
    <row r="3284" spans="1:16" x14ac:dyDescent="0.25">
      <c r="A3284" s="1137"/>
      <c r="B3284" s="69">
        <v>6</v>
      </c>
      <c r="C3284" s="69" t="s">
        <v>62</v>
      </c>
      <c r="D3284" s="113">
        <v>2565</v>
      </c>
      <c r="E3284" s="1055"/>
      <c r="F3284" s="1055"/>
      <c r="G3284" s="1055"/>
      <c r="H3284" s="1055"/>
      <c r="I3284" s="1055"/>
      <c r="J3284" s="1055"/>
      <c r="K3284" s="1055"/>
      <c r="L3284" s="26" t="s">
        <v>12824</v>
      </c>
      <c r="M3284" s="199"/>
      <c r="N3284" s="149" t="s">
        <v>12821</v>
      </c>
    </row>
    <row r="3285" spans="1:16" x14ac:dyDescent="0.25">
      <c r="A3285" s="1138"/>
      <c r="B3285" s="69">
        <v>6</v>
      </c>
      <c r="C3285" s="69" t="s">
        <v>62</v>
      </c>
      <c r="D3285" s="113">
        <v>2565</v>
      </c>
      <c r="E3285" s="1054"/>
      <c r="F3285" s="1054"/>
      <c r="G3285" s="1054"/>
      <c r="H3285" s="1054"/>
      <c r="I3285" s="1054"/>
      <c r="J3285" s="1054"/>
      <c r="K3285" s="1054"/>
      <c r="L3285" s="26" t="s">
        <v>12823</v>
      </c>
      <c r="M3285" s="199"/>
      <c r="N3285" s="149" t="s">
        <v>12822</v>
      </c>
      <c r="P3285" s="452">
        <v>13378.98</v>
      </c>
    </row>
    <row r="3286" spans="1:16" ht="40.5" x14ac:dyDescent="0.25">
      <c r="A3286" s="1136">
        <v>1012</v>
      </c>
      <c r="B3286" s="69">
        <v>4</v>
      </c>
      <c r="C3286" s="69" t="s">
        <v>68</v>
      </c>
      <c r="D3286" s="113">
        <v>2565</v>
      </c>
      <c r="E3286" s="1053" t="s">
        <v>11768</v>
      </c>
      <c r="F3286" s="1053" t="s">
        <v>11768</v>
      </c>
      <c r="G3286" s="1053" t="s">
        <v>12212</v>
      </c>
      <c r="H3286" s="1053" t="s">
        <v>11800</v>
      </c>
      <c r="I3286" s="1053" t="s">
        <v>265</v>
      </c>
      <c r="J3286" s="1053" t="s">
        <v>58</v>
      </c>
      <c r="K3286" s="1053" t="s">
        <v>3414</v>
      </c>
      <c r="L3286" s="1" t="s">
        <v>11765</v>
      </c>
      <c r="M3286" s="450"/>
      <c r="N3286" s="149" t="s">
        <v>11766</v>
      </c>
      <c r="O3286" s="384">
        <v>23744.29</v>
      </c>
      <c r="P3286" s="452">
        <v>21428.9</v>
      </c>
    </row>
    <row r="3287" spans="1:16" x14ac:dyDescent="0.25">
      <c r="A3287" s="1055"/>
      <c r="B3287" s="69">
        <v>6</v>
      </c>
      <c r="C3287" s="69" t="s">
        <v>68</v>
      </c>
      <c r="D3287" s="113">
        <v>2565</v>
      </c>
      <c r="E3287" s="1055"/>
      <c r="F3287" s="1055"/>
      <c r="G3287" s="1055"/>
      <c r="H3287" s="1055"/>
      <c r="I3287" s="1055"/>
      <c r="J3287" s="1055"/>
      <c r="K3287" s="1055"/>
      <c r="L3287" s="1" t="s">
        <v>11522</v>
      </c>
      <c r="M3287" s="450"/>
      <c r="N3287" s="149" t="s">
        <v>11767</v>
      </c>
    </row>
    <row r="3288" spans="1:16" x14ac:dyDescent="0.25">
      <c r="A3288" s="1055"/>
      <c r="B3288" s="69">
        <v>13</v>
      </c>
      <c r="C3288" s="69" t="s">
        <v>68</v>
      </c>
      <c r="D3288" s="113">
        <v>2565</v>
      </c>
      <c r="E3288" s="1055"/>
      <c r="F3288" s="1055"/>
      <c r="G3288" s="1055"/>
      <c r="H3288" s="1055"/>
      <c r="I3288" s="1055"/>
      <c r="J3288" s="1055"/>
      <c r="K3288" s="1055"/>
      <c r="L3288" s="26" t="s">
        <v>1614</v>
      </c>
      <c r="M3288" s="199"/>
      <c r="N3288" s="149"/>
    </row>
    <row r="3289" spans="1:16" ht="40.5" x14ac:dyDescent="0.25">
      <c r="A3289" s="1054"/>
      <c r="B3289" s="69">
        <v>17</v>
      </c>
      <c r="C3289" s="69" t="s">
        <v>68</v>
      </c>
      <c r="D3289" s="113">
        <v>2565</v>
      </c>
      <c r="E3289" s="1054"/>
      <c r="F3289" s="1054"/>
      <c r="G3289" s="1054"/>
      <c r="H3289" s="1054"/>
      <c r="I3289" s="1054"/>
      <c r="J3289" s="1054"/>
      <c r="K3289" s="1054"/>
      <c r="L3289" s="26" t="s">
        <v>1616</v>
      </c>
      <c r="M3289" s="199"/>
      <c r="N3289" s="149" t="s">
        <v>9610</v>
      </c>
    </row>
    <row r="3290" spans="1:16" ht="40.5" x14ac:dyDescent="0.25">
      <c r="A3290" s="1136">
        <v>1013</v>
      </c>
      <c r="B3290" s="69">
        <v>4</v>
      </c>
      <c r="C3290" s="69" t="s">
        <v>68</v>
      </c>
      <c r="D3290" s="113">
        <v>2565</v>
      </c>
      <c r="E3290" s="1053" t="s">
        <v>10405</v>
      </c>
      <c r="F3290" s="1053" t="s">
        <v>10405</v>
      </c>
      <c r="G3290" s="1053" t="s">
        <v>12211</v>
      </c>
      <c r="H3290" s="1053" t="s">
        <v>10160</v>
      </c>
      <c r="I3290" s="1053" t="s">
        <v>10408</v>
      </c>
      <c r="J3290" s="1053" t="s">
        <v>2562</v>
      </c>
      <c r="K3290" s="1053" t="s">
        <v>3414</v>
      </c>
      <c r="L3290" s="1" t="s">
        <v>11770</v>
      </c>
      <c r="M3290" s="450"/>
      <c r="N3290" s="149" t="s">
        <v>11771</v>
      </c>
      <c r="O3290" s="384">
        <v>23744.29</v>
      </c>
      <c r="P3290" s="452">
        <v>23854.36</v>
      </c>
    </row>
    <row r="3291" spans="1:16" x14ac:dyDescent="0.25">
      <c r="A3291" s="1055"/>
      <c r="B3291" s="69">
        <v>6</v>
      </c>
      <c r="C3291" s="69" t="s">
        <v>68</v>
      </c>
      <c r="D3291" s="113">
        <v>2565</v>
      </c>
      <c r="E3291" s="1055"/>
      <c r="F3291" s="1055"/>
      <c r="G3291" s="1055"/>
      <c r="H3291" s="1055"/>
      <c r="I3291" s="1055"/>
      <c r="J3291" s="1055"/>
      <c r="K3291" s="1055"/>
      <c r="L3291" s="1" t="s">
        <v>11522</v>
      </c>
      <c r="M3291" s="450"/>
      <c r="N3291" s="149" t="s">
        <v>11772</v>
      </c>
    </row>
    <row r="3292" spans="1:16" x14ac:dyDescent="0.25">
      <c r="A3292" s="1055"/>
      <c r="B3292" s="69">
        <v>12</v>
      </c>
      <c r="C3292" s="69" t="s">
        <v>68</v>
      </c>
      <c r="D3292" s="113">
        <v>2565</v>
      </c>
      <c r="E3292" s="1055"/>
      <c r="F3292" s="1055"/>
      <c r="G3292" s="1055"/>
      <c r="H3292" s="1055"/>
      <c r="I3292" s="1055"/>
      <c r="J3292" s="1055"/>
      <c r="K3292" s="1055"/>
      <c r="L3292" s="26" t="s">
        <v>1614</v>
      </c>
      <c r="M3292" s="199"/>
      <c r="N3292" s="149"/>
    </row>
    <row r="3293" spans="1:16" ht="40.5" x14ac:dyDescent="0.25">
      <c r="A3293" s="1054"/>
      <c r="B3293" s="69">
        <v>17</v>
      </c>
      <c r="C3293" s="69" t="s">
        <v>68</v>
      </c>
      <c r="D3293" s="113">
        <v>2565</v>
      </c>
      <c r="E3293" s="1054"/>
      <c r="F3293" s="1054"/>
      <c r="G3293" s="1054"/>
      <c r="H3293" s="1054"/>
      <c r="I3293" s="1054"/>
      <c r="J3293" s="1054"/>
      <c r="K3293" s="1054"/>
      <c r="L3293" s="26" t="s">
        <v>1616</v>
      </c>
      <c r="M3293" s="199"/>
      <c r="N3293" s="149" t="s">
        <v>9611</v>
      </c>
    </row>
    <row r="3294" spans="1:16" ht="40.5" x14ac:dyDescent="0.25">
      <c r="A3294" s="1136">
        <v>1014</v>
      </c>
      <c r="B3294" s="69">
        <v>4</v>
      </c>
      <c r="C3294" s="69" t="s">
        <v>68</v>
      </c>
      <c r="D3294" s="113">
        <v>2565</v>
      </c>
      <c r="E3294" s="1053" t="s">
        <v>11777</v>
      </c>
      <c r="F3294" s="1053" t="s">
        <v>11777</v>
      </c>
      <c r="G3294" s="1053" t="s">
        <v>12210</v>
      </c>
      <c r="H3294" s="1053" t="s">
        <v>11776</v>
      </c>
      <c r="I3294" s="1053" t="s">
        <v>797</v>
      </c>
      <c r="J3294" s="1053" t="s">
        <v>212</v>
      </c>
      <c r="K3294" s="1053" t="s">
        <v>3414</v>
      </c>
      <c r="L3294" s="1" t="s">
        <v>11773</v>
      </c>
      <c r="M3294" s="450"/>
      <c r="N3294" s="149" t="s">
        <v>11774</v>
      </c>
      <c r="O3294" s="384">
        <v>23744.29</v>
      </c>
      <c r="P3294" s="452">
        <v>24242.42</v>
      </c>
    </row>
    <row r="3295" spans="1:16" x14ac:dyDescent="0.25">
      <c r="A3295" s="1055"/>
      <c r="B3295" s="69">
        <v>6</v>
      </c>
      <c r="C3295" s="69" t="s">
        <v>68</v>
      </c>
      <c r="D3295" s="113">
        <v>2565</v>
      </c>
      <c r="E3295" s="1055"/>
      <c r="F3295" s="1055"/>
      <c r="G3295" s="1055"/>
      <c r="H3295" s="1055"/>
      <c r="I3295" s="1055"/>
      <c r="J3295" s="1055"/>
      <c r="K3295" s="1055"/>
      <c r="L3295" s="1" t="s">
        <v>11522</v>
      </c>
      <c r="M3295" s="450"/>
      <c r="N3295" s="149" t="s">
        <v>11775</v>
      </c>
    </row>
    <row r="3296" spans="1:16" x14ac:dyDescent="0.25">
      <c r="A3296" s="1055"/>
      <c r="B3296" s="69">
        <v>27</v>
      </c>
      <c r="C3296" s="69" t="s">
        <v>68</v>
      </c>
      <c r="D3296" s="113">
        <v>2565</v>
      </c>
      <c r="E3296" s="1055"/>
      <c r="F3296" s="1055"/>
      <c r="G3296" s="1055"/>
      <c r="H3296" s="1055"/>
      <c r="I3296" s="1055"/>
      <c r="J3296" s="1055"/>
      <c r="K3296" s="1055"/>
      <c r="L3296" s="26" t="s">
        <v>1614</v>
      </c>
      <c r="M3296" s="199"/>
      <c r="N3296" s="149"/>
    </row>
    <row r="3297" spans="1:16" ht="40.5" x14ac:dyDescent="0.25">
      <c r="A3297" s="1054"/>
      <c r="B3297" s="69">
        <v>27</v>
      </c>
      <c r="C3297" s="69" t="s">
        <v>68</v>
      </c>
      <c r="D3297" s="113">
        <v>2565</v>
      </c>
      <c r="E3297" s="1054"/>
      <c r="F3297" s="1054"/>
      <c r="G3297" s="1054"/>
      <c r="H3297" s="1054"/>
      <c r="I3297" s="1054"/>
      <c r="J3297" s="1054"/>
      <c r="K3297" s="1054"/>
      <c r="L3297" s="26" t="s">
        <v>1616</v>
      </c>
      <c r="M3297" s="199"/>
      <c r="N3297" s="149" t="s">
        <v>11980</v>
      </c>
    </row>
    <row r="3298" spans="1:16" ht="40.5" x14ac:dyDescent="0.25">
      <c r="A3298" s="1136">
        <v>1015</v>
      </c>
      <c r="B3298" s="69">
        <v>4</v>
      </c>
      <c r="C3298" s="69" t="s">
        <v>68</v>
      </c>
      <c r="D3298" s="113">
        <v>2565</v>
      </c>
      <c r="E3298" s="1053" t="s">
        <v>11778</v>
      </c>
      <c r="F3298" s="1053" t="s">
        <v>11778</v>
      </c>
      <c r="G3298" s="1053" t="s">
        <v>12209</v>
      </c>
      <c r="H3298" s="1053" t="s">
        <v>11779</v>
      </c>
      <c r="I3298" s="1053" t="s">
        <v>571</v>
      </c>
      <c r="J3298" s="1053" t="s">
        <v>527</v>
      </c>
      <c r="K3298" s="1053" t="s">
        <v>3414</v>
      </c>
      <c r="L3298" s="1" t="s">
        <v>11780</v>
      </c>
      <c r="M3298" s="450"/>
      <c r="N3298" s="149" t="s">
        <v>11781</v>
      </c>
      <c r="O3298" s="384">
        <v>23744.29</v>
      </c>
      <c r="P3298" s="452">
        <v>23854.36</v>
      </c>
    </row>
    <row r="3299" spans="1:16" x14ac:dyDescent="0.25">
      <c r="A3299" s="1055"/>
      <c r="B3299" s="69">
        <v>6</v>
      </c>
      <c r="C3299" s="69" t="s">
        <v>68</v>
      </c>
      <c r="D3299" s="113">
        <v>2565</v>
      </c>
      <c r="E3299" s="1055"/>
      <c r="F3299" s="1055"/>
      <c r="G3299" s="1055"/>
      <c r="H3299" s="1055"/>
      <c r="I3299" s="1055"/>
      <c r="J3299" s="1055"/>
      <c r="K3299" s="1055"/>
      <c r="L3299" s="1" t="s">
        <v>11522</v>
      </c>
      <c r="M3299" s="450"/>
      <c r="N3299" s="149" t="s">
        <v>11782</v>
      </c>
    </row>
    <row r="3300" spans="1:16" x14ac:dyDescent="0.25">
      <c r="A3300" s="1055"/>
      <c r="B3300" s="69">
        <v>21</v>
      </c>
      <c r="C3300" s="69" t="s">
        <v>68</v>
      </c>
      <c r="D3300" s="113">
        <v>2565</v>
      </c>
      <c r="E3300" s="1055"/>
      <c r="F3300" s="1055"/>
      <c r="G3300" s="1055"/>
      <c r="H3300" s="1055"/>
      <c r="I3300" s="1055"/>
      <c r="J3300" s="1055"/>
      <c r="K3300" s="1055"/>
      <c r="L3300" s="26" t="s">
        <v>1614</v>
      </c>
      <c r="M3300" s="199"/>
      <c r="N3300" s="149"/>
    </row>
    <row r="3301" spans="1:16" ht="40.5" x14ac:dyDescent="0.25">
      <c r="A3301" s="1054"/>
      <c r="B3301" s="69">
        <v>24</v>
      </c>
      <c r="C3301" s="69" t="s">
        <v>68</v>
      </c>
      <c r="D3301" s="113">
        <v>2565</v>
      </c>
      <c r="E3301" s="1054"/>
      <c r="F3301" s="1054"/>
      <c r="G3301" s="1054"/>
      <c r="H3301" s="1054"/>
      <c r="I3301" s="1054"/>
      <c r="J3301" s="1054"/>
      <c r="K3301" s="1054"/>
      <c r="L3301" s="26" t="s">
        <v>1616</v>
      </c>
      <c r="M3301" s="199"/>
      <c r="N3301" s="149" t="s">
        <v>11887</v>
      </c>
    </row>
    <row r="3302" spans="1:16" ht="40.5" x14ac:dyDescent="0.25">
      <c r="A3302" s="1136">
        <v>1016</v>
      </c>
      <c r="B3302" s="69">
        <v>4</v>
      </c>
      <c r="C3302" s="69" t="s">
        <v>68</v>
      </c>
      <c r="D3302" s="113">
        <v>2565</v>
      </c>
      <c r="E3302" s="1053" t="s">
        <v>11787</v>
      </c>
      <c r="F3302" s="1053" t="s">
        <v>11787</v>
      </c>
      <c r="G3302" s="1053" t="s">
        <v>12208</v>
      </c>
      <c r="H3302" s="1053" t="s">
        <v>11786</v>
      </c>
      <c r="I3302" s="1053" t="s">
        <v>216</v>
      </c>
      <c r="J3302" s="1053" t="s">
        <v>216</v>
      </c>
      <c r="K3302" s="1053" t="s">
        <v>3414</v>
      </c>
      <c r="L3302" s="1" t="s">
        <v>11783</v>
      </c>
      <c r="M3302" s="450"/>
      <c r="N3302" s="149" t="s">
        <v>11784</v>
      </c>
      <c r="O3302" s="384">
        <v>23744.29</v>
      </c>
      <c r="P3302" s="452">
        <v>23855.5</v>
      </c>
    </row>
    <row r="3303" spans="1:16" x14ac:dyDescent="0.25">
      <c r="A3303" s="1055"/>
      <c r="B3303" s="69">
        <v>6</v>
      </c>
      <c r="C3303" s="69" t="s">
        <v>68</v>
      </c>
      <c r="D3303" s="113">
        <v>2565</v>
      </c>
      <c r="E3303" s="1055"/>
      <c r="F3303" s="1055"/>
      <c r="G3303" s="1055"/>
      <c r="H3303" s="1055"/>
      <c r="I3303" s="1055"/>
      <c r="J3303" s="1055"/>
      <c r="K3303" s="1055"/>
      <c r="L3303" s="1" t="s">
        <v>11522</v>
      </c>
      <c r="M3303" s="450"/>
      <c r="N3303" s="149" t="s">
        <v>11785</v>
      </c>
    </row>
    <row r="3304" spans="1:16" x14ac:dyDescent="0.25">
      <c r="A3304" s="1055"/>
      <c r="B3304" s="69">
        <v>12</v>
      </c>
      <c r="C3304" s="69" t="s">
        <v>68</v>
      </c>
      <c r="D3304" s="113">
        <v>2565</v>
      </c>
      <c r="E3304" s="1055"/>
      <c r="F3304" s="1055"/>
      <c r="G3304" s="1055"/>
      <c r="H3304" s="1055"/>
      <c r="I3304" s="1055"/>
      <c r="J3304" s="1055"/>
      <c r="K3304" s="1055"/>
      <c r="L3304" s="26" t="s">
        <v>1614</v>
      </c>
      <c r="M3304" s="199"/>
      <c r="N3304" s="149"/>
    </row>
    <row r="3305" spans="1:16" ht="40.5" x14ac:dyDescent="0.25">
      <c r="A3305" s="1054"/>
      <c r="B3305" s="69">
        <v>17</v>
      </c>
      <c r="C3305" s="69" t="s">
        <v>68</v>
      </c>
      <c r="D3305" s="113">
        <v>2565</v>
      </c>
      <c r="E3305" s="1054"/>
      <c r="F3305" s="1054"/>
      <c r="G3305" s="1054"/>
      <c r="H3305" s="1054"/>
      <c r="I3305" s="1054"/>
      <c r="J3305" s="1054"/>
      <c r="K3305" s="1054"/>
      <c r="L3305" s="26" t="s">
        <v>1616</v>
      </c>
      <c r="M3305" s="199"/>
      <c r="N3305" s="149" t="s">
        <v>11815</v>
      </c>
    </row>
    <row r="3306" spans="1:16" ht="40.5" x14ac:dyDescent="0.25">
      <c r="A3306" s="1136">
        <v>1017</v>
      </c>
      <c r="B3306" s="69">
        <v>4</v>
      </c>
      <c r="C3306" s="69" t="s">
        <v>68</v>
      </c>
      <c r="D3306" s="113">
        <v>2565</v>
      </c>
      <c r="E3306" s="1053" t="s">
        <v>11329</v>
      </c>
      <c r="F3306" s="1053" t="s">
        <v>11329</v>
      </c>
      <c r="G3306" s="1053" t="s">
        <v>11330</v>
      </c>
      <c r="H3306" s="1053" t="s">
        <v>11331</v>
      </c>
      <c r="I3306" s="1053" t="s">
        <v>959</v>
      </c>
      <c r="J3306" s="1053" t="s">
        <v>216</v>
      </c>
      <c r="K3306" s="1053" t="s">
        <v>3414</v>
      </c>
      <c r="L3306" s="1" t="s">
        <v>11788</v>
      </c>
      <c r="M3306" s="450"/>
      <c r="N3306" s="149" t="s">
        <v>11789</v>
      </c>
      <c r="O3306" s="384">
        <v>23744.29</v>
      </c>
      <c r="P3306" s="452">
        <v>24242.42</v>
      </c>
    </row>
    <row r="3307" spans="1:16" x14ac:dyDescent="0.25">
      <c r="A3307" s="1055"/>
      <c r="B3307" s="69">
        <v>6</v>
      </c>
      <c r="C3307" s="69" t="s">
        <v>68</v>
      </c>
      <c r="D3307" s="113">
        <v>2565</v>
      </c>
      <c r="E3307" s="1055"/>
      <c r="F3307" s="1055"/>
      <c r="G3307" s="1055"/>
      <c r="H3307" s="1055"/>
      <c r="I3307" s="1055"/>
      <c r="J3307" s="1055"/>
      <c r="K3307" s="1055"/>
      <c r="L3307" s="1" t="s">
        <v>11522</v>
      </c>
      <c r="M3307" s="450"/>
      <c r="N3307" s="149" t="s">
        <v>11790</v>
      </c>
    </row>
    <row r="3308" spans="1:16" x14ac:dyDescent="0.25">
      <c r="A3308" s="1055"/>
      <c r="B3308" s="69">
        <v>17</v>
      </c>
      <c r="C3308" s="69" t="s">
        <v>68</v>
      </c>
      <c r="D3308" s="113">
        <v>2565</v>
      </c>
      <c r="E3308" s="1055"/>
      <c r="F3308" s="1055"/>
      <c r="G3308" s="1055"/>
      <c r="H3308" s="1055"/>
      <c r="I3308" s="1055"/>
      <c r="J3308" s="1055"/>
      <c r="K3308" s="1055"/>
      <c r="L3308" s="26" t="s">
        <v>1614</v>
      </c>
      <c r="M3308" s="199"/>
      <c r="N3308" s="149"/>
    </row>
    <row r="3309" spans="1:16" ht="40.5" x14ac:dyDescent="0.25">
      <c r="A3309" s="1054"/>
      <c r="B3309" s="69">
        <v>17</v>
      </c>
      <c r="C3309" s="69" t="s">
        <v>68</v>
      </c>
      <c r="D3309" s="113">
        <v>2565</v>
      </c>
      <c r="E3309" s="1054"/>
      <c r="F3309" s="1054"/>
      <c r="G3309" s="1054"/>
      <c r="H3309" s="1054"/>
      <c r="I3309" s="1054"/>
      <c r="J3309" s="1054"/>
      <c r="K3309" s="1054"/>
      <c r="L3309" s="26" t="s">
        <v>1616</v>
      </c>
      <c r="M3309" s="199"/>
      <c r="N3309" s="149" t="s">
        <v>11816</v>
      </c>
    </row>
    <row r="3310" spans="1:16" ht="40.5" x14ac:dyDescent="0.25">
      <c r="A3310" s="1136">
        <v>1018</v>
      </c>
      <c r="B3310" s="69">
        <v>4</v>
      </c>
      <c r="C3310" s="69" t="s">
        <v>68</v>
      </c>
      <c r="D3310" s="113">
        <v>2565</v>
      </c>
      <c r="E3310" s="1053" t="s">
        <v>11791</v>
      </c>
      <c r="F3310" s="1053" t="s">
        <v>11791</v>
      </c>
      <c r="G3310" s="1053" t="s">
        <v>12207</v>
      </c>
      <c r="H3310" s="1053" t="s">
        <v>6338</v>
      </c>
      <c r="I3310" s="1053" t="s">
        <v>2352</v>
      </c>
      <c r="J3310" s="1053" t="s">
        <v>92</v>
      </c>
      <c r="K3310" s="1053" t="s">
        <v>3414</v>
      </c>
      <c r="L3310" s="1" t="s">
        <v>11783</v>
      </c>
      <c r="M3310" s="450"/>
      <c r="N3310" s="149" t="s">
        <v>11784</v>
      </c>
      <c r="O3310" s="384">
        <v>23744.29</v>
      </c>
      <c r="P3310" s="452">
        <v>23855.5</v>
      </c>
    </row>
    <row r="3311" spans="1:16" x14ac:dyDescent="0.25">
      <c r="A3311" s="1055"/>
      <c r="B3311" s="69">
        <v>6</v>
      </c>
      <c r="C3311" s="69" t="s">
        <v>68</v>
      </c>
      <c r="D3311" s="113">
        <v>2565</v>
      </c>
      <c r="E3311" s="1055"/>
      <c r="F3311" s="1055"/>
      <c r="G3311" s="1055"/>
      <c r="H3311" s="1055"/>
      <c r="I3311" s="1055"/>
      <c r="J3311" s="1055"/>
      <c r="K3311" s="1055"/>
      <c r="L3311" s="1" t="s">
        <v>11522</v>
      </c>
      <c r="M3311" s="450"/>
      <c r="N3311" s="149" t="s">
        <v>11785</v>
      </c>
    </row>
    <row r="3312" spans="1:16" x14ac:dyDescent="0.25">
      <c r="A3312" s="1055"/>
      <c r="B3312" s="69">
        <v>24</v>
      </c>
      <c r="C3312" s="69" t="s">
        <v>68</v>
      </c>
      <c r="D3312" s="113">
        <v>2565</v>
      </c>
      <c r="E3312" s="1055"/>
      <c r="F3312" s="1055"/>
      <c r="G3312" s="1055"/>
      <c r="H3312" s="1055"/>
      <c r="I3312" s="1055"/>
      <c r="J3312" s="1055"/>
      <c r="K3312" s="1055"/>
      <c r="L3312" s="26" t="s">
        <v>1614</v>
      </c>
      <c r="M3312" s="199"/>
      <c r="N3312" s="149"/>
    </row>
    <row r="3313" spans="1:16" ht="40.5" x14ac:dyDescent="0.25">
      <c r="A3313" s="1054"/>
      <c r="B3313" s="69">
        <v>24</v>
      </c>
      <c r="C3313" s="69" t="s">
        <v>68</v>
      </c>
      <c r="D3313" s="113">
        <v>2565</v>
      </c>
      <c r="E3313" s="1054"/>
      <c r="F3313" s="1054"/>
      <c r="G3313" s="1054"/>
      <c r="H3313" s="1054"/>
      <c r="I3313" s="1054"/>
      <c r="J3313" s="1054"/>
      <c r="K3313" s="1054"/>
      <c r="L3313" s="26" t="s">
        <v>1616</v>
      </c>
      <c r="M3313" s="199"/>
      <c r="N3313" s="149" t="s">
        <v>11888</v>
      </c>
    </row>
    <row r="3314" spans="1:16" ht="40.5" x14ac:dyDescent="0.25">
      <c r="A3314" s="1136">
        <v>1019</v>
      </c>
      <c r="B3314" s="69">
        <v>4</v>
      </c>
      <c r="C3314" s="69" t="s">
        <v>68</v>
      </c>
      <c r="D3314" s="113">
        <v>2565</v>
      </c>
      <c r="E3314" s="1053" t="s">
        <v>11792</v>
      </c>
      <c r="F3314" s="1059" t="s">
        <v>11792</v>
      </c>
      <c r="G3314" s="1053">
        <v>944751719</v>
      </c>
      <c r="H3314" s="1053" t="s">
        <v>4489</v>
      </c>
      <c r="I3314" s="1053" t="s">
        <v>742</v>
      </c>
      <c r="J3314" s="1053" t="s">
        <v>113</v>
      </c>
      <c r="K3314" s="1053" t="s">
        <v>3414</v>
      </c>
      <c r="L3314" s="1" t="s">
        <v>11793</v>
      </c>
      <c r="M3314" s="450"/>
      <c r="N3314" s="149" t="s">
        <v>11794</v>
      </c>
      <c r="O3314" s="384">
        <v>23744.29</v>
      </c>
      <c r="P3314" s="452">
        <v>23285.39</v>
      </c>
    </row>
    <row r="3315" spans="1:16" ht="40.5" customHeight="1" x14ac:dyDescent="0.25">
      <c r="A3315" s="1055"/>
      <c r="B3315" s="69">
        <v>6</v>
      </c>
      <c r="C3315" s="69" t="s">
        <v>68</v>
      </c>
      <c r="D3315" s="113">
        <v>2565</v>
      </c>
      <c r="E3315" s="1055"/>
      <c r="F3315" s="1197"/>
      <c r="G3315" s="1055"/>
      <c r="H3315" s="1055"/>
      <c r="I3315" s="1055"/>
      <c r="J3315" s="1055"/>
      <c r="K3315" s="1055"/>
      <c r="L3315" s="1" t="s">
        <v>11522</v>
      </c>
      <c r="M3315" s="450"/>
      <c r="N3315" s="149" t="s">
        <v>11795</v>
      </c>
    </row>
    <row r="3316" spans="1:16" x14ac:dyDescent="0.25">
      <c r="A3316" s="1055"/>
      <c r="B3316" s="69">
        <v>18</v>
      </c>
      <c r="C3316" s="69" t="s">
        <v>68</v>
      </c>
      <c r="D3316" s="113">
        <v>2565</v>
      </c>
      <c r="E3316" s="1055"/>
      <c r="F3316" s="1197"/>
      <c r="G3316" s="1055"/>
      <c r="H3316" s="1055"/>
      <c r="I3316" s="1055"/>
      <c r="J3316" s="1055"/>
      <c r="K3316" s="1055"/>
      <c r="L3316" s="26" t="s">
        <v>1614</v>
      </c>
      <c r="M3316" s="199"/>
      <c r="N3316" s="149"/>
    </row>
    <row r="3317" spans="1:16" ht="40.5" x14ac:dyDescent="0.25">
      <c r="A3317" s="1054"/>
      <c r="B3317" s="69">
        <v>19</v>
      </c>
      <c r="C3317" s="69" t="s">
        <v>68</v>
      </c>
      <c r="D3317" s="113">
        <v>2565</v>
      </c>
      <c r="E3317" s="1054"/>
      <c r="F3317" s="1060"/>
      <c r="G3317" s="1054"/>
      <c r="H3317" s="1054"/>
      <c r="I3317" s="1054"/>
      <c r="J3317" s="1054"/>
      <c r="K3317" s="1054"/>
      <c r="L3317" s="26" t="s">
        <v>1616</v>
      </c>
      <c r="M3317" s="199"/>
      <c r="N3317" s="149" t="s">
        <v>11818</v>
      </c>
    </row>
    <row r="3318" spans="1:16" ht="40.5" x14ac:dyDescent="0.25">
      <c r="A3318" s="1136">
        <v>1020</v>
      </c>
      <c r="B3318" s="69">
        <v>4</v>
      </c>
      <c r="C3318" s="69" t="s">
        <v>68</v>
      </c>
      <c r="D3318" s="113">
        <v>2565</v>
      </c>
      <c r="E3318" s="1053" t="s">
        <v>11796</v>
      </c>
      <c r="F3318" s="1053" t="s">
        <v>11796</v>
      </c>
      <c r="G3318" s="1053"/>
      <c r="H3318" s="1053" t="s">
        <v>533</v>
      </c>
      <c r="I3318" s="1053" t="s">
        <v>500</v>
      </c>
      <c r="J3318" s="1053" t="s">
        <v>485</v>
      </c>
      <c r="K3318" s="1053" t="s">
        <v>3414</v>
      </c>
      <c r="L3318" s="1" t="s">
        <v>11797</v>
      </c>
      <c r="M3318" s="450"/>
      <c r="N3318" s="149" t="s">
        <v>11798</v>
      </c>
      <c r="O3318" s="384">
        <v>23744.29</v>
      </c>
      <c r="P3318" s="452">
        <v>19818.82</v>
      </c>
    </row>
    <row r="3319" spans="1:16" ht="60.75" customHeight="1" x14ac:dyDescent="0.25">
      <c r="A3319" s="1137"/>
      <c r="B3319" s="69">
        <v>6</v>
      </c>
      <c r="C3319" s="69" t="s">
        <v>68</v>
      </c>
      <c r="D3319" s="113">
        <v>2565</v>
      </c>
      <c r="E3319" s="1055"/>
      <c r="F3319" s="1055"/>
      <c r="G3319" s="1055"/>
      <c r="H3319" s="1055"/>
      <c r="I3319" s="1055"/>
      <c r="J3319" s="1055"/>
      <c r="K3319" s="1055"/>
      <c r="L3319" s="1" t="s">
        <v>11522</v>
      </c>
      <c r="M3319" s="450"/>
      <c r="N3319" s="149" t="s">
        <v>11799</v>
      </c>
    </row>
    <row r="3320" spans="1:16" x14ac:dyDescent="0.25">
      <c r="A3320" s="1137"/>
      <c r="B3320" s="69">
        <v>6</v>
      </c>
      <c r="C3320" s="69" t="s">
        <v>68</v>
      </c>
      <c r="D3320" s="113">
        <v>2565</v>
      </c>
      <c r="E3320" s="1055"/>
      <c r="F3320" s="1055"/>
      <c r="G3320" s="1055"/>
      <c r="H3320" s="1055"/>
      <c r="I3320" s="1055"/>
      <c r="J3320" s="1055"/>
      <c r="K3320" s="1055"/>
      <c r="L3320" s="26" t="s">
        <v>1614</v>
      </c>
      <c r="M3320" s="199"/>
      <c r="N3320" s="149"/>
    </row>
    <row r="3321" spans="1:16" ht="40.5" x14ac:dyDescent="0.25">
      <c r="A3321" s="1137"/>
      <c r="B3321" s="69">
        <v>6</v>
      </c>
      <c r="C3321" s="69" t="s">
        <v>68</v>
      </c>
      <c r="D3321" s="113">
        <v>2565</v>
      </c>
      <c r="E3321" s="1055"/>
      <c r="F3321" s="1055"/>
      <c r="G3321" s="1055"/>
      <c r="H3321" s="1055"/>
      <c r="I3321" s="1055"/>
      <c r="J3321" s="1055"/>
      <c r="K3321" s="1055"/>
      <c r="L3321" s="26" t="s">
        <v>1616</v>
      </c>
      <c r="M3321" s="199"/>
      <c r="N3321" s="149"/>
    </row>
    <row r="3322" spans="1:16" ht="40.5" x14ac:dyDescent="0.25">
      <c r="A3322" s="1138"/>
      <c r="B3322" s="51">
        <v>7</v>
      </c>
      <c r="C3322" s="69" t="s">
        <v>69</v>
      </c>
      <c r="D3322" s="301">
        <v>2565</v>
      </c>
      <c r="E3322" s="1054"/>
      <c r="F3322" s="1054"/>
      <c r="G3322" s="1054"/>
      <c r="H3322" s="1054"/>
      <c r="I3322" s="1054"/>
      <c r="J3322" s="1054"/>
      <c r="K3322" s="1054"/>
      <c r="L3322" s="11" t="s">
        <v>13283</v>
      </c>
      <c r="M3322" s="198"/>
      <c r="N3322" s="149" t="s">
        <v>13292</v>
      </c>
    </row>
    <row r="3323" spans="1:16" x14ac:dyDescent="0.25">
      <c r="A3323" s="1136">
        <v>1021</v>
      </c>
      <c r="B3323" s="51">
        <v>18</v>
      </c>
      <c r="C3323" s="69" t="s">
        <v>68</v>
      </c>
      <c r="D3323" s="301">
        <v>2565</v>
      </c>
      <c r="E3323" s="1053" t="s">
        <v>11823</v>
      </c>
      <c r="F3323" s="1053" t="s">
        <v>11823</v>
      </c>
      <c r="G3323" s="1053" t="s">
        <v>11824</v>
      </c>
      <c r="H3323" s="1053" t="s">
        <v>11825</v>
      </c>
      <c r="I3323" s="1053" t="s">
        <v>11826</v>
      </c>
      <c r="J3323" s="1053" t="s">
        <v>11</v>
      </c>
      <c r="K3323" s="1053" t="s">
        <v>3414</v>
      </c>
      <c r="L3323" s="1" t="s">
        <v>11827</v>
      </c>
      <c r="M3323" s="450"/>
      <c r="N3323" s="149" t="s">
        <v>11828</v>
      </c>
    </row>
    <row r="3324" spans="1:16" ht="40.5" x14ac:dyDescent="0.25">
      <c r="A3324" s="1137"/>
      <c r="B3324" s="51">
        <v>18</v>
      </c>
      <c r="C3324" s="69" t="s">
        <v>66</v>
      </c>
      <c r="D3324" s="301">
        <v>2565</v>
      </c>
      <c r="E3324" s="1055"/>
      <c r="F3324" s="1055"/>
      <c r="G3324" s="1055"/>
      <c r="H3324" s="1055"/>
      <c r="I3324" s="1055"/>
      <c r="J3324" s="1055"/>
      <c r="K3324" s="1055"/>
      <c r="L3324" s="1" t="s">
        <v>12732</v>
      </c>
      <c r="M3324" s="450"/>
      <c r="N3324" s="149" t="s">
        <v>12733</v>
      </c>
      <c r="P3324" s="452">
        <v>38389.870000000003</v>
      </c>
    </row>
    <row r="3325" spans="1:16" x14ac:dyDescent="0.25">
      <c r="A3325" s="1137"/>
      <c r="B3325" s="51">
        <v>24</v>
      </c>
      <c r="C3325" s="69" t="s">
        <v>64</v>
      </c>
      <c r="D3325" s="301">
        <v>2565</v>
      </c>
      <c r="E3325" s="1055"/>
      <c r="F3325" s="1055"/>
      <c r="G3325" s="1055"/>
      <c r="H3325" s="1055"/>
      <c r="I3325" s="1055"/>
      <c r="J3325" s="1055"/>
      <c r="K3325" s="1055"/>
      <c r="L3325" s="1" t="s">
        <v>11522</v>
      </c>
      <c r="M3325" s="450"/>
      <c r="N3325" s="149" t="s">
        <v>12734</v>
      </c>
    </row>
    <row r="3326" spans="1:16" x14ac:dyDescent="0.25">
      <c r="A3326" s="1137"/>
      <c r="B3326" s="51">
        <v>25</v>
      </c>
      <c r="C3326" s="69" t="s">
        <v>66</v>
      </c>
      <c r="D3326" s="301">
        <v>2565</v>
      </c>
      <c r="E3326" s="1055"/>
      <c r="F3326" s="1055"/>
      <c r="G3326" s="1055"/>
      <c r="H3326" s="1055"/>
      <c r="I3326" s="1055"/>
      <c r="J3326" s="1055"/>
      <c r="K3326" s="1055"/>
      <c r="L3326" s="26" t="s">
        <v>1614</v>
      </c>
      <c r="M3326" s="199"/>
      <c r="N3326" s="149"/>
    </row>
    <row r="3327" spans="1:16" ht="40.5" x14ac:dyDescent="0.25">
      <c r="A3327" s="1138"/>
      <c r="B3327" s="51">
        <v>27</v>
      </c>
      <c r="C3327" s="69" t="s">
        <v>66</v>
      </c>
      <c r="D3327" s="301">
        <v>2565</v>
      </c>
      <c r="E3327" s="1054"/>
      <c r="F3327" s="1054"/>
      <c r="G3327" s="1054"/>
      <c r="H3327" s="1054"/>
      <c r="I3327" s="1054"/>
      <c r="J3327" s="1054"/>
      <c r="K3327" s="1054"/>
      <c r="L3327" s="26" t="s">
        <v>1616</v>
      </c>
      <c r="M3327" s="199"/>
      <c r="N3327" s="149" t="s">
        <v>12735</v>
      </c>
    </row>
    <row r="3328" spans="1:16" x14ac:dyDescent="0.25">
      <c r="A3328" s="1136">
        <v>1022</v>
      </c>
      <c r="B3328" s="51">
        <v>19</v>
      </c>
      <c r="C3328" s="69" t="s">
        <v>68</v>
      </c>
      <c r="D3328" s="301">
        <v>2565</v>
      </c>
      <c r="E3328" s="1053" t="s">
        <v>11829</v>
      </c>
      <c r="F3328" s="1053" t="s">
        <v>11829</v>
      </c>
      <c r="G3328" s="1053" t="s">
        <v>11830</v>
      </c>
      <c r="H3328" s="1053" t="s">
        <v>11831</v>
      </c>
      <c r="I3328" s="1053" t="s">
        <v>261</v>
      </c>
      <c r="J3328" s="1053" t="s">
        <v>11832</v>
      </c>
      <c r="K3328" s="1053" t="s">
        <v>3414</v>
      </c>
      <c r="L3328" s="1" t="s">
        <v>11827</v>
      </c>
      <c r="M3328" s="450"/>
      <c r="N3328" s="149" t="s">
        <v>11833</v>
      </c>
    </row>
    <row r="3329" spans="1:17" x14ac:dyDescent="0.25">
      <c r="A3329" s="1137"/>
      <c r="B3329" s="51">
        <v>18</v>
      </c>
      <c r="C3329" s="69" t="s">
        <v>66</v>
      </c>
      <c r="D3329" s="301">
        <v>2565</v>
      </c>
      <c r="E3329" s="1055"/>
      <c r="F3329" s="1055"/>
      <c r="G3329" s="1055"/>
      <c r="H3329" s="1055"/>
      <c r="I3329" s="1055"/>
      <c r="J3329" s="1055"/>
      <c r="K3329" s="1055"/>
      <c r="L3329" s="1" t="s">
        <v>12658</v>
      </c>
      <c r="M3329" s="450"/>
      <c r="N3329" s="149" t="s">
        <v>12660</v>
      </c>
    </row>
    <row r="3330" spans="1:17" x14ac:dyDescent="0.25">
      <c r="A3330" s="1138"/>
      <c r="B3330" s="51">
        <v>18</v>
      </c>
      <c r="C3330" s="69" t="s">
        <v>66</v>
      </c>
      <c r="D3330" s="301">
        <v>2565</v>
      </c>
      <c r="E3330" s="1054"/>
      <c r="F3330" s="1054"/>
      <c r="G3330" s="1054"/>
      <c r="H3330" s="1054"/>
      <c r="I3330" s="1054"/>
      <c r="J3330" s="1054"/>
      <c r="K3330" s="1054"/>
      <c r="L3330" s="1" t="s">
        <v>12659</v>
      </c>
      <c r="M3330" s="450"/>
      <c r="N3330" s="149" t="s">
        <v>12691</v>
      </c>
    </row>
    <row r="3331" spans="1:17" x14ac:dyDescent="0.25">
      <c r="A3331" s="1136">
        <v>1023</v>
      </c>
      <c r="B3331" s="51">
        <v>19</v>
      </c>
      <c r="C3331" s="69" t="s">
        <v>68</v>
      </c>
      <c r="D3331" s="301">
        <v>2565</v>
      </c>
      <c r="E3331" s="1053" t="s">
        <v>11873</v>
      </c>
      <c r="F3331" s="1053" t="s">
        <v>11873</v>
      </c>
      <c r="G3331" s="1053" t="s">
        <v>11876</v>
      </c>
      <c r="H3331" s="1053" t="s">
        <v>11875</v>
      </c>
      <c r="I3331" s="1053" t="s">
        <v>237</v>
      </c>
      <c r="J3331" s="1053" t="s">
        <v>232</v>
      </c>
      <c r="K3331" s="1053" t="s">
        <v>3414</v>
      </c>
      <c r="L3331" s="1" t="s">
        <v>11827</v>
      </c>
      <c r="M3331" s="450"/>
      <c r="N3331" s="149" t="s">
        <v>11874</v>
      </c>
    </row>
    <row r="3332" spans="1:17" ht="20.25" customHeight="1" x14ac:dyDescent="0.25">
      <c r="A3332" s="1137"/>
      <c r="B3332" s="51">
        <v>6</v>
      </c>
      <c r="C3332" s="69" t="s">
        <v>62</v>
      </c>
      <c r="D3332" s="301">
        <v>2565</v>
      </c>
      <c r="E3332" s="1055"/>
      <c r="F3332" s="1055"/>
      <c r="G3332" s="1055"/>
      <c r="H3332" s="1055"/>
      <c r="I3332" s="1055"/>
      <c r="J3332" s="1055"/>
      <c r="K3332" s="1055"/>
      <c r="L3332" s="1" t="s">
        <v>12804</v>
      </c>
      <c r="M3332" s="450"/>
      <c r="N3332" s="149" t="s">
        <v>12808</v>
      </c>
    </row>
    <row r="3333" spans="1:17" x14ac:dyDescent="0.25">
      <c r="A3333" s="1138"/>
      <c r="B3333" s="51">
        <v>6</v>
      </c>
      <c r="C3333" s="69" t="s">
        <v>62</v>
      </c>
      <c r="D3333" s="301">
        <v>2565</v>
      </c>
      <c r="E3333" s="1054"/>
      <c r="F3333" s="1054"/>
      <c r="G3333" s="1054"/>
      <c r="H3333" s="1054"/>
      <c r="I3333" s="1054"/>
      <c r="J3333" s="1054"/>
      <c r="K3333" s="1054"/>
      <c r="L3333" s="1" t="s">
        <v>12807</v>
      </c>
      <c r="M3333" s="450"/>
      <c r="N3333" s="149" t="s">
        <v>12830</v>
      </c>
      <c r="P3333" s="452">
        <v>11248.36</v>
      </c>
    </row>
    <row r="3334" spans="1:17" s="607" customFormat="1" ht="60.75" customHeight="1" x14ac:dyDescent="0.25">
      <c r="A3334" s="1125">
        <v>1024</v>
      </c>
      <c r="B3334" s="602">
        <v>20</v>
      </c>
      <c r="C3334" s="602" t="s">
        <v>68</v>
      </c>
      <c r="D3334" s="603">
        <v>2565</v>
      </c>
      <c r="E3334" s="1047" t="s">
        <v>11877</v>
      </c>
      <c r="F3334" s="1047" t="s">
        <v>11877</v>
      </c>
      <c r="G3334" s="1047" t="s">
        <v>11878</v>
      </c>
      <c r="H3334" s="1047" t="s">
        <v>11879</v>
      </c>
      <c r="I3334" s="1047" t="s">
        <v>1102</v>
      </c>
      <c r="J3334" s="1047" t="s">
        <v>551</v>
      </c>
      <c r="K3334" s="1047" t="s">
        <v>3414</v>
      </c>
      <c r="L3334" s="604" t="s">
        <v>11884</v>
      </c>
      <c r="M3334" s="638"/>
      <c r="N3334" s="605" t="s">
        <v>11880</v>
      </c>
      <c r="O3334" s="604"/>
      <c r="P3334" s="606"/>
      <c r="Q3334" s="604"/>
    </row>
    <row r="3335" spans="1:17" s="607" customFormat="1" x14ac:dyDescent="0.25">
      <c r="A3335" s="1126"/>
      <c r="B3335" s="602">
        <v>22</v>
      </c>
      <c r="C3335" s="602" t="s">
        <v>62</v>
      </c>
      <c r="D3335" s="603">
        <v>2566</v>
      </c>
      <c r="E3335" s="1048"/>
      <c r="F3335" s="1048"/>
      <c r="G3335" s="1048"/>
      <c r="H3335" s="1048"/>
      <c r="I3335" s="1048"/>
      <c r="J3335" s="1048"/>
      <c r="K3335" s="1048"/>
      <c r="L3335" s="604" t="s">
        <v>15014</v>
      </c>
      <c r="M3335" s="638"/>
      <c r="N3335" s="605" t="s">
        <v>15733</v>
      </c>
      <c r="O3335" s="604"/>
      <c r="P3335" s="606"/>
      <c r="Q3335" s="604"/>
    </row>
    <row r="3336" spans="1:17" s="770" customFormat="1" ht="40.5" x14ac:dyDescent="0.25">
      <c r="A3336" s="1127"/>
      <c r="B3336" s="764">
        <v>24</v>
      </c>
      <c r="C3336" s="764" t="s">
        <v>62</v>
      </c>
      <c r="D3336" s="765">
        <v>2566</v>
      </c>
      <c r="E3336" s="1049"/>
      <c r="F3336" s="1049"/>
      <c r="G3336" s="1049"/>
      <c r="H3336" s="1049"/>
      <c r="I3336" s="1049"/>
      <c r="J3336" s="1049"/>
      <c r="K3336" s="1049"/>
      <c r="L3336" s="766" t="s">
        <v>12807</v>
      </c>
      <c r="M3336" s="767">
        <v>2564</v>
      </c>
      <c r="N3336" s="768" t="s">
        <v>15735</v>
      </c>
      <c r="O3336" s="766" t="s">
        <v>15734</v>
      </c>
      <c r="P3336" s="769">
        <v>45028.63</v>
      </c>
      <c r="Q3336" s="766"/>
    </row>
    <row r="3337" spans="1:17" x14ac:dyDescent="0.25">
      <c r="A3337" s="1136">
        <v>1025</v>
      </c>
      <c r="B3337" s="69">
        <v>20</v>
      </c>
      <c r="C3337" s="69" t="s">
        <v>3060</v>
      </c>
      <c r="D3337" s="113">
        <v>2565</v>
      </c>
      <c r="E3337" s="1053" t="s">
        <v>11881</v>
      </c>
      <c r="F3337" s="1053" t="s">
        <v>11881</v>
      </c>
      <c r="G3337" s="1053" t="s">
        <v>11882</v>
      </c>
      <c r="H3337" s="1053" t="s">
        <v>11883</v>
      </c>
      <c r="I3337" s="1053" t="s">
        <v>216</v>
      </c>
      <c r="J3337" s="1053" t="s">
        <v>216</v>
      </c>
      <c r="K3337" s="1053" t="s">
        <v>3414</v>
      </c>
      <c r="L3337" s="1" t="s">
        <v>11884</v>
      </c>
      <c r="M3337" s="450"/>
      <c r="N3337" s="149" t="s">
        <v>11885</v>
      </c>
    </row>
    <row r="3338" spans="1:17" x14ac:dyDescent="0.25">
      <c r="A3338" s="1137"/>
      <c r="B3338" s="69">
        <v>18</v>
      </c>
      <c r="C3338" s="69" t="s">
        <v>66</v>
      </c>
      <c r="D3338" s="113">
        <v>2565</v>
      </c>
      <c r="E3338" s="1055"/>
      <c r="F3338" s="1055"/>
      <c r="G3338" s="1055"/>
      <c r="H3338" s="1055"/>
      <c r="I3338" s="1055"/>
      <c r="J3338" s="1055"/>
      <c r="K3338" s="1055"/>
      <c r="L3338" s="1" t="s">
        <v>12655</v>
      </c>
      <c r="M3338" s="450"/>
      <c r="N3338" s="149" t="s">
        <v>12657</v>
      </c>
    </row>
    <row r="3339" spans="1:17" x14ac:dyDescent="0.25">
      <c r="A3339" s="1138"/>
      <c r="B3339" s="69">
        <v>18</v>
      </c>
      <c r="C3339" s="69" t="s">
        <v>66</v>
      </c>
      <c r="D3339" s="113">
        <v>2565</v>
      </c>
      <c r="E3339" s="1054"/>
      <c r="F3339" s="1054"/>
      <c r="G3339" s="1054"/>
      <c r="H3339" s="1054"/>
      <c r="I3339" s="1054"/>
      <c r="J3339" s="1054"/>
      <c r="K3339" s="1054"/>
      <c r="L3339" s="1" t="s">
        <v>12656</v>
      </c>
      <c r="M3339" s="450"/>
      <c r="N3339" s="149" t="s">
        <v>12670</v>
      </c>
    </row>
    <row r="3340" spans="1:17" s="41" customFormat="1" ht="40.5" x14ac:dyDescent="0.25">
      <c r="A3340" s="377">
        <v>1026</v>
      </c>
      <c r="B3340" s="12">
        <v>24</v>
      </c>
      <c r="C3340" s="12" t="s">
        <v>68</v>
      </c>
      <c r="D3340" s="61">
        <v>2565</v>
      </c>
      <c r="E3340" s="61" t="s">
        <v>11919</v>
      </c>
      <c r="F3340" s="61" t="s">
        <v>11919</v>
      </c>
      <c r="G3340" s="61" t="s">
        <v>11920</v>
      </c>
      <c r="H3340" s="61" t="s">
        <v>11921</v>
      </c>
      <c r="I3340" s="61" t="s">
        <v>387</v>
      </c>
      <c r="J3340" s="61" t="s">
        <v>388</v>
      </c>
      <c r="K3340" s="61" t="s">
        <v>3414</v>
      </c>
      <c r="L3340" s="11" t="s">
        <v>11884</v>
      </c>
      <c r="M3340" s="198"/>
      <c r="N3340" s="148" t="s">
        <v>11922</v>
      </c>
      <c r="O3340" s="11"/>
      <c r="P3340" s="456"/>
      <c r="Q3340" s="11"/>
    </row>
    <row r="3341" spans="1:17" s="612" customFormat="1" ht="36.75" customHeight="1" x14ac:dyDescent="0.25">
      <c r="A3341" s="1139">
        <v>1027</v>
      </c>
      <c r="B3341" s="1139">
        <v>25</v>
      </c>
      <c r="C3341" s="1139" t="s">
        <v>68</v>
      </c>
      <c r="D3341" s="1139">
        <v>2565</v>
      </c>
      <c r="E3341" s="1139" t="s">
        <v>11925</v>
      </c>
      <c r="F3341" s="1139" t="s">
        <v>11925</v>
      </c>
      <c r="G3341" s="1139" t="s">
        <v>11948</v>
      </c>
      <c r="H3341" s="1139" t="s">
        <v>11926</v>
      </c>
      <c r="I3341" s="1139" t="s">
        <v>3187</v>
      </c>
      <c r="J3341" s="1139" t="s">
        <v>216</v>
      </c>
      <c r="K3341" s="1139" t="s">
        <v>3414</v>
      </c>
      <c r="L3341" s="1139" t="s">
        <v>11884</v>
      </c>
      <c r="M3341" s="761"/>
      <c r="N3341" s="611" t="s">
        <v>11949</v>
      </c>
      <c r="O3341" s="610"/>
      <c r="P3341" s="606"/>
      <c r="Q3341" s="610"/>
    </row>
    <row r="3342" spans="1:17" s="612" customFormat="1" ht="36.75" customHeight="1" x14ac:dyDescent="0.25">
      <c r="A3342" s="1140"/>
      <c r="B3342" s="1140"/>
      <c r="C3342" s="1140"/>
      <c r="D3342" s="1140"/>
      <c r="E3342" s="1140"/>
      <c r="F3342" s="1140"/>
      <c r="G3342" s="1140"/>
      <c r="H3342" s="1140"/>
      <c r="I3342" s="1140"/>
      <c r="J3342" s="1140"/>
      <c r="K3342" s="1140"/>
      <c r="L3342" s="1140"/>
      <c r="M3342" s="762"/>
      <c r="N3342" s="610" t="s">
        <v>995</v>
      </c>
      <c r="O3342" s="610"/>
      <c r="P3342" s="606"/>
      <c r="Q3342" s="610"/>
    </row>
    <row r="3343" spans="1:17" s="612" customFormat="1" ht="36.75" customHeight="1" x14ac:dyDescent="0.25">
      <c r="A3343" s="1141"/>
      <c r="B3343" s="1141"/>
      <c r="C3343" s="1141"/>
      <c r="D3343" s="1141"/>
      <c r="E3343" s="1141"/>
      <c r="F3343" s="1141"/>
      <c r="G3343" s="1141"/>
      <c r="H3343" s="1141"/>
      <c r="I3343" s="1141"/>
      <c r="J3343" s="1141"/>
      <c r="K3343" s="1141"/>
      <c r="L3343" s="1141"/>
      <c r="M3343" s="763"/>
      <c r="N3343" s="610" t="s">
        <v>689</v>
      </c>
      <c r="O3343" s="610" t="s">
        <v>13492</v>
      </c>
      <c r="P3343" s="606">
        <f>33275.33+32161.9</f>
        <v>65437.23</v>
      </c>
      <c r="Q3343" s="610"/>
    </row>
    <row r="3344" spans="1:17" x14ac:dyDescent="0.25">
      <c r="A3344" s="1136">
        <v>1028</v>
      </c>
      <c r="B3344" s="378">
        <v>31</v>
      </c>
      <c r="C3344" s="69" t="s">
        <v>68</v>
      </c>
      <c r="D3344" s="1">
        <v>2565</v>
      </c>
      <c r="E3344" s="1053" t="s">
        <v>11993</v>
      </c>
      <c r="F3344" s="1053" t="s">
        <v>11993</v>
      </c>
      <c r="G3344" s="1053" t="s">
        <v>11994</v>
      </c>
      <c r="H3344" s="1053" t="s">
        <v>11995</v>
      </c>
      <c r="I3344" s="1053" t="s">
        <v>104</v>
      </c>
      <c r="J3344" s="1053" t="s">
        <v>105</v>
      </c>
      <c r="K3344" s="1053" t="s">
        <v>3414</v>
      </c>
      <c r="L3344" s="1" t="s">
        <v>11396</v>
      </c>
      <c r="M3344" s="450"/>
      <c r="N3344" s="149" t="s">
        <v>12012</v>
      </c>
    </row>
    <row r="3345" spans="1:17" ht="40.5" x14ac:dyDescent="0.25">
      <c r="A3345" s="1137"/>
      <c r="B3345" s="414">
        <v>31</v>
      </c>
      <c r="C3345" s="153" t="s">
        <v>62</v>
      </c>
      <c r="D3345" s="153">
        <v>2565</v>
      </c>
      <c r="E3345" s="1055"/>
      <c r="F3345" s="1055"/>
      <c r="G3345" s="1055"/>
      <c r="H3345" s="1055"/>
      <c r="I3345" s="1055"/>
      <c r="J3345" s="1055"/>
      <c r="K3345" s="1055"/>
      <c r="L3345" s="1" t="s">
        <v>13023</v>
      </c>
      <c r="M3345" s="450"/>
      <c r="N3345" s="149" t="s">
        <v>13025</v>
      </c>
    </row>
    <row r="3346" spans="1:17" ht="40.5" x14ac:dyDescent="0.25">
      <c r="A3346" s="1138"/>
      <c r="B3346" s="414">
        <v>31</v>
      </c>
      <c r="C3346" s="153" t="s">
        <v>62</v>
      </c>
      <c r="D3346" s="153">
        <v>2565</v>
      </c>
      <c r="E3346" s="1054"/>
      <c r="F3346" s="1054"/>
      <c r="G3346" s="1054"/>
      <c r="H3346" s="1054"/>
      <c r="I3346" s="1054"/>
      <c r="J3346" s="1054"/>
      <c r="K3346" s="1054"/>
      <c r="L3346" s="1" t="s">
        <v>13022</v>
      </c>
      <c r="M3346" s="450"/>
      <c r="N3346" s="149" t="s">
        <v>13024</v>
      </c>
    </row>
    <row r="3347" spans="1:17" s="607" customFormat="1" x14ac:dyDescent="0.25">
      <c r="A3347" s="1125">
        <v>1029</v>
      </c>
      <c r="B3347" s="640">
        <v>1</v>
      </c>
      <c r="C3347" s="602" t="s">
        <v>64</v>
      </c>
      <c r="D3347" s="641">
        <v>2565</v>
      </c>
      <c r="E3347" s="1047" t="s">
        <v>12034</v>
      </c>
      <c r="F3347" s="1047" t="s">
        <v>12034</v>
      </c>
      <c r="G3347" s="1047" t="s">
        <v>12013</v>
      </c>
      <c r="H3347" s="1047" t="s">
        <v>12035</v>
      </c>
      <c r="I3347" s="1047" t="s">
        <v>3100</v>
      </c>
      <c r="J3347" s="1047" t="s">
        <v>92</v>
      </c>
      <c r="K3347" s="1047" t="s">
        <v>3414</v>
      </c>
      <c r="L3347" s="604" t="s">
        <v>11884</v>
      </c>
      <c r="M3347" s="638"/>
      <c r="N3347" s="605" t="s">
        <v>12036</v>
      </c>
      <c r="O3347" s="604"/>
      <c r="P3347" s="606"/>
      <c r="Q3347" s="604"/>
    </row>
    <row r="3348" spans="1:17" s="612" customFormat="1" ht="40.5" x14ac:dyDescent="0.25">
      <c r="A3348" s="1126"/>
      <c r="B3348" s="642">
        <v>3</v>
      </c>
      <c r="C3348" s="608" t="s">
        <v>68</v>
      </c>
      <c r="D3348" s="643">
        <v>2566</v>
      </c>
      <c r="E3348" s="1048"/>
      <c r="F3348" s="1048"/>
      <c r="G3348" s="1048"/>
      <c r="H3348" s="1048"/>
      <c r="I3348" s="1048"/>
      <c r="J3348" s="1048"/>
      <c r="K3348" s="1048"/>
      <c r="L3348" s="609" t="s">
        <v>297</v>
      </c>
      <c r="M3348" s="639"/>
      <c r="N3348" s="611" t="s">
        <v>14431</v>
      </c>
      <c r="O3348" s="610"/>
      <c r="P3348" s="606"/>
      <c r="Q3348" s="610"/>
    </row>
    <row r="3349" spans="1:17" s="612" customFormat="1" ht="121.5" x14ac:dyDescent="0.25">
      <c r="A3349" s="1126"/>
      <c r="B3349" s="642">
        <v>4</v>
      </c>
      <c r="C3349" s="608" t="s">
        <v>68</v>
      </c>
      <c r="D3349" s="643">
        <v>2566</v>
      </c>
      <c r="E3349" s="1049"/>
      <c r="F3349" s="1049"/>
      <c r="G3349" s="1049"/>
      <c r="H3349" s="1049"/>
      <c r="I3349" s="1049"/>
      <c r="J3349" s="1049"/>
      <c r="K3349" s="1049"/>
      <c r="L3349" s="609" t="s">
        <v>5673</v>
      </c>
      <c r="M3349" s="639"/>
      <c r="N3349" s="611" t="s">
        <v>14432</v>
      </c>
      <c r="O3349" s="610" t="s">
        <v>14433</v>
      </c>
      <c r="P3349" s="606"/>
      <c r="Q3349" s="610"/>
    </row>
    <row r="3350" spans="1:17" ht="40.5" x14ac:dyDescent="0.25">
      <c r="A3350" s="1136">
        <v>1030</v>
      </c>
      <c r="B3350" s="69">
        <v>31</v>
      </c>
      <c r="C3350" s="69" t="s">
        <v>68</v>
      </c>
      <c r="D3350" s="113">
        <v>2565</v>
      </c>
      <c r="E3350" s="1053" t="s">
        <v>12014</v>
      </c>
      <c r="F3350" s="1053" t="s">
        <v>12014</v>
      </c>
      <c r="G3350" s="1053"/>
      <c r="H3350" s="1053" t="s">
        <v>210</v>
      </c>
      <c r="I3350" s="1053" t="s">
        <v>346</v>
      </c>
      <c r="J3350" s="1053" t="s">
        <v>78</v>
      </c>
      <c r="K3350" s="1053" t="s">
        <v>3414</v>
      </c>
      <c r="L3350" s="1" t="s">
        <v>12015</v>
      </c>
      <c r="M3350" s="450"/>
      <c r="N3350" s="149" t="s">
        <v>12016</v>
      </c>
      <c r="O3350" s="384">
        <v>23744.29</v>
      </c>
      <c r="P3350" s="452">
        <v>41561.32</v>
      </c>
    </row>
    <row r="3351" spans="1:17" x14ac:dyDescent="0.25">
      <c r="A3351" s="1055"/>
      <c r="B3351" s="69">
        <v>1</v>
      </c>
      <c r="C3351" s="69" t="s">
        <v>64</v>
      </c>
      <c r="D3351" s="113">
        <v>2565</v>
      </c>
      <c r="E3351" s="1055"/>
      <c r="F3351" s="1055"/>
      <c r="G3351" s="1055"/>
      <c r="H3351" s="1055"/>
      <c r="I3351" s="1055"/>
      <c r="J3351" s="1055"/>
      <c r="K3351" s="1055"/>
      <c r="L3351" s="1" t="s">
        <v>11522</v>
      </c>
      <c r="M3351" s="450"/>
      <c r="N3351" s="149" t="s">
        <v>12017</v>
      </c>
    </row>
    <row r="3352" spans="1:17" x14ac:dyDescent="0.25">
      <c r="A3352" s="1055"/>
      <c r="B3352" s="69">
        <v>7</v>
      </c>
      <c r="C3352" s="69" t="s">
        <v>65</v>
      </c>
      <c r="D3352" s="113">
        <v>2565</v>
      </c>
      <c r="E3352" s="1055"/>
      <c r="F3352" s="1055"/>
      <c r="G3352" s="1055"/>
      <c r="H3352" s="1055"/>
      <c r="I3352" s="1055"/>
      <c r="J3352" s="1055"/>
      <c r="K3352" s="1055"/>
      <c r="L3352" s="26" t="s">
        <v>1614</v>
      </c>
      <c r="M3352" s="199"/>
      <c r="N3352" s="149"/>
    </row>
    <row r="3353" spans="1:17" ht="40.5" x14ac:dyDescent="0.25">
      <c r="A3353" s="1054"/>
      <c r="B3353" s="69">
        <v>8</v>
      </c>
      <c r="C3353" s="69" t="s">
        <v>65</v>
      </c>
      <c r="D3353" s="113">
        <v>2565</v>
      </c>
      <c r="E3353" s="1054"/>
      <c r="F3353" s="1054"/>
      <c r="G3353" s="1054"/>
      <c r="H3353" s="1054"/>
      <c r="I3353" s="1054"/>
      <c r="J3353" s="1054"/>
      <c r="K3353" s="1054"/>
      <c r="L3353" s="26" t="s">
        <v>1616</v>
      </c>
      <c r="M3353" s="199"/>
      <c r="N3353" s="149" t="s">
        <v>12353</v>
      </c>
    </row>
    <row r="3354" spans="1:17" ht="40.5" x14ac:dyDescent="0.25">
      <c r="A3354" s="1136">
        <v>1031</v>
      </c>
      <c r="B3354" s="69">
        <v>31</v>
      </c>
      <c r="C3354" s="69" t="s">
        <v>68</v>
      </c>
      <c r="D3354" s="113">
        <v>2565</v>
      </c>
      <c r="E3354" s="1053" t="s">
        <v>12019</v>
      </c>
      <c r="F3354" s="1053" t="s">
        <v>12019</v>
      </c>
      <c r="G3354" s="1053"/>
      <c r="H3354" s="1053" t="s">
        <v>12018</v>
      </c>
      <c r="I3354" s="1053" t="s">
        <v>237</v>
      </c>
      <c r="J3354" s="1053" t="s">
        <v>232</v>
      </c>
      <c r="K3354" s="1053" t="s">
        <v>3414</v>
      </c>
      <c r="L3354" s="1" t="s">
        <v>12020</v>
      </c>
      <c r="M3354" s="450"/>
      <c r="N3354" s="149" t="s">
        <v>12021</v>
      </c>
      <c r="O3354" s="384">
        <v>23744.29</v>
      </c>
      <c r="P3354" s="452">
        <v>21722.880000000001</v>
      </c>
    </row>
    <row r="3355" spans="1:17" ht="40.5" customHeight="1" x14ac:dyDescent="0.25">
      <c r="A3355" s="1055"/>
      <c r="B3355" s="69">
        <v>1</v>
      </c>
      <c r="C3355" s="69" t="s">
        <v>64</v>
      </c>
      <c r="D3355" s="113">
        <v>2565</v>
      </c>
      <c r="E3355" s="1055"/>
      <c r="F3355" s="1055"/>
      <c r="G3355" s="1055"/>
      <c r="H3355" s="1055"/>
      <c r="I3355" s="1055"/>
      <c r="J3355" s="1055"/>
      <c r="K3355" s="1055"/>
      <c r="L3355" s="1" t="s">
        <v>11522</v>
      </c>
      <c r="M3355" s="450"/>
      <c r="N3355" s="149" t="s">
        <v>12022</v>
      </c>
    </row>
    <row r="3356" spans="1:17" x14ac:dyDescent="0.25">
      <c r="A3356" s="1055"/>
      <c r="B3356" s="69">
        <v>14</v>
      </c>
      <c r="C3356" s="69" t="s">
        <v>65</v>
      </c>
      <c r="D3356" s="113">
        <v>2565</v>
      </c>
      <c r="E3356" s="1055"/>
      <c r="F3356" s="1055"/>
      <c r="G3356" s="1055"/>
      <c r="H3356" s="1055"/>
      <c r="I3356" s="1055"/>
      <c r="J3356" s="1055"/>
      <c r="K3356" s="1055"/>
      <c r="L3356" s="26" t="s">
        <v>1614</v>
      </c>
      <c r="M3356" s="199"/>
      <c r="N3356" s="149"/>
    </row>
    <row r="3357" spans="1:17" ht="40.5" x14ac:dyDescent="0.25">
      <c r="A3357" s="1054"/>
      <c r="B3357" s="69">
        <v>14</v>
      </c>
      <c r="C3357" s="69" t="s">
        <v>65</v>
      </c>
      <c r="D3357" s="113">
        <v>2565</v>
      </c>
      <c r="E3357" s="1054"/>
      <c r="F3357" s="1054"/>
      <c r="G3357" s="1054"/>
      <c r="H3357" s="1054"/>
      <c r="I3357" s="1054"/>
      <c r="J3357" s="1054"/>
      <c r="K3357" s="1054"/>
      <c r="L3357" s="26" t="s">
        <v>1616</v>
      </c>
      <c r="M3357" s="199"/>
      <c r="N3357" s="149" t="s">
        <v>12447</v>
      </c>
    </row>
    <row r="3358" spans="1:17" ht="40.5" x14ac:dyDescent="0.25">
      <c r="A3358" s="1136">
        <v>1032</v>
      </c>
      <c r="B3358" s="69">
        <v>31</v>
      </c>
      <c r="C3358" s="69" t="s">
        <v>68</v>
      </c>
      <c r="D3358" s="113">
        <v>2565</v>
      </c>
      <c r="E3358" s="1053" t="s">
        <v>12023</v>
      </c>
      <c r="F3358" s="1053" t="s">
        <v>12023</v>
      </c>
      <c r="G3358" s="1053" t="s">
        <v>12206</v>
      </c>
      <c r="H3358" s="1053" t="s">
        <v>12024</v>
      </c>
      <c r="I3358" s="1053" t="s">
        <v>265</v>
      </c>
      <c r="J3358" s="1053" t="s">
        <v>58</v>
      </c>
      <c r="K3358" s="1053" t="s">
        <v>3414</v>
      </c>
      <c r="L3358" s="1" t="s">
        <v>12025</v>
      </c>
      <c r="M3358" s="450"/>
      <c r="N3358" s="149" t="s">
        <v>12026</v>
      </c>
      <c r="O3358" s="384">
        <v>23744.29</v>
      </c>
      <c r="P3358" s="452">
        <v>9910.58</v>
      </c>
    </row>
    <row r="3359" spans="1:17" x14ac:dyDescent="0.25">
      <c r="A3359" s="1055"/>
      <c r="B3359" s="69">
        <v>1</v>
      </c>
      <c r="C3359" s="69" t="s">
        <v>64</v>
      </c>
      <c r="D3359" s="113">
        <v>2565</v>
      </c>
      <c r="E3359" s="1055"/>
      <c r="F3359" s="1055"/>
      <c r="G3359" s="1055"/>
      <c r="H3359" s="1055"/>
      <c r="I3359" s="1055"/>
      <c r="J3359" s="1055"/>
      <c r="K3359" s="1055"/>
      <c r="L3359" s="1" t="s">
        <v>11522</v>
      </c>
      <c r="M3359" s="450"/>
      <c r="N3359" s="149" t="s">
        <v>12027</v>
      </c>
    </row>
    <row r="3360" spans="1:17" x14ac:dyDescent="0.25">
      <c r="A3360" s="1055"/>
      <c r="B3360" s="69">
        <v>15</v>
      </c>
      <c r="C3360" s="69" t="s">
        <v>64</v>
      </c>
      <c r="D3360" s="113">
        <v>2565</v>
      </c>
      <c r="E3360" s="1055"/>
      <c r="F3360" s="1055"/>
      <c r="G3360" s="1055"/>
      <c r="H3360" s="1055"/>
      <c r="I3360" s="1055"/>
      <c r="J3360" s="1055"/>
      <c r="K3360" s="1055"/>
      <c r="L3360" s="26" t="s">
        <v>1614</v>
      </c>
      <c r="M3360" s="199"/>
      <c r="N3360" s="149"/>
    </row>
    <row r="3361" spans="1:16" ht="40.5" x14ac:dyDescent="0.25">
      <c r="A3361" s="1054"/>
      <c r="B3361" s="69">
        <v>17</v>
      </c>
      <c r="C3361" s="69" t="s">
        <v>64</v>
      </c>
      <c r="D3361" s="113">
        <v>2565</v>
      </c>
      <c r="E3361" s="1054"/>
      <c r="F3361" s="1054"/>
      <c r="G3361" s="1054"/>
      <c r="H3361" s="1054"/>
      <c r="I3361" s="1054"/>
      <c r="J3361" s="1054"/>
      <c r="K3361" s="1054"/>
      <c r="L3361" s="26" t="s">
        <v>1616</v>
      </c>
      <c r="M3361" s="199"/>
      <c r="N3361" s="149" t="s">
        <v>12142</v>
      </c>
    </row>
    <row r="3362" spans="1:16" ht="40.5" x14ac:dyDescent="0.25">
      <c r="A3362" s="1136">
        <v>1033</v>
      </c>
      <c r="B3362" s="69">
        <v>31</v>
      </c>
      <c r="C3362" s="69" t="s">
        <v>68</v>
      </c>
      <c r="D3362" s="113">
        <v>2565</v>
      </c>
      <c r="E3362" s="1053" t="s">
        <v>12031</v>
      </c>
      <c r="F3362" s="1053" t="s">
        <v>12031</v>
      </c>
      <c r="G3362" s="1053">
        <v>623062069</v>
      </c>
      <c r="H3362" s="1053" t="s">
        <v>5239</v>
      </c>
      <c r="I3362" s="1053" t="s">
        <v>387</v>
      </c>
      <c r="J3362" s="1053" t="s">
        <v>388</v>
      </c>
      <c r="K3362" s="1053" t="s">
        <v>3414</v>
      </c>
      <c r="L3362" s="1" t="s">
        <v>12028</v>
      </c>
      <c r="M3362" s="450"/>
      <c r="N3362" s="149" t="s">
        <v>12029</v>
      </c>
      <c r="O3362" s="384">
        <v>23744.29</v>
      </c>
      <c r="P3362" s="452">
        <v>47201.18</v>
      </c>
    </row>
    <row r="3363" spans="1:16" x14ac:dyDescent="0.25">
      <c r="A3363" s="1055"/>
      <c r="B3363" s="69">
        <v>1</v>
      </c>
      <c r="C3363" s="69" t="s">
        <v>64</v>
      </c>
      <c r="D3363" s="113">
        <v>2565</v>
      </c>
      <c r="E3363" s="1055"/>
      <c r="F3363" s="1055"/>
      <c r="G3363" s="1055"/>
      <c r="H3363" s="1055"/>
      <c r="I3363" s="1055"/>
      <c r="J3363" s="1055"/>
      <c r="K3363" s="1055"/>
      <c r="L3363" s="1" t="s">
        <v>11522</v>
      </c>
      <c r="M3363" s="450"/>
      <c r="N3363" s="149" t="s">
        <v>12030</v>
      </c>
    </row>
    <row r="3364" spans="1:16" x14ac:dyDescent="0.25">
      <c r="A3364" s="1055"/>
      <c r="B3364" s="69">
        <v>21</v>
      </c>
      <c r="C3364" s="69" t="s">
        <v>64</v>
      </c>
      <c r="D3364" s="113">
        <v>2565</v>
      </c>
      <c r="E3364" s="1055"/>
      <c r="F3364" s="1055"/>
      <c r="G3364" s="1055"/>
      <c r="H3364" s="1055"/>
      <c r="I3364" s="1055"/>
      <c r="J3364" s="1055"/>
      <c r="K3364" s="1055"/>
      <c r="L3364" s="26" t="s">
        <v>1614</v>
      </c>
      <c r="M3364" s="199"/>
      <c r="N3364" s="149"/>
    </row>
    <row r="3365" spans="1:16" ht="40.5" x14ac:dyDescent="0.25">
      <c r="A3365" s="1054"/>
      <c r="B3365" s="69">
        <v>21</v>
      </c>
      <c r="C3365" s="69" t="s">
        <v>64</v>
      </c>
      <c r="D3365" s="113">
        <v>2565</v>
      </c>
      <c r="E3365" s="1054"/>
      <c r="F3365" s="1054"/>
      <c r="G3365" s="1054"/>
      <c r="H3365" s="1054"/>
      <c r="I3365" s="1054"/>
      <c r="J3365" s="1054"/>
      <c r="K3365" s="1054"/>
      <c r="L3365" s="26" t="s">
        <v>1616</v>
      </c>
      <c r="M3365" s="199"/>
      <c r="N3365" s="149" t="s">
        <v>12226</v>
      </c>
    </row>
    <row r="3366" spans="1:16" ht="40.5" x14ac:dyDescent="0.25">
      <c r="A3366" s="1136">
        <v>1034</v>
      </c>
      <c r="B3366" s="69">
        <v>31</v>
      </c>
      <c r="C3366" s="69" t="s">
        <v>68</v>
      </c>
      <c r="D3366" s="113">
        <v>2565</v>
      </c>
      <c r="E3366" s="1053" t="s">
        <v>12032</v>
      </c>
      <c r="F3366" s="1053" t="s">
        <v>12032</v>
      </c>
      <c r="G3366" s="1053" t="s">
        <v>12205</v>
      </c>
      <c r="H3366" s="1053" t="s">
        <v>12033</v>
      </c>
      <c r="I3366" s="1053" t="s">
        <v>237</v>
      </c>
      <c r="J3366" s="1053" t="s">
        <v>232</v>
      </c>
      <c r="K3366" s="1053" t="s">
        <v>3414</v>
      </c>
      <c r="L3366" s="1" t="s">
        <v>12015</v>
      </c>
      <c r="M3366" s="450"/>
      <c r="N3366" s="149" t="s">
        <v>12016</v>
      </c>
      <c r="O3366" s="384">
        <v>23744.29</v>
      </c>
      <c r="P3366" s="452">
        <v>36405.879999999997</v>
      </c>
    </row>
    <row r="3367" spans="1:16" x14ac:dyDescent="0.25">
      <c r="A3367" s="1055"/>
      <c r="B3367" s="69">
        <v>1</v>
      </c>
      <c r="C3367" s="69" t="s">
        <v>64</v>
      </c>
      <c r="D3367" s="113">
        <v>2565</v>
      </c>
      <c r="E3367" s="1055"/>
      <c r="F3367" s="1055"/>
      <c r="G3367" s="1055"/>
      <c r="H3367" s="1055"/>
      <c r="I3367" s="1055"/>
      <c r="J3367" s="1055"/>
      <c r="K3367" s="1055"/>
      <c r="L3367" s="1" t="s">
        <v>11522</v>
      </c>
      <c r="M3367" s="450"/>
      <c r="N3367" s="149" t="s">
        <v>12017</v>
      </c>
    </row>
    <row r="3368" spans="1:16" x14ac:dyDescent="0.25">
      <c r="A3368" s="1055"/>
      <c r="B3368" s="69">
        <v>8</v>
      </c>
      <c r="C3368" s="69" t="s">
        <v>64</v>
      </c>
      <c r="D3368" s="113">
        <v>2565</v>
      </c>
      <c r="E3368" s="1055"/>
      <c r="F3368" s="1055"/>
      <c r="G3368" s="1055"/>
      <c r="H3368" s="1055"/>
      <c r="I3368" s="1055"/>
      <c r="J3368" s="1055"/>
      <c r="K3368" s="1055"/>
      <c r="L3368" s="26" t="s">
        <v>1614</v>
      </c>
      <c r="M3368" s="199"/>
      <c r="N3368" s="149"/>
    </row>
    <row r="3369" spans="1:16" ht="40.5" x14ac:dyDescent="0.25">
      <c r="A3369" s="1054"/>
      <c r="B3369" s="69">
        <v>9</v>
      </c>
      <c r="C3369" s="69" t="s">
        <v>64</v>
      </c>
      <c r="D3369" s="113">
        <v>2565</v>
      </c>
      <c r="E3369" s="1054"/>
      <c r="F3369" s="1054"/>
      <c r="G3369" s="1054"/>
      <c r="H3369" s="1054"/>
      <c r="I3369" s="1054"/>
      <c r="J3369" s="1054"/>
      <c r="K3369" s="1054"/>
      <c r="L3369" s="26" t="s">
        <v>1616</v>
      </c>
      <c r="M3369" s="199"/>
      <c r="N3369" s="149" t="s">
        <v>12108</v>
      </c>
    </row>
    <row r="3370" spans="1:16" ht="18" customHeight="1" x14ac:dyDescent="0.25">
      <c r="A3370" s="1136">
        <v>1035</v>
      </c>
      <c r="B3370" s="69">
        <v>3</v>
      </c>
      <c r="C3370" s="69" t="s">
        <v>64</v>
      </c>
      <c r="D3370" s="113">
        <v>2565</v>
      </c>
      <c r="E3370" s="1053" t="s">
        <v>12056</v>
      </c>
      <c r="F3370" s="1053" t="s">
        <v>12056</v>
      </c>
      <c r="G3370" s="1053" t="s">
        <v>12204</v>
      </c>
      <c r="H3370" s="1053" t="s">
        <v>289</v>
      </c>
      <c r="I3370" s="1053" t="s">
        <v>91</v>
      </c>
      <c r="J3370" s="1053" t="s">
        <v>92</v>
      </c>
      <c r="K3370" s="1053" t="s">
        <v>3414</v>
      </c>
      <c r="L3370" s="1" t="s">
        <v>12057</v>
      </c>
      <c r="M3370" s="450"/>
      <c r="N3370" s="149" t="s">
        <v>12058</v>
      </c>
      <c r="O3370" s="384">
        <v>23744.29</v>
      </c>
      <c r="P3370" s="452">
        <v>9349.82</v>
      </c>
    </row>
    <row r="3371" spans="1:16" x14ac:dyDescent="0.25">
      <c r="A3371" s="1055"/>
      <c r="B3371" s="69">
        <v>3</v>
      </c>
      <c r="C3371" s="69" t="s">
        <v>64</v>
      </c>
      <c r="D3371" s="113">
        <v>2565</v>
      </c>
      <c r="E3371" s="1055"/>
      <c r="F3371" s="1055"/>
      <c r="G3371" s="1055"/>
      <c r="H3371" s="1055"/>
      <c r="I3371" s="1055"/>
      <c r="J3371" s="1055"/>
      <c r="K3371" s="1055"/>
      <c r="L3371" s="1" t="s">
        <v>11522</v>
      </c>
      <c r="M3371" s="450"/>
      <c r="N3371" s="149" t="s">
        <v>12059</v>
      </c>
    </row>
    <row r="3372" spans="1:16" x14ac:dyDescent="0.25">
      <c r="A3372" s="1055"/>
      <c r="B3372" s="69">
        <v>21</v>
      </c>
      <c r="C3372" s="69" t="s">
        <v>64</v>
      </c>
      <c r="D3372" s="113">
        <v>2565</v>
      </c>
      <c r="E3372" s="1055"/>
      <c r="F3372" s="1055"/>
      <c r="G3372" s="1055"/>
      <c r="H3372" s="1055"/>
      <c r="I3372" s="1055"/>
      <c r="J3372" s="1055"/>
      <c r="K3372" s="1055"/>
      <c r="L3372" s="26" t="s">
        <v>1614</v>
      </c>
      <c r="M3372" s="199"/>
      <c r="N3372" s="149"/>
    </row>
    <row r="3373" spans="1:16" ht="40.5" x14ac:dyDescent="0.25">
      <c r="A3373" s="1054"/>
      <c r="B3373" s="69">
        <v>21</v>
      </c>
      <c r="C3373" s="69" t="s">
        <v>64</v>
      </c>
      <c r="D3373" s="113">
        <v>2565</v>
      </c>
      <c r="E3373" s="1054"/>
      <c r="F3373" s="1054"/>
      <c r="G3373" s="1054"/>
      <c r="H3373" s="1054"/>
      <c r="I3373" s="1054"/>
      <c r="J3373" s="1054"/>
      <c r="K3373" s="1054"/>
      <c r="L3373" s="26" t="s">
        <v>1616</v>
      </c>
      <c r="M3373" s="199"/>
      <c r="N3373" s="149" t="s">
        <v>12203</v>
      </c>
    </row>
    <row r="3374" spans="1:16" ht="40.5" x14ac:dyDescent="0.25">
      <c r="A3374" s="1136">
        <v>1036</v>
      </c>
      <c r="B3374" s="69">
        <v>3</v>
      </c>
      <c r="C3374" s="69" t="s">
        <v>64</v>
      </c>
      <c r="D3374" s="113">
        <v>2565</v>
      </c>
      <c r="E3374" s="1053" t="s">
        <v>12060</v>
      </c>
      <c r="F3374" s="1053" t="s">
        <v>12060</v>
      </c>
      <c r="G3374" s="1053"/>
      <c r="H3374" s="1053" t="s">
        <v>3090</v>
      </c>
      <c r="I3374" s="1053" t="s">
        <v>870</v>
      </c>
      <c r="J3374" s="1053" t="s">
        <v>113</v>
      </c>
      <c r="K3374" s="1053" t="s">
        <v>3414</v>
      </c>
      <c r="L3374" s="1" t="s">
        <v>12061</v>
      </c>
      <c r="M3374" s="450"/>
      <c r="N3374" s="149" t="s">
        <v>12062</v>
      </c>
      <c r="O3374" s="384">
        <v>23744.29</v>
      </c>
      <c r="P3374" s="452">
        <v>9385.16</v>
      </c>
    </row>
    <row r="3375" spans="1:16" x14ac:dyDescent="0.25">
      <c r="A3375" s="1137"/>
      <c r="B3375" s="69">
        <v>3</v>
      </c>
      <c r="C3375" s="69" t="s">
        <v>64</v>
      </c>
      <c r="D3375" s="113">
        <v>2565</v>
      </c>
      <c r="E3375" s="1055"/>
      <c r="F3375" s="1055"/>
      <c r="G3375" s="1055"/>
      <c r="H3375" s="1055"/>
      <c r="I3375" s="1055"/>
      <c r="J3375" s="1055"/>
      <c r="K3375" s="1055"/>
      <c r="L3375" s="1" t="s">
        <v>11522</v>
      </c>
      <c r="M3375" s="450"/>
      <c r="N3375" s="149" t="s">
        <v>12063</v>
      </c>
    </row>
    <row r="3376" spans="1:16" x14ac:dyDescent="0.25">
      <c r="A3376" s="1137"/>
      <c r="B3376" s="69"/>
      <c r="C3376" s="69"/>
      <c r="D3376" s="113"/>
      <c r="E3376" s="1055"/>
      <c r="F3376" s="1055"/>
      <c r="G3376" s="1055"/>
      <c r="H3376" s="1055"/>
      <c r="I3376" s="1055"/>
      <c r="J3376" s="1055"/>
      <c r="K3376" s="1055"/>
      <c r="L3376" s="26" t="s">
        <v>1614</v>
      </c>
      <c r="M3376" s="199"/>
      <c r="N3376" s="149"/>
    </row>
    <row r="3377" spans="1:17" ht="40.5" x14ac:dyDescent="0.25">
      <c r="A3377" s="1137"/>
      <c r="B3377" s="69"/>
      <c r="C3377" s="69"/>
      <c r="D3377" s="113"/>
      <c r="E3377" s="1055"/>
      <c r="F3377" s="1055"/>
      <c r="G3377" s="1055"/>
      <c r="H3377" s="1055"/>
      <c r="I3377" s="1055"/>
      <c r="J3377" s="1055"/>
      <c r="K3377" s="1055"/>
      <c r="L3377" s="26" t="s">
        <v>1616</v>
      </c>
      <c r="M3377" s="199"/>
      <c r="N3377" s="149"/>
    </row>
    <row r="3378" spans="1:17" ht="40.5" x14ac:dyDescent="0.25">
      <c r="A3378" s="1138"/>
      <c r="B3378" s="69">
        <v>11</v>
      </c>
      <c r="C3378" s="69" t="s">
        <v>3060</v>
      </c>
      <c r="D3378" s="113">
        <v>2567</v>
      </c>
      <c r="E3378" s="1054"/>
      <c r="F3378" s="1054"/>
      <c r="G3378" s="1054"/>
      <c r="H3378" s="1054"/>
      <c r="I3378" s="1054"/>
      <c r="J3378" s="1054"/>
      <c r="K3378" s="1054"/>
      <c r="L3378" s="26" t="s">
        <v>20586</v>
      </c>
      <c r="M3378" s="199">
        <v>2564</v>
      </c>
      <c r="N3378" s="149" t="s">
        <v>20592</v>
      </c>
      <c r="O3378" s="1" t="s">
        <v>20588</v>
      </c>
      <c r="P3378" s="452">
        <v>10574.38</v>
      </c>
    </row>
    <row r="3379" spans="1:17" ht="40.5" x14ac:dyDescent="0.25">
      <c r="A3379" s="1136">
        <v>1037</v>
      </c>
      <c r="B3379" s="69">
        <v>3</v>
      </c>
      <c r="C3379" s="69" t="s">
        <v>64</v>
      </c>
      <c r="D3379" s="113">
        <v>2565</v>
      </c>
      <c r="E3379" s="1053" t="s">
        <v>7810</v>
      </c>
      <c r="F3379" s="1053" t="s">
        <v>7810</v>
      </c>
      <c r="G3379" s="1053"/>
      <c r="H3379" s="1053" t="s">
        <v>12066</v>
      </c>
      <c r="I3379" s="1053" t="s">
        <v>797</v>
      </c>
      <c r="J3379" s="1053" t="s">
        <v>212</v>
      </c>
      <c r="K3379" s="1053" t="s">
        <v>3414</v>
      </c>
      <c r="L3379" s="1" t="s">
        <v>12015</v>
      </c>
      <c r="M3379" s="450"/>
      <c r="N3379" s="149" t="s">
        <v>12064</v>
      </c>
      <c r="O3379" s="384">
        <v>23744.29</v>
      </c>
      <c r="P3379" s="452">
        <v>7837.46</v>
      </c>
    </row>
    <row r="3380" spans="1:17" x14ac:dyDescent="0.25">
      <c r="A3380" s="1055"/>
      <c r="B3380" s="69">
        <v>3</v>
      </c>
      <c r="C3380" s="69" t="s">
        <v>64</v>
      </c>
      <c r="D3380" s="113">
        <v>2565</v>
      </c>
      <c r="E3380" s="1055"/>
      <c r="F3380" s="1055"/>
      <c r="G3380" s="1055"/>
      <c r="H3380" s="1055"/>
      <c r="I3380" s="1055"/>
      <c r="J3380" s="1055"/>
      <c r="K3380" s="1055"/>
      <c r="L3380" s="1" t="s">
        <v>11522</v>
      </c>
      <c r="M3380" s="450"/>
      <c r="N3380" s="149" t="s">
        <v>12065</v>
      </c>
    </row>
    <row r="3381" spans="1:17" x14ac:dyDescent="0.25">
      <c r="A3381" s="1055"/>
      <c r="B3381" s="69"/>
      <c r="C3381" s="69"/>
      <c r="D3381" s="113"/>
      <c r="E3381" s="1055"/>
      <c r="F3381" s="1055"/>
      <c r="G3381" s="1055"/>
      <c r="H3381" s="1055"/>
      <c r="I3381" s="1055"/>
      <c r="J3381" s="1055"/>
      <c r="K3381" s="1055"/>
      <c r="L3381" s="26" t="s">
        <v>1614</v>
      </c>
      <c r="M3381" s="199"/>
      <c r="N3381" s="149"/>
    </row>
    <row r="3382" spans="1:17" ht="40.5" x14ac:dyDescent="0.25">
      <c r="A3382" s="1054"/>
      <c r="B3382" s="69"/>
      <c r="C3382" s="69"/>
      <c r="D3382" s="113"/>
      <c r="E3382" s="1054"/>
      <c r="F3382" s="1054"/>
      <c r="G3382" s="1054"/>
      <c r="H3382" s="1054"/>
      <c r="I3382" s="1054"/>
      <c r="J3382" s="1054"/>
      <c r="K3382" s="1054"/>
      <c r="L3382" s="26" t="s">
        <v>1616</v>
      </c>
      <c r="M3382" s="199"/>
      <c r="N3382" s="149"/>
    </row>
    <row r="3383" spans="1:17" s="607" customFormat="1" x14ac:dyDescent="0.25">
      <c r="A3383" s="1125">
        <v>1038</v>
      </c>
      <c r="B3383" s="640">
        <v>3</v>
      </c>
      <c r="C3383" s="602" t="s">
        <v>64</v>
      </c>
      <c r="D3383" s="641">
        <v>2565</v>
      </c>
      <c r="E3383" s="1047" t="s">
        <v>12177</v>
      </c>
      <c r="F3383" s="1047" t="s">
        <v>12177</v>
      </c>
      <c r="G3383" s="1047" t="s">
        <v>12070</v>
      </c>
      <c r="H3383" s="1047" t="s">
        <v>12071</v>
      </c>
      <c r="I3383" s="1047" t="s">
        <v>332</v>
      </c>
      <c r="J3383" s="1047" t="s">
        <v>11</v>
      </c>
      <c r="K3383" s="1047" t="s">
        <v>3414</v>
      </c>
      <c r="L3383" s="604" t="s">
        <v>11884</v>
      </c>
      <c r="M3383" s="638" t="s">
        <v>15018</v>
      </c>
      <c r="N3383" s="605" t="s">
        <v>12072</v>
      </c>
      <c r="O3383" s="604"/>
      <c r="P3383" s="606"/>
      <c r="Q3383" s="604"/>
    </row>
    <row r="3384" spans="1:17" s="612" customFormat="1" ht="40.5" x14ac:dyDescent="0.25">
      <c r="A3384" s="1126"/>
      <c r="B3384" s="642">
        <v>27</v>
      </c>
      <c r="C3384" s="608" t="s">
        <v>70</v>
      </c>
      <c r="D3384" s="643">
        <v>2566</v>
      </c>
      <c r="E3384" s="1048"/>
      <c r="F3384" s="1048"/>
      <c r="G3384" s="1048"/>
      <c r="H3384" s="1048"/>
      <c r="I3384" s="1048"/>
      <c r="J3384" s="1048"/>
      <c r="K3384" s="1048"/>
      <c r="L3384" s="610" t="s">
        <v>5414</v>
      </c>
      <c r="M3384" s="639"/>
      <c r="N3384" s="611" t="s">
        <v>16025</v>
      </c>
      <c r="O3384" s="610"/>
      <c r="P3384" s="606"/>
      <c r="Q3384" s="610"/>
    </row>
    <row r="3385" spans="1:17" s="612" customFormat="1" ht="28.5" customHeight="1" x14ac:dyDescent="0.25">
      <c r="A3385" s="1127"/>
      <c r="B3385" s="642">
        <v>27</v>
      </c>
      <c r="C3385" s="608" t="s">
        <v>70</v>
      </c>
      <c r="D3385" s="643">
        <v>2566</v>
      </c>
      <c r="E3385" s="1049"/>
      <c r="F3385" s="1049"/>
      <c r="G3385" s="1049"/>
      <c r="H3385" s="1049"/>
      <c r="I3385" s="1049"/>
      <c r="J3385" s="1049"/>
      <c r="K3385" s="1049"/>
      <c r="L3385" s="610" t="s">
        <v>689</v>
      </c>
      <c r="M3385" s="639"/>
      <c r="N3385" s="611" t="s">
        <v>16026</v>
      </c>
      <c r="O3385" s="610" t="s">
        <v>16027</v>
      </c>
      <c r="P3385" s="606">
        <v>1</v>
      </c>
      <c r="Q3385" s="610"/>
    </row>
    <row r="3386" spans="1:17" s="607" customFormat="1" ht="27.75" customHeight="1" x14ac:dyDescent="0.25">
      <c r="A3386" s="1125">
        <v>1039</v>
      </c>
      <c r="B3386" s="640">
        <v>7</v>
      </c>
      <c r="C3386" s="602" t="s">
        <v>64</v>
      </c>
      <c r="D3386" s="641">
        <v>2565</v>
      </c>
      <c r="E3386" s="1047" t="s">
        <v>12080</v>
      </c>
      <c r="F3386" s="1047" t="s">
        <v>12080</v>
      </c>
      <c r="G3386" s="1047" t="s">
        <v>12081</v>
      </c>
      <c r="H3386" s="1047" t="s">
        <v>12082</v>
      </c>
      <c r="I3386" s="1047" t="s">
        <v>631</v>
      </c>
      <c r="J3386" s="1047" t="s">
        <v>232</v>
      </c>
      <c r="K3386" s="1047" t="s">
        <v>3414</v>
      </c>
      <c r="L3386" s="604" t="s">
        <v>11884</v>
      </c>
      <c r="M3386" s="638"/>
      <c r="N3386" s="605" t="s">
        <v>12083</v>
      </c>
      <c r="O3386" s="604"/>
      <c r="P3386" s="606"/>
      <c r="Q3386" s="604"/>
    </row>
    <row r="3387" spans="1:17" s="612" customFormat="1" ht="40.5" x14ac:dyDescent="0.25">
      <c r="A3387" s="1126"/>
      <c r="B3387" s="642">
        <v>16</v>
      </c>
      <c r="C3387" s="608" t="s">
        <v>71</v>
      </c>
      <c r="D3387" s="643">
        <v>2565</v>
      </c>
      <c r="E3387" s="1048"/>
      <c r="F3387" s="1048"/>
      <c r="G3387" s="1048"/>
      <c r="H3387" s="1048"/>
      <c r="I3387" s="1048"/>
      <c r="J3387" s="1048"/>
      <c r="K3387" s="1048"/>
      <c r="L3387" s="610" t="s">
        <v>5414</v>
      </c>
      <c r="M3387" s="639"/>
      <c r="N3387" s="611" t="s">
        <v>13686</v>
      </c>
      <c r="O3387" s="610"/>
      <c r="P3387" s="606"/>
      <c r="Q3387" s="610"/>
    </row>
    <row r="3388" spans="1:17" s="612" customFormat="1" x14ac:dyDescent="0.25">
      <c r="A3388" s="1127"/>
      <c r="B3388" s="642">
        <v>16</v>
      </c>
      <c r="C3388" s="608" t="s">
        <v>71</v>
      </c>
      <c r="D3388" s="643">
        <v>2565</v>
      </c>
      <c r="E3388" s="1049"/>
      <c r="F3388" s="1049"/>
      <c r="G3388" s="1049"/>
      <c r="H3388" s="1049"/>
      <c r="I3388" s="1049"/>
      <c r="J3388" s="1049"/>
      <c r="K3388" s="1049"/>
      <c r="L3388" s="610" t="s">
        <v>689</v>
      </c>
      <c r="M3388" s="639"/>
      <c r="N3388" s="611" t="s">
        <v>13687</v>
      </c>
      <c r="O3388" s="610" t="s">
        <v>48</v>
      </c>
      <c r="P3388" s="606">
        <v>15312.64</v>
      </c>
      <c r="Q3388" s="610"/>
    </row>
    <row r="3389" spans="1:17" s="607" customFormat="1" x14ac:dyDescent="0.25">
      <c r="A3389" s="1125">
        <v>1040</v>
      </c>
      <c r="B3389" s="1125">
        <v>7</v>
      </c>
      <c r="C3389" s="1125" t="s">
        <v>64</v>
      </c>
      <c r="D3389" s="1125">
        <v>2565</v>
      </c>
      <c r="E3389" s="1125" t="s">
        <v>12084</v>
      </c>
      <c r="F3389" s="1125" t="s">
        <v>12084</v>
      </c>
      <c r="G3389" s="1125" t="s">
        <v>12085</v>
      </c>
      <c r="H3389" s="1125" t="s">
        <v>13832</v>
      </c>
      <c r="I3389" s="1125" t="s">
        <v>6841</v>
      </c>
      <c r="J3389" s="1125" t="s">
        <v>11</v>
      </c>
      <c r="K3389" s="1125" t="s">
        <v>3414</v>
      </c>
      <c r="L3389" s="604" t="s">
        <v>11884</v>
      </c>
      <c r="M3389" s="638"/>
      <c r="N3389" s="605" t="s">
        <v>12086</v>
      </c>
      <c r="O3389" s="604"/>
      <c r="P3389" s="606"/>
      <c r="Q3389" s="604" t="s">
        <v>13657</v>
      </c>
    </row>
    <row r="3390" spans="1:17" s="607" customFormat="1" ht="40.5" x14ac:dyDescent="0.25">
      <c r="A3390" s="1126"/>
      <c r="B3390" s="1126"/>
      <c r="C3390" s="1126"/>
      <c r="D3390" s="1126"/>
      <c r="E3390" s="1126"/>
      <c r="F3390" s="1126"/>
      <c r="G3390" s="1126"/>
      <c r="H3390" s="1126"/>
      <c r="I3390" s="1126"/>
      <c r="J3390" s="1126"/>
      <c r="K3390" s="1126"/>
      <c r="L3390" s="610" t="s">
        <v>5414</v>
      </c>
      <c r="M3390" s="639"/>
      <c r="N3390" s="611" t="s">
        <v>14324</v>
      </c>
      <c r="O3390" s="604"/>
      <c r="P3390" s="606"/>
      <c r="Q3390" s="604"/>
    </row>
    <row r="3391" spans="1:17" s="607" customFormat="1" x14ac:dyDescent="0.25">
      <c r="A3391" s="1127"/>
      <c r="B3391" s="1127"/>
      <c r="C3391" s="1127"/>
      <c r="D3391" s="1127"/>
      <c r="E3391" s="1127"/>
      <c r="F3391" s="1127"/>
      <c r="G3391" s="1127"/>
      <c r="H3391" s="1127"/>
      <c r="I3391" s="1127"/>
      <c r="J3391" s="1127"/>
      <c r="K3391" s="1127"/>
      <c r="L3391" s="610" t="s">
        <v>689</v>
      </c>
      <c r="M3391" s="639"/>
      <c r="N3391" s="611" t="s">
        <v>14325</v>
      </c>
      <c r="O3391" s="645" t="s">
        <v>14326</v>
      </c>
      <c r="P3391" s="606">
        <f>152+31672+6554+2</f>
        <v>38380</v>
      </c>
      <c r="Q3391" s="604"/>
    </row>
    <row r="3392" spans="1:17" s="607" customFormat="1" ht="40.5" customHeight="1" x14ac:dyDescent="0.25">
      <c r="A3392" s="640">
        <v>1041</v>
      </c>
      <c r="B3392" s="640">
        <v>8</v>
      </c>
      <c r="C3392" s="602" t="s">
        <v>64</v>
      </c>
      <c r="D3392" s="641">
        <v>2565</v>
      </c>
      <c r="E3392" s="1047" t="s">
        <v>12087</v>
      </c>
      <c r="F3392" s="1047" t="s">
        <v>12087</v>
      </c>
      <c r="G3392" s="1047" t="s">
        <v>12089</v>
      </c>
      <c r="H3392" s="1236" t="s">
        <v>15912</v>
      </c>
      <c r="I3392" s="1047" t="s">
        <v>388</v>
      </c>
      <c r="J3392" s="1047" t="s">
        <v>388</v>
      </c>
      <c r="K3392" s="1047" t="s">
        <v>3414</v>
      </c>
      <c r="L3392" s="604" t="s">
        <v>11884</v>
      </c>
      <c r="M3392" s="638"/>
      <c r="N3392" s="605" t="s">
        <v>12088</v>
      </c>
      <c r="O3392" s="604"/>
      <c r="P3392" s="606"/>
      <c r="Q3392" s="604"/>
    </row>
    <row r="3393" spans="1:17" s="612" customFormat="1" ht="21.75" customHeight="1" x14ac:dyDescent="0.25">
      <c r="A3393" s="642"/>
      <c r="B3393" s="642">
        <v>15</v>
      </c>
      <c r="C3393" s="608" t="s">
        <v>70</v>
      </c>
      <c r="D3393" s="643">
        <v>2566</v>
      </c>
      <c r="E3393" s="1048"/>
      <c r="F3393" s="1048"/>
      <c r="G3393" s="1048"/>
      <c r="H3393" s="1237"/>
      <c r="I3393" s="1048"/>
      <c r="J3393" s="1048"/>
      <c r="K3393" s="1048"/>
      <c r="L3393" s="610" t="s">
        <v>14649</v>
      </c>
      <c r="M3393" s="639"/>
      <c r="N3393" s="611" t="s">
        <v>15910</v>
      </c>
      <c r="O3393" s="610"/>
      <c r="P3393" s="606"/>
      <c r="Q3393" s="610"/>
    </row>
    <row r="3394" spans="1:17" s="612" customFormat="1" ht="40.5" x14ac:dyDescent="0.25">
      <c r="A3394" s="642"/>
      <c r="B3394" s="642">
        <v>16</v>
      </c>
      <c r="C3394" s="608" t="s">
        <v>70</v>
      </c>
      <c r="D3394" s="643">
        <v>2566</v>
      </c>
      <c r="E3394" s="1049"/>
      <c r="F3394" s="1049"/>
      <c r="G3394" s="1049"/>
      <c r="H3394" s="1238"/>
      <c r="I3394" s="1049"/>
      <c r="J3394" s="1049"/>
      <c r="K3394" s="1049"/>
      <c r="L3394" s="610" t="s">
        <v>3991</v>
      </c>
      <c r="M3394" s="639">
        <v>2564</v>
      </c>
      <c r="N3394" s="611" t="s">
        <v>15911</v>
      </c>
      <c r="O3394" s="610" t="s">
        <v>15913</v>
      </c>
      <c r="P3394" s="606">
        <v>24953</v>
      </c>
      <c r="Q3394" s="610"/>
    </row>
    <row r="3395" spans="1:17" ht="40.5" x14ac:dyDescent="0.25">
      <c r="A3395" s="51">
        <v>1042</v>
      </c>
      <c r="B3395" s="69">
        <v>8</v>
      </c>
      <c r="C3395" s="69" t="s">
        <v>64</v>
      </c>
      <c r="D3395" s="113">
        <v>2565</v>
      </c>
      <c r="E3395" s="113" t="s">
        <v>12095</v>
      </c>
      <c r="F3395" s="113" t="s">
        <v>12096</v>
      </c>
      <c r="G3395" s="113" t="s">
        <v>12097</v>
      </c>
      <c r="H3395" s="113" t="s">
        <v>12098</v>
      </c>
      <c r="I3395" s="113" t="s">
        <v>422</v>
      </c>
      <c r="J3395" s="113" t="s">
        <v>131</v>
      </c>
      <c r="K3395" s="113" t="s">
        <v>3414</v>
      </c>
      <c r="L3395" s="1" t="s">
        <v>11884</v>
      </c>
      <c r="M3395" s="450"/>
      <c r="N3395" s="149" t="s">
        <v>12099</v>
      </c>
    </row>
    <row r="3396" spans="1:17" x14ac:dyDescent="0.25">
      <c r="A3396" s="1136">
        <v>1043</v>
      </c>
      <c r="B3396" s="1136">
        <v>14</v>
      </c>
      <c r="C3396" s="1053" t="s">
        <v>64</v>
      </c>
      <c r="D3396" s="1053">
        <v>2565</v>
      </c>
      <c r="E3396" s="1053" t="s">
        <v>12109</v>
      </c>
      <c r="F3396" s="1053" t="s">
        <v>12109</v>
      </c>
      <c r="G3396" s="1053" t="s">
        <v>12115</v>
      </c>
      <c r="H3396" s="1053" t="s">
        <v>12110</v>
      </c>
      <c r="I3396" s="1053" t="s">
        <v>1467</v>
      </c>
      <c r="J3396" s="1053" t="s">
        <v>11</v>
      </c>
      <c r="K3396" s="1053" t="s">
        <v>3414</v>
      </c>
      <c r="L3396" s="1" t="s">
        <v>12111</v>
      </c>
      <c r="M3396" s="450"/>
      <c r="N3396" s="149" t="s">
        <v>12112</v>
      </c>
    </row>
    <row r="3397" spans="1:17" ht="40.5" x14ac:dyDescent="0.25">
      <c r="A3397" s="1138"/>
      <c r="B3397" s="1138"/>
      <c r="C3397" s="1054"/>
      <c r="D3397" s="1054"/>
      <c r="E3397" s="1054"/>
      <c r="F3397" s="1054"/>
      <c r="G3397" s="1054"/>
      <c r="H3397" s="1054"/>
      <c r="I3397" s="1054"/>
      <c r="J3397" s="1054"/>
      <c r="K3397" s="1054"/>
      <c r="L3397" s="1" t="s">
        <v>12114</v>
      </c>
      <c r="M3397" s="450"/>
      <c r="N3397" s="149" t="s">
        <v>12113</v>
      </c>
    </row>
    <row r="3398" spans="1:17" s="607" customFormat="1" ht="40.5" x14ac:dyDescent="0.25">
      <c r="A3398" s="1125">
        <v>1044</v>
      </c>
      <c r="B3398" s="703">
        <v>14</v>
      </c>
      <c r="C3398" s="626" t="s">
        <v>64</v>
      </c>
      <c r="D3398" s="626">
        <v>2565</v>
      </c>
      <c r="E3398" s="1047" t="s">
        <v>12130</v>
      </c>
      <c r="F3398" s="1047" t="s">
        <v>12130</v>
      </c>
      <c r="G3398" s="1047" t="s">
        <v>12131</v>
      </c>
      <c r="H3398" s="1047" t="s">
        <v>12132</v>
      </c>
      <c r="I3398" s="1047" t="s">
        <v>82</v>
      </c>
      <c r="J3398" s="1047" t="s">
        <v>82</v>
      </c>
      <c r="K3398" s="1047" t="s">
        <v>3234</v>
      </c>
      <c r="L3398" s="604" t="s">
        <v>12133</v>
      </c>
      <c r="M3398" s="638"/>
      <c r="N3398" s="605" t="s">
        <v>12134</v>
      </c>
      <c r="O3398" s="604"/>
      <c r="P3398" s="606"/>
      <c r="Q3398" s="604"/>
    </row>
    <row r="3399" spans="1:17" s="612" customFormat="1" ht="40.5" x14ac:dyDescent="0.25">
      <c r="A3399" s="1126"/>
      <c r="B3399" s="760">
        <v>31</v>
      </c>
      <c r="C3399" s="614" t="s">
        <v>62</v>
      </c>
      <c r="D3399" s="614">
        <v>2565</v>
      </c>
      <c r="E3399" s="1048"/>
      <c r="F3399" s="1048"/>
      <c r="G3399" s="1048"/>
      <c r="H3399" s="1048"/>
      <c r="I3399" s="1048"/>
      <c r="J3399" s="1048"/>
      <c r="K3399" s="1048"/>
      <c r="L3399" s="610" t="s">
        <v>995</v>
      </c>
      <c r="M3399" s="639"/>
      <c r="N3399" s="611" t="s">
        <v>13020</v>
      </c>
      <c r="O3399" s="610"/>
      <c r="P3399" s="606">
        <v>66192</v>
      </c>
      <c r="Q3399" s="610"/>
    </row>
    <row r="3400" spans="1:17" s="612" customFormat="1" x14ac:dyDescent="0.25">
      <c r="A3400" s="1127"/>
      <c r="B3400" s="760">
        <v>31</v>
      </c>
      <c r="C3400" s="614" t="s">
        <v>62</v>
      </c>
      <c r="D3400" s="614">
        <v>2565</v>
      </c>
      <c r="E3400" s="1049"/>
      <c r="F3400" s="1049"/>
      <c r="G3400" s="1049"/>
      <c r="H3400" s="1049"/>
      <c r="I3400" s="1049"/>
      <c r="J3400" s="1049"/>
      <c r="K3400" s="1049"/>
      <c r="L3400" s="610" t="s">
        <v>689</v>
      </c>
      <c r="M3400" s="639"/>
      <c r="N3400" s="611" t="s">
        <v>13021</v>
      </c>
      <c r="O3400" s="610"/>
      <c r="P3400" s="606"/>
      <c r="Q3400" s="610"/>
    </row>
    <row r="3401" spans="1:17" ht="40.5" x14ac:dyDescent="0.25">
      <c r="A3401" s="51">
        <v>1045</v>
      </c>
      <c r="B3401" s="51">
        <v>15</v>
      </c>
      <c r="C3401" s="89" t="s">
        <v>64</v>
      </c>
      <c r="D3401" s="89">
        <v>2565</v>
      </c>
      <c r="E3401" s="113" t="s">
        <v>12138</v>
      </c>
      <c r="F3401" s="113" t="s">
        <v>12138</v>
      </c>
      <c r="G3401" s="113" t="s">
        <v>12139</v>
      </c>
      <c r="H3401" s="113" t="s">
        <v>12140</v>
      </c>
      <c r="I3401" s="113" t="s">
        <v>1268</v>
      </c>
      <c r="J3401" s="113" t="s">
        <v>1269</v>
      </c>
      <c r="K3401" s="113" t="s">
        <v>3414</v>
      </c>
      <c r="L3401" s="1" t="s">
        <v>11884</v>
      </c>
      <c r="M3401" s="450"/>
      <c r="N3401" s="149" t="s">
        <v>12141</v>
      </c>
    </row>
    <row r="3402" spans="1:17" s="607" customFormat="1" ht="34.5" customHeight="1" x14ac:dyDescent="0.25">
      <c r="A3402" s="1125">
        <v>1046</v>
      </c>
      <c r="B3402" s="640">
        <v>17</v>
      </c>
      <c r="C3402" s="602" t="s">
        <v>64</v>
      </c>
      <c r="D3402" s="641">
        <v>2565</v>
      </c>
      <c r="E3402" s="1125" t="s">
        <v>12156</v>
      </c>
      <c r="F3402" s="1125" t="s">
        <v>12156</v>
      </c>
      <c r="G3402" s="1125" t="s">
        <v>12157</v>
      </c>
      <c r="H3402" s="1125" t="s">
        <v>12158</v>
      </c>
      <c r="I3402" s="1125" t="s">
        <v>2168</v>
      </c>
      <c r="J3402" s="1125" t="s">
        <v>5638</v>
      </c>
      <c r="K3402" s="1125" t="s">
        <v>3387</v>
      </c>
      <c r="L3402" s="604" t="s">
        <v>11884</v>
      </c>
      <c r="M3402" s="638"/>
      <c r="N3402" s="605" t="s">
        <v>12159</v>
      </c>
      <c r="O3402" s="604"/>
      <c r="P3402" s="606"/>
      <c r="Q3402" s="604"/>
    </row>
    <row r="3403" spans="1:17" s="612" customFormat="1" ht="34.5" customHeight="1" x14ac:dyDescent="0.25">
      <c r="A3403" s="1126"/>
      <c r="B3403" s="642">
        <v>7</v>
      </c>
      <c r="C3403" s="608" t="s">
        <v>64</v>
      </c>
      <c r="D3403" s="643">
        <v>2566</v>
      </c>
      <c r="E3403" s="1126"/>
      <c r="F3403" s="1126"/>
      <c r="G3403" s="1126"/>
      <c r="H3403" s="1126"/>
      <c r="I3403" s="1126"/>
      <c r="J3403" s="1126"/>
      <c r="K3403" s="1126"/>
      <c r="L3403" s="610" t="s">
        <v>995</v>
      </c>
      <c r="M3403" s="639"/>
      <c r="N3403" s="611" t="s">
        <v>14761</v>
      </c>
      <c r="O3403" s="610"/>
      <c r="P3403" s="606"/>
      <c r="Q3403" s="610"/>
    </row>
    <row r="3404" spans="1:17" s="612" customFormat="1" ht="34.5" customHeight="1" x14ac:dyDescent="0.25">
      <c r="A3404" s="1127"/>
      <c r="B3404" s="642">
        <v>7</v>
      </c>
      <c r="C3404" s="608" t="s">
        <v>64</v>
      </c>
      <c r="D3404" s="643">
        <v>2566</v>
      </c>
      <c r="E3404" s="1127"/>
      <c r="F3404" s="1127"/>
      <c r="G3404" s="1127"/>
      <c r="H3404" s="1127"/>
      <c r="I3404" s="1127"/>
      <c r="J3404" s="1127"/>
      <c r="K3404" s="1127"/>
      <c r="L3404" s="610" t="s">
        <v>689</v>
      </c>
      <c r="M3404" s="639"/>
      <c r="N3404" s="611" t="s">
        <v>14762</v>
      </c>
      <c r="O3404" s="610" t="s">
        <v>14763</v>
      </c>
      <c r="P3404" s="606">
        <v>56175.69</v>
      </c>
      <c r="Q3404" s="610"/>
    </row>
    <row r="3405" spans="1:17" ht="26.25" customHeight="1" x14ac:dyDescent="0.25">
      <c r="A3405" s="51">
        <v>1047</v>
      </c>
      <c r="B3405" s="51">
        <v>18</v>
      </c>
      <c r="C3405" s="69" t="s">
        <v>64</v>
      </c>
      <c r="D3405" s="301">
        <v>2565</v>
      </c>
      <c r="E3405" s="113" t="s">
        <v>12164</v>
      </c>
      <c r="F3405" s="113" t="s">
        <v>12164</v>
      </c>
      <c r="G3405" s="113" t="s">
        <v>12165</v>
      </c>
      <c r="H3405" s="113" t="s">
        <v>12166</v>
      </c>
      <c r="I3405" s="113" t="s">
        <v>387</v>
      </c>
      <c r="J3405" s="113" t="s">
        <v>388</v>
      </c>
      <c r="K3405" s="113" t="s">
        <v>3414</v>
      </c>
      <c r="L3405" s="1" t="s">
        <v>11884</v>
      </c>
      <c r="M3405" s="450"/>
      <c r="N3405" s="149" t="s">
        <v>12167</v>
      </c>
    </row>
    <row r="3406" spans="1:17" ht="26.25" customHeight="1" x14ac:dyDescent="0.25">
      <c r="A3406" s="51">
        <v>1048</v>
      </c>
      <c r="B3406" s="51">
        <v>14</v>
      </c>
      <c r="C3406" s="69" t="s">
        <v>64</v>
      </c>
      <c r="D3406" s="301">
        <v>2565</v>
      </c>
      <c r="E3406" s="113" t="s">
        <v>12168</v>
      </c>
      <c r="F3406" s="113" t="s">
        <v>12168</v>
      </c>
      <c r="G3406" s="113" t="s">
        <v>12169</v>
      </c>
      <c r="H3406" s="113" t="s">
        <v>12170</v>
      </c>
      <c r="I3406" s="113" t="s">
        <v>474</v>
      </c>
      <c r="J3406" s="113" t="s">
        <v>58</v>
      </c>
      <c r="K3406" s="113" t="s">
        <v>3414</v>
      </c>
      <c r="L3406" s="1" t="s">
        <v>11884</v>
      </c>
      <c r="M3406" s="450"/>
      <c r="N3406" s="149" t="s">
        <v>12171</v>
      </c>
    </row>
    <row r="3407" spans="1:17" s="581" customFormat="1" ht="30" customHeight="1" x14ac:dyDescent="0.25">
      <c r="A3407" s="1132">
        <v>1049</v>
      </c>
      <c r="B3407" s="635">
        <v>22</v>
      </c>
      <c r="C3407" s="575" t="s">
        <v>64</v>
      </c>
      <c r="D3407" s="636">
        <v>2565</v>
      </c>
      <c r="E3407" s="1132" t="s">
        <v>12221</v>
      </c>
      <c r="F3407" s="1132" t="s">
        <v>12221</v>
      </c>
      <c r="G3407" s="1132" t="s">
        <v>12222</v>
      </c>
      <c r="H3407" s="1132" t="s">
        <v>12223</v>
      </c>
      <c r="I3407" s="1132" t="s">
        <v>261</v>
      </c>
      <c r="J3407" s="1132" t="s">
        <v>212</v>
      </c>
      <c r="K3407" s="1132" t="s">
        <v>3414</v>
      </c>
      <c r="L3407" s="577" t="s">
        <v>11884</v>
      </c>
      <c r="M3407" s="578" t="s">
        <v>15018</v>
      </c>
      <c r="N3407" s="579" t="s">
        <v>12224</v>
      </c>
      <c r="O3407" s="577"/>
      <c r="P3407" s="580"/>
      <c r="Q3407" s="577"/>
    </row>
    <row r="3408" spans="1:17" s="581" customFormat="1" ht="30" customHeight="1" x14ac:dyDescent="0.25">
      <c r="A3408" s="1133"/>
      <c r="B3408" s="635">
        <v>15</v>
      </c>
      <c r="C3408" s="575" t="s">
        <v>70</v>
      </c>
      <c r="D3408" s="636">
        <v>2566</v>
      </c>
      <c r="E3408" s="1133"/>
      <c r="F3408" s="1133"/>
      <c r="G3408" s="1133"/>
      <c r="H3408" s="1133"/>
      <c r="I3408" s="1133"/>
      <c r="J3408" s="1133"/>
      <c r="K3408" s="1133"/>
      <c r="L3408" s="584" t="s">
        <v>995</v>
      </c>
      <c r="M3408" s="578"/>
      <c r="N3408" s="579" t="s">
        <v>15891</v>
      </c>
      <c r="O3408" s="577"/>
      <c r="P3408" s="580"/>
      <c r="Q3408" s="577"/>
    </row>
    <row r="3409" spans="1:17" s="581" customFormat="1" ht="30" customHeight="1" x14ac:dyDescent="0.25">
      <c r="A3409" s="1134"/>
      <c r="B3409" s="635">
        <v>15</v>
      </c>
      <c r="C3409" s="575" t="s">
        <v>70</v>
      </c>
      <c r="D3409" s="636">
        <v>2566</v>
      </c>
      <c r="E3409" s="1134"/>
      <c r="F3409" s="1134"/>
      <c r="G3409" s="1134"/>
      <c r="H3409" s="1134"/>
      <c r="I3409" s="1134"/>
      <c r="J3409" s="1134"/>
      <c r="K3409" s="1134"/>
      <c r="L3409" s="584" t="s">
        <v>689</v>
      </c>
      <c r="M3409" s="578"/>
      <c r="N3409" s="579" t="s">
        <v>15892</v>
      </c>
      <c r="O3409" s="599" t="s">
        <v>15893</v>
      </c>
      <c r="P3409" s="580"/>
      <c r="Q3409" s="577"/>
    </row>
    <row r="3410" spans="1:17" ht="40.5" x14ac:dyDescent="0.25">
      <c r="A3410" s="1136">
        <v>1050</v>
      </c>
      <c r="B3410" s="51">
        <v>23</v>
      </c>
      <c r="C3410" s="69" t="s">
        <v>64</v>
      </c>
      <c r="D3410" s="301">
        <v>2565</v>
      </c>
      <c r="E3410" s="1053" t="s">
        <v>12232</v>
      </c>
      <c r="F3410" s="1053" t="s">
        <v>12233</v>
      </c>
      <c r="G3410" s="1053" t="s">
        <v>12234</v>
      </c>
      <c r="H3410" s="1053" t="s">
        <v>12235</v>
      </c>
      <c r="I3410" s="1053" t="s">
        <v>462</v>
      </c>
      <c r="J3410" s="1053" t="s">
        <v>463</v>
      </c>
      <c r="K3410" s="1053" t="s">
        <v>3414</v>
      </c>
      <c r="L3410" s="1" t="s">
        <v>12237</v>
      </c>
      <c r="M3410" s="450"/>
      <c r="N3410" s="149" t="s">
        <v>12238</v>
      </c>
    </row>
    <row r="3411" spans="1:17" ht="40.5" x14ac:dyDescent="0.25">
      <c r="A3411" s="1138"/>
      <c r="B3411" s="51">
        <v>24</v>
      </c>
      <c r="C3411" s="69" t="s">
        <v>64</v>
      </c>
      <c r="D3411" s="301">
        <v>2565</v>
      </c>
      <c r="E3411" s="1054"/>
      <c r="F3411" s="1054"/>
      <c r="G3411" s="1054"/>
      <c r="H3411" s="1054"/>
      <c r="I3411" s="1054"/>
      <c r="J3411" s="1054"/>
      <c r="K3411" s="1054"/>
      <c r="L3411" s="1" t="s">
        <v>12236</v>
      </c>
      <c r="M3411" s="450"/>
      <c r="N3411" s="149" t="s">
        <v>12239</v>
      </c>
    </row>
    <row r="3412" spans="1:17" ht="36.75" customHeight="1" x14ac:dyDescent="0.25">
      <c r="A3412" s="51">
        <v>1051</v>
      </c>
      <c r="B3412" s="51">
        <v>24</v>
      </c>
      <c r="C3412" s="69" t="s">
        <v>64</v>
      </c>
      <c r="D3412" s="301">
        <v>2565</v>
      </c>
      <c r="E3412" s="113" t="s">
        <v>12254</v>
      </c>
      <c r="F3412" s="113" t="s">
        <v>12254</v>
      </c>
      <c r="G3412" s="113" t="s">
        <v>13635</v>
      </c>
      <c r="H3412" s="113" t="s">
        <v>12255</v>
      </c>
      <c r="I3412" s="113" t="s">
        <v>242</v>
      </c>
      <c r="J3412" s="113" t="s">
        <v>78</v>
      </c>
      <c r="K3412" s="113" t="s">
        <v>3414</v>
      </c>
      <c r="L3412" s="1" t="s">
        <v>11884</v>
      </c>
      <c r="M3412" s="450"/>
      <c r="N3412" s="149" t="s">
        <v>12256</v>
      </c>
    </row>
    <row r="3413" spans="1:17" s="607" customFormat="1" ht="36.75" customHeight="1" x14ac:dyDescent="0.25">
      <c r="A3413" s="1125">
        <v>1052</v>
      </c>
      <c r="B3413" s="640">
        <v>2</v>
      </c>
      <c r="C3413" s="602" t="s">
        <v>65</v>
      </c>
      <c r="D3413" s="641">
        <v>2565</v>
      </c>
      <c r="E3413" s="1125" t="s">
        <v>12259</v>
      </c>
      <c r="F3413" s="1125" t="s">
        <v>12259</v>
      </c>
      <c r="G3413" s="1125" t="s">
        <v>13636</v>
      </c>
      <c r="H3413" s="1125" t="s">
        <v>12260</v>
      </c>
      <c r="I3413" s="1125" t="s">
        <v>9011</v>
      </c>
      <c r="J3413" s="1125" t="s">
        <v>92</v>
      </c>
      <c r="K3413" s="1125" t="s">
        <v>3414</v>
      </c>
      <c r="L3413" s="604" t="s">
        <v>11884</v>
      </c>
      <c r="M3413" s="638" t="s">
        <v>15018</v>
      </c>
      <c r="N3413" s="605" t="s">
        <v>12261</v>
      </c>
      <c r="O3413" s="604"/>
      <c r="P3413" s="606"/>
      <c r="Q3413" s="604"/>
    </row>
    <row r="3414" spans="1:17" s="612" customFormat="1" ht="36.75" customHeight="1" x14ac:dyDescent="0.25">
      <c r="A3414" s="1126"/>
      <c r="B3414" s="642">
        <v>9</v>
      </c>
      <c r="C3414" s="608" t="s">
        <v>62</v>
      </c>
      <c r="D3414" s="643">
        <v>2567</v>
      </c>
      <c r="E3414" s="1126"/>
      <c r="F3414" s="1126"/>
      <c r="G3414" s="1126"/>
      <c r="H3414" s="1126"/>
      <c r="I3414" s="1126"/>
      <c r="J3414" s="1126"/>
      <c r="K3414" s="1126"/>
      <c r="L3414" s="610" t="s">
        <v>995</v>
      </c>
      <c r="M3414" s="639"/>
      <c r="N3414" s="611" t="s">
        <v>20711</v>
      </c>
      <c r="O3414" s="610"/>
      <c r="P3414" s="606"/>
      <c r="Q3414" s="610"/>
    </row>
    <row r="3415" spans="1:17" s="612" customFormat="1" ht="36.75" customHeight="1" x14ac:dyDescent="0.25">
      <c r="A3415" s="1126"/>
      <c r="B3415" s="642">
        <v>13</v>
      </c>
      <c r="C3415" s="608" t="s">
        <v>62</v>
      </c>
      <c r="D3415" s="643">
        <v>2567</v>
      </c>
      <c r="E3415" s="1126"/>
      <c r="F3415" s="1126"/>
      <c r="G3415" s="1126"/>
      <c r="H3415" s="1126"/>
      <c r="I3415" s="1126"/>
      <c r="J3415" s="1126"/>
      <c r="K3415" s="1126"/>
      <c r="L3415" s="610" t="s">
        <v>689</v>
      </c>
      <c r="M3415" s="639"/>
      <c r="N3415" s="611" t="s">
        <v>20712</v>
      </c>
      <c r="O3415" s="610" t="s">
        <v>20713</v>
      </c>
      <c r="P3415" s="606">
        <v>13662</v>
      </c>
      <c r="Q3415" s="610"/>
    </row>
    <row r="3416" spans="1:17" s="581" customFormat="1" ht="28.5" customHeight="1" x14ac:dyDescent="0.25">
      <c r="A3416" s="1099">
        <v>1053</v>
      </c>
      <c r="B3416" s="575">
        <v>4</v>
      </c>
      <c r="C3416" s="575" t="s">
        <v>65</v>
      </c>
      <c r="D3416" s="576">
        <v>2565</v>
      </c>
      <c r="E3416" s="1099" t="s">
        <v>12270</v>
      </c>
      <c r="F3416" s="1099" t="s">
        <v>12270</v>
      </c>
      <c r="G3416" s="1099" t="s">
        <v>12271</v>
      </c>
      <c r="H3416" s="1099" t="s">
        <v>12273</v>
      </c>
      <c r="I3416" s="1099" t="s">
        <v>341</v>
      </c>
      <c r="J3416" s="1099" t="s">
        <v>212</v>
      </c>
      <c r="K3416" s="1099" t="s">
        <v>3414</v>
      </c>
      <c r="L3416" s="577" t="s">
        <v>11884</v>
      </c>
      <c r="M3416" s="578" t="s">
        <v>15344</v>
      </c>
      <c r="N3416" s="579" t="s">
        <v>12272</v>
      </c>
      <c r="O3416" s="577"/>
      <c r="P3416" s="580"/>
      <c r="Q3416" s="577"/>
    </row>
    <row r="3417" spans="1:17" s="587" customFormat="1" ht="28.5" customHeight="1" x14ac:dyDescent="0.25">
      <c r="A3417" s="1102"/>
      <c r="B3417" s="582">
        <v>30</v>
      </c>
      <c r="C3417" s="582" t="s">
        <v>65</v>
      </c>
      <c r="D3417" s="583">
        <v>2566</v>
      </c>
      <c r="E3417" s="1102"/>
      <c r="F3417" s="1102"/>
      <c r="G3417" s="1102"/>
      <c r="H3417" s="1102"/>
      <c r="I3417" s="1102"/>
      <c r="J3417" s="1102"/>
      <c r="K3417" s="1102"/>
      <c r="L3417" s="584" t="s">
        <v>995</v>
      </c>
      <c r="M3417" s="585"/>
      <c r="N3417" s="586" t="s">
        <v>15345</v>
      </c>
      <c r="O3417" s="584"/>
      <c r="P3417" s="580"/>
      <c r="Q3417" s="584"/>
    </row>
    <row r="3418" spans="1:17" s="587" customFormat="1" ht="28.5" customHeight="1" x14ac:dyDescent="0.3">
      <c r="A3418" s="1100"/>
      <c r="B3418" s="582">
        <v>30</v>
      </c>
      <c r="C3418" s="582" t="s">
        <v>65</v>
      </c>
      <c r="D3418" s="583">
        <v>2566</v>
      </c>
      <c r="E3418" s="1100"/>
      <c r="F3418" s="1100"/>
      <c r="G3418" s="1100"/>
      <c r="H3418" s="1100"/>
      <c r="I3418" s="1100"/>
      <c r="J3418" s="1100"/>
      <c r="K3418" s="1100"/>
      <c r="L3418" s="584" t="s">
        <v>689</v>
      </c>
      <c r="M3418" s="585"/>
      <c r="N3418" s="586" t="s">
        <v>15346</v>
      </c>
      <c r="O3418" s="624" t="s">
        <v>15347</v>
      </c>
      <c r="P3418" s="580">
        <v>8526</v>
      </c>
      <c r="Q3418" s="584"/>
    </row>
    <row r="3419" spans="1:17" ht="40.5" x14ac:dyDescent="0.25">
      <c r="A3419" s="1053">
        <v>1054</v>
      </c>
      <c r="B3419" s="69">
        <v>24</v>
      </c>
      <c r="C3419" s="69" t="s">
        <v>64</v>
      </c>
      <c r="D3419" s="301">
        <v>2565</v>
      </c>
      <c r="E3419" s="1053" t="s">
        <v>12275</v>
      </c>
      <c r="F3419" s="1053" t="s">
        <v>12275</v>
      </c>
      <c r="G3419" s="1053"/>
      <c r="H3419" s="1053" t="s">
        <v>12276</v>
      </c>
      <c r="I3419" s="1053" t="s">
        <v>1337</v>
      </c>
      <c r="J3419" s="1053" t="s">
        <v>1337</v>
      </c>
      <c r="K3419" s="1053" t="s">
        <v>3414</v>
      </c>
      <c r="L3419" s="1" t="s">
        <v>12277</v>
      </c>
      <c r="M3419" s="450"/>
      <c r="N3419" s="149" t="s">
        <v>12278</v>
      </c>
      <c r="O3419" s="384">
        <v>23744.29</v>
      </c>
      <c r="P3419" s="452">
        <v>11869.1</v>
      </c>
    </row>
    <row r="3420" spans="1:17" x14ac:dyDescent="0.25">
      <c r="A3420" s="1055"/>
      <c r="B3420" s="69">
        <v>24</v>
      </c>
      <c r="C3420" s="69" t="s">
        <v>64</v>
      </c>
      <c r="D3420" s="301">
        <v>2565</v>
      </c>
      <c r="E3420" s="1055"/>
      <c r="F3420" s="1055"/>
      <c r="G3420" s="1055"/>
      <c r="H3420" s="1055"/>
      <c r="I3420" s="1055"/>
      <c r="J3420" s="1055"/>
      <c r="K3420" s="1055"/>
      <c r="L3420" s="1" t="s">
        <v>11522</v>
      </c>
      <c r="M3420" s="450"/>
      <c r="N3420" s="149" t="s">
        <v>12279</v>
      </c>
    </row>
    <row r="3421" spans="1:17" x14ac:dyDescent="0.25">
      <c r="A3421" s="1055"/>
      <c r="B3421" s="69">
        <v>2</v>
      </c>
      <c r="C3421" s="69" t="s">
        <v>65</v>
      </c>
      <c r="D3421" s="113">
        <v>2565</v>
      </c>
      <c r="E3421" s="1055"/>
      <c r="F3421" s="1055"/>
      <c r="G3421" s="1055"/>
      <c r="H3421" s="1055"/>
      <c r="I3421" s="1055"/>
      <c r="J3421" s="1055"/>
      <c r="K3421" s="1055"/>
      <c r="L3421" s="26" t="s">
        <v>1614</v>
      </c>
      <c r="M3421" s="199"/>
      <c r="N3421" s="149"/>
    </row>
    <row r="3422" spans="1:17" ht="40.5" x14ac:dyDescent="0.25">
      <c r="A3422" s="1054"/>
      <c r="B3422" s="69">
        <v>4</v>
      </c>
      <c r="C3422" s="69" t="s">
        <v>65</v>
      </c>
      <c r="D3422" s="301">
        <v>2565</v>
      </c>
      <c r="E3422" s="1054"/>
      <c r="F3422" s="1054"/>
      <c r="G3422" s="1054"/>
      <c r="H3422" s="1054"/>
      <c r="I3422" s="1054"/>
      <c r="J3422" s="1054"/>
      <c r="K3422" s="1054"/>
      <c r="L3422" s="26" t="s">
        <v>1616</v>
      </c>
      <c r="M3422" s="199"/>
      <c r="N3422" s="149" t="s">
        <v>12280</v>
      </c>
    </row>
    <row r="3423" spans="1:17" x14ac:dyDescent="0.25">
      <c r="A3423" s="1136">
        <v>1055</v>
      </c>
      <c r="B3423" s="51">
        <v>7</v>
      </c>
      <c r="C3423" s="69" t="s">
        <v>65</v>
      </c>
      <c r="D3423" s="301">
        <v>2565</v>
      </c>
      <c r="E3423" s="1053" t="s">
        <v>12295</v>
      </c>
      <c r="F3423" s="1053" t="s">
        <v>12295</v>
      </c>
      <c r="G3423" s="1053" t="s">
        <v>12296</v>
      </c>
      <c r="H3423" s="1053" t="s">
        <v>12297</v>
      </c>
      <c r="I3423" s="1053" t="s">
        <v>369</v>
      </c>
      <c r="J3423" s="1053" t="s">
        <v>212</v>
      </c>
      <c r="K3423" s="1053" t="s">
        <v>3414</v>
      </c>
      <c r="L3423" s="1" t="s">
        <v>12298</v>
      </c>
      <c r="M3423" s="450"/>
      <c r="N3423" s="149" t="s">
        <v>12343</v>
      </c>
    </row>
    <row r="3424" spans="1:17" ht="40.5" x14ac:dyDescent="0.25">
      <c r="A3424" s="1138"/>
      <c r="B3424" s="51">
        <v>7</v>
      </c>
      <c r="C3424" s="69" t="s">
        <v>65</v>
      </c>
      <c r="D3424" s="301">
        <v>2565</v>
      </c>
      <c r="E3424" s="1054"/>
      <c r="F3424" s="1054"/>
      <c r="G3424" s="1054"/>
      <c r="H3424" s="1054"/>
      <c r="I3424" s="1054"/>
      <c r="J3424" s="1054"/>
      <c r="K3424" s="1054"/>
      <c r="L3424" s="1" t="s">
        <v>12299</v>
      </c>
      <c r="M3424" s="450"/>
      <c r="N3424" s="149" t="s">
        <v>12342</v>
      </c>
    </row>
    <row r="3425" spans="1:17" ht="40.5" x14ac:dyDescent="0.25">
      <c r="A3425" s="1053">
        <v>1056</v>
      </c>
      <c r="B3425" s="69">
        <v>24</v>
      </c>
      <c r="C3425" s="69" t="s">
        <v>64</v>
      </c>
      <c r="D3425" s="113">
        <v>2565</v>
      </c>
      <c r="E3425" s="1053" t="s">
        <v>12300</v>
      </c>
      <c r="F3425" s="1053" t="s">
        <v>12300</v>
      </c>
      <c r="G3425" s="1053" t="s">
        <v>12320</v>
      </c>
      <c r="H3425" s="1053" t="s">
        <v>12301</v>
      </c>
      <c r="I3425" s="1053" t="s">
        <v>417</v>
      </c>
      <c r="J3425" s="1053" t="s">
        <v>232</v>
      </c>
      <c r="K3425" s="1053" t="s">
        <v>3414</v>
      </c>
      <c r="L3425" s="1" t="s">
        <v>12302</v>
      </c>
      <c r="M3425" s="450"/>
      <c r="N3425" s="149" t="s">
        <v>12303</v>
      </c>
      <c r="P3425" s="452">
        <v>38333.72</v>
      </c>
    </row>
    <row r="3426" spans="1:17" x14ac:dyDescent="0.25">
      <c r="A3426" s="1055"/>
      <c r="B3426" s="69">
        <v>24</v>
      </c>
      <c r="C3426" s="69" t="s">
        <v>64</v>
      </c>
      <c r="D3426" s="113">
        <v>2565</v>
      </c>
      <c r="E3426" s="1055"/>
      <c r="F3426" s="1055"/>
      <c r="G3426" s="1055"/>
      <c r="H3426" s="1055"/>
      <c r="I3426" s="1055"/>
      <c r="J3426" s="1055"/>
      <c r="K3426" s="1055"/>
      <c r="L3426" s="1" t="s">
        <v>11522</v>
      </c>
      <c r="M3426" s="450"/>
      <c r="N3426" s="149" t="s">
        <v>12304</v>
      </c>
    </row>
    <row r="3427" spans="1:17" x14ac:dyDescent="0.25">
      <c r="A3427" s="1055"/>
      <c r="B3427" s="69">
        <v>4</v>
      </c>
      <c r="C3427" s="69" t="s">
        <v>65</v>
      </c>
      <c r="D3427" s="113">
        <v>2565</v>
      </c>
      <c r="E3427" s="1055"/>
      <c r="F3427" s="1055"/>
      <c r="G3427" s="1055"/>
      <c r="H3427" s="1055"/>
      <c r="I3427" s="1055"/>
      <c r="J3427" s="1055"/>
      <c r="K3427" s="1055"/>
      <c r="L3427" s="26" t="s">
        <v>1614</v>
      </c>
      <c r="M3427" s="199"/>
      <c r="N3427" s="149"/>
    </row>
    <row r="3428" spans="1:17" ht="40.5" x14ac:dyDescent="0.25">
      <c r="A3428" s="1054"/>
      <c r="B3428" s="69">
        <v>7</v>
      </c>
      <c r="C3428" s="69" t="s">
        <v>65</v>
      </c>
      <c r="D3428" s="113">
        <v>2565</v>
      </c>
      <c r="E3428" s="1054"/>
      <c r="F3428" s="1054"/>
      <c r="G3428" s="1054"/>
      <c r="H3428" s="1054"/>
      <c r="I3428" s="1054"/>
      <c r="J3428" s="1054"/>
      <c r="K3428" s="1054"/>
      <c r="L3428" s="26" t="s">
        <v>1616</v>
      </c>
      <c r="M3428" s="199"/>
      <c r="N3428" s="149" t="s">
        <v>12305</v>
      </c>
    </row>
    <row r="3429" spans="1:17" ht="40.5" x14ac:dyDescent="0.25">
      <c r="A3429" s="1053">
        <v>1057</v>
      </c>
      <c r="B3429" s="69">
        <v>24</v>
      </c>
      <c r="C3429" s="69" t="s">
        <v>64</v>
      </c>
      <c r="D3429" s="113">
        <v>2565</v>
      </c>
      <c r="E3429" s="1053" t="s">
        <v>12306</v>
      </c>
      <c r="F3429" s="1053" t="s">
        <v>12306</v>
      </c>
      <c r="G3429" s="1053" t="s">
        <v>12319</v>
      </c>
      <c r="H3429" s="1053" t="s">
        <v>12307</v>
      </c>
      <c r="I3429" s="1053" t="s">
        <v>247</v>
      </c>
      <c r="J3429" s="1053" t="s">
        <v>232</v>
      </c>
      <c r="K3429" s="1053" t="s">
        <v>3414</v>
      </c>
      <c r="L3429" s="1" t="s">
        <v>12309</v>
      </c>
      <c r="M3429" s="450"/>
      <c r="N3429" s="149" t="s">
        <v>12308</v>
      </c>
      <c r="P3429" s="452">
        <v>13616.29</v>
      </c>
    </row>
    <row r="3430" spans="1:17" x14ac:dyDescent="0.25">
      <c r="A3430" s="1055"/>
      <c r="B3430" s="69">
        <v>24</v>
      </c>
      <c r="C3430" s="69" t="s">
        <v>64</v>
      </c>
      <c r="D3430" s="113">
        <v>2565</v>
      </c>
      <c r="E3430" s="1055"/>
      <c r="F3430" s="1055"/>
      <c r="G3430" s="1055"/>
      <c r="H3430" s="1055"/>
      <c r="I3430" s="1055"/>
      <c r="J3430" s="1055"/>
      <c r="K3430" s="1055"/>
      <c r="L3430" s="1" t="s">
        <v>11522</v>
      </c>
      <c r="M3430" s="450"/>
      <c r="N3430" s="149" t="s">
        <v>12310</v>
      </c>
    </row>
    <row r="3431" spans="1:17" x14ac:dyDescent="0.25">
      <c r="A3431" s="1055"/>
      <c r="B3431" s="69">
        <v>4</v>
      </c>
      <c r="C3431" s="69" t="s">
        <v>65</v>
      </c>
      <c r="D3431" s="113">
        <v>2565</v>
      </c>
      <c r="E3431" s="1055"/>
      <c r="F3431" s="1055"/>
      <c r="G3431" s="1055"/>
      <c r="H3431" s="1055"/>
      <c r="I3431" s="1055"/>
      <c r="J3431" s="1055"/>
      <c r="K3431" s="1055"/>
      <c r="L3431" s="26" t="s">
        <v>1614</v>
      </c>
      <c r="M3431" s="199"/>
      <c r="N3431" s="149"/>
    </row>
    <row r="3432" spans="1:17" ht="40.5" x14ac:dyDescent="0.25">
      <c r="A3432" s="1055"/>
      <c r="B3432" s="69">
        <v>7</v>
      </c>
      <c r="C3432" s="69" t="s">
        <v>65</v>
      </c>
      <c r="D3432" s="113">
        <v>2565</v>
      </c>
      <c r="E3432" s="1055"/>
      <c r="F3432" s="1055"/>
      <c r="G3432" s="1055"/>
      <c r="H3432" s="1055"/>
      <c r="I3432" s="1055"/>
      <c r="J3432" s="1055"/>
      <c r="K3432" s="1055"/>
      <c r="L3432" s="26" t="s">
        <v>1616</v>
      </c>
      <c r="M3432" s="199"/>
      <c r="N3432" s="149" t="s">
        <v>12311</v>
      </c>
    </row>
    <row r="3433" spans="1:17" x14ac:dyDescent="0.25">
      <c r="A3433" s="1055"/>
      <c r="B3433" s="51">
        <v>7</v>
      </c>
      <c r="C3433" s="69" t="s">
        <v>65</v>
      </c>
      <c r="D3433" s="301">
        <v>2565</v>
      </c>
      <c r="E3433" s="1055"/>
      <c r="F3433" s="1055"/>
      <c r="G3433" s="1055"/>
      <c r="H3433" s="1055"/>
      <c r="I3433" s="1055"/>
      <c r="J3433" s="1055"/>
      <c r="K3433" s="1055"/>
      <c r="L3433" s="26" t="s">
        <v>12345</v>
      </c>
      <c r="M3433" s="199"/>
      <c r="N3433" s="149" t="s">
        <v>12346</v>
      </c>
    </row>
    <row r="3434" spans="1:17" ht="40.5" x14ac:dyDescent="0.25">
      <c r="A3434" s="1055"/>
      <c r="B3434" s="51">
        <v>23</v>
      </c>
      <c r="C3434" s="69" t="s">
        <v>65</v>
      </c>
      <c r="D3434" s="301">
        <v>2565</v>
      </c>
      <c r="E3434" s="1055"/>
      <c r="F3434" s="1055"/>
      <c r="G3434" s="1055"/>
      <c r="H3434" s="1055"/>
      <c r="I3434" s="1055"/>
      <c r="J3434" s="1055"/>
      <c r="K3434" s="1055"/>
      <c r="L3434" s="26" t="s">
        <v>12504</v>
      </c>
      <c r="M3434" s="199"/>
      <c r="N3434" s="149" t="s">
        <v>12503</v>
      </c>
      <c r="Q3434" s="1" t="s">
        <v>12506</v>
      </c>
    </row>
    <row r="3435" spans="1:17" x14ac:dyDescent="0.25">
      <c r="A3435" s="1055"/>
      <c r="B3435" s="51">
        <v>23</v>
      </c>
      <c r="C3435" s="69" t="s">
        <v>65</v>
      </c>
      <c r="D3435" s="301">
        <v>2565</v>
      </c>
      <c r="E3435" s="1055"/>
      <c r="F3435" s="1055"/>
      <c r="G3435" s="1055"/>
      <c r="H3435" s="1055"/>
      <c r="I3435" s="1055"/>
      <c r="J3435" s="1055"/>
      <c r="K3435" s="1055"/>
      <c r="L3435" s="26" t="s">
        <v>689</v>
      </c>
      <c r="M3435" s="199"/>
      <c r="N3435" s="149" t="s">
        <v>12505</v>
      </c>
    </row>
    <row r="3436" spans="1:17" ht="40.5" x14ac:dyDescent="0.25">
      <c r="A3436" s="1055"/>
      <c r="B3436" s="51">
        <v>20</v>
      </c>
      <c r="C3436" s="69" t="s">
        <v>70</v>
      </c>
      <c r="D3436" s="301">
        <v>2565</v>
      </c>
      <c r="E3436" s="1055"/>
      <c r="F3436" s="1055"/>
      <c r="G3436" s="1055"/>
      <c r="H3436" s="1055"/>
      <c r="I3436" s="1055"/>
      <c r="J3436" s="1055"/>
      <c r="K3436" s="1055"/>
      <c r="L3436" s="26" t="s">
        <v>13194</v>
      </c>
      <c r="M3436" s="199"/>
      <c r="N3436" s="149" t="s">
        <v>13195</v>
      </c>
    </row>
    <row r="3437" spans="1:17" s="39" customFormat="1" ht="67.5" customHeight="1" x14ac:dyDescent="0.25">
      <c r="A3437" s="1054"/>
      <c r="B3437" s="52">
        <v>9</v>
      </c>
      <c r="C3437" s="33" t="s">
        <v>71</v>
      </c>
      <c r="D3437" s="490">
        <v>2565</v>
      </c>
      <c r="E3437" s="1054"/>
      <c r="F3437" s="1054"/>
      <c r="G3437" s="1054"/>
      <c r="H3437" s="1054"/>
      <c r="I3437" s="1054"/>
      <c r="J3437" s="1054"/>
      <c r="K3437" s="1054"/>
      <c r="L3437" s="26" t="s">
        <v>13650</v>
      </c>
      <c r="M3437" s="199"/>
      <c r="N3437" s="427" t="s">
        <v>13651</v>
      </c>
      <c r="O3437" s="26"/>
      <c r="P3437" s="452"/>
      <c r="Q3437" s="26"/>
    </row>
    <row r="3438" spans="1:17" ht="40.5" x14ac:dyDescent="0.25">
      <c r="A3438" s="218">
        <v>1058</v>
      </c>
      <c r="B3438" s="69">
        <v>24</v>
      </c>
      <c r="C3438" s="69" t="s">
        <v>64</v>
      </c>
      <c r="D3438" s="113">
        <v>2565</v>
      </c>
      <c r="E3438" s="89" t="s">
        <v>12312</v>
      </c>
      <c r="F3438" s="89" t="s">
        <v>12312</v>
      </c>
      <c r="G3438" s="89" t="s">
        <v>12318</v>
      </c>
      <c r="H3438" s="89" t="s">
        <v>12313</v>
      </c>
      <c r="I3438" s="89" t="s">
        <v>1994</v>
      </c>
      <c r="J3438" s="89" t="s">
        <v>212</v>
      </c>
      <c r="K3438" s="89" t="s">
        <v>3414</v>
      </c>
      <c r="L3438" s="1" t="s">
        <v>12314</v>
      </c>
      <c r="M3438" s="450"/>
      <c r="N3438" s="149" t="s">
        <v>12315</v>
      </c>
    </row>
    <row r="3439" spans="1:17" x14ac:dyDescent="0.25">
      <c r="A3439" s="219"/>
      <c r="B3439" s="69">
        <v>24</v>
      </c>
      <c r="C3439" s="69" t="s">
        <v>64</v>
      </c>
      <c r="D3439" s="113">
        <v>2565</v>
      </c>
      <c r="E3439" s="169"/>
      <c r="F3439" s="169"/>
      <c r="G3439" s="169"/>
      <c r="H3439" s="169"/>
      <c r="I3439" s="169"/>
      <c r="J3439" s="169"/>
      <c r="K3439" s="169"/>
      <c r="L3439" s="1" t="s">
        <v>11522</v>
      </c>
      <c r="M3439" s="450"/>
      <c r="N3439" s="149" t="s">
        <v>12316</v>
      </c>
    </row>
    <row r="3440" spans="1:17" x14ac:dyDescent="0.25">
      <c r="A3440" s="219"/>
      <c r="B3440" s="69">
        <v>4</v>
      </c>
      <c r="C3440" s="69" t="s">
        <v>65</v>
      </c>
      <c r="D3440" s="113">
        <v>2565</v>
      </c>
      <c r="E3440" s="169"/>
      <c r="F3440" s="169"/>
      <c r="G3440" s="169"/>
      <c r="H3440" s="169"/>
      <c r="I3440" s="169"/>
      <c r="J3440" s="169"/>
      <c r="K3440" s="169"/>
      <c r="L3440" s="26" t="s">
        <v>1614</v>
      </c>
      <c r="M3440" s="199"/>
      <c r="N3440" s="149"/>
    </row>
    <row r="3441" spans="1:17" ht="40.5" x14ac:dyDescent="0.25">
      <c r="A3441" s="219"/>
      <c r="B3441" s="218">
        <v>7</v>
      </c>
      <c r="C3441" s="218" t="s">
        <v>65</v>
      </c>
      <c r="D3441" s="220">
        <v>2565</v>
      </c>
      <c r="E3441" s="169"/>
      <c r="F3441" s="169"/>
      <c r="G3441" s="169"/>
      <c r="H3441" s="169"/>
      <c r="I3441" s="169"/>
      <c r="J3441" s="169"/>
      <c r="K3441" s="169"/>
      <c r="L3441" s="211" t="s">
        <v>1616</v>
      </c>
      <c r="M3441" s="530"/>
      <c r="N3441" s="216" t="s">
        <v>12317</v>
      </c>
      <c r="P3441" s="454"/>
      <c r="Q3441" s="89"/>
    </row>
    <row r="3442" spans="1:17" x14ac:dyDescent="0.25">
      <c r="A3442" s="1053">
        <v>1058</v>
      </c>
      <c r="B3442" s="69">
        <v>7</v>
      </c>
      <c r="C3442" s="69" t="s">
        <v>65</v>
      </c>
      <c r="D3442" s="113">
        <v>2565</v>
      </c>
      <c r="E3442" s="1053" t="s">
        <v>12717</v>
      </c>
      <c r="F3442" s="1053" t="s">
        <v>12324</v>
      </c>
      <c r="G3442" s="1053" t="s">
        <v>12718</v>
      </c>
      <c r="H3442" s="1053" t="s">
        <v>12325</v>
      </c>
      <c r="I3442" s="1053" t="s">
        <v>1193</v>
      </c>
      <c r="J3442" s="1053" t="s">
        <v>11</v>
      </c>
      <c r="K3442" s="1053" t="s">
        <v>3414</v>
      </c>
      <c r="L3442" s="1" t="s">
        <v>12327</v>
      </c>
      <c r="M3442" s="450"/>
      <c r="N3442" s="149" t="s">
        <v>12326</v>
      </c>
      <c r="P3442" s="465"/>
    </row>
    <row r="3443" spans="1:17" ht="40.5" customHeight="1" x14ac:dyDescent="0.25">
      <c r="A3443" s="1055"/>
      <c r="B3443" s="69">
        <v>7</v>
      </c>
      <c r="C3443" s="69" t="s">
        <v>65</v>
      </c>
      <c r="D3443" s="113">
        <v>2565</v>
      </c>
      <c r="E3443" s="1055"/>
      <c r="F3443" s="1055"/>
      <c r="G3443" s="1055"/>
      <c r="H3443" s="1055"/>
      <c r="I3443" s="1055"/>
      <c r="J3443" s="1055"/>
      <c r="K3443" s="1055"/>
      <c r="L3443" s="1" t="s">
        <v>12328</v>
      </c>
      <c r="M3443" s="450"/>
      <c r="N3443" s="149" t="s">
        <v>12341</v>
      </c>
      <c r="P3443" s="465"/>
    </row>
    <row r="3444" spans="1:17" ht="40.5" x14ac:dyDescent="0.25">
      <c r="A3444" s="1055"/>
      <c r="B3444" s="69">
        <v>27</v>
      </c>
      <c r="C3444" s="69" t="s">
        <v>66</v>
      </c>
      <c r="D3444" s="113">
        <v>2565</v>
      </c>
      <c r="E3444" s="1055"/>
      <c r="F3444" s="1055"/>
      <c r="G3444" s="1055"/>
      <c r="H3444" s="1055"/>
      <c r="I3444" s="1055"/>
      <c r="J3444" s="1055"/>
      <c r="K3444" s="1055"/>
      <c r="L3444" s="1" t="s">
        <v>11737</v>
      </c>
      <c r="M3444" s="450"/>
      <c r="N3444" s="149" t="s">
        <v>12719</v>
      </c>
      <c r="P3444" s="465"/>
    </row>
    <row r="3445" spans="1:17" x14ac:dyDescent="0.25">
      <c r="A3445" s="1054"/>
      <c r="B3445" s="69"/>
      <c r="C3445" s="69"/>
      <c r="D3445" s="113"/>
      <c r="E3445" s="1054"/>
      <c r="F3445" s="1054"/>
      <c r="G3445" s="1054"/>
      <c r="H3445" s="1054"/>
      <c r="I3445" s="1054"/>
      <c r="J3445" s="1054"/>
      <c r="K3445" s="1054"/>
      <c r="L3445" s="1"/>
      <c r="M3445" s="450"/>
      <c r="N3445" s="149"/>
      <c r="P3445" s="465"/>
    </row>
    <row r="3446" spans="1:17" ht="40.5" customHeight="1" x14ac:dyDescent="0.25">
      <c r="A3446" s="1136">
        <v>1059</v>
      </c>
      <c r="B3446" s="51">
        <v>9</v>
      </c>
      <c r="C3446" s="69" t="s">
        <v>65</v>
      </c>
      <c r="D3446" s="113">
        <v>2565</v>
      </c>
      <c r="E3446" s="1053" t="s">
        <v>12356</v>
      </c>
      <c r="F3446" s="1053" t="s">
        <v>12356</v>
      </c>
      <c r="G3446" s="1053" t="s">
        <v>12357</v>
      </c>
      <c r="H3446" s="1053" t="s">
        <v>12354</v>
      </c>
      <c r="I3446" s="1053" t="s">
        <v>2168</v>
      </c>
      <c r="J3446" s="1053" t="s">
        <v>11</v>
      </c>
      <c r="K3446" s="1053" t="s">
        <v>3414</v>
      </c>
      <c r="L3446" s="1" t="s">
        <v>12358</v>
      </c>
      <c r="M3446" s="450"/>
      <c r="N3446" s="149" t="s">
        <v>12355</v>
      </c>
      <c r="P3446" s="465"/>
    </row>
    <row r="3447" spans="1:17" x14ac:dyDescent="0.25">
      <c r="A3447" s="1138"/>
      <c r="B3447" s="51">
        <v>26</v>
      </c>
      <c r="C3447" s="69" t="s">
        <v>67</v>
      </c>
      <c r="D3447" s="113">
        <v>2565</v>
      </c>
      <c r="E3447" s="1054"/>
      <c r="F3447" s="1054"/>
      <c r="G3447" s="1054"/>
      <c r="H3447" s="1054"/>
      <c r="I3447" s="1054"/>
      <c r="J3447" s="1054"/>
      <c r="K3447" s="1054"/>
      <c r="L3447" s="1" t="s">
        <v>52</v>
      </c>
      <c r="M3447" s="450"/>
      <c r="N3447" s="149" t="s">
        <v>13950</v>
      </c>
      <c r="P3447" s="465"/>
    </row>
    <row r="3448" spans="1:17" ht="40.5" x14ac:dyDescent="0.25">
      <c r="A3448" s="1053">
        <v>1060</v>
      </c>
      <c r="B3448" s="69">
        <v>7</v>
      </c>
      <c r="C3448" s="69" t="s">
        <v>65</v>
      </c>
      <c r="D3448" s="113">
        <v>2565</v>
      </c>
      <c r="E3448" s="1053" t="s">
        <v>12363</v>
      </c>
      <c r="F3448" s="1053" t="s">
        <v>12363</v>
      </c>
      <c r="G3448" s="1053"/>
      <c r="H3448" s="1053" t="s">
        <v>12362</v>
      </c>
      <c r="I3448" s="1053" t="s">
        <v>81</v>
      </c>
      <c r="J3448" s="1053" t="s">
        <v>485</v>
      </c>
      <c r="K3448" s="1053" t="s">
        <v>3414</v>
      </c>
      <c r="L3448" s="1" t="s">
        <v>12367</v>
      </c>
      <c r="M3448" s="450"/>
      <c r="N3448" s="149" t="s">
        <v>12366</v>
      </c>
      <c r="P3448" s="465">
        <v>22650.400000000001</v>
      </c>
    </row>
    <row r="3449" spans="1:17" ht="40.5" customHeight="1" x14ac:dyDescent="0.25">
      <c r="A3449" s="1055"/>
      <c r="B3449" s="51">
        <v>7</v>
      </c>
      <c r="C3449" s="69" t="s">
        <v>65</v>
      </c>
      <c r="D3449" s="113">
        <v>2565</v>
      </c>
      <c r="E3449" s="1055"/>
      <c r="F3449" s="1055"/>
      <c r="G3449" s="1055"/>
      <c r="H3449" s="1055"/>
      <c r="I3449" s="1055"/>
      <c r="J3449" s="1055"/>
      <c r="K3449" s="1055"/>
      <c r="L3449" s="1" t="s">
        <v>11522</v>
      </c>
      <c r="M3449" s="450"/>
      <c r="N3449" s="149" t="s">
        <v>12365</v>
      </c>
      <c r="P3449" s="465"/>
    </row>
    <row r="3450" spans="1:17" x14ac:dyDescent="0.25">
      <c r="A3450" s="1055"/>
      <c r="B3450" s="69">
        <v>8</v>
      </c>
      <c r="C3450" s="69" t="s">
        <v>65</v>
      </c>
      <c r="D3450" s="113">
        <v>2565</v>
      </c>
      <c r="E3450" s="1055"/>
      <c r="F3450" s="1055"/>
      <c r="G3450" s="1055"/>
      <c r="H3450" s="1055"/>
      <c r="I3450" s="1055"/>
      <c r="J3450" s="1055"/>
      <c r="K3450" s="1055"/>
      <c r="L3450" s="26" t="s">
        <v>1614</v>
      </c>
      <c r="M3450" s="199"/>
      <c r="N3450" s="149"/>
      <c r="P3450" s="465"/>
    </row>
    <row r="3451" spans="1:17" ht="40.5" x14ac:dyDescent="0.25">
      <c r="A3451" s="1054"/>
      <c r="B3451" s="51">
        <v>9</v>
      </c>
      <c r="C3451" s="69" t="s">
        <v>65</v>
      </c>
      <c r="D3451" s="113">
        <v>2565</v>
      </c>
      <c r="E3451" s="1054"/>
      <c r="F3451" s="1054"/>
      <c r="G3451" s="1054"/>
      <c r="H3451" s="1054"/>
      <c r="I3451" s="1054"/>
      <c r="J3451" s="1054"/>
      <c r="K3451" s="1054"/>
      <c r="L3451" s="211" t="s">
        <v>1616</v>
      </c>
      <c r="M3451" s="530"/>
      <c r="N3451" s="216" t="s">
        <v>12364</v>
      </c>
      <c r="P3451" s="465"/>
    </row>
    <row r="3452" spans="1:17" ht="40.5" x14ac:dyDescent="0.25">
      <c r="A3452" s="1053">
        <v>1061</v>
      </c>
      <c r="B3452" s="69">
        <v>24</v>
      </c>
      <c r="C3452" s="69" t="s">
        <v>64</v>
      </c>
      <c r="D3452" s="113">
        <v>2565</v>
      </c>
      <c r="E3452" s="1053" t="s">
        <v>12373</v>
      </c>
      <c r="F3452" s="1053" t="s">
        <v>12373</v>
      </c>
      <c r="G3452" s="1053"/>
      <c r="H3452" s="1053" t="s">
        <v>12372</v>
      </c>
      <c r="I3452" s="1053" t="s">
        <v>870</v>
      </c>
      <c r="J3452" s="1053" t="s">
        <v>113</v>
      </c>
      <c r="K3452" s="1053" t="s">
        <v>3414</v>
      </c>
      <c r="L3452" s="1" t="s">
        <v>12368</v>
      </c>
      <c r="M3452" s="450"/>
      <c r="N3452" s="149" t="s">
        <v>12369</v>
      </c>
      <c r="P3452" s="465">
        <v>27327.08</v>
      </c>
    </row>
    <row r="3453" spans="1:17" ht="20.25" customHeight="1" x14ac:dyDescent="0.25">
      <c r="A3453" s="1055"/>
      <c r="B3453" s="51">
        <v>24</v>
      </c>
      <c r="C3453" s="69" t="s">
        <v>64</v>
      </c>
      <c r="D3453" s="113">
        <v>2565</v>
      </c>
      <c r="E3453" s="1055"/>
      <c r="F3453" s="1055"/>
      <c r="G3453" s="1055"/>
      <c r="H3453" s="1055"/>
      <c r="I3453" s="1055"/>
      <c r="J3453" s="1055"/>
      <c r="K3453" s="1055"/>
      <c r="L3453" s="1" t="s">
        <v>11522</v>
      </c>
      <c r="M3453" s="450"/>
      <c r="N3453" s="149" t="s">
        <v>12370</v>
      </c>
      <c r="P3453" s="465"/>
    </row>
    <row r="3454" spans="1:17" x14ac:dyDescent="0.25">
      <c r="A3454" s="1055"/>
      <c r="B3454" s="69">
        <v>8</v>
      </c>
      <c r="C3454" s="69" t="s">
        <v>65</v>
      </c>
      <c r="D3454" s="113">
        <v>2565</v>
      </c>
      <c r="E3454" s="1055"/>
      <c r="F3454" s="1055"/>
      <c r="G3454" s="1055"/>
      <c r="H3454" s="1055"/>
      <c r="I3454" s="1055"/>
      <c r="J3454" s="1055"/>
      <c r="K3454" s="1055"/>
      <c r="L3454" s="26" t="s">
        <v>1614</v>
      </c>
      <c r="M3454" s="199"/>
      <c r="N3454" s="149"/>
      <c r="P3454" s="465"/>
    </row>
    <row r="3455" spans="1:17" ht="40.5" x14ac:dyDescent="0.25">
      <c r="A3455" s="1054"/>
      <c r="B3455" s="51">
        <v>9</v>
      </c>
      <c r="C3455" s="69" t="s">
        <v>65</v>
      </c>
      <c r="D3455" s="113">
        <v>2565</v>
      </c>
      <c r="E3455" s="1054"/>
      <c r="F3455" s="1054"/>
      <c r="G3455" s="1054"/>
      <c r="H3455" s="1054"/>
      <c r="I3455" s="1054"/>
      <c r="J3455" s="1054"/>
      <c r="K3455" s="1054"/>
      <c r="L3455" s="211" t="s">
        <v>1616</v>
      </c>
      <c r="M3455" s="530"/>
      <c r="N3455" s="216" t="s">
        <v>12371</v>
      </c>
      <c r="P3455" s="465"/>
    </row>
    <row r="3456" spans="1:17" ht="46.5" customHeight="1" x14ac:dyDescent="0.25">
      <c r="A3456" s="69">
        <v>1062</v>
      </c>
      <c r="B3456" s="69">
        <v>11</v>
      </c>
      <c r="C3456" s="69" t="s">
        <v>65</v>
      </c>
      <c r="D3456" s="113">
        <v>2565</v>
      </c>
      <c r="E3456" s="113" t="s">
        <v>3747</v>
      </c>
      <c r="F3456" s="113" t="s">
        <v>3747</v>
      </c>
      <c r="G3456" s="113" t="s">
        <v>12378</v>
      </c>
      <c r="H3456" s="113" t="s">
        <v>12379</v>
      </c>
      <c r="I3456" s="113" t="s">
        <v>2775</v>
      </c>
      <c r="J3456" s="113" t="s">
        <v>131</v>
      </c>
      <c r="K3456" s="113" t="s">
        <v>3414</v>
      </c>
      <c r="L3456" s="1" t="s">
        <v>12380</v>
      </c>
      <c r="M3456" s="528"/>
      <c r="N3456" s="216" t="s">
        <v>12424</v>
      </c>
    </row>
    <row r="3457" spans="1:17" s="607" customFormat="1" ht="40.5" customHeight="1" x14ac:dyDescent="0.25">
      <c r="A3457" s="1047">
        <v>1063</v>
      </c>
      <c r="B3457" s="602">
        <v>11</v>
      </c>
      <c r="C3457" s="602" t="s">
        <v>65</v>
      </c>
      <c r="D3457" s="603">
        <v>2565</v>
      </c>
      <c r="E3457" s="1047" t="s">
        <v>12381</v>
      </c>
      <c r="F3457" s="1047" t="s">
        <v>12381</v>
      </c>
      <c r="G3457" s="1047" t="s">
        <v>12382</v>
      </c>
      <c r="H3457" s="1047" t="s">
        <v>12383</v>
      </c>
      <c r="I3457" s="1047" t="s">
        <v>1949</v>
      </c>
      <c r="J3457" s="1047" t="s">
        <v>216</v>
      </c>
      <c r="K3457" s="1047" t="s">
        <v>3414</v>
      </c>
      <c r="L3457" s="604" t="s">
        <v>12380</v>
      </c>
      <c r="M3457" s="721"/>
      <c r="N3457" s="722" t="s">
        <v>12425</v>
      </c>
      <c r="O3457" s="604"/>
      <c r="P3457" s="606"/>
      <c r="Q3457" s="604"/>
    </row>
    <row r="3458" spans="1:17" s="607" customFormat="1" ht="40.5" x14ac:dyDescent="0.25">
      <c r="A3458" s="1048"/>
      <c r="B3458" s="602">
        <v>19</v>
      </c>
      <c r="C3458" s="602" t="s">
        <v>69</v>
      </c>
      <c r="D3458" s="603">
        <v>2565</v>
      </c>
      <c r="E3458" s="1048"/>
      <c r="F3458" s="1048"/>
      <c r="G3458" s="1048"/>
      <c r="H3458" s="1048"/>
      <c r="I3458" s="1048"/>
      <c r="J3458" s="1048"/>
      <c r="K3458" s="1048"/>
      <c r="L3458" s="604" t="s">
        <v>5414</v>
      </c>
      <c r="M3458" s="721"/>
      <c r="N3458" s="722" t="s">
        <v>13358</v>
      </c>
      <c r="O3458" s="604"/>
      <c r="P3458" s="606">
        <v>17582</v>
      </c>
      <c r="Q3458" s="604"/>
    </row>
    <row r="3459" spans="1:17" s="607" customFormat="1" ht="50.25" customHeight="1" x14ac:dyDescent="0.25">
      <c r="A3459" s="1049"/>
      <c r="B3459" s="602">
        <v>20</v>
      </c>
      <c r="C3459" s="602" t="s">
        <v>69</v>
      </c>
      <c r="D3459" s="603">
        <v>2565</v>
      </c>
      <c r="E3459" s="1049"/>
      <c r="F3459" s="1049"/>
      <c r="G3459" s="1049"/>
      <c r="H3459" s="1049"/>
      <c r="I3459" s="1049"/>
      <c r="J3459" s="1049"/>
      <c r="K3459" s="1049"/>
      <c r="L3459" s="604" t="s">
        <v>689</v>
      </c>
      <c r="M3459" s="721"/>
      <c r="N3459" s="722" t="s">
        <v>13359</v>
      </c>
      <c r="O3459" s="604"/>
      <c r="P3459" s="606"/>
      <c r="Q3459" s="604"/>
    </row>
    <row r="3460" spans="1:17" s="720" customFormat="1" ht="24.75" customHeight="1" x14ac:dyDescent="0.25">
      <c r="A3460" s="1070">
        <v>1064</v>
      </c>
      <c r="B3460" s="677">
        <v>14</v>
      </c>
      <c r="C3460" s="677" t="s">
        <v>65</v>
      </c>
      <c r="D3460" s="678">
        <v>2565</v>
      </c>
      <c r="E3460" s="1070" t="s">
        <v>12416</v>
      </c>
      <c r="F3460" s="1070" t="s">
        <v>12416</v>
      </c>
      <c r="G3460" s="1070" t="s">
        <v>12417</v>
      </c>
      <c r="H3460" s="1070" t="s">
        <v>12418</v>
      </c>
      <c r="I3460" s="1070" t="s">
        <v>247</v>
      </c>
      <c r="J3460" s="1070" t="s">
        <v>232</v>
      </c>
      <c r="K3460" s="1070" t="s">
        <v>3414</v>
      </c>
      <c r="L3460" s="716" t="s">
        <v>12380</v>
      </c>
      <c r="M3460" s="717"/>
      <c r="N3460" s="718" t="s">
        <v>12419</v>
      </c>
      <c r="O3460" s="716"/>
      <c r="P3460" s="719"/>
      <c r="Q3460" s="716"/>
    </row>
    <row r="3461" spans="1:17" s="612" customFormat="1" ht="24.75" customHeight="1" x14ac:dyDescent="0.25">
      <c r="A3461" s="1077"/>
      <c r="B3461" s="608">
        <v>4</v>
      </c>
      <c r="C3461" s="608" t="s">
        <v>73</v>
      </c>
      <c r="D3461" s="609">
        <v>2565</v>
      </c>
      <c r="E3461" s="1077"/>
      <c r="F3461" s="1077"/>
      <c r="G3461" s="1077"/>
      <c r="H3461" s="1077"/>
      <c r="I3461" s="1077"/>
      <c r="J3461" s="1077"/>
      <c r="K3461" s="1077"/>
      <c r="L3461" s="610" t="s">
        <v>5414</v>
      </c>
      <c r="M3461" s="615"/>
      <c r="N3461" s="723" t="s">
        <v>13485</v>
      </c>
      <c r="O3461" s="610"/>
      <c r="P3461" s="606"/>
      <c r="Q3461" s="610"/>
    </row>
    <row r="3462" spans="1:17" s="612" customFormat="1" ht="24.75" customHeight="1" x14ac:dyDescent="0.25">
      <c r="A3462" s="1071"/>
      <c r="B3462" s="608">
        <v>8</v>
      </c>
      <c r="C3462" s="608" t="s">
        <v>73</v>
      </c>
      <c r="D3462" s="609">
        <v>2565</v>
      </c>
      <c r="E3462" s="1071"/>
      <c r="F3462" s="1071"/>
      <c r="G3462" s="1071"/>
      <c r="H3462" s="1071"/>
      <c r="I3462" s="1071"/>
      <c r="J3462" s="1071"/>
      <c r="K3462" s="1071"/>
      <c r="L3462" s="610" t="s">
        <v>689</v>
      </c>
      <c r="M3462" s="615"/>
      <c r="N3462" s="723" t="s">
        <v>13486</v>
      </c>
      <c r="O3462" s="610"/>
      <c r="P3462" s="606">
        <v>40468.1</v>
      </c>
      <c r="Q3462" s="610"/>
    </row>
    <row r="3463" spans="1:17" ht="33.75" customHeight="1" x14ac:dyDescent="0.25">
      <c r="A3463" s="1053">
        <v>1065</v>
      </c>
      <c r="B3463" s="69">
        <v>14</v>
      </c>
      <c r="C3463" s="69" t="s">
        <v>65</v>
      </c>
      <c r="D3463" s="113">
        <v>2565</v>
      </c>
      <c r="E3463" s="1053" t="s">
        <v>12420</v>
      </c>
      <c r="F3463" s="1053" t="s">
        <v>12420</v>
      </c>
      <c r="G3463" s="1053" t="s">
        <v>12421</v>
      </c>
      <c r="H3463" s="1053" t="s">
        <v>12422</v>
      </c>
      <c r="I3463" s="1053" t="s">
        <v>247</v>
      </c>
      <c r="J3463" s="1053" t="s">
        <v>232</v>
      </c>
      <c r="K3463" s="1053" t="s">
        <v>3414</v>
      </c>
      <c r="L3463" s="1" t="s">
        <v>12380</v>
      </c>
      <c r="M3463" s="450"/>
      <c r="N3463" s="149" t="s">
        <v>12423</v>
      </c>
    </row>
    <row r="3464" spans="1:17" ht="33.75" customHeight="1" x14ac:dyDescent="0.25">
      <c r="A3464" s="1054"/>
      <c r="B3464" s="69">
        <v>29</v>
      </c>
      <c r="C3464" s="69" t="s">
        <v>73</v>
      </c>
      <c r="D3464" s="113">
        <v>2565</v>
      </c>
      <c r="E3464" s="1054"/>
      <c r="F3464" s="1054"/>
      <c r="G3464" s="1054"/>
      <c r="H3464" s="1054"/>
      <c r="I3464" s="1054"/>
      <c r="J3464" s="1054"/>
      <c r="K3464" s="1054"/>
      <c r="L3464" s="1" t="s">
        <v>13608</v>
      </c>
      <c r="M3464" s="450"/>
      <c r="N3464" s="149" t="s">
        <v>13609</v>
      </c>
    </row>
    <row r="3465" spans="1:17" s="612" customFormat="1" ht="20.25" customHeight="1" x14ac:dyDescent="0.25">
      <c r="A3465" s="1070">
        <v>1066</v>
      </c>
      <c r="B3465" s="608">
        <v>14</v>
      </c>
      <c r="C3465" s="608" t="s">
        <v>65</v>
      </c>
      <c r="D3465" s="608">
        <v>2565</v>
      </c>
      <c r="E3465" s="1070" t="s">
        <v>12426</v>
      </c>
      <c r="F3465" s="1070" t="s">
        <v>12426</v>
      </c>
      <c r="G3465" s="1070" t="s">
        <v>12428</v>
      </c>
      <c r="H3465" s="1070" t="s">
        <v>12429</v>
      </c>
      <c r="I3465" s="1070" t="s">
        <v>247</v>
      </c>
      <c r="J3465" s="1070" t="s">
        <v>232</v>
      </c>
      <c r="K3465" s="1070" t="s">
        <v>3414</v>
      </c>
      <c r="L3465" s="610" t="s">
        <v>12380</v>
      </c>
      <c r="M3465" s="639"/>
      <c r="N3465" s="611" t="s">
        <v>12433</v>
      </c>
      <c r="O3465" s="610"/>
      <c r="P3465" s="606"/>
      <c r="Q3465" s="610"/>
    </row>
    <row r="3466" spans="1:17" s="612" customFormat="1" ht="40.5" x14ac:dyDescent="0.25">
      <c r="A3466" s="1077"/>
      <c r="B3466" s="608">
        <v>4</v>
      </c>
      <c r="C3466" s="729" t="s">
        <v>3874</v>
      </c>
      <c r="D3466" s="608">
        <v>2565</v>
      </c>
      <c r="E3466" s="1077"/>
      <c r="F3466" s="1077"/>
      <c r="G3466" s="1077"/>
      <c r="H3466" s="1077"/>
      <c r="I3466" s="1077"/>
      <c r="J3466" s="1077"/>
      <c r="K3466" s="1077"/>
      <c r="L3466" s="610" t="s">
        <v>5414</v>
      </c>
      <c r="M3466" s="639"/>
      <c r="N3466" s="611" t="s">
        <v>13483</v>
      </c>
      <c r="O3466" s="610"/>
      <c r="P3466" s="606"/>
      <c r="Q3466" s="610"/>
    </row>
    <row r="3467" spans="1:17" s="612" customFormat="1" x14ac:dyDescent="0.25">
      <c r="A3467" s="1071"/>
      <c r="B3467" s="608">
        <v>8</v>
      </c>
      <c r="C3467" s="608" t="s">
        <v>73</v>
      </c>
      <c r="D3467" s="608">
        <v>2565</v>
      </c>
      <c r="E3467" s="1071"/>
      <c r="F3467" s="1071"/>
      <c r="G3467" s="1071"/>
      <c r="H3467" s="1071"/>
      <c r="I3467" s="1071"/>
      <c r="J3467" s="1071"/>
      <c r="K3467" s="1071"/>
      <c r="L3467" s="610" t="s">
        <v>689</v>
      </c>
      <c r="M3467" s="639"/>
      <c r="N3467" s="611" t="s">
        <v>13484</v>
      </c>
      <c r="O3467" s="610"/>
      <c r="P3467" s="606">
        <v>57702</v>
      </c>
      <c r="Q3467" s="610"/>
    </row>
    <row r="3468" spans="1:17" s="612" customFormat="1" x14ac:dyDescent="0.25">
      <c r="A3468" s="1070">
        <v>1067</v>
      </c>
      <c r="B3468" s="1070">
        <v>14</v>
      </c>
      <c r="C3468" s="1070" t="s">
        <v>65</v>
      </c>
      <c r="D3468" s="1070">
        <v>2565</v>
      </c>
      <c r="E3468" s="1070" t="s">
        <v>12427</v>
      </c>
      <c r="F3468" s="1070" t="s">
        <v>12427</v>
      </c>
      <c r="G3468" s="1070" t="s">
        <v>12430</v>
      </c>
      <c r="H3468" s="1070" t="s">
        <v>12431</v>
      </c>
      <c r="I3468" s="1070" t="s">
        <v>247</v>
      </c>
      <c r="J3468" s="1070" t="s">
        <v>232</v>
      </c>
      <c r="K3468" s="1070" t="s">
        <v>3414</v>
      </c>
      <c r="L3468" s="610" t="s">
        <v>12380</v>
      </c>
      <c r="M3468" s="639"/>
      <c r="N3468" s="611" t="s">
        <v>12432</v>
      </c>
      <c r="O3468" s="610"/>
      <c r="P3468" s="606"/>
      <c r="Q3468" s="610"/>
    </row>
    <row r="3469" spans="1:17" s="612" customFormat="1" ht="40.5" x14ac:dyDescent="0.25">
      <c r="A3469" s="1077"/>
      <c r="B3469" s="1077"/>
      <c r="C3469" s="1077"/>
      <c r="D3469" s="1077"/>
      <c r="E3469" s="1077"/>
      <c r="F3469" s="1077"/>
      <c r="G3469" s="1077"/>
      <c r="H3469" s="1077"/>
      <c r="I3469" s="1077"/>
      <c r="J3469" s="1077"/>
      <c r="K3469" s="1077"/>
      <c r="L3469" s="610" t="s">
        <v>5414</v>
      </c>
      <c r="M3469" s="639"/>
      <c r="N3469" s="611" t="s">
        <v>13487</v>
      </c>
      <c r="O3469" s="610"/>
      <c r="P3469" s="606"/>
      <c r="Q3469" s="610"/>
    </row>
    <row r="3470" spans="1:17" s="612" customFormat="1" x14ac:dyDescent="0.25">
      <c r="A3470" s="1071"/>
      <c r="B3470" s="1071"/>
      <c r="C3470" s="1071"/>
      <c r="D3470" s="1071"/>
      <c r="E3470" s="1071"/>
      <c r="F3470" s="1071"/>
      <c r="G3470" s="1071"/>
      <c r="H3470" s="1071"/>
      <c r="I3470" s="1071"/>
      <c r="J3470" s="1071"/>
      <c r="K3470" s="1071"/>
      <c r="L3470" s="610" t="s">
        <v>689</v>
      </c>
      <c r="M3470" s="639"/>
      <c r="N3470" s="611" t="s">
        <v>13488</v>
      </c>
      <c r="O3470" s="610"/>
      <c r="P3470" s="606">
        <v>35046</v>
      </c>
      <c r="Q3470" s="610"/>
    </row>
    <row r="3471" spans="1:17" s="612" customFormat="1" ht="34.5" customHeight="1" x14ac:dyDescent="0.25">
      <c r="A3471" s="1070">
        <v>1068</v>
      </c>
      <c r="B3471" s="1070">
        <v>16</v>
      </c>
      <c r="C3471" s="1070" t="s">
        <v>65</v>
      </c>
      <c r="D3471" s="1070">
        <v>2565</v>
      </c>
      <c r="E3471" s="1070" t="s">
        <v>12448</v>
      </c>
      <c r="F3471" s="1070" t="s">
        <v>12448</v>
      </c>
      <c r="G3471" s="1070" t="s">
        <v>12449</v>
      </c>
      <c r="H3471" s="1070" t="s">
        <v>12450</v>
      </c>
      <c r="I3471" s="1070" t="s">
        <v>185</v>
      </c>
      <c r="J3471" s="1070" t="s">
        <v>78</v>
      </c>
      <c r="K3471" s="1070" t="s">
        <v>3414</v>
      </c>
      <c r="L3471" s="610" t="s">
        <v>12451</v>
      </c>
      <c r="M3471" s="639"/>
      <c r="N3471" s="611" t="s">
        <v>12452</v>
      </c>
      <c r="O3471" s="610"/>
      <c r="P3471" s="606"/>
      <c r="Q3471" s="610"/>
    </row>
    <row r="3472" spans="1:17" s="612" customFormat="1" ht="34.5" customHeight="1" x14ac:dyDescent="0.25">
      <c r="A3472" s="1077"/>
      <c r="B3472" s="1077"/>
      <c r="C3472" s="1077"/>
      <c r="D3472" s="1077"/>
      <c r="E3472" s="1077"/>
      <c r="F3472" s="1077"/>
      <c r="G3472" s="1077"/>
      <c r="H3472" s="1077"/>
      <c r="I3472" s="1077"/>
      <c r="J3472" s="1077"/>
      <c r="K3472" s="1077"/>
      <c r="L3472" s="610" t="s">
        <v>5414</v>
      </c>
      <c r="M3472" s="639"/>
      <c r="N3472" s="611" t="s">
        <v>13493</v>
      </c>
      <c r="O3472" s="610"/>
      <c r="P3472" s="606"/>
      <c r="Q3472" s="610"/>
    </row>
    <row r="3473" spans="1:17" s="612" customFormat="1" ht="34.5" customHeight="1" x14ac:dyDescent="0.25">
      <c r="A3473" s="1071"/>
      <c r="B3473" s="1071"/>
      <c r="C3473" s="1071"/>
      <c r="D3473" s="1071"/>
      <c r="E3473" s="1071"/>
      <c r="F3473" s="1071"/>
      <c r="G3473" s="1071"/>
      <c r="H3473" s="1071"/>
      <c r="I3473" s="1071"/>
      <c r="J3473" s="1071"/>
      <c r="K3473" s="1071"/>
      <c r="L3473" s="610" t="s">
        <v>689</v>
      </c>
      <c r="M3473" s="639"/>
      <c r="N3473" s="611" t="s">
        <v>13494</v>
      </c>
      <c r="O3473" s="610" t="s">
        <v>13495</v>
      </c>
      <c r="P3473" s="606">
        <v>15679.95</v>
      </c>
      <c r="Q3473" s="610"/>
    </row>
    <row r="3474" spans="1:17" x14ac:dyDescent="0.25">
      <c r="A3474" s="1053">
        <v>1069</v>
      </c>
      <c r="B3474" s="69">
        <v>17</v>
      </c>
      <c r="C3474" s="69" t="s">
        <v>65</v>
      </c>
      <c r="D3474" s="113">
        <v>2565</v>
      </c>
      <c r="E3474" s="1053" t="s">
        <v>12464</v>
      </c>
      <c r="F3474" s="1053" t="s">
        <v>12464</v>
      </c>
      <c r="G3474" s="1053" t="s">
        <v>12463</v>
      </c>
      <c r="H3474" s="1053" t="s">
        <v>12461</v>
      </c>
      <c r="I3474" s="1053" t="s">
        <v>332</v>
      </c>
      <c r="J3474" s="1053" t="s">
        <v>11</v>
      </c>
      <c r="K3474" s="1053" t="s">
        <v>3414</v>
      </c>
      <c r="L3474" s="1" t="s">
        <v>12451</v>
      </c>
      <c r="M3474" s="450"/>
      <c r="N3474" s="149" t="s">
        <v>12459</v>
      </c>
    </row>
    <row r="3475" spans="1:17" ht="40.5" x14ac:dyDescent="0.25">
      <c r="A3475" s="1055"/>
      <c r="B3475" s="69">
        <v>18</v>
      </c>
      <c r="C3475" s="69" t="s">
        <v>66</v>
      </c>
      <c r="D3475" s="113">
        <v>2565</v>
      </c>
      <c r="E3475" s="1055"/>
      <c r="F3475" s="1055"/>
      <c r="G3475" s="1055"/>
      <c r="H3475" s="1055"/>
      <c r="I3475" s="1055"/>
      <c r="J3475" s="1055"/>
      <c r="K3475" s="1055"/>
      <c r="L3475" s="1" t="s">
        <v>12728</v>
      </c>
      <c r="M3475" s="450"/>
      <c r="N3475" s="149" t="s">
        <v>12729</v>
      </c>
      <c r="P3475" s="452">
        <v>19403.87</v>
      </c>
    </row>
    <row r="3476" spans="1:17" x14ac:dyDescent="0.25">
      <c r="A3476" s="1055"/>
      <c r="B3476" s="69">
        <v>19</v>
      </c>
      <c r="C3476" s="69" t="s">
        <v>66</v>
      </c>
      <c r="D3476" s="113">
        <v>2565</v>
      </c>
      <c r="E3476" s="1055"/>
      <c r="F3476" s="1055"/>
      <c r="G3476" s="1055"/>
      <c r="H3476" s="1055"/>
      <c r="I3476" s="1055"/>
      <c r="J3476" s="1055"/>
      <c r="K3476" s="1055"/>
      <c r="L3476" s="1" t="s">
        <v>11522</v>
      </c>
      <c r="M3476" s="450"/>
      <c r="N3476" s="149" t="s">
        <v>12731</v>
      </c>
    </row>
    <row r="3477" spans="1:17" x14ac:dyDescent="0.25">
      <c r="A3477" s="1055"/>
      <c r="B3477" s="69">
        <v>22</v>
      </c>
      <c r="C3477" s="69" t="s">
        <v>66</v>
      </c>
      <c r="D3477" s="113">
        <v>2565</v>
      </c>
      <c r="E3477" s="1055"/>
      <c r="F3477" s="1055"/>
      <c r="G3477" s="1055"/>
      <c r="H3477" s="1055"/>
      <c r="I3477" s="1055"/>
      <c r="J3477" s="1055"/>
      <c r="K3477" s="1055"/>
      <c r="L3477" s="26" t="s">
        <v>1614</v>
      </c>
      <c r="M3477" s="530"/>
      <c r="N3477" s="216"/>
    </row>
    <row r="3478" spans="1:17" ht="40.5" x14ac:dyDescent="0.25">
      <c r="A3478" s="1055"/>
      <c r="B3478" s="69">
        <v>22</v>
      </c>
      <c r="C3478" s="69" t="s">
        <v>66</v>
      </c>
      <c r="D3478" s="113">
        <v>2565</v>
      </c>
      <c r="E3478" s="1055"/>
      <c r="F3478" s="1055"/>
      <c r="G3478" s="1055"/>
      <c r="H3478" s="1055"/>
      <c r="I3478" s="1055"/>
      <c r="J3478" s="1055"/>
      <c r="K3478" s="1055"/>
      <c r="L3478" s="211" t="s">
        <v>1616</v>
      </c>
      <c r="M3478" s="530"/>
      <c r="N3478" s="149" t="s">
        <v>12730</v>
      </c>
    </row>
    <row r="3479" spans="1:17" x14ac:dyDescent="0.25">
      <c r="A3479" s="1055"/>
      <c r="B3479" s="69">
        <v>17</v>
      </c>
      <c r="C3479" s="69" t="s">
        <v>70</v>
      </c>
      <c r="D3479" s="113">
        <v>2565</v>
      </c>
      <c r="E3479" s="1055"/>
      <c r="F3479" s="1055"/>
      <c r="G3479" s="1055"/>
      <c r="H3479" s="1055"/>
      <c r="I3479" s="1055"/>
      <c r="J3479" s="1055"/>
      <c r="K3479" s="1055"/>
      <c r="L3479" s="7" t="s">
        <v>13145</v>
      </c>
      <c r="M3479" s="532"/>
      <c r="N3479" s="149" t="s">
        <v>13147</v>
      </c>
    </row>
    <row r="3480" spans="1:17" x14ac:dyDescent="0.25">
      <c r="A3480" s="1054"/>
      <c r="B3480" s="69">
        <v>17</v>
      </c>
      <c r="C3480" s="69" t="s">
        <v>70</v>
      </c>
      <c r="D3480" s="113">
        <v>2565</v>
      </c>
      <c r="E3480" s="1054"/>
      <c r="F3480" s="1054"/>
      <c r="G3480" s="1054"/>
      <c r="H3480" s="1054"/>
      <c r="I3480" s="1054"/>
      <c r="J3480" s="1054"/>
      <c r="K3480" s="1054"/>
      <c r="L3480" s="7" t="s">
        <v>13146</v>
      </c>
      <c r="M3480" s="532"/>
      <c r="N3480" s="149" t="s">
        <v>13148</v>
      </c>
    </row>
    <row r="3481" spans="1:17" x14ac:dyDescent="0.25">
      <c r="A3481" s="1053">
        <v>1070</v>
      </c>
      <c r="B3481" s="69">
        <v>17</v>
      </c>
      <c r="C3481" s="69" t="s">
        <v>65</v>
      </c>
      <c r="D3481" s="113">
        <v>2565</v>
      </c>
      <c r="E3481" s="1053" t="s">
        <v>12457</v>
      </c>
      <c r="F3481" s="1053" t="s">
        <v>12457</v>
      </c>
      <c r="G3481" s="1053" t="s">
        <v>12462</v>
      </c>
      <c r="H3481" s="1053" t="s">
        <v>12460</v>
      </c>
      <c r="I3481" s="1053" t="s">
        <v>332</v>
      </c>
      <c r="J3481" s="1053" t="s">
        <v>11</v>
      </c>
      <c r="K3481" s="1053" t="s">
        <v>3414</v>
      </c>
      <c r="L3481" s="1" t="s">
        <v>12451</v>
      </c>
      <c r="M3481" s="450"/>
      <c r="N3481" s="149" t="s">
        <v>12458</v>
      </c>
    </row>
    <row r="3482" spans="1:17" ht="40.5" x14ac:dyDescent="0.25">
      <c r="A3482" s="1055"/>
      <c r="B3482" s="69">
        <v>7</v>
      </c>
      <c r="C3482" s="69" t="s">
        <v>66</v>
      </c>
      <c r="D3482" s="113">
        <v>2565</v>
      </c>
      <c r="E3482" s="1055"/>
      <c r="F3482" s="1055"/>
      <c r="G3482" s="1055"/>
      <c r="H3482" s="1055"/>
      <c r="I3482" s="1055"/>
      <c r="J3482" s="1055"/>
      <c r="K3482" s="1055"/>
      <c r="L3482" s="1" t="s">
        <v>12728</v>
      </c>
      <c r="M3482" s="450"/>
      <c r="N3482" s="149" t="s">
        <v>12736</v>
      </c>
      <c r="P3482" s="452">
        <v>20977.25</v>
      </c>
    </row>
    <row r="3483" spans="1:17" x14ac:dyDescent="0.25">
      <c r="A3483" s="1055"/>
      <c r="B3483" s="69">
        <v>19</v>
      </c>
      <c r="C3483" s="69" t="s">
        <v>66</v>
      </c>
      <c r="D3483" s="113">
        <v>2565</v>
      </c>
      <c r="E3483" s="1055"/>
      <c r="F3483" s="1055"/>
      <c r="G3483" s="1055"/>
      <c r="H3483" s="1055"/>
      <c r="I3483" s="1055"/>
      <c r="J3483" s="1055"/>
      <c r="K3483" s="1055"/>
      <c r="L3483" s="1" t="s">
        <v>11522</v>
      </c>
      <c r="M3483" s="450"/>
      <c r="N3483" s="149" t="s">
        <v>12737</v>
      </c>
    </row>
    <row r="3484" spans="1:17" x14ac:dyDescent="0.25">
      <c r="A3484" s="1055"/>
      <c r="B3484" s="69">
        <v>25</v>
      </c>
      <c r="C3484" s="69" t="s">
        <v>66</v>
      </c>
      <c r="D3484" s="113">
        <v>2565</v>
      </c>
      <c r="E3484" s="1055"/>
      <c r="F3484" s="1055"/>
      <c r="G3484" s="1055"/>
      <c r="H3484" s="1055"/>
      <c r="I3484" s="1055"/>
      <c r="J3484" s="1055"/>
      <c r="K3484" s="1055"/>
      <c r="L3484" s="26" t="s">
        <v>1614</v>
      </c>
      <c r="M3484" s="530"/>
      <c r="N3484" s="216"/>
    </row>
    <row r="3485" spans="1:17" ht="40.5" x14ac:dyDescent="0.25">
      <c r="A3485" s="1055"/>
      <c r="B3485" s="69">
        <v>27</v>
      </c>
      <c r="C3485" s="69" t="s">
        <v>66</v>
      </c>
      <c r="D3485" s="113">
        <v>2565</v>
      </c>
      <c r="E3485" s="1055"/>
      <c r="F3485" s="1055"/>
      <c r="G3485" s="1055"/>
      <c r="H3485" s="1055"/>
      <c r="I3485" s="1055"/>
      <c r="J3485" s="1055"/>
      <c r="K3485" s="1055"/>
      <c r="L3485" s="211" t="s">
        <v>1616</v>
      </c>
      <c r="M3485" s="530"/>
      <c r="N3485" s="149" t="s">
        <v>12738</v>
      </c>
    </row>
    <row r="3486" spans="1:17" x14ac:dyDescent="0.25">
      <c r="A3486" s="1055"/>
      <c r="B3486" s="69">
        <v>17</v>
      </c>
      <c r="C3486" s="69" t="s">
        <v>70</v>
      </c>
      <c r="D3486" s="113">
        <v>2565</v>
      </c>
      <c r="E3486" s="1055"/>
      <c r="F3486" s="1055"/>
      <c r="G3486" s="1055"/>
      <c r="H3486" s="1055"/>
      <c r="I3486" s="1055"/>
      <c r="J3486" s="1055"/>
      <c r="K3486" s="1055"/>
      <c r="L3486" s="7" t="s">
        <v>13145</v>
      </c>
      <c r="M3486" s="532"/>
      <c r="N3486" s="149" t="s">
        <v>13149</v>
      </c>
    </row>
    <row r="3487" spans="1:17" x14ac:dyDescent="0.25">
      <c r="A3487" s="1054"/>
      <c r="B3487" s="69">
        <v>17</v>
      </c>
      <c r="C3487" s="69" t="s">
        <v>70</v>
      </c>
      <c r="D3487" s="113">
        <v>2565</v>
      </c>
      <c r="E3487" s="1054"/>
      <c r="F3487" s="1054"/>
      <c r="G3487" s="1054"/>
      <c r="H3487" s="1054"/>
      <c r="I3487" s="1054"/>
      <c r="J3487" s="1054"/>
      <c r="K3487" s="1054"/>
      <c r="L3487" s="7" t="s">
        <v>13146</v>
      </c>
      <c r="M3487" s="532"/>
      <c r="N3487" s="149" t="s">
        <v>13150</v>
      </c>
    </row>
    <row r="3488" spans="1:17" s="581" customFormat="1" x14ac:dyDescent="0.25">
      <c r="A3488" s="1099">
        <v>1071</v>
      </c>
      <c r="B3488" s="575">
        <v>17</v>
      </c>
      <c r="C3488" s="575" t="s">
        <v>65</v>
      </c>
      <c r="D3488" s="576">
        <v>2565</v>
      </c>
      <c r="E3488" s="1099" t="s">
        <v>12465</v>
      </c>
      <c r="F3488" s="1099" t="s">
        <v>12465</v>
      </c>
      <c r="G3488" s="1099" t="s">
        <v>12466</v>
      </c>
      <c r="H3488" s="1099" t="s">
        <v>12467</v>
      </c>
      <c r="I3488" s="1099" t="s">
        <v>12468</v>
      </c>
      <c r="J3488" s="1099" t="s">
        <v>12469</v>
      </c>
      <c r="K3488" s="1099" t="s">
        <v>3414</v>
      </c>
      <c r="L3488" s="577" t="s">
        <v>12451</v>
      </c>
      <c r="M3488" s="578" t="s">
        <v>15887</v>
      </c>
      <c r="N3488" s="579" t="s">
        <v>12470</v>
      </c>
      <c r="O3488" s="577"/>
      <c r="P3488" s="580"/>
      <c r="Q3488" s="577"/>
    </row>
    <row r="3489" spans="1:17" s="587" customFormat="1" ht="40.5" x14ac:dyDescent="0.25">
      <c r="A3489" s="1102"/>
      <c r="B3489" s="582">
        <v>15</v>
      </c>
      <c r="C3489" s="582" t="s">
        <v>70</v>
      </c>
      <c r="D3489" s="583">
        <v>2566</v>
      </c>
      <c r="E3489" s="1102"/>
      <c r="F3489" s="1102"/>
      <c r="G3489" s="1102"/>
      <c r="H3489" s="1102"/>
      <c r="I3489" s="1102"/>
      <c r="J3489" s="1102"/>
      <c r="K3489" s="1102"/>
      <c r="L3489" s="584" t="s">
        <v>5414</v>
      </c>
      <c r="M3489" s="590"/>
      <c r="N3489" s="591" t="s">
        <v>15888</v>
      </c>
      <c r="O3489" s="584"/>
      <c r="P3489" s="580"/>
      <c r="Q3489" s="584"/>
    </row>
    <row r="3490" spans="1:17" s="587" customFormat="1" x14ac:dyDescent="0.25">
      <c r="A3490" s="1100"/>
      <c r="B3490" s="582">
        <v>15</v>
      </c>
      <c r="C3490" s="582" t="s">
        <v>70</v>
      </c>
      <c r="D3490" s="583">
        <v>2566</v>
      </c>
      <c r="E3490" s="1100"/>
      <c r="F3490" s="1100"/>
      <c r="G3490" s="1100"/>
      <c r="H3490" s="1100"/>
      <c r="I3490" s="1100"/>
      <c r="J3490" s="1100"/>
      <c r="K3490" s="1100"/>
      <c r="L3490" s="584" t="s">
        <v>689</v>
      </c>
      <c r="M3490" s="590"/>
      <c r="N3490" s="591" t="s">
        <v>15889</v>
      </c>
      <c r="O3490" s="599" t="s">
        <v>15890</v>
      </c>
      <c r="P3490" s="580"/>
      <c r="Q3490" s="584"/>
    </row>
    <row r="3491" spans="1:17" ht="31.5" customHeight="1" x14ac:dyDescent="0.25">
      <c r="A3491" s="1053">
        <v>1072</v>
      </c>
      <c r="B3491" s="69">
        <v>18</v>
      </c>
      <c r="C3491" s="69" t="s">
        <v>65</v>
      </c>
      <c r="D3491" s="113">
        <v>2565</v>
      </c>
      <c r="E3491" s="1053" t="s">
        <v>12480</v>
      </c>
      <c r="F3491" s="1053" t="s">
        <v>12480</v>
      </c>
      <c r="G3491" s="1053" t="s">
        <v>12481</v>
      </c>
      <c r="H3491" s="1053" t="s">
        <v>7823</v>
      </c>
      <c r="I3491" s="1053" t="s">
        <v>10408</v>
      </c>
      <c r="J3491" s="1053" t="s">
        <v>2562</v>
      </c>
      <c r="K3491" s="1053" t="s">
        <v>3414</v>
      </c>
      <c r="L3491" s="1" t="s">
        <v>12380</v>
      </c>
      <c r="M3491" s="528"/>
      <c r="N3491" s="216" t="s">
        <v>12482</v>
      </c>
    </row>
    <row r="3492" spans="1:17" ht="31.5" customHeight="1" x14ac:dyDescent="0.25">
      <c r="A3492" s="1054"/>
      <c r="B3492" s="69">
        <v>11</v>
      </c>
      <c r="C3492" s="69" t="s">
        <v>73</v>
      </c>
      <c r="D3492" s="113">
        <v>2565</v>
      </c>
      <c r="E3492" s="1054"/>
      <c r="F3492" s="1054"/>
      <c r="G3492" s="1054"/>
      <c r="H3492" s="1054"/>
      <c r="I3492" s="1054"/>
      <c r="J3492" s="1054"/>
      <c r="K3492" s="1054"/>
      <c r="L3492" s="1"/>
      <c r="M3492" s="542"/>
      <c r="N3492" s="216" t="s">
        <v>13649</v>
      </c>
    </row>
    <row r="3493" spans="1:17" ht="31.5" customHeight="1" x14ac:dyDescent="0.25">
      <c r="A3493" s="1053"/>
      <c r="B3493" s="69">
        <v>21</v>
      </c>
      <c r="C3493" s="69" t="s">
        <v>65</v>
      </c>
      <c r="D3493" s="113">
        <v>2565</v>
      </c>
      <c r="E3493" s="1053" t="s">
        <v>12485</v>
      </c>
      <c r="F3493" s="1053" t="s">
        <v>12485</v>
      </c>
      <c r="G3493" s="1067" t="s">
        <v>12487</v>
      </c>
      <c r="H3493" s="1053" t="s">
        <v>5528</v>
      </c>
      <c r="I3493" s="1053" t="s">
        <v>953</v>
      </c>
      <c r="J3493" s="1053" t="s">
        <v>232</v>
      </c>
      <c r="K3493" s="1053" t="s">
        <v>3414</v>
      </c>
      <c r="L3493" s="1" t="s">
        <v>12380</v>
      </c>
      <c r="M3493" s="528"/>
      <c r="N3493" s="216" t="s">
        <v>12490</v>
      </c>
    </row>
    <row r="3494" spans="1:17" ht="31.5" customHeight="1" x14ac:dyDescent="0.25">
      <c r="A3494" s="1054"/>
      <c r="B3494" s="218">
        <v>21</v>
      </c>
      <c r="C3494" s="218" t="s">
        <v>65</v>
      </c>
      <c r="D3494" s="220">
        <v>2565</v>
      </c>
      <c r="E3494" s="1054"/>
      <c r="F3494" s="1054"/>
      <c r="G3494" s="1069"/>
      <c r="H3494" s="1054"/>
      <c r="I3494" s="1054"/>
      <c r="J3494" s="1054"/>
      <c r="K3494" s="1054"/>
      <c r="L3494" s="1" t="s">
        <v>13611</v>
      </c>
      <c r="M3494" s="528"/>
      <c r="N3494" s="216" t="s">
        <v>13612</v>
      </c>
    </row>
    <row r="3495" spans="1:17" ht="28.5" customHeight="1" x14ac:dyDescent="0.25">
      <c r="A3495" s="1053">
        <v>1074</v>
      </c>
      <c r="B3495" s="89">
        <v>21</v>
      </c>
      <c r="C3495" s="89" t="s">
        <v>65</v>
      </c>
      <c r="D3495" s="89">
        <v>2565</v>
      </c>
      <c r="E3495" s="1053" t="s">
        <v>12486</v>
      </c>
      <c r="F3495" s="1053" t="s">
        <v>12486</v>
      </c>
      <c r="G3495" s="1053" t="s">
        <v>12488</v>
      </c>
      <c r="H3495" s="1053" t="s">
        <v>12489</v>
      </c>
      <c r="I3495" s="1053" t="s">
        <v>26</v>
      </c>
      <c r="J3495" s="1053" t="s">
        <v>11</v>
      </c>
      <c r="K3495" s="1053" t="s">
        <v>3414</v>
      </c>
      <c r="L3495" s="1" t="s">
        <v>12380</v>
      </c>
      <c r="M3495" s="528"/>
      <c r="N3495" s="216" t="s">
        <v>12491</v>
      </c>
    </row>
    <row r="3496" spans="1:17" ht="28.5" customHeight="1" x14ac:dyDescent="0.25">
      <c r="A3496" s="1054"/>
      <c r="B3496" s="89">
        <v>14</v>
      </c>
      <c r="C3496" s="89" t="s">
        <v>71</v>
      </c>
      <c r="D3496" s="89">
        <v>2565</v>
      </c>
      <c r="E3496" s="1054"/>
      <c r="F3496" s="1054"/>
      <c r="G3496" s="1054"/>
      <c r="H3496" s="1054"/>
      <c r="I3496" s="1054"/>
      <c r="J3496" s="1054"/>
      <c r="K3496" s="1054"/>
      <c r="L3496" s="1" t="s">
        <v>13608</v>
      </c>
      <c r="M3496" s="528"/>
      <c r="N3496" s="216" t="s">
        <v>13674</v>
      </c>
    </row>
    <row r="3497" spans="1:17" s="607" customFormat="1" ht="28.5" customHeight="1" x14ac:dyDescent="0.25">
      <c r="A3497" s="1047">
        <v>1075</v>
      </c>
      <c r="B3497" s="602">
        <v>25</v>
      </c>
      <c r="C3497" s="602" t="s">
        <v>65</v>
      </c>
      <c r="D3497" s="603">
        <v>2565</v>
      </c>
      <c r="E3497" s="1047" t="s">
        <v>12532</v>
      </c>
      <c r="F3497" s="1047" t="s">
        <v>12532</v>
      </c>
      <c r="G3497" s="1047" t="s">
        <v>12533</v>
      </c>
      <c r="H3497" s="1047" t="s">
        <v>12534</v>
      </c>
      <c r="I3497" s="1047" t="s">
        <v>1939</v>
      </c>
      <c r="J3497" s="1047" t="s">
        <v>216</v>
      </c>
      <c r="K3497" s="1047" t="s">
        <v>3414</v>
      </c>
      <c r="L3497" s="604" t="s">
        <v>11884</v>
      </c>
      <c r="M3497" s="638"/>
      <c r="N3497" s="605" t="s">
        <v>12535</v>
      </c>
      <c r="O3497" s="604"/>
      <c r="P3497" s="606"/>
      <c r="Q3497" s="604"/>
    </row>
    <row r="3498" spans="1:17" s="612" customFormat="1" ht="28.5" customHeight="1" x14ac:dyDescent="0.25">
      <c r="A3498" s="1048"/>
      <c r="B3498" s="608">
        <v>21</v>
      </c>
      <c r="C3498" s="608" t="s">
        <v>64</v>
      </c>
      <c r="D3498" s="609">
        <v>2566</v>
      </c>
      <c r="E3498" s="1048"/>
      <c r="F3498" s="1048"/>
      <c r="G3498" s="1048"/>
      <c r="H3498" s="1048"/>
      <c r="I3498" s="1048"/>
      <c r="J3498" s="1048"/>
      <c r="K3498" s="1048"/>
      <c r="L3498" s="610" t="s">
        <v>15014</v>
      </c>
      <c r="M3498" s="639" t="s">
        <v>15015</v>
      </c>
      <c r="N3498" s="611" t="s">
        <v>15016</v>
      </c>
      <c r="O3498" s="610"/>
      <c r="P3498" s="606"/>
      <c r="Q3498" s="610"/>
    </row>
    <row r="3499" spans="1:17" s="612" customFormat="1" ht="28.5" customHeight="1" x14ac:dyDescent="0.25">
      <c r="A3499" s="1049"/>
      <c r="B3499" s="608">
        <v>28</v>
      </c>
      <c r="C3499" s="608" t="s">
        <v>64</v>
      </c>
      <c r="D3499" s="609">
        <v>2566</v>
      </c>
      <c r="E3499" s="1049"/>
      <c r="F3499" s="1049"/>
      <c r="G3499" s="1049"/>
      <c r="H3499" s="1049"/>
      <c r="I3499" s="1049"/>
      <c r="J3499" s="1049"/>
      <c r="K3499" s="1049"/>
      <c r="L3499" s="610" t="s">
        <v>14826</v>
      </c>
      <c r="M3499" s="639">
        <v>2564</v>
      </c>
      <c r="N3499" s="611" t="s">
        <v>15017</v>
      </c>
      <c r="O3499" s="728">
        <v>24085</v>
      </c>
      <c r="P3499" s="606">
        <v>52487</v>
      </c>
      <c r="Q3499" s="610"/>
    </row>
    <row r="3500" spans="1:17" ht="28.5" customHeight="1" x14ac:dyDescent="0.25">
      <c r="A3500" s="1053">
        <v>1076</v>
      </c>
      <c r="B3500" s="69">
        <v>25</v>
      </c>
      <c r="C3500" s="69" t="s">
        <v>65</v>
      </c>
      <c r="D3500" s="113">
        <v>2565</v>
      </c>
      <c r="E3500" s="1053" t="s">
        <v>12575</v>
      </c>
      <c r="F3500" s="1053" t="s">
        <v>12575</v>
      </c>
      <c r="G3500" s="1053" t="s">
        <v>12576</v>
      </c>
      <c r="H3500" s="1053" t="s">
        <v>12577</v>
      </c>
      <c r="I3500" s="1053" t="s">
        <v>2173</v>
      </c>
      <c r="J3500" s="1053" t="s">
        <v>11</v>
      </c>
      <c r="K3500" s="1053" t="s">
        <v>3414</v>
      </c>
      <c r="L3500" s="1" t="s">
        <v>12380</v>
      </c>
      <c r="M3500" s="450"/>
      <c r="N3500" s="149" t="s">
        <v>12578</v>
      </c>
    </row>
    <row r="3501" spans="1:17" ht="40.5" x14ac:dyDescent="0.25">
      <c r="A3501" s="1054"/>
      <c r="B3501" s="69">
        <v>29</v>
      </c>
      <c r="C3501" s="69" t="s">
        <v>65</v>
      </c>
      <c r="D3501" s="113">
        <v>2565</v>
      </c>
      <c r="E3501" s="1054"/>
      <c r="F3501" s="1054"/>
      <c r="G3501" s="1054"/>
      <c r="H3501" s="1054"/>
      <c r="I3501" s="1054"/>
      <c r="J3501" s="1054"/>
      <c r="K3501" s="1054"/>
      <c r="L3501" s="1" t="s">
        <v>13611</v>
      </c>
      <c r="M3501" s="450"/>
      <c r="N3501" s="149" t="s">
        <v>13613</v>
      </c>
    </row>
    <row r="3502" spans="1:17" ht="40.5" x14ac:dyDescent="0.25">
      <c r="A3502" s="69">
        <v>1077</v>
      </c>
      <c r="B3502" s="69">
        <v>31</v>
      </c>
      <c r="C3502" s="69" t="s">
        <v>65</v>
      </c>
      <c r="D3502" s="113">
        <v>2565</v>
      </c>
      <c r="E3502" s="113" t="s">
        <v>12585</v>
      </c>
      <c r="F3502" s="113" t="s">
        <v>12585</v>
      </c>
      <c r="G3502" s="113" t="s">
        <v>12586</v>
      </c>
      <c r="H3502" s="113" t="s">
        <v>12587</v>
      </c>
      <c r="I3502" s="113" t="s">
        <v>98</v>
      </c>
      <c r="J3502" s="113" t="s">
        <v>92</v>
      </c>
      <c r="K3502" s="113" t="s">
        <v>3414</v>
      </c>
      <c r="L3502" s="1" t="s">
        <v>12588</v>
      </c>
      <c r="M3502" s="450"/>
      <c r="N3502" s="149" t="s">
        <v>12589</v>
      </c>
    </row>
    <row r="3503" spans="1:17" s="607" customFormat="1" ht="40.5" x14ac:dyDescent="0.25">
      <c r="A3503" s="1047">
        <v>1078</v>
      </c>
      <c r="B3503" s="602">
        <v>31</v>
      </c>
      <c r="C3503" s="602" t="s">
        <v>65</v>
      </c>
      <c r="D3503" s="603">
        <v>2565</v>
      </c>
      <c r="E3503" s="1047" t="s">
        <v>12580</v>
      </c>
      <c r="F3503" s="1047" t="s">
        <v>12581</v>
      </c>
      <c r="G3503" s="1047" t="s">
        <v>12582</v>
      </c>
      <c r="H3503" s="1047" t="s">
        <v>12583</v>
      </c>
      <c r="I3503" s="1047" t="s">
        <v>2572</v>
      </c>
      <c r="J3503" s="1047" t="s">
        <v>1269</v>
      </c>
      <c r="K3503" s="1047" t="s">
        <v>3414</v>
      </c>
      <c r="L3503" s="604" t="s">
        <v>14753</v>
      </c>
      <c r="M3503" s="638"/>
      <c r="N3503" s="605" t="s">
        <v>12584</v>
      </c>
      <c r="O3503" s="604"/>
      <c r="P3503" s="606"/>
      <c r="Q3503" s="604"/>
    </row>
    <row r="3504" spans="1:17" s="612" customFormat="1" ht="40.5" x14ac:dyDescent="0.25">
      <c r="A3504" s="1048"/>
      <c r="B3504" s="682">
        <v>7</v>
      </c>
      <c r="C3504" s="682" t="s">
        <v>64</v>
      </c>
      <c r="D3504" s="681">
        <v>2566</v>
      </c>
      <c r="E3504" s="1048"/>
      <c r="F3504" s="1048"/>
      <c r="G3504" s="1048"/>
      <c r="H3504" s="1048"/>
      <c r="I3504" s="1048"/>
      <c r="J3504" s="1048"/>
      <c r="K3504" s="1048"/>
      <c r="L3504" s="610" t="s">
        <v>5414</v>
      </c>
      <c r="M3504" s="639"/>
      <c r="N3504" s="611" t="s">
        <v>14754</v>
      </c>
      <c r="O3504" s="610"/>
      <c r="P3504" s="606"/>
      <c r="Q3504" s="610"/>
    </row>
    <row r="3505" spans="1:17" s="612" customFormat="1" x14ac:dyDescent="0.25">
      <c r="A3505" s="1049"/>
      <c r="B3505" s="682">
        <v>9</v>
      </c>
      <c r="C3505" s="682" t="s">
        <v>64</v>
      </c>
      <c r="D3505" s="681">
        <v>2566</v>
      </c>
      <c r="E3505" s="1049"/>
      <c r="F3505" s="1049"/>
      <c r="G3505" s="1049"/>
      <c r="H3505" s="1049"/>
      <c r="I3505" s="1049"/>
      <c r="J3505" s="1049"/>
      <c r="K3505" s="1049"/>
      <c r="L3505" s="610" t="s">
        <v>689</v>
      </c>
      <c r="M3505" s="639"/>
      <c r="N3505" s="611" t="s">
        <v>14755</v>
      </c>
      <c r="O3505" s="645" t="s">
        <v>14756</v>
      </c>
      <c r="P3505" s="606">
        <v>24400</v>
      </c>
      <c r="Q3505" s="610"/>
    </row>
    <row r="3506" spans="1:17" s="612" customFormat="1" ht="27.75" customHeight="1" x14ac:dyDescent="0.25">
      <c r="A3506" s="1070">
        <v>1079</v>
      </c>
      <c r="B3506" s="1070">
        <v>31</v>
      </c>
      <c r="C3506" s="1070" t="s">
        <v>65</v>
      </c>
      <c r="D3506" s="1070">
        <v>2565</v>
      </c>
      <c r="E3506" s="1070" t="s">
        <v>12572</v>
      </c>
      <c r="F3506" s="1070" t="s">
        <v>12572</v>
      </c>
      <c r="G3506" s="1070" t="s">
        <v>12573</v>
      </c>
      <c r="H3506" s="1070" t="s">
        <v>13437</v>
      </c>
      <c r="I3506" s="1070" t="s">
        <v>1323</v>
      </c>
      <c r="J3506" s="1070" t="s">
        <v>212</v>
      </c>
      <c r="K3506" s="1070" t="s">
        <v>3414</v>
      </c>
      <c r="L3506" s="614" t="s">
        <v>11884</v>
      </c>
      <c r="M3506" s="615"/>
      <c r="N3506" s="611" t="s">
        <v>12574</v>
      </c>
      <c r="O3506" s="610"/>
      <c r="P3506" s="606"/>
      <c r="Q3506" s="610"/>
    </row>
    <row r="3507" spans="1:17" s="612" customFormat="1" ht="40.5" x14ac:dyDescent="0.25">
      <c r="A3507" s="1077"/>
      <c r="B3507" s="1077"/>
      <c r="C3507" s="1077"/>
      <c r="D3507" s="1077"/>
      <c r="E3507" s="1077"/>
      <c r="F3507" s="1077"/>
      <c r="G3507" s="1077"/>
      <c r="H3507" s="1077"/>
      <c r="I3507" s="1077"/>
      <c r="J3507" s="1077"/>
      <c r="K3507" s="1077"/>
      <c r="L3507" s="610" t="s">
        <v>5414</v>
      </c>
      <c r="M3507" s="639"/>
      <c r="N3507" s="611" t="s">
        <v>13496</v>
      </c>
      <c r="O3507" s="610"/>
      <c r="P3507" s="606"/>
      <c r="Q3507" s="610"/>
    </row>
    <row r="3508" spans="1:17" s="612" customFormat="1" ht="49.5" customHeight="1" x14ac:dyDescent="0.25">
      <c r="A3508" s="1071"/>
      <c r="B3508" s="1071"/>
      <c r="C3508" s="1071"/>
      <c r="D3508" s="1071"/>
      <c r="E3508" s="1071"/>
      <c r="F3508" s="1071"/>
      <c r="G3508" s="1071"/>
      <c r="H3508" s="1071"/>
      <c r="I3508" s="1071"/>
      <c r="J3508" s="1071"/>
      <c r="K3508" s="1071"/>
      <c r="L3508" s="610" t="s">
        <v>689</v>
      </c>
      <c r="M3508" s="639"/>
      <c r="N3508" s="611" t="s">
        <v>13497</v>
      </c>
      <c r="O3508" s="610" t="s">
        <v>13498</v>
      </c>
      <c r="P3508" s="606"/>
      <c r="Q3508" s="610"/>
    </row>
    <row r="3509" spans="1:17" s="607" customFormat="1" x14ac:dyDescent="0.25">
      <c r="A3509" s="1047">
        <v>1080</v>
      </c>
      <c r="B3509" s="602">
        <v>4</v>
      </c>
      <c r="C3509" s="602" t="s">
        <v>66</v>
      </c>
      <c r="D3509" s="603">
        <v>2565</v>
      </c>
      <c r="E3509" s="1047" t="s">
        <v>12590</v>
      </c>
      <c r="F3509" s="1047" t="s">
        <v>12590</v>
      </c>
      <c r="G3509" s="1047" t="s">
        <v>12591</v>
      </c>
      <c r="H3509" s="1047" t="s">
        <v>12592</v>
      </c>
      <c r="I3509" s="1047" t="s">
        <v>1736</v>
      </c>
      <c r="J3509" s="1047" t="s">
        <v>388</v>
      </c>
      <c r="K3509" s="1047" t="s">
        <v>3414</v>
      </c>
      <c r="L3509" s="604" t="s">
        <v>12380</v>
      </c>
      <c r="M3509" s="638"/>
      <c r="N3509" s="605" t="s">
        <v>12597</v>
      </c>
      <c r="O3509" s="604"/>
      <c r="P3509" s="606"/>
      <c r="Q3509" s="604"/>
    </row>
    <row r="3510" spans="1:17" s="612" customFormat="1" ht="40.5" x14ac:dyDescent="0.25">
      <c r="A3510" s="1048"/>
      <c r="B3510" s="608">
        <v>17</v>
      </c>
      <c r="C3510" s="608" t="s">
        <v>67</v>
      </c>
      <c r="D3510" s="609">
        <v>2565</v>
      </c>
      <c r="E3510" s="1048"/>
      <c r="F3510" s="1048"/>
      <c r="G3510" s="1048"/>
      <c r="H3510" s="1048"/>
      <c r="I3510" s="1048"/>
      <c r="J3510" s="1048"/>
      <c r="K3510" s="1048"/>
      <c r="L3510" s="610" t="s">
        <v>5414</v>
      </c>
      <c r="M3510" s="639"/>
      <c r="N3510" s="611" t="s">
        <v>13879</v>
      </c>
      <c r="O3510" s="610" t="s">
        <v>48</v>
      </c>
      <c r="P3510" s="606"/>
      <c r="Q3510" s="610"/>
    </row>
    <row r="3511" spans="1:17" s="612" customFormat="1" x14ac:dyDescent="0.25">
      <c r="A3511" s="1049"/>
      <c r="B3511" s="608">
        <v>17</v>
      </c>
      <c r="C3511" s="608" t="s">
        <v>67</v>
      </c>
      <c r="D3511" s="609">
        <v>2565</v>
      </c>
      <c r="E3511" s="1049"/>
      <c r="F3511" s="1049"/>
      <c r="G3511" s="1049"/>
      <c r="H3511" s="1049"/>
      <c r="I3511" s="1049"/>
      <c r="J3511" s="1049"/>
      <c r="K3511" s="1049"/>
      <c r="L3511" s="610" t="s">
        <v>689</v>
      </c>
      <c r="M3511" s="639"/>
      <c r="N3511" s="611" t="s">
        <v>13880</v>
      </c>
      <c r="O3511" s="610"/>
      <c r="P3511" s="606">
        <v>288225.62</v>
      </c>
      <c r="Q3511" s="610"/>
    </row>
    <row r="3512" spans="1:17" ht="40.5" x14ac:dyDescent="0.25">
      <c r="A3512" s="1148">
        <v>1081</v>
      </c>
      <c r="B3512" s="69">
        <v>24</v>
      </c>
      <c r="C3512" s="69" t="s">
        <v>64</v>
      </c>
      <c r="D3512" s="113">
        <v>2565</v>
      </c>
      <c r="E3512" s="1053" t="s">
        <v>12598</v>
      </c>
      <c r="F3512" s="1053" t="s">
        <v>12598</v>
      </c>
      <c r="G3512" s="1053"/>
      <c r="H3512" s="1053" t="s">
        <v>2461</v>
      </c>
      <c r="I3512" s="1053" t="s">
        <v>261</v>
      </c>
      <c r="J3512" s="1053" t="s">
        <v>212</v>
      </c>
      <c r="K3512" s="1053" t="s">
        <v>3414</v>
      </c>
      <c r="L3512" s="1" t="s">
        <v>12599</v>
      </c>
      <c r="M3512" s="450"/>
      <c r="N3512" s="149" t="s">
        <v>12600</v>
      </c>
      <c r="P3512" s="452">
        <v>13153.48</v>
      </c>
    </row>
    <row r="3513" spans="1:17" x14ac:dyDescent="0.25">
      <c r="A3513" s="1149"/>
      <c r="B3513" s="69">
        <v>24</v>
      </c>
      <c r="C3513" s="69" t="s">
        <v>64</v>
      </c>
      <c r="D3513" s="113">
        <v>2565</v>
      </c>
      <c r="E3513" s="1055"/>
      <c r="F3513" s="1055"/>
      <c r="G3513" s="1055"/>
      <c r="H3513" s="1055"/>
      <c r="I3513" s="1055"/>
      <c r="J3513" s="1055"/>
      <c r="K3513" s="1055"/>
      <c r="L3513" s="1" t="s">
        <v>11522</v>
      </c>
      <c r="M3513" s="450"/>
      <c r="N3513" s="149" t="s">
        <v>12601</v>
      </c>
    </row>
    <row r="3514" spans="1:17" x14ac:dyDescent="0.25">
      <c r="A3514" s="1149"/>
      <c r="B3514" s="218">
        <v>30</v>
      </c>
      <c r="C3514" s="218" t="s">
        <v>65</v>
      </c>
      <c r="D3514" s="220">
        <v>2565</v>
      </c>
      <c r="E3514" s="1055"/>
      <c r="F3514" s="1055"/>
      <c r="G3514" s="1055"/>
      <c r="H3514" s="1055"/>
      <c r="I3514" s="1055"/>
      <c r="J3514" s="1055"/>
      <c r="K3514" s="1055"/>
      <c r="L3514" s="26" t="s">
        <v>1614</v>
      </c>
      <c r="M3514" s="530"/>
      <c r="N3514" s="216"/>
      <c r="P3514" s="454"/>
    </row>
    <row r="3515" spans="1:17" ht="40.5" x14ac:dyDescent="0.25">
      <c r="A3515" s="1150"/>
      <c r="B3515" s="69">
        <v>1</v>
      </c>
      <c r="C3515" s="69" t="s">
        <v>6524</v>
      </c>
      <c r="D3515" s="113">
        <v>2565</v>
      </c>
      <c r="E3515" s="1054"/>
      <c r="F3515" s="1054"/>
      <c r="G3515" s="1054"/>
      <c r="H3515" s="1054"/>
      <c r="I3515" s="1054"/>
      <c r="J3515" s="1054"/>
      <c r="K3515" s="1054"/>
      <c r="L3515" s="211" t="s">
        <v>1616</v>
      </c>
      <c r="M3515" s="530"/>
      <c r="N3515" s="149" t="s">
        <v>12602</v>
      </c>
      <c r="P3515" s="465"/>
    </row>
    <row r="3516" spans="1:17" ht="40.5" x14ac:dyDescent="0.25">
      <c r="A3516" s="1053">
        <v>1082</v>
      </c>
      <c r="B3516" s="69">
        <v>24</v>
      </c>
      <c r="C3516" s="69" t="s">
        <v>64</v>
      </c>
      <c r="D3516" s="113">
        <v>2565</v>
      </c>
      <c r="E3516" s="1067" t="s">
        <v>12603</v>
      </c>
      <c r="F3516" s="1053" t="s">
        <v>12603</v>
      </c>
      <c r="G3516" s="1053"/>
      <c r="H3516" s="1053" t="s">
        <v>12604</v>
      </c>
      <c r="I3516" s="1053" t="s">
        <v>2168</v>
      </c>
      <c r="J3516" s="1053" t="s">
        <v>11</v>
      </c>
      <c r="K3516" s="1053" t="s">
        <v>3414</v>
      </c>
      <c r="L3516" s="1" t="s">
        <v>12605</v>
      </c>
      <c r="M3516" s="450"/>
      <c r="N3516" s="149" t="s">
        <v>12606</v>
      </c>
      <c r="P3516" s="465">
        <v>9747.07</v>
      </c>
    </row>
    <row r="3517" spans="1:17" x14ac:dyDescent="0.25">
      <c r="A3517" s="1055"/>
      <c r="B3517" s="69">
        <v>24</v>
      </c>
      <c r="C3517" s="69" t="s">
        <v>64</v>
      </c>
      <c r="D3517" s="113">
        <v>2565</v>
      </c>
      <c r="E3517" s="1068"/>
      <c r="F3517" s="1055"/>
      <c r="G3517" s="1055"/>
      <c r="H3517" s="1055"/>
      <c r="I3517" s="1055"/>
      <c r="J3517" s="1055"/>
      <c r="K3517" s="1055"/>
      <c r="L3517" s="1" t="s">
        <v>11522</v>
      </c>
      <c r="M3517" s="450"/>
      <c r="N3517" s="149" t="s">
        <v>12607</v>
      </c>
      <c r="P3517" s="465"/>
    </row>
    <row r="3518" spans="1:17" x14ac:dyDescent="0.25">
      <c r="A3518" s="1055"/>
      <c r="B3518" s="218">
        <v>1</v>
      </c>
      <c r="C3518" s="218" t="s">
        <v>6524</v>
      </c>
      <c r="D3518" s="220">
        <v>2565</v>
      </c>
      <c r="E3518" s="1068"/>
      <c r="F3518" s="1055"/>
      <c r="G3518" s="1055"/>
      <c r="H3518" s="1055"/>
      <c r="I3518" s="1055"/>
      <c r="J3518" s="1055"/>
      <c r="K3518" s="1055"/>
      <c r="L3518" s="26" t="s">
        <v>1614</v>
      </c>
      <c r="M3518" s="530"/>
      <c r="N3518" s="216"/>
      <c r="P3518" s="465"/>
    </row>
    <row r="3519" spans="1:17" ht="40.5" x14ac:dyDescent="0.25">
      <c r="A3519" s="1054"/>
      <c r="B3519" s="69">
        <v>1</v>
      </c>
      <c r="C3519" s="69" t="s">
        <v>6524</v>
      </c>
      <c r="D3519" s="113">
        <v>2565</v>
      </c>
      <c r="E3519" s="1069"/>
      <c r="F3519" s="1054"/>
      <c r="G3519" s="1054"/>
      <c r="H3519" s="1054"/>
      <c r="I3519" s="1054"/>
      <c r="J3519" s="1054"/>
      <c r="K3519" s="1054"/>
      <c r="L3519" s="211" t="s">
        <v>1616</v>
      </c>
      <c r="M3519" s="530"/>
      <c r="N3519" s="149" t="s">
        <v>12608</v>
      </c>
      <c r="P3519" s="465"/>
    </row>
    <row r="3520" spans="1:17" x14ac:dyDescent="0.25">
      <c r="A3520" s="69">
        <v>1083</v>
      </c>
      <c r="B3520" s="69">
        <v>7</v>
      </c>
      <c r="C3520" s="69" t="s">
        <v>6524</v>
      </c>
      <c r="D3520" s="113">
        <v>2565</v>
      </c>
      <c r="E3520" s="113" t="s">
        <v>12609</v>
      </c>
      <c r="F3520" s="113" t="s">
        <v>12609</v>
      </c>
      <c r="G3520" s="113" t="s">
        <v>12610</v>
      </c>
      <c r="H3520" s="113" t="s">
        <v>12611</v>
      </c>
      <c r="I3520" s="113" t="s">
        <v>261</v>
      </c>
      <c r="J3520" s="113" t="s">
        <v>212</v>
      </c>
      <c r="K3520" s="113" t="s">
        <v>3414</v>
      </c>
      <c r="L3520" s="1" t="s">
        <v>12451</v>
      </c>
      <c r="M3520" s="450"/>
      <c r="N3520" s="149" t="s">
        <v>12612</v>
      </c>
      <c r="P3520" s="465"/>
    </row>
    <row r="3521" spans="1:17" x14ac:dyDescent="0.25">
      <c r="A3521" s="1128">
        <v>1084</v>
      </c>
      <c r="B3521" s="69">
        <v>20</v>
      </c>
      <c r="C3521" s="69" t="s">
        <v>682</v>
      </c>
      <c r="D3521" s="113">
        <v>2564</v>
      </c>
      <c r="E3521" s="1067" t="s">
        <v>12664</v>
      </c>
      <c r="F3521" s="1067" t="s">
        <v>12664</v>
      </c>
      <c r="G3521" s="1053" t="s">
        <v>12665</v>
      </c>
      <c r="H3521" s="1053" t="s">
        <v>12666</v>
      </c>
      <c r="I3521" s="1053" t="s">
        <v>1944</v>
      </c>
      <c r="J3521" s="1053" t="s">
        <v>216</v>
      </c>
      <c r="K3521" s="1053" t="s">
        <v>3414</v>
      </c>
      <c r="L3521" s="1" t="s">
        <v>12451</v>
      </c>
      <c r="M3521" s="450"/>
      <c r="N3521" s="149" t="s">
        <v>12612</v>
      </c>
      <c r="P3521" s="465"/>
    </row>
    <row r="3522" spans="1:17" x14ac:dyDescent="0.25">
      <c r="A3522" s="1128"/>
      <c r="B3522" s="69">
        <v>18</v>
      </c>
      <c r="C3522" s="69" t="s">
        <v>66</v>
      </c>
      <c r="D3522" s="113">
        <v>2565</v>
      </c>
      <c r="E3522" s="1068"/>
      <c r="F3522" s="1068"/>
      <c r="G3522" s="1055"/>
      <c r="H3522" s="1055"/>
      <c r="I3522" s="1055"/>
      <c r="J3522" s="1055"/>
      <c r="K3522" s="1055"/>
      <c r="L3522" s="1" t="s">
        <v>12661</v>
      </c>
      <c r="M3522" s="450"/>
      <c r="N3522" s="149" t="s">
        <v>12663</v>
      </c>
      <c r="P3522" s="465"/>
    </row>
    <row r="3523" spans="1:17" x14ac:dyDescent="0.25">
      <c r="A3523" s="1128"/>
      <c r="B3523" s="69">
        <v>18</v>
      </c>
      <c r="C3523" s="69" t="s">
        <v>66</v>
      </c>
      <c r="D3523" s="113">
        <v>2565</v>
      </c>
      <c r="E3523" s="1069"/>
      <c r="F3523" s="1069"/>
      <c r="G3523" s="1054"/>
      <c r="H3523" s="1054"/>
      <c r="I3523" s="1054"/>
      <c r="J3523" s="1054"/>
      <c r="K3523" s="1054"/>
      <c r="L3523" s="1" t="s">
        <v>12662</v>
      </c>
      <c r="M3523" s="450"/>
      <c r="N3523" s="149" t="s">
        <v>12671</v>
      </c>
      <c r="P3523" s="465"/>
    </row>
    <row r="3524" spans="1:17" ht="39.75" customHeight="1" x14ac:dyDescent="0.25">
      <c r="A3524" s="69">
        <v>1085</v>
      </c>
      <c r="B3524" s="69">
        <v>20</v>
      </c>
      <c r="C3524" s="69" t="s">
        <v>66</v>
      </c>
      <c r="D3524" s="113">
        <v>2565</v>
      </c>
      <c r="E3524" s="113" t="s">
        <v>12673</v>
      </c>
      <c r="F3524" s="113" t="s">
        <v>12673</v>
      </c>
      <c r="G3524" s="113" t="s">
        <v>22026</v>
      </c>
      <c r="H3524" s="113" t="s">
        <v>12674</v>
      </c>
      <c r="I3524" s="113" t="s">
        <v>1736</v>
      </c>
      <c r="J3524" s="113" t="s">
        <v>388</v>
      </c>
      <c r="K3524" s="113" t="s">
        <v>3414</v>
      </c>
      <c r="L3524" s="1" t="s">
        <v>12451</v>
      </c>
      <c r="M3524" s="450">
        <v>2564</v>
      </c>
      <c r="N3524" s="149" t="s">
        <v>12686</v>
      </c>
      <c r="P3524" s="465"/>
    </row>
    <row r="3525" spans="1:17" ht="40.5" x14ac:dyDescent="0.25">
      <c r="A3525" s="1053">
        <v>1086</v>
      </c>
      <c r="B3525" s="69">
        <v>11</v>
      </c>
      <c r="C3525" s="69" t="s">
        <v>66</v>
      </c>
      <c r="D3525" s="113">
        <v>2565</v>
      </c>
      <c r="E3525" s="1067" t="s">
        <v>7792</v>
      </c>
      <c r="F3525" s="1067" t="s">
        <v>7792</v>
      </c>
      <c r="G3525" s="1053"/>
      <c r="H3525" s="1053" t="s">
        <v>7795</v>
      </c>
      <c r="I3525" s="1053" t="s">
        <v>387</v>
      </c>
      <c r="J3525" s="1053" t="s">
        <v>388</v>
      </c>
      <c r="K3525" s="1053" t="s">
        <v>3414</v>
      </c>
      <c r="L3525" s="1" t="s">
        <v>12676</v>
      </c>
      <c r="M3525" s="450"/>
      <c r="N3525" s="149" t="s">
        <v>12677</v>
      </c>
      <c r="O3525" s="384">
        <v>11109.74</v>
      </c>
      <c r="P3525" s="465"/>
    </row>
    <row r="3526" spans="1:17" x14ac:dyDescent="0.25">
      <c r="A3526" s="1055"/>
      <c r="B3526" s="69">
        <v>12</v>
      </c>
      <c r="C3526" s="69" t="s">
        <v>66</v>
      </c>
      <c r="D3526" s="113">
        <v>2565</v>
      </c>
      <c r="E3526" s="1068"/>
      <c r="F3526" s="1068"/>
      <c r="G3526" s="1055"/>
      <c r="H3526" s="1055"/>
      <c r="I3526" s="1055"/>
      <c r="J3526" s="1055"/>
      <c r="K3526" s="1055"/>
      <c r="L3526" s="1" t="s">
        <v>11522</v>
      </c>
      <c r="M3526" s="450"/>
      <c r="N3526" s="149" t="s">
        <v>12678</v>
      </c>
      <c r="P3526" s="465"/>
    </row>
    <row r="3527" spans="1:17" x14ac:dyDescent="0.25">
      <c r="A3527" s="1055"/>
      <c r="B3527" s="69">
        <v>18</v>
      </c>
      <c r="C3527" s="69" t="s">
        <v>66</v>
      </c>
      <c r="D3527" s="113">
        <v>2565</v>
      </c>
      <c r="E3527" s="1068"/>
      <c r="F3527" s="1068"/>
      <c r="G3527" s="1055"/>
      <c r="H3527" s="1055"/>
      <c r="I3527" s="1055"/>
      <c r="J3527" s="1055"/>
      <c r="K3527" s="1055"/>
      <c r="L3527" s="1" t="s">
        <v>1614</v>
      </c>
      <c r="M3527" s="450"/>
      <c r="N3527" s="149"/>
      <c r="P3527" s="465"/>
    </row>
    <row r="3528" spans="1:17" ht="40.5" x14ac:dyDescent="0.25">
      <c r="A3528" s="1054"/>
      <c r="B3528" s="69">
        <v>19</v>
      </c>
      <c r="C3528" s="69" t="s">
        <v>66</v>
      </c>
      <c r="D3528" s="113">
        <v>2565</v>
      </c>
      <c r="E3528" s="1069"/>
      <c r="F3528" s="1069"/>
      <c r="G3528" s="1054"/>
      <c r="H3528" s="1054"/>
      <c r="I3528" s="1054"/>
      <c r="J3528" s="1054"/>
      <c r="K3528" s="1054"/>
      <c r="L3528" s="1" t="s">
        <v>1616</v>
      </c>
      <c r="M3528" s="450"/>
      <c r="N3528" s="149" t="s">
        <v>12679</v>
      </c>
      <c r="P3528" s="465"/>
    </row>
    <row r="3529" spans="1:17" ht="40.5" x14ac:dyDescent="0.25">
      <c r="A3529" s="1053">
        <v>1087</v>
      </c>
      <c r="B3529" s="69">
        <v>11</v>
      </c>
      <c r="C3529" s="69" t="s">
        <v>66</v>
      </c>
      <c r="D3529" s="113">
        <v>2565</v>
      </c>
      <c r="E3529" s="1053" t="s">
        <v>12680</v>
      </c>
      <c r="F3529" s="1053" t="s">
        <v>12680</v>
      </c>
      <c r="G3529" s="1053"/>
      <c r="H3529" s="1053" t="s">
        <v>12681</v>
      </c>
      <c r="I3529" s="1053" t="s">
        <v>261</v>
      </c>
      <c r="J3529" s="1053" t="s">
        <v>212</v>
      </c>
      <c r="K3529" s="1053" t="s">
        <v>3414</v>
      </c>
      <c r="L3529" s="1" t="s">
        <v>12682</v>
      </c>
      <c r="M3529" s="450"/>
      <c r="N3529" s="149" t="s">
        <v>12683</v>
      </c>
      <c r="O3529" s="384">
        <v>20788.150000000001</v>
      </c>
      <c r="P3529" s="465"/>
    </row>
    <row r="3530" spans="1:17" x14ac:dyDescent="0.25">
      <c r="A3530" s="1055"/>
      <c r="B3530" s="69">
        <v>12</v>
      </c>
      <c r="C3530" s="69" t="s">
        <v>66</v>
      </c>
      <c r="D3530" s="113">
        <v>2565</v>
      </c>
      <c r="E3530" s="1055"/>
      <c r="F3530" s="1055"/>
      <c r="G3530" s="1055"/>
      <c r="H3530" s="1055"/>
      <c r="I3530" s="1055"/>
      <c r="J3530" s="1055"/>
      <c r="K3530" s="1055"/>
      <c r="L3530" s="1" t="s">
        <v>11522</v>
      </c>
      <c r="M3530" s="450"/>
      <c r="N3530" s="149" t="s">
        <v>12684</v>
      </c>
      <c r="P3530" s="465"/>
    </row>
    <row r="3531" spans="1:17" x14ac:dyDescent="0.25">
      <c r="A3531" s="1055"/>
      <c r="B3531" s="69">
        <v>19</v>
      </c>
      <c r="C3531" s="69" t="s">
        <v>66</v>
      </c>
      <c r="D3531" s="113">
        <v>2565</v>
      </c>
      <c r="E3531" s="1055"/>
      <c r="F3531" s="1055"/>
      <c r="G3531" s="1055"/>
      <c r="H3531" s="1055"/>
      <c r="I3531" s="1055"/>
      <c r="J3531" s="1055"/>
      <c r="K3531" s="1055"/>
      <c r="L3531" s="1" t="s">
        <v>1614</v>
      </c>
      <c r="M3531" s="450"/>
      <c r="N3531" s="149"/>
      <c r="P3531" s="465"/>
    </row>
    <row r="3532" spans="1:17" ht="40.5" x14ac:dyDescent="0.25">
      <c r="A3532" s="1054"/>
      <c r="B3532" s="69">
        <v>20</v>
      </c>
      <c r="C3532" s="69" t="s">
        <v>66</v>
      </c>
      <c r="D3532" s="113">
        <v>2565</v>
      </c>
      <c r="E3532" s="1054"/>
      <c r="F3532" s="1054"/>
      <c r="G3532" s="1054"/>
      <c r="H3532" s="1054"/>
      <c r="I3532" s="1054"/>
      <c r="J3532" s="1054"/>
      <c r="K3532" s="1054"/>
      <c r="L3532" s="1" t="s">
        <v>1616</v>
      </c>
      <c r="M3532" s="450"/>
      <c r="N3532" s="149" t="s">
        <v>12685</v>
      </c>
      <c r="P3532" s="465"/>
    </row>
    <row r="3533" spans="1:17" ht="40.5" x14ac:dyDescent="0.25">
      <c r="A3533" s="1053">
        <v>1088</v>
      </c>
      <c r="B3533" s="69">
        <v>21</v>
      </c>
      <c r="C3533" s="69" t="s">
        <v>66</v>
      </c>
      <c r="D3533" s="113">
        <v>2565</v>
      </c>
      <c r="E3533" s="1053" t="s">
        <v>12834</v>
      </c>
      <c r="F3533" s="1053" t="s">
        <v>12687</v>
      </c>
      <c r="G3533" s="1053" t="s">
        <v>12846</v>
      </c>
      <c r="H3533" s="1053" t="s">
        <v>12688</v>
      </c>
      <c r="I3533" s="1053" t="s">
        <v>131</v>
      </c>
      <c r="J3533" s="1053" t="s">
        <v>131</v>
      </c>
      <c r="K3533" s="1053" t="s">
        <v>3414</v>
      </c>
      <c r="L3533" s="1" t="s">
        <v>12689</v>
      </c>
      <c r="M3533" s="450"/>
      <c r="N3533" s="149" t="s">
        <v>12690</v>
      </c>
      <c r="P3533" s="465"/>
      <c r="Q3533" s="1" t="s">
        <v>12845</v>
      </c>
    </row>
    <row r="3534" spans="1:17" ht="40.5" x14ac:dyDescent="0.25">
      <c r="A3534" s="1055"/>
      <c r="B3534" s="69">
        <v>24</v>
      </c>
      <c r="C3534" s="69" t="s">
        <v>62</v>
      </c>
      <c r="D3534" s="113">
        <v>2565</v>
      </c>
      <c r="E3534" s="1055"/>
      <c r="F3534" s="1055"/>
      <c r="G3534" s="1055"/>
      <c r="H3534" s="1055"/>
      <c r="I3534" s="1055"/>
      <c r="J3534" s="1055"/>
      <c r="K3534" s="1055"/>
      <c r="L3534" s="1" t="s">
        <v>12946</v>
      </c>
      <c r="M3534" s="450"/>
      <c r="N3534" s="149" t="s">
        <v>12940</v>
      </c>
      <c r="P3534" s="465"/>
    </row>
    <row r="3535" spans="1:17" ht="40.5" x14ac:dyDescent="0.25">
      <c r="A3535" s="1054"/>
      <c r="B3535" s="69">
        <v>25</v>
      </c>
      <c r="C3535" s="69" t="s">
        <v>62</v>
      </c>
      <c r="D3535" s="113">
        <v>2565</v>
      </c>
      <c r="E3535" s="1054"/>
      <c r="F3535" s="1054"/>
      <c r="G3535" s="1054"/>
      <c r="H3535" s="1054"/>
      <c r="I3535" s="1054"/>
      <c r="J3535" s="1054"/>
      <c r="K3535" s="1054"/>
      <c r="L3535" s="1" t="s">
        <v>12945</v>
      </c>
      <c r="M3535" s="450"/>
      <c r="N3535" s="149" t="s">
        <v>13007</v>
      </c>
      <c r="P3535" s="465"/>
    </row>
    <row r="3536" spans="1:17" ht="41.25" customHeight="1" x14ac:dyDescent="0.25">
      <c r="A3536" s="1053">
        <v>1089</v>
      </c>
      <c r="B3536" s="69">
        <v>20</v>
      </c>
      <c r="C3536" s="69" t="s">
        <v>66</v>
      </c>
      <c r="D3536" s="113">
        <v>2565</v>
      </c>
      <c r="E3536" s="1128" t="s">
        <v>12692</v>
      </c>
      <c r="F3536" s="1128" t="s">
        <v>12693</v>
      </c>
      <c r="G3536" s="1081" t="s">
        <v>20782</v>
      </c>
      <c r="H3536" s="1128" t="s">
        <v>12694</v>
      </c>
      <c r="I3536" s="1128" t="s">
        <v>131</v>
      </c>
      <c r="J3536" s="1128" t="s">
        <v>131</v>
      </c>
      <c r="K3536" s="1128" t="s">
        <v>3414</v>
      </c>
      <c r="L3536" s="1" t="s">
        <v>12697</v>
      </c>
      <c r="M3536" s="450"/>
      <c r="N3536" s="149" t="s">
        <v>12695</v>
      </c>
      <c r="P3536" s="465"/>
    </row>
    <row r="3537" spans="1:17" ht="41.25" customHeight="1" x14ac:dyDescent="0.25">
      <c r="A3537" s="1055"/>
      <c r="B3537" s="69">
        <v>21</v>
      </c>
      <c r="C3537" s="69" t="s">
        <v>66</v>
      </c>
      <c r="D3537" s="113">
        <v>2565</v>
      </c>
      <c r="E3537" s="1128"/>
      <c r="F3537" s="1128"/>
      <c r="G3537" s="1081"/>
      <c r="H3537" s="1128"/>
      <c r="I3537" s="1128"/>
      <c r="J3537" s="1128"/>
      <c r="K3537" s="1128"/>
      <c r="L3537" s="1" t="s">
        <v>12698</v>
      </c>
      <c r="M3537" s="450"/>
      <c r="N3537" s="149" t="s">
        <v>12696</v>
      </c>
      <c r="P3537" s="465"/>
    </row>
    <row r="3538" spans="1:17" ht="41.25" customHeight="1" x14ac:dyDescent="0.25">
      <c r="A3538" s="1055"/>
      <c r="B3538" s="69">
        <v>29</v>
      </c>
      <c r="C3538" s="69" t="s">
        <v>66</v>
      </c>
      <c r="D3538" s="113">
        <v>2565</v>
      </c>
      <c r="E3538" s="1128"/>
      <c r="F3538" s="1128"/>
      <c r="G3538" s="1081"/>
      <c r="H3538" s="1128"/>
      <c r="I3538" s="1128"/>
      <c r="J3538" s="1128"/>
      <c r="K3538" s="1128"/>
      <c r="L3538" s="1" t="s">
        <v>12762</v>
      </c>
      <c r="M3538" s="450"/>
      <c r="N3538" s="149" t="s">
        <v>12763</v>
      </c>
      <c r="P3538" s="465"/>
    </row>
    <row r="3539" spans="1:17" ht="41.25" customHeight="1" x14ac:dyDescent="0.25">
      <c r="A3539" s="1055"/>
      <c r="B3539" s="69">
        <v>29</v>
      </c>
      <c r="C3539" s="69" t="s">
        <v>66</v>
      </c>
      <c r="D3539" s="113">
        <v>2565</v>
      </c>
      <c r="E3539" s="1128"/>
      <c r="F3539" s="1128"/>
      <c r="G3539" s="1081"/>
      <c r="H3539" s="1128"/>
      <c r="I3539" s="1128"/>
      <c r="J3539" s="1128"/>
      <c r="K3539" s="1128"/>
      <c r="L3539" s="1" t="s">
        <v>12761</v>
      </c>
      <c r="M3539" s="450"/>
      <c r="N3539" s="149" t="s">
        <v>12766</v>
      </c>
      <c r="P3539" s="465"/>
    </row>
    <row r="3540" spans="1:17" s="607" customFormat="1" ht="33" customHeight="1" x14ac:dyDescent="0.25">
      <c r="A3540" s="1047">
        <v>1090</v>
      </c>
      <c r="B3540" s="602">
        <v>10</v>
      </c>
      <c r="C3540" s="602" t="s">
        <v>70</v>
      </c>
      <c r="D3540" s="603">
        <v>2565</v>
      </c>
      <c r="E3540" s="1047" t="s">
        <v>21968</v>
      </c>
      <c r="F3540" s="1047" t="s">
        <v>12693</v>
      </c>
      <c r="G3540" s="1047" t="s">
        <v>20802</v>
      </c>
      <c r="H3540" s="1047" t="s">
        <v>12694</v>
      </c>
      <c r="I3540" s="1047" t="s">
        <v>131</v>
      </c>
      <c r="J3540" s="1047" t="s">
        <v>131</v>
      </c>
      <c r="K3540" s="1047" t="s">
        <v>3414</v>
      </c>
      <c r="L3540" s="604" t="s">
        <v>13098</v>
      </c>
      <c r="M3540" s="777" t="s">
        <v>15338</v>
      </c>
      <c r="N3540" s="605" t="s">
        <v>13099</v>
      </c>
      <c r="O3540" s="604"/>
      <c r="P3540" s="732"/>
      <c r="Q3540" s="604"/>
    </row>
    <row r="3541" spans="1:17" s="607" customFormat="1" ht="33" customHeight="1" x14ac:dyDescent="0.25">
      <c r="A3541" s="1048"/>
      <c r="B3541" s="602">
        <v>30</v>
      </c>
      <c r="C3541" s="602" t="s">
        <v>62</v>
      </c>
      <c r="D3541" s="603">
        <v>2567</v>
      </c>
      <c r="E3541" s="1048"/>
      <c r="F3541" s="1048"/>
      <c r="G3541" s="1048"/>
      <c r="H3541" s="1048"/>
      <c r="I3541" s="1048"/>
      <c r="J3541" s="1048"/>
      <c r="K3541" s="1048"/>
      <c r="L3541" s="604" t="s">
        <v>20803</v>
      </c>
      <c r="M3541" s="777"/>
      <c r="N3541" s="605" t="s">
        <v>20804</v>
      </c>
      <c r="O3541" s="604" t="s">
        <v>20805</v>
      </c>
      <c r="P3541" s="732"/>
      <c r="Q3541" s="604"/>
    </row>
    <row r="3542" spans="1:17" s="612" customFormat="1" ht="33" customHeight="1" x14ac:dyDescent="0.25">
      <c r="A3542" s="1048"/>
      <c r="B3542" s="608">
        <v>12</v>
      </c>
      <c r="C3542" s="608" t="s">
        <v>71</v>
      </c>
      <c r="D3542" s="609">
        <v>2567</v>
      </c>
      <c r="E3542" s="1048"/>
      <c r="F3542" s="1048"/>
      <c r="G3542" s="1048"/>
      <c r="H3542" s="1048"/>
      <c r="I3542" s="1048"/>
      <c r="J3542" s="1048"/>
      <c r="K3542" s="1048"/>
      <c r="L3542" s="610" t="s">
        <v>5414</v>
      </c>
      <c r="M3542" s="691"/>
      <c r="N3542" s="611" t="s">
        <v>21969</v>
      </c>
      <c r="O3542" s="610"/>
      <c r="P3542" s="732"/>
      <c r="Q3542" s="610"/>
    </row>
    <row r="3543" spans="1:17" s="612" customFormat="1" ht="33" customHeight="1" x14ac:dyDescent="0.25">
      <c r="A3543" s="1049"/>
      <c r="B3543" s="608">
        <v>12</v>
      </c>
      <c r="C3543" s="608" t="s">
        <v>71</v>
      </c>
      <c r="D3543" s="609">
        <v>2567</v>
      </c>
      <c r="E3543" s="1049"/>
      <c r="F3543" s="1049"/>
      <c r="G3543" s="1049"/>
      <c r="H3543" s="1049"/>
      <c r="I3543" s="1049"/>
      <c r="J3543" s="1049"/>
      <c r="K3543" s="1049"/>
      <c r="L3543" s="610" t="s">
        <v>689</v>
      </c>
      <c r="M3543" s="691"/>
      <c r="N3543" s="611" t="s">
        <v>21970</v>
      </c>
      <c r="O3543" s="610" t="s">
        <v>21971</v>
      </c>
      <c r="P3543" s="732">
        <v>8951.99</v>
      </c>
      <c r="Q3543" s="610"/>
    </row>
    <row r="3544" spans="1:17" ht="40.5" customHeight="1" x14ac:dyDescent="0.25">
      <c r="A3544" s="1148">
        <v>1090</v>
      </c>
      <c r="B3544" s="69">
        <v>22</v>
      </c>
      <c r="C3544" s="69" t="s">
        <v>66</v>
      </c>
      <c r="D3544" s="113">
        <v>2565</v>
      </c>
      <c r="E3544" s="1053" t="s">
        <v>12706</v>
      </c>
      <c r="F3544" s="1053" t="s">
        <v>12706</v>
      </c>
      <c r="G3544" s="1053" t="s">
        <v>12707</v>
      </c>
      <c r="H3544" s="1053" t="s">
        <v>12708</v>
      </c>
      <c r="I3544" s="1053" t="s">
        <v>247</v>
      </c>
      <c r="J3544" s="1053" t="s">
        <v>232</v>
      </c>
      <c r="K3544" s="1053" t="s">
        <v>3414</v>
      </c>
      <c r="L3544" s="1" t="s">
        <v>12380</v>
      </c>
      <c r="M3544" s="450"/>
      <c r="N3544" s="149" t="s">
        <v>12709</v>
      </c>
      <c r="P3544" s="465"/>
    </row>
    <row r="3545" spans="1:17" ht="40.5" customHeight="1" x14ac:dyDescent="0.25">
      <c r="A3545" s="1150"/>
      <c r="B3545" s="69">
        <v>29</v>
      </c>
      <c r="C3545" s="69" t="s">
        <v>73</v>
      </c>
      <c r="D3545" s="113">
        <v>2565</v>
      </c>
      <c r="E3545" s="1054"/>
      <c r="F3545" s="1054"/>
      <c r="G3545" s="1054"/>
      <c r="H3545" s="1054"/>
      <c r="I3545" s="1054"/>
      <c r="J3545" s="1054"/>
      <c r="K3545" s="1054"/>
      <c r="L3545" s="1" t="s">
        <v>13608</v>
      </c>
      <c r="M3545" s="450"/>
      <c r="N3545" s="149" t="s">
        <v>13610</v>
      </c>
      <c r="P3545" s="465"/>
    </row>
    <row r="3546" spans="1:17" s="607" customFormat="1" ht="40.5" customHeight="1" x14ac:dyDescent="0.25">
      <c r="A3546" s="1047">
        <v>1091</v>
      </c>
      <c r="B3546" s="602">
        <v>25</v>
      </c>
      <c r="C3546" s="602" t="s">
        <v>66</v>
      </c>
      <c r="D3546" s="603">
        <v>2565</v>
      </c>
      <c r="E3546" s="1050" t="s">
        <v>12710</v>
      </c>
      <c r="F3546" s="1050" t="s">
        <v>12710</v>
      </c>
      <c r="G3546" s="1050" t="s">
        <v>12711</v>
      </c>
      <c r="H3546" s="1050" t="s">
        <v>12712</v>
      </c>
      <c r="I3546" s="1050" t="s">
        <v>332</v>
      </c>
      <c r="J3546" s="1050" t="s">
        <v>11</v>
      </c>
      <c r="K3546" s="1050" t="s">
        <v>3414</v>
      </c>
      <c r="L3546" s="604" t="s">
        <v>11726</v>
      </c>
      <c r="M3546" s="1047">
        <v>2564</v>
      </c>
      <c r="N3546" s="605" t="s">
        <v>12944</v>
      </c>
      <c r="O3546" s="604"/>
      <c r="P3546" s="732"/>
      <c r="Q3546" s="604"/>
    </row>
    <row r="3547" spans="1:17" s="612" customFormat="1" ht="40.5" customHeight="1" x14ac:dyDescent="0.25">
      <c r="A3547" s="1048"/>
      <c r="B3547" s="608">
        <v>21</v>
      </c>
      <c r="C3547" s="608" t="s">
        <v>65</v>
      </c>
      <c r="D3547" s="609">
        <v>2566</v>
      </c>
      <c r="E3547" s="1051"/>
      <c r="F3547" s="1051"/>
      <c r="G3547" s="1051"/>
      <c r="H3547" s="1051"/>
      <c r="I3547" s="1051"/>
      <c r="J3547" s="1051"/>
      <c r="K3547" s="1051"/>
      <c r="L3547" s="610" t="s">
        <v>5414</v>
      </c>
      <c r="M3547" s="1048"/>
      <c r="N3547" s="611" t="s">
        <v>15174</v>
      </c>
      <c r="O3547" s="610" t="s">
        <v>15176</v>
      </c>
      <c r="P3547" s="732">
        <v>16368.87</v>
      </c>
      <c r="Q3547" s="610"/>
    </row>
    <row r="3548" spans="1:17" s="612" customFormat="1" ht="40.5" customHeight="1" x14ac:dyDescent="0.25">
      <c r="A3548" s="1049"/>
      <c r="B3548" s="608">
        <v>22</v>
      </c>
      <c r="C3548" s="608" t="s">
        <v>65</v>
      </c>
      <c r="D3548" s="609">
        <v>2566</v>
      </c>
      <c r="E3548" s="1052"/>
      <c r="F3548" s="1052"/>
      <c r="G3548" s="1052"/>
      <c r="H3548" s="1052"/>
      <c r="I3548" s="1052"/>
      <c r="J3548" s="1052"/>
      <c r="K3548" s="1052"/>
      <c r="L3548" s="610" t="s">
        <v>689</v>
      </c>
      <c r="M3548" s="1049"/>
      <c r="N3548" s="611" t="s">
        <v>15175</v>
      </c>
      <c r="O3548" s="610"/>
      <c r="P3548" s="732"/>
      <c r="Q3548" s="610"/>
    </row>
    <row r="3549" spans="1:17" ht="41.25" customHeight="1" x14ac:dyDescent="0.25">
      <c r="A3549" s="1053">
        <v>1092</v>
      </c>
      <c r="B3549" s="69">
        <v>25</v>
      </c>
      <c r="C3549" s="69" t="s">
        <v>66</v>
      </c>
      <c r="D3549" s="113">
        <v>2565</v>
      </c>
      <c r="E3549" s="1053" t="s">
        <v>12713</v>
      </c>
      <c r="F3549" s="1053" t="s">
        <v>12713</v>
      </c>
      <c r="G3549" s="1053" t="s">
        <v>12714</v>
      </c>
      <c r="H3549" s="1053" t="s">
        <v>12715</v>
      </c>
      <c r="I3549" s="1053" t="s">
        <v>50</v>
      </c>
      <c r="J3549" s="1053" t="s">
        <v>551</v>
      </c>
      <c r="K3549" s="1053" t="s">
        <v>3414</v>
      </c>
      <c r="L3549" s="1" t="s">
        <v>12380</v>
      </c>
      <c r="M3549" s="450"/>
      <c r="N3549" s="149" t="s">
        <v>12943</v>
      </c>
      <c r="P3549" s="465"/>
    </row>
    <row r="3550" spans="1:17" ht="41.25" customHeight="1" x14ac:dyDescent="0.25">
      <c r="A3550" s="1054"/>
      <c r="B3550" s="69">
        <v>2</v>
      </c>
      <c r="C3550" s="69" t="s">
        <v>682</v>
      </c>
      <c r="D3550" s="113">
        <v>2565</v>
      </c>
      <c r="E3550" s="1054"/>
      <c r="F3550" s="1054"/>
      <c r="G3550" s="1054"/>
      <c r="H3550" s="1054"/>
      <c r="I3550" s="1054"/>
      <c r="J3550" s="1054"/>
      <c r="K3550" s="1054"/>
      <c r="L3550" s="1" t="s">
        <v>13608</v>
      </c>
      <c r="M3550" s="450"/>
      <c r="N3550" s="149" t="s">
        <v>14283</v>
      </c>
      <c r="P3550" s="465"/>
    </row>
    <row r="3551" spans="1:17" s="607" customFormat="1" ht="26.25" customHeight="1" x14ac:dyDescent="0.25">
      <c r="A3551" s="1047">
        <v>1093</v>
      </c>
      <c r="B3551" s="602">
        <v>27</v>
      </c>
      <c r="C3551" s="602" t="s">
        <v>66</v>
      </c>
      <c r="D3551" s="603">
        <v>2565</v>
      </c>
      <c r="E3551" s="1124" t="s">
        <v>12746</v>
      </c>
      <c r="F3551" s="1050" t="s">
        <v>12746</v>
      </c>
      <c r="G3551" s="1124" t="s">
        <v>12747</v>
      </c>
      <c r="H3551" s="1124" t="s">
        <v>12748</v>
      </c>
      <c r="I3551" s="1124" t="s">
        <v>786</v>
      </c>
      <c r="J3551" s="1124" t="s">
        <v>11</v>
      </c>
      <c r="K3551" s="1124" t="s">
        <v>3414</v>
      </c>
      <c r="L3551" s="604" t="s">
        <v>11726</v>
      </c>
      <c r="M3551" s="1047">
        <v>2564</v>
      </c>
      <c r="N3551" s="605" t="s">
        <v>14070</v>
      </c>
      <c r="O3551" s="604"/>
      <c r="P3551" s="732"/>
      <c r="Q3551" s="604"/>
    </row>
    <row r="3552" spans="1:17" s="612" customFormat="1" ht="26.25" customHeight="1" x14ac:dyDescent="0.25">
      <c r="A3552" s="1049"/>
      <c r="B3552" s="608">
        <v>21</v>
      </c>
      <c r="C3552" s="608" t="s">
        <v>65</v>
      </c>
      <c r="D3552" s="609">
        <v>2566</v>
      </c>
      <c r="E3552" s="1124"/>
      <c r="F3552" s="1051"/>
      <c r="G3552" s="1124"/>
      <c r="H3552" s="1124"/>
      <c r="I3552" s="1124"/>
      <c r="J3552" s="1124"/>
      <c r="K3552" s="1124"/>
      <c r="L3552" s="610" t="s">
        <v>5414</v>
      </c>
      <c r="M3552" s="1048"/>
      <c r="N3552" s="611" t="s">
        <v>15168</v>
      </c>
      <c r="O3552" s="610"/>
      <c r="P3552" s="732"/>
      <c r="Q3552" s="610"/>
    </row>
    <row r="3553" spans="1:17" s="612" customFormat="1" ht="26.25" customHeight="1" x14ac:dyDescent="0.3">
      <c r="A3553" s="1053">
        <v>1094</v>
      </c>
      <c r="B3553" s="608">
        <v>22</v>
      </c>
      <c r="C3553" s="608" t="s">
        <v>65</v>
      </c>
      <c r="D3553" s="609">
        <v>2566</v>
      </c>
      <c r="E3553" s="1124"/>
      <c r="F3553" s="1052"/>
      <c r="G3553" s="1124"/>
      <c r="H3553" s="1124"/>
      <c r="I3553" s="1124"/>
      <c r="J3553" s="1124"/>
      <c r="K3553" s="1124"/>
      <c r="L3553" s="610" t="s">
        <v>689</v>
      </c>
      <c r="M3553" s="1049"/>
      <c r="N3553" s="611" t="s">
        <v>15169</v>
      </c>
      <c r="O3553" s="733" t="s">
        <v>15170</v>
      </c>
      <c r="P3553" s="732">
        <v>34260.129999999997</v>
      </c>
      <c r="Q3553" s="610"/>
    </row>
    <row r="3554" spans="1:17" ht="26.25" customHeight="1" x14ac:dyDescent="0.25">
      <c r="A3554" s="1055"/>
      <c r="B3554" s="51">
        <v>21</v>
      </c>
      <c r="C3554" s="69" t="s">
        <v>69</v>
      </c>
      <c r="D3554" s="301">
        <v>2565</v>
      </c>
      <c r="E3554" s="1068" t="s">
        <v>12746</v>
      </c>
      <c r="F3554" s="1068" t="s">
        <v>12746</v>
      </c>
      <c r="G3554" s="1068" t="s">
        <v>12747</v>
      </c>
      <c r="H3554" s="1067" t="s">
        <v>12748</v>
      </c>
      <c r="I3554" s="1067" t="s">
        <v>786</v>
      </c>
      <c r="J3554" s="1067" t="s">
        <v>11</v>
      </c>
      <c r="K3554" s="1067" t="s">
        <v>3414</v>
      </c>
      <c r="L3554" s="1" t="s">
        <v>13350</v>
      </c>
      <c r="M3554" s="450"/>
      <c r="N3554" s="149" t="s">
        <v>14069</v>
      </c>
      <c r="P3554" s="465"/>
    </row>
    <row r="3555" spans="1:17" ht="26.25" customHeight="1" x14ac:dyDescent="0.25">
      <c r="A3555" s="1054"/>
      <c r="B3555" s="51">
        <v>17</v>
      </c>
      <c r="C3555" s="69" t="s">
        <v>677</v>
      </c>
      <c r="D3555" s="301">
        <v>2565</v>
      </c>
      <c r="E3555" s="1069"/>
      <c r="F3555" s="1069"/>
      <c r="G3555" s="1069"/>
      <c r="H3555" s="1069"/>
      <c r="I3555" s="1069"/>
      <c r="J3555" s="1069"/>
      <c r="K3555" s="1069"/>
      <c r="L3555" s="1" t="s">
        <v>14067</v>
      </c>
      <c r="M3555" s="450"/>
      <c r="N3555" s="149" t="s">
        <v>14068</v>
      </c>
      <c r="P3555" s="465"/>
    </row>
    <row r="3556" spans="1:17" ht="26.25" customHeight="1" x14ac:dyDescent="0.25">
      <c r="A3556" s="1053">
        <v>1094</v>
      </c>
      <c r="B3556" s="69">
        <v>27</v>
      </c>
      <c r="C3556" s="69" t="s">
        <v>66</v>
      </c>
      <c r="D3556" s="113">
        <v>2565</v>
      </c>
      <c r="E3556" s="1053" t="s">
        <v>17553</v>
      </c>
      <c r="F3556" s="1053" t="s">
        <v>12749</v>
      </c>
      <c r="G3556" s="1053" t="s">
        <v>17554</v>
      </c>
      <c r="H3556" s="1053" t="s">
        <v>12750</v>
      </c>
      <c r="I3556" s="1053" t="s">
        <v>1994</v>
      </c>
      <c r="J3556" s="1053" t="s">
        <v>212</v>
      </c>
      <c r="K3556" s="1053" t="s">
        <v>3414</v>
      </c>
      <c r="L3556" s="1" t="s">
        <v>12751</v>
      </c>
      <c r="M3556" s="450"/>
      <c r="N3556" s="149" t="s">
        <v>12942</v>
      </c>
      <c r="P3556" s="465"/>
    </row>
    <row r="3557" spans="1:17" ht="26.25" customHeight="1" x14ac:dyDescent="0.25">
      <c r="A3557" s="1055"/>
      <c r="B3557" s="69">
        <v>12</v>
      </c>
      <c r="C3557" s="69" t="s">
        <v>682</v>
      </c>
      <c r="D3557" s="113">
        <v>2566</v>
      </c>
      <c r="E3557" s="1055"/>
      <c r="F3557" s="1055"/>
      <c r="G3557" s="1055"/>
      <c r="H3557" s="1055"/>
      <c r="I3557" s="1055"/>
      <c r="J3557" s="1055"/>
      <c r="K3557" s="1055"/>
      <c r="L3557" s="1" t="s">
        <v>17555</v>
      </c>
      <c r="M3557" s="450"/>
      <c r="N3557" s="149" t="s">
        <v>17582</v>
      </c>
      <c r="P3557" s="465"/>
    </row>
    <row r="3558" spans="1:17" ht="26.25" customHeight="1" x14ac:dyDescent="0.25">
      <c r="A3558" s="1054"/>
      <c r="B3558" s="69">
        <v>16</v>
      </c>
      <c r="C3558" s="69" t="s">
        <v>682</v>
      </c>
      <c r="D3558" s="113">
        <v>2567</v>
      </c>
      <c r="E3558" s="1054"/>
      <c r="F3558" s="1054"/>
      <c r="G3558" s="1054"/>
      <c r="H3558" s="1054"/>
      <c r="I3558" s="1054"/>
      <c r="J3558" s="1054"/>
      <c r="K3558" s="1054"/>
      <c r="L3558" s="1" t="s">
        <v>23020</v>
      </c>
      <c r="M3558" s="450"/>
      <c r="N3558" s="149" t="s">
        <v>23021</v>
      </c>
      <c r="P3558" s="465"/>
    </row>
    <row r="3559" spans="1:17" ht="26.25" customHeight="1" x14ac:dyDescent="0.25">
      <c r="A3559" s="69">
        <v>1095</v>
      </c>
      <c r="B3559" s="69">
        <v>29</v>
      </c>
      <c r="C3559" s="69" t="s">
        <v>66</v>
      </c>
      <c r="D3559" s="113">
        <v>2565</v>
      </c>
      <c r="E3559" s="113" t="s">
        <v>12756</v>
      </c>
      <c r="F3559" s="113" t="s">
        <v>12757</v>
      </c>
      <c r="G3559" s="113" t="s">
        <v>12758</v>
      </c>
      <c r="H3559" s="113" t="s">
        <v>12759</v>
      </c>
      <c r="I3559" s="113" t="s">
        <v>98</v>
      </c>
      <c r="J3559" s="113" t="s">
        <v>92</v>
      </c>
      <c r="K3559" s="113" t="s">
        <v>3414</v>
      </c>
      <c r="L3559" s="1" t="s">
        <v>12760</v>
      </c>
      <c r="M3559" s="450"/>
      <c r="N3559" s="149" t="s">
        <v>12941</v>
      </c>
      <c r="P3559" s="465"/>
    </row>
    <row r="3560" spans="1:17" s="587" customFormat="1" ht="28.5" customHeight="1" x14ac:dyDescent="0.25">
      <c r="A3560" s="1116">
        <v>1096</v>
      </c>
      <c r="B3560" s="582">
        <v>26</v>
      </c>
      <c r="C3560" s="582" t="s">
        <v>66</v>
      </c>
      <c r="D3560" s="583">
        <v>2565</v>
      </c>
      <c r="E3560" s="1116" t="s">
        <v>12779</v>
      </c>
      <c r="F3560" s="1116" t="s">
        <v>12779</v>
      </c>
      <c r="G3560" s="1116" t="s">
        <v>12780</v>
      </c>
      <c r="H3560" s="1116" t="s">
        <v>29</v>
      </c>
      <c r="I3560" s="1116" t="s">
        <v>959</v>
      </c>
      <c r="J3560" s="1116" t="s">
        <v>216</v>
      </c>
      <c r="K3560" s="1116" t="s">
        <v>3414</v>
      </c>
      <c r="L3560" s="584" t="s">
        <v>12782</v>
      </c>
      <c r="M3560" s="585"/>
      <c r="N3560" s="586" t="s">
        <v>12783</v>
      </c>
      <c r="O3560" s="584"/>
      <c r="P3560" s="922"/>
      <c r="Q3560" s="584"/>
    </row>
    <row r="3561" spans="1:17" s="587" customFormat="1" ht="28.5" customHeight="1" x14ac:dyDescent="0.25">
      <c r="A3561" s="1117"/>
      <c r="B3561" s="582">
        <v>6</v>
      </c>
      <c r="C3561" s="582" t="s">
        <v>62</v>
      </c>
      <c r="D3561" s="583">
        <v>2565</v>
      </c>
      <c r="E3561" s="1117"/>
      <c r="F3561" s="1117"/>
      <c r="G3561" s="1117"/>
      <c r="H3561" s="1117"/>
      <c r="I3561" s="1117"/>
      <c r="J3561" s="1117"/>
      <c r="K3561" s="1117"/>
      <c r="L3561" s="584" t="s">
        <v>12781</v>
      </c>
      <c r="M3561" s="585"/>
      <c r="N3561" s="586" t="s">
        <v>12784</v>
      </c>
      <c r="O3561" s="584"/>
      <c r="P3561" s="922"/>
      <c r="Q3561" s="584" t="s">
        <v>12916</v>
      </c>
    </row>
    <row r="3562" spans="1:17" x14ac:dyDescent="0.25">
      <c r="A3562" s="1053">
        <v>1097</v>
      </c>
      <c r="B3562" s="69">
        <v>5</v>
      </c>
      <c r="C3562" s="69" t="s">
        <v>62</v>
      </c>
      <c r="D3562" s="113">
        <v>2565</v>
      </c>
      <c r="E3562" s="1053" t="s">
        <v>12791</v>
      </c>
      <c r="F3562" s="1053" t="s">
        <v>12791</v>
      </c>
      <c r="G3562" s="1053" t="s">
        <v>12793</v>
      </c>
      <c r="H3562" s="1053" t="s">
        <v>12795</v>
      </c>
      <c r="I3562" s="1053" t="s">
        <v>212</v>
      </c>
      <c r="J3562" s="1053" t="s">
        <v>212</v>
      </c>
      <c r="K3562" s="1053" t="s">
        <v>3414</v>
      </c>
      <c r="L3562" s="1" t="s">
        <v>11726</v>
      </c>
      <c r="M3562" s="450"/>
      <c r="N3562" s="149" t="s">
        <v>12796</v>
      </c>
      <c r="P3562" s="465"/>
    </row>
    <row r="3563" spans="1:17" x14ac:dyDescent="0.25">
      <c r="A3563" s="1055"/>
      <c r="B3563" s="69">
        <v>27</v>
      </c>
      <c r="C3563" s="69" t="s">
        <v>64</v>
      </c>
      <c r="D3563" s="113">
        <v>2566</v>
      </c>
      <c r="E3563" s="1055"/>
      <c r="F3563" s="1055"/>
      <c r="G3563" s="1055"/>
      <c r="H3563" s="1055"/>
      <c r="I3563" s="1055"/>
      <c r="J3563" s="1055"/>
      <c r="K3563" s="1055"/>
      <c r="L3563" s="1" t="s">
        <v>14649</v>
      </c>
      <c r="M3563" s="450" t="s">
        <v>15054</v>
      </c>
      <c r="N3563" s="149" t="s">
        <v>15055</v>
      </c>
      <c r="P3563" s="465"/>
    </row>
    <row r="3564" spans="1:17" x14ac:dyDescent="0.25">
      <c r="A3564" s="1054"/>
      <c r="B3564" s="69">
        <v>1</v>
      </c>
      <c r="C3564" s="69" t="s">
        <v>65</v>
      </c>
      <c r="D3564" s="113">
        <v>2566</v>
      </c>
      <c r="E3564" s="1054"/>
      <c r="F3564" s="1054"/>
      <c r="G3564" s="1054"/>
      <c r="H3564" s="1054"/>
      <c r="I3564" s="1054"/>
      <c r="J3564" s="1054"/>
      <c r="K3564" s="1054"/>
      <c r="L3564" s="1" t="s">
        <v>52</v>
      </c>
      <c r="M3564" s="450">
        <v>2563</v>
      </c>
      <c r="N3564" s="149" t="s">
        <v>15056</v>
      </c>
      <c r="P3564" s="465"/>
    </row>
    <row r="3565" spans="1:17" x14ac:dyDescent="0.25">
      <c r="A3565" s="1053">
        <v>1098</v>
      </c>
      <c r="B3565" s="69">
        <v>5</v>
      </c>
      <c r="C3565" s="69" t="s">
        <v>62</v>
      </c>
      <c r="D3565" s="113">
        <v>2565</v>
      </c>
      <c r="E3565" s="1053" t="s">
        <v>12792</v>
      </c>
      <c r="F3565" s="1053" t="s">
        <v>12792</v>
      </c>
      <c r="G3565" s="1053" t="s">
        <v>12794</v>
      </c>
      <c r="H3565" s="1053" t="s">
        <v>12795</v>
      </c>
      <c r="I3565" s="1053" t="s">
        <v>212</v>
      </c>
      <c r="J3565" s="1053" t="s">
        <v>212</v>
      </c>
      <c r="K3565" s="1053" t="s">
        <v>3414</v>
      </c>
      <c r="L3565" s="1" t="s">
        <v>11726</v>
      </c>
      <c r="M3565" s="450"/>
      <c r="N3565" s="149" t="s">
        <v>12797</v>
      </c>
      <c r="P3565" s="465"/>
    </row>
    <row r="3566" spans="1:17" x14ac:dyDescent="0.25">
      <c r="A3566" s="1054"/>
      <c r="B3566" s="69">
        <v>26</v>
      </c>
      <c r="C3566" s="69" t="s">
        <v>67</v>
      </c>
      <c r="D3566" s="113">
        <v>2565</v>
      </c>
      <c r="E3566" s="1054"/>
      <c r="F3566" s="1054"/>
      <c r="G3566" s="1054"/>
      <c r="H3566" s="1054"/>
      <c r="I3566" s="1054"/>
      <c r="J3566" s="1054"/>
      <c r="K3566" s="1054"/>
      <c r="L3566" s="1" t="s">
        <v>52</v>
      </c>
      <c r="M3566" s="450"/>
      <c r="N3566" s="149" t="s">
        <v>13951</v>
      </c>
      <c r="P3566" s="465"/>
    </row>
    <row r="3567" spans="1:17" ht="40.5" x14ac:dyDescent="0.25">
      <c r="A3567" s="1053">
        <v>1099</v>
      </c>
      <c r="B3567" s="69">
        <v>25</v>
      </c>
      <c r="C3567" s="69" t="s">
        <v>66</v>
      </c>
      <c r="D3567" s="113">
        <v>2565</v>
      </c>
      <c r="E3567" s="1053" t="s">
        <v>12852</v>
      </c>
      <c r="F3567" s="1053" t="s">
        <v>12852</v>
      </c>
      <c r="G3567" s="1053"/>
      <c r="H3567" s="1053" t="s">
        <v>12851</v>
      </c>
      <c r="I3567" s="1053" t="s">
        <v>534</v>
      </c>
      <c r="J3567" s="1053" t="s">
        <v>151</v>
      </c>
      <c r="K3567" s="1053" t="s">
        <v>3414</v>
      </c>
      <c r="L3567" s="1" t="s">
        <v>12847</v>
      </c>
      <c r="M3567" s="450"/>
      <c r="N3567" s="149" t="s">
        <v>12848</v>
      </c>
      <c r="P3567" s="465">
        <v>23446.47</v>
      </c>
    </row>
    <row r="3568" spans="1:17" x14ac:dyDescent="0.25">
      <c r="A3568" s="1055"/>
      <c r="B3568" s="69">
        <v>27</v>
      </c>
      <c r="C3568" s="69" t="s">
        <v>66</v>
      </c>
      <c r="D3568" s="113">
        <v>2565</v>
      </c>
      <c r="E3568" s="1055"/>
      <c r="F3568" s="1055"/>
      <c r="G3568" s="1055"/>
      <c r="H3568" s="1055"/>
      <c r="I3568" s="1055"/>
      <c r="J3568" s="1055"/>
      <c r="K3568" s="1055"/>
      <c r="L3568" s="1" t="s">
        <v>11522</v>
      </c>
      <c r="M3568" s="450"/>
      <c r="N3568" s="149" t="s">
        <v>12849</v>
      </c>
      <c r="P3568" s="465"/>
    </row>
    <row r="3569" spans="1:17" x14ac:dyDescent="0.25">
      <c r="A3569" s="1055"/>
      <c r="B3569" s="69">
        <v>9</v>
      </c>
      <c r="C3569" s="69" t="s">
        <v>62</v>
      </c>
      <c r="D3569" s="113">
        <v>2565</v>
      </c>
      <c r="E3569" s="1055"/>
      <c r="F3569" s="1055"/>
      <c r="G3569" s="1055"/>
      <c r="H3569" s="1055"/>
      <c r="I3569" s="1055"/>
      <c r="J3569" s="1055"/>
      <c r="K3569" s="1055"/>
      <c r="L3569" s="1" t="s">
        <v>1614</v>
      </c>
      <c r="M3569" s="450"/>
      <c r="N3569" s="149"/>
    </row>
    <row r="3570" spans="1:17" ht="40.5" x14ac:dyDescent="0.25">
      <c r="A3570" s="1054"/>
      <c r="B3570" s="69">
        <v>10</v>
      </c>
      <c r="C3570" s="69" t="s">
        <v>62</v>
      </c>
      <c r="D3570" s="113">
        <v>2565</v>
      </c>
      <c r="E3570" s="1054"/>
      <c r="F3570" s="1054"/>
      <c r="G3570" s="1054"/>
      <c r="H3570" s="1054"/>
      <c r="I3570" s="1054"/>
      <c r="J3570" s="1054"/>
      <c r="K3570" s="1054"/>
      <c r="L3570" s="1" t="s">
        <v>1616</v>
      </c>
      <c r="M3570" s="450"/>
      <c r="N3570" s="149" t="s">
        <v>12850</v>
      </c>
    </row>
    <row r="3571" spans="1:17" ht="40.5" x14ac:dyDescent="0.25">
      <c r="A3571" s="1053">
        <v>1100</v>
      </c>
      <c r="B3571" s="69">
        <v>25</v>
      </c>
      <c r="C3571" s="69" t="s">
        <v>66</v>
      </c>
      <c r="D3571" s="113">
        <v>2565</v>
      </c>
      <c r="E3571" s="1053" t="s">
        <v>12857</v>
      </c>
      <c r="F3571" s="1053" t="s">
        <v>12857</v>
      </c>
      <c r="G3571" s="1053"/>
      <c r="H3571" s="1053" t="s">
        <v>12864</v>
      </c>
      <c r="I3571" s="1053" t="s">
        <v>1268</v>
      </c>
      <c r="J3571" s="1053" t="s">
        <v>1269</v>
      </c>
      <c r="K3571" s="1053" t="s">
        <v>3414</v>
      </c>
      <c r="L3571" s="1" t="s">
        <v>12858</v>
      </c>
      <c r="M3571" s="450"/>
      <c r="N3571" s="149" t="s">
        <v>12859</v>
      </c>
      <c r="P3571" s="452">
        <v>9489.75</v>
      </c>
    </row>
    <row r="3572" spans="1:17" x14ac:dyDescent="0.25">
      <c r="A3572" s="1055"/>
      <c r="B3572" s="69">
        <v>27</v>
      </c>
      <c r="C3572" s="69" t="s">
        <v>66</v>
      </c>
      <c r="D3572" s="113">
        <v>2565</v>
      </c>
      <c r="E3572" s="1055"/>
      <c r="F3572" s="1055"/>
      <c r="G3572" s="1055"/>
      <c r="H3572" s="1055"/>
      <c r="I3572" s="1055"/>
      <c r="J3572" s="1055"/>
      <c r="K3572" s="1055"/>
      <c r="L3572" s="1" t="s">
        <v>11522</v>
      </c>
      <c r="M3572" s="450"/>
      <c r="N3572" s="149" t="s">
        <v>12860</v>
      </c>
    </row>
    <row r="3573" spans="1:17" ht="40.5" x14ac:dyDescent="0.25">
      <c r="A3573" s="1055"/>
      <c r="B3573" s="69">
        <v>3</v>
      </c>
      <c r="C3573" s="69" t="s">
        <v>62</v>
      </c>
      <c r="D3573" s="113">
        <v>2565</v>
      </c>
      <c r="E3573" s="1055"/>
      <c r="F3573" s="1055"/>
      <c r="G3573" s="1055"/>
      <c r="H3573" s="1055"/>
      <c r="I3573" s="1055"/>
      <c r="J3573" s="1055"/>
      <c r="K3573" s="1055"/>
      <c r="L3573" s="1" t="s">
        <v>12861</v>
      </c>
      <c r="M3573" s="450"/>
      <c r="N3573" s="149"/>
    </row>
    <row r="3574" spans="1:17" ht="40.5" x14ac:dyDescent="0.25">
      <c r="A3574" s="1054"/>
      <c r="B3574" s="69">
        <v>5</v>
      </c>
      <c r="C3574" s="69" t="s">
        <v>62</v>
      </c>
      <c r="D3574" s="113">
        <v>2565</v>
      </c>
      <c r="E3574" s="1054"/>
      <c r="F3574" s="1054"/>
      <c r="G3574" s="1054"/>
      <c r="H3574" s="1054"/>
      <c r="I3574" s="1054"/>
      <c r="J3574" s="1054"/>
      <c r="K3574" s="1054"/>
      <c r="L3574" s="1" t="s">
        <v>12862</v>
      </c>
      <c r="M3574" s="450"/>
      <c r="N3574" s="149" t="s">
        <v>12863</v>
      </c>
    </row>
    <row r="3575" spans="1:17" s="607" customFormat="1" ht="42" customHeight="1" x14ac:dyDescent="0.25">
      <c r="A3575" s="1047">
        <v>1101</v>
      </c>
      <c r="B3575" s="602">
        <v>12</v>
      </c>
      <c r="C3575" s="602" t="s">
        <v>62</v>
      </c>
      <c r="D3575" s="603">
        <v>2565</v>
      </c>
      <c r="E3575" s="1047" t="s">
        <v>12879</v>
      </c>
      <c r="F3575" s="1047" t="s">
        <v>12879</v>
      </c>
      <c r="G3575" s="1047" t="s">
        <v>12880</v>
      </c>
      <c r="H3575" s="1047" t="s">
        <v>12881</v>
      </c>
      <c r="I3575" s="1047" t="s">
        <v>870</v>
      </c>
      <c r="J3575" s="1047" t="s">
        <v>113</v>
      </c>
      <c r="K3575" s="1047" t="s">
        <v>3414</v>
      </c>
      <c r="L3575" s="604" t="s">
        <v>11726</v>
      </c>
      <c r="M3575" s="638"/>
      <c r="N3575" s="605" t="s">
        <v>12882</v>
      </c>
      <c r="O3575" s="604"/>
      <c r="P3575" s="606"/>
      <c r="Q3575" s="604"/>
    </row>
    <row r="3576" spans="1:17" s="607" customFormat="1" ht="33.75" customHeight="1" x14ac:dyDescent="0.25">
      <c r="A3576" s="1048"/>
      <c r="B3576" s="679">
        <v>7</v>
      </c>
      <c r="C3576" s="679" t="s">
        <v>64</v>
      </c>
      <c r="D3576" s="680">
        <v>2566</v>
      </c>
      <c r="E3576" s="1048"/>
      <c r="F3576" s="1048"/>
      <c r="G3576" s="1048"/>
      <c r="H3576" s="1048"/>
      <c r="I3576" s="1048"/>
      <c r="J3576" s="1048"/>
      <c r="K3576" s="1048"/>
      <c r="L3576" s="604" t="s">
        <v>14824</v>
      </c>
      <c r="M3576" s="638"/>
      <c r="N3576" s="605" t="s">
        <v>14825</v>
      </c>
      <c r="O3576" s="604"/>
      <c r="P3576" s="606"/>
      <c r="Q3576" s="604"/>
    </row>
    <row r="3577" spans="1:17" s="612" customFormat="1" ht="40.5" x14ac:dyDescent="0.25">
      <c r="A3577" s="1049"/>
      <c r="B3577" s="682">
        <v>13</v>
      </c>
      <c r="C3577" s="682" t="s">
        <v>64</v>
      </c>
      <c r="D3577" s="681">
        <v>2566</v>
      </c>
      <c r="E3577" s="1049"/>
      <c r="F3577" s="1049"/>
      <c r="G3577" s="1049"/>
      <c r="H3577" s="1049"/>
      <c r="I3577" s="1049"/>
      <c r="J3577" s="1049"/>
      <c r="K3577" s="1049"/>
      <c r="L3577" s="610" t="s">
        <v>14827</v>
      </c>
      <c r="M3577" s="639"/>
      <c r="N3577" s="611" t="s">
        <v>14828</v>
      </c>
      <c r="O3577" s="610" t="s">
        <v>14973</v>
      </c>
      <c r="P3577" s="606">
        <v>15638.51</v>
      </c>
      <c r="Q3577" s="610"/>
    </row>
    <row r="3578" spans="1:17" s="612" customFormat="1" x14ac:dyDescent="0.25">
      <c r="A3578" s="1070">
        <v>1102</v>
      </c>
      <c r="B3578" s="1070">
        <v>18</v>
      </c>
      <c r="C3578" s="1070" t="s">
        <v>62</v>
      </c>
      <c r="D3578" s="1070">
        <v>2565</v>
      </c>
      <c r="E3578" s="1070" t="s">
        <v>12894</v>
      </c>
      <c r="F3578" s="1070" t="s">
        <v>12894</v>
      </c>
      <c r="G3578" s="1070" t="s">
        <v>12895</v>
      </c>
      <c r="H3578" s="1070" t="s">
        <v>4643</v>
      </c>
      <c r="I3578" s="1070" t="s">
        <v>797</v>
      </c>
      <c r="J3578" s="1070" t="s">
        <v>212</v>
      </c>
      <c r="K3578" s="1070" t="s">
        <v>3414</v>
      </c>
      <c r="L3578" s="610" t="s">
        <v>11726</v>
      </c>
      <c r="M3578" s="639"/>
      <c r="N3578" s="611" t="s">
        <v>12896</v>
      </c>
      <c r="O3578" s="610"/>
      <c r="P3578" s="606"/>
      <c r="Q3578" s="610"/>
    </row>
    <row r="3579" spans="1:17" s="612" customFormat="1" ht="40.5" x14ac:dyDescent="0.25">
      <c r="A3579" s="1077"/>
      <c r="B3579" s="1077"/>
      <c r="C3579" s="1077"/>
      <c r="D3579" s="1077"/>
      <c r="E3579" s="1077"/>
      <c r="F3579" s="1077"/>
      <c r="G3579" s="1077"/>
      <c r="H3579" s="1077"/>
      <c r="I3579" s="1077"/>
      <c r="J3579" s="1077"/>
      <c r="K3579" s="1077"/>
      <c r="L3579" s="610" t="s">
        <v>5414</v>
      </c>
      <c r="M3579" s="639"/>
      <c r="N3579" s="611" t="s">
        <v>13489</v>
      </c>
      <c r="O3579" s="610"/>
      <c r="P3579" s="606"/>
      <c r="Q3579" s="610"/>
    </row>
    <row r="3580" spans="1:17" s="612" customFormat="1" ht="49.5" customHeight="1" x14ac:dyDescent="0.25">
      <c r="A3580" s="1071"/>
      <c r="B3580" s="1071"/>
      <c r="C3580" s="1071"/>
      <c r="D3580" s="1071"/>
      <c r="E3580" s="1071"/>
      <c r="F3580" s="1071"/>
      <c r="G3580" s="1071"/>
      <c r="H3580" s="1071"/>
      <c r="I3580" s="1071"/>
      <c r="J3580" s="1071"/>
      <c r="K3580" s="1071"/>
      <c r="L3580" s="610" t="s">
        <v>689</v>
      </c>
      <c r="M3580" s="639"/>
      <c r="N3580" s="611" t="s">
        <v>13490</v>
      </c>
      <c r="O3580" s="610" t="s">
        <v>13491</v>
      </c>
      <c r="P3580" s="606"/>
      <c r="Q3580" s="610"/>
    </row>
    <row r="3581" spans="1:17" s="607" customFormat="1" x14ac:dyDescent="0.25">
      <c r="A3581" s="1047">
        <v>1103</v>
      </c>
      <c r="B3581" s="602">
        <v>23</v>
      </c>
      <c r="C3581" s="602" t="s">
        <v>62</v>
      </c>
      <c r="D3581" s="603">
        <v>2565</v>
      </c>
      <c r="E3581" s="1047" t="s">
        <v>12909</v>
      </c>
      <c r="F3581" s="1047" t="s">
        <v>12909</v>
      </c>
      <c r="G3581" s="1047" t="s">
        <v>12911</v>
      </c>
      <c r="H3581" s="1047" t="s">
        <v>12912</v>
      </c>
      <c r="I3581" s="1047" t="s">
        <v>341</v>
      </c>
      <c r="J3581" s="1047" t="s">
        <v>212</v>
      </c>
      <c r="K3581" s="1047" t="s">
        <v>3414</v>
      </c>
      <c r="L3581" s="604" t="s">
        <v>11726</v>
      </c>
      <c r="M3581" s="638">
        <v>2564</v>
      </c>
      <c r="N3581" s="605" t="s">
        <v>12913</v>
      </c>
      <c r="O3581" s="604"/>
      <c r="P3581" s="606"/>
      <c r="Q3581" s="604"/>
    </row>
    <row r="3582" spans="1:17" s="612" customFormat="1" ht="40.5" x14ac:dyDescent="0.25">
      <c r="A3582" s="1048"/>
      <c r="B3582" s="608">
        <v>26</v>
      </c>
      <c r="C3582" s="608" t="s">
        <v>2213</v>
      </c>
      <c r="D3582" s="609">
        <v>2566</v>
      </c>
      <c r="E3582" s="1048"/>
      <c r="F3582" s="1048"/>
      <c r="G3582" s="1048"/>
      <c r="H3582" s="1048"/>
      <c r="I3582" s="1048"/>
      <c r="J3582" s="1048"/>
      <c r="K3582" s="1048"/>
      <c r="L3582" s="610" t="s">
        <v>5414</v>
      </c>
      <c r="M3582" s="639"/>
      <c r="N3582" s="611" t="s">
        <v>17315</v>
      </c>
      <c r="O3582" s="610"/>
      <c r="P3582" s="606"/>
      <c r="Q3582" s="610"/>
    </row>
    <row r="3583" spans="1:17" s="612" customFormat="1" ht="33" customHeight="1" x14ac:dyDescent="0.25">
      <c r="A3583" s="1049"/>
      <c r="B3583" s="608">
        <v>24</v>
      </c>
      <c r="C3583" s="608" t="s">
        <v>677</v>
      </c>
      <c r="D3583" s="609">
        <v>2566</v>
      </c>
      <c r="E3583" s="1049"/>
      <c r="F3583" s="1049"/>
      <c r="G3583" s="1049"/>
      <c r="H3583" s="1049"/>
      <c r="I3583" s="1049"/>
      <c r="J3583" s="1049"/>
      <c r="K3583" s="1049"/>
      <c r="L3583" s="610" t="s">
        <v>689</v>
      </c>
      <c r="M3583" s="639"/>
      <c r="N3583" s="611" t="s">
        <v>17316</v>
      </c>
      <c r="O3583" s="610" t="s">
        <v>17317</v>
      </c>
      <c r="P3583" s="606"/>
      <c r="Q3583" s="610"/>
    </row>
    <row r="3584" spans="1:17" s="607" customFormat="1" ht="40.5" customHeight="1" x14ac:dyDescent="0.25">
      <c r="A3584" s="1047">
        <v>1104</v>
      </c>
      <c r="B3584" s="602">
        <v>23</v>
      </c>
      <c r="C3584" s="602" t="s">
        <v>62</v>
      </c>
      <c r="D3584" s="603">
        <v>2565</v>
      </c>
      <c r="E3584" s="1047" t="s">
        <v>12910</v>
      </c>
      <c r="F3584" s="1047" t="s">
        <v>12910</v>
      </c>
      <c r="G3584" s="626" t="s">
        <v>12911</v>
      </c>
      <c r="H3584" s="626" t="s">
        <v>1819</v>
      </c>
      <c r="I3584" s="1050" t="s">
        <v>12914</v>
      </c>
      <c r="J3584" s="1050" t="s">
        <v>11</v>
      </c>
      <c r="K3584" s="1050" t="s">
        <v>4930</v>
      </c>
      <c r="L3584" s="604" t="s">
        <v>11726</v>
      </c>
      <c r="M3584" s="638"/>
      <c r="N3584" s="605" t="s">
        <v>14097</v>
      </c>
      <c r="O3584" s="604"/>
      <c r="P3584" s="606"/>
      <c r="Q3584" s="604" t="s">
        <v>12915</v>
      </c>
    </row>
    <row r="3585" spans="1:17" s="612" customFormat="1" ht="42" customHeight="1" x14ac:dyDescent="0.25">
      <c r="A3585" s="1049"/>
      <c r="B3585" s="608">
        <v>7</v>
      </c>
      <c r="C3585" s="608" t="s">
        <v>66</v>
      </c>
      <c r="D3585" s="609">
        <v>2566</v>
      </c>
      <c r="E3585" s="1049"/>
      <c r="F3585" s="1049"/>
      <c r="G3585" s="730"/>
      <c r="H3585" s="730"/>
      <c r="I3585" s="1052"/>
      <c r="J3585" s="1052"/>
      <c r="K3585" s="1052"/>
      <c r="L3585" s="610" t="s">
        <v>14826</v>
      </c>
      <c r="M3585" s="639">
        <v>2564</v>
      </c>
      <c r="N3585" s="611" t="s">
        <v>15423</v>
      </c>
      <c r="O3585" s="731"/>
      <c r="P3585" s="606">
        <v>31187</v>
      </c>
      <c r="Q3585" s="610"/>
    </row>
    <row r="3586" spans="1:17" s="607" customFormat="1" ht="30" customHeight="1" x14ac:dyDescent="0.25">
      <c r="A3586" s="1047">
        <v>1105</v>
      </c>
      <c r="B3586" s="602">
        <v>23</v>
      </c>
      <c r="C3586" s="602" t="s">
        <v>62</v>
      </c>
      <c r="D3586" s="603">
        <v>2565</v>
      </c>
      <c r="E3586" s="1047" t="s">
        <v>12917</v>
      </c>
      <c r="F3586" s="1047" t="s">
        <v>12917</v>
      </c>
      <c r="G3586" s="1047" t="s">
        <v>12918</v>
      </c>
      <c r="H3586" s="1047" t="s">
        <v>12919</v>
      </c>
      <c r="I3586" s="1047" t="s">
        <v>369</v>
      </c>
      <c r="J3586" s="1047" t="s">
        <v>212</v>
      </c>
      <c r="K3586" s="1047" t="s">
        <v>3414</v>
      </c>
      <c r="L3586" s="604" t="s">
        <v>11726</v>
      </c>
      <c r="M3586" s="638"/>
      <c r="N3586" s="605" t="s">
        <v>14096</v>
      </c>
      <c r="O3586" s="604"/>
      <c r="P3586" s="606"/>
      <c r="Q3586" s="604"/>
    </row>
    <row r="3587" spans="1:17" s="612" customFormat="1" ht="30" customHeight="1" x14ac:dyDescent="0.25">
      <c r="A3587" s="1048"/>
      <c r="B3587" s="608">
        <v>21</v>
      </c>
      <c r="C3587" s="608" t="s">
        <v>64</v>
      </c>
      <c r="D3587" s="609">
        <v>2566</v>
      </c>
      <c r="E3587" s="1048"/>
      <c r="F3587" s="1048"/>
      <c r="G3587" s="1048"/>
      <c r="H3587" s="1048"/>
      <c r="I3587" s="1048"/>
      <c r="J3587" s="1048"/>
      <c r="K3587" s="1048"/>
      <c r="L3587" s="610" t="s">
        <v>15014</v>
      </c>
      <c r="M3587" s="639"/>
      <c r="N3587" s="611" t="s">
        <v>15040</v>
      </c>
      <c r="O3587" s="610"/>
      <c r="P3587" s="606"/>
      <c r="Q3587" s="610"/>
    </row>
    <row r="3588" spans="1:17" s="612" customFormat="1" ht="30" customHeight="1" x14ac:dyDescent="0.25">
      <c r="A3588" s="1049"/>
      <c r="B3588" s="608">
        <v>28</v>
      </c>
      <c r="C3588" s="608" t="s">
        <v>64</v>
      </c>
      <c r="D3588" s="609">
        <v>2566</v>
      </c>
      <c r="E3588" s="1049"/>
      <c r="F3588" s="1049"/>
      <c r="G3588" s="1049"/>
      <c r="H3588" s="1049"/>
      <c r="I3588" s="1049"/>
      <c r="J3588" s="1049"/>
      <c r="K3588" s="1049"/>
      <c r="L3588" s="610" t="s">
        <v>52</v>
      </c>
      <c r="M3588" s="639" t="s">
        <v>15042</v>
      </c>
      <c r="N3588" s="611" t="s">
        <v>15041</v>
      </c>
      <c r="O3588" s="610" t="s">
        <v>15043</v>
      </c>
      <c r="P3588" s="606">
        <v>10973.12</v>
      </c>
      <c r="Q3588" s="610"/>
    </row>
    <row r="3589" spans="1:17" s="607" customFormat="1" ht="30" customHeight="1" x14ac:dyDescent="0.25">
      <c r="A3589" s="1047">
        <v>1106</v>
      </c>
      <c r="B3589" s="602">
        <v>24</v>
      </c>
      <c r="C3589" s="602" t="s">
        <v>62</v>
      </c>
      <c r="D3589" s="603">
        <v>2565</v>
      </c>
      <c r="E3589" s="1047" t="s">
        <v>12964</v>
      </c>
      <c r="F3589" s="1047" t="s">
        <v>12964</v>
      </c>
      <c r="G3589" s="1047" t="s">
        <v>12965</v>
      </c>
      <c r="H3589" s="1047" t="s">
        <v>1394</v>
      </c>
      <c r="I3589" s="1047" t="s">
        <v>422</v>
      </c>
      <c r="J3589" s="1047" t="s">
        <v>131</v>
      </c>
      <c r="K3589" s="1047" t="s">
        <v>3414</v>
      </c>
      <c r="L3589" s="604" t="s">
        <v>11726</v>
      </c>
      <c r="M3589" s="638"/>
      <c r="N3589" s="605" t="s">
        <v>12966</v>
      </c>
      <c r="O3589" s="604"/>
      <c r="P3589" s="606"/>
      <c r="Q3589" s="604"/>
    </row>
    <row r="3590" spans="1:17" s="612" customFormat="1" ht="30" customHeight="1" x14ac:dyDescent="0.25">
      <c r="A3590" s="1048"/>
      <c r="B3590" s="608">
        <v>22</v>
      </c>
      <c r="C3590" s="608" t="s">
        <v>62</v>
      </c>
      <c r="D3590" s="609">
        <v>2566</v>
      </c>
      <c r="E3590" s="1048"/>
      <c r="F3590" s="1048"/>
      <c r="G3590" s="1048"/>
      <c r="H3590" s="1048"/>
      <c r="I3590" s="1048"/>
      <c r="J3590" s="1048"/>
      <c r="K3590" s="1048"/>
      <c r="L3590" s="610" t="s">
        <v>14649</v>
      </c>
      <c r="M3590" s="639"/>
      <c r="N3590" s="611"/>
      <c r="O3590" s="610"/>
      <c r="P3590" s="606"/>
      <c r="Q3590" s="610"/>
    </row>
    <row r="3591" spans="1:17" s="612" customFormat="1" ht="30" customHeight="1" x14ac:dyDescent="0.25">
      <c r="A3591" s="1049"/>
      <c r="B3591" s="608">
        <v>24</v>
      </c>
      <c r="C3591" s="608" t="s">
        <v>62</v>
      </c>
      <c r="D3591" s="609">
        <v>2566</v>
      </c>
      <c r="E3591" s="1049"/>
      <c r="F3591" s="1049"/>
      <c r="G3591" s="1049"/>
      <c r="H3591" s="1049"/>
      <c r="I3591" s="1049"/>
      <c r="J3591" s="1049"/>
      <c r="K3591" s="1049"/>
      <c r="L3591" s="610" t="s">
        <v>15716</v>
      </c>
      <c r="M3591" s="639">
        <v>2564</v>
      </c>
      <c r="N3591" s="611" t="s">
        <v>15717</v>
      </c>
      <c r="O3591" s="610" t="s">
        <v>15715</v>
      </c>
      <c r="P3591" s="606">
        <v>21907.78</v>
      </c>
      <c r="Q3591" s="610"/>
    </row>
    <row r="3592" spans="1:17" s="607" customFormat="1" ht="30.75" customHeight="1" x14ac:dyDescent="0.25">
      <c r="A3592" s="1047">
        <v>1107</v>
      </c>
      <c r="B3592" s="602">
        <v>30</v>
      </c>
      <c r="C3592" s="602" t="s">
        <v>62</v>
      </c>
      <c r="D3592" s="603">
        <v>2565</v>
      </c>
      <c r="E3592" s="1047" t="s">
        <v>12983</v>
      </c>
      <c r="F3592" s="1047" t="s">
        <v>12983</v>
      </c>
      <c r="G3592" s="1047" t="s">
        <v>12984</v>
      </c>
      <c r="H3592" s="1047" t="s">
        <v>12985</v>
      </c>
      <c r="I3592" s="1047" t="s">
        <v>1467</v>
      </c>
      <c r="J3592" s="1047" t="s">
        <v>11</v>
      </c>
      <c r="K3592" s="1047" t="s">
        <v>3414</v>
      </c>
      <c r="L3592" s="604" t="s">
        <v>12986</v>
      </c>
      <c r="M3592" s="638"/>
      <c r="N3592" s="605" t="s">
        <v>12987</v>
      </c>
      <c r="O3592" s="604"/>
      <c r="P3592" s="606"/>
      <c r="Q3592" s="604"/>
    </row>
    <row r="3593" spans="1:17" s="612" customFormat="1" ht="30.75" customHeight="1" x14ac:dyDescent="0.25">
      <c r="A3593" s="1048"/>
      <c r="B3593" s="608">
        <v>23</v>
      </c>
      <c r="C3593" s="729" t="s">
        <v>677</v>
      </c>
      <c r="D3593" s="609">
        <v>2565</v>
      </c>
      <c r="E3593" s="1048"/>
      <c r="F3593" s="1048"/>
      <c r="G3593" s="1048"/>
      <c r="H3593" s="1048"/>
      <c r="I3593" s="1048"/>
      <c r="J3593" s="1048"/>
      <c r="K3593" s="1048"/>
      <c r="L3593" s="610" t="s">
        <v>5414</v>
      </c>
      <c r="M3593" s="639"/>
      <c r="N3593" s="611" t="s">
        <v>14098</v>
      </c>
      <c r="O3593" s="610"/>
      <c r="P3593" s="606"/>
      <c r="Q3593" s="610"/>
    </row>
    <row r="3594" spans="1:17" s="612" customFormat="1" ht="30.75" customHeight="1" x14ac:dyDescent="0.25">
      <c r="A3594" s="1049"/>
      <c r="B3594" s="608">
        <v>23</v>
      </c>
      <c r="C3594" s="729" t="s">
        <v>677</v>
      </c>
      <c r="D3594" s="609">
        <v>2565</v>
      </c>
      <c r="E3594" s="1049"/>
      <c r="F3594" s="1049"/>
      <c r="G3594" s="1049"/>
      <c r="H3594" s="1049"/>
      <c r="I3594" s="1049"/>
      <c r="J3594" s="1049"/>
      <c r="K3594" s="1049"/>
      <c r="L3594" s="610" t="s">
        <v>689</v>
      </c>
      <c r="M3594" s="639"/>
      <c r="N3594" s="611" t="s">
        <v>14099</v>
      </c>
      <c r="O3594" s="610" t="s">
        <v>48</v>
      </c>
      <c r="P3594" s="606">
        <v>80215.22</v>
      </c>
      <c r="Q3594" s="610"/>
    </row>
    <row r="3595" spans="1:17" ht="40.5" x14ac:dyDescent="0.25">
      <c r="A3595" s="69">
        <v>1108</v>
      </c>
      <c r="B3595" s="69">
        <v>30</v>
      </c>
      <c r="C3595" s="69" t="s">
        <v>62</v>
      </c>
      <c r="D3595" s="113">
        <v>2565</v>
      </c>
      <c r="E3595" s="113" t="s">
        <v>12988</v>
      </c>
      <c r="F3595" s="113" t="s">
        <v>12988</v>
      </c>
      <c r="G3595" s="113" t="s">
        <v>12989</v>
      </c>
      <c r="H3595" s="113" t="s">
        <v>12990</v>
      </c>
      <c r="I3595" s="113" t="s">
        <v>500</v>
      </c>
      <c r="J3595" s="113" t="s">
        <v>485</v>
      </c>
      <c r="K3595" s="113" t="s">
        <v>3414</v>
      </c>
      <c r="L3595" s="1" t="s">
        <v>12991</v>
      </c>
      <c r="M3595" s="450"/>
      <c r="N3595" s="149" t="s">
        <v>12992</v>
      </c>
    </row>
    <row r="3596" spans="1:17" ht="40.5" customHeight="1" x14ac:dyDescent="0.25">
      <c r="A3596" s="1053">
        <v>1109</v>
      </c>
      <c r="B3596" s="69">
        <v>30</v>
      </c>
      <c r="C3596" s="69" t="s">
        <v>62</v>
      </c>
      <c r="D3596" s="113">
        <v>2565</v>
      </c>
      <c r="E3596" s="1053" t="s">
        <v>13008</v>
      </c>
      <c r="F3596" s="1053" t="s">
        <v>13008</v>
      </c>
      <c r="G3596" s="1053" t="s">
        <v>13009</v>
      </c>
      <c r="H3596" s="1053" t="s">
        <v>13010</v>
      </c>
      <c r="I3596" s="1053" t="s">
        <v>2658</v>
      </c>
      <c r="J3596" s="1053" t="s">
        <v>105</v>
      </c>
      <c r="K3596" s="1053" t="s">
        <v>3414</v>
      </c>
      <c r="L3596" s="1" t="s">
        <v>12986</v>
      </c>
      <c r="M3596" s="450"/>
      <c r="N3596" s="149" t="s">
        <v>13014</v>
      </c>
    </row>
    <row r="3597" spans="1:17" x14ac:dyDescent="0.25">
      <c r="A3597" s="1054"/>
      <c r="B3597" s="69">
        <v>2</v>
      </c>
      <c r="C3597" s="69" t="s">
        <v>682</v>
      </c>
      <c r="D3597" s="113">
        <v>2565</v>
      </c>
      <c r="E3597" s="1054"/>
      <c r="F3597" s="1054"/>
      <c r="G3597" s="1054"/>
      <c r="H3597" s="1054"/>
      <c r="I3597" s="1054"/>
      <c r="J3597" s="1054"/>
      <c r="K3597" s="1054"/>
      <c r="L3597" s="1" t="s">
        <v>14284</v>
      </c>
      <c r="M3597" s="450"/>
      <c r="N3597" s="149" t="s">
        <v>14286</v>
      </c>
    </row>
    <row r="3598" spans="1:17" ht="40.5" customHeight="1" x14ac:dyDescent="0.25">
      <c r="A3598" s="1053">
        <v>1110</v>
      </c>
      <c r="B3598" s="69">
        <v>30</v>
      </c>
      <c r="C3598" s="69" t="s">
        <v>62</v>
      </c>
      <c r="D3598" s="113">
        <v>2565</v>
      </c>
      <c r="E3598" s="1053" t="s">
        <v>13011</v>
      </c>
      <c r="F3598" s="1053" t="s">
        <v>13011</v>
      </c>
      <c r="G3598" s="1053" t="s">
        <v>13012</v>
      </c>
      <c r="H3598" s="1053" t="s">
        <v>13013</v>
      </c>
      <c r="I3598" s="1053" t="s">
        <v>2658</v>
      </c>
      <c r="J3598" s="1053" t="s">
        <v>105</v>
      </c>
      <c r="K3598" s="1053" t="s">
        <v>3414</v>
      </c>
      <c r="L3598" s="1" t="s">
        <v>12986</v>
      </c>
      <c r="M3598" s="450"/>
      <c r="N3598" s="149" t="s">
        <v>13015</v>
      </c>
    </row>
    <row r="3599" spans="1:17" x14ac:dyDescent="0.25">
      <c r="A3599" s="1054"/>
      <c r="B3599" s="69">
        <v>2</v>
      </c>
      <c r="C3599" s="69" t="s">
        <v>682</v>
      </c>
      <c r="D3599" s="113">
        <v>2565</v>
      </c>
      <c r="E3599" s="1054"/>
      <c r="F3599" s="1054"/>
      <c r="G3599" s="1054"/>
      <c r="H3599" s="1054"/>
      <c r="I3599" s="1054"/>
      <c r="J3599" s="1054"/>
      <c r="K3599" s="1054"/>
      <c r="L3599" s="1" t="s">
        <v>14284</v>
      </c>
      <c r="M3599" s="450"/>
      <c r="N3599" s="149" t="s">
        <v>14285</v>
      </c>
    </row>
    <row r="3600" spans="1:17" ht="40.5" customHeight="1" x14ac:dyDescent="0.25">
      <c r="A3600" s="1053">
        <v>1111</v>
      </c>
      <c r="B3600" s="69">
        <v>30</v>
      </c>
      <c r="C3600" s="69" t="s">
        <v>62</v>
      </c>
      <c r="D3600" s="113">
        <v>2565</v>
      </c>
      <c r="E3600" s="1053" t="s">
        <v>13017</v>
      </c>
      <c r="F3600" s="1053" t="s">
        <v>13017</v>
      </c>
      <c r="G3600" s="1053" t="s">
        <v>13018</v>
      </c>
      <c r="H3600" s="1053" t="s">
        <v>13019</v>
      </c>
      <c r="I3600" s="1053" t="s">
        <v>211</v>
      </c>
      <c r="J3600" s="1053" t="s">
        <v>212</v>
      </c>
      <c r="K3600" s="1053" t="s">
        <v>3414</v>
      </c>
      <c r="L3600" s="1" t="s">
        <v>11726</v>
      </c>
      <c r="M3600" s="450"/>
      <c r="N3600" s="149" t="s">
        <v>13016</v>
      </c>
    </row>
    <row r="3601" spans="1:17" x14ac:dyDescent="0.25">
      <c r="A3601" s="1054"/>
      <c r="B3601" s="69">
        <v>6</v>
      </c>
      <c r="C3601" s="69" t="s">
        <v>71</v>
      </c>
      <c r="D3601" s="113">
        <v>2565</v>
      </c>
      <c r="E3601" s="1054"/>
      <c r="F3601" s="1054"/>
      <c r="G3601" s="1054"/>
      <c r="H3601" s="1054"/>
      <c r="I3601" s="1054"/>
      <c r="J3601" s="1054"/>
      <c r="K3601" s="1054"/>
      <c r="L3601" s="1" t="s">
        <v>13647</v>
      </c>
      <c r="M3601" s="450"/>
      <c r="N3601" s="149" t="s">
        <v>13648</v>
      </c>
    </row>
    <row r="3602" spans="1:17" ht="40.5" x14ac:dyDescent="0.25">
      <c r="A3602" s="1053">
        <v>1112</v>
      </c>
      <c r="B3602" s="69">
        <v>25</v>
      </c>
      <c r="C3602" s="69" t="s">
        <v>66</v>
      </c>
      <c r="D3602" s="113">
        <v>2565</v>
      </c>
      <c r="E3602" s="1053" t="s">
        <v>13031</v>
      </c>
      <c r="F3602" s="1053" t="s">
        <v>13031</v>
      </c>
      <c r="G3602" s="1053" t="s">
        <v>13030</v>
      </c>
      <c r="H3602" s="1053" t="s">
        <v>12985</v>
      </c>
      <c r="I3602" s="1053" t="s">
        <v>3343</v>
      </c>
      <c r="J3602" s="1053" t="s">
        <v>92</v>
      </c>
      <c r="K3602" s="1053" t="s">
        <v>3414</v>
      </c>
      <c r="L3602" s="1" t="s">
        <v>13026</v>
      </c>
      <c r="M3602" s="450"/>
      <c r="N3602" s="149" t="s">
        <v>13027</v>
      </c>
      <c r="O3602" s="384">
        <v>11109.74</v>
      </c>
      <c r="P3602" s="465">
        <v>21488.11</v>
      </c>
    </row>
    <row r="3603" spans="1:17" x14ac:dyDescent="0.25">
      <c r="A3603" s="1055"/>
      <c r="B3603" s="69">
        <v>27</v>
      </c>
      <c r="C3603" s="69" t="s">
        <v>66</v>
      </c>
      <c r="D3603" s="113">
        <v>2565</v>
      </c>
      <c r="E3603" s="1055"/>
      <c r="F3603" s="1055"/>
      <c r="G3603" s="1055"/>
      <c r="H3603" s="1055"/>
      <c r="I3603" s="1055"/>
      <c r="J3603" s="1055"/>
      <c r="K3603" s="1055"/>
      <c r="L3603" s="1" t="s">
        <v>11522</v>
      </c>
      <c r="M3603" s="450"/>
      <c r="N3603" s="149" t="s">
        <v>13028</v>
      </c>
      <c r="P3603" s="465"/>
      <c r="Q3603" s="1" t="s">
        <v>12202</v>
      </c>
    </row>
    <row r="3604" spans="1:17" x14ac:dyDescent="0.25">
      <c r="A3604" s="1055"/>
      <c r="B3604" s="69">
        <v>31</v>
      </c>
      <c r="C3604" s="69" t="s">
        <v>62</v>
      </c>
      <c r="D3604" s="113">
        <v>2565</v>
      </c>
      <c r="E3604" s="1055"/>
      <c r="F3604" s="1055"/>
      <c r="G3604" s="1055"/>
      <c r="H3604" s="1055"/>
      <c r="I3604" s="1055"/>
      <c r="J3604" s="1055"/>
      <c r="K3604" s="1055"/>
      <c r="L3604" s="1" t="s">
        <v>1614</v>
      </c>
      <c r="M3604" s="450"/>
      <c r="N3604" s="149"/>
      <c r="P3604" s="465"/>
    </row>
    <row r="3605" spans="1:17" ht="40.5" x14ac:dyDescent="0.25">
      <c r="A3605" s="1054"/>
      <c r="B3605" s="69">
        <v>31</v>
      </c>
      <c r="C3605" s="69" t="s">
        <v>62</v>
      </c>
      <c r="D3605" s="113">
        <v>2565</v>
      </c>
      <c r="E3605" s="1054"/>
      <c r="F3605" s="1054"/>
      <c r="G3605" s="1054"/>
      <c r="H3605" s="1054"/>
      <c r="I3605" s="1054"/>
      <c r="J3605" s="1054"/>
      <c r="K3605" s="1054"/>
      <c r="L3605" s="1" t="s">
        <v>1616</v>
      </c>
      <c r="M3605" s="450"/>
      <c r="N3605" s="149" t="s">
        <v>13029</v>
      </c>
      <c r="P3605" s="465"/>
    </row>
    <row r="3606" spans="1:17" x14ac:dyDescent="0.25">
      <c r="A3606" s="1053">
        <v>1113</v>
      </c>
      <c r="B3606" s="69">
        <v>2</v>
      </c>
      <c r="C3606" s="69" t="s">
        <v>70</v>
      </c>
      <c r="D3606" s="113">
        <v>2565</v>
      </c>
      <c r="E3606" s="1053" t="s">
        <v>13042</v>
      </c>
      <c r="F3606" s="1053" t="s">
        <v>13042</v>
      </c>
      <c r="G3606" s="1053" t="s">
        <v>13043</v>
      </c>
      <c r="H3606" s="1053" t="s">
        <v>13044</v>
      </c>
      <c r="I3606" s="1053" t="s">
        <v>104</v>
      </c>
      <c r="J3606" s="1053" t="s">
        <v>105</v>
      </c>
      <c r="K3606" s="1053" t="s">
        <v>3414</v>
      </c>
      <c r="L3606" s="1" t="s">
        <v>7186</v>
      </c>
      <c r="M3606" s="450"/>
      <c r="N3606" s="149" t="s">
        <v>13045</v>
      </c>
    </row>
    <row r="3607" spans="1:17" ht="40.5" x14ac:dyDescent="0.25">
      <c r="A3607" s="1054"/>
      <c r="B3607" s="69">
        <v>2</v>
      </c>
      <c r="C3607" s="69" t="s">
        <v>682</v>
      </c>
      <c r="D3607" s="113">
        <v>2565</v>
      </c>
      <c r="E3607" s="1054"/>
      <c r="F3607" s="1054"/>
      <c r="G3607" s="1054"/>
      <c r="H3607" s="1054"/>
      <c r="I3607" s="1054"/>
      <c r="J3607" s="1054"/>
      <c r="K3607" s="1054"/>
      <c r="L3607" s="1" t="s">
        <v>995</v>
      </c>
      <c r="M3607" s="450"/>
      <c r="N3607" s="149" t="s">
        <v>14282</v>
      </c>
    </row>
    <row r="3608" spans="1:17" s="607" customFormat="1" ht="29.25" customHeight="1" x14ac:dyDescent="0.25">
      <c r="A3608" s="1047">
        <v>1114</v>
      </c>
      <c r="B3608" s="602">
        <v>6</v>
      </c>
      <c r="C3608" s="602" t="s">
        <v>70</v>
      </c>
      <c r="D3608" s="603">
        <v>2565</v>
      </c>
      <c r="E3608" s="1047" t="s">
        <v>13046</v>
      </c>
      <c r="F3608" s="1047" t="s">
        <v>13046</v>
      </c>
      <c r="G3608" s="1047" t="s">
        <v>13047</v>
      </c>
      <c r="H3608" s="1047" t="s">
        <v>13048</v>
      </c>
      <c r="I3608" s="1047" t="s">
        <v>1511</v>
      </c>
      <c r="J3608" s="1047" t="s">
        <v>82</v>
      </c>
      <c r="K3608" s="1047" t="s">
        <v>3234</v>
      </c>
      <c r="L3608" s="604" t="s">
        <v>7186</v>
      </c>
      <c r="M3608" s="638"/>
      <c r="N3608" s="605" t="s">
        <v>13049</v>
      </c>
      <c r="O3608" s="604"/>
      <c r="P3608" s="606"/>
      <c r="Q3608" s="604"/>
    </row>
    <row r="3609" spans="1:17" s="612" customFormat="1" ht="29.25" customHeight="1" x14ac:dyDescent="0.25">
      <c r="A3609" s="1048"/>
      <c r="B3609" s="608">
        <v>23</v>
      </c>
      <c r="C3609" s="729" t="s">
        <v>677</v>
      </c>
      <c r="D3609" s="609">
        <v>2565</v>
      </c>
      <c r="E3609" s="1048"/>
      <c r="F3609" s="1048"/>
      <c r="G3609" s="1048"/>
      <c r="H3609" s="1048"/>
      <c r="I3609" s="1048"/>
      <c r="J3609" s="1048"/>
      <c r="K3609" s="1048"/>
      <c r="L3609" s="610" t="s">
        <v>5414</v>
      </c>
      <c r="M3609" s="639"/>
      <c r="N3609" s="611" t="s">
        <v>14094</v>
      </c>
      <c r="O3609" s="610"/>
      <c r="P3609" s="606"/>
      <c r="Q3609" s="610"/>
    </row>
    <row r="3610" spans="1:17" s="612" customFormat="1" ht="29.25" customHeight="1" x14ac:dyDescent="0.25">
      <c r="A3610" s="1049"/>
      <c r="B3610" s="608">
        <v>23</v>
      </c>
      <c r="C3610" s="729" t="s">
        <v>677</v>
      </c>
      <c r="D3610" s="609">
        <v>2565</v>
      </c>
      <c r="E3610" s="1049"/>
      <c r="F3610" s="1049"/>
      <c r="G3610" s="1049"/>
      <c r="H3610" s="1049"/>
      <c r="I3610" s="1049"/>
      <c r="J3610" s="1049"/>
      <c r="K3610" s="1049"/>
      <c r="L3610" s="610" t="s">
        <v>689</v>
      </c>
      <c r="M3610" s="639"/>
      <c r="N3610" s="611" t="s">
        <v>14095</v>
      </c>
      <c r="O3610" s="610" t="s">
        <v>48</v>
      </c>
      <c r="P3610" s="606">
        <v>150894.85999999999</v>
      </c>
      <c r="Q3610" s="610"/>
    </row>
    <row r="3611" spans="1:17" ht="40.5" x14ac:dyDescent="0.25">
      <c r="A3611" s="69">
        <v>1115</v>
      </c>
      <c r="B3611" s="69">
        <v>6</v>
      </c>
      <c r="C3611" s="69" t="s">
        <v>70</v>
      </c>
      <c r="D3611" s="113">
        <v>2565</v>
      </c>
      <c r="E3611" s="113" t="s">
        <v>13053</v>
      </c>
      <c r="F3611" s="113" t="s">
        <v>13053</v>
      </c>
      <c r="G3611" s="113" t="s">
        <v>13052</v>
      </c>
      <c r="H3611" s="113" t="s">
        <v>13051</v>
      </c>
      <c r="I3611" s="113" t="s">
        <v>261</v>
      </c>
      <c r="J3611" s="113" t="s">
        <v>212</v>
      </c>
      <c r="K3611" s="113" t="s">
        <v>3414</v>
      </c>
      <c r="L3611" s="1" t="s">
        <v>11884</v>
      </c>
      <c r="M3611" s="450"/>
      <c r="N3611" s="149" t="s">
        <v>13050</v>
      </c>
    </row>
    <row r="3612" spans="1:17" s="607" customFormat="1" ht="29.25" customHeight="1" x14ac:dyDescent="0.25">
      <c r="A3612" s="1047">
        <v>1116</v>
      </c>
      <c r="B3612" s="602">
        <v>7</v>
      </c>
      <c r="C3612" s="602" t="s">
        <v>70</v>
      </c>
      <c r="D3612" s="604">
        <v>2565</v>
      </c>
      <c r="E3612" s="1047" t="s">
        <v>13054</v>
      </c>
      <c r="F3612" s="1047" t="s">
        <v>13054</v>
      </c>
      <c r="G3612" s="1047" t="s">
        <v>13055</v>
      </c>
      <c r="H3612" s="1047" t="s">
        <v>13056</v>
      </c>
      <c r="I3612" s="1047" t="s">
        <v>2658</v>
      </c>
      <c r="J3612" s="1047" t="s">
        <v>105</v>
      </c>
      <c r="K3612" s="1047" t="s">
        <v>3414</v>
      </c>
      <c r="L3612" s="604" t="s">
        <v>7186</v>
      </c>
      <c r="M3612" s="638"/>
      <c r="N3612" s="605" t="s">
        <v>13075</v>
      </c>
      <c r="O3612" s="604"/>
      <c r="P3612" s="606"/>
      <c r="Q3612" s="604"/>
    </row>
    <row r="3613" spans="1:17" s="612" customFormat="1" ht="29.25" customHeight="1" x14ac:dyDescent="0.25">
      <c r="A3613" s="1048"/>
      <c r="B3613" s="608">
        <v>13</v>
      </c>
      <c r="C3613" s="608" t="s">
        <v>68</v>
      </c>
      <c r="D3613" s="610">
        <v>2566</v>
      </c>
      <c r="E3613" s="1048"/>
      <c r="F3613" s="1048"/>
      <c r="G3613" s="1048"/>
      <c r="H3613" s="1048"/>
      <c r="I3613" s="1048"/>
      <c r="J3613" s="1048"/>
      <c r="K3613" s="1048"/>
      <c r="L3613" s="610" t="s">
        <v>5414</v>
      </c>
      <c r="M3613" s="639"/>
      <c r="N3613" s="611" t="s">
        <v>14588</v>
      </c>
      <c r="O3613" s="610"/>
      <c r="P3613" s="606"/>
      <c r="Q3613" s="610"/>
    </row>
    <row r="3614" spans="1:17" s="612" customFormat="1" ht="29.25" customHeight="1" x14ac:dyDescent="0.25">
      <c r="A3614" s="1049"/>
      <c r="B3614" s="608">
        <v>16</v>
      </c>
      <c r="C3614" s="608" t="s">
        <v>68</v>
      </c>
      <c r="D3614" s="610">
        <v>2566</v>
      </c>
      <c r="E3614" s="1049"/>
      <c r="F3614" s="1049"/>
      <c r="G3614" s="1049"/>
      <c r="H3614" s="1049"/>
      <c r="I3614" s="1049"/>
      <c r="J3614" s="1049"/>
      <c r="K3614" s="1049"/>
      <c r="L3614" s="610" t="s">
        <v>689</v>
      </c>
      <c r="M3614" s="639"/>
      <c r="N3614" s="611" t="s">
        <v>14589</v>
      </c>
      <c r="O3614" s="610" t="s">
        <v>14592</v>
      </c>
      <c r="P3614" s="606">
        <v>47220</v>
      </c>
      <c r="Q3614" s="610"/>
    </row>
    <row r="3615" spans="1:17" s="607" customFormat="1" ht="30" customHeight="1" x14ac:dyDescent="0.25">
      <c r="A3615" s="1047">
        <v>1117</v>
      </c>
      <c r="B3615" s="602">
        <v>7</v>
      </c>
      <c r="C3615" s="602" t="s">
        <v>70</v>
      </c>
      <c r="D3615" s="603">
        <v>2565</v>
      </c>
      <c r="E3615" s="1047" t="s">
        <v>13065</v>
      </c>
      <c r="F3615" s="1047" t="s">
        <v>13065</v>
      </c>
      <c r="G3615" s="1047" t="s">
        <v>13066</v>
      </c>
      <c r="H3615" s="1047" t="s">
        <v>13067</v>
      </c>
      <c r="I3615" s="1047" t="s">
        <v>2658</v>
      </c>
      <c r="J3615" s="1047" t="s">
        <v>105</v>
      </c>
      <c r="K3615" s="1047" t="s">
        <v>3414</v>
      </c>
      <c r="L3615" s="626" t="s">
        <v>7186</v>
      </c>
      <c r="M3615" s="721"/>
      <c r="N3615" s="605" t="s">
        <v>13068</v>
      </c>
      <c r="O3615" s="604"/>
      <c r="P3615" s="606"/>
      <c r="Q3615" s="604"/>
    </row>
    <row r="3616" spans="1:17" s="612" customFormat="1" ht="30" customHeight="1" x14ac:dyDescent="0.25">
      <c r="A3616" s="1048"/>
      <c r="B3616" s="608">
        <v>13</v>
      </c>
      <c r="C3616" s="608" t="s">
        <v>68</v>
      </c>
      <c r="D3616" s="609">
        <v>2566</v>
      </c>
      <c r="E3616" s="1048"/>
      <c r="F3616" s="1048"/>
      <c r="G3616" s="1048"/>
      <c r="H3616" s="1048"/>
      <c r="I3616" s="1048"/>
      <c r="J3616" s="1048"/>
      <c r="K3616" s="1048"/>
      <c r="L3616" s="610" t="s">
        <v>5414</v>
      </c>
      <c r="M3616" s="639"/>
      <c r="N3616" s="611" t="s">
        <v>14590</v>
      </c>
      <c r="O3616" s="610"/>
      <c r="P3616" s="606"/>
      <c r="Q3616" s="610"/>
    </row>
    <row r="3617" spans="1:17" s="612" customFormat="1" ht="30" customHeight="1" x14ac:dyDescent="0.25">
      <c r="A3617" s="1049"/>
      <c r="B3617" s="608">
        <v>16</v>
      </c>
      <c r="C3617" s="608" t="s">
        <v>68</v>
      </c>
      <c r="D3617" s="609">
        <v>2566</v>
      </c>
      <c r="E3617" s="1049"/>
      <c r="F3617" s="1049"/>
      <c r="G3617" s="1049"/>
      <c r="H3617" s="1049"/>
      <c r="I3617" s="1049"/>
      <c r="J3617" s="1049"/>
      <c r="K3617" s="1049"/>
      <c r="L3617" s="610" t="s">
        <v>689</v>
      </c>
      <c r="M3617" s="639"/>
      <c r="N3617" s="611" t="s">
        <v>14591</v>
      </c>
      <c r="O3617" s="610" t="s">
        <v>14593</v>
      </c>
      <c r="P3617" s="606">
        <v>35505</v>
      </c>
      <c r="Q3617" s="610"/>
    </row>
    <row r="3618" spans="1:17" ht="40.5" x14ac:dyDescent="0.25">
      <c r="A3618" s="69">
        <v>1118</v>
      </c>
      <c r="B3618" s="69">
        <v>9</v>
      </c>
      <c r="C3618" s="69" t="s">
        <v>70</v>
      </c>
      <c r="D3618" s="113">
        <v>2565</v>
      </c>
      <c r="E3618" s="69" t="s">
        <v>13071</v>
      </c>
      <c r="F3618" s="69" t="s">
        <v>13071</v>
      </c>
      <c r="G3618" s="113" t="s">
        <v>13072</v>
      </c>
      <c r="H3618" s="113" t="s">
        <v>13073</v>
      </c>
      <c r="I3618" s="113" t="s">
        <v>1309</v>
      </c>
      <c r="J3618" s="113" t="s">
        <v>78</v>
      </c>
      <c r="K3618" s="113" t="s">
        <v>3414</v>
      </c>
      <c r="L3618" s="1" t="s">
        <v>11884</v>
      </c>
      <c r="M3618" s="450"/>
      <c r="N3618" s="149" t="s">
        <v>13074</v>
      </c>
    </row>
    <row r="3619" spans="1:17" s="607" customFormat="1" ht="40.5" customHeight="1" x14ac:dyDescent="0.25">
      <c r="A3619" s="1047">
        <v>1119</v>
      </c>
      <c r="B3619" s="602">
        <v>13</v>
      </c>
      <c r="C3619" s="602" t="s">
        <v>70</v>
      </c>
      <c r="D3619" s="603">
        <v>2565</v>
      </c>
      <c r="E3619" s="1047" t="s">
        <v>13100</v>
      </c>
      <c r="F3619" s="1047" t="s">
        <v>13100</v>
      </c>
      <c r="G3619" s="1047" t="s">
        <v>13101</v>
      </c>
      <c r="H3619" s="1047" t="s">
        <v>13102</v>
      </c>
      <c r="I3619" s="1047" t="s">
        <v>1436</v>
      </c>
      <c r="J3619" s="1047" t="s">
        <v>131</v>
      </c>
      <c r="K3619" s="1047" t="s">
        <v>3414</v>
      </c>
      <c r="L3619" s="604" t="s">
        <v>11884</v>
      </c>
      <c r="M3619" s="638"/>
      <c r="N3619" s="605" t="s">
        <v>13103</v>
      </c>
      <c r="O3619" s="604"/>
      <c r="P3619" s="606"/>
      <c r="Q3619" s="604"/>
    </row>
    <row r="3620" spans="1:17" s="607" customFormat="1" x14ac:dyDescent="0.25">
      <c r="A3620" s="1048"/>
      <c r="B3620" s="602">
        <v>21</v>
      </c>
      <c r="C3620" s="602" t="s">
        <v>64</v>
      </c>
      <c r="D3620" s="603">
        <v>2565</v>
      </c>
      <c r="E3620" s="1048"/>
      <c r="F3620" s="1048"/>
      <c r="G3620" s="1048"/>
      <c r="H3620" s="1048"/>
      <c r="I3620" s="1048"/>
      <c r="J3620" s="1048"/>
      <c r="K3620" s="1048"/>
      <c r="L3620" s="604" t="s">
        <v>15014</v>
      </c>
      <c r="M3620" s="638" t="s">
        <v>15036</v>
      </c>
      <c r="N3620" s="605" t="s">
        <v>15037</v>
      </c>
      <c r="O3620" s="604"/>
      <c r="P3620" s="606"/>
      <c r="Q3620" s="604"/>
    </row>
    <row r="3621" spans="1:17" s="607" customFormat="1" ht="60.75" x14ac:dyDescent="0.25">
      <c r="A3621" s="1049"/>
      <c r="B3621" s="602"/>
      <c r="C3621" s="602"/>
      <c r="D3621" s="603"/>
      <c r="E3621" s="1049"/>
      <c r="F3621" s="1049"/>
      <c r="G3621" s="1049"/>
      <c r="H3621" s="1049"/>
      <c r="I3621" s="1049"/>
      <c r="J3621" s="1049"/>
      <c r="K3621" s="1049"/>
      <c r="L3621" s="604" t="s">
        <v>3991</v>
      </c>
      <c r="M3621" s="638">
        <v>2564</v>
      </c>
      <c r="N3621" s="605" t="s">
        <v>15038</v>
      </c>
      <c r="O3621" s="610" t="s">
        <v>15039</v>
      </c>
      <c r="P3621" s="606">
        <v>34060</v>
      </c>
      <c r="Q3621" s="604"/>
    </row>
    <row r="3622" spans="1:17" s="607" customFormat="1" ht="40.5" customHeight="1" x14ac:dyDescent="0.25">
      <c r="A3622" s="1047">
        <v>1120</v>
      </c>
      <c r="B3622" s="602">
        <v>14</v>
      </c>
      <c r="C3622" s="602" t="s">
        <v>70</v>
      </c>
      <c r="D3622" s="603">
        <v>2565</v>
      </c>
      <c r="E3622" s="1047" t="s">
        <v>13116</v>
      </c>
      <c r="F3622" s="1047" t="s">
        <v>13116</v>
      </c>
      <c r="G3622" s="1047" t="s">
        <v>13117</v>
      </c>
      <c r="H3622" s="1047" t="s">
        <v>13118</v>
      </c>
      <c r="I3622" s="1047" t="s">
        <v>91</v>
      </c>
      <c r="J3622" s="1047" t="s">
        <v>92</v>
      </c>
      <c r="K3622" s="1047" t="s">
        <v>3414</v>
      </c>
      <c r="L3622" s="604" t="s">
        <v>11884</v>
      </c>
      <c r="M3622" s="638"/>
      <c r="N3622" s="605" t="s">
        <v>13119</v>
      </c>
      <c r="O3622" s="604"/>
      <c r="P3622" s="606"/>
      <c r="Q3622" s="604"/>
    </row>
    <row r="3623" spans="1:17" s="607" customFormat="1" x14ac:dyDescent="0.25">
      <c r="A3623" s="1048"/>
      <c r="B3623" s="602">
        <v>7</v>
      </c>
      <c r="C3623" s="602" t="s">
        <v>64</v>
      </c>
      <c r="D3623" s="603">
        <v>2566</v>
      </c>
      <c r="E3623" s="1048"/>
      <c r="F3623" s="1048"/>
      <c r="G3623" s="1048"/>
      <c r="H3623" s="1048"/>
      <c r="I3623" s="1048"/>
      <c r="J3623" s="1048"/>
      <c r="K3623" s="1048"/>
      <c r="L3623" s="604" t="s">
        <v>14824</v>
      </c>
      <c r="M3623" s="638"/>
      <c r="N3623" s="605" t="s">
        <v>14825</v>
      </c>
      <c r="O3623" s="604"/>
      <c r="P3623" s="606"/>
      <c r="Q3623" s="604"/>
    </row>
    <row r="3624" spans="1:17" s="612" customFormat="1" ht="43.5" customHeight="1" x14ac:dyDescent="0.25">
      <c r="A3624" s="1049"/>
      <c r="B3624" s="608">
        <v>13</v>
      </c>
      <c r="C3624" s="608" t="s">
        <v>64</v>
      </c>
      <c r="D3624" s="609">
        <v>2566</v>
      </c>
      <c r="E3624" s="1049"/>
      <c r="F3624" s="1049"/>
      <c r="G3624" s="1049"/>
      <c r="H3624" s="1049"/>
      <c r="I3624" s="1049"/>
      <c r="J3624" s="1049"/>
      <c r="K3624" s="1049"/>
      <c r="L3624" s="610" t="s">
        <v>14826</v>
      </c>
      <c r="M3624" s="639"/>
      <c r="N3624" s="611" t="s">
        <v>14832</v>
      </c>
      <c r="O3624" s="610" t="s">
        <v>14975</v>
      </c>
      <c r="P3624" s="606">
        <v>13604.73</v>
      </c>
      <c r="Q3624" s="610"/>
    </row>
    <row r="3625" spans="1:17" s="607" customFormat="1" ht="40.5" x14ac:dyDescent="0.25">
      <c r="A3625" s="1047">
        <v>1121</v>
      </c>
      <c r="B3625" s="602">
        <v>20</v>
      </c>
      <c r="C3625" s="602" t="s">
        <v>70</v>
      </c>
      <c r="D3625" s="603">
        <v>2565</v>
      </c>
      <c r="E3625" s="1047" t="s">
        <v>13160</v>
      </c>
      <c r="F3625" s="1047" t="s">
        <v>13160</v>
      </c>
      <c r="G3625" s="1047" t="s">
        <v>13161</v>
      </c>
      <c r="H3625" s="1047" t="s">
        <v>13162</v>
      </c>
      <c r="I3625" s="1047" t="s">
        <v>190</v>
      </c>
      <c r="J3625" s="1047" t="s">
        <v>191</v>
      </c>
      <c r="K3625" s="1047" t="s">
        <v>3234</v>
      </c>
      <c r="L3625" s="604" t="s">
        <v>11884</v>
      </c>
      <c r="M3625" s="1047">
        <v>2564</v>
      </c>
      <c r="N3625" s="605" t="s">
        <v>13163</v>
      </c>
      <c r="O3625" s="604"/>
      <c r="P3625" s="606"/>
      <c r="Q3625" s="604" t="s">
        <v>13164</v>
      </c>
    </row>
    <row r="3626" spans="1:17" s="612" customFormat="1" ht="40.5" x14ac:dyDescent="0.25">
      <c r="A3626" s="1048"/>
      <c r="B3626" s="608"/>
      <c r="C3626" s="608"/>
      <c r="D3626" s="609"/>
      <c r="E3626" s="1048"/>
      <c r="F3626" s="1048"/>
      <c r="G3626" s="1048"/>
      <c r="H3626" s="1048"/>
      <c r="I3626" s="1048"/>
      <c r="J3626" s="1048"/>
      <c r="K3626" s="1048"/>
      <c r="L3626" s="610" t="s">
        <v>5414</v>
      </c>
      <c r="M3626" s="1048"/>
      <c r="N3626" s="611" t="s">
        <v>15160</v>
      </c>
      <c r="O3626" s="610"/>
      <c r="P3626" s="606"/>
      <c r="Q3626" s="610"/>
    </row>
    <row r="3627" spans="1:17" s="612" customFormat="1" x14ac:dyDescent="0.25">
      <c r="A3627" s="1049"/>
      <c r="B3627" s="608"/>
      <c r="C3627" s="608"/>
      <c r="D3627" s="609"/>
      <c r="E3627" s="1049"/>
      <c r="F3627" s="1049"/>
      <c r="G3627" s="1049"/>
      <c r="H3627" s="1049"/>
      <c r="I3627" s="1049"/>
      <c r="J3627" s="1049"/>
      <c r="K3627" s="1049"/>
      <c r="L3627" s="610" t="s">
        <v>689</v>
      </c>
      <c r="M3627" s="1049"/>
      <c r="N3627" s="611" t="s">
        <v>15159</v>
      </c>
      <c r="O3627" s="610"/>
      <c r="P3627" s="606">
        <v>30876</v>
      </c>
      <c r="Q3627" s="645" t="s">
        <v>15161</v>
      </c>
    </row>
    <row r="3628" spans="1:17" ht="42.75" customHeight="1" x14ac:dyDescent="0.25">
      <c r="A3628" s="69">
        <v>1122</v>
      </c>
      <c r="B3628" s="69">
        <v>20</v>
      </c>
      <c r="C3628" s="69" t="s">
        <v>70</v>
      </c>
      <c r="D3628" s="113">
        <v>2565</v>
      </c>
      <c r="E3628" s="113" t="s">
        <v>13179</v>
      </c>
      <c r="F3628" s="113" t="s">
        <v>13179</v>
      </c>
      <c r="G3628" s="113" t="s">
        <v>13180</v>
      </c>
      <c r="H3628" s="113" t="s">
        <v>13181</v>
      </c>
      <c r="I3628" s="113" t="s">
        <v>247</v>
      </c>
      <c r="J3628" s="113" t="s">
        <v>232</v>
      </c>
      <c r="K3628" s="113" t="s">
        <v>3414</v>
      </c>
      <c r="L3628" s="1" t="s">
        <v>11884</v>
      </c>
      <c r="M3628" s="450"/>
      <c r="N3628" s="149" t="s">
        <v>13182</v>
      </c>
    </row>
    <row r="3629" spans="1:17" s="720" customFormat="1" ht="42.75" customHeight="1" x14ac:dyDescent="0.25">
      <c r="A3629" s="1070">
        <v>1123</v>
      </c>
      <c r="B3629" s="677">
        <v>20</v>
      </c>
      <c r="C3629" s="677" t="s">
        <v>70</v>
      </c>
      <c r="D3629" s="678">
        <v>2565</v>
      </c>
      <c r="E3629" s="1070" t="s">
        <v>13183</v>
      </c>
      <c r="F3629" s="1070" t="s">
        <v>13184</v>
      </c>
      <c r="G3629" s="1070" t="s">
        <v>13185</v>
      </c>
      <c r="H3629" s="1070" t="s">
        <v>13186</v>
      </c>
      <c r="I3629" s="1070" t="s">
        <v>12</v>
      </c>
      <c r="J3629" s="1070" t="s">
        <v>527</v>
      </c>
      <c r="K3629" s="1070" t="s">
        <v>3414</v>
      </c>
      <c r="L3629" s="716" t="s">
        <v>13187</v>
      </c>
      <c r="M3629" s="717"/>
      <c r="N3629" s="718" t="s">
        <v>13188</v>
      </c>
      <c r="O3629" s="716"/>
      <c r="P3629" s="719"/>
      <c r="Q3629" s="716"/>
    </row>
    <row r="3630" spans="1:17" s="720" customFormat="1" ht="42.75" customHeight="1" x14ac:dyDescent="0.25">
      <c r="A3630" s="1077"/>
      <c r="B3630" s="758">
        <v>7</v>
      </c>
      <c r="C3630" s="677" t="s">
        <v>69</v>
      </c>
      <c r="D3630" s="759">
        <v>2565</v>
      </c>
      <c r="E3630" s="1077"/>
      <c r="F3630" s="1077"/>
      <c r="G3630" s="1077"/>
      <c r="H3630" s="1077"/>
      <c r="I3630" s="1077"/>
      <c r="J3630" s="1077"/>
      <c r="K3630" s="1077"/>
      <c r="L3630" s="716" t="s">
        <v>13260</v>
      </c>
      <c r="M3630" s="717"/>
      <c r="N3630" s="718" t="s">
        <v>13261</v>
      </c>
      <c r="O3630" s="716"/>
      <c r="P3630" s="719"/>
      <c r="Q3630" s="716"/>
    </row>
    <row r="3631" spans="1:17" s="612" customFormat="1" ht="42.75" customHeight="1" x14ac:dyDescent="0.25">
      <c r="A3631" s="1077"/>
      <c r="B3631" s="642">
        <v>3</v>
      </c>
      <c r="C3631" s="608" t="s">
        <v>68</v>
      </c>
      <c r="D3631" s="643">
        <v>2566</v>
      </c>
      <c r="E3631" s="1077"/>
      <c r="F3631" s="1077"/>
      <c r="G3631" s="1077"/>
      <c r="H3631" s="1077"/>
      <c r="I3631" s="1077"/>
      <c r="J3631" s="1077"/>
      <c r="K3631" s="1077"/>
      <c r="L3631" s="610" t="s">
        <v>5414</v>
      </c>
      <c r="M3631" s="639"/>
      <c r="N3631" s="611" t="s">
        <v>14458</v>
      </c>
      <c r="O3631" s="610"/>
      <c r="P3631" s="606"/>
      <c r="Q3631" s="610"/>
    </row>
    <row r="3632" spans="1:17" s="612" customFormat="1" ht="42.75" customHeight="1" x14ac:dyDescent="0.25">
      <c r="A3632" s="1071"/>
      <c r="B3632" s="642">
        <v>5</v>
      </c>
      <c r="C3632" s="608" t="s">
        <v>68</v>
      </c>
      <c r="D3632" s="643">
        <v>2566</v>
      </c>
      <c r="E3632" s="1071"/>
      <c r="F3632" s="1071"/>
      <c r="G3632" s="1071"/>
      <c r="H3632" s="1071"/>
      <c r="I3632" s="1071"/>
      <c r="J3632" s="1071"/>
      <c r="K3632" s="1071"/>
      <c r="L3632" s="610" t="s">
        <v>689</v>
      </c>
      <c r="M3632" s="639"/>
      <c r="N3632" s="611" t="s">
        <v>14459</v>
      </c>
      <c r="O3632" s="610" t="s">
        <v>14460</v>
      </c>
      <c r="P3632" s="606">
        <v>28619</v>
      </c>
      <c r="Q3632" s="610"/>
    </row>
    <row r="3633" spans="1:17" s="607" customFormat="1" ht="40.5" customHeight="1" x14ac:dyDescent="0.25">
      <c r="A3633" s="1047">
        <v>1124</v>
      </c>
      <c r="B3633" s="602">
        <v>21</v>
      </c>
      <c r="C3633" s="602" t="s">
        <v>70</v>
      </c>
      <c r="D3633" s="603">
        <v>2565</v>
      </c>
      <c r="E3633" s="1047" t="s">
        <v>13189</v>
      </c>
      <c r="F3633" s="1047" t="s">
        <v>13189</v>
      </c>
      <c r="G3633" s="1047" t="s">
        <v>13190</v>
      </c>
      <c r="H3633" s="1047" t="s">
        <v>13191</v>
      </c>
      <c r="I3633" s="1047" t="s">
        <v>113</v>
      </c>
      <c r="J3633" s="1047" t="s">
        <v>13192</v>
      </c>
      <c r="K3633" s="1047" t="s">
        <v>3414</v>
      </c>
      <c r="L3633" s="604" t="s">
        <v>11884</v>
      </c>
      <c r="M3633" s="638"/>
      <c r="N3633" s="605" t="s">
        <v>13193</v>
      </c>
      <c r="O3633" s="604"/>
      <c r="P3633" s="606"/>
      <c r="Q3633" s="604"/>
    </row>
    <row r="3634" spans="1:17" s="607" customFormat="1" x14ac:dyDescent="0.25">
      <c r="A3634" s="1048"/>
      <c r="B3634" s="602">
        <v>7</v>
      </c>
      <c r="C3634" s="602" t="s">
        <v>64</v>
      </c>
      <c r="D3634" s="603">
        <v>2565</v>
      </c>
      <c r="E3634" s="1048"/>
      <c r="F3634" s="1048"/>
      <c r="G3634" s="1048"/>
      <c r="H3634" s="1048"/>
      <c r="I3634" s="1048"/>
      <c r="J3634" s="1048"/>
      <c r="K3634" s="1048"/>
      <c r="L3634" s="604" t="s">
        <v>14824</v>
      </c>
      <c r="M3634" s="638"/>
      <c r="N3634" s="605" t="s">
        <v>14825</v>
      </c>
      <c r="O3634" s="604"/>
      <c r="P3634" s="606"/>
      <c r="Q3634" s="604"/>
    </row>
    <row r="3635" spans="1:17" s="612" customFormat="1" ht="60.75" x14ac:dyDescent="0.25">
      <c r="A3635" s="1049"/>
      <c r="B3635" s="608">
        <v>13</v>
      </c>
      <c r="C3635" s="608" t="s">
        <v>64</v>
      </c>
      <c r="D3635" s="609">
        <v>2566</v>
      </c>
      <c r="E3635" s="1048"/>
      <c r="F3635" s="1048"/>
      <c r="G3635" s="1048"/>
      <c r="H3635" s="1048"/>
      <c r="I3635" s="1048"/>
      <c r="J3635" s="1048"/>
      <c r="K3635" s="1048"/>
      <c r="L3635" s="610" t="s">
        <v>14826</v>
      </c>
      <c r="M3635" s="639"/>
      <c r="N3635" s="611" t="s">
        <v>14831</v>
      </c>
      <c r="O3635" s="610" t="s">
        <v>14975</v>
      </c>
      <c r="P3635" s="606">
        <v>14176.8</v>
      </c>
      <c r="Q3635" s="610"/>
    </row>
    <row r="3636" spans="1:17" s="612" customFormat="1" x14ac:dyDescent="0.25">
      <c r="A3636" s="698"/>
      <c r="B3636" s="608">
        <v>22</v>
      </c>
      <c r="C3636" s="608" t="s">
        <v>62</v>
      </c>
      <c r="D3636" s="609">
        <v>2566</v>
      </c>
      <c r="E3636" s="1048"/>
      <c r="F3636" s="1048"/>
      <c r="G3636" s="1048"/>
      <c r="H3636" s="1048"/>
      <c r="I3636" s="1048"/>
      <c r="J3636" s="1048"/>
      <c r="K3636" s="1048"/>
      <c r="L3636" s="610" t="s">
        <v>15739</v>
      </c>
      <c r="M3636" s="639"/>
      <c r="N3636" s="611" t="s">
        <v>15740</v>
      </c>
      <c r="O3636" s="610"/>
      <c r="P3636" s="606"/>
      <c r="Q3636" s="610"/>
    </row>
    <row r="3637" spans="1:17" s="612" customFormat="1" ht="40.5" x14ac:dyDescent="0.25">
      <c r="A3637" s="698"/>
      <c r="B3637" s="608">
        <v>24</v>
      </c>
      <c r="C3637" s="608" t="s">
        <v>62</v>
      </c>
      <c r="D3637" s="609">
        <v>2566</v>
      </c>
      <c r="E3637" s="1049"/>
      <c r="F3637" s="1049"/>
      <c r="G3637" s="1049"/>
      <c r="H3637" s="1049"/>
      <c r="I3637" s="1049"/>
      <c r="J3637" s="1049"/>
      <c r="K3637" s="1049"/>
      <c r="L3637" s="610" t="s">
        <v>689</v>
      </c>
      <c r="M3637" s="639">
        <v>2564</v>
      </c>
      <c r="N3637" s="611" t="s">
        <v>15742</v>
      </c>
      <c r="O3637" s="610" t="s">
        <v>15741</v>
      </c>
      <c r="P3637" s="606">
        <v>14473.01</v>
      </c>
      <c r="Q3637" s="610"/>
    </row>
    <row r="3638" spans="1:17" s="607" customFormat="1" ht="20.25" customHeight="1" x14ac:dyDescent="0.25">
      <c r="A3638" s="1047">
        <v>1125</v>
      </c>
      <c r="B3638" s="602">
        <v>23</v>
      </c>
      <c r="C3638" s="602" t="s">
        <v>70</v>
      </c>
      <c r="D3638" s="603">
        <v>2565</v>
      </c>
      <c r="E3638" s="1047" t="s">
        <v>13171</v>
      </c>
      <c r="F3638" s="1047" t="s">
        <v>13171</v>
      </c>
      <c r="G3638" s="1047" t="s">
        <v>13172</v>
      </c>
      <c r="H3638" s="1047" t="s">
        <v>13173</v>
      </c>
      <c r="I3638" s="1047" t="s">
        <v>1511</v>
      </c>
      <c r="J3638" s="1047" t="s">
        <v>82</v>
      </c>
      <c r="K3638" s="1047" t="s">
        <v>3234</v>
      </c>
      <c r="L3638" s="604" t="s">
        <v>11884</v>
      </c>
      <c r="M3638" s="638" t="s">
        <v>15338</v>
      </c>
      <c r="N3638" s="605" t="s">
        <v>13174</v>
      </c>
      <c r="O3638" s="604"/>
      <c r="P3638" s="606"/>
      <c r="Q3638" s="604"/>
    </row>
    <row r="3639" spans="1:17" s="612" customFormat="1" ht="30" customHeight="1" x14ac:dyDescent="0.25">
      <c r="A3639" s="1048"/>
      <c r="B3639" s="608">
        <v>30</v>
      </c>
      <c r="C3639" s="608" t="s">
        <v>65</v>
      </c>
      <c r="D3639" s="609">
        <v>2566</v>
      </c>
      <c r="E3639" s="1048"/>
      <c r="F3639" s="1048"/>
      <c r="G3639" s="1048"/>
      <c r="H3639" s="1048"/>
      <c r="I3639" s="1048"/>
      <c r="J3639" s="1048"/>
      <c r="K3639" s="1048"/>
      <c r="L3639" s="610" t="s">
        <v>5414</v>
      </c>
      <c r="M3639" s="639"/>
      <c r="N3639" s="611" t="s">
        <v>15341</v>
      </c>
      <c r="O3639" s="610"/>
      <c r="P3639" s="606"/>
      <c r="Q3639" s="610"/>
    </row>
    <row r="3640" spans="1:17" s="612" customFormat="1" ht="30" customHeight="1" x14ac:dyDescent="0.3">
      <c r="A3640" s="1049"/>
      <c r="B3640" s="608">
        <v>30</v>
      </c>
      <c r="C3640" s="608" t="s">
        <v>65</v>
      </c>
      <c r="D3640" s="609">
        <v>2566</v>
      </c>
      <c r="E3640" s="1049"/>
      <c r="F3640" s="1049"/>
      <c r="G3640" s="1049"/>
      <c r="H3640" s="1049"/>
      <c r="I3640" s="1049"/>
      <c r="J3640" s="1049"/>
      <c r="K3640" s="1049"/>
      <c r="L3640" s="610" t="s">
        <v>689</v>
      </c>
      <c r="M3640" s="639"/>
      <c r="N3640" s="611" t="s">
        <v>15342</v>
      </c>
      <c r="O3640" s="685" t="s">
        <v>15343</v>
      </c>
      <c r="P3640" s="606">
        <f>6371+11050+17948.4</f>
        <v>35369.4</v>
      </c>
      <c r="Q3640" s="610" t="s">
        <v>48</v>
      </c>
    </row>
    <row r="3641" spans="1:17" s="607" customFormat="1" x14ac:dyDescent="0.25">
      <c r="A3641" s="1047">
        <v>1126</v>
      </c>
      <c r="B3641" s="602">
        <v>4</v>
      </c>
      <c r="C3641" s="602" t="s">
        <v>69</v>
      </c>
      <c r="D3641" s="603">
        <v>2565</v>
      </c>
      <c r="E3641" s="1050" t="s">
        <v>13215</v>
      </c>
      <c r="F3641" s="1050" t="s">
        <v>13215</v>
      </c>
      <c r="G3641" s="1047" t="s">
        <v>13217</v>
      </c>
      <c r="H3641" s="1047" t="s">
        <v>13219</v>
      </c>
      <c r="I3641" s="1047" t="s">
        <v>485</v>
      </c>
      <c r="J3641" s="1047" t="s">
        <v>485</v>
      </c>
      <c r="K3641" s="1047" t="s">
        <v>3414</v>
      </c>
      <c r="L3641" s="604" t="s">
        <v>7186</v>
      </c>
      <c r="M3641" s="638"/>
      <c r="N3641" s="605" t="s">
        <v>13221</v>
      </c>
      <c r="O3641" s="604"/>
      <c r="P3641" s="606"/>
      <c r="Q3641" s="604"/>
    </row>
    <row r="3642" spans="1:17" s="612" customFormat="1" ht="40.5" x14ac:dyDescent="0.25">
      <c r="A3642" s="1048"/>
      <c r="B3642" s="608">
        <v>7</v>
      </c>
      <c r="C3642" s="608" t="s">
        <v>64</v>
      </c>
      <c r="D3642" s="609">
        <v>2566</v>
      </c>
      <c r="E3642" s="1051"/>
      <c r="F3642" s="1051"/>
      <c r="G3642" s="1048"/>
      <c r="H3642" s="1048"/>
      <c r="I3642" s="1048"/>
      <c r="J3642" s="1048"/>
      <c r="K3642" s="1048"/>
      <c r="L3642" s="610" t="s">
        <v>5414</v>
      </c>
      <c r="M3642" s="639"/>
      <c r="N3642" s="611" t="s">
        <v>14736</v>
      </c>
      <c r="O3642" s="610"/>
      <c r="P3642" s="606"/>
      <c r="Q3642" s="610"/>
    </row>
    <row r="3643" spans="1:17" s="612" customFormat="1" ht="38.25" customHeight="1" x14ac:dyDescent="0.25">
      <c r="A3643" s="1049"/>
      <c r="B3643" s="608">
        <v>7</v>
      </c>
      <c r="C3643" s="608" t="s">
        <v>64</v>
      </c>
      <c r="D3643" s="609">
        <v>2566</v>
      </c>
      <c r="E3643" s="1052"/>
      <c r="F3643" s="1052"/>
      <c r="G3643" s="1049"/>
      <c r="H3643" s="1049"/>
      <c r="I3643" s="1049"/>
      <c r="J3643" s="1049"/>
      <c r="K3643" s="1049"/>
      <c r="L3643" s="610" t="s">
        <v>689</v>
      </c>
      <c r="M3643" s="639"/>
      <c r="N3643" s="611" t="s">
        <v>14737</v>
      </c>
      <c r="O3643" s="610" t="s">
        <v>14738</v>
      </c>
      <c r="P3643" s="606">
        <v>50520</v>
      </c>
      <c r="Q3643" s="610"/>
    </row>
    <row r="3644" spans="1:17" s="607" customFormat="1" x14ac:dyDescent="0.25">
      <c r="A3644" s="1047">
        <v>1127</v>
      </c>
      <c r="B3644" s="602">
        <v>4</v>
      </c>
      <c r="C3644" s="602" t="s">
        <v>69</v>
      </c>
      <c r="D3644" s="603">
        <v>2565</v>
      </c>
      <c r="E3644" s="1047" t="s">
        <v>13216</v>
      </c>
      <c r="F3644" s="1047" t="s">
        <v>13216</v>
      </c>
      <c r="G3644" s="1047" t="s">
        <v>13218</v>
      </c>
      <c r="H3644" s="1047" t="s">
        <v>13220</v>
      </c>
      <c r="I3644" s="1047" t="s">
        <v>485</v>
      </c>
      <c r="J3644" s="1047" t="s">
        <v>485</v>
      </c>
      <c r="K3644" s="1047" t="s">
        <v>3414</v>
      </c>
      <c r="L3644" s="604" t="s">
        <v>7186</v>
      </c>
      <c r="M3644" s="638"/>
      <c r="N3644" s="605" t="s">
        <v>13222</v>
      </c>
      <c r="O3644" s="604"/>
      <c r="P3644" s="606"/>
      <c r="Q3644" s="604"/>
    </row>
    <row r="3645" spans="1:17" s="612" customFormat="1" ht="40.5" x14ac:dyDescent="0.25">
      <c r="A3645" s="1048"/>
      <c r="B3645" s="608">
        <v>7</v>
      </c>
      <c r="C3645" s="608" t="s">
        <v>64</v>
      </c>
      <c r="D3645" s="609">
        <v>2566</v>
      </c>
      <c r="E3645" s="1048"/>
      <c r="F3645" s="1048"/>
      <c r="G3645" s="1048"/>
      <c r="H3645" s="1048"/>
      <c r="I3645" s="1048"/>
      <c r="J3645" s="1048"/>
      <c r="K3645" s="1048"/>
      <c r="L3645" s="610" t="s">
        <v>5414</v>
      </c>
      <c r="M3645" s="639"/>
      <c r="N3645" s="611" t="s">
        <v>14743</v>
      </c>
      <c r="O3645" s="610"/>
      <c r="P3645" s="606"/>
      <c r="Q3645" s="610"/>
    </row>
    <row r="3646" spans="1:17" s="612" customFormat="1" ht="60.75" x14ac:dyDescent="0.25">
      <c r="A3646" s="1049"/>
      <c r="B3646" s="608">
        <v>7</v>
      </c>
      <c r="C3646" s="608" t="s">
        <v>64</v>
      </c>
      <c r="D3646" s="609">
        <v>2566</v>
      </c>
      <c r="E3646" s="1049"/>
      <c r="F3646" s="1049"/>
      <c r="G3646" s="1049"/>
      <c r="H3646" s="1049"/>
      <c r="I3646" s="1049"/>
      <c r="J3646" s="1049"/>
      <c r="K3646" s="1049"/>
      <c r="L3646" s="610" t="s">
        <v>689</v>
      </c>
      <c r="M3646" s="639"/>
      <c r="N3646" s="611" t="s">
        <v>14742</v>
      </c>
      <c r="O3646" s="610" t="s">
        <v>14744</v>
      </c>
      <c r="P3646" s="606">
        <v>57170</v>
      </c>
      <c r="Q3646" s="610"/>
    </row>
    <row r="3647" spans="1:17" ht="40.5" x14ac:dyDescent="0.25">
      <c r="A3647" s="69">
        <v>1128</v>
      </c>
      <c r="B3647" s="69">
        <v>7</v>
      </c>
      <c r="C3647" s="69" t="s">
        <v>69</v>
      </c>
      <c r="D3647" s="113">
        <v>2565</v>
      </c>
      <c r="E3647" s="113" t="s">
        <v>13223</v>
      </c>
      <c r="F3647" s="113" t="s">
        <v>13224</v>
      </c>
      <c r="G3647" s="113" t="s">
        <v>13245</v>
      </c>
      <c r="H3647" s="113" t="s">
        <v>13394</v>
      </c>
      <c r="I3647" s="113" t="s">
        <v>216</v>
      </c>
      <c r="J3647" s="113" t="s">
        <v>216</v>
      </c>
      <c r="K3647" s="113" t="s">
        <v>3414</v>
      </c>
      <c r="L3647" s="1" t="s">
        <v>13225</v>
      </c>
      <c r="M3647" s="450"/>
      <c r="N3647" s="149" t="s">
        <v>13226</v>
      </c>
    </row>
    <row r="3648" spans="1:17" ht="40.5" customHeight="1" x14ac:dyDescent="0.25">
      <c r="A3648" s="1047">
        <v>1129</v>
      </c>
      <c r="B3648" s="602">
        <v>7</v>
      </c>
      <c r="C3648" s="602" t="s">
        <v>69</v>
      </c>
      <c r="D3648" s="603">
        <v>2565</v>
      </c>
      <c r="E3648" s="1047" t="s">
        <v>13229</v>
      </c>
      <c r="F3648" s="1047" t="s">
        <v>13229</v>
      </c>
      <c r="G3648" s="1047" t="s">
        <v>13231</v>
      </c>
      <c r="H3648" s="1047" t="s">
        <v>13232</v>
      </c>
      <c r="I3648" s="1047" t="s">
        <v>2352</v>
      </c>
      <c r="J3648" s="1047" t="s">
        <v>92</v>
      </c>
      <c r="K3648" s="1047" t="s">
        <v>3414</v>
      </c>
      <c r="L3648" s="604" t="s">
        <v>7186</v>
      </c>
      <c r="M3648" s="638"/>
      <c r="N3648" s="605" t="s">
        <v>13227</v>
      </c>
      <c r="O3648" s="604"/>
      <c r="P3648" s="606"/>
      <c r="Q3648" s="604"/>
    </row>
    <row r="3649" spans="1:17" ht="40.5" customHeight="1" x14ac:dyDescent="0.25">
      <c r="A3649" s="1048"/>
      <c r="B3649" s="602">
        <v>19</v>
      </c>
      <c r="C3649" s="602" t="s">
        <v>68</v>
      </c>
      <c r="D3649" s="603">
        <v>2566</v>
      </c>
      <c r="E3649" s="1048"/>
      <c r="F3649" s="1048"/>
      <c r="G3649" s="1048"/>
      <c r="H3649" s="1048"/>
      <c r="I3649" s="1048"/>
      <c r="J3649" s="1048"/>
      <c r="K3649" s="1048"/>
      <c r="L3649" s="626" t="s">
        <v>14647</v>
      </c>
      <c r="M3649" s="721"/>
      <c r="N3649" s="605" t="s">
        <v>14648</v>
      </c>
      <c r="O3649" s="604"/>
      <c r="P3649" s="606"/>
      <c r="Q3649" s="604"/>
    </row>
    <row r="3650" spans="1:17" ht="60.75" x14ac:dyDescent="0.25">
      <c r="A3650" s="1049"/>
      <c r="B3650" s="602">
        <v>20</v>
      </c>
      <c r="C3650" s="602" t="s">
        <v>68</v>
      </c>
      <c r="D3650" s="603">
        <v>2566</v>
      </c>
      <c r="E3650" s="1049"/>
      <c r="F3650" s="1049"/>
      <c r="G3650" s="1049"/>
      <c r="H3650" s="1049"/>
      <c r="I3650" s="1049"/>
      <c r="J3650" s="1049"/>
      <c r="K3650" s="1049"/>
      <c r="L3650" s="626" t="s">
        <v>13608</v>
      </c>
      <c r="M3650" s="721"/>
      <c r="N3650" s="605" t="s">
        <v>14641</v>
      </c>
      <c r="O3650" s="610" t="s">
        <v>16895</v>
      </c>
      <c r="P3650" s="606">
        <v>72267</v>
      </c>
      <c r="Q3650" s="604"/>
    </row>
    <row r="3651" spans="1:17" s="607" customFormat="1" ht="40.5" customHeight="1" x14ac:dyDescent="0.25">
      <c r="A3651" s="1047">
        <v>1130</v>
      </c>
      <c r="B3651" s="602">
        <v>7</v>
      </c>
      <c r="C3651" s="602" t="s">
        <v>69</v>
      </c>
      <c r="D3651" s="603">
        <v>2565</v>
      </c>
      <c r="E3651" s="1047" t="s">
        <v>13230</v>
      </c>
      <c r="F3651" s="1047" t="s">
        <v>13230</v>
      </c>
      <c r="G3651" s="1047" t="s">
        <v>13233</v>
      </c>
      <c r="H3651" s="1047" t="s">
        <v>13234</v>
      </c>
      <c r="I3651" s="1047" t="s">
        <v>2352</v>
      </c>
      <c r="J3651" s="1047" t="s">
        <v>92</v>
      </c>
      <c r="K3651" s="1047" t="s">
        <v>3414</v>
      </c>
      <c r="L3651" s="604" t="s">
        <v>7186</v>
      </c>
      <c r="M3651" s="638"/>
      <c r="N3651" s="605" t="s">
        <v>13228</v>
      </c>
      <c r="O3651" s="604"/>
      <c r="P3651" s="606"/>
      <c r="Q3651" s="604"/>
    </row>
    <row r="3652" spans="1:17" s="607" customFormat="1" ht="40.5" customHeight="1" x14ac:dyDescent="0.25">
      <c r="A3652" s="1048"/>
      <c r="B3652" s="602">
        <v>19</v>
      </c>
      <c r="C3652" s="602" t="s">
        <v>68</v>
      </c>
      <c r="D3652" s="603">
        <v>2566</v>
      </c>
      <c r="E3652" s="1048"/>
      <c r="F3652" s="1048"/>
      <c r="G3652" s="1048"/>
      <c r="H3652" s="1048"/>
      <c r="I3652" s="1048"/>
      <c r="J3652" s="1048"/>
      <c r="K3652" s="1048"/>
      <c r="L3652" s="604" t="s">
        <v>14645</v>
      </c>
      <c r="M3652" s="638"/>
      <c r="N3652" s="605" t="s">
        <v>14646</v>
      </c>
      <c r="O3652" s="604"/>
      <c r="P3652" s="606"/>
      <c r="Q3652" s="604"/>
    </row>
    <row r="3653" spans="1:17" s="607" customFormat="1" ht="60.75" x14ac:dyDescent="0.25">
      <c r="A3653" s="1049"/>
      <c r="B3653" s="602">
        <v>20</v>
      </c>
      <c r="C3653" s="602" t="s">
        <v>68</v>
      </c>
      <c r="D3653" s="603">
        <v>2566</v>
      </c>
      <c r="E3653" s="1049"/>
      <c r="F3653" s="1049"/>
      <c r="G3653" s="1049"/>
      <c r="H3653" s="1049"/>
      <c r="I3653" s="1049"/>
      <c r="J3653" s="1049"/>
      <c r="K3653" s="1049"/>
      <c r="L3653" s="604" t="s">
        <v>13608</v>
      </c>
      <c r="M3653" s="638"/>
      <c r="N3653" s="605" t="s">
        <v>14640</v>
      </c>
      <c r="O3653" s="610" t="s">
        <v>16896</v>
      </c>
      <c r="P3653" s="606">
        <v>123450</v>
      </c>
      <c r="Q3653" s="604"/>
    </row>
    <row r="3654" spans="1:17" ht="40.5" x14ac:dyDescent="0.25">
      <c r="A3654" s="69">
        <v>1131</v>
      </c>
      <c r="B3654" s="69">
        <v>11</v>
      </c>
      <c r="C3654" s="69" t="s">
        <v>69</v>
      </c>
      <c r="D3654" s="113">
        <v>2565</v>
      </c>
      <c r="E3654" s="113" t="s">
        <v>13369</v>
      </c>
      <c r="F3654" s="113" t="s">
        <v>13369</v>
      </c>
      <c r="G3654" s="113" t="s">
        <v>13370</v>
      </c>
      <c r="H3654" s="113" t="s">
        <v>13371</v>
      </c>
      <c r="I3654" s="113" t="s">
        <v>13372</v>
      </c>
      <c r="J3654" s="113" t="s">
        <v>92</v>
      </c>
      <c r="K3654" s="113" t="s">
        <v>3414</v>
      </c>
      <c r="L3654" s="1" t="s">
        <v>13373</v>
      </c>
      <c r="M3654" s="450"/>
      <c r="N3654" s="149" t="s">
        <v>13374</v>
      </c>
    </row>
    <row r="3655" spans="1:17" s="607" customFormat="1" x14ac:dyDescent="0.25">
      <c r="A3655" s="1047">
        <v>1132</v>
      </c>
      <c r="B3655" s="602">
        <v>12</v>
      </c>
      <c r="C3655" s="602" t="s">
        <v>69</v>
      </c>
      <c r="D3655" s="603">
        <v>2565</v>
      </c>
      <c r="E3655" s="1047" t="s">
        <v>13277</v>
      </c>
      <c r="F3655" s="1047" t="s">
        <v>13277</v>
      </c>
      <c r="G3655" s="1047" t="s">
        <v>13282</v>
      </c>
      <c r="H3655" s="1047" t="s">
        <v>13278</v>
      </c>
      <c r="I3655" s="1047" t="s">
        <v>462</v>
      </c>
      <c r="J3655" s="1047" t="s">
        <v>463</v>
      </c>
      <c r="K3655" s="1047" t="s">
        <v>3414</v>
      </c>
      <c r="L3655" s="626" t="s">
        <v>7186</v>
      </c>
      <c r="M3655" s="721"/>
      <c r="N3655" s="605" t="s">
        <v>13296</v>
      </c>
      <c r="O3655" s="604"/>
      <c r="P3655" s="606"/>
      <c r="Q3655" s="604"/>
    </row>
    <row r="3656" spans="1:17" s="612" customFormat="1" ht="33" customHeight="1" x14ac:dyDescent="0.25">
      <c r="A3656" s="1048"/>
      <c r="B3656" s="608">
        <v>3</v>
      </c>
      <c r="C3656" s="608" t="s">
        <v>68</v>
      </c>
      <c r="D3656" s="609">
        <v>2566</v>
      </c>
      <c r="E3656" s="1048"/>
      <c r="F3656" s="1048"/>
      <c r="G3656" s="1048"/>
      <c r="H3656" s="1048"/>
      <c r="I3656" s="1048"/>
      <c r="J3656" s="1048"/>
      <c r="K3656" s="1048"/>
      <c r="L3656" s="610" t="s">
        <v>5414</v>
      </c>
      <c r="M3656" s="639"/>
      <c r="N3656" s="611" t="s">
        <v>14434</v>
      </c>
      <c r="O3656" s="610"/>
      <c r="P3656" s="606"/>
      <c r="Q3656" s="610"/>
    </row>
    <row r="3657" spans="1:17" s="612" customFormat="1" ht="33" customHeight="1" x14ac:dyDescent="0.25">
      <c r="A3657" s="1049"/>
      <c r="B3657" s="608">
        <v>4</v>
      </c>
      <c r="C3657" s="608" t="s">
        <v>68</v>
      </c>
      <c r="D3657" s="609">
        <v>2566</v>
      </c>
      <c r="E3657" s="1049"/>
      <c r="F3657" s="1049"/>
      <c r="G3657" s="1049"/>
      <c r="H3657" s="1049"/>
      <c r="I3657" s="1049"/>
      <c r="J3657" s="1049"/>
      <c r="K3657" s="1049"/>
      <c r="L3657" s="610" t="s">
        <v>689</v>
      </c>
      <c r="M3657" s="639"/>
      <c r="N3657" s="611" t="s">
        <v>14435</v>
      </c>
      <c r="O3657" s="610" t="s">
        <v>14436</v>
      </c>
      <c r="P3657" s="606">
        <v>179034.32</v>
      </c>
      <c r="Q3657" s="610"/>
    </row>
    <row r="3658" spans="1:17" ht="33" customHeight="1" x14ac:dyDescent="0.25">
      <c r="A3658" s="218">
        <v>1133</v>
      </c>
      <c r="B3658" s="51">
        <v>6</v>
      </c>
      <c r="C3658" s="69" t="s">
        <v>69</v>
      </c>
      <c r="D3658" s="301">
        <v>2565</v>
      </c>
      <c r="E3658" s="220" t="s">
        <v>13293</v>
      </c>
      <c r="F3658" s="220" t="s">
        <v>13293</v>
      </c>
      <c r="G3658" s="218"/>
      <c r="H3658" s="218" t="s">
        <v>13294</v>
      </c>
      <c r="I3658" s="218" t="s">
        <v>2495</v>
      </c>
      <c r="J3658" s="218" t="s">
        <v>232</v>
      </c>
      <c r="K3658" s="218" t="s">
        <v>3414</v>
      </c>
      <c r="L3658" s="11" t="s">
        <v>13283</v>
      </c>
      <c r="M3658" s="198"/>
      <c r="N3658" s="149" t="s">
        <v>13295</v>
      </c>
      <c r="P3658" s="452">
        <v>13118.08</v>
      </c>
    </row>
    <row r="3659" spans="1:17" s="612" customFormat="1" ht="33" customHeight="1" x14ac:dyDescent="0.25">
      <c r="A3659" s="1070">
        <v>1134</v>
      </c>
      <c r="B3659" s="642">
        <v>20</v>
      </c>
      <c r="C3659" s="608" t="s">
        <v>69</v>
      </c>
      <c r="D3659" s="643">
        <v>2565</v>
      </c>
      <c r="E3659" s="1072" t="s">
        <v>13329</v>
      </c>
      <c r="F3659" s="1072" t="s">
        <v>13329</v>
      </c>
      <c r="G3659" s="1072" t="s">
        <v>13330</v>
      </c>
      <c r="H3659" s="1072" t="s">
        <v>13331</v>
      </c>
      <c r="I3659" s="1072" t="s">
        <v>8206</v>
      </c>
      <c r="J3659" s="1072" t="s">
        <v>92</v>
      </c>
      <c r="K3659" s="1072" t="s">
        <v>3414</v>
      </c>
      <c r="L3659" s="610" t="s">
        <v>7186</v>
      </c>
      <c r="M3659" s="639"/>
      <c r="N3659" s="611" t="s">
        <v>13332</v>
      </c>
      <c r="O3659" s="610"/>
      <c r="P3659" s="606"/>
      <c r="Q3659" s="610"/>
    </row>
    <row r="3660" spans="1:17" s="612" customFormat="1" ht="33" customHeight="1" x14ac:dyDescent="0.25">
      <c r="A3660" s="1077"/>
      <c r="B3660" s="642">
        <v>21</v>
      </c>
      <c r="C3660" s="608" t="s">
        <v>65</v>
      </c>
      <c r="D3660" s="643">
        <v>2566</v>
      </c>
      <c r="E3660" s="1239"/>
      <c r="F3660" s="1239"/>
      <c r="G3660" s="1239"/>
      <c r="H3660" s="1239"/>
      <c r="I3660" s="1239"/>
      <c r="J3660" s="1239"/>
      <c r="K3660" s="1239"/>
      <c r="L3660" s="610" t="s">
        <v>5414</v>
      </c>
      <c r="M3660" s="639"/>
      <c r="N3660" s="611" t="s">
        <v>15147</v>
      </c>
      <c r="O3660" s="610"/>
      <c r="P3660" s="606"/>
      <c r="Q3660" s="610"/>
    </row>
    <row r="3661" spans="1:17" s="612" customFormat="1" ht="33" customHeight="1" x14ac:dyDescent="0.25">
      <c r="A3661" s="1071"/>
      <c r="B3661" s="642">
        <v>22</v>
      </c>
      <c r="C3661" s="608" t="s">
        <v>65</v>
      </c>
      <c r="D3661" s="643">
        <v>2566</v>
      </c>
      <c r="E3661" s="1073"/>
      <c r="F3661" s="1073"/>
      <c r="G3661" s="1073"/>
      <c r="H3661" s="1073"/>
      <c r="I3661" s="1073"/>
      <c r="J3661" s="1073"/>
      <c r="K3661" s="1073"/>
      <c r="L3661" s="610" t="s">
        <v>689</v>
      </c>
      <c r="M3661" s="639"/>
      <c r="N3661" s="611" t="s">
        <v>15148</v>
      </c>
      <c r="O3661" s="610" t="s">
        <v>15149</v>
      </c>
      <c r="P3661" s="606">
        <v>88195</v>
      </c>
      <c r="Q3661" s="610"/>
    </row>
    <row r="3662" spans="1:17" ht="33" customHeight="1" x14ac:dyDescent="0.25">
      <c r="A3662" s="69">
        <v>1135</v>
      </c>
      <c r="B3662" s="69">
        <v>20</v>
      </c>
      <c r="C3662" s="69" t="s">
        <v>69</v>
      </c>
      <c r="D3662" s="113">
        <v>2565</v>
      </c>
      <c r="E3662" s="113" t="s">
        <v>13346</v>
      </c>
      <c r="F3662" s="113" t="s">
        <v>13346</v>
      </c>
      <c r="G3662" s="113" t="s">
        <v>13347</v>
      </c>
      <c r="H3662" s="113" t="s">
        <v>13348</v>
      </c>
      <c r="I3662" s="113" t="s">
        <v>6841</v>
      </c>
      <c r="J3662" s="113" t="s">
        <v>11</v>
      </c>
      <c r="K3662" s="113" t="s">
        <v>3414</v>
      </c>
      <c r="L3662" s="1" t="s">
        <v>11884</v>
      </c>
      <c r="M3662" s="450"/>
      <c r="N3662" s="149" t="s">
        <v>13349</v>
      </c>
    </row>
    <row r="3663" spans="1:17" ht="33" customHeight="1" x14ac:dyDescent="0.25">
      <c r="A3663" s="69">
        <v>1136</v>
      </c>
      <c r="B3663" s="51">
        <v>25</v>
      </c>
      <c r="C3663" s="69" t="s">
        <v>69</v>
      </c>
      <c r="D3663" s="113">
        <v>2565</v>
      </c>
      <c r="E3663" s="113" t="s">
        <v>13388</v>
      </c>
      <c r="F3663" s="113" t="s">
        <v>13388</v>
      </c>
      <c r="G3663" s="113" t="s">
        <v>13390</v>
      </c>
      <c r="H3663" s="113" t="s">
        <v>13392</v>
      </c>
      <c r="I3663" s="113" t="s">
        <v>1384</v>
      </c>
      <c r="J3663" s="113" t="s">
        <v>232</v>
      </c>
      <c r="K3663" s="113" t="s">
        <v>3414</v>
      </c>
      <c r="L3663" s="1" t="s">
        <v>11884</v>
      </c>
      <c r="M3663" s="450"/>
      <c r="N3663" s="149" t="s">
        <v>13401</v>
      </c>
    </row>
    <row r="3664" spans="1:17" s="607" customFormat="1" ht="34.5" customHeight="1" x14ac:dyDescent="0.25">
      <c r="A3664" s="1125">
        <v>1137</v>
      </c>
      <c r="B3664" s="602">
        <v>25</v>
      </c>
      <c r="C3664" s="602" t="s">
        <v>69</v>
      </c>
      <c r="D3664" s="603">
        <v>2565</v>
      </c>
      <c r="E3664" s="1047" t="s">
        <v>13389</v>
      </c>
      <c r="F3664" s="1047" t="s">
        <v>13389</v>
      </c>
      <c r="G3664" s="1047" t="s">
        <v>13391</v>
      </c>
      <c r="H3664" s="1047" t="s">
        <v>13393</v>
      </c>
      <c r="I3664" s="1047" t="s">
        <v>451</v>
      </c>
      <c r="J3664" s="1047" t="s">
        <v>92</v>
      </c>
      <c r="K3664" s="1047" t="s">
        <v>3414</v>
      </c>
      <c r="L3664" s="604" t="s">
        <v>11884</v>
      </c>
      <c r="M3664" s="638"/>
      <c r="N3664" s="605" t="s">
        <v>13402</v>
      </c>
      <c r="O3664" s="604"/>
      <c r="P3664" s="606"/>
      <c r="Q3664" s="604"/>
    </row>
    <row r="3665" spans="1:17" s="612" customFormat="1" ht="34.5" customHeight="1" x14ac:dyDescent="0.25">
      <c r="A3665" s="1126"/>
      <c r="B3665" s="608">
        <v>21</v>
      </c>
      <c r="C3665" s="608" t="s">
        <v>64</v>
      </c>
      <c r="D3665" s="609">
        <v>2566</v>
      </c>
      <c r="E3665" s="1048"/>
      <c r="F3665" s="1048"/>
      <c r="G3665" s="1048"/>
      <c r="H3665" s="1048"/>
      <c r="I3665" s="1048"/>
      <c r="J3665" s="1048"/>
      <c r="K3665" s="1048"/>
      <c r="L3665" s="610" t="s">
        <v>15014</v>
      </c>
      <c r="M3665" s="639" t="s">
        <v>15024</v>
      </c>
      <c r="N3665" s="611" t="s">
        <v>15026</v>
      </c>
      <c r="O3665" s="610"/>
      <c r="P3665" s="606"/>
      <c r="Q3665" s="610"/>
    </row>
    <row r="3666" spans="1:17" s="612" customFormat="1" ht="34.5" customHeight="1" x14ac:dyDescent="0.25">
      <c r="A3666" s="1126"/>
      <c r="B3666" s="608">
        <v>28</v>
      </c>
      <c r="C3666" s="608" t="s">
        <v>64</v>
      </c>
      <c r="D3666" s="609">
        <v>2566</v>
      </c>
      <c r="E3666" s="1048"/>
      <c r="F3666" s="1048"/>
      <c r="G3666" s="1048"/>
      <c r="H3666" s="1048"/>
      <c r="I3666" s="1048"/>
      <c r="J3666" s="1048"/>
      <c r="K3666" s="1048"/>
      <c r="L3666" s="610" t="s">
        <v>52</v>
      </c>
      <c r="M3666" s="639" t="s">
        <v>15025</v>
      </c>
      <c r="N3666" s="611" t="s">
        <v>15027</v>
      </c>
      <c r="O3666" s="728" t="s">
        <v>20126</v>
      </c>
      <c r="P3666" s="606">
        <v>26468</v>
      </c>
      <c r="Q3666" s="610"/>
    </row>
    <row r="3667" spans="1:17" s="612" customFormat="1" ht="34.5" customHeight="1" x14ac:dyDescent="0.25">
      <c r="A3667" s="1126"/>
      <c r="B3667" s="608">
        <v>28</v>
      </c>
      <c r="C3667" s="608" t="s">
        <v>64</v>
      </c>
      <c r="D3667" s="609">
        <v>2567</v>
      </c>
      <c r="E3667" s="1048"/>
      <c r="F3667" s="1048"/>
      <c r="G3667" s="1048"/>
      <c r="H3667" s="1048"/>
      <c r="I3667" s="1048"/>
      <c r="J3667" s="1048"/>
      <c r="K3667" s="1048"/>
      <c r="L3667" s="610" t="s">
        <v>5414</v>
      </c>
      <c r="M3667" s="639"/>
      <c r="N3667" s="611" t="s">
        <v>20123</v>
      </c>
      <c r="O3667" s="728"/>
      <c r="P3667" s="606"/>
      <c r="Q3667" s="610"/>
    </row>
    <row r="3668" spans="1:17" s="612" customFormat="1" ht="34.5" customHeight="1" x14ac:dyDescent="0.25">
      <c r="A3668" s="1127"/>
      <c r="B3668" s="608">
        <v>4</v>
      </c>
      <c r="C3668" s="608" t="s">
        <v>65</v>
      </c>
      <c r="D3668" s="609">
        <v>2567</v>
      </c>
      <c r="E3668" s="1049"/>
      <c r="F3668" s="1049"/>
      <c r="G3668" s="1049"/>
      <c r="H3668" s="1049"/>
      <c r="I3668" s="1049"/>
      <c r="J3668" s="1049"/>
      <c r="K3668" s="1049"/>
      <c r="L3668" s="610" t="s">
        <v>689</v>
      </c>
      <c r="M3668" s="639"/>
      <c r="N3668" s="611" t="s">
        <v>20124</v>
      </c>
      <c r="O3668" s="728" t="s">
        <v>20125</v>
      </c>
      <c r="P3668" s="606">
        <v>15000</v>
      </c>
      <c r="Q3668" s="610"/>
    </row>
    <row r="3669" spans="1:17" ht="41.25" customHeight="1" x14ac:dyDescent="0.25">
      <c r="A3669" s="1136">
        <v>1138</v>
      </c>
      <c r="B3669" s="51">
        <v>7</v>
      </c>
      <c r="C3669" s="69" t="s">
        <v>69</v>
      </c>
      <c r="D3669" s="113">
        <v>2565</v>
      </c>
      <c r="E3669" s="1067" t="s">
        <v>13411</v>
      </c>
      <c r="F3669" s="1067" t="s">
        <v>13411</v>
      </c>
      <c r="G3669" s="1053"/>
      <c r="H3669" s="1053" t="s">
        <v>13412</v>
      </c>
      <c r="I3669" s="1053" t="s">
        <v>261</v>
      </c>
      <c r="J3669" s="1053" t="s">
        <v>212</v>
      </c>
      <c r="K3669" s="1053" t="s">
        <v>3414</v>
      </c>
      <c r="L3669" s="1" t="s">
        <v>13305</v>
      </c>
      <c r="M3669" s="450"/>
      <c r="N3669" s="149" t="s">
        <v>13413</v>
      </c>
    </row>
    <row r="3670" spans="1:17" ht="41.25" customHeight="1" x14ac:dyDescent="0.25">
      <c r="A3670" s="1138"/>
      <c r="B3670" s="51">
        <v>22</v>
      </c>
      <c r="C3670" s="69" t="s">
        <v>69</v>
      </c>
      <c r="D3670" s="113">
        <v>2565</v>
      </c>
      <c r="E3670" s="1069"/>
      <c r="F3670" s="1069"/>
      <c r="G3670" s="1054"/>
      <c r="H3670" s="1054"/>
      <c r="I3670" s="1054"/>
      <c r="J3670" s="1054"/>
      <c r="K3670" s="1054"/>
      <c r="L3670" s="1" t="s">
        <v>13415</v>
      </c>
      <c r="M3670" s="450"/>
      <c r="N3670" s="149" t="s">
        <v>13414</v>
      </c>
    </row>
    <row r="3671" spans="1:17" ht="41.25" customHeight="1" x14ac:dyDescent="0.25">
      <c r="A3671" s="51">
        <v>1139</v>
      </c>
      <c r="B3671" s="51">
        <v>27</v>
      </c>
      <c r="C3671" s="69" t="s">
        <v>69</v>
      </c>
      <c r="D3671" s="113">
        <v>2565</v>
      </c>
      <c r="E3671" s="113" t="s">
        <v>13428</v>
      </c>
      <c r="F3671" s="113" t="s">
        <v>13428</v>
      </c>
      <c r="G3671" s="113" t="s">
        <v>13429</v>
      </c>
      <c r="H3671" s="113" t="s">
        <v>13430</v>
      </c>
      <c r="I3671" s="113" t="s">
        <v>1949</v>
      </c>
      <c r="J3671" s="113" t="s">
        <v>216</v>
      </c>
      <c r="K3671" s="113" t="s">
        <v>3414</v>
      </c>
      <c r="L3671" s="1" t="s">
        <v>11884</v>
      </c>
      <c r="M3671" s="450"/>
      <c r="N3671" s="149" t="s">
        <v>13431</v>
      </c>
      <c r="Q3671" s="1" t="s">
        <v>13432</v>
      </c>
    </row>
    <row r="3672" spans="1:17" ht="41.25" customHeight="1" x14ac:dyDescent="0.25">
      <c r="A3672" s="1053">
        <v>1140</v>
      </c>
      <c r="B3672" s="51">
        <v>7</v>
      </c>
      <c r="C3672" s="69" t="s">
        <v>69</v>
      </c>
      <c r="D3672" s="113">
        <v>2565</v>
      </c>
      <c r="E3672" s="1067" t="s">
        <v>13434</v>
      </c>
      <c r="F3672" s="1067" t="s">
        <v>13434</v>
      </c>
      <c r="G3672" s="1053"/>
      <c r="H3672" s="1053" t="s">
        <v>13433</v>
      </c>
      <c r="I3672" s="1053" t="s">
        <v>2068</v>
      </c>
      <c r="J3672" s="1053" t="s">
        <v>2562</v>
      </c>
      <c r="K3672" s="1053" t="s">
        <v>3414</v>
      </c>
      <c r="L3672" s="1" t="s">
        <v>13305</v>
      </c>
      <c r="M3672" s="450"/>
      <c r="N3672" s="149" t="s">
        <v>13435</v>
      </c>
    </row>
    <row r="3673" spans="1:17" ht="41.25" customHeight="1" x14ac:dyDescent="0.25">
      <c r="A3673" s="1054"/>
      <c r="B3673" s="51">
        <v>27</v>
      </c>
      <c r="C3673" s="69" t="s">
        <v>69</v>
      </c>
      <c r="D3673" s="113">
        <v>2565</v>
      </c>
      <c r="E3673" s="1069"/>
      <c r="F3673" s="1069"/>
      <c r="G3673" s="1054"/>
      <c r="H3673" s="1054"/>
      <c r="I3673" s="1054"/>
      <c r="J3673" s="1054"/>
      <c r="K3673" s="1054"/>
      <c r="L3673" s="1" t="s">
        <v>13283</v>
      </c>
      <c r="M3673" s="450"/>
      <c r="N3673" s="149" t="s">
        <v>13436</v>
      </c>
    </row>
    <row r="3674" spans="1:17" s="607" customFormat="1" ht="40.5" customHeight="1" x14ac:dyDescent="0.25">
      <c r="A3674" s="1047">
        <v>1141</v>
      </c>
      <c r="B3674" s="602">
        <v>2</v>
      </c>
      <c r="C3674" s="602" t="s">
        <v>3874</v>
      </c>
      <c r="D3674" s="603">
        <v>2565</v>
      </c>
      <c r="E3674" s="1047" t="s">
        <v>13438</v>
      </c>
      <c r="F3674" s="1047" t="s">
        <v>13438</v>
      </c>
      <c r="G3674" s="1047" t="s">
        <v>13439</v>
      </c>
      <c r="H3674" s="1047" t="s">
        <v>13440</v>
      </c>
      <c r="I3674" s="1047" t="s">
        <v>346</v>
      </c>
      <c r="J3674" s="1047" t="s">
        <v>131</v>
      </c>
      <c r="K3674" s="1047" t="s">
        <v>3414</v>
      </c>
      <c r="L3674" s="604" t="s">
        <v>11884</v>
      </c>
      <c r="M3674" s="638"/>
      <c r="N3674" s="605" t="s">
        <v>13441</v>
      </c>
      <c r="O3674" s="604"/>
      <c r="P3674" s="606"/>
      <c r="Q3674" s="604"/>
    </row>
    <row r="3675" spans="1:17" s="607" customFormat="1" x14ac:dyDescent="0.25">
      <c r="A3675" s="1048"/>
      <c r="B3675" s="602">
        <v>7</v>
      </c>
      <c r="C3675" s="602" t="s">
        <v>64</v>
      </c>
      <c r="D3675" s="603">
        <v>2566</v>
      </c>
      <c r="E3675" s="1048"/>
      <c r="F3675" s="1048"/>
      <c r="G3675" s="1048"/>
      <c r="H3675" s="1048"/>
      <c r="I3675" s="1048"/>
      <c r="J3675" s="1048"/>
      <c r="K3675" s="1048"/>
      <c r="L3675" s="604" t="s">
        <v>14824</v>
      </c>
      <c r="M3675" s="638"/>
      <c r="N3675" s="605" t="s">
        <v>14825</v>
      </c>
      <c r="O3675" s="604"/>
      <c r="P3675" s="606"/>
      <c r="Q3675" s="604"/>
    </row>
    <row r="3676" spans="1:17" s="612" customFormat="1" ht="40.5" x14ac:dyDescent="0.25">
      <c r="A3676" s="1049"/>
      <c r="B3676" s="608">
        <v>13</v>
      </c>
      <c r="C3676" s="608" t="s">
        <v>64</v>
      </c>
      <c r="D3676" s="609">
        <v>2566</v>
      </c>
      <c r="E3676" s="1049"/>
      <c r="F3676" s="1049"/>
      <c r="G3676" s="1049"/>
      <c r="H3676" s="1049"/>
      <c r="I3676" s="1049"/>
      <c r="J3676" s="1049"/>
      <c r="K3676" s="1049"/>
      <c r="L3676" s="610" t="s">
        <v>14829</v>
      </c>
      <c r="M3676" s="639"/>
      <c r="N3676" s="611" t="s">
        <v>14830</v>
      </c>
      <c r="O3676" s="610" t="s">
        <v>14974</v>
      </c>
      <c r="P3676" s="606">
        <v>25131.759999999998</v>
      </c>
      <c r="Q3676" s="610"/>
    </row>
    <row r="3677" spans="1:17" s="612" customFormat="1" x14ac:dyDescent="0.25">
      <c r="A3677" s="1070">
        <v>1142</v>
      </c>
      <c r="B3677" s="608">
        <v>2</v>
      </c>
      <c r="C3677" s="608" t="s">
        <v>3874</v>
      </c>
      <c r="D3677" s="609">
        <v>2565</v>
      </c>
      <c r="E3677" s="1070" t="s">
        <v>13442</v>
      </c>
      <c r="F3677" s="1070" t="s">
        <v>13442</v>
      </c>
      <c r="G3677" s="1070" t="s">
        <v>13443</v>
      </c>
      <c r="H3677" s="1070" t="s">
        <v>13444</v>
      </c>
      <c r="I3677" s="1070" t="s">
        <v>91</v>
      </c>
      <c r="J3677" s="1070" t="s">
        <v>92</v>
      </c>
      <c r="K3677" s="1070" t="s">
        <v>3414</v>
      </c>
      <c r="L3677" s="610" t="s">
        <v>11884</v>
      </c>
      <c r="M3677" s="639" t="s">
        <v>15681</v>
      </c>
      <c r="N3677" s="611" t="s">
        <v>13446</v>
      </c>
      <c r="O3677" s="610"/>
      <c r="P3677" s="606"/>
      <c r="Q3677" s="610"/>
    </row>
    <row r="3678" spans="1:17" s="612" customFormat="1" ht="40.5" x14ac:dyDescent="0.25">
      <c r="A3678" s="1077"/>
      <c r="B3678" s="608">
        <v>6</v>
      </c>
      <c r="C3678" s="608" t="s">
        <v>70</v>
      </c>
      <c r="D3678" s="609">
        <v>2566</v>
      </c>
      <c r="E3678" s="1077"/>
      <c r="F3678" s="1077"/>
      <c r="G3678" s="1077"/>
      <c r="H3678" s="1077"/>
      <c r="I3678" s="1077"/>
      <c r="J3678" s="1077"/>
      <c r="K3678" s="1077"/>
      <c r="L3678" s="610" t="s">
        <v>5414</v>
      </c>
      <c r="M3678" s="639"/>
      <c r="N3678" s="611" t="s">
        <v>15682</v>
      </c>
      <c r="O3678" s="610"/>
      <c r="P3678" s="606"/>
      <c r="Q3678" s="610"/>
    </row>
    <row r="3679" spans="1:17" s="612" customFormat="1" x14ac:dyDescent="0.3">
      <c r="A3679" s="1071"/>
      <c r="B3679" s="608">
        <v>7</v>
      </c>
      <c r="C3679" s="608" t="s">
        <v>70</v>
      </c>
      <c r="D3679" s="609">
        <v>2566</v>
      </c>
      <c r="E3679" s="1071"/>
      <c r="F3679" s="1071"/>
      <c r="G3679" s="1071"/>
      <c r="H3679" s="1071"/>
      <c r="I3679" s="1071"/>
      <c r="J3679" s="1071"/>
      <c r="K3679" s="1071"/>
      <c r="L3679" s="610" t="s">
        <v>689</v>
      </c>
      <c r="M3679" s="639"/>
      <c r="N3679" s="611" t="s">
        <v>15683</v>
      </c>
      <c r="O3679" s="685" t="s">
        <v>15684</v>
      </c>
      <c r="P3679" s="606"/>
      <c r="Q3679" s="610"/>
    </row>
    <row r="3680" spans="1:17" s="720" customFormat="1" ht="81" x14ac:dyDescent="0.3">
      <c r="A3680" s="1074">
        <v>1143</v>
      </c>
      <c r="B3680" s="677">
        <v>5</v>
      </c>
      <c r="C3680" s="677" t="s">
        <v>73</v>
      </c>
      <c r="D3680" s="678">
        <v>2565</v>
      </c>
      <c r="E3680" s="740" t="s">
        <v>17017</v>
      </c>
      <c r="F3680" s="739" t="s">
        <v>17018</v>
      </c>
      <c r="G3680" s="739" t="s">
        <v>17019</v>
      </c>
      <c r="H3680" s="739"/>
      <c r="I3680" s="739"/>
      <c r="J3680" s="739"/>
      <c r="K3680" s="739"/>
      <c r="L3680" s="716" t="s">
        <v>17020</v>
      </c>
      <c r="M3680" s="717"/>
      <c r="N3680" s="718" t="s">
        <v>17021</v>
      </c>
      <c r="O3680" s="799"/>
      <c r="P3680" s="719"/>
      <c r="Q3680" s="716"/>
    </row>
    <row r="3681" spans="1:17" s="720" customFormat="1" ht="40.5" customHeight="1" x14ac:dyDescent="0.3">
      <c r="A3681" s="1075"/>
      <c r="B3681" s="736">
        <v>3</v>
      </c>
      <c r="C3681" s="736" t="s">
        <v>677</v>
      </c>
      <c r="D3681" s="736">
        <v>2565</v>
      </c>
      <c r="E3681" s="929" t="s">
        <v>17022</v>
      </c>
      <c r="F3681" s="929" t="s">
        <v>17022</v>
      </c>
      <c r="G3681" s="786" t="s">
        <v>17026</v>
      </c>
      <c r="H3681" s="786" t="s">
        <v>16155</v>
      </c>
      <c r="I3681" s="786" t="s">
        <v>417</v>
      </c>
      <c r="J3681" s="786" t="s">
        <v>232</v>
      </c>
      <c r="K3681" s="786" t="s">
        <v>3414</v>
      </c>
      <c r="L3681" s="716" t="s">
        <v>17036</v>
      </c>
      <c r="M3681" s="717"/>
      <c r="N3681" s="718" t="s">
        <v>17037</v>
      </c>
      <c r="O3681" s="799"/>
      <c r="P3681" s="714"/>
      <c r="Q3681" s="719" t="s">
        <v>17043</v>
      </c>
    </row>
    <row r="3682" spans="1:17" s="720" customFormat="1" ht="40.5" x14ac:dyDescent="0.3">
      <c r="A3682" s="1075"/>
      <c r="B3682" s="800"/>
      <c r="C3682" s="800"/>
      <c r="D3682" s="800"/>
      <c r="E3682" s="929" t="s">
        <v>17029</v>
      </c>
      <c r="F3682" s="929" t="s">
        <v>17029</v>
      </c>
      <c r="G3682" s="786" t="s">
        <v>17030</v>
      </c>
      <c r="H3682" s="786" t="s">
        <v>11468</v>
      </c>
      <c r="I3682" s="786" t="s">
        <v>462</v>
      </c>
      <c r="J3682" s="786" t="s">
        <v>463</v>
      </c>
      <c r="K3682" s="786" t="s">
        <v>15746</v>
      </c>
      <c r="L3682" s="716" t="s">
        <v>17036</v>
      </c>
      <c r="M3682" s="717"/>
      <c r="N3682" s="718" t="s">
        <v>17038</v>
      </c>
      <c r="O3682" s="799"/>
      <c r="P3682" s="714"/>
      <c r="Q3682" s="719" t="s">
        <v>17044</v>
      </c>
    </row>
    <row r="3683" spans="1:17" s="720" customFormat="1" ht="40.5" x14ac:dyDescent="0.3">
      <c r="A3683" s="1075"/>
      <c r="B3683" s="800"/>
      <c r="C3683" s="800"/>
      <c r="D3683" s="800"/>
      <c r="E3683" s="736" t="s">
        <v>17023</v>
      </c>
      <c r="F3683" s="736" t="s">
        <v>17023</v>
      </c>
      <c r="G3683" s="736" t="s">
        <v>17031</v>
      </c>
      <c r="H3683" s="736" t="s">
        <v>17032</v>
      </c>
      <c r="I3683" s="736" t="s">
        <v>247</v>
      </c>
      <c r="J3683" s="736" t="s">
        <v>232</v>
      </c>
      <c r="K3683" s="736" t="s">
        <v>3414</v>
      </c>
      <c r="L3683" s="716" t="s">
        <v>17036</v>
      </c>
      <c r="M3683" s="717"/>
      <c r="N3683" s="718" t="s">
        <v>17039</v>
      </c>
      <c r="O3683" s="799"/>
      <c r="P3683" s="714"/>
      <c r="Q3683" s="719" t="s">
        <v>17045</v>
      </c>
    </row>
    <row r="3684" spans="1:17" s="720" customFormat="1" ht="40.5" x14ac:dyDescent="0.3">
      <c r="A3684" s="1075"/>
      <c r="B3684" s="800"/>
      <c r="C3684" s="800"/>
      <c r="D3684" s="800"/>
      <c r="E3684" s="736" t="s">
        <v>3747</v>
      </c>
      <c r="F3684" s="736" t="s">
        <v>3747</v>
      </c>
      <c r="G3684" s="736" t="s">
        <v>5140</v>
      </c>
      <c r="H3684" s="736" t="s">
        <v>17033</v>
      </c>
      <c r="I3684" s="736" t="s">
        <v>2775</v>
      </c>
      <c r="J3684" s="736" t="s">
        <v>131</v>
      </c>
      <c r="K3684" s="736" t="s">
        <v>3414</v>
      </c>
      <c r="L3684" s="716" t="s">
        <v>17036</v>
      </c>
      <c r="M3684" s="717"/>
      <c r="N3684" s="718" t="s">
        <v>17040</v>
      </c>
      <c r="O3684" s="799"/>
      <c r="P3684" s="714"/>
      <c r="Q3684" s="719" t="s">
        <v>17046</v>
      </c>
    </row>
    <row r="3685" spans="1:17" s="720" customFormat="1" ht="40.5" x14ac:dyDescent="0.3">
      <c r="A3685" s="1075"/>
      <c r="B3685" s="800"/>
      <c r="C3685" s="800"/>
      <c r="D3685" s="800"/>
      <c r="E3685" s="736" t="s">
        <v>17024</v>
      </c>
      <c r="F3685" s="736" t="s">
        <v>17024</v>
      </c>
      <c r="G3685" s="736" t="s">
        <v>17028</v>
      </c>
      <c r="H3685" s="736" t="s">
        <v>17034</v>
      </c>
      <c r="I3685" s="736" t="s">
        <v>261</v>
      </c>
      <c r="J3685" s="736" t="s">
        <v>212</v>
      </c>
      <c r="K3685" s="736" t="s">
        <v>3414</v>
      </c>
      <c r="L3685" s="716" t="s">
        <v>17036</v>
      </c>
      <c r="M3685" s="717"/>
      <c r="N3685" s="718" t="s">
        <v>17041</v>
      </c>
      <c r="O3685" s="799"/>
      <c r="P3685" s="714"/>
      <c r="Q3685" s="719" t="s">
        <v>17047</v>
      </c>
    </row>
    <row r="3686" spans="1:17" s="720" customFormat="1" ht="40.5" x14ac:dyDescent="0.3">
      <c r="A3686" s="1076"/>
      <c r="B3686" s="744"/>
      <c r="C3686" s="744"/>
      <c r="D3686" s="744"/>
      <c r="E3686" s="929" t="s">
        <v>17025</v>
      </c>
      <c r="F3686" s="929" t="s">
        <v>17025</v>
      </c>
      <c r="G3686" s="786" t="s">
        <v>17027</v>
      </c>
      <c r="H3686" s="786" t="s">
        <v>17035</v>
      </c>
      <c r="I3686" s="786" t="s">
        <v>261</v>
      </c>
      <c r="J3686" s="786" t="s">
        <v>212</v>
      </c>
      <c r="K3686" s="786" t="s">
        <v>3414</v>
      </c>
      <c r="L3686" s="716" t="s">
        <v>17036</v>
      </c>
      <c r="M3686" s="717"/>
      <c r="N3686" s="718" t="s">
        <v>17042</v>
      </c>
      <c r="O3686" s="799"/>
      <c r="P3686" s="714"/>
      <c r="Q3686" s="719" t="s">
        <v>17048</v>
      </c>
    </row>
    <row r="3687" spans="1:17" ht="33.75" customHeight="1" x14ac:dyDescent="0.3">
      <c r="A3687" s="69">
        <v>1143</v>
      </c>
      <c r="B3687" s="69">
        <v>8</v>
      </c>
      <c r="C3687" s="69" t="s">
        <v>3874</v>
      </c>
      <c r="D3687" s="113">
        <v>2565</v>
      </c>
      <c r="E3687" s="1053" t="s">
        <v>13453</v>
      </c>
      <c r="F3687" s="1053" t="s">
        <v>13453</v>
      </c>
      <c r="G3687" s="1053" t="s">
        <v>13454</v>
      </c>
      <c r="H3687" s="1053" t="s">
        <v>8549</v>
      </c>
      <c r="I3687" s="1053" t="s">
        <v>631</v>
      </c>
      <c r="J3687" s="1053" t="s">
        <v>92</v>
      </c>
      <c r="K3687" s="1053" t="s">
        <v>3414</v>
      </c>
      <c r="L3687" s="1" t="s">
        <v>11884</v>
      </c>
      <c r="M3687" s="450"/>
      <c r="N3687" s="149" t="s">
        <v>13455</v>
      </c>
      <c r="O3687" s="773"/>
      <c r="P3687" s="416"/>
      <c r="Q3687" s="507" t="s">
        <v>17049</v>
      </c>
    </row>
    <row r="3688" spans="1:17" ht="33.75" customHeight="1" x14ac:dyDescent="0.3">
      <c r="A3688" s="218"/>
      <c r="B3688" s="69">
        <v>11</v>
      </c>
      <c r="C3688" s="69" t="s">
        <v>68</v>
      </c>
      <c r="D3688" s="113">
        <v>2567</v>
      </c>
      <c r="E3688" s="1054"/>
      <c r="F3688" s="1054"/>
      <c r="G3688" s="1054"/>
      <c r="H3688" s="1054"/>
      <c r="I3688" s="1054"/>
      <c r="J3688" s="1054"/>
      <c r="K3688" s="1054"/>
      <c r="L3688" s="1" t="s">
        <v>20589</v>
      </c>
      <c r="M3688" s="450" t="s">
        <v>15131</v>
      </c>
      <c r="N3688" s="149" t="s">
        <v>20590</v>
      </c>
      <c r="O3688" s="773" t="s">
        <v>20591</v>
      </c>
      <c r="P3688" s="898">
        <v>9467</v>
      </c>
      <c r="Q3688" s="507"/>
    </row>
    <row r="3689" spans="1:17" s="607" customFormat="1" x14ac:dyDescent="0.25">
      <c r="A3689" s="1047">
        <v>1144</v>
      </c>
      <c r="B3689" s="602">
        <v>8</v>
      </c>
      <c r="C3689" s="602" t="s">
        <v>3874</v>
      </c>
      <c r="D3689" s="603">
        <v>2565</v>
      </c>
      <c r="E3689" s="1047" t="s">
        <v>15880</v>
      </c>
      <c r="F3689" s="1047" t="s">
        <v>13456</v>
      </c>
      <c r="G3689" s="1047" t="s">
        <v>13457</v>
      </c>
      <c r="H3689" s="1047" t="s">
        <v>13458</v>
      </c>
      <c r="I3689" s="1047" t="s">
        <v>125</v>
      </c>
      <c r="J3689" s="1047" t="s">
        <v>113</v>
      </c>
      <c r="K3689" s="1047" t="s">
        <v>3414</v>
      </c>
      <c r="L3689" s="604" t="s">
        <v>11884</v>
      </c>
      <c r="M3689" s="638">
        <v>2564</v>
      </c>
      <c r="N3689" s="605" t="s">
        <v>13459</v>
      </c>
      <c r="O3689" s="604"/>
      <c r="P3689" s="606"/>
      <c r="Q3689" s="604"/>
    </row>
    <row r="3690" spans="1:17" s="612" customFormat="1" ht="30.75" customHeight="1" x14ac:dyDescent="0.25">
      <c r="A3690" s="1048"/>
      <c r="B3690" s="608">
        <v>15</v>
      </c>
      <c r="C3690" s="608" t="s">
        <v>70</v>
      </c>
      <c r="D3690" s="609">
        <v>2566</v>
      </c>
      <c r="E3690" s="1048"/>
      <c r="F3690" s="1048"/>
      <c r="G3690" s="1048"/>
      <c r="H3690" s="1048"/>
      <c r="I3690" s="1048"/>
      <c r="J3690" s="1048"/>
      <c r="K3690" s="1048"/>
      <c r="L3690" s="610" t="s">
        <v>5414</v>
      </c>
      <c r="M3690" s="639"/>
      <c r="N3690" s="611" t="s">
        <v>15881</v>
      </c>
      <c r="O3690" s="610"/>
      <c r="P3690" s="606"/>
      <c r="Q3690" s="610"/>
    </row>
    <row r="3691" spans="1:17" s="612" customFormat="1" ht="30.75" customHeight="1" x14ac:dyDescent="0.25">
      <c r="A3691" s="1049"/>
      <c r="B3691" s="608">
        <v>15</v>
      </c>
      <c r="C3691" s="608" t="s">
        <v>70</v>
      </c>
      <c r="D3691" s="609">
        <v>2566</v>
      </c>
      <c r="E3691" s="1049"/>
      <c r="F3691" s="1049"/>
      <c r="G3691" s="1049"/>
      <c r="H3691" s="1049"/>
      <c r="I3691" s="1049"/>
      <c r="J3691" s="1049"/>
      <c r="K3691" s="1049"/>
      <c r="L3691" s="610" t="s">
        <v>689</v>
      </c>
      <c r="M3691" s="639"/>
      <c r="N3691" s="611" t="s">
        <v>15882</v>
      </c>
      <c r="O3691" s="645" t="s">
        <v>15883</v>
      </c>
      <c r="P3691" s="606">
        <v>27011</v>
      </c>
      <c r="Q3691" s="610"/>
    </row>
    <row r="3692" spans="1:17" s="607" customFormat="1" ht="30.75" customHeight="1" x14ac:dyDescent="0.25">
      <c r="A3692" s="1047">
        <v>1145</v>
      </c>
      <c r="B3692" s="602">
        <v>8</v>
      </c>
      <c r="C3692" s="602" t="s">
        <v>3874</v>
      </c>
      <c r="D3692" s="603">
        <v>2565</v>
      </c>
      <c r="E3692" s="1047" t="s">
        <v>13474</v>
      </c>
      <c r="F3692" s="1047" t="s">
        <v>13474</v>
      </c>
      <c r="G3692" s="1047" t="s">
        <v>13475</v>
      </c>
      <c r="H3692" s="1047" t="s">
        <v>13476</v>
      </c>
      <c r="I3692" s="1047" t="s">
        <v>50</v>
      </c>
      <c r="J3692" s="1047" t="s">
        <v>551</v>
      </c>
      <c r="K3692" s="1047" t="s">
        <v>3414</v>
      </c>
      <c r="L3692" s="604" t="s">
        <v>7186</v>
      </c>
      <c r="M3692" s="638"/>
      <c r="N3692" s="605" t="s">
        <v>13477</v>
      </c>
      <c r="O3692" s="604"/>
      <c r="P3692" s="606"/>
      <c r="Q3692" s="604"/>
    </row>
    <row r="3693" spans="1:17" s="612" customFormat="1" ht="30.75" customHeight="1" x14ac:dyDescent="0.25">
      <c r="A3693" s="1048"/>
      <c r="B3693" s="608">
        <v>7</v>
      </c>
      <c r="C3693" s="608" t="s">
        <v>64</v>
      </c>
      <c r="D3693" s="609">
        <v>2566</v>
      </c>
      <c r="E3693" s="1048"/>
      <c r="F3693" s="1048"/>
      <c r="G3693" s="1048"/>
      <c r="H3693" s="1048"/>
      <c r="I3693" s="1048"/>
      <c r="J3693" s="1048"/>
      <c r="K3693" s="1048"/>
      <c r="L3693" s="614" t="s">
        <v>13782</v>
      </c>
      <c r="M3693" s="615"/>
      <c r="N3693" s="611" t="s">
        <v>14739</v>
      </c>
      <c r="O3693" s="610"/>
      <c r="P3693" s="606"/>
      <c r="Q3693" s="610"/>
    </row>
    <row r="3694" spans="1:17" s="612" customFormat="1" ht="30.75" customHeight="1" x14ac:dyDescent="0.25">
      <c r="A3694" s="1049"/>
      <c r="B3694" s="608">
        <v>7</v>
      </c>
      <c r="C3694" s="608" t="s">
        <v>64</v>
      </c>
      <c r="D3694" s="609">
        <v>2566</v>
      </c>
      <c r="E3694" s="1049"/>
      <c r="F3694" s="1049"/>
      <c r="G3694" s="1049"/>
      <c r="H3694" s="1049"/>
      <c r="I3694" s="1049"/>
      <c r="J3694" s="1049"/>
      <c r="K3694" s="1049"/>
      <c r="L3694" s="614" t="s">
        <v>13783</v>
      </c>
      <c r="M3694" s="615"/>
      <c r="N3694" s="611" t="s">
        <v>14740</v>
      </c>
      <c r="O3694" s="610" t="s">
        <v>14741</v>
      </c>
      <c r="P3694" s="606">
        <v>300963.71999999997</v>
      </c>
      <c r="Q3694" s="610"/>
    </row>
    <row r="3695" spans="1:17" ht="30.75" customHeight="1" x14ac:dyDescent="0.25">
      <c r="A3695" s="69">
        <v>1146</v>
      </c>
      <c r="B3695" s="69">
        <v>9</v>
      </c>
      <c r="C3695" s="69" t="s">
        <v>3874</v>
      </c>
      <c r="D3695" s="113">
        <v>2565</v>
      </c>
      <c r="E3695" s="113" t="s">
        <v>13460</v>
      </c>
      <c r="F3695" s="113" t="s">
        <v>13460</v>
      </c>
      <c r="G3695" s="113" t="s">
        <v>13461</v>
      </c>
      <c r="H3695" s="69" t="s">
        <v>13462</v>
      </c>
      <c r="I3695" s="69" t="s">
        <v>157</v>
      </c>
      <c r="J3695" s="69" t="s">
        <v>78</v>
      </c>
      <c r="K3695" s="69" t="s">
        <v>3414</v>
      </c>
      <c r="L3695" s="1" t="s">
        <v>11884</v>
      </c>
      <c r="M3695" s="450"/>
      <c r="N3695" s="149" t="s">
        <v>13463</v>
      </c>
    </row>
    <row r="3696" spans="1:17" ht="30.75" customHeight="1" x14ac:dyDescent="0.25">
      <c r="A3696" s="69">
        <v>1147</v>
      </c>
      <c r="B3696" s="69">
        <v>9</v>
      </c>
      <c r="C3696" s="69" t="s">
        <v>3874</v>
      </c>
      <c r="D3696" s="113">
        <v>2565</v>
      </c>
      <c r="E3696" s="113" t="s">
        <v>13464</v>
      </c>
      <c r="F3696" s="113" t="s">
        <v>13464</v>
      </c>
      <c r="G3696" s="113" t="s">
        <v>13465</v>
      </c>
      <c r="H3696" s="69" t="s">
        <v>3490</v>
      </c>
      <c r="I3696" s="69" t="s">
        <v>332</v>
      </c>
      <c r="J3696" s="69" t="s">
        <v>11</v>
      </c>
      <c r="K3696" s="69" t="s">
        <v>3414</v>
      </c>
      <c r="L3696" s="1" t="s">
        <v>11884</v>
      </c>
      <c r="M3696" s="450"/>
      <c r="N3696" s="149" t="s">
        <v>13467</v>
      </c>
    </row>
    <row r="3697" spans="1:17" ht="30.75" customHeight="1" x14ac:dyDescent="0.25">
      <c r="A3697" s="69">
        <v>1148</v>
      </c>
      <c r="B3697" s="69">
        <v>9</v>
      </c>
      <c r="C3697" s="69" t="s">
        <v>3874</v>
      </c>
      <c r="D3697" s="113">
        <v>2565</v>
      </c>
      <c r="E3697" s="113" t="s">
        <v>13468</v>
      </c>
      <c r="F3697" s="113" t="s">
        <v>13468</v>
      </c>
      <c r="G3697" s="113" t="s">
        <v>13465</v>
      </c>
      <c r="H3697" s="69" t="s">
        <v>13466</v>
      </c>
      <c r="I3697" s="69" t="s">
        <v>780</v>
      </c>
      <c r="J3697" s="69" t="s">
        <v>92</v>
      </c>
      <c r="K3697" s="69" t="s">
        <v>3414</v>
      </c>
      <c r="L3697" s="1" t="s">
        <v>11884</v>
      </c>
      <c r="M3697" s="450"/>
      <c r="N3697" s="149" t="s">
        <v>13469</v>
      </c>
    </row>
    <row r="3698" spans="1:17" s="607" customFormat="1" ht="33" customHeight="1" x14ac:dyDescent="0.25">
      <c r="A3698" s="1047">
        <v>1149</v>
      </c>
      <c r="B3698" s="602">
        <v>9</v>
      </c>
      <c r="C3698" s="602" t="s">
        <v>3874</v>
      </c>
      <c r="D3698" s="603">
        <v>2565</v>
      </c>
      <c r="E3698" s="1050" t="s">
        <v>13470</v>
      </c>
      <c r="F3698" s="1047" t="s">
        <v>13470</v>
      </c>
      <c r="G3698" s="1047" t="s">
        <v>13471</v>
      </c>
      <c r="H3698" s="1047" t="s">
        <v>13472</v>
      </c>
      <c r="I3698" s="1047" t="s">
        <v>2792</v>
      </c>
      <c r="J3698" s="1047" t="s">
        <v>82</v>
      </c>
      <c r="K3698" s="1047" t="s">
        <v>3234</v>
      </c>
      <c r="L3698" s="604" t="s">
        <v>11884</v>
      </c>
      <c r="M3698" s="1070">
        <v>2562</v>
      </c>
      <c r="N3698" s="605" t="s">
        <v>13473</v>
      </c>
      <c r="O3698" s="604"/>
      <c r="P3698" s="606"/>
      <c r="Q3698" s="604"/>
    </row>
    <row r="3699" spans="1:17" s="612" customFormat="1" ht="33" customHeight="1" x14ac:dyDescent="0.25">
      <c r="A3699" s="1048"/>
      <c r="B3699" s="608">
        <v>21</v>
      </c>
      <c r="C3699" s="608" t="s">
        <v>65</v>
      </c>
      <c r="D3699" s="609">
        <v>2566</v>
      </c>
      <c r="E3699" s="1051"/>
      <c r="F3699" s="1048"/>
      <c r="G3699" s="1048"/>
      <c r="H3699" s="1048"/>
      <c r="I3699" s="1048"/>
      <c r="J3699" s="1048"/>
      <c r="K3699" s="1048"/>
      <c r="L3699" s="610" t="s">
        <v>5414</v>
      </c>
      <c r="M3699" s="1077"/>
      <c r="N3699" s="611" t="s">
        <v>15135</v>
      </c>
      <c r="O3699" s="610"/>
      <c r="P3699" s="606"/>
      <c r="Q3699" s="610"/>
    </row>
    <row r="3700" spans="1:17" s="612" customFormat="1" ht="33" customHeight="1" x14ac:dyDescent="0.25">
      <c r="A3700" s="1049"/>
      <c r="B3700" s="608">
        <v>22</v>
      </c>
      <c r="C3700" s="608" t="s">
        <v>6706</v>
      </c>
      <c r="D3700" s="609">
        <v>2566</v>
      </c>
      <c r="E3700" s="1052"/>
      <c r="F3700" s="1049"/>
      <c r="G3700" s="1049"/>
      <c r="H3700" s="1049"/>
      <c r="I3700" s="1049"/>
      <c r="J3700" s="1049"/>
      <c r="K3700" s="1049"/>
      <c r="L3700" s="610" t="s">
        <v>689</v>
      </c>
      <c r="M3700" s="1071"/>
      <c r="N3700" s="611" t="s">
        <v>15136</v>
      </c>
      <c r="O3700" s="610" t="s">
        <v>15137</v>
      </c>
      <c r="P3700" s="606">
        <v>14300.64</v>
      </c>
      <c r="Q3700" s="610"/>
    </row>
    <row r="3701" spans="1:17" ht="33" customHeight="1" x14ac:dyDescent="0.25">
      <c r="A3701" s="69">
        <v>1150</v>
      </c>
      <c r="B3701" s="69">
        <v>15</v>
      </c>
      <c r="C3701" s="69" t="s">
        <v>3874</v>
      </c>
      <c r="D3701" s="113">
        <v>2565</v>
      </c>
      <c r="E3701" s="113" t="s">
        <v>13502</v>
      </c>
      <c r="F3701" s="113" t="s">
        <v>13502</v>
      </c>
      <c r="G3701" s="113" t="s">
        <v>13510</v>
      </c>
      <c r="H3701" s="113" t="s">
        <v>13503</v>
      </c>
      <c r="I3701" s="113" t="s">
        <v>237</v>
      </c>
      <c r="J3701" s="113" t="s">
        <v>232</v>
      </c>
      <c r="K3701" s="113" t="s">
        <v>3414</v>
      </c>
      <c r="L3701" s="1" t="s">
        <v>11884</v>
      </c>
      <c r="M3701" s="450"/>
      <c r="N3701" s="149" t="s">
        <v>13518</v>
      </c>
    </row>
    <row r="3702" spans="1:17" s="607" customFormat="1" ht="33" customHeight="1" x14ac:dyDescent="0.25">
      <c r="A3702" s="1047">
        <v>1151</v>
      </c>
      <c r="B3702" s="602">
        <v>15</v>
      </c>
      <c r="C3702" s="602" t="s">
        <v>73</v>
      </c>
      <c r="D3702" s="603">
        <v>2565</v>
      </c>
      <c r="E3702" s="1050" t="s">
        <v>13512</v>
      </c>
      <c r="F3702" s="1047" t="s">
        <v>13512</v>
      </c>
      <c r="G3702" s="1047" t="s">
        <v>13514</v>
      </c>
      <c r="H3702" s="1047" t="s">
        <v>13515</v>
      </c>
      <c r="I3702" s="1047" t="s">
        <v>388</v>
      </c>
      <c r="J3702" s="1047" t="s">
        <v>388</v>
      </c>
      <c r="K3702" s="1047" t="s">
        <v>3414</v>
      </c>
      <c r="L3702" s="604" t="s">
        <v>11884</v>
      </c>
      <c r="M3702" s="638"/>
      <c r="N3702" s="605" t="s">
        <v>13516</v>
      </c>
      <c r="O3702" s="604"/>
      <c r="P3702" s="606"/>
      <c r="Q3702" s="604"/>
    </row>
    <row r="3703" spans="1:17" s="612" customFormat="1" ht="33" customHeight="1" x14ac:dyDescent="0.25">
      <c r="A3703" s="1048"/>
      <c r="B3703" s="608">
        <v>7</v>
      </c>
      <c r="C3703" s="608" t="s">
        <v>64</v>
      </c>
      <c r="D3703" s="609">
        <v>2566</v>
      </c>
      <c r="E3703" s="1051"/>
      <c r="F3703" s="1048"/>
      <c r="G3703" s="1048"/>
      <c r="H3703" s="1048"/>
      <c r="I3703" s="1048"/>
      <c r="J3703" s="1048"/>
      <c r="K3703" s="1048"/>
      <c r="L3703" s="610" t="s">
        <v>5414</v>
      </c>
      <c r="M3703" s="639"/>
      <c r="N3703" s="611" t="s">
        <v>14764</v>
      </c>
      <c r="O3703" s="610"/>
      <c r="P3703" s="606"/>
      <c r="Q3703" s="610"/>
    </row>
    <row r="3704" spans="1:17" s="612" customFormat="1" ht="33" customHeight="1" x14ac:dyDescent="0.3">
      <c r="A3704" s="1049"/>
      <c r="B3704" s="608">
        <v>9</v>
      </c>
      <c r="C3704" s="608" t="s">
        <v>64</v>
      </c>
      <c r="D3704" s="609">
        <v>2566</v>
      </c>
      <c r="E3704" s="1052"/>
      <c r="F3704" s="1049"/>
      <c r="G3704" s="1049"/>
      <c r="H3704" s="1049"/>
      <c r="I3704" s="1049"/>
      <c r="J3704" s="1049"/>
      <c r="K3704" s="1049"/>
      <c r="L3704" s="610" t="s">
        <v>689</v>
      </c>
      <c r="M3704" s="639"/>
      <c r="N3704" s="611" t="s">
        <v>14765</v>
      </c>
      <c r="O3704" s="749" t="s">
        <v>14766</v>
      </c>
      <c r="P3704" s="606"/>
      <c r="Q3704" s="610"/>
    </row>
    <row r="3705" spans="1:17" ht="33" customHeight="1" x14ac:dyDescent="0.25">
      <c r="A3705" s="69">
        <v>1152</v>
      </c>
      <c r="B3705" s="69">
        <v>15</v>
      </c>
      <c r="C3705" s="69" t="s">
        <v>73</v>
      </c>
      <c r="D3705" s="113">
        <v>2565</v>
      </c>
      <c r="E3705" s="113" t="s">
        <v>13519</v>
      </c>
      <c r="F3705" s="113" t="s">
        <v>13519</v>
      </c>
      <c r="G3705" s="113" t="s">
        <v>13520</v>
      </c>
      <c r="H3705" s="113" t="s">
        <v>13521</v>
      </c>
      <c r="I3705" s="113" t="s">
        <v>26</v>
      </c>
      <c r="J3705" s="113" t="s">
        <v>11</v>
      </c>
      <c r="K3705" s="113" t="s">
        <v>3414</v>
      </c>
      <c r="L3705" s="1" t="s">
        <v>11884</v>
      </c>
      <c r="M3705" s="450"/>
      <c r="N3705" s="149" t="s">
        <v>13522</v>
      </c>
    </row>
    <row r="3706" spans="1:17" s="607" customFormat="1" ht="32.25" customHeight="1" x14ac:dyDescent="0.25">
      <c r="A3706" s="1047">
        <v>1153</v>
      </c>
      <c r="B3706" s="602">
        <v>16</v>
      </c>
      <c r="C3706" s="602" t="s">
        <v>73</v>
      </c>
      <c r="D3706" s="603">
        <v>2565</v>
      </c>
      <c r="E3706" s="1047" t="s">
        <v>13507</v>
      </c>
      <c r="F3706" s="1047" t="s">
        <v>13508</v>
      </c>
      <c r="G3706" s="1047" t="s">
        <v>13509</v>
      </c>
      <c r="H3706" s="1047" t="s">
        <v>13511</v>
      </c>
      <c r="I3706" s="1047" t="s">
        <v>247</v>
      </c>
      <c r="J3706" s="1047" t="s">
        <v>232</v>
      </c>
      <c r="K3706" s="1047" t="s">
        <v>3414</v>
      </c>
      <c r="L3706" s="604" t="s">
        <v>13513</v>
      </c>
      <c r="M3706" s="638"/>
      <c r="N3706" s="605" t="s">
        <v>13517</v>
      </c>
      <c r="O3706" s="604"/>
      <c r="P3706" s="606"/>
      <c r="Q3706" s="604"/>
    </row>
    <row r="3707" spans="1:17" s="612" customFormat="1" ht="32.25" customHeight="1" x14ac:dyDescent="0.25">
      <c r="A3707" s="1048"/>
      <c r="B3707" s="608">
        <v>13</v>
      </c>
      <c r="C3707" s="608" t="s">
        <v>68</v>
      </c>
      <c r="D3707" s="609">
        <v>2566</v>
      </c>
      <c r="E3707" s="1048"/>
      <c r="F3707" s="1048"/>
      <c r="G3707" s="1048"/>
      <c r="H3707" s="1048"/>
      <c r="I3707" s="1048"/>
      <c r="J3707" s="1048"/>
      <c r="K3707" s="1048"/>
      <c r="L3707" s="610" t="s">
        <v>14594</v>
      </c>
      <c r="M3707" s="639"/>
      <c r="N3707" s="611" t="s">
        <v>14595</v>
      </c>
      <c r="O3707" s="610"/>
      <c r="P3707" s="606"/>
      <c r="Q3707" s="610"/>
    </row>
    <row r="3708" spans="1:17" s="612" customFormat="1" ht="32.25" customHeight="1" x14ac:dyDescent="0.25">
      <c r="A3708" s="1049"/>
      <c r="B3708" s="608">
        <v>16</v>
      </c>
      <c r="C3708" s="608" t="s">
        <v>68</v>
      </c>
      <c r="D3708" s="609">
        <v>2566</v>
      </c>
      <c r="E3708" s="1049"/>
      <c r="F3708" s="1049"/>
      <c r="G3708" s="1049"/>
      <c r="H3708" s="1049"/>
      <c r="I3708" s="1049"/>
      <c r="J3708" s="1049"/>
      <c r="K3708" s="1049"/>
      <c r="L3708" s="610" t="s">
        <v>14594</v>
      </c>
      <c r="M3708" s="639"/>
      <c r="N3708" s="611" t="s">
        <v>14596</v>
      </c>
      <c r="O3708" s="610" t="s">
        <v>14597</v>
      </c>
      <c r="P3708" s="606"/>
      <c r="Q3708" s="610"/>
    </row>
    <row r="3709" spans="1:17" s="607" customFormat="1" ht="32.25" customHeight="1" x14ac:dyDescent="0.25">
      <c r="A3709" s="1047">
        <v>1154</v>
      </c>
      <c r="B3709" s="602">
        <v>17</v>
      </c>
      <c r="C3709" s="602" t="s">
        <v>73</v>
      </c>
      <c r="D3709" s="603">
        <v>2565</v>
      </c>
      <c r="E3709" s="1050" t="s">
        <v>13523</v>
      </c>
      <c r="F3709" s="1047" t="s">
        <v>13523</v>
      </c>
      <c r="G3709" s="1047" t="s">
        <v>13524</v>
      </c>
      <c r="H3709" s="1047" t="s">
        <v>13525</v>
      </c>
      <c r="I3709" s="1047" t="s">
        <v>332</v>
      </c>
      <c r="J3709" s="1047" t="s">
        <v>11</v>
      </c>
      <c r="K3709" s="1047" t="s">
        <v>3414</v>
      </c>
      <c r="L3709" s="604" t="s">
        <v>11884</v>
      </c>
      <c r="M3709" s="1047">
        <v>2564</v>
      </c>
      <c r="N3709" s="605" t="s">
        <v>13526</v>
      </c>
      <c r="O3709" s="604"/>
      <c r="P3709" s="606"/>
      <c r="Q3709" s="604"/>
    </row>
    <row r="3710" spans="1:17" s="612" customFormat="1" ht="32.25" customHeight="1" x14ac:dyDescent="0.25">
      <c r="A3710" s="1048"/>
      <c r="B3710" s="608">
        <v>21</v>
      </c>
      <c r="C3710" s="608" t="s">
        <v>65</v>
      </c>
      <c r="D3710" s="609">
        <v>2566</v>
      </c>
      <c r="E3710" s="1051"/>
      <c r="F3710" s="1048"/>
      <c r="G3710" s="1048"/>
      <c r="H3710" s="1048"/>
      <c r="I3710" s="1048"/>
      <c r="J3710" s="1048"/>
      <c r="K3710" s="1048"/>
      <c r="L3710" s="610" t="s">
        <v>5414</v>
      </c>
      <c r="M3710" s="1048"/>
      <c r="N3710" s="611" t="s">
        <v>15165</v>
      </c>
      <c r="O3710" s="610"/>
      <c r="P3710" s="606"/>
      <c r="Q3710" s="610"/>
    </row>
    <row r="3711" spans="1:17" s="612" customFormat="1" ht="32.25" customHeight="1" x14ac:dyDescent="0.25">
      <c r="A3711" s="1049"/>
      <c r="B3711" s="608">
        <v>22</v>
      </c>
      <c r="C3711" s="608" t="s">
        <v>65</v>
      </c>
      <c r="D3711" s="609">
        <v>2566</v>
      </c>
      <c r="E3711" s="1052"/>
      <c r="F3711" s="1049"/>
      <c r="G3711" s="1049"/>
      <c r="H3711" s="1049"/>
      <c r="I3711" s="1049"/>
      <c r="J3711" s="1049"/>
      <c r="K3711" s="1049"/>
      <c r="L3711" s="610" t="s">
        <v>689</v>
      </c>
      <c r="M3711" s="1049"/>
      <c r="N3711" s="611" t="s">
        <v>15166</v>
      </c>
      <c r="O3711" s="645" t="s">
        <v>15167</v>
      </c>
      <c r="P3711" s="606">
        <v>33089.550000000003</v>
      </c>
      <c r="Q3711" s="610"/>
    </row>
    <row r="3712" spans="1:17" s="607" customFormat="1" ht="32.25" customHeight="1" x14ac:dyDescent="0.25">
      <c r="A3712" s="1047">
        <v>1155</v>
      </c>
      <c r="B3712" s="602">
        <v>17</v>
      </c>
      <c r="C3712" s="602" t="s">
        <v>73</v>
      </c>
      <c r="D3712" s="603">
        <v>2565</v>
      </c>
      <c r="E3712" s="1050" t="s">
        <v>13527</v>
      </c>
      <c r="F3712" s="1050" t="s">
        <v>13527</v>
      </c>
      <c r="G3712" s="1050" t="s">
        <v>13528</v>
      </c>
      <c r="H3712" s="1050" t="s">
        <v>13529</v>
      </c>
      <c r="I3712" s="1050" t="s">
        <v>9011</v>
      </c>
      <c r="J3712" s="1050" t="s">
        <v>13530</v>
      </c>
      <c r="K3712" s="1050" t="s">
        <v>5978</v>
      </c>
      <c r="L3712" s="626" t="s">
        <v>11884</v>
      </c>
      <c r="M3712" s="1047">
        <v>2564</v>
      </c>
      <c r="N3712" s="605" t="s">
        <v>13531</v>
      </c>
      <c r="O3712" s="693"/>
      <c r="P3712" s="606"/>
      <c r="Q3712" s="604"/>
    </row>
    <row r="3713" spans="1:17" s="612" customFormat="1" ht="32.25" customHeight="1" x14ac:dyDescent="0.25">
      <c r="A3713" s="1048"/>
      <c r="B3713" s="608">
        <v>21</v>
      </c>
      <c r="C3713" s="608" t="s">
        <v>65</v>
      </c>
      <c r="D3713" s="609">
        <v>2566</v>
      </c>
      <c r="E3713" s="1051"/>
      <c r="F3713" s="1051"/>
      <c r="G3713" s="1051"/>
      <c r="H3713" s="1051"/>
      <c r="I3713" s="1051"/>
      <c r="J3713" s="1051"/>
      <c r="K3713" s="1051"/>
      <c r="L3713" s="610" t="s">
        <v>5414</v>
      </c>
      <c r="M3713" s="1048"/>
      <c r="N3713" s="611" t="s">
        <v>15162</v>
      </c>
      <c r="O3713" s="645"/>
      <c r="P3713" s="606"/>
      <c r="Q3713" s="610"/>
    </row>
    <row r="3714" spans="1:17" s="612" customFormat="1" ht="32.25" customHeight="1" x14ac:dyDescent="0.3">
      <c r="A3714" s="1049"/>
      <c r="B3714" s="608">
        <v>22</v>
      </c>
      <c r="C3714" s="608" t="s">
        <v>65</v>
      </c>
      <c r="D3714" s="609">
        <v>2566</v>
      </c>
      <c r="E3714" s="1052"/>
      <c r="F3714" s="1052"/>
      <c r="G3714" s="1052"/>
      <c r="H3714" s="1052"/>
      <c r="I3714" s="1052"/>
      <c r="J3714" s="1052"/>
      <c r="K3714" s="1052"/>
      <c r="L3714" s="610" t="s">
        <v>689</v>
      </c>
      <c r="M3714" s="1049"/>
      <c r="N3714" s="611" t="s">
        <v>15163</v>
      </c>
      <c r="O3714" s="749" t="s">
        <v>15164</v>
      </c>
      <c r="P3714" s="606">
        <v>20191.900000000001</v>
      </c>
      <c r="Q3714" s="610"/>
    </row>
    <row r="3715" spans="1:17" s="607" customFormat="1" ht="32.25" customHeight="1" x14ac:dyDescent="0.25">
      <c r="A3715" s="1047">
        <v>1156</v>
      </c>
      <c r="B3715" s="602">
        <v>18</v>
      </c>
      <c r="C3715" s="602" t="s">
        <v>73</v>
      </c>
      <c r="D3715" s="603">
        <v>2565</v>
      </c>
      <c r="E3715" s="1047" t="s">
        <v>13532</v>
      </c>
      <c r="F3715" s="1047" t="s">
        <v>13532</v>
      </c>
      <c r="G3715" s="1047" t="s">
        <v>13533</v>
      </c>
      <c r="H3715" s="1047" t="s">
        <v>13534</v>
      </c>
      <c r="I3715" s="1047" t="s">
        <v>1323</v>
      </c>
      <c r="J3715" s="1047" t="s">
        <v>212</v>
      </c>
      <c r="K3715" s="1047" t="s">
        <v>3414</v>
      </c>
      <c r="L3715" s="604" t="s">
        <v>11884</v>
      </c>
      <c r="M3715" s="638">
        <v>2564</v>
      </c>
      <c r="N3715" s="605" t="s">
        <v>13535</v>
      </c>
      <c r="O3715" s="604"/>
      <c r="P3715" s="606"/>
      <c r="Q3715" s="604"/>
    </row>
    <row r="3716" spans="1:17" s="612" customFormat="1" ht="32.25" customHeight="1" x14ac:dyDescent="0.25">
      <c r="A3716" s="1048"/>
      <c r="B3716" s="608">
        <v>15</v>
      </c>
      <c r="C3716" s="608" t="s">
        <v>70</v>
      </c>
      <c r="D3716" s="609">
        <v>2566</v>
      </c>
      <c r="E3716" s="1048"/>
      <c r="F3716" s="1048"/>
      <c r="G3716" s="1048"/>
      <c r="H3716" s="1048"/>
      <c r="I3716" s="1048"/>
      <c r="J3716" s="1048"/>
      <c r="K3716" s="1048"/>
      <c r="L3716" s="610" t="s">
        <v>5414</v>
      </c>
      <c r="M3716" s="639"/>
      <c r="N3716" s="611" t="s">
        <v>15884</v>
      </c>
      <c r="O3716" s="610"/>
      <c r="P3716" s="606"/>
      <c r="Q3716" s="610"/>
    </row>
    <row r="3717" spans="1:17" s="612" customFormat="1" ht="32.25" customHeight="1" x14ac:dyDescent="0.25">
      <c r="A3717" s="1049"/>
      <c r="B3717" s="608">
        <v>15</v>
      </c>
      <c r="C3717" s="608" t="s">
        <v>70</v>
      </c>
      <c r="D3717" s="609">
        <v>2566</v>
      </c>
      <c r="E3717" s="1049"/>
      <c r="F3717" s="1049"/>
      <c r="G3717" s="1049"/>
      <c r="H3717" s="1049"/>
      <c r="I3717" s="1049"/>
      <c r="J3717" s="1049"/>
      <c r="K3717" s="1049"/>
      <c r="L3717" s="610" t="s">
        <v>689</v>
      </c>
      <c r="M3717" s="639"/>
      <c r="N3717" s="611" t="s">
        <v>15885</v>
      </c>
      <c r="O3717" s="645" t="s">
        <v>15886</v>
      </c>
      <c r="P3717" s="606">
        <v>19625.28</v>
      </c>
      <c r="Q3717" s="610"/>
    </row>
    <row r="3718" spans="1:17" ht="34.5" customHeight="1" x14ac:dyDescent="0.25">
      <c r="A3718" s="69">
        <v>1157</v>
      </c>
      <c r="B3718" s="69">
        <v>22</v>
      </c>
      <c r="C3718" s="69" t="s">
        <v>73</v>
      </c>
      <c r="D3718" s="113">
        <v>2565</v>
      </c>
      <c r="E3718" s="113" t="s">
        <v>5752</v>
      </c>
      <c r="F3718" s="113" t="s">
        <v>5752</v>
      </c>
      <c r="G3718" s="113" t="s">
        <v>13558</v>
      </c>
      <c r="H3718" s="113" t="s">
        <v>13559</v>
      </c>
      <c r="I3718" s="113" t="s">
        <v>1944</v>
      </c>
      <c r="J3718" s="113" t="s">
        <v>2880</v>
      </c>
      <c r="K3718" s="113" t="s">
        <v>3414</v>
      </c>
      <c r="L3718" s="1" t="s">
        <v>11884</v>
      </c>
      <c r="M3718" s="450" t="s">
        <v>15023</v>
      </c>
      <c r="N3718" s="149" t="s">
        <v>13560</v>
      </c>
      <c r="O3718" s="1" t="s">
        <v>21266</v>
      </c>
      <c r="Q3718" s="1" t="s">
        <v>21267</v>
      </c>
    </row>
    <row r="3719" spans="1:17" s="607" customFormat="1" ht="27.75" customHeight="1" x14ac:dyDescent="0.25">
      <c r="A3719" s="1047">
        <v>1158</v>
      </c>
      <c r="B3719" s="602">
        <v>22</v>
      </c>
      <c r="C3719" s="602" t="s">
        <v>73</v>
      </c>
      <c r="D3719" s="603">
        <v>2565</v>
      </c>
      <c r="E3719" s="1047" t="s">
        <v>13561</v>
      </c>
      <c r="F3719" s="1047" t="s">
        <v>13561</v>
      </c>
      <c r="G3719" s="1047" t="s">
        <v>13562</v>
      </c>
      <c r="H3719" s="1047" t="s">
        <v>13563</v>
      </c>
      <c r="I3719" s="1047" t="s">
        <v>1476</v>
      </c>
      <c r="J3719" s="1047" t="s">
        <v>216</v>
      </c>
      <c r="K3719" s="1047" t="s">
        <v>3414</v>
      </c>
      <c r="L3719" s="604" t="s">
        <v>11884</v>
      </c>
      <c r="M3719" s="1047" t="s">
        <v>15131</v>
      </c>
      <c r="N3719" s="605" t="s">
        <v>13564</v>
      </c>
      <c r="O3719" s="604"/>
      <c r="P3719" s="606"/>
      <c r="Q3719" s="604"/>
    </row>
    <row r="3720" spans="1:17" s="607" customFormat="1" ht="27.75" customHeight="1" x14ac:dyDescent="0.25">
      <c r="A3720" s="1048"/>
      <c r="B3720" s="602">
        <v>21</v>
      </c>
      <c r="C3720" s="602" t="s">
        <v>65</v>
      </c>
      <c r="D3720" s="603">
        <v>2566</v>
      </c>
      <c r="E3720" s="1048"/>
      <c r="F3720" s="1048"/>
      <c r="G3720" s="1048"/>
      <c r="H3720" s="1048"/>
      <c r="I3720" s="1048"/>
      <c r="J3720" s="1048"/>
      <c r="K3720" s="1048"/>
      <c r="L3720" s="604" t="s">
        <v>5414</v>
      </c>
      <c r="M3720" s="1048"/>
      <c r="N3720" s="605" t="s">
        <v>15132</v>
      </c>
      <c r="O3720" s="604"/>
      <c r="P3720" s="727"/>
      <c r="Q3720" s="604"/>
    </row>
    <row r="3721" spans="1:17" s="612" customFormat="1" ht="27.75" customHeight="1" x14ac:dyDescent="0.3">
      <c r="A3721" s="1048"/>
      <c r="B3721" s="608">
        <v>22</v>
      </c>
      <c r="C3721" s="608" t="s">
        <v>65</v>
      </c>
      <c r="D3721" s="609">
        <v>2566</v>
      </c>
      <c r="E3721" s="1048"/>
      <c r="F3721" s="1048"/>
      <c r="G3721" s="1048"/>
      <c r="H3721" s="1048"/>
      <c r="I3721" s="1048"/>
      <c r="J3721" s="1048"/>
      <c r="K3721" s="1048"/>
      <c r="L3721" s="610" t="s">
        <v>689</v>
      </c>
      <c r="M3721" s="1049"/>
      <c r="N3721" s="609" t="s">
        <v>15133</v>
      </c>
      <c r="O3721" s="685" t="s">
        <v>15134</v>
      </c>
      <c r="P3721" s="613"/>
      <c r="Q3721" s="610"/>
    </row>
    <row r="3722" spans="1:17" s="612" customFormat="1" ht="27.75" customHeight="1" x14ac:dyDescent="0.3">
      <c r="A3722" s="1048"/>
      <c r="B3722" s="608">
        <v>28</v>
      </c>
      <c r="C3722" s="608" t="s">
        <v>65</v>
      </c>
      <c r="D3722" s="609">
        <v>2566</v>
      </c>
      <c r="E3722" s="1048"/>
      <c r="F3722" s="1048"/>
      <c r="G3722" s="1048"/>
      <c r="H3722" s="1048"/>
      <c r="I3722" s="1048"/>
      <c r="J3722" s="1048"/>
      <c r="K3722" s="1048"/>
      <c r="L3722" s="610" t="s">
        <v>15301</v>
      </c>
      <c r="M3722" s="725"/>
      <c r="N3722" s="609" t="s">
        <v>15302</v>
      </c>
      <c r="O3722" s="854"/>
      <c r="P3722" s="613"/>
      <c r="Q3722" s="610"/>
    </row>
    <row r="3723" spans="1:17" s="612" customFormat="1" ht="27.75" customHeight="1" x14ac:dyDescent="0.3">
      <c r="A3723" s="1048"/>
      <c r="B3723" s="608">
        <v>4</v>
      </c>
      <c r="C3723" s="608" t="s">
        <v>68</v>
      </c>
      <c r="D3723" s="609">
        <v>2567</v>
      </c>
      <c r="E3723" s="1048"/>
      <c r="F3723" s="1048"/>
      <c r="G3723" s="1048"/>
      <c r="H3723" s="1048"/>
      <c r="I3723" s="1048"/>
      <c r="J3723" s="1048"/>
      <c r="K3723" s="1048"/>
      <c r="L3723" s="610" t="s">
        <v>20114</v>
      </c>
      <c r="M3723" s="725"/>
      <c r="N3723" s="611" t="s">
        <v>20117</v>
      </c>
      <c r="O3723" s="854"/>
      <c r="P3723" s="606"/>
      <c r="Q3723" s="610"/>
    </row>
    <row r="3724" spans="1:17" s="612" customFormat="1" ht="27.75" customHeight="1" x14ac:dyDescent="0.3">
      <c r="A3724" s="1048"/>
      <c r="B3724" s="608">
        <v>11</v>
      </c>
      <c r="C3724" s="608" t="s">
        <v>68</v>
      </c>
      <c r="D3724" s="609">
        <v>2567</v>
      </c>
      <c r="E3724" s="1048"/>
      <c r="F3724" s="1048"/>
      <c r="G3724" s="1048"/>
      <c r="H3724" s="1048"/>
      <c r="I3724" s="1048"/>
      <c r="J3724" s="1048"/>
      <c r="K3724" s="1048"/>
      <c r="L3724" s="610" t="s">
        <v>20115</v>
      </c>
      <c r="M3724" s="725"/>
      <c r="N3724" s="611" t="s">
        <v>20116</v>
      </c>
      <c r="O3724" s="749" t="s">
        <v>20118</v>
      </c>
      <c r="P3724" s="606">
        <v>33911.480000000003</v>
      </c>
      <c r="Q3724" s="610"/>
    </row>
    <row r="3725" spans="1:17" s="612" customFormat="1" ht="27.75" customHeight="1" x14ac:dyDescent="0.3">
      <c r="A3725" s="1048"/>
      <c r="B3725" s="608">
        <v>28</v>
      </c>
      <c r="C3725" s="608" t="s">
        <v>64</v>
      </c>
      <c r="D3725" s="609">
        <v>2567</v>
      </c>
      <c r="E3725" s="1048"/>
      <c r="F3725" s="1048"/>
      <c r="G3725" s="1048"/>
      <c r="H3725" s="1048"/>
      <c r="I3725" s="1048"/>
      <c r="J3725" s="1048"/>
      <c r="K3725" s="1048"/>
      <c r="L3725" s="610" t="s">
        <v>20113</v>
      </c>
      <c r="M3725" s="725"/>
      <c r="N3725" s="611" t="s">
        <v>20112</v>
      </c>
      <c r="O3725" s="854"/>
      <c r="P3725" s="606"/>
      <c r="Q3725" s="610"/>
    </row>
    <row r="3726" spans="1:17" s="612" customFormat="1" ht="27.75" customHeight="1" x14ac:dyDescent="0.3">
      <c r="A3726" s="1049"/>
      <c r="B3726" s="608">
        <v>4</v>
      </c>
      <c r="C3726" s="608" t="s">
        <v>65</v>
      </c>
      <c r="D3726" s="609">
        <v>2567</v>
      </c>
      <c r="E3726" s="1049"/>
      <c r="F3726" s="1049"/>
      <c r="G3726" s="1049"/>
      <c r="H3726" s="1049"/>
      <c r="I3726" s="1049"/>
      <c r="J3726" s="1049"/>
      <c r="K3726" s="1049"/>
      <c r="L3726" s="610" t="s">
        <v>20107</v>
      </c>
      <c r="M3726" s="725"/>
      <c r="N3726" s="611" t="s">
        <v>20108</v>
      </c>
      <c r="O3726" s="749" t="s">
        <v>20109</v>
      </c>
      <c r="P3726" s="606">
        <v>20856</v>
      </c>
      <c r="Q3726" s="610"/>
    </row>
    <row r="3727" spans="1:17" ht="27.75" customHeight="1" x14ac:dyDescent="0.25">
      <c r="A3727" s="69">
        <v>1159</v>
      </c>
      <c r="B3727" s="69">
        <v>22</v>
      </c>
      <c r="C3727" s="69" t="s">
        <v>73</v>
      </c>
      <c r="D3727" s="113">
        <v>2565</v>
      </c>
      <c r="E3727" s="113" t="s">
        <v>13570</v>
      </c>
      <c r="F3727" s="113" t="s">
        <v>13570</v>
      </c>
      <c r="G3727" s="113" t="s">
        <v>13571</v>
      </c>
      <c r="H3727" s="113" t="s">
        <v>13572</v>
      </c>
      <c r="I3727" s="113" t="s">
        <v>1188</v>
      </c>
      <c r="J3727" s="113" t="s">
        <v>11</v>
      </c>
      <c r="K3727" s="113" t="s">
        <v>3414</v>
      </c>
      <c r="L3727" s="1" t="s">
        <v>11884</v>
      </c>
      <c r="M3727" s="450"/>
      <c r="N3727" s="149" t="s">
        <v>13594</v>
      </c>
    </row>
    <row r="3728" spans="1:17" s="607" customFormat="1" ht="27.75" customHeight="1" x14ac:dyDescent="0.25">
      <c r="A3728" s="1047">
        <v>1160</v>
      </c>
      <c r="B3728" s="602">
        <v>25</v>
      </c>
      <c r="C3728" s="602" t="s">
        <v>73</v>
      </c>
      <c r="D3728" s="603">
        <v>2565</v>
      </c>
      <c r="E3728" s="1047" t="s">
        <v>15150</v>
      </c>
      <c r="F3728" s="1047" t="s">
        <v>15150</v>
      </c>
      <c r="G3728" s="1047" t="s">
        <v>13592</v>
      </c>
      <c r="H3728" s="1047" t="s">
        <v>13593</v>
      </c>
      <c r="I3728" s="1047" t="s">
        <v>786</v>
      </c>
      <c r="J3728" s="1047" t="s">
        <v>11</v>
      </c>
      <c r="K3728" s="1047" t="s">
        <v>3414</v>
      </c>
      <c r="L3728" s="604" t="s">
        <v>11884</v>
      </c>
      <c r="M3728" s="638"/>
      <c r="N3728" s="605" t="s">
        <v>13601</v>
      </c>
      <c r="O3728" s="604"/>
      <c r="P3728" s="606"/>
      <c r="Q3728" s="604"/>
    </row>
    <row r="3729" spans="1:17" s="612" customFormat="1" ht="27.75" customHeight="1" x14ac:dyDescent="0.25">
      <c r="A3729" s="1048"/>
      <c r="B3729" s="608">
        <v>21</v>
      </c>
      <c r="C3729" s="608" t="s">
        <v>65</v>
      </c>
      <c r="D3729" s="609">
        <v>2566</v>
      </c>
      <c r="E3729" s="1048"/>
      <c r="F3729" s="1048"/>
      <c r="G3729" s="1048"/>
      <c r="H3729" s="1048"/>
      <c r="I3729" s="1048"/>
      <c r="J3729" s="1048"/>
      <c r="K3729" s="1048"/>
      <c r="L3729" s="610" t="s">
        <v>5414</v>
      </c>
      <c r="M3729" s="691" t="s">
        <v>15151</v>
      </c>
      <c r="N3729" s="611" t="s">
        <v>15152</v>
      </c>
      <c r="O3729" s="645" t="s">
        <v>15154</v>
      </c>
      <c r="P3729" s="606">
        <v>48256.32</v>
      </c>
      <c r="Q3729" s="610"/>
    </row>
    <row r="3730" spans="1:17" s="612" customFormat="1" ht="27.75" customHeight="1" x14ac:dyDescent="0.25">
      <c r="A3730" s="1049"/>
      <c r="B3730" s="608">
        <v>22</v>
      </c>
      <c r="C3730" s="608" t="s">
        <v>65</v>
      </c>
      <c r="D3730" s="609">
        <v>2566</v>
      </c>
      <c r="E3730" s="1049"/>
      <c r="F3730" s="1049"/>
      <c r="G3730" s="1049"/>
      <c r="H3730" s="1049"/>
      <c r="I3730" s="1049"/>
      <c r="J3730" s="1049"/>
      <c r="K3730" s="1049"/>
      <c r="L3730" s="610" t="s">
        <v>689</v>
      </c>
      <c r="M3730" s="639"/>
      <c r="N3730" s="611" t="s">
        <v>15153</v>
      </c>
      <c r="O3730" s="610"/>
      <c r="P3730" s="606"/>
      <c r="Q3730" s="610"/>
    </row>
    <row r="3731" spans="1:17" s="607" customFormat="1" ht="27.75" customHeight="1" x14ac:dyDescent="0.25">
      <c r="A3731" s="1047">
        <v>1161</v>
      </c>
      <c r="B3731" s="602">
        <v>25</v>
      </c>
      <c r="C3731" s="602" t="s">
        <v>73</v>
      </c>
      <c r="D3731" s="603">
        <v>2565</v>
      </c>
      <c r="E3731" s="1050" t="s">
        <v>13597</v>
      </c>
      <c r="F3731" s="1050" t="s">
        <v>13597</v>
      </c>
      <c r="G3731" s="1047" t="s">
        <v>13598</v>
      </c>
      <c r="H3731" s="1047" t="s">
        <v>13599</v>
      </c>
      <c r="I3731" s="1047" t="s">
        <v>2068</v>
      </c>
      <c r="J3731" s="1047" t="s">
        <v>212</v>
      </c>
      <c r="K3731" s="1047" t="s">
        <v>3414</v>
      </c>
      <c r="L3731" s="604" t="s">
        <v>11884</v>
      </c>
      <c r="M3731" s="638"/>
      <c r="N3731" s="605" t="s">
        <v>13600</v>
      </c>
      <c r="O3731" s="604"/>
      <c r="P3731" s="606"/>
      <c r="Q3731" s="604"/>
    </row>
    <row r="3732" spans="1:17" s="612" customFormat="1" ht="24" customHeight="1" x14ac:dyDescent="0.25">
      <c r="A3732" s="1048"/>
      <c r="B3732" s="608">
        <v>21</v>
      </c>
      <c r="C3732" s="608" t="s">
        <v>64</v>
      </c>
      <c r="D3732" s="609">
        <v>2566</v>
      </c>
      <c r="E3732" s="1051"/>
      <c r="F3732" s="1051"/>
      <c r="G3732" s="1048"/>
      <c r="H3732" s="1048"/>
      <c r="I3732" s="1048"/>
      <c r="J3732" s="1048"/>
      <c r="K3732" s="1048"/>
      <c r="L3732" s="610" t="s">
        <v>15014</v>
      </c>
      <c r="M3732" s="639" t="s">
        <v>15023</v>
      </c>
      <c r="N3732" s="611" t="s">
        <v>15044</v>
      </c>
      <c r="O3732" s="610"/>
      <c r="P3732" s="606"/>
      <c r="Q3732" s="610"/>
    </row>
    <row r="3733" spans="1:17" s="612" customFormat="1" ht="24" customHeight="1" x14ac:dyDescent="0.25">
      <c r="A3733" s="1049"/>
      <c r="B3733" s="608">
        <v>28</v>
      </c>
      <c r="C3733" s="608" t="s">
        <v>64</v>
      </c>
      <c r="D3733" s="609">
        <v>2566</v>
      </c>
      <c r="E3733" s="1052"/>
      <c r="F3733" s="1052"/>
      <c r="G3733" s="1049"/>
      <c r="H3733" s="1049"/>
      <c r="I3733" s="1049"/>
      <c r="J3733" s="1049"/>
      <c r="K3733" s="1049"/>
      <c r="L3733" s="610" t="s">
        <v>52</v>
      </c>
      <c r="M3733" s="639">
        <v>2564</v>
      </c>
      <c r="N3733" s="611" t="s">
        <v>15045</v>
      </c>
      <c r="O3733" s="610"/>
      <c r="P3733" s="606"/>
      <c r="Q3733" s="610"/>
    </row>
    <row r="3734" spans="1:17" s="607" customFormat="1" ht="24" customHeight="1" x14ac:dyDescent="0.25">
      <c r="A3734" s="1047">
        <v>1162</v>
      </c>
      <c r="B3734" s="602">
        <v>30</v>
      </c>
      <c r="C3734" s="602" t="s">
        <v>73</v>
      </c>
      <c r="D3734" s="603">
        <v>2565</v>
      </c>
      <c r="E3734" s="1050" t="s">
        <v>13604</v>
      </c>
      <c r="F3734" s="1050" t="s">
        <v>13604</v>
      </c>
      <c r="G3734" s="1050" t="s">
        <v>13605</v>
      </c>
      <c r="H3734" s="1050" t="s">
        <v>13606</v>
      </c>
      <c r="I3734" s="1050" t="s">
        <v>131</v>
      </c>
      <c r="J3734" s="1050" t="s">
        <v>131</v>
      </c>
      <c r="K3734" s="1050" t="s">
        <v>3414</v>
      </c>
      <c r="L3734" s="604" t="s">
        <v>11884</v>
      </c>
      <c r="M3734" s="1070">
        <v>2564</v>
      </c>
      <c r="N3734" s="605" t="s">
        <v>13607</v>
      </c>
      <c r="O3734" s="604"/>
      <c r="P3734" s="606"/>
      <c r="Q3734" s="604"/>
    </row>
    <row r="3735" spans="1:17" s="612" customFormat="1" ht="24" customHeight="1" x14ac:dyDescent="0.25">
      <c r="A3735" s="1048"/>
      <c r="B3735" s="608">
        <v>21</v>
      </c>
      <c r="C3735" s="608" t="s">
        <v>65</v>
      </c>
      <c r="D3735" s="609">
        <v>2566</v>
      </c>
      <c r="E3735" s="1051"/>
      <c r="F3735" s="1051"/>
      <c r="G3735" s="1051"/>
      <c r="H3735" s="1051"/>
      <c r="I3735" s="1051"/>
      <c r="J3735" s="1051"/>
      <c r="K3735" s="1051"/>
      <c r="L3735" s="610" t="s">
        <v>5414</v>
      </c>
      <c r="M3735" s="1077"/>
      <c r="N3735" s="611" t="s">
        <v>15155</v>
      </c>
      <c r="O3735" s="610"/>
      <c r="P3735" s="606"/>
      <c r="Q3735" s="610"/>
    </row>
    <row r="3736" spans="1:17" s="612" customFormat="1" ht="24" customHeight="1" x14ac:dyDescent="0.25">
      <c r="A3736" s="1049"/>
      <c r="B3736" s="608">
        <v>22</v>
      </c>
      <c r="C3736" s="608" t="s">
        <v>65</v>
      </c>
      <c r="D3736" s="609">
        <v>2566</v>
      </c>
      <c r="E3736" s="1052"/>
      <c r="F3736" s="1052"/>
      <c r="G3736" s="1052"/>
      <c r="H3736" s="1052"/>
      <c r="I3736" s="1052"/>
      <c r="J3736" s="1052"/>
      <c r="K3736" s="1052"/>
      <c r="L3736" s="610" t="s">
        <v>689</v>
      </c>
      <c r="M3736" s="1071"/>
      <c r="N3736" s="611" t="s">
        <v>15156</v>
      </c>
      <c r="O3736" s="645" t="s">
        <v>15158</v>
      </c>
      <c r="P3736" s="606">
        <v>54916.04</v>
      </c>
      <c r="Q3736" s="610" t="s">
        <v>15157</v>
      </c>
    </row>
    <row r="3737" spans="1:17" ht="30" customHeight="1" x14ac:dyDescent="0.25">
      <c r="A3737" s="69">
        <v>1163</v>
      </c>
      <c r="B3737" s="69">
        <v>30</v>
      </c>
      <c r="C3737" s="69" t="s">
        <v>73</v>
      </c>
      <c r="D3737" s="113">
        <v>2565</v>
      </c>
      <c r="E3737" s="113" t="s">
        <v>13621</v>
      </c>
      <c r="F3737" s="113" t="s">
        <v>13621</v>
      </c>
      <c r="G3737" s="113" t="s">
        <v>13622</v>
      </c>
      <c r="H3737" s="113" t="s">
        <v>13623</v>
      </c>
      <c r="I3737" s="113" t="s">
        <v>346</v>
      </c>
      <c r="J3737" s="113" t="s">
        <v>78</v>
      </c>
      <c r="K3737" s="113" t="s">
        <v>3414</v>
      </c>
      <c r="L3737" s="1" t="s">
        <v>11884</v>
      </c>
      <c r="M3737" s="450">
        <v>2564</v>
      </c>
      <c r="N3737" s="149" t="s">
        <v>13624</v>
      </c>
    </row>
    <row r="3738" spans="1:17" s="607" customFormat="1" ht="24" customHeight="1" x14ac:dyDescent="0.25">
      <c r="A3738" s="1047">
        <v>1165</v>
      </c>
      <c r="B3738" s="602">
        <v>30</v>
      </c>
      <c r="C3738" s="602" t="s">
        <v>73</v>
      </c>
      <c r="D3738" s="603">
        <v>2565</v>
      </c>
      <c r="E3738" s="1050" t="s">
        <v>13625</v>
      </c>
      <c r="F3738" s="1050" t="s">
        <v>13625</v>
      </c>
      <c r="G3738" s="1050" t="s">
        <v>13720</v>
      </c>
      <c r="H3738" s="1050" t="s">
        <v>13626</v>
      </c>
      <c r="I3738" s="1050" t="s">
        <v>284</v>
      </c>
      <c r="J3738" s="1050" t="s">
        <v>78</v>
      </c>
      <c r="K3738" s="1050" t="s">
        <v>3414</v>
      </c>
      <c r="L3738" s="1050" t="s">
        <v>7186</v>
      </c>
      <c r="M3738" s="721"/>
      <c r="N3738" s="605" t="s">
        <v>13627</v>
      </c>
      <c r="O3738" s="604"/>
      <c r="P3738" s="606"/>
      <c r="Q3738" s="604"/>
    </row>
    <row r="3739" spans="1:17" s="607" customFormat="1" ht="21.75" customHeight="1" x14ac:dyDescent="0.25">
      <c r="A3739" s="1048"/>
      <c r="B3739" s="602">
        <v>2</v>
      </c>
      <c r="C3739" s="602" t="s">
        <v>682</v>
      </c>
      <c r="D3739" s="603">
        <v>2565</v>
      </c>
      <c r="E3739" s="1051"/>
      <c r="F3739" s="1051"/>
      <c r="G3739" s="1051"/>
      <c r="H3739" s="1051"/>
      <c r="I3739" s="1051"/>
      <c r="J3739" s="1051"/>
      <c r="K3739" s="1051"/>
      <c r="L3739" s="1052"/>
      <c r="M3739" s="725"/>
      <c r="N3739" s="605" t="s">
        <v>14213</v>
      </c>
      <c r="O3739" s="604"/>
      <c r="P3739" s="606"/>
      <c r="Q3739" s="604"/>
    </row>
    <row r="3740" spans="1:17" s="612" customFormat="1" ht="24" customHeight="1" x14ac:dyDescent="0.25">
      <c r="A3740" s="1048"/>
      <c r="B3740" s="608">
        <v>15</v>
      </c>
      <c r="C3740" s="608" t="s">
        <v>70</v>
      </c>
      <c r="D3740" s="609">
        <v>2566</v>
      </c>
      <c r="E3740" s="1051"/>
      <c r="F3740" s="1051"/>
      <c r="G3740" s="1051"/>
      <c r="H3740" s="1051"/>
      <c r="I3740" s="1051"/>
      <c r="J3740" s="1051"/>
      <c r="K3740" s="1051"/>
      <c r="L3740" s="702" t="s">
        <v>14645</v>
      </c>
      <c r="M3740" s="726"/>
      <c r="N3740" s="611" t="s">
        <v>15918</v>
      </c>
      <c r="O3740" s="610"/>
      <c r="P3740" s="606"/>
      <c r="Q3740" s="610"/>
    </row>
    <row r="3741" spans="1:17" s="612" customFormat="1" ht="24" customHeight="1" x14ac:dyDescent="0.25">
      <c r="A3741" s="1049"/>
      <c r="B3741" s="608">
        <v>16</v>
      </c>
      <c r="C3741" s="608" t="s">
        <v>70</v>
      </c>
      <c r="D3741" s="609">
        <v>2566</v>
      </c>
      <c r="E3741" s="1052"/>
      <c r="F3741" s="1052"/>
      <c r="G3741" s="1052"/>
      <c r="H3741" s="1052"/>
      <c r="I3741" s="1052"/>
      <c r="J3741" s="1052"/>
      <c r="K3741" s="1052"/>
      <c r="L3741" s="702" t="s">
        <v>13608</v>
      </c>
      <c r="M3741" s="726"/>
      <c r="N3741" s="611" t="s">
        <v>15919</v>
      </c>
      <c r="O3741" s="610"/>
      <c r="P3741" s="606">
        <v>108274.32</v>
      </c>
      <c r="Q3741" s="610"/>
    </row>
    <row r="3742" spans="1:17" ht="32.25" customHeight="1" x14ac:dyDescent="0.25">
      <c r="A3742" s="69">
        <v>1166</v>
      </c>
      <c r="B3742" s="69">
        <v>31</v>
      </c>
      <c r="C3742" s="69" t="s">
        <v>73</v>
      </c>
      <c r="D3742" s="113">
        <v>2565</v>
      </c>
      <c r="E3742" s="113" t="s">
        <v>13628</v>
      </c>
      <c r="F3742" s="113" t="s">
        <v>13629</v>
      </c>
      <c r="G3742" s="113" t="s">
        <v>11242</v>
      </c>
      <c r="H3742" s="113" t="s">
        <v>13630</v>
      </c>
      <c r="I3742" s="113" t="s">
        <v>417</v>
      </c>
      <c r="J3742" s="113" t="s">
        <v>232</v>
      </c>
      <c r="K3742" s="113" t="s">
        <v>3414</v>
      </c>
      <c r="L3742" s="1" t="s">
        <v>13631</v>
      </c>
      <c r="M3742" s="450"/>
      <c r="N3742" s="149" t="s">
        <v>13632</v>
      </c>
    </row>
    <row r="3743" spans="1:17" ht="32.25" customHeight="1" x14ac:dyDescent="0.25">
      <c r="A3743" s="69">
        <v>1167</v>
      </c>
      <c r="B3743" s="69">
        <v>13</v>
      </c>
      <c r="C3743" s="69" t="s">
        <v>71</v>
      </c>
      <c r="D3743" s="113">
        <v>2565</v>
      </c>
      <c r="E3743" s="113" t="s">
        <v>13653</v>
      </c>
      <c r="F3743" s="113" t="s">
        <v>13653</v>
      </c>
      <c r="G3743" s="113" t="s">
        <v>13654</v>
      </c>
      <c r="H3743" s="113" t="s">
        <v>13655</v>
      </c>
      <c r="I3743" s="113" t="s">
        <v>870</v>
      </c>
      <c r="J3743" s="113" t="s">
        <v>113</v>
      </c>
      <c r="K3743" s="113" t="s">
        <v>3414</v>
      </c>
      <c r="L3743" s="1" t="s">
        <v>11884</v>
      </c>
      <c r="M3743" s="450"/>
      <c r="N3743" s="149" t="s">
        <v>13656</v>
      </c>
    </row>
    <row r="3744" spans="1:17" ht="32.25" customHeight="1" x14ac:dyDescent="0.25">
      <c r="A3744" s="1053">
        <v>1168</v>
      </c>
      <c r="B3744" s="69">
        <v>14</v>
      </c>
      <c r="C3744" s="69" t="s">
        <v>71</v>
      </c>
      <c r="D3744" s="113">
        <v>2565</v>
      </c>
      <c r="E3744" s="113" t="s">
        <v>15327</v>
      </c>
      <c r="F3744" s="1053" t="s">
        <v>15328</v>
      </c>
      <c r="G3744" s="1053" t="s">
        <v>13717</v>
      </c>
      <c r="H3744" s="1053" t="s">
        <v>13718</v>
      </c>
      <c r="I3744" s="1053" t="s">
        <v>58</v>
      </c>
      <c r="J3744" s="1053" t="s">
        <v>58</v>
      </c>
      <c r="K3744" s="1053" t="s">
        <v>3414</v>
      </c>
      <c r="L3744" s="1" t="s">
        <v>15329</v>
      </c>
      <c r="M3744" s="450"/>
      <c r="N3744" s="149" t="s">
        <v>15332</v>
      </c>
    </row>
    <row r="3745" spans="1:17" ht="32.25" customHeight="1" x14ac:dyDescent="0.25">
      <c r="A3745" s="1054"/>
      <c r="B3745" s="69">
        <v>23</v>
      </c>
      <c r="C3745" s="69" t="s">
        <v>71</v>
      </c>
      <c r="D3745" s="113">
        <v>2565</v>
      </c>
      <c r="E3745" s="113" t="s">
        <v>15328</v>
      </c>
      <c r="F3745" s="1054"/>
      <c r="G3745" s="1054"/>
      <c r="H3745" s="1054"/>
      <c r="I3745" s="1054"/>
      <c r="J3745" s="1054"/>
      <c r="K3745" s="1054"/>
      <c r="L3745" s="1" t="s">
        <v>15330</v>
      </c>
      <c r="M3745" s="450"/>
      <c r="N3745" s="149" t="s">
        <v>15331</v>
      </c>
    </row>
    <row r="3746" spans="1:17" s="581" customFormat="1" ht="32.25" customHeight="1" x14ac:dyDescent="0.25">
      <c r="A3746" s="1099">
        <v>1168</v>
      </c>
      <c r="B3746" s="575">
        <v>15</v>
      </c>
      <c r="C3746" s="575" t="s">
        <v>71</v>
      </c>
      <c r="D3746" s="576">
        <v>2565</v>
      </c>
      <c r="E3746" s="1106" t="s">
        <v>13658</v>
      </c>
      <c r="F3746" s="1106" t="s">
        <v>13658</v>
      </c>
      <c r="G3746" s="1099" t="s">
        <v>13659</v>
      </c>
      <c r="H3746" s="1099" t="s">
        <v>10418</v>
      </c>
      <c r="I3746" s="1099" t="s">
        <v>12</v>
      </c>
      <c r="J3746" s="1099" t="s">
        <v>527</v>
      </c>
      <c r="K3746" s="1099" t="s">
        <v>3414</v>
      </c>
      <c r="L3746" s="577" t="s">
        <v>7186</v>
      </c>
      <c r="M3746" s="578"/>
      <c r="N3746" s="579" t="s">
        <v>13660</v>
      </c>
      <c r="O3746" s="577"/>
      <c r="P3746" s="580"/>
      <c r="Q3746" s="577"/>
    </row>
    <row r="3747" spans="1:17" s="587" customFormat="1" ht="32.25" customHeight="1" x14ac:dyDescent="0.25">
      <c r="A3747" s="1102"/>
      <c r="B3747" s="582">
        <v>3</v>
      </c>
      <c r="C3747" s="582" t="s">
        <v>62</v>
      </c>
      <c r="D3747" s="583">
        <v>2566</v>
      </c>
      <c r="E3747" s="1107"/>
      <c r="F3747" s="1107"/>
      <c r="G3747" s="1102"/>
      <c r="H3747" s="1102"/>
      <c r="I3747" s="1102"/>
      <c r="J3747" s="1102"/>
      <c r="K3747" s="1102"/>
      <c r="L3747" s="584" t="s">
        <v>5414</v>
      </c>
      <c r="M3747" s="585"/>
      <c r="N3747" s="586" t="s">
        <v>15568</v>
      </c>
      <c r="O3747" s="584"/>
      <c r="P3747" s="580"/>
      <c r="Q3747" s="584"/>
    </row>
    <row r="3748" spans="1:17" s="587" customFormat="1" ht="32.25" customHeight="1" x14ac:dyDescent="0.25">
      <c r="A3748" s="1100"/>
      <c r="B3748" s="582">
        <v>3</v>
      </c>
      <c r="C3748" s="582" t="s">
        <v>62</v>
      </c>
      <c r="D3748" s="583">
        <v>2566</v>
      </c>
      <c r="E3748" s="1108"/>
      <c r="F3748" s="1108"/>
      <c r="G3748" s="1100"/>
      <c r="H3748" s="1100"/>
      <c r="I3748" s="1100"/>
      <c r="J3748" s="1100"/>
      <c r="K3748" s="1100"/>
      <c r="L3748" s="584" t="s">
        <v>689</v>
      </c>
      <c r="M3748" s="585"/>
      <c r="N3748" s="586" t="s">
        <v>15639</v>
      </c>
      <c r="O3748" s="584" t="s">
        <v>15640</v>
      </c>
      <c r="P3748" s="580">
        <v>60217.56</v>
      </c>
      <c r="Q3748" s="584"/>
    </row>
    <row r="3749" spans="1:17" s="581" customFormat="1" ht="32.25" customHeight="1" x14ac:dyDescent="0.25">
      <c r="A3749" s="1099">
        <v>1169</v>
      </c>
      <c r="B3749" s="575">
        <v>22</v>
      </c>
      <c r="C3749" s="575" t="s">
        <v>71</v>
      </c>
      <c r="D3749" s="576">
        <v>2565</v>
      </c>
      <c r="E3749" s="1099" t="s">
        <v>13704</v>
      </c>
      <c r="F3749" s="1099" t="s">
        <v>13704</v>
      </c>
      <c r="G3749" s="1099" t="s">
        <v>16450</v>
      </c>
      <c r="H3749" s="1099" t="s">
        <v>13705</v>
      </c>
      <c r="I3749" s="1099" t="s">
        <v>13706</v>
      </c>
      <c r="J3749" s="1099" t="s">
        <v>8905</v>
      </c>
      <c r="K3749" s="1099" t="s">
        <v>8906</v>
      </c>
      <c r="L3749" s="577" t="s">
        <v>11884</v>
      </c>
      <c r="M3749" s="578"/>
      <c r="N3749" s="579" t="s">
        <v>13707</v>
      </c>
      <c r="O3749" s="577"/>
      <c r="P3749" s="580"/>
      <c r="Q3749" s="577"/>
    </row>
    <row r="3750" spans="1:17" s="587" customFormat="1" ht="32.25" customHeight="1" x14ac:dyDescent="0.25">
      <c r="A3750" s="1102"/>
      <c r="B3750" s="582">
        <v>25</v>
      </c>
      <c r="C3750" s="582" t="s">
        <v>70</v>
      </c>
      <c r="D3750" s="583">
        <v>2567</v>
      </c>
      <c r="E3750" s="1102"/>
      <c r="F3750" s="1102"/>
      <c r="G3750" s="1102"/>
      <c r="H3750" s="1102"/>
      <c r="I3750" s="1102"/>
      <c r="J3750" s="1102"/>
      <c r="K3750" s="1102"/>
      <c r="L3750" s="584" t="s">
        <v>5414</v>
      </c>
      <c r="M3750" s="585"/>
      <c r="N3750" s="586" t="s">
        <v>21233</v>
      </c>
      <c r="O3750" s="584"/>
      <c r="P3750" s="580"/>
      <c r="Q3750" s="584"/>
    </row>
    <row r="3751" spans="1:17" s="587" customFormat="1" ht="32.25" customHeight="1" x14ac:dyDescent="0.25">
      <c r="A3751" s="1100"/>
      <c r="B3751" s="582">
        <v>27</v>
      </c>
      <c r="C3751" s="582" t="s">
        <v>70</v>
      </c>
      <c r="D3751" s="583">
        <v>2567</v>
      </c>
      <c r="E3751" s="1100"/>
      <c r="F3751" s="1100"/>
      <c r="G3751" s="1100"/>
      <c r="H3751" s="1100"/>
      <c r="I3751" s="1100"/>
      <c r="J3751" s="1100"/>
      <c r="K3751" s="1100"/>
      <c r="L3751" s="584" t="s">
        <v>689</v>
      </c>
      <c r="M3751" s="585"/>
      <c r="N3751" s="586" t="s">
        <v>21234</v>
      </c>
      <c r="O3751" s="584"/>
      <c r="P3751" s="580">
        <v>15657.24</v>
      </c>
      <c r="Q3751" s="584"/>
    </row>
    <row r="3752" spans="1:17" s="581" customFormat="1" ht="32.25" customHeight="1" x14ac:dyDescent="0.25">
      <c r="A3752" s="1099">
        <v>1170</v>
      </c>
      <c r="B3752" s="575">
        <v>22</v>
      </c>
      <c r="C3752" s="575" t="s">
        <v>71</v>
      </c>
      <c r="D3752" s="576">
        <v>2565</v>
      </c>
      <c r="E3752" s="1106" t="s">
        <v>13643</v>
      </c>
      <c r="F3752" s="1106" t="s">
        <v>13721</v>
      </c>
      <c r="G3752" s="1099" t="s">
        <v>11242</v>
      </c>
      <c r="H3752" s="1106" t="s">
        <v>13708</v>
      </c>
      <c r="I3752" s="1106" t="s">
        <v>81</v>
      </c>
      <c r="J3752" s="1106" t="s">
        <v>216</v>
      </c>
      <c r="K3752" s="1106" t="s">
        <v>3414</v>
      </c>
      <c r="L3752" s="577" t="s">
        <v>13631</v>
      </c>
      <c r="M3752" s="578"/>
      <c r="N3752" s="579" t="s">
        <v>13709</v>
      </c>
      <c r="O3752" s="577"/>
      <c r="P3752" s="580"/>
      <c r="Q3752" s="577"/>
    </row>
    <row r="3753" spans="1:17" s="581" customFormat="1" ht="32.25" customHeight="1" x14ac:dyDescent="0.25">
      <c r="A3753" s="1100"/>
      <c r="B3753" s="575">
        <v>27</v>
      </c>
      <c r="C3753" s="575" t="s">
        <v>71</v>
      </c>
      <c r="D3753" s="576">
        <v>2565</v>
      </c>
      <c r="E3753" s="1108"/>
      <c r="F3753" s="1108"/>
      <c r="G3753" s="1100"/>
      <c r="H3753" s="1108"/>
      <c r="I3753" s="1108"/>
      <c r="J3753" s="1108"/>
      <c r="K3753" s="1108"/>
      <c r="L3753" s="577" t="s">
        <v>13814</v>
      </c>
      <c r="M3753" s="578"/>
      <c r="N3753" s="579" t="s">
        <v>13815</v>
      </c>
      <c r="O3753" s="577"/>
      <c r="P3753" s="580"/>
      <c r="Q3753" s="577"/>
    </row>
    <row r="3754" spans="1:17" ht="32.25" customHeight="1" x14ac:dyDescent="0.25">
      <c r="A3754" s="69">
        <v>1171</v>
      </c>
      <c r="B3754" s="69">
        <v>23</v>
      </c>
      <c r="C3754" s="69" t="s">
        <v>71</v>
      </c>
      <c r="D3754" s="113">
        <v>2565</v>
      </c>
      <c r="E3754" s="113" t="s">
        <v>13711</v>
      </c>
      <c r="F3754" s="113" t="s">
        <v>13711</v>
      </c>
      <c r="G3754" s="113" t="s">
        <v>13712</v>
      </c>
      <c r="H3754" s="113" t="s">
        <v>13713</v>
      </c>
      <c r="I3754" s="113" t="s">
        <v>212</v>
      </c>
      <c r="J3754" s="113" t="s">
        <v>212</v>
      </c>
      <c r="K3754" s="113" t="s">
        <v>3414</v>
      </c>
      <c r="L3754" s="1" t="s">
        <v>11884</v>
      </c>
      <c r="M3754" s="450"/>
      <c r="N3754" s="149" t="s">
        <v>13714</v>
      </c>
    </row>
    <row r="3755" spans="1:17" ht="32.25" customHeight="1" x14ac:dyDescent="0.25">
      <c r="A3755" s="69">
        <v>1172</v>
      </c>
      <c r="B3755" s="69">
        <v>26</v>
      </c>
      <c r="C3755" s="69" t="s">
        <v>71</v>
      </c>
      <c r="D3755" s="113">
        <v>2565</v>
      </c>
      <c r="E3755" s="113" t="s">
        <v>13727</v>
      </c>
      <c r="F3755" s="113" t="s">
        <v>13727</v>
      </c>
      <c r="G3755" s="113" t="s">
        <v>13728</v>
      </c>
      <c r="H3755" s="113" t="s">
        <v>13729</v>
      </c>
      <c r="I3755" s="113" t="s">
        <v>98</v>
      </c>
      <c r="J3755" s="113" t="s">
        <v>92</v>
      </c>
      <c r="K3755" s="113" t="s">
        <v>3414</v>
      </c>
      <c r="L3755" s="1" t="s">
        <v>11884</v>
      </c>
      <c r="M3755" s="450"/>
      <c r="N3755" s="149" t="s">
        <v>13730</v>
      </c>
    </row>
    <row r="3756" spans="1:17" s="607" customFormat="1" ht="34.5" customHeight="1" x14ac:dyDescent="0.25">
      <c r="A3756" s="1047">
        <v>1173</v>
      </c>
      <c r="B3756" s="602">
        <v>26</v>
      </c>
      <c r="C3756" s="602" t="s">
        <v>71</v>
      </c>
      <c r="D3756" s="603">
        <v>2565</v>
      </c>
      <c r="E3756" s="1047" t="s">
        <v>13731</v>
      </c>
      <c r="F3756" s="1047" t="s">
        <v>13731</v>
      </c>
      <c r="G3756" s="1047" t="s">
        <v>17618</v>
      </c>
      <c r="H3756" s="1047" t="s">
        <v>13732</v>
      </c>
      <c r="I3756" s="1047" t="s">
        <v>819</v>
      </c>
      <c r="J3756" s="1047" t="s">
        <v>113</v>
      </c>
      <c r="K3756" s="1047" t="s">
        <v>3414</v>
      </c>
      <c r="L3756" s="604" t="s">
        <v>11884</v>
      </c>
      <c r="M3756" s="638" t="s">
        <v>15131</v>
      </c>
      <c r="N3756" s="605" t="s">
        <v>13737</v>
      </c>
      <c r="O3756" s="604"/>
      <c r="P3756" s="606"/>
      <c r="Q3756" s="604"/>
    </row>
    <row r="3757" spans="1:17" s="612" customFormat="1" ht="34.5" customHeight="1" x14ac:dyDescent="0.25">
      <c r="A3757" s="1048"/>
      <c r="B3757" s="608">
        <v>30</v>
      </c>
      <c r="C3757" s="608" t="s">
        <v>65</v>
      </c>
      <c r="D3757" s="609">
        <v>2566</v>
      </c>
      <c r="E3757" s="1048"/>
      <c r="F3757" s="1048"/>
      <c r="G3757" s="1048"/>
      <c r="H3757" s="1048"/>
      <c r="I3757" s="1048"/>
      <c r="J3757" s="1048"/>
      <c r="K3757" s="1048"/>
      <c r="L3757" s="610" t="s">
        <v>5414</v>
      </c>
      <c r="M3757" s="615"/>
      <c r="N3757" s="611" t="s">
        <v>15352</v>
      </c>
      <c r="O3757" s="610"/>
      <c r="P3757" s="606"/>
      <c r="Q3757" s="610"/>
    </row>
    <row r="3758" spans="1:17" s="612" customFormat="1" ht="34.5" customHeight="1" x14ac:dyDescent="0.25">
      <c r="A3758" s="1049"/>
      <c r="B3758" s="608">
        <v>30</v>
      </c>
      <c r="C3758" s="608" t="s">
        <v>65</v>
      </c>
      <c r="D3758" s="609">
        <v>2566</v>
      </c>
      <c r="E3758" s="1049"/>
      <c r="F3758" s="1049"/>
      <c r="G3758" s="1049"/>
      <c r="H3758" s="1049"/>
      <c r="I3758" s="1049"/>
      <c r="J3758" s="1049"/>
      <c r="K3758" s="1049"/>
      <c r="L3758" s="610" t="s">
        <v>689</v>
      </c>
      <c r="M3758" s="615"/>
      <c r="N3758" s="611" t="s">
        <v>15353</v>
      </c>
      <c r="O3758" s="610" t="s">
        <v>15354</v>
      </c>
      <c r="P3758" s="606">
        <v>8508.06</v>
      </c>
      <c r="Q3758" s="610"/>
    </row>
    <row r="3759" spans="1:17" s="607" customFormat="1" ht="34.5" customHeight="1" x14ac:dyDescent="0.25">
      <c r="A3759" s="1047">
        <v>1174</v>
      </c>
      <c r="B3759" s="602">
        <v>27</v>
      </c>
      <c r="C3759" s="602" t="s">
        <v>71</v>
      </c>
      <c r="D3759" s="603">
        <v>2565</v>
      </c>
      <c r="E3759" s="1050" t="s">
        <v>13771</v>
      </c>
      <c r="F3759" s="1050" t="s">
        <v>13771</v>
      </c>
      <c r="G3759" s="1050" t="s">
        <v>13772</v>
      </c>
      <c r="H3759" s="1050" t="s">
        <v>13773</v>
      </c>
      <c r="I3759" s="1050" t="s">
        <v>232</v>
      </c>
      <c r="J3759" s="1050" t="s">
        <v>232</v>
      </c>
      <c r="K3759" s="1050" t="s">
        <v>3414</v>
      </c>
      <c r="L3759" s="626" t="s">
        <v>11884</v>
      </c>
      <c r="M3759" s="1047">
        <v>2564</v>
      </c>
      <c r="N3759" s="605" t="s">
        <v>13774</v>
      </c>
      <c r="O3759" s="604"/>
      <c r="P3759" s="613"/>
      <c r="Q3759" s="604"/>
    </row>
    <row r="3760" spans="1:17" s="612" customFormat="1" ht="34.5" customHeight="1" x14ac:dyDescent="0.25">
      <c r="A3760" s="1048"/>
      <c r="B3760" s="608">
        <v>21</v>
      </c>
      <c r="C3760" s="608" t="s">
        <v>65</v>
      </c>
      <c r="D3760" s="609">
        <v>2566</v>
      </c>
      <c r="E3760" s="1051"/>
      <c r="F3760" s="1051"/>
      <c r="G3760" s="1051"/>
      <c r="H3760" s="1051"/>
      <c r="I3760" s="1051"/>
      <c r="J3760" s="1051"/>
      <c r="K3760" s="1051"/>
      <c r="L3760" s="610" t="s">
        <v>5414</v>
      </c>
      <c r="M3760" s="1048"/>
      <c r="N3760" s="611" t="s">
        <v>15177</v>
      </c>
      <c r="O3760" s="610"/>
      <c r="P3760" s="613"/>
      <c r="Q3760" s="610"/>
    </row>
    <row r="3761" spans="1:17" s="612" customFormat="1" ht="34.5" customHeight="1" x14ac:dyDescent="0.25">
      <c r="A3761" s="1049"/>
      <c r="B3761" s="608">
        <v>22</v>
      </c>
      <c r="C3761" s="608" t="s">
        <v>65</v>
      </c>
      <c r="D3761" s="609">
        <v>2566</v>
      </c>
      <c r="E3761" s="1052"/>
      <c r="F3761" s="1052"/>
      <c r="G3761" s="1052"/>
      <c r="H3761" s="1052"/>
      <c r="I3761" s="1052"/>
      <c r="J3761" s="1052"/>
      <c r="K3761" s="1052"/>
      <c r="L3761" s="610" t="s">
        <v>689</v>
      </c>
      <c r="M3761" s="1049"/>
      <c r="N3761" s="611" t="s">
        <v>15178</v>
      </c>
      <c r="O3761" s="610" t="s">
        <v>15179</v>
      </c>
      <c r="P3761" s="606">
        <v>58485.5</v>
      </c>
      <c r="Q3761" s="610"/>
    </row>
    <row r="3762" spans="1:17" s="612" customFormat="1" ht="34.5" customHeight="1" x14ac:dyDescent="0.25">
      <c r="A3762" s="1070">
        <v>1175</v>
      </c>
      <c r="B3762" s="608">
        <v>26</v>
      </c>
      <c r="C3762" s="608" t="s">
        <v>71</v>
      </c>
      <c r="D3762" s="609">
        <v>2565</v>
      </c>
      <c r="E3762" s="1072" t="s">
        <v>13777</v>
      </c>
      <c r="F3762" s="1072" t="s">
        <v>13777</v>
      </c>
      <c r="G3762" s="1072" t="s">
        <v>13778</v>
      </c>
      <c r="H3762" s="1072" t="s">
        <v>13779</v>
      </c>
      <c r="I3762" s="1072" t="s">
        <v>3100</v>
      </c>
      <c r="J3762" s="1072" t="s">
        <v>92</v>
      </c>
      <c r="K3762" s="1072" t="s">
        <v>3414</v>
      </c>
      <c r="L3762" s="614" t="s">
        <v>13782</v>
      </c>
      <c r="M3762" s="615"/>
      <c r="N3762" s="611" t="s">
        <v>13780</v>
      </c>
      <c r="O3762" s="610" t="s">
        <v>13781</v>
      </c>
      <c r="P3762" s="606"/>
      <c r="Q3762" s="610"/>
    </row>
    <row r="3763" spans="1:17" s="612" customFormat="1" ht="34.5" customHeight="1" x14ac:dyDescent="0.25">
      <c r="A3763" s="1071"/>
      <c r="B3763" s="608">
        <v>26</v>
      </c>
      <c r="C3763" s="608" t="s">
        <v>71</v>
      </c>
      <c r="D3763" s="609">
        <v>2565</v>
      </c>
      <c r="E3763" s="1073"/>
      <c r="F3763" s="1073"/>
      <c r="G3763" s="1073"/>
      <c r="H3763" s="1073"/>
      <c r="I3763" s="1073"/>
      <c r="J3763" s="1073"/>
      <c r="K3763" s="1073"/>
      <c r="L3763" s="614" t="s">
        <v>13783</v>
      </c>
      <c r="M3763" s="615"/>
      <c r="N3763" s="611" t="s">
        <v>13784</v>
      </c>
      <c r="O3763" s="610" t="s">
        <v>48</v>
      </c>
      <c r="P3763" s="606">
        <v>129405.88</v>
      </c>
      <c r="Q3763" s="610"/>
    </row>
    <row r="3764" spans="1:17" s="720" customFormat="1" ht="24.75" customHeight="1" x14ac:dyDescent="0.25">
      <c r="A3764" s="1074">
        <v>1176</v>
      </c>
      <c r="B3764" s="677">
        <v>3</v>
      </c>
      <c r="C3764" s="677" t="s">
        <v>67</v>
      </c>
      <c r="D3764" s="678">
        <v>2565</v>
      </c>
      <c r="E3764" s="1074" t="s">
        <v>13811</v>
      </c>
      <c r="F3764" s="1074" t="s">
        <v>13811</v>
      </c>
      <c r="G3764" s="1074" t="s">
        <v>15185</v>
      </c>
      <c r="H3764" s="1074" t="s">
        <v>13812</v>
      </c>
      <c r="I3764" s="1074" t="s">
        <v>870</v>
      </c>
      <c r="J3764" s="1074" t="s">
        <v>113</v>
      </c>
      <c r="K3764" s="1074" t="s">
        <v>3414</v>
      </c>
      <c r="L3764" s="604" t="s">
        <v>11884</v>
      </c>
      <c r="M3764" s="777" t="s">
        <v>15535</v>
      </c>
      <c r="N3764" s="718" t="s">
        <v>13813</v>
      </c>
      <c r="O3764" s="716"/>
      <c r="P3764" s="719"/>
      <c r="Q3764" s="716"/>
    </row>
    <row r="3765" spans="1:17" s="720" customFormat="1" ht="24.75" customHeight="1" x14ac:dyDescent="0.25">
      <c r="A3765" s="1075"/>
      <c r="B3765" s="677">
        <v>28</v>
      </c>
      <c r="C3765" s="677" t="s">
        <v>66</v>
      </c>
      <c r="D3765" s="678">
        <v>2566</v>
      </c>
      <c r="E3765" s="1075"/>
      <c r="F3765" s="1075"/>
      <c r="G3765" s="1075"/>
      <c r="H3765" s="1075"/>
      <c r="I3765" s="1075"/>
      <c r="J3765" s="1075"/>
      <c r="K3765" s="1075"/>
      <c r="L3765" s="716" t="s">
        <v>15531</v>
      </c>
      <c r="M3765" s="638"/>
      <c r="N3765" s="718" t="s">
        <v>15532</v>
      </c>
      <c r="O3765" s="716"/>
      <c r="P3765" s="719"/>
      <c r="Q3765" s="716"/>
    </row>
    <row r="3766" spans="1:17" s="720" customFormat="1" ht="24.75" customHeight="1" x14ac:dyDescent="0.25">
      <c r="A3766" s="1075"/>
      <c r="B3766" s="677">
        <v>28</v>
      </c>
      <c r="C3766" s="677" t="s">
        <v>66</v>
      </c>
      <c r="D3766" s="678">
        <v>2566</v>
      </c>
      <c r="E3766" s="1075"/>
      <c r="F3766" s="1075"/>
      <c r="G3766" s="1075"/>
      <c r="H3766" s="1075"/>
      <c r="I3766" s="1075"/>
      <c r="J3766" s="1075"/>
      <c r="K3766" s="1075"/>
      <c r="L3766" s="716" t="s">
        <v>15530</v>
      </c>
      <c r="M3766" s="638"/>
      <c r="N3766" s="718" t="s">
        <v>15533</v>
      </c>
      <c r="O3766" s="716"/>
      <c r="P3766" s="719"/>
      <c r="Q3766" s="716"/>
    </row>
    <row r="3767" spans="1:17" s="720" customFormat="1" ht="24.75" customHeight="1" x14ac:dyDescent="0.25">
      <c r="A3767" s="1075"/>
      <c r="B3767" s="677">
        <v>3</v>
      </c>
      <c r="C3767" s="677" t="s">
        <v>62</v>
      </c>
      <c r="D3767" s="678">
        <v>2566</v>
      </c>
      <c r="E3767" s="1075"/>
      <c r="F3767" s="1075"/>
      <c r="G3767" s="1075"/>
      <c r="H3767" s="1075"/>
      <c r="I3767" s="1075"/>
      <c r="J3767" s="1075"/>
      <c r="K3767" s="1075"/>
      <c r="L3767" s="716" t="s">
        <v>14987</v>
      </c>
      <c r="M3767" s="638">
        <v>2564</v>
      </c>
      <c r="N3767" s="718" t="s">
        <v>15534</v>
      </c>
      <c r="O3767" s="716"/>
      <c r="P3767" s="719"/>
      <c r="Q3767" s="716"/>
    </row>
    <row r="3768" spans="1:17" s="612" customFormat="1" ht="24.75" customHeight="1" x14ac:dyDescent="0.25">
      <c r="A3768" s="1075"/>
      <c r="B3768" s="608">
        <v>26</v>
      </c>
      <c r="C3768" s="608" t="s">
        <v>67</v>
      </c>
      <c r="D3768" s="609">
        <v>2566</v>
      </c>
      <c r="E3768" s="1075"/>
      <c r="F3768" s="1075"/>
      <c r="G3768" s="1075"/>
      <c r="H3768" s="1075"/>
      <c r="I3768" s="1075"/>
      <c r="J3768" s="1075"/>
      <c r="K3768" s="1075"/>
      <c r="L3768" s="610" t="s">
        <v>5414</v>
      </c>
      <c r="M3768" s="639"/>
      <c r="N3768" s="611" t="s">
        <v>17324</v>
      </c>
      <c r="O3768" s="610"/>
      <c r="P3768" s="606"/>
      <c r="Q3768" s="610"/>
    </row>
    <row r="3769" spans="1:17" s="612" customFormat="1" ht="24.75" customHeight="1" x14ac:dyDescent="0.25">
      <c r="A3769" s="1076"/>
      <c r="B3769" s="608">
        <v>24</v>
      </c>
      <c r="C3769" s="608" t="s">
        <v>677</v>
      </c>
      <c r="D3769" s="609">
        <v>2566</v>
      </c>
      <c r="E3769" s="1076"/>
      <c r="F3769" s="1076"/>
      <c r="G3769" s="1076"/>
      <c r="H3769" s="1076"/>
      <c r="I3769" s="1076"/>
      <c r="J3769" s="1076"/>
      <c r="K3769" s="1076"/>
      <c r="L3769" s="610" t="s">
        <v>689</v>
      </c>
      <c r="M3769" s="639"/>
      <c r="N3769" s="611" t="s">
        <v>17325</v>
      </c>
      <c r="O3769" s="610" t="s">
        <v>17326</v>
      </c>
      <c r="P3769" s="606">
        <v>21226.62</v>
      </c>
      <c r="Q3769" s="610"/>
    </row>
    <row r="3770" spans="1:17" ht="24.75" customHeight="1" x14ac:dyDescent="0.25">
      <c r="A3770" s="69">
        <v>1177</v>
      </c>
      <c r="B3770" s="69">
        <v>4</v>
      </c>
      <c r="C3770" s="69" t="s">
        <v>67</v>
      </c>
      <c r="D3770" s="113">
        <v>2565</v>
      </c>
      <c r="E3770" s="113" t="s">
        <v>13792</v>
      </c>
      <c r="F3770" s="113" t="s">
        <v>13792</v>
      </c>
      <c r="G3770" s="113" t="s">
        <v>13794</v>
      </c>
      <c r="H3770" s="113" t="s">
        <v>13795</v>
      </c>
      <c r="I3770" s="113" t="s">
        <v>211</v>
      </c>
      <c r="J3770" s="113" t="s">
        <v>212</v>
      </c>
      <c r="K3770" s="113" t="s">
        <v>3414</v>
      </c>
      <c r="L3770" s="1" t="s">
        <v>11884</v>
      </c>
      <c r="M3770" s="450"/>
      <c r="N3770" s="149" t="s">
        <v>13796</v>
      </c>
    </row>
    <row r="3771" spans="1:17" s="607" customFormat="1" ht="24.75" customHeight="1" x14ac:dyDescent="0.25">
      <c r="A3771" s="1047">
        <v>1178</v>
      </c>
      <c r="B3771" s="602">
        <v>4</v>
      </c>
      <c r="C3771" s="602" t="s">
        <v>67</v>
      </c>
      <c r="D3771" s="603">
        <v>2565</v>
      </c>
      <c r="E3771" s="1050" t="s">
        <v>13793</v>
      </c>
      <c r="F3771" s="1050" t="s">
        <v>13793</v>
      </c>
      <c r="G3771" s="1050" t="s">
        <v>13798</v>
      </c>
      <c r="H3771" s="1047" t="s">
        <v>13799</v>
      </c>
      <c r="I3771" s="1047" t="s">
        <v>1994</v>
      </c>
      <c r="J3771" s="1047" t="s">
        <v>527</v>
      </c>
      <c r="K3771" s="1047" t="s">
        <v>3414</v>
      </c>
      <c r="L3771" s="604" t="s">
        <v>11884</v>
      </c>
      <c r="M3771" s="638" t="s">
        <v>15681</v>
      </c>
      <c r="N3771" s="605" t="s">
        <v>13797</v>
      </c>
      <c r="O3771" s="604"/>
      <c r="P3771" s="606"/>
      <c r="Q3771" s="604"/>
    </row>
    <row r="3772" spans="1:17" s="612" customFormat="1" ht="24.75" customHeight="1" x14ac:dyDescent="0.25">
      <c r="A3772" s="1048"/>
      <c r="B3772" s="608">
        <v>9</v>
      </c>
      <c r="C3772" s="608" t="s">
        <v>62</v>
      </c>
      <c r="D3772" s="609">
        <v>2567</v>
      </c>
      <c r="E3772" s="1051"/>
      <c r="F3772" s="1051"/>
      <c r="G3772" s="1051"/>
      <c r="H3772" s="1048"/>
      <c r="I3772" s="1048"/>
      <c r="J3772" s="1048"/>
      <c r="K3772" s="1048"/>
      <c r="L3772" s="610" t="s">
        <v>5414</v>
      </c>
      <c r="M3772" s="639"/>
      <c r="N3772" s="611" t="s">
        <v>20708</v>
      </c>
      <c r="O3772" s="610"/>
      <c r="P3772" s="606"/>
      <c r="Q3772" s="610"/>
    </row>
    <row r="3773" spans="1:17" s="612" customFormat="1" ht="24.75" customHeight="1" x14ac:dyDescent="0.25">
      <c r="A3773" s="1049"/>
      <c r="B3773" s="608">
        <v>13</v>
      </c>
      <c r="C3773" s="608" t="s">
        <v>62</v>
      </c>
      <c r="D3773" s="609">
        <v>2567</v>
      </c>
      <c r="E3773" s="1052"/>
      <c r="F3773" s="1052"/>
      <c r="G3773" s="1052"/>
      <c r="H3773" s="1049"/>
      <c r="I3773" s="1049"/>
      <c r="J3773" s="1049"/>
      <c r="K3773" s="1049"/>
      <c r="L3773" s="610" t="s">
        <v>689</v>
      </c>
      <c r="M3773" s="639"/>
      <c r="N3773" s="611" t="s">
        <v>20709</v>
      </c>
      <c r="O3773" s="610" t="s">
        <v>20710</v>
      </c>
      <c r="P3773" s="606">
        <v>17672</v>
      </c>
      <c r="Q3773" s="610"/>
    </row>
    <row r="3774" spans="1:17" ht="40.5" x14ac:dyDescent="0.25">
      <c r="A3774" s="69">
        <v>1179</v>
      </c>
      <c r="B3774" s="69">
        <v>5</v>
      </c>
      <c r="C3774" s="69" t="s">
        <v>67</v>
      </c>
      <c r="D3774" s="113">
        <v>2565</v>
      </c>
      <c r="E3774" s="113" t="s">
        <v>13841</v>
      </c>
      <c r="F3774" s="113" t="s">
        <v>13841</v>
      </c>
      <c r="G3774" s="113" t="s">
        <v>13842</v>
      </c>
      <c r="H3774" s="113" t="s">
        <v>13843</v>
      </c>
      <c r="I3774" s="113" t="s">
        <v>856</v>
      </c>
      <c r="J3774" s="113" t="s">
        <v>485</v>
      </c>
      <c r="K3774" s="113" t="s">
        <v>3414</v>
      </c>
      <c r="L3774" s="1" t="s">
        <v>11884</v>
      </c>
      <c r="M3774" s="450"/>
      <c r="N3774" s="149" t="s">
        <v>13844</v>
      </c>
    </row>
    <row r="3775" spans="1:17" s="607" customFormat="1" x14ac:dyDescent="0.25">
      <c r="A3775" s="1047">
        <v>1180</v>
      </c>
      <c r="B3775" s="602">
        <v>7</v>
      </c>
      <c r="C3775" s="602" t="s">
        <v>67</v>
      </c>
      <c r="D3775" s="603">
        <v>2565</v>
      </c>
      <c r="E3775" s="1047" t="s">
        <v>13849</v>
      </c>
      <c r="F3775" s="1047" t="s">
        <v>13849</v>
      </c>
      <c r="G3775" s="1047" t="s">
        <v>13850</v>
      </c>
      <c r="H3775" s="1047" t="s">
        <v>13851</v>
      </c>
      <c r="I3775" s="1047" t="s">
        <v>1188</v>
      </c>
      <c r="J3775" s="1047" t="s">
        <v>11</v>
      </c>
      <c r="K3775" s="1047" t="s">
        <v>3414</v>
      </c>
      <c r="L3775" s="604" t="s">
        <v>11884</v>
      </c>
      <c r="M3775" s="638">
        <v>2564</v>
      </c>
      <c r="N3775" s="605" t="s">
        <v>13852</v>
      </c>
      <c r="O3775" s="604"/>
      <c r="P3775" s="606"/>
      <c r="Q3775" s="604"/>
    </row>
    <row r="3776" spans="1:17" s="612" customFormat="1" ht="40.5" x14ac:dyDescent="0.25">
      <c r="A3776" s="1048"/>
      <c r="B3776" s="608">
        <v>26</v>
      </c>
      <c r="C3776" s="608" t="s">
        <v>67</v>
      </c>
      <c r="D3776" s="609">
        <v>2566</v>
      </c>
      <c r="E3776" s="1048"/>
      <c r="F3776" s="1048"/>
      <c r="G3776" s="1048"/>
      <c r="H3776" s="1048"/>
      <c r="I3776" s="1048"/>
      <c r="J3776" s="1048"/>
      <c r="K3776" s="1048"/>
      <c r="L3776" s="610" t="s">
        <v>5414</v>
      </c>
      <c r="M3776" s="639"/>
      <c r="N3776" s="611" t="s">
        <v>17321</v>
      </c>
      <c r="O3776" s="610"/>
      <c r="P3776" s="606"/>
      <c r="Q3776" s="610"/>
    </row>
    <row r="3777" spans="1:17" s="612" customFormat="1" ht="60.75" x14ac:dyDescent="0.25">
      <c r="A3777" s="1049"/>
      <c r="B3777" s="608">
        <v>24</v>
      </c>
      <c r="C3777" s="608" t="s">
        <v>677</v>
      </c>
      <c r="D3777" s="609">
        <v>2566</v>
      </c>
      <c r="E3777" s="1049"/>
      <c r="F3777" s="1049"/>
      <c r="G3777" s="1049"/>
      <c r="H3777" s="1049"/>
      <c r="I3777" s="1049"/>
      <c r="J3777" s="1049"/>
      <c r="K3777" s="1049"/>
      <c r="L3777" s="610" t="s">
        <v>689</v>
      </c>
      <c r="M3777" s="639"/>
      <c r="N3777" s="611" t="s">
        <v>17322</v>
      </c>
      <c r="O3777" s="610" t="s">
        <v>17323</v>
      </c>
      <c r="P3777" s="606">
        <v>16847.36</v>
      </c>
      <c r="Q3777" s="610"/>
    </row>
    <row r="3778" spans="1:17" ht="40.5" x14ac:dyDescent="0.25">
      <c r="A3778" s="69">
        <v>1181</v>
      </c>
      <c r="B3778" s="69">
        <v>7</v>
      </c>
      <c r="C3778" s="69" t="s">
        <v>67</v>
      </c>
      <c r="D3778" s="113">
        <v>2565</v>
      </c>
      <c r="E3778" s="113" t="s">
        <v>13853</v>
      </c>
      <c r="F3778" s="113" t="s">
        <v>13853</v>
      </c>
      <c r="G3778" s="113" t="s">
        <v>13854</v>
      </c>
      <c r="H3778" s="113" t="s">
        <v>13855</v>
      </c>
      <c r="I3778" s="113" t="s">
        <v>564</v>
      </c>
      <c r="J3778" s="113" t="s">
        <v>212</v>
      </c>
      <c r="K3778" s="113" t="s">
        <v>3414</v>
      </c>
      <c r="L3778" s="1" t="s">
        <v>11884</v>
      </c>
      <c r="M3778" s="450"/>
      <c r="N3778" s="149" t="s">
        <v>13856</v>
      </c>
    </row>
    <row r="3779" spans="1:17" x14ac:dyDescent="0.25">
      <c r="A3779" s="69">
        <v>1182</v>
      </c>
      <c r="B3779" s="69">
        <v>10</v>
      </c>
      <c r="C3779" s="69" t="s">
        <v>67</v>
      </c>
      <c r="D3779" s="113">
        <v>2565</v>
      </c>
      <c r="E3779" s="113" t="s">
        <v>13857</v>
      </c>
      <c r="F3779" s="113" t="s">
        <v>13858</v>
      </c>
      <c r="G3779" s="113" t="s">
        <v>14833</v>
      </c>
      <c r="H3779" s="113" t="s">
        <v>13859</v>
      </c>
      <c r="I3779" s="113" t="s">
        <v>797</v>
      </c>
      <c r="J3779" s="113" t="s">
        <v>212</v>
      </c>
      <c r="K3779" s="113" t="s">
        <v>3414</v>
      </c>
      <c r="L3779" s="1" t="s">
        <v>13860</v>
      </c>
      <c r="M3779" s="450"/>
      <c r="N3779" s="149" t="s">
        <v>13861</v>
      </c>
      <c r="Q3779" s="1" t="s">
        <v>14834</v>
      </c>
    </row>
    <row r="3780" spans="1:17" s="607" customFormat="1" ht="27" customHeight="1" x14ac:dyDescent="0.25">
      <c r="A3780" s="1047">
        <v>1183</v>
      </c>
      <c r="B3780" s="602">
        <v>10</v>
      </c>
      <c r="C3780" s="602" t="s">
        <v>67</v>
      </c>
      <c r="D3780" s="603">
        <v>2565</v>
      </c>
      <c r="E3780" s="680" t="s">
        <v>13643</v>
      </c>
      <c r="F3780" s="1050" t="s">
        <v>13862</v>
      </c>
      <c r="G3780" s="1047" t="s">
        <v>14025</v>
      </c>
      <c r="H3780" s="1047" t="s">
        <v>13863</v>
      </c>
      <c r="I3780" s="1047" t="s">
        <v>584</v>
      </c>
      <c r="J3780" s="1047" t="s">
        <v>463</v>
      </c>
      <c r="K3780" s="1047" t="s">
        <v>3414</v>
      </c>
      <c r="L3780" s="604" t="s">
        <v>13864</v>
      </c>
      <c r="M3780" s="638"/>
      <c r="N3780" s="605" t="s">
        <v>13865</v>
      </c>
      <c r="O3780" s="604"/>
      <c r="P3780" s="606"/>
      <c r="Q3780" s="604"/>
    </row>
    <row r="3781" spans="1:17" s="607" customFormat="1" ht="27" customHeight="1" x14ac:dyDescent="0.25">
      <c r="A3781" s="1048"/>
      <c r="B3781" s="602">
        <v>20</v>
      </c>
      <c r="C3781" s="602" t="s">
        <v>67</v>
      </c>
      <c r="D3781" s="603">
        <v>2565</v>
      </c>
      <c r="E3781" s="1050" t="s">
        <v>14024</v>
      </c>
      <c r="F3781" s="1051"/>
      <c r="G3781" s="1048"/>
      <c r="H3781" s="1048"/>
      <c r="I3781" s="1048"/>
      <c r="J3781" s="1048"/>
      <c r="K3781" s="1048"/>
      <c r="L3781" s="604" t="s">
        <v>14026</v>
      </c>
      <c r="M3781" s="638"/>
      <c r="N3781" s="605" t="s">
        <v>14027</v>
      </c>
      <c r="O3781" s="604"/>
      <c r="P3781" s="606"/>
      <c r="Q3781" s="604"/>
    </row>
    <row r="3782" spans="1:17" s="612" customFormat="1" ht="27" customHeight="1" x14ac:dyDescent="0.25">
      <c r="A3782" s="1048"/>
      <c r="B3782" s="608">
        <v>15</v>
      </c>
      <c r="C3782" s="608" t="s">
        <v>677</v>
      </c>
      <c r="D3782" s="609">
        <v>2565</v>
      </c>
      <c r="E3782" s="1051"/>
      <c r="F3782" s="1051"/>
      <c r="G3782" s="1048"/>
      <c r="H3782" s="1048"/>
      <c r="I3782" s="1048"/>
      <c r="J3782" s="1048"/>
      <c r="K3782" s="1048"/>
      <c r="L3782" s="610" t="s">
        <v>14028</v>
      </c>
      <c r="M3782" s="639"/>
      <c r="N3782" s="611" t="s">
        <v>14029</v>
      </c>
      <c r="O3782" s="610"/>
      <c r="P3782" s="606"/>
      <c r="Q3782" s="610"/>
    </row>
    <row r="3783" spans="1:17" s="612" customFormat="1" ht="27" customHeight="1" x14ac:dyDescent="0.25">
      <c r="A3783" s="1048"/>
      <c r="B3783" s="608"/>
      <c r="C3783" s="608"/>
      <c r="D3783" s="609"/>
      <c r="E3783" s="1052"/>
      <c r="F3783" s="1052"/>
      <c r="G3783" s="1049"/>
      <c r="H3783" s="1049"/>
      <c r="I3783" s="1049"/>
      <c r="J3783" s="1049"/>
      <c r="K3783" s="1049"/>
      <c r="L3783" s="610" t="s">
        <v>14073</v>
      </c>
      <c r="M3783" s="639"/>
      <c r="N3783" s="611" t="s">
        <v>14072</v>
      </c>
      <c r="O3783" s="610"/>
      <c r="P3783" s="606"/>
      <c r="Q3783" s="610"/>
    </row>
    <row r="3784" spans="1:17" s="607" customFormat="1" ht="30" customHeight="1" x14ac:dyDescent="0.25">
      <c r="A3784" s="1047">
        <v>1184</v>
      </c>
      <c r="B3784" s="602">
        <v>10</v>
      </c>
      <c r="C3784" s="602" t="s">
        <v>67</v>
      </c>
      <c r="D3784" s="603">
        <v>2565</v>
      </c>
      <c r="E3784" s="1047" t="s">
        <v>13866</v>
      </c>
      <c r="F3784" s="1047" t="s">
        <v>13866</v>
      </c>
      <c r="G3784" s="1047" t="s">
        <v>13867</v>
      </c>
      <c r="H3784" s="1047" t="s">
        <v>13868</v>
      </c>
      <c r="I3784" s="1047" t="s">
        <v>346</v>
      </c>
      <c r="J3784" s="1047" t="s">
        <v>131</v>
      </c>
      <c r="K3784" s="1047" t="s">
        <v>3414</v>
      </c>
      <c r="L3784" s="604" t="s">
        <v>11884</v>
      </c>
      <c r="M3784" s="638"/>
      <c r="N3784" s="605" t="s">
        <v>13869</v>
      </c>
      <c r="O3784" s="604"/>
      <c r="P3784" s="606"/>
      <c r="Q3784" s="604"/>
    </row>
    <row r="3785" spans="1:17" s="612" customFormat="1" ht="30" customHeight="1" x14ac:dyDescent="0.25">
      <c r="A3785" s="1048"/>
      <c r="B3785" s="608">
        <v>30</v>
      </c>
      <c r="C3785" s="608" t="s">
        <v>68</v>
      </c>
      <c r="D3785" s="609">
        <v>2567</v>
      </c>
      <c r="E3785" s="1048"/>
      <c r="F3785" s="1048"/>
      <c r="G3785" s="1048"/>
      <c r="H3785" s="1048"/>
      <c r="I3785" s="1048"/>
      <c r="J3785" s="1048"/>
      <c r="K3785" s="1048"/>
      <c r="L3785" s="610" t="s">
        <v>5414</v>
      </c>
      <c r="M3785" s="639"/>
      <c r="N3785" s="611" t="s">
        <v>18022</v>
      </c>
      <c r="O3785" s="610"/>
      <c r="P3785" s="606"/>
      <c r="Q3785" s="610"/>
    </row>
    <row r="3786" spans="1:17" s="612" customFormat="1" ht="30" customHeight="1" x14ac:dyDescent="0.25">
      <c r="A3786" s="1049"/>
      <c r="B3786" s="608">
        <v>1</v>
      </c>
      <c r="C3786" s="608" t="s">
        <v>64</v>
      </c>
      <c r="D3786" s="609">
        <v>2567</v>
      </c>
      <c r="E3786" s="1049"/>
      <c r="F3786" s="1049"/>
      <c r="G3786" s="1049"/>
      <c r="H3786" s="1049"/>
      <c r="I3786" s="1049"/>
      <c r="J3786" s="1049"/>
      <c r="K3786" s="1049"/>
      <c r="L3786" s="610" t="s">
        <v>689</v>
      </c>
      <c r="M3786" s="639"/>
      <c r="N3786" s="611" t="s">
        <v>18023</v>
      </c>
      <c r="O3786" s="610" t="s">
        <v>18024</v>
      </c>
      <c r="P3786" s="606">
        <v>16037</v>
      </c>
      <c r="Q3786" s="610"/>
    </row>
    <row r="3787" spans="1:17" s="607" customFormat="1" ht="26.25" customHeight="1" x14ac:dyDescent="0.25">
      <c r="A3787" s="1047">
        <v>1185</v>
      </c>
      <c r="B3787" s="602">
        <v>11</v>
      </c>
      <c r="C3787" s="602" t="s">
        <v>67</v>
      </c>
      <c r="D3787" s="603">
        <v>2565</v>
      </c>
      <c r="E3787" s="1047" t="s">
        <v>13870</v>
      </c>
      <c r="F3787" s="1047" t="s">
        <v>13870</v>
      </c>
      <c r="G3787" s="1047" t="s">
        <v>13871</v>
      </c>
      <c r="H3787" s="1047" t="s">
        <v>13872</v>
      </c>
      <c r="I3787" s="1047" t="s">
        <v>1188</v>
      </c>
      <c r="J3787" s="1047" t="s">
        <v>11</v>
      </c>
      <c r="K3787" s="1047" t="s">
        <v>3414</v>
      </c>
      <c r="L3787" s="604" t="s">
        <v>7186</v>
      </c>
      <c r="M3787" s="638"/>
      <c r="N3787" s="605" t="s">
        <v>13873</v>
      </c>
      <c r="O3787" s="604"/>
      <c r="P3787" s="606"/>
      <c r="Q3787" s="604"/>
    </row>
    <row r="3788" spans="1:17" s="612" customFormat="1" ht="40.5" x14ac:dyDescent="0.25">
      <c r="A3788" s="1048"/>
      <c r="B3788" s="608">
        <v>15</v>
      </c>
      <c r="C3788" s="608" t="s">
        <v>70</v>
      </c>
      <c r="D3788" s="609">
        <v>2566</v>
      </c>
      <c r="E3788" s="1048"/>
      <c r="F3788" s="1048"/>
      <c r="G3788" s="1048"/>
      <c r="H3788" s="1048"/>
      <c r="I3788" s="1048"/>
      <c r="J3788" s="1048"/>
      <c r="K3788" s="1048"/>
      <c r="L3788" s="614" t="s">
        <v>13782</v>
      </c>
      <c r="M3788" s="639"/>
      <c r="N3788" s="611" t="s">
        <v>15894</v>
      </c>
      <c r="O3788" s="610"/>
      <c r="P3788" s="606"/>
      <c r="Q3788" s="610"/>
    </row>
    <row r="3789" spans="1:17" s="612" customFormat="1" ht="81" x14ac:dyDescent="0.25">
      <c r="A3789" s="1049"/>
      <c r="B3789" s="608">
        <v>15</v>
      </c>
      <c r="C3789" s="608" t="s">
        <v>70</v>
      </c>
      <c r="D3789" s="609">
        <v>2566</v>
      </c>
      <c r="E3789" s="1049"/>
      <c r="F3789" s="1049"/>
      <c r="G3789" s="1049"/>
      <c r="H3789" s="1049"/>
      <c r="I3789" s="1049"/>
      <c r="J3789" s="1049"/>
      <c r="K3789" s="1049"/>
      <c r="L3789" s="614" t="s">
        <v>13783</v>
      </c>
      <c r="M3789" s="639"/>
      <c r="N3789" s="611" t="s">
        <v>15895</v>
      </c>
      <c r="O3789" s="610" t="s">
        <v>15896</v>
      </c>
      <c r="P3789" s="606">
        <v>17100</v>
      </c>
      <c r="Q3789" s="610"/>
    </row>
    <row r="3790" spans="1:17" ht="40.5" customHeight="1" x14ac:dyDescent="0.25">
      <c r="A3790" s="69">
        <v>1186</v>
      </c>
      <c r="B3790" s="69">
        <v>17</v>
      </c>
      <c r="C3790" s="69" t="s">
        <v>67</v>
      </c>
      <c r="D3790" s="113">
        <v>2565</v>
      </c>
      <c r="E3790" s="1053" t="s">
        <v>13892</v>
      </c>
      <c r="F3790" s="1053" t="s">
        <v>13892</v>
      </c>
      <c r="G3790" s="1053" t="s">
        <v>13893</v>
      </c>
      <c r="H3790" s="1053" t="s">
        <v>13677</v>
      </c>
      <c r="I3790" s="1053" t="s">
        <v>125</v>
      </c>
      <c r="J3790" s="1053" t="s">
        <v>113</v>
      </c>
      <c r="K3790" s="1053" t="s">
        <v>3414</v>
      </c>
      <c r="L3790" s="1" t="s">
        <v>11884</v>
      </c>
      <c r="M3790" s="450"/>
      <c r="N3790" s="149" t="s">
        <v>13894</v>
      </c>
    </row>
    <row r="3791" spans="1:17" ht="81" x14ac:dyDescent="0.25">
      <c r="A3791" s="218"/>
      <c r="B3791" s="69">
        <v>29</v>
      </c>
      <c r="C3791" s="69" t="s">
        <v>62</v>
      </c>
      <c r="D3791" s="113">
        <v>2567</v>
      </c>
      <c r="E3791" s="1054"/>
      <c r="F3791" s="1054"/>
      <c r="G3791" s="1054"/>
      <c r="H3791" s="1054"/>
      <c r="I3791" s="1054"/>
      <c r="J3791" s="1054"/>
      <c r="K3791" s="1054"/>
      <c r="L3791" s="1" t="s">
        <v>20825</v>
      </c>
      <c r="M3791" s="450">
        <v>2565</v>
      </c>
      <c r="N3791" s="149" t="s">
        <v>20826</v>
      </c>
      <c r="O3791" s="1" t="s">
        <v>20827</v>
      </c>
    </row>
    <row r="3792" spans="1:17" s="720" customFormat="1" ht="40.5" x14ac:dyDescent="0.25">
      <c r="A3792" s="1074">
        <v>1187</v>
      </c>
      <c r="B3792" s="677">
        <v>17</v>
      </c>
      <c r="C3792" s="677" t="s">
        <v>67</v>
      </c>
      <c r="D3792" s="678">
        <v>2565</v>
      </c>
      <c r="E3792" s="1070" t="s">
        <v>13909</v>
      </c>
      <c r="F3792" s="1070" t="s">
        <v>13910</v>
      </c>
      <c r="G3792" s="1070" t="s">
        <v>13911</v>
      </c>
      <c r="H3792" s="1070" t="s">
        <v>13912</v>
      </c>
      <c r="I3792" s="1072" t="s">
        <v>870</v>
      </c>
      <c r="J3792" s="1072" t="s">
        <v>113</v>
      </c>
      <c r="K3792" s="1072" t="s">
        <v>3414</v>
      </c>
      <c r="L3792" s="716" t="s">
        <v>13913</v>
      </c>
      <c r="M3792" s="717"/>
      <c r="N3792" s="718" t="s">
        <v>13915</v>
      </c>
      <c r="O3792" s="716"/>
      <c r="P3792" s="719"/>
      <c r="Q3792" s="716"/>
    </row>
    <row r="3793" spans="1:17" s="612" customFormat="1" ht="40.5" x14ac:dyDescent="0.25">
      <c r="A3793" s="1076"/>
      <c r="B3793" s="677">
        <v>17</v>
      </c>
      <c r="C3793" s="677" t="s">
        <v>67</v>
      </c>
      <c r="D3793" s="678">
        <v>2565</v>
      </c>
      <c r="E3793" s="1071"/>
      <c r="F3793" s="1071"/>
      <c r="G3793" s="1071"/>
      <c r="H3793" s="1071"/>
      <c r="I3793" s="1073"/>
      <c r="J3793" s="1073"/>
      <c r="K3793" s="1073"/>
      <c r="L3793" s="610" t="s">
        <v>13914</v>
      </c>
      <c r="M3793" s="639"/>
      <c r="N3793" s="611" t="s">
        <v>13916</v>
      </c>
      <c r="O3793" s="610"/>
      <c r="P3793" s="606"/>
      <c r="Q3793" s="610"/>
    </row>
    <row r="3794" spans="1:17" s="607" customFormat="1" x14ac:dyDescent="0.25">
      <c r="A3794" s="1047">
        <v>1188</v>
      </c>
      <c r="B3794" s="602">
        <v>18</v>
      </c>
      <c r="C3794" s="602" t="s">
        <v>67</v>
      </c>
      <c r="D3794" s="603">
        <v>2565</v>
      </c>
      <c r="E3794" s="1047" t="s">
        <v>13901</v>
      </c>
      <c r="F3794" s="1047" t="s">
        <v>13901</v>
      </c>
      <c r="G3794" s="1047" t="s">
        <v>13902</v>
      </c>
      <c r="H3794" s="1047" t="s">
        <v>13903</v>
      </c>
      <c r="I3794" s="1047" t="s">
        <v>112</v>
      </c>
      <c r="J3794" s="1047" t="s">
        <v>113</v>
      </c>
      <c r="K3794" s="1047" t="s">
        <v>3414</v>
      </c>
      <c r="L3794" s="604" t="s">
        <v>11884</v>
      </c>
      <c r="M3794" s="638" t="s">
        <v>15023</v>
      </c>
      <c r="N3794" s="605" t="s">
        <v>13904</v>
      </c>
      <c r="O3794" s="604"/>
      <c r="P3794" s="606"/>
      <c r="Q3794" s="604"/>
    </row>
    <row r="3795" spans="1:17" s="612" customFormat="1" ht="40.5" x14ac:dyDescent="0.25">
      <c r="A3795" s="1048"/>
      <c r="B3795" s="608">
        <v>6</v>
      </c>
      <c r="C3795" s="608" t="s">
        <v>70</v>
      </c>
      <c r="D3795" s="609">
        <v>2566</v>
      </c>
      <c r="E3795" s="1048"/>
      <c r="F3795" s="1048"/>
      <c r="G3795" s="1048"/>
      <c r="H3795" s="1048"/>
      <c r="I3795" s="1048"/>
      <c r="J3795" s="1048"/>
      <c r="K3795" s="1048"/>
      <c r="L3795" s="610" t="s">
        <v>5414</v>
      </c>
      <c r="M3795" s="639"/>
      <c r="N3795" s="611" t="s">
        <v>15685</v>
      </c>
      <c r="O3795" s="610"/>
      <c r="P3795" s="606"/>
      <c r="Q3795" s="610"/>
    </row>
    <row r="3796" spans="1:17" s="612" customFormat="1" x14ac:dyDescent="0.3">
      <c r="A3796" s="1049"/>
      <c r="B3796" s="608">
        <v>7</v>
      </c>
      <c r="C3796" s="608" t="s">
        <v>70</v>
      </c>
      <c r="D3796" s="609">
        <v>2566</v>
      </c>
      <c r="E3796" s="1049"/>
      <c r="F3796" s="1049"/>
      <c r="G3796" s="1049"/>
      <c r="H3796" s="1049"/>
      <c r="I3796" s="1049"/>
      <c r="J3796" s="1049"/>
      <c r="K3796" s="1049"/>
      <c r="L3796" s="610" t="s">
        <v>5673</v>
      </c>
      <c r="M3796" s="639"/>
      <c r="N3796" s="611" t="s">
        <v>15686</v>
      </c>
      <c r="O3796" s="749" t="s">
        <v>15687</v>
      </c>
      <c r="P3796" s="606"/>
      <c r="Q3796" s="610"/>
    </row>
    <row r="3797" spans="1:17" s="607" customFormat="1" ht="40.5" customHeight="1" x14ac:dyDescent="0.25">
      <c r="A3797" s="1047">
        <v>1189</v>
      </c>
      <c r="B3797" s="602">
        <v>19</v>
      </c>
      <c r="C3797" s="602" t="s">
        <v>67</v>
      </c>
      <c r="D3797" s="603">
        <v>2565</v>
      </c>
      <c r="E3797" s="1047" t="s">
        <v>15560</v>
      </c>
      <c r="F3797" s="1047" t="s">
        <v>15560</v>
      </c>
      <c r="G3797" s="1121" t="s">
        <v>15561</v>
      </c>
      <c r="H3797" s="1047" t="s">
        <v>15562</v>
      </c>
      <c r="I3797" s="1047" t="s">
        <v>369</v>
      </c>
      <c r="J3797" s="1047" t="s">
        <v>212</v>
      </c>
      <c r="K3797" s="1047" t="s">
        <v>3414</v>
      </c>
      <c r="L3797" s="604" t="s">
        <v>7186</v>
      </c>
      <c r="M3797" s="638"/>
      <c r="N3797" s="605" t="s">
        <v>15563</v>
      </c>
      <c r="O3797" s="604"/>
      <c r="P3797" s="606"/>
      <c r="Q3797" s="604"/>
    </row>
    <row r="3798" spans="1:17" s="607" customFormat="1" ht="40.5" x14ac:dyDescent="0.25">
      <c r="A3798" s="1048"/>
      <c r="B3798" s="602"/>
      <c r="C3798" s="602"/>
      <c r="D3798" s="603"/>
      <c r="E3798" s="1048"/>
      <c r="F3798" s="1048"/>
      <c r="G3798" s="1122"/>
      <c r="H3798" s="1048"/>
      <c r="I3798" s="1048"/>
      <c r="J3798" s="1048"/>
      <c r="K3798" s="1048"/>
      <c r="L3798" s="604" t="s">
        <v>5414</v>
      </c>
      <c r="M3798" s="638"/>
      <c r="N3798" s="605" t="s">
        <v>15564</v>
      </c>
      <c r="O3798" s="604"/>
      <c r="P3798" s="606"/>
      <c r="Q3798" s="604"/>
    </row>
    <row r="3799" spans="1:17" s="612" customFormat="1" x14ac:dyDescent="0.25">
      <c r="A3799" s="1049"/>
      <c r="B3799" s="608"/>
      <c r="C3799" s="608"/>
      <c r="D3799" s="609"/>
      <c r="E3799" s="1049"/>
      <c r="F3799" s="1049"/>
      <c r="G3799" s="1123"/>
      <c r="H3799" s="1049"/>
      <c r="I3799" s="1049"/>
      <c r="J3799" s="1049"/>
      <c r="K3799" s="1049"/>
      <c r="L3799" s="610" t="s">
        <v>5673</v>
      </c>
      <c r="M3799" s="639"/>
      <c r="N3799" s="611" t="s">
        <v>15565</v>
      </c>
      <c r="O3799" s="610"/>
      <c r="P3799" s="606">
        <v>34176.6</v>
      </c>
      <c r="Q3799" s="610"/>
    </row>
    <row r="3800" spans="1:17" s="720" customFormat="1" ht="34.5" customHeight="1" x14ac:dyDescent="0.25">
      <c r="A3800" s="1070">
        <v>1190</v>
      </c>
      <c r="B3800" s="677">
        <v>28</v>
      </c>
      <c r="C3800" s="677" t="s">
        <v>67</v>
      </c>
      <c r="D3800" s="678">
        <v>2565</v>
      </c>
      <c r="E3800" s="1070" t="s">
        <v>13939</v>
      </c>
      <c r="F3800" s="1070" t="s">
        <v>13939</v>
      </c>
      <c r="G3800" s="1070" t="s">
        <v>13940</v>
      </c>
      <c r="H3800" s="1070" t="s">
        <v>13941</v>
      </c>
      <c r="I3800" s="1070" t="s">
        <v>232</v>
      </c>
      <c r="J3800" s="1070" t="s">
        <v>232</v>
      </c>
      <c r="K3800" s="1070" t="s">
        <v>3414</v>
      </c>
      <c r="L3800" s="716" t="s">
        <v>11884</v>
      </c>
      <c r="M3800" s="717"/>
      <c r="N3800" s="718" t="s">
        <v>13942</v>
      </c>
      <c r="O3800" s="716"/>
      <c r="P3800" s="719"/>
      <c r="Q3800" s="716"/>
    </row>
    <row r="3801" spans="1:17" s="612" customFormat="1" ht="34.5" customHeight="1" x14ac:dyDescent="0.25">
      <c r="A3801" s="1071"/>
      <c r="B3801" s="608">
        <v>7</v>
      </c>
      <c r="C3801" s="608" t="s">
        <v>66</v>
      </c>
      <c r="D3801" s="609">
        <v>2566</v>
      </c>
      <c r="E3801" s="1071"/>
      <c r="F3801" s="1071"/>
      <c r="G3801" s="1071"/>
      <c r="H3801" s="1071"/>
      <c r="I3801" s="1071"/>
      <c r="J3801" s="1071"/>
      <c r="K3801" s="1071"/>
      <c r="L3801" s="610" t="s">
        <v>14826</v>
      </c>
      <c r="M3801" s="639"/>
      <c r="N3801" s="611" t="s">
        <v>15425</v>
      </c>
      <c r="O3801" s="724"/>
      <c r="P3801" s="613">
        <v>9736.1</v>
      </c>
      <c r="Q3801" s="610"/>
    </row>
    <row r="3802" spans="1:17" s="720" customFormat="1" ht="28.5" customHeight="1" x14ac:dyDescent="0.25">
      <c r="A3802" s="1074">
        <v>1191</v>
      </c>
      <c r="B3802" s="677">
        <v>31</v>
      </c>
      <c r="C3802" s="677" t="s">
        <v>67</v>
      </c>
      <c r="D3802" s="678">
        <v>2565</v>
      </c>
      <c r="E3802" s="1074" t="s">
        <v>13967</v>
      </c>
      <c r="F3802" s="1074" t="s">
        <v>13967</v>
      </c>
      <c r="G3802" s="1074" t="s">
        <v>13968</v>
      </c>
      <c r="H3802" s="1074" t="s">
        <v>13969</v>
      </c>
      <c r="I3802" s="1074" t="s">
        <v>332</v>
      </c>
      <c r="J3802" s="1074" t="s">
        <v>11</v>
      </c>
      <c r="K3802" s="1074" t="s">
        <v>3414</v>
      </c>
      <c r="L3802" s="604" t="s">
        <v>11884</v>
      </c>
      <c r="M3802" s="638"/>
      <c r="N3802" s="718" t="s">
        <v>13970</v>
      </c>
      <c r="O3802" s="716"/>
      <c r="P3802" s="719"/>
      <c r="Q3802" s="716"/>
    </row>
    <row r="3803" spans="1:17" s="612" customFormat="1" ht="28.5" customHeight="1" x14ac:dyDescent="0.25">
      <c r="A3803" s="1075"/>
      <c r="B3803" s="608">
        <v>22</v>
      </c>
      <c r="C3803" s="608" t="s">
        <v>62</v>
      </c>
      <c r="D3803" s="609">
        <v>2566</v>
      </c>
      <c r="E3803" s="1075"/>
      <c r="F3803" s="1075"/>
      <c r="G3803" s="1075"/>
      <c r="H3803" s="1075"/>
      <c r="I3803" s="1075"/>
      <c r="J3803" s="1075"/>
      <c r="K3803" s="1075"/>
      <c r="L3803" s="610" t="s">
        <v>15014</v>
      </c>
      <c r="M3803" s="639"/>
      <c r="N3803" s="611" t="s">
        <v>15718</v>
      </c>
      <c r="O3803" s="610"/>
      <c r="P3803" s="606"/>
      <c r="Q3803" s="610"/>
    </row>
    <row r="3804" spans="1:17" s="612" customFormat="1" ht="28.5" customHeight="1" x14ac:dyDescent="0.25">
      <c r="A3804" s="1076"/>
      <c r="B3804" s="608">
        <v>24</v>
      </c>
      <c r="C3804" s="608" t="s">
        <v>62</v>
      </c>
      <c r="D3804" s="609">
        <v>2566</v>
      </c>
      <c r="E3804" s="1076"/>
      <c r="F3804" s="1076"/>
      <c r="G3804" s="1076"/>
      <c r="H3804" s="1076"/>
      <c r="I3804" s="1076"/>
      <c r="J3804" s="1076"/>
      <c r="K3804" s="1076"/>
      <c r="L3804" s="610" t="s">
        <v>15720</v>
      </c>
      <c r="M3804" s="639">
        <v>2564</v>
      </c>
      <c r="N3804" s="611" t="s">
        <v>15721</v>
      </c>
      <c r="O3804" s="610" t="s">
        <v>15719</v>
      </c>
      <c r="P3804" s="606">
        <v>21734</v>
      </c>
      <c r="Q3804" s="610"/>
    </row>
    <row r="3805" spans="1:17" s="41" customFormat="1" x14ac:dyDescent="0.25">
      <c r="A3805" s="12">
        <v>1192</v>
      </c>
      <c r="B3805" s="12">
        <v>31</v>
      </c>
      <c r="C3805" s="12" t="s">
        <v>67</v>
      </c>
      <c r="D3805" s="61">
        <v>2565</v>
      </c>
      <c r="E3805" s="1118" t="s">
        <v>13971</v>
      </c>
      <c r="F3805" s="1118" t="s">
        <v>13971</v>
      </c>
      <c r="G3805" s="1118" t="s">
        <v>13972</v>
      </c>
      <c r="H3805" s="1118" t="s">
        <v>13973</v>
      </c>
      <c r="I3805" s="1118" t="s">
        <v>142</v>
      </c>
      <c r="J3805" s="1118" t="s">
        <v>78</v>
      </c>
      <c r="K3805" s="1118" t="s">
        <v>3414</v>
      </c>
      <c r="L3805" s="1" t="s">
        <v>7186</v>
      </c>
      <c r="M3805" s="450"/>
      <c r="N3805" s="148" t="s">
        <v>13974</v>
      </c>
      <c r="O3805" s="11"/>
      <c r="P3805" s="456"/>
      <c r="Q3805" s="11"/>
    </row>
    <row r="3806" spans="1:17" s="41" customFormat="1" x14ac:dyDescent="0.25">
      <c r="A3806" s="8"/>
      <c r="B3806" s="12">
        <v>21</v>
      </c>
      <c r="C3806" s="12" t="s">
        <v>70</v>
      </c>
      <c r="D3806" s="61">
        <v>2566</v>
      </c>
      <c r="E3806" s="1119"/>
      <c r="F3806" s="1119"/>
      <c r="G3806" s="1119"/>
      <c r="H3806" s="1119"/>
      <c r="I3806" s="1119"/>
      <c r="J3806" s="1119"/>
      <c r="K3806" s="1119"/>
      <c r="L3806" s="1" t="s">
        <v>15994</v>
      </c>
      <c r="M3806" s="450"/>
      <c r="N3806" s="148" t="s">
        <v>16017</v>
      </c>
      <c r="O3806" s="11"/>
      <c r="P3806" s="456"/>
      <c r="Q3806" s="11"/>
    </row>
    <row r="3807" spans="1:17" s="41" customFormat="1" ht="60.75" x14ac:dyDescent="0.25">
      <c r="A3807" s="8"/>
      <c r="B3807" s="12">
        <v>23</v>
      </c>
      <c r="C3807" s="12" t="s">
        <v>70</v>
      </c>
      <c r="D3807" s="61">
        <v>2566</v>
      </c>
      <c r="E3807" s="1120"/>
      <c r="F3807" s="1120"/>
      <c r="G3807" s="1120"/>
      <c r="H3807" s="1120"/>
      <c r="I3807" s="1120"/>
      <c r="J3807" s="1120"/>
      <c r="K3807" s="1120"/>
      <c r="L3807" s="1" t="s">
        <v>15996</v>
      </c>
      <c r="M3807" s="450"/>
      <c r="N3807" s="148" t="s">
        <v>16018</v>
      </c>
      <c r="O3807" s="11"/>
      <c r="P3807" s="456"/>
      <c r="Q3807" s="11"/>
    </row>
    <row r="3808" spans="1:17" s="720" customFormat="1" ht="27.75" customHeight="1" x14ac:dyDescent="0.25">
      <c r="A3808" s="1074">
        <v>1193</v>
      </c>
      <c r="B3808" s="677">
        <v>3</v>
      </c>
      <c r="C3808" s="677" t="s">
        <v>677</v>
      </c>
      <c r="D3808" s="678">
        <v>2565</v>
      </c>
      <c r="E3808" s="1074" t="s">
        <v>13981</v>
      </c>
      <c r="F3808" s="1074" t="s">
        <v>13981</v>
      </c>
      <c r="G3808" s="1074" t="s">
        <v>13982</v>
      </c>
      <c r="H3808" s="1074" t="s">
        <v>13983</v>
      </c>
      <c r="I3808" s="1074" t="s">
        <v>332</v>
      </c>
      <c r="J3808" s="1074" t="s">
        <v>2880</v>
      </c>
      <c r="K3808" s="1074" t="s">
        <v>3414</v>
      </c>
      <c r="L3808" s="604" t="s">
        <v>11884</v>
      </c>
      <c r="M3808" s="638">
        <v>2564</v>
      </c>
      <c r="N3808" s="718" t="s">
        <v>13984</v>
      </c>
      <c r="O3808" s="716"/>
      <c r="P3808" s="719"/>
      <c r="Q3808" s="716"/>
    </row>
    <row r="3809" spans="1:17" s="612" customFormat="1" ht="27.75" customHeight="1" x14ac:dyDescent="0.25">
      <c r="A3809" s="1075"/>
      <c r="B3809" s="608">
        <v>28</v>
      </c>
      <c r="C3809" s="608" t="s">
        <v>66</v>
      </c>
      <c r="D3809" s="609">
        <v>2566</v>
      </c>
      <c r="E3809" s="1075"/>
      <c r="F3809" s="1075"/>
      <c r="G3809" s="1075"/>
      <c r="H3809" s="1075"/>
      <c r="I3809" s="1075"/>
      <c r="J3809" s="1075"/>
      <c r="K3809" s="1075"/>
      <c r="L3809" s="610" t="s">
        <v>5414</v>
      </c>
      <c r="M3809" s="639"/>
      <c r="N3809" s="611" t="s">
        <v>15525</v>
      </c>
      <c r="O3809" s="610"/>
      <c r="P3809" s="606"/>
      <c r="Q3809" s="610"/>
    </row>
    <row r="3810" spans="1:17" s="612" customFormat="1" ht="27.75" customHeight="1" x14ac:dyDescent="0.25">
      <c r="A3810" s="1075"/>
      <c r="B3810" s="608">
        <v>28</v>
      </c>
      <c r="C3810" s="608" t="s">
        <v>66</v>
      </c>
      <c r="D3810" s="609">
        <v>2566</v>
      </c>
      <c r="E3810" s="1075"/>
      <c r="F3810" s="1075"/>
      <c r="G3810" s="1075"/>
      <c r="H3810" s="1075"/>
      <c r="I3810" s="1075"/>
      <c r="J3810" s="1075"/>
      <c r="K3810" s="1075"/>
      <c r="L3810" s="610" t="s">
        <v>689</v>
      </c>
      <c r="M3810" s="639"/>
      <c r="N3810" s="611" t="s">
        <v>15526</v>
      </c>
      <c r="O3810" s="610" t="s">
        <v>15527</v>
      </c>
      <c r="P3810" s="606">
        <v>26429.67</v>
      </c>
      <c r="Q3810" s="610"/>
    </row>
    <row r="3811" spans="1:17" s="612" customFormat="1" ht="27.75" customHeight="1" x14ac:dyDescent="0.25">
      <c r="A3811" s="1075"/>
      <c r="B3811" s="608">
        <v>26</v>
      </c>
      <c r="C3811" s="608" t="s">
        <v>67</v>
      </c>
      <c r="D3811" s="609">
        <v>2566</v>
      </c>
      <c r="E3811" s="1075"/>
      <c r="F3811" s="1075"/>
      <c r="G3811" s="1075"/>
      <c r="H3811" s="1075"/>
      <c r="I3811" s="1075"/>
      <c r="J3811" s="1075"/>
      <c r="K3811" s="1075"/>
      <c r="L3811" s="610" t="s">
        <v>5414</v>
      </c>
      <c r="M3811" s="639"/>
      <c r="N3811" s="611" t="s">
        <v>17318</v>
      </c>
      <c r="O3811" s="610"/>
      <c r="P3811" s="606"/>
      <c r="Q3811" s="610"/>
    </row>
    <row r="3812" spans="1:17" s="612" customFormat="1" ht="27.75" customHeight="1" x14ac:dyDescent="0.25">
      <c r="A3812" s="1076"/>
      <c r="B3812" s="608">
        <v>24</v>
      </c>
      <c r="C3812" s="608" t="s">
        <v>677</v>
      </c>
      <c r="D3812" s="609">
        <v>2566</v>
      </c>
      <c r="E3812" s="1076"/>
      <c r="F3812" s="1076"/>
      <c r="G3812" s="1076"/>
      <c r="H3812" s="1076"/>
      <c r="I3812" s="1076"/>
      <c r="J3812" s="1076"/>
      <c r="K3812" s="1076"/>
      <c r="L3812" s="610" t="s">
        <v>689</v>
      </c>
      <c r="M3812" s="639"/>
      <c r="N3812" s="611" t="s">
        <v>17319</v>
      </c>
      <c r="O3812" s="610" t="s">
        <v>17320</v>
      </c>
      <c r="P3812" s="606"/>
      <c r="Q3812" s="610"/>
    </row>
    <row r="3813" spans="1:17" s="720" customFormat="1" ht="30.75" customHeight="1" x14ac:dyDescent="0.25">
      <c r="A3813" s="1074">
        <v>1194</v>
      </c>
      <c r="B3813" s="677">
        <v>9</v>
      </c>
      <c r="C3813" s="677" t="s">
        <v>677</v>
      </c>
      <c r="D3813" s="678">
        <v>2565</v>
      </c>
      <c r="E3813" s="1074" t="s">
        <v>13990</v>
      </c>
      <c r="F3813" s="1074" t="s">
        <v>13990</v>
      </c>
      <c r="G3813" s="1074" t="s">
        <v>13991</v>
      </c>
      <c r="H3813" s="1074" t="s">
        <v>13992</v>
      </c>
      <c r="I3813" s="1074" t="s">
        <v>247</v>
      </c>
      <c r="J3813" s="1074" t="s">
        <v>232</v>
      </c>
      <c r="K3813" s="1074" t="s">
        <v>3414</v>
      </c>
      <c r="L3813" s="716" t="s">
        <v>11884</v>
      </c>
      <c r="M3813" s="717" t="s">
        <v>15348</v>
      </c>
      <c r="N3813" s="718" t="s">
        <v>13993</v>
      </c>
      <c r="O3813" s="716"/>
      <c r="P3813" s="719"/>
      <c r="Q3813" s="716"/>
    </row>
    <row r="3814" spans="1:17" s="720" customFormat="1" ht="30.75" customHeight="1" x14ac:dyDescent="0.25">
      <c r="A3814" s="1075"/>
      <c r="B3814" s="677">
        <v>30</v>
      </c>
      <c r="C3814" s="677" t="s">
        <v>65</v>
      </c>
      <c r="D3814" s="678">
        <v>2566</v>
      </c>
      <c r="E3814" s="1075"/>
      <c r="F3814" s="1075"/>
      <c r="G3814" s="1075"/>
      <c r="H3814" s="1075"/>
      <c r="I3814" s="1075"/>
      <c r="J3814" s="1075"/>
      <c r="K3814" s="1075"/>
      <c r="L3814" s="716" t="s">
        <v>5414</v>
      </c>
      <c r="M3814" s="717"/>
      <c r="N3814" s="718" t="s">
        <v>15349</v>
      </c>
      <c r="O3814" s="716"/>
      <c r="P3814" s="719"/>
      <c r="Q3814" s="716"/>
    </row>
    <row r="3815" spans="1:17" s="612" customFormat="1" ht="30.75" customHeight="1" x14ac:dyDescent="0.25">
      <c r="A3815" s="1075"/>
      <c r="B3815" s="608">
        <v>30</v>
      </c>
      <c r="C3815" s="608" t="s">
        <v>65</v>
      </c>
      <c r="D3815" s="609">
        <v>2566</v>
      </c>
      <c r="E3815" s="1075"/>
      <c r="F3815" s="1075"/>
      <c r="G3815" s="1075"/>
      <c r="H3815" s="1075"/>
      <c r="I3815" s="1075"/>
      <c r="J3815" s="1075"/>
      <c r="K3815" s="1075"/>
      <c r="L3815" s="610" t="s">
        <v>689</v>
      </c>
      <c r="M3815" s="639"/>
      <c r="N3815" s="611" t="s">
        <v>15350</v>
      </c>
      <c r="O3815" s="610" t="s">
        <v>15351</v>
      </c>
      <c r="P3815" s="606">
        <v>9739.1299999999992</v>
      </c>
      <c r="Q3815" s="610"/>
    </row>
    <row r="3816" spans="1:17" s="612" customFormat="1" ht="30.75" customHeight="1" x14ac:dyDescent="0.25">
      <c r="A3816" s="1075"/>
      <c r="B3816" s="608">
        <v>20</v>
      </c>
      <c r="C3816" s="608" t="s">
        <v>65</v>
      </c>
      <c r="D3816" s="609">
        <v>2567</v>
      </c>
      <c r="E3816" s="1075"/>
      <c r="F3816" s="1075"/>
      <c r="G3816" s="1075"/>
      <c r="H3816" s="1075"/>
      <c r="I3816" s="1075"/>
      <c r="J3816" s="1075"/>
      <c r="K3816" s="1075"/>
      <c r="L3816" s="610" t="s">
        <v>5414</v>
      </c>
      <c r="M3816" s="639"/>
      <c r="N3816" s="611" t="s">
        <v>20224</v>
      </c>
      <c r="O3816" s="610"/>
      <c r="P3816" s="606"/>
      <c r="Q3816" s="610"/>
    </row>
    <row r="3817" spans="1:17" s="612" customFormat="1" ht="30.75" customHeight="1" x14ac:dyDescent="0.25">
      <c r="A3817" s="1076"/>
      <c r="B3817" s="608">
        <v>20</v>
      </c>
      <c r="C3817" s="608" t="s">
        <v>65</v>
      </c>
      <c r="D3817" s="609">
        <v>2567</v>
      </c>
      <c r="E3817" s="1076"/>
      <c r="F3817" s="1076"/>
      <c r="G3817" s="1076"/>
      <c r="H3817" s="1076"/>
      <c r="I3817" s="1076"/>
      <c r="J3817" s="1076"/>
      <c r="K3817" s="1076"/>
      <c r="L3817" s="610" t="s">
        <v>689</v>
      </c>
      <c r="M3817" s="639"/>
      <c r="N3817" s="611" t="s">
        <v>20225</v>
      </c>
      <c r="O3817" s="610" t="s">
        <v>20226</v>
      </c>
      <c r="P3817" s="606">
        <v>5169.2299999999996</v>
      </c>
      <c r="Q3817" s="610"/>
    </row>
    <row r="3818" spans="1:17" ht="30.75" customHeight="1" x14ac:dyDescent="0.25">
      <c r="A3818" s="1053">
        <v>1195</v>
      </c>
      <c r="B3818" s="69">
        <v>9</v>
      </c>
      <c r="C3818" s="12" t="s">
        <v>677</v>
      </c>
      <c r="D3818" s="61">
        <v>2565</v>
      </c>
      <c r="E3818" s="1067" t="s">
        <v>13990</v>
      </c>
      <c r="F3818" s="1067" t="s">
        <v>13990</v>
      </c>
      <c r="G3818" s="1053" t="s">
        <v>14003</v>
      </c>
      <c r="H3818" s="1053" t="s">
        <v>14004</v>
      </c>
      <c r="I3818" s="1053" t="s">
        <v>247</v>
      </c>
      <c r="J3818" s="1053" t="s">
        <v>232</v>
      </c>
      <c r="K3818" s="1067" t="s">
        <v>3414</v>
      </c>
      <c r="L3818" s="1" t="s">
        <v>14005</v>
      </c>
      <c r="M3818" s="450"/>
      <c r="N3818" s="149" t="s">
        <v>14006</v>
      </c>
    </row>
    <row r="3819" spans="1:17" ht="30.75" customHeight="1" x14ac:dyDescent="0.25">
      <c r="A3819" s="1054"/>
      <c r="B3819" s="69"/>
      <c r="C3819" s="12"/>
      <c r="D3819" s="61"/>
      <c r="E3819" s="1069"/>
      <c r="F3819" s="1069"/>
      <c r="G3819" s="1054"/>
      <c r="H3819" s="1054"/>
      <c r="I3819" s="1054"/>
      <c r="J3819" s="1054"/>
      <c r="K3819" s="1069"/>
      <c r="L3819" s="1"/>
      <c r="M3819" s="450"/>
      <c r="N3819" s="149"/>
    </row>
    <row r="3820" spans="1:17" s="607" customFormat="1" ht="30.75" customHeight="1" x14ac:dyDescent="0.25">
      <c r="A3820" s="1047">
        <v>1196</v>
      </c>
      <c r="B3820" s="602">
        <v>11</v>
      </c>
      <c r="C3820" s="602" t="s">
        <v>677</v>
      </c>
      <c r="D3820" s="603">
        <v>2565</v>
      </c>
      <c r="E3820" s="1047" t="s">
        <v>14031</v>
      </c>
      <c r="F3820" s="1047" t="s">
        <v>14031</v>
      </c>
      <c r="G3820" s="1047">
        <v>989786700</v>
      </c>
      <c r="H3820" s="1047" t="s">
        <v>14032</v>
      </c>
      <c r="I3820" s="1047" t="s">
        <v>105</v>
      </c>
      <c r="J3820" s="1047" t="s">
        <v>105</v>
      </c>
      <c r="K3820" s="1047" t="s">
        <v>3414</v>
      </c>
      <c r="L3820" s="604" t="s">
        <v>14747</v>
      </c>
      <c r="M3820" s="638"/>
      <c r="N3820" s="605" t="s">
        <v>14746</v>
      </c>
      <c r="O3820" s="604"/>
      <c r="P3820" s="606"/>
      <c r="Q3820" s="604"/>
    </row>
    <row r="3821" spans="1:17" s="607" customFormat="1" ht="30.75" customHeight="1" x14ac:dyDescent="0.25">
      <c r="A3821" s="1048"/>
      <c r="B3821" s="602">
        <v>15</v>
      </c>
      <c r="C3821" s="602" t="s">
        <v>677</v>
      </c>
      <c r="D3821" s="603">
        <v>2565</v>
      </c>
      <c r="E3821" s="1048"/>
      <c r="F3821" s="1048"/>
      <c r="G3821" s="1048"/>
      <c r="H3821" s="1048"/>
      <c r="I3821" s="1048"/>
      <c r="J3821" s="1048"/>
      <c r="K3821" s="1048"/>
      <c r="L3821" s="604" t="s">
        <v>14745</v>
      </c>
      <c r="M3821" s="638"/>
      <c r="N3821" s="605" t="s">
        <v>14034</v>
      </c>
      <c r="O3821" s="604"/>
      <c r="P3821" s="606"/>
      <c r="Q3821" s="604"/>
    </row>
    <row r="3822" spans="1:17" s="607" customFormat="1" ht="30.75" customHeight="1" x14ac:dyDescent="0.25">
      <c r="A3822" s="1048"/>
      <c r="B3822" s="602">
        <v>16</v>
      </c>
      <c r="C3822" s="602" t="s">
        <v>677</v>
      </c>
      <c r="D3822" s="603">
        <v>2565</v>
      </c>
      <c r="E3822" s="1048"/>
      <c r="F3822" s="1048"/>
      <c r="G3822" s="1048"/>
      <c r="H3822" s="1048"/>
      <c r="I3822" s="1048"/>
      <c r="J3822" s="1048"/>
      <c r="K3822" s="1048"/>
      <c r="L3822" s="604" t="s">
        <v>11884</v>
      </c>
      <c r="M3822" s="638"/>
      <c r="N3822" s="605" t="s">
        <v>14047</v>
      </c>
      <c r="O3822" s="604"/>
      <c r="P3822" s="606"/>
      <c r="Q3822" s="604"/>
    </row>
    <row r="3823" spans="1:17" s="607" customFormat="1" ht="30.75" customHeight="1" x14ac:dyDescent="0.25">
      <c r="A3823" s="1048"/>
      <c r="B3823" s="602">
        <v>17</v>
      </c>
      <c r="C3823" s="602" t="s">
        <v>677</v>
      </c>
      <c r="D3823" s="603">
        <v>2565</v>
      </c>
      <c r="E3823" s="1048"/>
      <c r="F3823" s="1048"/>
      <c r="G3823" s="1048"/>
      <c r="H3823" s="1048"/>
      <c r="I3823" s="1048"/>
      <c r="J3823" s="1048"/>
      <c r="K3823" s="1048"/>
      <c r="L3823" s="604" t="s">
        <v>14748</v>
      </c>
      <c r="M3823" s="638"/>
      <c r="N3823" s="605" t="s">
        <v>14066</v>
      </c>
      <c r="O3823" s="604"/>
      <c r="P3823" s="606"/>
      <c r="Q3823" s="604"/>
    </row>
    <row r="3824" spans="1:17" s="612" customFormat="1" ht="30.75" customHeight="1" x14ac:dyDescent="0.25">
      <c r="A3824" s="1048"/>
      <c r="B3824" s="608">
        <v>7</v>
      </c>
      <c r="C3824" s="608" t="s">
        <v>64</v>
      </c>
      <c r="D3824" s="609">
        <v>2566</v>
      </c>
      <c r="E3824" s="1048"/>
      <c r="F3824" s="1048"/>
      <c r="G3824" s="1048"/>
      <c r="H3824" s="1048"/>
      <c r="I3824" s="1048"/>
      <c r="J3824" s="1048"/>
      <c r="K3824" s="1048"/>
      <c r="L3824" s="610" t="s">
        <v>14749</v>
      </c>
      <c r="M3824" s="639"/>
      <c r="N3824" s="611" t="s">
        <v>14746</v>
      </c>
      <c r="O3824" s="610"/>
      <c r="P3824" s="606"/>
      <c r="Q3824" s="610"/>
    </row>
    <row r="3825" spans="1:17" s="612" customFormat="1" ht="33.75" customHeight="1" x14ac:dyDescent="0.25">
      <c r="A3825" s="1048"/>
      <c r="B3825" s="608">
        <v>9</v>
      </c>
      <c r="C3825" s="608" t="s">
        <v>64</v>
      </c>
      <c r="D3825" s="609">
        <v>2566</v>
      </c>
      <c r="E3825" s="1048"/>
      <c r="F3825" s="1048"/>
      <c r="G3825" s="1048"/>
      <c r="H3825" s="1048"/>
      <c r="I3825" s="1048"/>
      <c r="J3825" s="1048"/>
      <c r="K3825" s="1048"/>
      <c r="L3825" s="610" t="s">
        <v>14750</v>
      </c>
      <c r="M3825" s="639"/>
      <c r="N3825" s="611" t="s">
        <v>14751</v>
      </c>
      <c r="O3825" s="610" t="s">
        <v>14752</v>
      </c>
      <c r="P3825" s="606">
        <v>1069.82</v>
      </c>
      <c r="Q3825" s="610"/>
    </row>
    <row r="3826" spans="1:17" s="612" customFormat="1" ht="33.75" customHeight="1" x14ac:dyDescent="0.25">
      <c r="A3826" s="1048"/>
      <c r="B3826" s="608">
        <v>21</v>
      </c>
      <c r="C3826" s="608" t="s">
        <v>64</v>
      </c>
      <c r="D3826" s="609">
        <v>2566</v>
      </c>
      <c r="E3826" s="1048"/>
      <c r="F3826" s="1048"/>
      <c r="G3826" s="1048"/>
      <c r="H3826" s="1048"/>
      <c r="I3826" s="1048"/>
      <c r="J3826" s="1048"/>
      <c r="K3826" s="1048"/>
      <c r="L3826" s="610" t="s">
        <v>15014</v>
      </c>
      <c r="M3826" s="639" t="s">
        <v>15046</v>
      </c>
      <c r="N3826" s="611" t="s">
        <v>15047</v>
      </c>
      <c r="O3826" s="610"/>
      <c r="P3826" s="606"/>
      <c r="Q3826" s="610"/>
    </row>
    <row r="3827" spans="1:17" s="612" customFormat="1" ht="33.75" customHeight="1" x14ac:dyDescent="0.25">
      <c r="A3827" s="1049"/>
      <c r="B3827" s="608">
        <v>28</v>
      </c>
      <c r="C3827" s="608" t="s">
        <v>64</v>
      </c>
      <c r="D3827" s="609">
        <v>2566</v>
      </c>
      <c r="E3827" s="1049"/>
      <c r="F3827" s="1049"/>
      <c r="G3827" s="1049"/>
      <c r="H3827" s="1049"/>
      <c r="I3827" s="1049"/>
      <c r="J3827" s="1049"/>
      <c r="K3827" s="1049"/>
      <c r="L3827" s="610" t="s">
        <v>52</v>
      </c>
      <c r="M3827" s="639">
        <v>2564</v>
      </c>
      <c r="N3827" s="611" t="s">
        <v>15048</v>
      </c>
      <c r="O3827" s="610"/>
      <c r="P3827" s="606">
        <v>1150</v>
      </c>
      <c r="Q3827" s="610"/>
    </row>
    <row r="3828" spans="1:17" s="607" customFormat="1" ht="33.75" customHeight="1" x14ac:dyDescent="0.25">
      <c r="A3828" s="602">
        <v>1197</v>
      </c>
      <c r="B3828" s="602">
        <v>15</v>
      </c>
      <c r="C3828" s="602" t="s">
        <v>677</v>
      </c>
      <c r="D3828" s="603">
        <v>2565</v>
      </c>
      <c r="E3828" s="1047" t="s">
        <v>14039</v>
      </c>
      <c r="F3828" s="1047" t="s">
        <v>14039</v>
      </c>
      <c r="G3828" s="1047" t="s">
        <v>14040</v>
      </c>
      <c r="H3828" s="1047" t="s">
        <v>14041</v>
      </c>
      <c r="I3828" s="1047" t="s">
        <v>131</v>
      </c>
      <c r="J3828" s="1047" t="s">
        <v>131</v>
      </c>
      <c r="K3828" s="1047" t="s">
        <v>3414</v>
      </c>
      <c r="L3828" s="604" t="s">
        <v>11884</v>
      </c>
      <c r="M3828" s="638"/>
      <c r="N3828" s="605" t="s">
        <v>14042</v>
      </c>
      <c r="O3828" s="604"/>
      <c r="P3828" s="606"/>
      <c r="Q3828" s="604"/>
    </row>
    <row r="3829" spans="1:17" s="612" customFormat="1" ht="33.75" customHeight="1" x14ac:dyDescent="0.25">
      <c r="A3829" s="608"/>
      <c r="B3829" s="608">
        <v>7</v>
      </c>
      <c r="C3829" s="608" t="s">
        <v>66</v>
      </c>
      <c r="D3829" s="609">
        <v>2566</v>
      </c>
      <c r="E3829" s="1049"/>
      <c r="F3829" s="1049"/>
      <c r="G3829" s="1049"/>
      <c r="H3829" s="1049"/>
      <c r="I3829" s="1049"/>
      <c r="J3829" s="1049"/>
      <c r="K3829" s="1049"/>
      <c r="L3829" s="610" t="s">
        <v>14826</v>
      </c>
      <c r="M3829" s="639">
        <v>2564</v>
      </c>
      <c r="N3829" s="611" t="s">
        <v>15426</v>
      </c>
      <c r="O3829" s="724"/>
      <c r="P3829" s="606">
        <v>14413.3</v>
      </c>
      <c r="Q3829" s="610"/>
    </row>
    <row r="3830" spans="1:17" s="607" customFormat="1" ht="33.75" customHeight="1" x14ac:dyDescent="0.25">
      <c r="A3830" s="1047">
        <v>1198</v>
      </c>
      <c r="B3830" s="602">
        <v>15</v>
      </c>
      <c r="C3830" s="602" t="s">
        <v>677</v>
      </c>
      <c r="D3830" s="603">
        <v>2565</v>
      </c>
      <c r="E3830" s="1047" t="s">
        <v>14414</v>
      </c>
      <c r="F3830" s="1047" t="s">
        <v>14414</v>
      </c>
      <c r="G3830" s="1047" t="s">
        <v>15651</v>
      </c>
      <c r="H3830" s="1047" t="s">
        <v>14415</v>
      </c>
      <c r="I3830" s="1047" t="s">
        <v>50</v>
      </c>
      <c r="J3830" s="1047" t="s">
        <v>551</v>
      </c>
      <c r="K3830" s="1047" t="s">
        <v>3414</v>
      </c>
      <c r="L3830" s="604" t="s">
        <v>11884</v>
      </c>
      <c r="M3830" s="638" t="s">
        <v>15131</v>
      </c>
      <c r="N3830" s="605" t="s">
        <v>14416</v>
      </c>
      <c r="O3830" s="604"/>
      <c r="P3830" s="606"/>
      <c r="Q3830" s="604"/>
    </row>
    <row r="3831" spans="1:17" s="612" customFormat="1" ht="33.75" customHeight="1" x14ac:dyDescent="0.25">
      <c r="A3831" s="1048"/>
      <c r="B3831" s="608">
        <v>22</v>
      </c>
      <c r="C3831" s="608" t="s">
        <v>64</v>
      </c>
      <c r="D3831" s="609">
        <v>2567</v>
      </c>
      <c r="E3831" s="1048"/>
      <c r="F3831" s="1048"/>
      <c r="G3831" s="1048"/>
      <c r="H3831" s="1048"/>
      <c r="I3831" s="1048"/>
      <c r="J3831" s="1048"/>
      <c r="K3831" s="1048"/>
      <c r="L3831" s="610" t="s">
        <v>5414</v>
      </c>
      <c r="M3831" s="639"/>
      <c r="N3831" s="611" t="s">
        <v>18126</v>
      </c>
      <c r="O3831" s="610"/>
      <c r="P3831" s="606"/>
      <c r="Q3831" s="610"/>
    </row>
    <row r="3832" spans="1:17" s="612" customFormat="1" ht="33.75" customHeight="1" x14ac:dyDescent="0.25">
      <c r="A3832" s="1049"/>
      <c r="B3832" s="608">
        <v>22</v>
      </c>
      <c r="C3832" s="608" t="s">
        <v>64</v>
      </c>
      <c r="D3832" s="609">
        <v>2567</v>
      </c>
      <c r="E3832" s="1049"/>
      <c r="F3832" s="1049"/>
      <c r="G3832" s="1049"/>
      <c r="H3832" s="1049"/>
      <c r="I3832" s="1049"/>
      <c r="J3832" s="1049"/>
      <c r="K3832" s="1049"/>
      <c r="L3832" s="610" t="s">
        <v>689</v>
      </c>
      <c r="M3832" s="639"/>
      <c r="N3832" s="611" t="s">
        <v>18127</v>
      </c>
      <c r="O3832" s="610" t="s">
        <v>18128</v>
      </c>
      <c r="P3832" s="606">
        <f>20486.28+21745.89</f>
        <v>42232.17</v>
      </c>
      <c r="Q3832" s="610"/>
    </row>
    <row r="3833" spans="1:17" ht="33.75" customHeight="1" x14ac:dyDescent="0.25">
      <c r="A3833" s="1053">
        <v>1199</v>
      </c>
      <c r="B3833" s="69">
        <v>16</v>
      </c>
      <c r="C3833" s="69" t="s">
        <v>677</v>
      </c>
      <c r="D3833" s="113">
        <v>2565</v>
      </c>
      <c r="E3833" s="1053" t="s">
        <v>14043</v>
      </c>
      <c r="F3833" s="1053" t="s">
        <v>14043</v>
      </c>
      <c r="G3833" s="1053" t="s">
        <v>14044</v>
      </c>
      <c r="H3833" s="1053" t="s">
        <v>14045</v>
      </c>
      <c r="I3833" s="1053" t="s">
        <v>1572</v>
      </c>
      <c r="J3833" s="1053" t="s">
        <v>527</v>
      </c>
      <c r="K3833" s="1053" t="s">
        <v>3414</v>
      </c>
      <c r="L3833" s="1" t="s">
        <v>11884</v>
      </c>
      <c r="M3833" s="450">
        <v>2564</v>
      </c>
      <c r="N3833" s="149" t="s">
        <v>14046</v>
      </c>
    </row>
    <row r="3834" spans="1:17" ht="33.75" customHeight="1" x14ac:dyDescent="0.25">
      <c r="A3834" s="1055"/>
      <c r="B3834" s="69">
        <v>22</v>
      </c>
      <c r="C3834" s="69" t="s">
        <v>62</v>
      </c>
      <c r="D3834" s="113">
        <v>2566</v>
      </c>
      <c r="E3834" s="1055"/>
      <c r="F3834" s="1055"/>
      <c r="G3834" s="1055"/>
      <c r="H3834" s="1055"/>
      <c r="I3834" s="1055"/>
      <c r="J3834" s="1055"/>
      <c r="K3834" s="1055"/>
      <c r="L3834" s="1" t="s">
        <v>15014</v>
      </c>
      <c r="M3834" s="450"/>
      <c r="N3834" s="149" t="s">
        <v>15727</v>
      </c>
    </row>
    <row r="3835" spans="1:17" ht="31.5" customHeight="1" x14ac:dyDescent="0.25">
      <c r="A3835" s="1054"/>
      <c r="B3835" s="69">
        <v>24</v>
      </c>
      <c r="C3835" s="69" t="s">
        <v>62</v>
      </c>
      <c r="D3835" s="113">
        <v>2566</v>
      </c>
      <c r="E3835" s="1054"/>
      <c r="F3835" s="1054"/>
      <c r="G3835" s="1054"/>
      <c r="H3835" s="1054"/>
      <c r="I3835" s="1054"/>
      <c r="J3835" s="1054"/>
      <c r="K3835" s="1054"/>
      <c r="L3835" s="1" t="s">
        <v>15725</v>
      </c>
      <c r="N3835" s="149" t="s">
        <v>15729</v>
      </c>
      <c r="O3835" s="1" t="s">
        <v>15728</v>
      </c>
    </row>
    <row r="3836" spans="1:17" s="607" customFormat="1" ht="31.5" customHeight="1" x14ac:dyDescent="0.25">
      <c r="A3836" s="1047">
        <v>1200</v>
      </c>
      <c r="B3836" s="602">
        <v>16</v>
      </c>
      <c r="C3836" s="602" t="s">
        <v>677</v>
      </c>
      <c r="D3836" s="603">
        <v>2565</v>
      </c>
      <c r="E3836" s="1047" t="s">
        <v>14048</v>
      </c>
      <c r="F3836" s="1047" t="s">
        <v>14048</v>
      </c>
      <c r="G3836" s="1047" t="s">
        <v>14049</v>
      </c>
      <c r="H3836" s="1047" t="s">
        <v>14050</v>
      </c>
      <c r="I3836" s="1047" t="s">
        <v>242</v>
      </c>
      <c r="J3836" s="1047" t="s">
        <v>78</v>
      </c>
      <c r="K3836" s="1047" t="s">
        <v>3414</v>
      </c>
      <c r="L3836" s="604" t="s">
        <v>7186</v>
      </c>
      <c r="M3836" s="638"/>
      <c r="N3836" s="605" t="s">
        <v>14051</v>
      </c>
      <c r="O3836" s="604"/>
      <c r="P3836" s="606"/>
      <c r="Q3836" s="604"/>
    </row>
    <row r="3837" spans="1:17" s="607" customFormat="1" ht="31.5" customHeight="1" x14ac:dyDescent="0.25">
      <c r="A3837" s="1048"/>
      <c r="B3837" s="608">
        <v>20</v>
      </c>
      <c r="C3837" s="609" t="s">
        <v>71</v>
      </c>
      <c r="D3837" s="608">
        <v>2566</v>
      </c>
      <c r="E3837" s="1048"/>
      <c r="F3837" s="1048"/>
      <c r="G3837" s="1048"/>
      <c r="H3837" s="1048"/>
      <c r="I3837" s="1048"/>
      <c r="J3837" s="1048"/>
      <c r="K3837" s="1048"/>
      <c r="L3837" s="610" t="s">
        <v>5414</v>
      </c>
      <c r="M3837" s="721"/>
      <c r="N3837" s="611" t="s">
        <v>16915</v>
      </c>
      <c r="O3837" s="604"/>
      <c r="P3837" s="606"/>
      <c r="Q3837" s="604"/>
    </row>
    <row r="3838" spans="1:17" s="607" customFormat="1" ht="31.5" customHeight="1" x14ac:dyDescent="0.25">
      <c r="A3838" s="1049"/>
      <c r="B3838" s="608">
        <v>20</v>
      </c>
      <c r="C3838" s="609" t="s">
        <v>71</v>
      </c>
      <c r="D3838" s="608">
        <v>2566</v>
      </c>
      <c r="E3838" s="1049"/>
      <c r="F3838" s="1049"/>
      <c r="G3838" s="1049"/>
      <c r="H3838" s="1049"/>
      <c r="I3838" s="1049"/>
      <c r="J3838" s="1049"/>
      <c r="K3838" s="1049"/>
      <c r="L3838" s="610" t="s">
        <v>689</v>
      </c>
      <c r="M3838" s="721"/>
      <c r="N3838" s="611" t="s">
        <v>16916</v>
      </c>
      <c r="O3838" s="604"/>
      <c r="P3838" s="606">
        <v>101955.24</v>
      </c>
      <c r="Q3838" s="604"/>
    </row>
    <row r="3839" spans="1:17" s="607" customFormat="1" ht="28.5" customHeight="1" x14ac:dyDescent="0.25">
      <c r="A3839" s="1047">
        <v>1201</v>
      </c>
      <c r="B3839" s="602">
        <v>17</v>
      </c>
      <c r="C3839" s="602" t="s">
        <v>677</v>
      </c>
      <c r="D3839" s="603">
        <v>2565</v>
      </c>
      <c r="E3839" s="1050" t="s">
        <v>14057</v>
      </c>
      <c r="F3839" s="1050" t="s">
        <v>14057</v>
      </c>
      <c r="G3839" s="1050" t="s">
        <v>14058</v>
      </c>
      <c r="H3839" s="1050" t="s">
        <v>14059</v>
      </c>
      <c r="I3839" s="1050" t="s">
        <v>856</v>
      </c>
      <c r="J3839" s="1050" t="s">
        <v>485</v>
      </c>
      <c r="K3839" s="1050" t="s">
        <v>3414</v>
      </c>
      <c r="L3839" s="604" t="s">
        <v>11884</v>
      </c>
      <c r="M3839" s="1047">
        <v>2564</v>
      </c>
      <c r="N3839" s="605" t="s">
        <v>14063</v>
      </c>
      <c r="O3839" s="604"/>
      <c r="P3839" s="606"/>
      <c r="Q3839" s="604"/>
    </row>
    <row r="3840" spans="1:17" s="612" customFormat="1" ht="28.5" customHeight="1" x14ac:dyDescent="0.25">
      <c r="A3840" s="1048"/>
      <c r="B3840" s="608">
        <v>21</v>
      </c>
      <c r="C3840" s="608" t="s">
        <v>65</v>
      </c>
      <c r="D3840" s="609">
        <v>2566</v>
      </c>
      <c r="E3840" s="1051"/>
      <c r="F3840" s="1051"/>
      <c r="G3840" s="1051"/>
      <c r="H3840" s="1051"/>
      <c r="I3840" s="1051"/>
      <c r="J3840" s="1051"/>
      <c r="K3840" s="1051"/>
      <c r="L3840" s="610" t="s">
        <v>14749</v>
      </c>
      <c r="M3840" s="1048"/>
      <c r="N3840" s="611" t="s">
        <v>15171</v>
      </c>
      <c r="O3840" s="610"/>
      <c r="P3840" s="606"/>
      <c r="Q3840" s="610"/>
    </row>
    <row r="3841" spans="1:17" s="612" customFormat="1" ht="28.5" customHeight="1" x14ac:dyDescent="0.25">
      <c r="A3841" s="1049"/>
      <c r="B3841" s="608">
        <v>22</v>
      </c>
      <c r="C3841" s="608" t="s">
        <v>65</v>
      </c>
      <c r="D3841" s="609">
        <v>2566</v>
      </c>
      <c r="E3841" s="1052"/>
      <c r="F3841" s="1052"/>
      <c r="G3841" s="1052"/>
      <c r="H3841" s="1052"/>
      <c r="I3841" s="1052"/>
      <c r="J3841" s="1052"/>
      <c r="K3841" s="1052"/>
      <c r="L3841" s="610" t="s">
        <v>14750</v>
      </c>
      <c r="M3841" s="1049"/>
      <c r="N3841" s="611" t="s">
        <v>15172</v>
      </c>
      <c r="O3841" s="610" t="s">
        <v>15173</v>
      </c>
      <c r="P3841" s="606">
        <v>26310</v>
      </c>
      <c r="Q3841" s="610"/>
    </row>
    <row r="3842" spans="1:17" s="607" customFormat="1" ht="28.5" customHeight="1" x14ac:dyDescent="0.25">
      <c r="A3842" s="1047">
        <v>1202</v>
      </c>
      <c r="B3842" s="602">
        <v>17</v>
      </c>
      <c r="C3842" s="602" t="s">
        <v>677</v>
      </c>
      <c r="D3842" s="603">
        <v>2565</v>
      </c>
      <c r="E3842" s="1047" t="s">
        <v>14060</v>
      </c>
      <c r="F3842" s="1047" t="s">
        <v>14060</v>
      </c>
      <c r="G3842" s="1047" t="s">
        <v>14061</v>
      </c>
      <c r="H3842" s="1047" t="s">
        <v>14062</v>
      </c>
      <c r="I3842" s="1047" t="s">
        <v>1093</v>
      </c>
      <c r="J3842" s="1047" t="s">
        <v>11</v>
      </c>
      <c r="K3842" s="1047" t="s">
        <v>3414</v>
      </c>
      <c r="L3842" s="604" t="s">
        <v>11884</v>
      </c>
      <c r="M3842" s="638"/>
      <c r="N3842" s="605" t="s">
        <v>14064</v>
      </c>
      <c r="O3842" s="604"/>
      <c r="P3842" s="606"/>
      <c r="Q3842" s="604"/>
    </row>
    <row r="3843" spans="1:17" s="612" customFormat="1" ht="28.5" customHeight="1" x14ac:dyDescent="0.25">
      <c r="A3843" s="1048"/>
      <c r="B3843" s="608">
        <v>22</v>
      </c>
      <c r="C3843" s="608" t="s">
        <v>62</v>
      </c>
      <c r="D3843" s="609">
        <v>2566</v>
      </c>
      <c r="E3843" s="1048"/>
      <c r="F3843" s="1048"/>
      <c r="G3843" s="1048"/>
      <c r="H3843" s="1048"/>
      <c r="I3843" s="1048"/>
      <c r="J3843" s="1048"/>
      <c r="K3843" s="1048"/>
      <c r="L3843" s="610" t="s">
        <v>15014</v>
      </c>
      <c r="M3843" s="639"/>
      <c r="N3843" s="611" t="s">
        <v>15712</v>
      </c>
      <c r="O3843" s="610"/>
      <c r="P3843" s="606"/>
      <c r="Q3843" s="610"/>
    </row>
    <row r="3844" spans="1:17" s="612" customFormat="1" ht="28.5" customHeight="1" x14ac:dyDescent="0.25">
      <c r="A3844" s="1049"/>
      <c r="B3844" s="608">
        <v>24</v>
      </c>
      <c r="C3844" s="608" t="s">
        <v>62</v>
      </c>
      <c r="D3844" s="609">
        <v>2566</v>
      </c>
      <c r="E3844" s="1049"/>
      <c r="F3844" s="1049"/>
      <c r="G3844" s="1049"/>
      <c r="H3844" s="1049"/>
      <c r="I3844" s="1049"/>
      <c r="J3844" s="1049"/>
      <c r="K3844" s="1049"/>
      <c r="L3844" s="610" t="s">
        <v>14826</v>
      </c>
      <c r="M3844" s="639">
        <v>2564</v>
      </c>
      <c r="N3844" s="611" t="s">
        <v>15714</v>
      </c>
      <c r="O3844" s="610" t="s">
        <v>15713</v>
      </c>
      <c r="P3844" s="606">
        <v>13700</v>
      </c>
      <c r="Q3844" s="610"/>
    </row>
    <row r="3845" spans="1:17" s="607" customFormat="1" ht="28.5" customHeight="1" x14ac:dyDescent="0.25">
      <c r="A3845" s="1047">
        <v>1203</v>
      </c>
      <c r="B3845" s="602">
        <v>21</v>
      </c>
      <c r="C3845" s="602" t="s">
        <v>677</v>
      </c>
      <c r="D3845" s="603">
        <v>2565</v>
      </c>
      <c r="E3845" s="1047" t="s">
        <v>14132</v>
      </c>
      <c r="F3845" s="1047" t="s">
        <v>14132</v>
      </c>
      <c r="G3845" s="1047" t="s">
        <v>14133</v>
      </c>
      <c r="H3845" s="1047" t="s">
        <v>14134</v>
      </c>
      <c r="I3845" s="1047" t="s">
        <v>14135</v>
      </c>
      <c r="J3845" s="1047" t="s">
        <v>151</v>
      </c>
      <c r="K3845" s="1047" t="s">
        <v>3414</v>
      </c>
      <c r="L3845" s="604" t="s">
        <v>11884</v>
      </c>
      <c r="M3845" s="638" t="s">
        <v>15681</v>
      </c>
      <c r="N3845" s="605" t="s">
        <v>14136</v>
      </c>
      <c r="O3845" s="604"/>
      <c r="P3845" s="606"/>
      <c r="Q3845" s="604"/>
    </row>
    <row r="3846" spans="1:17" s="612" customFormat="1" ht="28.5" customHeight="1" x14ac:dyDescent="0.25">
      <c r="A3846" s="1048"/>
      <c r="B3846" s="608">
        <v>9</v>
      </c>
      <c r="C3846" s="608" t="s">
        <v>66</v>
      </c>
      <c r="D3846" s="609">
        <v>2567</v>
      </c>
      <c r="E3846" s="1048"/>
      <c r="F3846" s="1048"/>
      <c r="G3846" s="1048"/>
      <c r="H3846" s="1048"/>
      <c r="I3846" s="1048"/>
      <c r="J3846" s="1048"/>
      <c r="K3846" s="1048"/>
      <c r="L3846" s="610" t="s">
        <v>5414</v>
      </c>
      <c r="M3846" s="639"/>
      <c r="N3846" s="611" t="s">
        <v>20419</v>
      </c>
      <c r="O3846" s="610"/>
      <c r="P3846" s="606"/>
      <c r="Q3846" s="610"/>
    </row>
    <row r="3847" spans="1:17" s="612" customFormat="1" ht="28.5" customHeight="1" x14ac:dyDescent="0.3">
      <c r="A3847" s="1049"/>
      <c r="B3847" s="608">
        <v>9</v>
      </c>
      <c r="C3847" s="608" t="s">
        <v>66</v>
      </c>
      <c r="D3847" s="609">
        <v>2567</v>
      </c>
      <c r="E3847" s="1049"/>
      <c r="F3847" s="1049"/>
      <c r="G3847" s="1049"/>
      <c r="H3847" s="1049"/>
      <c r="I3847" s="1049"/>
      <c r="J3847" s="1049"/>
      <c r="K3847" s="1049"/>
      <c r="L3847" s="610" t="s">
        <v>689</v>
      </c>
      <c r="M3847" s="639"/>
      <c r="N3847" s="611" t="s">
        <v>20420</v>
      </c>
      <c r="O3847" s="685" t="s">
        <v>20421</v>
      </c>
      <c r="P3847" s="606"/>
      <c r="Q3847" s="610"/>
    </row>
    <row r="3848" spans="1:17" s="607" customFormat="1" ht="28.5" customHeight="1" x14ac:dyDescent="0.25">
      <c r="A3848" s="1047">
        <v>1204</v>
      </c>
      <c r="B3848" s="602">
        <v>21</v>
      </c>
      <c r="C3848" s="602" t="s">
        <v>677</v>
      </c>
      <c r="D3848" s="603">
        <v>2565</v>
      </c>
      <c r="E3848" s="1047" t="s">
        <v>5551</v>
      </c>
      <c r="F3848" s="1047" t="s">
        <v>5551</v>
      </c>
      <c r="G3848" s="1047" t="s">
        <v>14138</v>
      </c>
      <c r="H3848" s="1047" t="s">
        <v>14139</v>
      </c>
      <c r="I3848" s="1047" t="s">
        <v>369</v>
      </c>
      <c r="J3848" s="1047" t="s">
        <v>212</v>
      </c>
      <c r="K3848" s="1047" t="s">
        <v>3414</v>
      </c>
      <c r="L3848" s="604" t="s">
        <v>11884</v>
      </c>
      <c r="M3848" s="777" t="s">
        <v>15023</v>
      </c>
      <c r="N3848" s="605" t="s">
        <v>14137</v>
      </c>
      <c r="O3848" s="604"/>
      <c r="P3848" s="606"/>
      <c r="Q3848" s="604"/>
    </row>
    <row r="3849" spans="1:17" s="612" customFormat="1" ht="28.5" customHeight="1" x14ac:dyDescent="0.25">
      <c r="A3849" s="1048"/>
      <c r="B3849" s="608">
        <v>8</v>
      </c>
      <c r="C3849" s="608" t="s">
        <v>69</v>
      </c>
      <c r="D3849" s="609">
        <v>2567</v>
      </c>
      <c r="E3849" s="1048"/>
      <c r="F3849" s="1048"/>
      <c r="G3849" s="1048"/>
      <c r="H3849" s="1048"/>
      <c r="I3849" s="1048"/>
      <c r="J3849" s="1048"/>
      <c r="K3849" s="1048"/>
      <c r="L3849" s="610" t="s">
        <v>5414</v>
      </c>
      <c r="M3849" s="691"/>
      <c r="N3849" s="611" t="s">
        <v>21810</v>
      </c>
      <c r="O3849" s="614"/>
      <c r="P3849" s="606"/>
      <c r="Q3849" s="610"/>
    </row>
    <row r="3850" spans="1:17" s="612" customFormat="1" ht="28.5" customHeight="1" x14ac:dyDescent="0.25">
      <c r="A3850" s="1049"/>
      <c r="B3850" s="608">
        <v>7</v>
      </c>
      <c r="C3850" s="608" t="s">
        <v>73</v>
      </c>
      <c r="D3850" s="609">
        <v>2567</v>
      </c>
      <c r="E3850" s="1049"/>
      <c r="F3850" s="1049"/>
      <c r="G3850" s="1049"/>
      <c r="H3850" s="1049"/>
      <c r="I3850" s="1049"/>
      <c r="J3850" s="1049"/>
      <c r="K3850" s="1049"/>
      <c r="L3850" s="610" t="s">
        <v>689</v>
      </c>
      <c r="M3850" s="691"/>
      <c r="N3850" s="611" t="s">
        <v>21811</v>
      </c>
      <c r="O3850" s="610" t="s">
        <v>21809</v>
      </c>
      <c r="P3850" s="606">
        <f>19200+9745</f>
        <v>28945</v>
      </c>
      <c r="Q3850" s="610"/>
    </row>
    <row r="3851" spans="1:17" s="607" customFormat="1" ht="28.5" customHeight="1" x14ac:dyDescent="0.25">
      <c r="A3851" s="1047">
        <v>1205</v>
      </c>
      <c r="B3851" s="602">
        <v>21</v>
      </c>
      <c r="C3851" s="602" t="s">
        <v>677</v>
      </c>
      <c r="D3851" s="603">
        <v>2565</v>
      </c>
      <c r="E3851" s="1047" t="s">
        <v>14161</v>
      </c>
      <c r="F3851" s="604" t="s">
        <v>14961</v>
      </c>
      <c r="G3851" s="603" t="s">
        <v>14966</v>
      </c>
      <c r="H3851" s="603" t="s">
        <v>14151</v>
      </c>
      <c r="I3851" s="603" t="s">
        <v>880</v>
      </c>
      <c r="J3851" s="603" t="s">
        <v>113</v>
      </c>
      <c r="K3851" s="603" t="s">
        <v>3414</v>
      </c>
      <c r="L3851" s="604" t="s">
        <v>14164</v>
      </c>
      <c r="M3851" s="638"/>
      <c r="N3851" s="605" t="s">
        <v>14162</v>
      </c>
      <c r="O3851" s="1070" t="s">
        <v>14887</v>
      </c>
      <c r="P3851" s="606">
        <v>6317.43</v>
      </c>
      <c r="Q3851" s="604"/>
    </row>
    <row r="3852" spans="1:17" s="607" customFormat="1" ht="28.5" customHeight="1" x14ac:dyDescent="0.25">
      <c r="A3852" s="1048"/>
      <c r="B3852" s="602">
        <v>23</v>
      </c>
      <c r="C3852" s="602" t="s">
        <v>677</v>
      </c>
      <c r="D3852" s="603">
        <v>2565</v>
      </c>
      <c r="E3852" s="1048"/>
      <c r="F3852" s="604" t="s">
        <v>14962</v>
      </c>
      <c r="G3852" s="756" t="s">
        <v>14967</v>
      </c>
      <c r="H3852" s="603" t="s">
        <v>14971</v>
      </c>
      <c r="I3852" s="603" t="s">
        <v>637</v>
      </c>
      <c r="J3852" s="603" t="s">
        <v>232</v>
      </c>
      <c r="K3852" s="603" t="s">
        <v>3414</v>
      </c>
      <c r="L3852" s="604" t="s">
        <v>14165</v>
      </c>
      <c r="M3852" s="638"/>
      <c r="N3852" s="605" t="s">
        <v>14163</v>
      </c>
      <c r="O3852" s="1077"/>
      <c r="P3852" s="606">
        <v>6317.43</v>
      </c>
      <c r="Q3852" s="604"/>
    </row>
    <row r="3853" spans="1:17" s="607" customFormat="1" ht="28.5" customHeight="1" x14ac:dyDescent="0.25">
      <c r="A3853" s="1048"/>
      <c r="B3853" s="602">
        <v>28</v>
      </c>
      <c r="C3853" s="602" t="s">
        <v>677</v>
      </c>
      <c r="D3853" s="603">
        <v>2565</v>
      </c>
      <c r="E3853" s="1048"/>
      <c r="F3853" s="604" t="s">
        <v>14963</v>
      </c>
      <c r="G3853" s="756" t="s">
        <v>14968</v>
      </c>
      <c r="H3853" s="603" t="s">
        <v>14181</v>
      </c>
      <c r="I3853" s="603" t="s">
        <v>880</v>
      </c>
      <c r="J3853" s="603" t="s">
        <v>113</v>
      </c>
      <c r="K3853" s="603" t="s">
        <v>3414</v>
      </c>
      <c r="L3853" s="604" t="s">
        <v>14167</v>
      </c>
      <c r="M3853" s="638"/>
      <c r="N3853" s="605" t="s">
        <v>14166</v>
      </c>
      <c r="O3853" s="1077"/>
      <c r="P3853" s="606">
        <v>6317.43</v>
      </c>
      <c r="Q3853" s="604"/>
    </row>
    <row r="3854" spans="1:17" s="607" customFormat="1" ht="32.25" customHeight="1" x14ac:dyDescent="0.25">
      <c r="A3854" s="1048"/>
      <c r="B3854" s="602">
        <v>29</v>
      </c>
      <c r="C3854" s="602" t="s">
        <v>677</v>
      </c>
      <c r="D3854" s="603">
        <v>2565</v>
      </c>
      <c r="E3854" s="1048"/>
      <c r="F3854" s="604" t="s">
        <v>14964</v>
      </c>
      <c r="G3854" s="757" t="s">
        <v>14969</v>
      </c>
      <c r="H3854" s="603" t="s">
        <v>14388</v>
      </c>
      <c r="I3854" s="603" t="s">
        <v>880</v>
      </c>
      <c r="J3854" s="603" t="s">
        <v>113</v>
      </c>
      <c r="K3854" s="603" t="s">
        <v>3414</v>
      </c>
      <c r="L3854" s="604" t="s">
        <v>14169</v>
      </c>
      <c r="M3854" s="638"/>
      <c r="N3854" s="605" t="s">
        <v>14168</v>
      </c>
      <c r="O3854" s="1077"/>
      <c r="P3854" s="606">
        <v>15658.16</v>
      </c>
      <c r="Q3854" s="604"/>
    </row>
    <row r="3855" spans="1:17" s="607" customFormat="1" ht="32.25" customHeight="1" x14ac:dyDescent="0.25">
      <c r="A3855" s="1048"/>
      <c r="B3855" s="602">
        <v>7</v>
      </c>
      <c r="C3855" s="602" t="s">
        <v>64</v>
      </c>
      <c r="D3855" s="603">
        <v>2566</v>
      </c>
      <c r="E3855" s="1048"/>
      <c r="F3855" s="604" t="s">
        <v>14965</v>
      </c>
      <c r="G3855" s="603" t="s">
        <v>14146</v>
      </c>
      <c r="H3855" s="603" t="s">
        <v>14972</v>
      </c>
      <c r="I3855" s="603" t="s">
        <v>261</v>
      </c>
      <c r="J3855" s="603" t="s">
        <v>212</v>
      </c>
      <c r="K3855" s="603" t="s">
        <v>3414</v>
      </c>
      <c r="L3855" s="604" t="s">
        <v>14884</v>
      </c>
      <c r="M3855" s="638"/>
      <c r="N3855" s="605" t="s">
        <v>14885</v>
      </c>
      <c r="O3855" s="1077"/>
      <c r="P3855" s="606">
        <v>6317.43</v>
      </c>
      <c r="Q3855" s="604"/>
    </row>
    <row r="3856" spans="1:17" s="612" customFormat="1" ht="32.25" customHeight="1" x14ac:dyDescent="0.25">
      <c r="A3856" s="1049"/>
      <c r="B3856" s="608">
        <v>22</v>
      </c>
      <c r="C3856" s="608" t="s">
        <v>64</v>
      </c>
      <c r="D3856" s="609">
        <v>2566</v>
      </c>
      <c r="E3856" s="1049"/>
      <c r="F3856" s="754"/>
      <c r="G3856" s="609"/>
      <c r="H3856" s="609"/>
      <c r="I3856" s="609"/>
      <c r="J3856" s="609"/>
      <c r="K3856" s="609"/>
      <c r="L3856" s="610" t="s">
        <v>14886</v>
      </c>
      <c r="M3856" s="639"/>
      <c r="N3856" s="611" t="s">
        <v>14970</v>
      </c>
      <c r="O3856" s="1071"/>
      <c r="P3856" s="606"/>
      <c r="Q3856" s="610"/>
    </row>
    <row r="3857" spans="1:17" s="607" customFormat="1" ht="43.5" customHeight="1" x14ac:dyDescent="0.25">
      <c r="A3857" s="602">
        <v>1206</v>
      </c>
      <c r="B3857" s="602">
        <v>24</v>
      </c>
      <c r="C3857" s="602" t="s">
        <v>677</v>
      </c>
      <c r="D3857" s="603">
        <v>2565</v>
      </c>
      <c r="E3857" s="603" t="s">
        <v>14081</v>
      </c>
      <c r="F3857" s="603" t="s">
        <v>14082</v>
      </c>
      <c r="G3857" s="603" t="s">
        <v>14083</v>
      </c>
      <c r="H3857" s="603" t="s">
        <v>14084</v>
      </c>
      <c r="I3857" s="603" t="s">
        <v>150</v>
      </c>
      <c r="J3857" s="603" t="s">
        <v>151</v>
      </c>
      <c r="K3857" s="603" t="s">
        <v>3414</v>
      </c>
      <c r="L3857" s="604" t="s">
        <v>14080</v>
      </c>
      <c r="M3857" s="638"/>
      <c r="N3857" s="605" t="s">
        <v>14085</v>
      </c>
      <c r="O3857" s="604" t="s">
        <v>14086</v>
      </c>
      <c r="P3857" s="606"/>
      <c r="Q3857" s="604"/>
    </row>
    <row r="3858" spans="1:17" s="720" customFormat="1" ht="32.25" customHeight="1" x14ac:dyDescent="0.25">
      <c r="A3858" s="677">
        <v>1207</v>
      </c>
      <c r="B3858" s="677">
        <v>24</v>
      </c>
      <c r="C3858" s="677" t="s">
        <v>677</v>
      </c>
      <c r="D3858" s="678">
        <v>2565</v>
      </c>
      <c r="E3858" s="1072" t="s">
        <v>14089</v>
      </c>
      <c r="F3858" s="1072" t="s">
        <v>14089</v>
      </c>
      <c r="G3858" s="1070" t="s">
        <v>15400</v>
      </c>
      <c r="H3858" s="1070" t="s">
        <v>14090</v>
      </c>
      <c r="I3858" s="1070" t="s">
        <v>247</v>
      </c>
      <c r="J3858" s="1070" t="s">
        <v>232</v>
      </c>
      <c r="K3858" s="1070" t="s">
        <v>3414</v>
      </c>
      <c r="L3858" s="716" t="s">
        <v>7186</v>
      </c>
      <c r="M3858" s="717"/>
      <c r="N3858" s="718" t="s">
        <v>14087</v>
      </c>
      <c r="O3858" s="716"/>
      <c r="P3858" s="719"/>
      <c r="Q3858" s="716"/>
    </row>
    <row r="3859" spans="1:17" s="612" customFormat="1" ht="32.25" customHeight="1" x14ac:dyDescent="0.25">
      <c r="A3859" s="682"/>
      <c r="B3859" s="608">
        <v>21</v>
      </c>
      <c r="C3859" s="608" t="s">
        <v>70</v>
      </c>
      <c r="D3859" s="609">
        <v>2566</v>
      </c>
      <c r="E3859" s="1239"/>
      <c r="F3859" s="1239"/>
      <c r="G3859" s="1077"/>
      <c r="H3859" s="1077"/>
      <c r="I3859" s="1077"/>
      <c r="J3859" s="1077"/>
      <c r="K3859" s="1077"/>
      <c r="L3859" s="610" t="s">
        <v>15994</v>
      </c>
      <c r="M3859" s="639"/>
      <c r="N3859" s="611" t="s">
        <v>15995</v>
      </c>
      <c r="O3859" s="610"/>
      <c r="P3859" s="606"/>
      <c r="Q3859" s="610"/>
    </row>
    <row r="3860" spans="1:17" s="612" customFormat="1" ht="32.25" customHeight="1" x14ac:dyDescent="0.25">
      <c r="A3860" s="682"/>
      <c r="B3860" s="608">
        <v>23</v>
      </c>
      <c r="C3860" s="608" t="s">
        <v>70</v>
      </c>
      <c r="D3860" s="609">
        <v>2566</v>
      </c>
      <c r="E3860" s="1073"/>
      <c r="F3860" s="1073"/>
      <c r="G3860" s="1071"/>
      <c r="H3860" s="1071"/>
      <c r="I3860" s="1071"/>
      <c r="J3860" s="1071"/>
      <c r="K3860" s="1071"/>
      <c r="L3860" s="610" t="s">
        <v>15996</v>
      </c>
      <c r="M3860" s="639"/>
      <c r="N3860" s="611" t="s">
        <v>15997</v>
      </c>
      <c r="O3860" s="610" t="s">
        <v>15998</v>
      </c>
      <c r="P3860" s="606"/>
      <c r="Q3860" s="610"/>
    </row>
    <row r="3861" spans="1:17" s="607" customFormat="1" ht="32.25" customHeight="1" x14ac:dyDescent="0.25">
      <c r="A3861" s="1047">
        <v>1208</v>
      </c>
      <c r="B3861" s="602">
        <v>24</v>
      </c>
      <c r="C3861" s="602" t="s">
        <v>677</v>
      </c>
      <c r="D3861" s="603">
        <v>2565</v>
      </c>
      <c r="E3861" s="1047" t="s">
        <v>14091</v>
      </c>
      <c r="F3861" s="1047" t="s">
        <v>14091</v>
      </c>
      <c r="G3861" s="1047" t="s">
        <v>14092</v>
      </c>
      <c r="H3861" s="1047" t="s">
        <v>14093</v>
      </c>
      <c r="I3861" s="1047" t="s">
        <v>247</v>
      </c>
      <c r="J3861" s="1047" t="s">
        <v>232</v>
      </c>
      <c r="K3861" s="1047" t="s">
        <v>3414</v>
      </c>
      <c r="L3861" s="604" t="s">
        <v>7186</v>
      </c>
      <c r="M3861" s="638"/>
      <c r="N3861" s="605" t="s">
        <v>14088</v>
      </c>
      <c r="O3861" s="604" t="s">
        <v>6443</v>
      </c>
      <c r="P3861" s="606"/>
      <c r="Q3861" s="604"/>
    </row>
    <row r="3862" spans="1:17" s="612" customFormat="1" ht="36.75" customHeight="1" x14ac:dyDescent="0.25">
      <c r="A3862" s="1048"/>
      <c r="B3862" s="608"/>
      <c r="C3862" s="608"/>
      <c r="D3862" s="609"/>
      <c r="E3862" s="1048"/>
      <c r="F3862" s="1048"/>
      <c r="G3862" s="1048"/>
      <c r="H3862" s="1048"/>
      <c r="I3862" s="1048"/>
      <c r="J3862" s="1048"/>
      <c r="K3862" s="1048"/>
      <c r="L3862" s="610" t="s">
        <v>5414</v>
      </c>
      <c r="M3862" s="639"/>
      <c r="N3862" s="611" t="s">
        <v>15691</v>
      </c>
      <c r="O3862" s="610"/>
      <c r="P3862" s="606"/>
      <c r="Q3862" s="610"/>
    </row>
    <row r="3863" spans="1:17" s="612" customFormat="1" ht="36.75" customHeight="1" x14ac:dyDescent="0.25">
      <c r="A3863" s="1049"/>
      <c r="B3863" s="608"/>
      <c r="C3863" s="608"/>
      <c r="D3863" s="609"/>
      <c r="E3863" s="1049"/>
      <c r="F3863" s="1049"/>
      <c r="G3863" s="1049"/>
      <c r="H3863" s="1049"/>
      <c r="I3863" s="1049"/>
      <c r="J3863" s="1049"/>
      <c r="K3863" s="1049"/>
      <c r="L3863" s="610" t="s">
        <v>689</v>
      </c>
      <c r="M3863" s="639"/>
      <c r="N3863" s="611" t="s">
        <v>15692</v>
      </c>
      <c r="O3863" s="610" t="s">
        <v>15693</v>
      </c>
      <c r="P3863" s="606">
        <v>32076</v>
      </c>
      <c r="Q3863" s="610"/>
    </row>
    <row r="3864" spans="1:17" ht="36.75" customHeight="1" x14ac:dyDescent="0.25">
      <c r="A3864" s="69">
        <v>1209</v>
      </c>
      <c r="B3864" s="69">
        <v>24</v>
      </c>
      <c r="C3864" s="69" t="s">
        <v>677</v>
      </c>
      <c r="D3864" s="113">
        <v>2565</v>
      </c>
      <c r="E3864" s="113" t="s">
        <v>14128</v>
      </c>
      <c r="F3864" s="113" t="s">
        <v>14128</v>
      </c>
      <c r="G3864" s="113" t="s">
        <v>14129</v>
      </c>
      <c r="H3864" s="113" t="s">
        <v>14130</v>
      </c>
      <c r="I3864" s="113" t="s">
        <v>332</v>
      </c>
      <c r="J3864" s="113" t="s">
        <v>11</v>
      </c>
      <c r="K3864" s="113" t="s">
        <v>3414</v>
      </c>
      <c r="L3864" s="1" t="s">
        <v>11884</v>
      </c>
      <c r="M3864" s="450"/>
      <c r="N3864" s="149" t="s">
        <v>14131</v>
      </c>
    </row>
    <row r="3865" spans="1:17" ht="40.5" customHeight="1" x14ac:dyDescent="0.25">
      <c r="A3865" s="69">
        <v>1210</v>
      </c>
      <c r="B3865" s="69">
        <v>25</v>
      </c>
      <c r="C3865" s="69" t="s">
        <v>677</v>
      </c>
      <c r="D3865" s="113">
        <v>2565</v>
      </c>
      <c r="E3865" s="113" t="s">
        <v>14140</v>
      </c>
      <c r="F3865" s="113" t="s">
        <v>14140</v>
      </c>
      <c r="G3865" s="113" t="s">
        <v>14141</v>
      </c>
      <c r="H3865" s="113" t="s">
        <v>14142</v>
      </c>
      <c r="I3865" s="113" t="s">
        <v>105</v>
      </c>
      <c r="J3865" s="113" t="s">
        <v>105</v>
      </c>
      <c r="K3865" s="113" t="s">
        <v>3414</v>
      </c>
      <c r="L3865" s="1" t="s">
        <v>11884</v>
      </c>
      <c r="M3865" s="450"/>
      <c r="N3865" s="149" t="s">
        <v>14143</v>
      </c>
    </row>
    <row r="3866" spans="1:17" ht="40.5" customHeight="1" x14ac:dyDescent="0.25">
      <c r="A3866" s="69">
        <v>1211</v>
      </c>
      <c r="B3866" s="69">
        <v>25</v>
      </c>
      <c r="C3866" s="69" t="s">
        <v>677</v>
      </c>
      <c r="D3866" s="113">
        <v>2565</v>
      </c>
      <c r="E3866" s="113" t="s">
        <v>14145</v>
      </c>
      <c r="F3866" s="113" t="s">
        <v>14145</v>
      </c>
      <c r="G3866" s="113" t="s">
        <v>14146</v>
      </c>
      <c r="H3866" s="113" t="s">
        <v>14147</v>
      </c>
      <c r="I3866" s="113" t="s">
        <v>14148</v>
      </c>
      <c r="J3866" s="113" t="s">
        <v>212</v>
      </c>
      <c r="K3866" s="113" t="s">
        <v>3414</v>
      </c>
      <c r="L3866" s="1" t="s">
        <v>11884</v>
      </c>
      <c r="M3866" s="450"/>
      <c r="N3866" s="149" t="s">
        <v>14144</v>
      </c>
    </row>
    <row r="3867" spans="1:17" ht="40.5" customHeight="1" x14ac:dyDescent="0.25">
      <c r="A3867" s="69">
        <v>1212</v>
      </c>
      <c r="B3867" s="69">
        <v>25</v>
      </c>
      <c r="C3867" s="69" t="s">
        <v>677</v>
      </c>
      <c r="D3867" s="113">
        <v>2565</v>
      </c>
      <c r="E3867" s="113" t="s">
        <v>14152</v>
      </c>
      <c r="F3867" s="113" t="s">
        <v>14152</v>
      </c>
      <c r="G3867" s="113" t="s">
        <v>14150</v>
      </c>
      <c r="H3867" s="113" t="s">
        <v>14151</v>
      </c>
      <c r="I3867" s="113" t="s">
        <v>880</v>
      </c>
      <c r="J3867" s="113" t="s">
        <v>113</v>
      </c>
      <c r="K3867" s="113" t="s">
        <v>3414</v>
      </c>
      <c r="L3867" s="1" t="s">
        <v>11884</v>
      </c>
      <c r="M3867" s="450"/>
      <c r="N3867" s="149" t="s">
        <v>14149</v>
      </c>
    </row>
    <row r="3868" spans="1:17" s="607" customFormat="1" ht="36.75" customHeight="1" x14ac:dyDescent="0.25">
      <c r="A3868" s="1047">
        <v>1213</v>
      </c>
      <c r="B3868" s="602">
        <v>28</v>
      </c>
      <c r="C3868" s="602" t="s">
        <v>677</v>
      </c>
      <c r="D3868" s="603">
        <v>2565</v>
      </c>
      <c r="E3868" s="1050" t="s">
        <v>14153</v>
      </c>
      <c r="F3868" s="1047" t="s">
        <v>14153</v>
      </c>
      <c r="G3868" s="1047" t="s">
        <v>14154</v>
      </c>
      <c r="H3868" s="1047" t="s">
        <v>14155</v>
      </c>
      <c r="I3868" s="1047" t="s">
        <v>105</v>
      </c>
      <c r="J3868" s="1047" t="s">
        <v>105</v>
      </c>
      <c r="K3868" s="1047" t="s">
        <v>3414</v>
      </c>
      <c r="L3868" s="604" t="s">
        <v>11884</v>
      </c>
      <c r="M3868" s="639">
        <v>2564</v>
      </c>
      <c r="N3868" s="605" t="s">
        <v>14156</v>
      </c>
      <c r="O3868" s="604"/>
      <c r="P3868" s="606"/>
      <c r="Q3868" s="604"/>
    </row>
    <row r="3869" spans="1:17" s="612" customFormat="1" ht="36.75" customHeight="1" x14ac:dyDescent="0.25">
      <c r="A3869" s="1049"/>
      <c r="B3869" s="608">
        <v>10</v>
      </c>
      <c r="C3869" s="608" t="s">
        <v>66</v>
      </c>
      <c r="D3869" s="609">
        <v>2566</v>
      </c>
      <c r="E3869" s="1052"/>
      <c r="F3869" s="1049"/>
      <c r="G3869" s="1049"/>
      <c r="H3869" s="1049"/>
      <c r="I3869" s="1049"/>
      <c r="J3869" s="1049"/>
      <c r="K3869" s="1049"/>
      <c r="L3869" s="610" t="s">
        <v>3991</v>
      </c>
      <c r="N3869" s="611" t="s">
        <v>15421</v>
      </c>
      <c r="O3869" s="724">
        <v>15046.89</v>
      </c>
      <c r="P3869" s="606"/>
      <c r="Q3869" s="610"/>
    </row>
    <row r="3870" spans="1:17" s="607" customFormat="1" ht="36.75" customHeight="1" x14ac:dyDescent="0.25">
      <c r="A3870" s="1047">
        <v>1214</v>
      </c>
      <c r="B3870" s="602">
        <v>28</v>
      </c>
      <c r="C3870" s="602" t="s">
        <v>677</v>
      </c>
      <c r="D3870" s="603">
        <v>2565</v>
      </c>
      <c r="E3870" s="1050" t="s">
        <v>14157</v>
      </c>
      <c r="F3870" s="1047" t="s">
        <v>14157</v>
      </c>
      <c r="G3870" s="1047" t="s">
        <v>14158</v>
      </c>
      <c r="H3870" s="1047" t="s">
        <v>14159</v>
      </c>
      <c r="I3870" s="1047" t="s">
        <v>870</v>
      </c>
      <c r="J3870" s="1047" t="s">
        <v>113</v>
      </c>
      <c r="K3870" s="1047" t="s">
        <v>3414</v>
      </c>
      <c r="L3870" s="604" t="s">
        <v>11884</v>
      </c>
      <c r="M3870" s="638" t="s">
        <v>15023</v>
      </c>
      <c r="N3870" s="605" t="s">
        <v>14160</v>
      </c>
      <c r="O3870" s="604"/>
      <c r="P3870" s="606"/>
      <c r="Q3870" s="604"/>
    </row>
    <row r="3871" spans="1:17" s="612" customFormat="1" ht="36.75" customHeight="1" x14ac:dyDescent="0.25">
      <c r="A3871" s="1048"/>
      <c r="B3871" s="608">
        <v>28</v>
      </c>
      <c r="C3871" s="608" t="s">
        <v>64</v>
      </c>
      <c r="D3871" s="609">
        <v>2567</v>
      </c>
      <c r="E3871" s="1051"/>
      <c r="F3871" s="1048"/>
      <c r="G3871" s="1048"/>
      <c r="H3871" s="1048"/>
      <c r="I3871" s="1048"/>
      <c r="J3871" s="1048"/>
      <c r="K3871" s="1048"/>
      <c r="L3871" s="610" t="s">
        <v>5414</v>
      </c>
      <c r="M3871" s="639"/>
      <c r="N3871" s="611" t="s">
        <v>20135</v>
      </c>
      <c r="O3871" s="610"/>
      <c r="P3871" s="606"/>
      <c r="Q3871" s="610"/>
    </row>
    <row r="3872" spans="1:17" s="612" customFormat="1" ht="36.75" customHeight="1" x14ac:dyDescent="0.25">
      <c r="A3872" s="1049"/>
      <c r="B3872" s="608">
        <v>4</v>
      </c>
      <c r="C3872" s="608" t="s">
        <v>65</v>
      </c>
      <c r="D3872" s="609">
        <v>2567</v>
      </c>
      <c r="E3872" s="1052"/>
      <c r="F3872" s="1049"/>
      <c r="G3872" s="1049"/>
      <c r="H3872" s="1049"/>
      <c r="I3872" s="1049"/>
      <c r="J3872" s="1049"/>
      <c r="K3872" s="1049"/>
      <c r="L3872" s="610" t="s">
        <v>689</v>
      </c>
      <c r="M3872" s="639"/>
      <c r="N3872" s="611" t="s">
        <v>20136</v>
      </c>
      <c r="O3872" s="610" t="s">
        <v>20137</v>
      </c>
      <c r="P3872" s="606">
        <f>24130.63+18557.5</f>
        <v>42688.130000000005</v>
      </c>
      <c r="Q3872" s="610"/>
    </row>
    <row r="3873" spans="1:17" s="720" customFormat="1" ht="36.75" customHeight="1" x14ac:dyDescent="0.25">
      <c r="A3873" s="1070">
        <v>1215</v>
      </c>
      <c r="B3873" s="677">
        <v>28</v>
      </c>
      <c r="C3873" s="677" t="s">
        <v>677</v>
      </c>
      <c r="D3873" s="678">
        <v>2565</v>
      </c>
      <c r="E3873" s="1072" t="s">
        <v>14170</v>
      </c>
      <c r="F3873" s="1070" t="s">
        <v>14170</v>
      </c>
      <c r="G3873" s="1070" t="s">
        <v>14171</v>
      </c>
      <c r="H3873" s="1070" t="s">
        <v>14172</v>
      </c>
      <c r="I3873" s="1070" t="s">
        <v>14173</v>
      </c>
      <c r="J3873" s="1070" t="s">
        <v>2880</v>
      </c>
      <c r="K3873" s="1070" t="s">
        <v>3414</v>
      </c>
      <c r="L3873" s="716" t="s">
        <v>11884</v>
      </c>
      <c r="M3873" s="717"/>
      <c r="N3873" s="718" t="s">
        <v>14174</v>
      </c>
      <c r="O3873" s="716"/>
      <c r="P3873" s="719"/>
      <c r="Q3873" s="716"/>
    </row>
    <row r="3874" spans="1:17" s="612" customFormat="1" ht="36.75" customHeight="1" x14ac:dyDescent="0.25">
      <c r="A3874" s="1077"/>
      <c r="B3874" s="608">
        <v>22</v>
      </c>
      <c r="C3874" s="608" t="s">
        <v>62</v>
      </c>
      <c r="D3874" s="609">
        <v>2566</v>
      </c>
      <c r="E3874" s="1239"/>
      <c r="F3874" s="1077"/>
      <c r="G3874" s="1077"/>
      <c r="H3874" s="1077"/>
      <c r="I3874" s="1077"/>
      <c r="J3874" s="1077"/>
      <c r="K3874" s="1077"/>
      <c r="L3874" s="610" t="s">
        <v>15014</v>
      </c>
      <c r="M3874" s="639"/>
      <c r="N3874" s="611" t="s">
        <v>15731</v>
      </c>
      <c r="O3874" s="610"/>
      <c r="P3874" s="606"/>
      <c r="Q3874" s="610"/>
    </row>
    <row r="3875" spans="1:17" s="612" customFormat="1" ht="34.5" customHeight="1" x14ac:dyDescent="0.25">
      <c r="A3875" s="1071"/>
      <c r="B3875" s="608">
        <v>24</v>
      </c>
      <c r="C3875" s="608" t="s">
        <v>62</v>
      </c>
      <c r="D3875" s="609">
        <v>2566</v>
      </c>
      <c r="E3875" s="1073"/>
      <c r="F3875" s="1071"/>
      <c r="G3875" s="1071"/>
      <c r="H3875" s="1071"/>
      <c r="I3875" s="1071"/>
      <c r="J3875" s="1071"/>
      <c r="K3875" s="1071"/>
      <c r="L3875" s="610" t="s">
        <v>3991</v>
      </c>
      <c r="M3875" s="639">
        <v>2564</v>
      </c>
      <c r="N3875" s="611" t="s">
        <v>15732</v>
      </c>
      <c r="O3875" s="610" t="s">
        <v>15730</v>
      </c>
      <c r="P3875" s="606">
        <v>18843</v>
      </c>
      <c r="Q3875" s="610"/>
    </row>
    <row r="3876" spans="1:17" ht="39" customHeight="1" x14ac:dyDescent="0.25">
      <c r="A3876" s="69">
        <v>1216</v>
      </c>
      <c r="B3876" s="69">
        <v>28</v>
      </c>
      <c r="C3876" s="69" t="s">
        <v>677</v>
      </c>
      <c r="D3876" s="113">
        <v>2565</v>
      </c>
      <c r="E3876" s="113" t="s">
        <v>14175</v>
      </c>
      <c r="F3876" s="113" t="s">
        <v>14175</v>
      </c>
      <c r="G3876" s="113" t="s">
        <v>14176</v>
      </c>
      <c r="H3876" s="113" t="s">
        <v>9066</v>
      </c>
      <c r="I3876" s="113" t="s">
        <v>1300</v>
      </c>
      <c r="J3876" s="113" t="s">
        <v>216</v>
      </c>
      <c r="K3876" s="113" t="s">
        <v>3414</v>
      </c>
      <c r="L3876" s="1" t="s">
        <v>11884</v>
      </c>
      <c r="M3876" s="450"/>
      <c r="N3876" s="149" t="s">
        <v>14177</v>
      </c>
    </row>
    <row r="3877" spans="1:17" ht="39" customHeight="1" x14ac:dyDescent="0.25">
      <c r="A3877" s="69">
        <v>1217</v>
      </c>
      <c r="B3877" s="69">
        <v>28</v>
      </c>
      <c r="C3877" s="69" t="s">
        <v>677</v>
      </c>
      <c r="D3877" s="113">
        <v>2565</v>
      </c>
      <c r="E3877" s="113" t="s">
        <v>14179</v>
      </c>
      <c r="F3877" s="113" t="s">
        <v>14179</v>
      </c>
      <c r="G3877" s="113" t="s">
        <v>14180</v>
      </c>
      <c r="H3877" s="113" t="s">
        <v>14181</v>
      </c>
      <c r="I3877" s="113" t="s">
        <v>870</v>
      </c>
      <c r="J3877" s="113" t="s">
        <v>113</v>
      </c>
      <c r="K3877" s="113" t="s">
        <v>3414</v>
      </c>
      <c r="L3877" s="1" t="s">
        <v>11884</v>
      </c>
      <c r="M3877" s="450"/>
      <c r="N3877" s="149" t="s">
        <v>14178</v>
      </c>
    </row>
    <row r="3878" spans="1:17" s="607" customFormat="1" ht="39" customHeight="1" x14ac:dyDescent="0.25">
      <c r="A3878" s="1047">
        <v>1218</v>
      </c>
      <c r="B3878" s="602">
        <v>30</v>
      </c>
      <c r="C3878" s="602" t="s">
        <v>677</v>
      </c>
      <c r="D3878" s="603">
        <v>2565</v>
      </c>
      <c r="E3878" s="1047" t="s">
        <v>14183</v>
      </c>
      <c r="F3878" s="1047" t="s">
        <v>14183</v>
      </c>
      <c r="G3878" s="1047" t="s">
        <v>14184</v>
      </c>
      <c r="H3878" s="1047" t="s">
        <v>14185</v>
      </c>
      <c r="I3878" s="1047" t="s">
        <v>451</v>
      </c>
      <c r="J3878" s="1047" t="s">
        <v>92</v>
      </c>
      <c r="K3878" s="1047" t="s">
        <v>3414</v>
      </c>
      <c r="L3878" s="604" t="s">
        <v>11884</v>
      </c>
      <c r="M3878" s="638" t="s">
        <v>15023</v>
      </c>
      <c r="N3878" s="605" t="s">
        <v>14182</v>
      </c>
      <c r="O3878" s="604"/>
      <c r="P3878" s="606"/>
      <c r="Q3878" s="604"/>
    </row>
    <row r="3879" spans="1:17" s="612" customFormat="1" ht="39" customHeight="1" x14ac:dyDescent="0.25">
      <c r="A3879" s="1048"/>
      <c r="B3879" s="608">
        <v>9</v>
      </c>
      <c r="C3879" s="608" t="s">
        <v>62</v>
      </c>
      <c r="D3879" s="609">
        <v>2567</v>
      </c>
      <c r="E3879" s="1048"/>
      <c r="F3879" s="1048"/>
      <c r="G3879" s="1048"/>
      <c r="H3879" s="1048"/>
      <c r="I3879" s="1048"/>
      <c r="J3879" s="1048"/>
      <c r="K3879" s="1048"/>
      <c r="L3879" s="610" t="s">
        <v>5414</v>
      </c>
      <c r="M3879" s="639"/>
      <c r="N3879" s="611" t="s">
        <v>20705</v>
      </c>
      <c r="O3879" s="610"/>
      <c r="P3879" s="606"/>
      <c r="Q3879" s="610"/>
    </row>
    <row r="3880" spans="1:17" s="612" customFormat="1" ht="39" customHeight="1" x14ac:dyDescent="0.25">
      <c r="A3880" s="1049"/>
      <c r="B3880" s="608">
        <v>13</v>
      </c>
      <c r="C3880" s="608" t="s">
        <v>62</v>
      </c>
      <c r="D3880" s="609">
        <v>2567</v>
      </c>
      <c r="E3880" s="1049"/>
      <c r="F3880" s="1049"/>
      <c r="G3880" s="1049"/>
      <c r="H3880" s="1049"/>
      <c r="I3880" s="1049"/>
      <c r="J3880" s="1049"/>
      <c r="K3880" s="1049"/>
      <c r="L3880" s="610" t="s">
        <v>689</v>
      </c>
      <c r="M3880" s="639"/>
      <c r="N3880" s="611" t="s">
        <v>20706</v>
      </c>
      <c r="O3880" s="610" t="s">
        <v>20707</v>
      </c>
      <c r="P3880" s="606">
        <v>15260</v>
      </c>
      <c r="Q3880" s="610"/>
    </row>
    <row r="3881" spans="1:17" ht="39" customHeight="1" x14ac:dyDescent="0.25">
      <c r="A3881" s="69">
        <v>1219</v>
      </c>
      <c r="B3881" s="69">
        <v>30</v>
      </c>
      <c r="C3881" s="69" t="s">
        <v>677</v>
      </c>
      <c r="D3881" s="113">
        <v>2565</v>
      </c>
      <c r="E3881" s="113" t="s">
        <v>14186</v>
      </c>
      <c r="F3881" s="113" t="s">
        <v>14186</v>
      </c>
      <c r="G3881" s="113" t="s">
        <v>17201</v>
      </c>
      <c r="H3881" s="113" t="s">
        <v>14187</v>
      </c>
      <c r="I3881" s="113" t="s">
        <v>571</v>
      </c>
      <c r="J3881" s="113" t="s">
        <v>527</v>
      </c>
      <c r="K3881" s="113" t="s">
        <v>3414</v>
      </c>
      <c r="L3881" s="1" t="s">
        <v>11884</v>
      </c>
      <c r="M3881" s="450"/>
      <c r="N3881" s="149" t="s">
        <v>14188</v>
      </c>
    </row>
    <row r="3882" spans="1:17" s="607" customFormat="1" ht="34.5" customHeight="1" x14ac:dyDescent="0.25">
      <c r="A3882" s="1047">
        <v>1220</v>
      </c>
      <c r="B3882" s="602">
        <v>30</v>
      </c>
      <c r="C3882" s="602" t="s">
        <v>677</v>
      </c>
      <c r="D3882" s="603">
        <v>2565</v>
      </c>
      <c r="E3882" s="1050" t="s">
        <v>14189</v>
      </c>
      <c r="F3882" s="1047" t="s">
        <v>14190</v>
      </c>
      <c r="G3882" s="1047" t="s">
        <v>14191</v>
      </c>
      <c r="H3882" s="1047" t="s">
        <v>14192</v>
      </c>
      <c r="I3882" s="1047" t="s">
        <v>571</v>
      </c>
      <c r="J3882" s="1047" t="s">
        <v>527</v>
      </c>
      <c r="K3882" s="1047" t="s">
        <v>3414</v>
      </c>
      <c r="L3882" s="1050" t="s">
        <v>14193</v>
      </c>
      <c r="M3882" s="638"/>
      <c r="N3882" s="605" t="s">
        <v>14194</v>
      </c>
      <c r="O3882" s="604"/>
      <c r="P3882" s="606"/>
      <c r="Q3882" s="604"/>
    </row>
    <row r="3883" spans="1:17" s="607" customFormat="1" ht="30" customHeight="1" x14ac:dyDescent="0.25">
      <c r="A3883" s="1048"/>
      <c r="B3883" s="602">
        <v>14</v>
      </c>
      <c r="C3883" s="602" t="s">
        <v>70</v>
      </c>
      <c r="D3883" s="603">
        <v>2566</v>
      </c>
      <c r="E3883" s="1051"/>
      <c r="F3883" s="1048"/>
      <c r="G3883" s="1048"/>
      <c r="H3883" s="1048"/>
      <c r="I3883" s="1048"/>
      <c r="J3883" s="1048"/>
      <c r="K3883" s="1048"/>
      <c r="L3883" s="1051"/>
      <c r="M3883" s="638"/>
      <c r="N3883" s="605" t="s">
        <v>15703</v>
      </c>
      <c r="O3883" s="604"/>
      <c r="P3883" s="606"/>
      <c r="Q3883" s="604"/>
    </row>
    <row r="3884" spans="1:17" s="607" customFormat="1" ht="27.75" customHeight="1" x14ac:dyDescent="0.25">
      <c r="A3884" s="1049"/>
      <c r="B3884" s="602">
        <v>14</v>
      </c>
      <c r="C3884" s="602" t="s">
        <v>70</v>
      </c>
      <c r="D3884" s="603">
        <v>2566</v>
      </c>
      <c r="E3884" s="1052"/>
      <c r="F3884" s="1049"/>
      <c r="G3884" s="1049"/>
      <c r="H3884" s="1049"/>
      <c r="I3884" s="1049"/>
      <c r="J3884" s="1049"/>
      <c r="K3884" s="1049"/>
      <c r="L3884" s="1052"/>
      <c r="M3884" s="638"/>
      <c r="N3884" s="605" t="s">
        <v>15704</v>
      </c>
      <c r="O3884" s="604" t="s">
        <v>15705</v>
      </c>
      <c r="P3884" s="606">
        <v>843450</v>
      </c>
      <c r="Q3884" s="604"/>
    </row>
    <row r="3885" spans="1:17" s="607" customFormat="1" ht="34.5" customHeight="1" x14ac:dyDescent="0.25">
      <c r="A3885" s="1047">
        <v>1221</v>
      </c>
      <c r="B3885" s="602">
        <v>2</v>
      </c>
      <c r="C3885" s="602" t="s">
        <v>682</v>
      </c>
      <c r="D3885" s="603">
        <v>2565</v>
      </c>
      <c r="E3885" s="1050" t="s">
        <v>14226</v>
      </c>
      <c r="F3885" s="1047" t="s">
        <v>14226</v>
      </c>
      <c r="G3885" s="1047" t="s">
        <v>14227</v>
      </c>
      <c r="H3885" s="1047" t="s">
        <v>14228</v>
      </c>
      <c r="I3885" s="1047" t="s">
        <v>527</v>
      </c>
      <c r="J3885" s="1047" t="s">
        <v>527</v>
      </c>
      <c r="K3885" s="1047" t="s">
        <v>3414</v>
      </c>
      <c r="L3885" s="604" t="s">
        <v>11884</v>
      </c>
      <c r="M3885" s="638">
        <v>2565</v>
      </c>
      <c r="N3885" s="605" t="s">
        <v>14229</v>
      </c>
      <c r="O3885" s="604"/>
      <c r="P3885" s="606"/>
      <c r="Q3885" s="604"/>
    </row>
    <row r="3886" spans="1:17" s="612" customFormat="1" ht="34.5" customHeight="1" x14ac:dyDescent="0.25">
      <c r="A3886" s="1048"/>
      <c r="B3886" s="608">
        <v>30</v>
      </c>
      <c r="C3886" s="608" t="s">
        <v>68</v>
      </c>
      <c r="D3886" s="609">
        <v>2567</v>
      </c>
      <c r="E3886" s="1051"/>
      <c r="F3886" s="1048"/>
      <c r="G3886" s="1048"/>
      <c r="H3886" s="1048"/>
      <c r="I3886" s="1048"/>
      <c r="J3886" s="1048"/>
      <c r="K3886" s="1048"/>
      <c r="L3886" s="610" t="s">
        <v>5414</v>
      </c>
      <c r="M3886" s="639"/>
      <c r="N3886" s="611" t="s">
        <v>18025</v>
      </c>
      <c r="O3886" s="610"/>
      <c r="P3886" s="606"/>
      <c r="Q3886" s="610"/>
    </row>
    <row r="3887" spans="1:17" s="612" customFormat="1" ht="34.5" customHeight="1" x14ac:dyDescent="0.25">
      <c r="A3887" s="1049"/>
      <c r="B3887" s="608">
        <v>1</v>
      </c>
      <c r="C3887" s="608" t="s">
        <v>64</v>
      </c>
      <c r="D3887" s="609">
        <v>2567</v>
      </c>
      <c r="E3887" s="1052"/>
      <c r="F3887" s="1049"/>
      <c r="G3887" s="1049"/>
      <c r="H3887" s="1049"/>
      <c r="I3887" s="1049"/>
      <c r="J3887" s="1049"/>
      <c r="K3887" s="1049"/>
      <c r="L3887" s="610" t="s">
        <v>689</v>
      </c>
      <c r="M3887" s="639"/>
      <c r="N3887" s="611" t="s">
        <v>18026</v>
      </c>
      <c r="P3887" s="606">
        <v>11231</v>
      </c>
      <c r="Q3887" s="610"/>
    </row>
    <row r="3888" spans="1:17" s="607" customFormat="1" ht="34.5" customHeight="1" x14ac:dyDescent="0.25">
      <c r="A3888" s="1047">
        <v>1222</v>
      </c>
      <c r="B3888" s="602">
        <v>6</v>
      </c>
      <c r="C3888" s="602" t="s">
        <v>682</v>
      </c>
      <c r="D3888" s="603">
        <v>2565</v>
      </c>
      <c r="E3888" s="1050" t="s">
        <v>14230</v>
      </c>
      <c r="F3888" s="1047" t="s">
        <v>14230</v>
      </c>
      <c r="G3888" s="1047" t="s">
        <v>14231</v>
      </c>
      <c r="H3888" s="1047" t="s">
        <v>14232</v>
      </c>
      <c r="I3888" s="1047" t="s">
        <v>26</v>
      </c>
      <c r="J3888" s="1047" t="s">
        <v>2880</v>
      </c>
      <c r="K3888" s="1047" t="s">
        <v>3414</v>
      </c>
      <c r="L3888" s="604" t="s">
        <v>11884</v>
      </c>
      <c r="M3888" s="638">
        <v>2565</v>
      </c>
      <c r="N3888" s="605" t="s">
        <v>14233</v>
      </c>
      <c r="O3888" s="604"/>
      <c r="P3888" s="606"/>
      <c r="Q3888" s="604"/>
    </row>
    <row r="3889" spans="1:17" s="607" customFormat="1" ht="34.5" customHeight="1" x14ac:dyDescent="0.25">
      <c r="A3889" s="1048"/>
      <c r="B3889" s="602"/>
      <c r="C3889" s="602"/>
      <c r="D3889" s="603"/>
      <c r="E3889" s="1051"/>
      <c r="F3889" s="1048"/>
      <c r="G3889" s="1048"/>
      <c r="H3889" s="1048"/>
      <c r="I3889" s="1048"/>
      <c r="J3889" s="1048"/>
      <c r="K3889" s="1048"/>
      <c r="L3889" s="610" t="s">
        <v>5414</v>
      </c>
      <c r="M3889" s="638"/>
      <c r="N3889" s="611" t="s">
        <v>18136</v>
      </c>
      <c r="O3889" s="604"/>
      <c r="P3889" s="606"/>
      <c r="Q3889" s="604"/>
    </row>
    <row r="3890" spans="1:17" s="607" customFormat="1" ht="34.5" customHeight="1" x14ac:dyDescent="0.25">
      <c r="A3890" s="1049"/>
      <c r="B3890" s="602"/>
      <c r="C3890" s="602"/>
      <c r="D3890" s="603"/>
      <c r="E3890" s="1052"/>
      <c r="F3890" s="1049"/>
      <c r="G3890" s="1049"/>
      <c r="H3890" s="1049"/>
      <c r="I3890" s="1049"/>
      <c r="J3890" s="1049"/>
      <c r="K3890" s="1049"/>
      <c r="L3890" s="610" t="s">
        <v>689</v>
      </c>
      <c r="M3890" s="638"/>
      <c r="N3890" s="611" t="s">
        <v>18137</v>
      </c>
      <c r="O3890" s="604"/>
      <c r="P3890" s="606">
        <v>13591</v>
      </c>
      <c r="Q3890" s="604"/>
    </row>
    <row r="3891" spans="1:17" s="607" customFormat="1" ht="34.5" customHeight="1" x14ac:dyDescent="0.25">
      <c r="A3891" s="1047">
        <v>1223</v>
      </c>
      <c r="B3891" s="602">
        <v>6</v>
      </c>
      <c r="C3891" s="602" t="s">
        <v>682</v>
      </c>
      <c r="D3891" s="603">
        <v>2565</v>
      </c>
      <c r="E3891" s="1050" t="s">
        <v>14235</v>
      </c>
      <c r="F3891" s="1047" t="s">
        <v>14235</v>
      </c>
      <c r="G3891" s="1047" t="s">
        <v>14236</v>
      </c>
      <c r="H3891" s="1047" t="s">
        <v>14237</v>
      </c>
      <c r="I3891" s="1047" t="s">
        <v>341</v>
      </c>
      <c r="J3891" s="1047" t="s">
        <v>212</v>
      </c>
      <c r="K3891" s="1047" t="s">
        <v>3414</v>
      </c>
      <c r="L3891" s="604" t="s">
        <v>11884</v>
      </c>
      <c r="M3891" s="638">
        <v>2564</v>
      </c>
      <c r="N3891" s="605" t="s">
        <v>14234</v>
      </c>
      <c r="O3891" s="604"/>
      <c r="P3891" s="606"/>
      <c r="Q3891" s="604"/>
    </row>
    <row r="3892" spans="1:17" s="612" customFormat="1" ht="34.5" customHeight="1" x14ac:dyDescent="0.25">
      <c r="A3892" s="1048"/>
      <c r="B3892" s="608">
        <v>28</v>
      </c>
      <c r="C3892" s="608" t="s">
        <v>64</v>
      </c>
      <c r="D3892" s="609">
        <v>2567</v>
      </c>
      <c r="E3892" s="1051"/>
      <c r="F3892" s="1048"/>
      <c r="G3892" s="1048"/>
      <c r="H3892" s="1048"/>
      <c r="I3892" s="1048"/>
      <c r="J3892" s="1048"/>
      <c r="K3892" s="1048"/>
      <c r="L3892" s="610" t="s">
        <v>5414</v>
      </c>
      <c r="M3892" s="639"/>
      <c r="N3892" s="611" t="s">
        <v>20138</v>
      </c>
      <c r="O3892" s="610"/>
      <c r="P3892" s="606"/>
      <c r="Q3892" s="610"/>
    </row>
    <row r="3893" spans="1:17" s="612" customFormat="1" ht="34.5" customHeight="1" x14ac:dyDescent="0.25">
      <c r="A3893" s="1049"/>
      <c r="B3893" s="608">
        <v>4</v>
      </c>
      <c r="C3893" s="608" t="s">
        <v>65</v>
      </c>
      <c r="D3893" s="609">
        <v>2567</v>
      </c>
      <c r="E3893" s="1052"/>
      <c r="F3893" s="1049"/>
      <c r="G3893" s="1049"/>
      <c r="H3893" s="1049"/>
      <c r="I3893" s="1049"/>
      <c r="J3893" s="1049"/>
      <c r="K3893" s="1049"/>
      <c r="L3893" s="610" t="s">
        <v>689</v>
      </c>
      <c r="M3893" s="639"/>
      <c r="N3893" s="611" t="s">
        <v>20139</v>
      </c>
      <c r="O3893" s="610" t="s">
        <v>20140</v>
      </c>
      <c r="P3893" s="606">
        <v>13811</v>
      </c>
      <c r="Q3893" s="610"/>
    </row>
    <row r="3894" spans="1:17" ht="34.5" customHeight="1" x14ac:dyDescent="0.25">
      <c r="A3894" s="69">
        <v>1224</v>
      </c>
      <c r="B3894" s="69">
        <v>6</v>
      </c>
      <c r="C3894" s="69" t="s">
        <v>682</v>
      </c>
      <c r="D3894" s="113">
        <v>2565</v>
      </c>
      <c r="E3894" s="113" t="s">
        <v>14238</v>
      </c>
      <c r="F3894" s="113" t="s">
        <v>14238</v>
      </c>
      <c r="G3894" s="113" t="s">
        <v>14239</v>
      </c>
      <c r="H3894" s="113" t="s">
        <v>14240</v>
      </c>
      <c r="I3894" s="113" t="s">
        <v>364</v>
      </c>
      <c r="J3894" s="113" t="s">
        <v>105</v>
      </c>
      <c r="K3894" s="113" t="s">
        <v>3414</v>
      </c>
      <c r="L3894" s="1" t="s">
        <v>11884</v>
      </c>
      <c r="M3894" s="450"/>
      <c r="N3894" s="149" t="s">
        <v>14241</v>
      </c>
    </row>
    <row r="3895" spans="1:17" ht="34.5" customHeight="1" x14ac:dyDescent="0.25">
      <c r="A3895" s="69">
        <v>1225</v>
      </c>
      <c r="B3895" s="69">
        <v>6</v>
      </c>
      <c r="C3895" s="69" t="s">
        <v>682</v>
      </c>
      <c r="D3895" s="113">
        <v>2565</v>
      </c>
      <c r="E3895" s="113" t="s">
        <v>14243</v>
      </c>
      <c r="F3895" s="113" t="s">
        <v>14243</v>
      </c>
      <c r="G3895" s="113" t="s">
        <v>14244</v>
      </c>
      <c r="H3895" s="113" t="s">
        <v>14245</v>
      </c>
      <c r="I3895" s="113" t="s">
        <v>550</v>
      </c>
      <c r="J3895" s="113" t="s">
        <v>551</v>
      </c>
      <c r="K3895" s="113" t="s">
        <v>3414</v>
      </c>
      <c r="L3895" s="1" t="s">
        <v>11884</v>
      </c>
      <c r="M3895" s="450"/>
      <c r="N3895" s="149" t="s">
        <v>14242</v>
      </c>
    </row>
    <row r="3896" spans="1:17" s="607" customFormat="1" ht="34.5" customHeight="1" x14ac:dyDescent="0.25">
      <c r="A3896" s="1047">
        <v>1226</v>
      </c>
      <c r="B3896" s="1047">
        <v>6</v>
      </c>
      <c r="C3896" s="1047" t="s">
        <v>682</v>
      </c>
      <c r="D3896" s="1047">
        <v>2565</v>
      </c>
      <c r="E3896" s="1047" t="s">
        <v>14246</v>
      </c>
      <c r="F3896" s="1047" t="s">
        <v>14246</v>
      </c>
      <c r="G3896" s="1047">
        <v>997308139</v>
      </c>
      <c r="H3896" s="1047" t="s">
        <v>14247</v>
      </c>
      <c r="I3896" s="1047" t="s">
        <v>527</v>
      </c>
      <c r="J3896" s="1047" t="s">
        <v>527</v>
      </c>
      <c r="K3896" s="1047" t="s">
        <v>3414</v>
      </c>
      <c r="L3896" s="604" t="s">
        <v>14254</v>
      </c>
      <c r="M3896" s="638"/>
      <c r="N3896" s="605" t="s">
        <v>14248</v>
      </c>
      <c r="O3896" s="604"/>
      <c r="P3896" s="606"/>
      <c r="Q3896" s="604"/>
    </row>
    <row r="3897" spans="1:17" s="607" customFormat="1" ht="34.5" customHeight="1" x14ac:dyDescent="0.25">
      <c r="A3897" s="1048"/>
      <c r="B3897" s="1049"/>
      <c r="C3897" s="1049"/>
      <c r="D3897" s="1049"/>
      <c r="E3897" s="1048"/>
      <c r="F3897" s="1048"/>
      <c r="G3897" s="1048"/>
      <c r="H3897" s="1048"/>
      <c r="I3897" s="1048"/>
      <c r="J3897" s="1048"/>
      <c r="K3897" s="1048"/>
      <c r="L3897" s="604" t="s">
        <v>14255</v>
      </c>
      <c r="M3897" s="638"/>
      <c r="N3897" s="605" t="s">
        <v>14249</v>
      </c>
      <c r="O3897" s="604"/>
      <c r="P3897" s="606"/>
      <c r="Q3897" s="604"/>
    </row>
    <row r="3898" spans="1:17" s="607" customFormat="1" ht="34.5" customHeight="1" x14ac:dyDescent="0.25">
      <c r="A3898" s="1048"/>
      <c r="B3898" s="698">
        <v>13</v>
      </c>
      <c r="C3898" s="698" t="s">
        <v>682</v>
      </c>
      <c r="D3898" s="698">
        <v>2565</v>
      </c>
      <c r="E3898" s="1048"/>
      <c r="F3898" s="1048"/>
      <c r="G3898" s="1048"/>
      <c r="H3898" s="1048"/>
      <c r="I3898" s="1048"/>
      <c r="J3898" s="1048"/>
      <c r="K3898" s="1048"/>
      <c r="L3898" s="626" t="s">
        <v>14314</v>
      </c>
      <c r="M3898" s="721"/>
      <c r="N3898" s="722" t="s">
        <v>14316</v>
      </c>
      <c r="O3898" s="626"/>
      <c r="P3898" s="752"/>
      <c r="Q3898" s="626"/>
    </row>
    <row r="3899" spans="1:17" s="610" customFormat="1" ht="34.5" customHeight="1" x14ac:dyDescent="0.25">
      <c r="A3899" s="1048"/>
      <c r="B3899" s="608">
        <v>7</v>
      </c>
      <c r="C3899" s="608" t="s">
        <v>64</v>
      </c>
      <c r="D3899" s="608">
        <v>2566</v>
      </c>
      <c r="E3899" s="1048"/>
      <c r="F3899" s="1048"/>
      <c r="G3899" s="1048"/>
      <c r="H3899" s="1048"/>
      <c r="I3899" s="1048"/>
      <c r="J3899" s="1048"/>
      <c r="K3899" s="1048"/>
      <c r="L3899" s="610" t="s">
        <v>14757</v>
      </c>
      <c r="M3899" s="608"/>
      <c r="N3899" s="609" t="s">
        <v>14758</v>
      </c>
      <c r="P3899" s="613"/>
    </row>
    <row r="3900" spans="1:17" s="610" customFormat="1" ht="34.5" customHeight="1" x14ac:dyDescent="0.25">
      <c r="A3900" s="1048"/>
      <c r="B3900" s="608">
        <v>9</v>
      </c>
      <c r="C3900" s="608" t="s">
        <v>64</v>
      </c>
      <c r="D3900" s="608">
        <v>2566</v>
      </c>
      <c r="E3900" s="1048"/>
      <c r="F3900" s="1048"/>
      <c r="G3900" s="1048"/>
      <c r="H3900" s="1048"/>
      <c r="I3900" s="1048"/>
      <c r="J3900" s="1048"/>
      <c r="K3900" s="1048"/>
      <c r="L3900" s="610" t="s">
        <v>14750</v>
      </c>
      <c r="M3900" s="608"/>
      <c r="N3900" s="609" t="s">
        <v>14759</v>
      </c>
      <c r="O3900" s="610" t="s">
        <v>14760</v>
      </c>
      <c r="P3900" s="613">
        <v>11317.58</v>
      </c>
    </row>
    <row r="3901" spans="1:17" s="612" customFormat="1" ht="34.5" customHeight="1" x14ac:dyDescent="0.25">
      <c r="A3901" s="1048"/>
      <c r="B3901" s="682">
        <v>21</v>
      </c>
      <c r="C3901" s="608" t="s">
        <v>64</v>
      </c>
      <c r="D3901" s="608">
        <v>2566</v>
      </c>
      <c r="E3901" s="1048"/>
      <c r="F3901" s="1048"/>
      <c r="G3901" s="1048"/>
      <c r="H3901" s="1048"/>
      <c r="I3901" s="1048"/>
      <c r="J3901" s="1048"/>
      <c r="K3901" s="1048"/>
      <c r="L3901" s="730" t="s">
        <v>14824</v>
      </c>
      <c r="M3901" s="726">
        <v>2564</v>
      </c>
      <c r="N3901" s="751" t="s">
        <v>15031</v>
      </c>
      <c r="O3901" s="730"/>
      <c r="P3901" s="755"/>
      <c r="Q3901" s="730"/>
    </row>
    <row r="3902" spans="1:17" s="612" customFormat="1" ht="34.5" customHeight="1" x14ac:dyDescent="0.25">
      <c r="A3902" s="1049"/>
      <c r="B3902" s="682"/>
      <c r="C3902" s="608" t="s">
        <v>64</v>
      </c>
      <c r="D3902" s="608">
        <v>2566</v>
      </c>
      <c r="E3902" s="1049"/>
      <c r="F3902" s="1049"/>
      <c r="G3902" s="1049"/>
      <c r="H3902" s="1049"/>
      <c r="I3902" s="1049"/>
      <c r="J3902" s="1049"/>
      <c r="K3902" s="1049"/>
      <c r="L3902" s="730" t="s">
        <v>52</v>
      </c>
      <c r="M3902" s="726">
        <v>2564</v>
      </c>
      <c r="N3902" s="751" t="s">
        <v>15032</v>
      </c>
      <c r="O3902" s="610" t="s">
        <v>15033</v>
      </c>
      <c r="P3902" s="613">
        <v>11317.58</v>
      </c>
      <c r="Q3902" s="730"/>
    </row>
    <row r="3903" spans="1:17" s="607" customFormat="1" ht="34.5" customHeight="1" x14ac:dyDescent="0.25">
      <c r="A3903" s="1047">
        <v>1227</v>
      </c>
      <c r="B3903" s="1047">
        <v>6</v>
      </c>
      <c r="C3903" s="1047" t="s">
        <v>682</v>
      </c>
      <c r="D3903" s="1047">
        <v>2565</v>
      </c>
      <c r="E3903" s="1047" t="s">
        <v>14313</v>
      </c>
      <c r="F3903" s="1047" t="s">
        <v>14313</v>
      </c>
      <c r="G3903" s="1111" t="s">
        <v>14250</v>
      </c>
      <c r="H3903" s="1111" t="s">
        <v>14251</v>
      </c>
      <c r="I3903" s="1111" t="s">
        <v>26</v>
      </c>
      <c r="J3903" s="1111" t="s">
        <v>232</v>
      </c>
      <c r="K3903" s="1111" t="s">
        <v>3414</v>
      </c>
      <c r="L3903" s="754" t="s">
        <v>14254</v>
      </c>
      <c r="M3903" s="725"/>
      <c r="N3903" s="750" t="s">
        <v>14252</v>
      </c>
      <c r="O3903" s="754"/>
      <c r="P3903" s="755"/>
      <c r="Q3903" s="754"/>
    </row>
    <row r="3904" spans="1:17" s="607" customFormat="1" ht="34.5" customHeight="1" x14ac:dyDescent="0.25">
      <c r="A3904" s="1048"/>
      <c r="B3904" s="1049"/>
      <c r="C3904" s="1049"/>
      <c r="D3904" s="1049"/>
      <c r="E3904" s="1048"/>
      <c r="F3904" s="1048"/>
      <c r="G3904" s="1112"/>
      <c r="H3904" s="1112"/>
      <c r="I3904" s="1112"/>
      <c r="J3904" s="1112"/>
      <c r="K3904" s="1112"/>
      <c r="L3904" s="604" t="s">
        <v>14255</v>
      </c>
      <c r="M3904" s="638"/>
      <c r="N3904" s="605" t="s">
        <v>14253</v>
      </c>
      <c r="O3904" s="604"/>
      <c r="P3904" s="606"/>
      <c r="Q3904" s="604"/>
    </row>
    <row r="3905" spans="1:17" s="607" customFormat="1" ht="34.5" customHeight="1" x14ac:dyDescent="0.25">
      <c r="A3905" s="1048"/>
      <c r="B3905" s="699">
        <v>13</v>
      </c>
      <c r="C3905" s="699" t="s">
        <v>682</v>
      </c>
      <c r="D3905" s="699">
        <v>2565</v>
      </c>
      <c r="E3905" s="1048"/>
      <c r="F3905" s="1048"/>
      <c r="G3905" s="1112"/>
      <c r="H3905" s="1112"/>
      <c r="I3905" s="1112"/>
      <c r="J3905" s="1112"/>
      <c r="K3905" s="1112"/>
      <c r="L3905" s="604" t="s">
        <v>14314</v>
      </c>
      <c r="M3905" s="638"/>
      <c r="N3905" s="605" t="s">
        <v>14315</v>
      </c>
      <c r="O3905" s="604"/>
      <c r="P3905" s="606"/>
      <c r="Q3905" s="604"/>
    </row>
    <row r="3906" spans="1:17" s="607" customFormat="1" ht="34.5" customHeight="1" x14ac:dyDescent="0.25">
      <c r="A3906" s="1048"/>
      <c r="B3906" s="699">
        <v>21</v>
      </c>
      <c r="C3906" s="699" t="s">
        <v>64</v>
      </c>
      <c r="D3906" s="699">
        <v>2566</v>
      </c>
      <c r="E3906" s="1048"/>
      <c r="F3906" s="1048"/>
      <c r="G3906" s="1112"/>
      <c r="H3906" s="1112"/>
      <c r="I3906" s="1112"/>
      <c r="J3906" s="1112"/>
      <c r="K3906" s="1112"/>
      <c r="L3906" s="604" t="s">
        <v>14824</v>
      </c>
      <c r="M3906" s="638">
        <v>2564</v>
      </c>
      <c r="N3906" s="605" t="s">
        <v>15034</v>
      </c>
      <c r="O3906" s="604"/>
      <c r="P3906" s="606"/>
      <c r="Q3906" s="604"/>
    </row>
    <row r="3907" spans="1:17" s="607" customFormat="1" ht="34.5" customHeight="1" x14ac:dyDescent="0.25">
      <c r="A3907" s="1049"/>
      <c r="B3907" s="699">
        <v>28</v>
      </c>
      <c r="C3907" s="699" t="s">
        <v>64</v>
      </c>
      <c r="D3907" s="699">
        <v>2566</v>
      </c>
      <c r="E3907" s="1049"/>
      <c r="F3907" s="1049"/>
      <c r="G3907" s="1113"/>
      <c r="H3907" s="1113"/>
      <c r="I3907" s="1113"/>
      <c r="J3907" s="1113"/>
      <c r="K3907" s="1113"/>
      <c r="L3907" s="604" t="s">
        <v>52</v>
      </c>
      <c r="M3907" s="638">
        <v>2564</v>
      </c>
      <c r="N3907" s="605" t="s">
        <v>15035</v>
      </c>
      <c r="O3907" s="610" t="s">
        <v>14760</v>
      </c>
      <c r="P3907" s="606">
        <v>21075.82</v>
      </c>
      <c r="Q3907" s="604"/>
    </row>
    <row r="3908" spans="1:17" ht="34.5" customHeight="1" x14ac:dyDescent="0.25">
      <c r="A3908" s="153">
        <v>1228</v>
      </c>
      <c r="B3908" s="153">
        <v>6</v>
      </c>
      <c r="C3908" s="69" t="s">
        <v>682</v>
      </c>
      <c r="D3908" s="113">
        <v>2565</v>
      </c>
      <c r="E3908" s="152" t="s">
        <v>14275</v>
      </c>
      <c r="F3908" s="152" t="s">
        <v>14275</v>
      </c>
      <c r="G3908" s="152" t="s">
        <v>14276</v>
      </c>
      <c r="H3908" s="153" t="s">
        <v>14277</v>
      </c>
      <c r="I3908" s="153" t="s">
        <v>953</v>
      </c>
      <c r="J3908" s="153" t="s">
        <v>232</v>
      </c>
      <c r="K3908" s="153" t="s">
        <v>3414</v>
      </c>
      <c r="L3908" s="1" t="s">
        <v>11884</v>
      </c>
      <c r="M3908" s="450"/>
      <c r="N3908" s="149" t="s">
        <v>14278</v>
      </c>
    </row>
    <row r="3909" spans="1:17" s="607" customFormat="1" ht="34.5" customHeight="1" x14ac:dyDescent="0.25">
      <c r="A3909" s="1047">
        <v>1229</v>
      </c>
      <c r="B3909" s="699">
        <v>6</v>
      </c>
      <c r="C3909" s="602" t="s">
        <v>682</v>
      </c>
      <c r="D3909" s="603">
        <v>2565</v>
      </c>
      <c r="E3909" s="1047" t="s">
        <v>14279</v>
      </c>
      <c r="F3909" s="1047" t="s">
        <v>14279</v>
      </c>
      <c r="G3909" s="1047" t="s">
        <v>14280</v>
      </c>
      <c r="H3909" s="1047" t="s">
        <v>13700</v>
      </c>
      <c r="I3909" s="1047" t="s">
        <v>1384</v>
      </c>
      <c r="J3909" s="1047" t="s">
        <v>232</v>
      </c>
      <c r="K3909" s="1047" t="s">
        <v>3414</v>
      </c>
      <c r="L3909" s="604" t="s">
        <v>11884</v>
      </c>
      <c r="M3909" s="638" t="s">
        <v>15023</v>
      </c>
      <c r="N3909" s="605" t="s">
        <v>14281</v>
      </c>
      <c r="O3909" s="604"/>
      <c r="P3909" s="606"/>
      <c r="Q3909" s="604"/>
    </row>
    <row r="3910" spans="1:17" s="612" customFormat="1" ht="34.5" customHeight="1" x14ac:dyDescent="0.25">
      <c r="A3910" s="1048"/>
      <c r="B3910" s="701">
        <v>19</v>
      </c>
      <c r="C3910" s="608" t="s">
        <v>66</v>
      </c>
      <c r="D3910" s="609">
        <v>2567</v>
      </c>
      <c r="E3910" s="1048"/>
      <c r="F3910" s="1048"/>
      <c r="G3910" s="1048"/>
      <c r="H3910" s="1048"/>
      <c r="I3910" s="1048"/>
      <c r="J3910" s="1048"/>
      <c r="K3910" s="1048"/>
      <c r="L3910" s="610" t="s">
        <v>5414</v>
      </c>
      <c r="M3910" s="639"/>
      <c r="N3910" s="611" t="s">
        <v>20524</v>
      </c>
      <c r="O3910" s="610"/>
      <c r="P3910" s="606"/>
      <c r="Q3910" s="610"/>
    </row>
    <row r="3911" spans="1:17" s="612" customFormat="1" ht="34.5" customHeight="1" x14ac:dyDescent="0.25">
      <c r="A3911" s="1049"/>
      <c r="B3911" s="701">
        <v>24</v>
      </c>
      <c r="C3911" s="608" t="s">
        <v>66</v>
      </c>
      <c r="D3911" s="609">
        <v>2567</v>
      </c>
      <c r="E3911" s="1049"/>
      <c r="F3911" s="1049"/>
      <c r="G3911" s="1049"/>
      <c r="H3911" s="1049"/>
      <c r="I3911" s="1049"/>
      <c r="J3911" s="1049"/>
      <c r="K3911" s="1049"/>
      <c r="L3911" s="610" t="s">
        <v>689</v>
      </c>
      <c r="M3911" s="639"/>
      <c r="N3911" s="611" t="s">
        <v>20525</v>
      </c>
      <c r="O3911" s="610" t="s">
        <v>20526</v>
      </c>
      <c r="P3911" s="606">
        <v>27560</v>
      </c>
      <c r="Q3911" s="610"/>
    </row>
    <row r="3912" spans="1:17" ht="34.5" customHeight="1" x14ac:dyDescent="0.25">
      <c r="A3912" s="153">
        <v>1230</v>
      </c>
      <c r="B3912" s="69">
        <v>7</v>
      </c>
      <c r="C3912" s="69" t="s">
        <v>682</v>
      </c>
      <c r="D3912" s="113">
        <v>2565</v>
      </c>
      <c r="E3912" s="113" t="s">
        <v>14264</v>
      </c>
      <c r="F3912" s="113" t="s">
        <v>14264</v>
      </c>
      <c r="G3912" s="113" t="s">
        <v>14265</v>
      </c>
      <c r="H3912" s="113" t="s">
        <v>14266</v>
      </c>
      <c r="I3912" s="113" t="s">
        <v>1323</v>
      </c>
      <c r="J3912" s="113" t="s">
        <v>212</v>
      </c>
      <c r="K3912" s="69" t="s">
        <v>3414</v>
      </c>
      <c r="L3912" s="1" t="s">
        <v>11884</v>
      </c>
      <c r="M3912" s="450"/>
      <c r="N3912" s="149" t="s">
        <v>14267</v>
      </c>
    </row>
    <row r="3913" spans="1:17" s="607" customFormat="1" ht="34.5" customHeight="1" x14ac:dyDescent="0.25">
      <c r="A3913" s="1047">
        <v>1231</v>
      </c>
      <c r="B3913" s="602">
        <v>8</v>
      </c>
      <c r="C3913" s="602" t="s">
        <v>682</v>
      </c>
      <c r="D3913" s="603">
        <v>2565</v>
      </c>
      <c r="E3913" s="1047" t="s">
        <v>14271</v>
      </c>
      <c r="F3913" s="1047" t="s">
        <v>14271</v>
      </c>
      <c r="G3913" s="1047" t="s">
        <v>14272</v>
      </c>
      <c r="H3913" s="1047" t="s">
        <v>14273</v>
      </c>
      <c r="I3913" s="1047" t="s">
        <v>212</v>
      </c>
      <c r="J3913" s="1047" t="s">
        <v>212</v>
      </c>
      <c r="K3913" s="1047" t="s">
        <v>3414</v>
      </c>
      <c r="L3913" s="604" t="s">
        <v>7186</v>
      </c>
      <c r="M3913" s="638"/>
      <c r="N3913" s="605" t="s">
        <v>14274</v>
      </c>
      <c r="O3913" s="604"/>
      <c r="P3913" s="606"/>
      <c r="Q3913" s="604"/>
    </row>
    <row r="3914" spans="1:17" s="607" customFormat="1" ht="34.5" customHeight="1" x14ac:dyDescent="0.25">
      <c r="A3914" s="1048"/>
      <c r="B3914" s="602">
        <v>22</v>
      </c>
      <c r="C3914" s="602" t="s">
        <v>62</v>
      </c>
      <c r="D3914" s="603">
        <v>2566</v>
      </c>
      <c r="E3914" s="1048"/>
      <c r="F3914" s="1048"/>
      <c r="G3914" s="1048"/>
      <c r="H3914" s="1048"/>
      <c r="I3914" s="1048"/>
      <c r="J3914" s="1048"/>
      <c r="K3914" s="1048"/>
      <c r="L3914" s="604" t="s">
        <v>15014</v>
      </c>
      <c r="M3914" s="638"/>
      <c r="N3914" s="605" t="s">
        <v>15706</v>
      </c>
      <c r="O3914" s="604"/>
      <c r="P3914" s="606"/>
      <c r="Q3914" s="604"/>
    </row>
    <row r="3915" spans="1:17" s="607" customFormat="1" ht="34.5" customHeight="1" x14ac:dyDescent="0.25">
      <c r="A3915" s="1048"/>
      <c r="B3915" s="602">
        <v>24</v>
      </c>
      <c r="C3915" s="602" t="s">
        <v>62</v>
      </c>
      <c r="D3915" s="603">
        <v>2566</v>
      </c>
      <c r="E3915" s="1048"/>
      <c r="F3915" s="1048"/>
      <c r="G3915" s="1048"/>
      <c r="H3915" s="1048"/>
      <c r="I3915" s="1048"/>
      <c r="J3915" s="1048"/>
      <c r="K3915" s="1048"/>
      <c r="L3915" s="604" t="s">
        <v>15707</v>
      </c>
      <c r="M3915" s="638">
        <v>2564</v>
      </c>
      <c r="N3915" s="605" t="s">
        <v>15708</v>
      </c>
      <c r="O3915" s="604"/>
      <c r="P3915" s="606">
        <v>11957.47</v>
      </c>
      <c r="Q3915" s="604"/>
    </row>
    <row r="3916" spans="1:17" s="607" customFormat="1" ht="34.5" customHeight="1" x14ac:dyDescent="0.25">
      <c r="A3916" s="1048"/>
      <c r="B3916" s="602">
        <v>21</v>
      </c>
      <c r="C3916" s="602" t="s">
        <v>70</v>
      </c>
      <c r="D3916" s="603">
        <v>2566</v>
      </c>
      <c r="E3916" s="1048"/>
      <c r="F3916" s="1048"/>
      <c r="G3916" s="1048"/>
      <c r="H3916" s="1048"/>
      <c r="I3916" s="1048"/>
      <c r="J3916" s="1048"/>
      <c r="K3916" s="1048"/>
      <c r="L3916" s="604" t="s">
        <v>15994</v>
      </c>
      <c r="M3916" s="638"/>
      <c r="N3916" s="605" t="s">
        <v>15999</v>
      </c>
      <c r="O3916" s="604"/>
      <c r="P3916" s="606"/>
      <c r="Q3916" s="604"/>
    </row>
    <row r="3917" spans="1:17" s="607" customFormat="1" ht="34.5" customHeight="1" x14ac:dyDescent="0.25">
      <c r="A3917" s="1049"/>
      <c r="B3917" s="602">
        <v>23</v>
      </c>
      <c r="C3917" s="602" t="s">
        <v>70</v>
      </c>
      <c r="D3917" s="603">
        <v>2566</v>
      </c>
      <c r="E3917" s="1049"/>
      <c r="F3917" s="1049"/>
      <c r="G3917" s="1049"/>
      <c r="H3917" s="1049"/>
      <c r="I3917" s="1049"/>
      <c r="J3917" s="1049"/>
      <c r="K3917" s="1049"/>
      <c r="L3917" s="604" t="s">
        <v>15996</v>
      </c>
      <c r="M3917" s="638"/>
      <c r="N3917" s="605" t="s">
        <v>16000</v>
      </c>
      <c r="O3917" s="604"/>
      <c r="P3917" s="606">
        <v>33372</v>
      </c>
      <c r="Q3917" s="604"/>
    </row>
    <row r="3918" spans="1:17" s="607" customFormat="1" ht="34.5" customHeight="1" x14ac:dyDescent="0.25">
      <c r="A3918" s="1047">
        <v>1232</v>
      </c>
      <c r="B3918" s="602">
        <v>8</v>
      </c>
      <c r="C3918" s="602" t="s">
        <v>682</v>
      </c>
      <c r="D3918" s="603">
        <v>2565</v>
      </c>
      <c r="E3918" s="1047" t="s">
        <v>14292</v>
      </c>
      <c r="F3918" s="1047" t="s">
        <v>14292</v>
      </c>
      <c r="G3918" s="1047" t="s">
        <v>14293</v>
      </c>
      <c r="H3918" s="1047" t="s">
        <v>14294</v>
      </c>
      <c r="I3918" s="1047" t="s">
        <v>417</v>
      </c>
      <c r="J3918" s="1047" t="s">
        <v>232</v>
      </c>
      <c r="K3918" s="1047" t="s">
        <v>3414</v>
      </c>
      <c r="L3918" s="604" t="s">
        <v>11884</v>
      </c>
      <c r="M3918" s="638"/>
      <c r="N3918" s="605" t="s">
        <v>14295</v>
      </c>
      <c r="O3918" s="604"/>
      <c r="P3918" s="606"/>
      <c r="Q3918" s="604"/>
    </row>
    <row r="3919" spans="1:17" s="612" customFormat="1" ht="34.5" customHeight="1" x14ac:dyDescent="0.25">
      <c r="A3919" s="1049"/>
      <c r="B3919" s="608">
        <v>7</v>
      </c>
      <c r="C3919" s="608" t="s">
        <v>66</v>
      </c>
      <c r="D3919" s="609">
        <v>2566</v>
      </c>
      <c r="E3919" s="1049"/>
      <c r="F3919" s="1049"/>
      <c r="G3919" s="1049"/>
      <c r="H3919" s="1049"/>
      <c r="I3919" s="1049"/>
      <c r="J3919" s="1049"/>
      <c r="K3919" s="1049"/>
      <c r="L3919" s="610" t="s">
        <v>14826</v>
      </c>
      <c r="M3919" s="639">
        <v>2564</v>
      </c>
      <c r="N3919" s="611" t="s">
        <v>15424</v>
      </c>
      <c r="O3919" s="724"/>
      <c r="P3919" s="613">
        <v>54450.48</v>
      </c>
      <c r="Q3919" s="610"/>
    </row>
    <row r="3920" spans="1:17" ht="34.5" customHeight="1" x14ac:dyDescent="0.25">
      <c r="A3920" s="153">
        <v>1233</v>
      </c>
      <c r="B3920" s="69">
        <v>13</v>
      </c>
      <c r="C3920" s="69" t="s">
        <v>682</v>
      </c>
      <c r="D3920" s="113">
        <v>2565</v>
      </c>
      <c r="E3920" s="113" t="s">
        <v>14300</v>
      </c>
      <c r="F3920" s="113" t="s">
        <v>14300</v>
      </c>
      <c r="G3920" s="113" t="s">
        <v>14301</v>
      </c>
      <c r="H3920" s="113" t="s">
        <v>14302</v>
      </c>
      <c r="I3920" s="113" t="s">
        <v>284</v>
      </c>
      <c r="J3920" s="113" t="s">
        <v>78</v>
      </c>
      <c r="K3920" s="113" t="s">
        <v>3414</v>
      </c>
      <c r="L3920" s="1" t="s">
        <v>11884</v>
      </c>
      <c r="M3920" s="450"/>
      <c r="N3920" s="149" t="s">
        <v>14303</v>
      </c>
    </row>
    <row r="3921" spans="1:17" s="607" customFormat="1" ht="34.5" customHeight="1" x14ac:dyDescent="0.25">
      <c r="A3921" s="1047">
        <v>1234</v>
      </c>
      <c r="B3921" s="602">
        <v>14</v>
      </c>
      <c r="C3921" s="602" t="s">
        <v>682</v>
      </c>
      <c r="D3921" s="603">
        <v>2565</v>
      </c>
      <c r="E3921" s="1047" t="s">
        <v>14296</v>
      </c>
      <c r="F3921" s="1047" t="s">
        <v>14296</v>
      </c>
      <c r="G3921" s="1047" t="s">
        <v>14297</v>
      </c>
      <c r="H3921" s="1047" t="s">
        <v>14298</v>
      </c>
      <c r="I3921" s="1047" t="s">
        <v>451</v>
      </c>
      <c r="J3921" s="1047" t="s">
        <v>92</v>
      </c>
      <c r="K3921" s="1047" t="s">
        <v>3414</v>
      </c>
      <c r="L3921" s="604" t="s">
        <v>7186</v>
      </c>
      <c r="M3921" s="638"/>
      <c r="N3921" s="605" t="s">
        <v>14299</v>
      </c>
      <c r="O3921" s="604"/>
      <c r="P3921" s="606"/>
      <c r="Q3921" s="604"/>
    </row>
    <row r="3922" spans="1:17" s="612" customFormat="1" ht="34.5" customHeight="1" x14ac:dyDescent="0.25">
      <c r="A3922" s="1048"/>
      <c r="B3922" s="608">
        <v>27</v>
      </c>
      <c r="C3922" s="608" t="s">
        <v>70</v>
      </c>
      <c r="D3922" s="609">
        <v>2566</v>
      </c>
      <c r="E3922" s="1048"/>
      <c r="F3922" s="1048"/>
      <c r="G3922" s="1048"/>
      <c r="H3922" s="1048"/>
      <c r="I3922" s="1048"/>
      <c r="J3922" s="1048"/>
      <c r="K3922" s="1048"/>
      <c r="L3922" s="610" t="s">
        <v>5414</v>
      </c>
      <c r="M3922" s="639"/>
      <c r="N3922" s="611" t="s">
        <v>16022</v>
      </c>
      <c r="O3922" s="610"/>
      <c r="P3922" s="606"/>
      <c r="Q3922" s="610"/>
    </row>
    <row r="3923" spans="1:17" s="612" customFormat="1" ht="34.5" customHeight="1" x14ac:dyDescent="0.25">
      <c r="A3923" s="1049"/>
      <c r="B3923" s="608">
        <v>27</v>
      </c>
      <c r="C3923" s="608" t="s">
        <v>70</v>
      </c>
      <c r="D3923" s="609">
        <v>2566</v>
      </c>
      <c r="E3923" s="1049"/>
      <c r="F3923" s="1049"/>
      <c r="G3923" s="1049"/>
      <c r="H3923" s="1049"/>
      <c r="I3923" s="1049"/>
      <c r="J3923" s="1049"/>
      <c r="K3923" s="1049"/>
      <c r="L3923" s="610" t="s">
        <v>689</v>
      </c>
      <c r="M3923" s="639"/>
      <c r="N3923" s="611" t="s">
        <v>16023</v>
      </c>
      <c r="O3923" s="610" t="s">
        <v>16024</v>
      </c>
      <c r="P3923" s="606">
        <v>32280.12</v>
      </c>
      <c r="Q3923" s="610"/>
    </row>
    <row r="3924" spans="1:17" ht="34.5" customHeight="1" x14ac:dyDescent="0.25">
      <c r="A3924" s="153">
        <v>1235</v>
      </c>
      <c r="B3924" s="69">
        <v>14</v>
      </c>
      <c r="C3924" s="69" t="s">
        <v>682</v>
      </c>
      <c r="D3924" s="113">
        <v>2565</v>
      </c>
      <c r="E3924" s="113" t="s">
        <v>14304</v>
      </c>
      <c r="F3924" s="113" t="s">
        <v>14304</v>
      </c>
      <c r="G3924" s="113" t="s">
        <v>14305</v>
      </c>
      <c r="H3924" s="113" t="s">
        <v>14306</v>
      </c>
      <c r="I3924" s="113" t="s">
        <v>14307</v>
      </c>
      <c r="J3924" s="113" t="s">
        <v>205</v>
      </c>
      <c r="K3924" s="113" t="s">
        <v>3387</v>
      </c>
      <c r="L3924" s="1" t="s">
        <v>11884</v>
      </c>
      <c r="M3924" s="450"/>
      <c r="N3924" s="149" t="s">
        <v>14308</v>
      </c>
    </row>
    <row r="3925" spans="1:17" s="607" customFormat="1" ht="34.5" customHeight="1" x14ac:dyDescent="0.25">
      <c r="A3925" s="1047">
        <v>1236</v>
      </c>
      <c r="B3925" s="602">
        <v>16</v>
      </c>
      <c r="C3925" s="602" t="s">
        <v>682</v>
      </c>
      <c r="D3925" s="603">
        <v>2565</v>
      </c>
      <c r="E3925" s="1047" t="s">
        <v>14310</v>
      </c>
      <c r="F3925" s="1047" t="s">
        <v>14310</v>
      </c>
      <c r="G3925" s="1047" t="s">
        <v>14311</v>
      </c>
      <c r="H3925" s="1047" t="s">
        <v>14312</v>
      </c>
      <c r="I3925" s="1047" t="s">
        <v>261</v>
      </c>
      <c r="J3925" s="1047" t="s">
        <v>212</v>
      </c>
      <c r="K3925" s="1047" t="s">
        <v>3414</v>
      </c>
      <c r="L3925" s="604" t="s">
        <v>11884</v>
      </c>
      <c r="M3925" s="638"/>
      <c r="N3925" s="605" t="s">
        <v>14309</v>
      </c>
      <c r="O3925" s="604"/>
      <c r="P3925" s="606"/>
      <c r="Q3925" s="604"/>
    </row>
    <row r="3926" spans="1:17" s="607" customFormat="1" ht="34.5" customHeight="1" x14ac:dyDescent="0.25">
      <c r="A3926" s="1048"/>
      <c r="B3926" s="602">
        <v>22</v>
      </c>
      <c r="C3926" s="602" t="s">
        <v>62</v>
      </c>
      <c r="D3926" s="603">
        <v>2566</v>
      </c>
      <c r="E3926" s="1048"/>
      <c r="F3926" s="1048"/>
      <c r="G3926" s="1048"/>
      <c r="H3926" s="1048"/>
      <c r="I3926" s="1048"/>
      <c r="J3926" s="1048"/>
      <c r="K3926" s="1048"/>
      <c r="L3926" s="604" t="s">
        <v>15014</v>
      </c>
      <c r="M3926" s="638"/>
      <c r="N3926" s="605" t="s">
        <v>15737</v>
      </c>
      <c r="O3926" s="604"/>
      <c r="P3926" s="606"/>
      <c r="Q3926" s="604"/>
    </row>
    <row r="3927" spans="1:17" s="607" customFormat="1" ht="34.5" customHeight="1" x14ac:dyDescent="0.25">
      <c r="A3927" s="1049"/>
      <c r="B3927" s="602">
        <v>24</v>
      </c>
      <c r="C3927" s="602" t="s">
        <v>62</v>
      </c>
      <c r="D3927" s="603">
        <v>2566</v>
      </c>
      <c r="E3927" s="1049"/>
      <c r="F3927" s="1049"/>
      <c r="G3927" s="1049"/>
      <c r="H3927" s="1049"/>
      <c r="I3927" s="1049"/>
      <c r="J3927" s="1049"/>
      <c r="K3927" s="1049"/>
      <c r="L3927" s="604" t="s">
        <v>15707</v>
      </c>
      <c r="M3927" s="638">
        <v>2564</v>
      </c>
      <c r="N3927" s="605" t="s">
        <v>15738</v>
      </c>
      <c r="O3927" s="604" t="s">
        <v>15736</v>
      </c>
      <c r="P3927" s="606">
        <v>25017.7</v>
      </c>
      <c r="Q3927" s="604"/>
    </row>
    <row r="3928" spans="1:17" s="607" customFormat="1" ht="34.5" customHeight="1" x14ac:dyDescent="0.25">
      <c r="A3928" s="1047">
        <v>1237</v>
      </c>
      <c r="B3928" s="602">
        <v>16</v>
      </c>
      <c r="C3928" s="602" t="s">
        <v>682</v>
      </c>
      <c r="D3928" s="603">
        <v>2565</v>
      </c>
      <c r="E3928" s="1047" t="s">
        <v>14327</v>
      </c>
      <c r="F3928" s="1047" t="s">
        <v>14327</v>
      </c>
      <c r="G3928" s="1047" t="s">
        <v>14332</v>
      </c>
      <c r="H3928" s="1047" t="s">
        <v>14329</v>
      </c>
      <c r="I3928" s="1047" t="s">
        <v>637</v>
      </c>
      <c r="J3928" s="1047" t="s">
        <v>232</v>
      </c>
      <c r="K3928" s="1047" t="s">
        <v>3414</v>
      </c>
      <c r="L3928" s="604" t="s">
        <v>11884</v>
      </c>
      <c r="M3928" s="638">
        <v>2564</v>
      </c>
      <c r="N3928" s="605" t="s">
        <v>14330</v>
      </c>
      <c r="O3928" s="604"/>
      <c r="P3928" s="606"/>
      <c r="Q3928" s="604"/>
    </row>
    <row r="3929" spans="1:17" s="612" customFormat="1" ht="34.5" customHeight="1" x14ac:dyDescent="0.25">
      <c r="A3929" s="1048"/>
      <c r="B3929" s="608">
        <v>6</v>
      </c>
      <c r="C3929" s="608" t="s">
        <v>70</v>
      </c>
      <c r="D3929" s="609">
        <v>2566</v>
      </c>
      <c r="E3929" s="1048"/>
      <c r="F3929" s="1048"/>
      <c r="G3929" s="1048"/>
      <c r="H3929" s="1048"/>
      <c r="I3929" s="1048"/>
      <c r="J3929" s="1048"/>
      <c r="K3929" s="1048"/>
      <c r="L3929" s="610" t="s">
        <v>14757</v>
      </c>
      <c r="M3929" s="639"/>
      <c r="N3929" s="611" t="s">
        <v>15688</v>
      </c>
      <c r="O3929" s="610"/>
      <c r="P3929" s="606"/>
      <c r="Q3929" s="610"/>
    </row>
    <row r="3930" spans="1:17" s="612" customFormat="1" ht="34.5" customHeight="1" x14ac:dyDescent="0.25">
      <c r="A3930" s="1049"/>
      <c r="B3930" s="608">
        <v>7</v>
      </c>
      <c r="C3930" s="608" t="s">
        <v>70</v>
      </c>
      <c r="D3930" s="609">
        <v>2566</v>
      </c>
      <c r="E3930" s="1049"/>
      <c r="F3930" s="1049"/>
      <c r="G3930" s="1049"/>
      <c r="H3930" s="1049"/>
      <c r="I3930" s="1049"/>
      <c r="J3930" s="1049"/>
      <c r="K3930" s="1049"/>
      <c r="L3930" s="610" t="s">
        <v>14750</v>
      </c>
      <c r="M3930" s="639"/>
      <c r="N3930" s="611" t="s">
        <v>15689</v>
      </c>
      <c r="O3930" s="645" t="s">
        <v>15690</v>
      </c>
      <c r="P3930" s="606">
        <v>10903</v>
      </c>
      <c r="Q3930" s="610"/>
    </row>
    <row r="3931" spans="1:17" ht="34.5" customHeight="1" x14ac:dyDescent="0.25">
      <c r="A3931" s="153">
        <v>1238</v>
      </c>
      <c r="B3931" s="69">
        <v>16</v>
      </c>
      <c r="C3931" s="69" t="s">
        <v>682</v>
      </c>
      <c r="D3931" s="113">
        <v>2565</v>
      </c>
      <c r="E3931" s="113" t="s">
        <v>14328</v>
      </c>
      <c r="F3931" s="113" t="s">
        <v>14328</v>
      </c>
      <c r="G3931" s="513" t="s">
        <v>14333</v>
      </c>
      <c r="H3931" s="113" t="s">
        <v>11806</v>
      </c>
      <c r="I3931" s="113" t="s">
        <v>261</v>
      </c>
      <c r="J3931" s="113" t="s">
        <v>212</v>
      </c>
      <c r="K3931" s="113" t="s">
        <v>3414</v>
      </c>
      <c r="L3931" s="1" t="s">
        <v>11884</v>
      </c>
      <c r="M3931" s="450"/>
      <c r="N3931" s="149" t="s">
        <v>14331</v>
      </c>
    </row>
    <row r="3932" spans="1:17" ht="34.5" customHeight="1" x14ac:dyDescent="0.25">
      <c r="A3932" s="153">
        <v>1239</v>
      </c>
      <c r="B3932" s="69">
        <v>19</v>
      </c>
      <c r="C3932" s="69" t="s">
        <v>682</v>
      </c>
      <c r="D3932" s="113">
        <v>2565</v>
      </c>
      <c r="E3932" s="113" t="s">
        <v>14334</v>
      </c>
      <c r="F3932" s="113" t="s">
        <v>14334</v>
      </c>
      <c r="G3932" s="113" t="s">
        <v>14335</v>
      </c>
      <c r="H3932" s="514" t="s">
        <v>14336</v>
      </c>
      <c r="I3932" s="113" t="s">
        <v>14337</v>
      </c>
      <c r="J3932" s="113" t="s">
        <v>1006</v>
      </c>
      <c r="K3932" s="113" t="s">
        <v>3414</v>
      </c>
      <c r="L3932" s="1" t="s">
        <v>11884</v>
      </c>
      <c r="M3932" s="450"/>
      <c r="N3932" s="149" t="s">
        <v>14338</v>
      </c>
    </row>
    <row r="3933" spans="1:17" ht="35.25" customHeight="1" x14ac:dyDescent="0.25">
      <c r="A3933" s="1053">
        <v>1240</v>
      </c>
      <c r="B3933" s="69">
        <v>19</v>
      </c>
      <c r="C3933" s="69" t="s">
        <v>682</v>
      </c>
      <c r="D3933" s="113">
        <v>2565</v>
      </c>
      <c r="E3933" s="1053" t="s">
        <v>14348</v>
      </c>
      <c r="F3933" s="1053" t="s">
        <v>14348</v>
      </c>
      <c r="G3933" s="1053" t="s">
        <v>14349</v>
      </c>
      <c r="H3933" s="1053" t="s">
        <v>14350</v>
      </c>
      <c r="I3933" s="1053" t="s">
        <v>14337</v>
      </c>
      <c r="J3933" s="1053" t="s">
        <v>1006</v>
      </c>
      <c r="K3933" s="1053" t="s">
        <v>3414</v>
      </c>
      <c r="L3933" s="1" t="s">
        <v>11884</v>
      </c>
      <c r="M3933" s="450"/>
      <c r="N3933" s="149" t="s">
        <v>14351</v>
      </c>
    </row>
    <row r="3934" spans="1:17" ht="35.25" customHeight="1" x14ac:dyDescent="0.25">
      <c r="A3934" s="1055"/>
      <c r="B3934" s="69">
        <v>22</v>
      </c>
      <c r="C3934" s="69" t="s">
        <v>62</v>
      </c>
      <c r="D3934" s="113">
        <v>2566</v>
      </c>
      <c r="E3934" s="1055"/>
      <c r="F3934" s="1055"/>
      <c r="G3934" s="1055"/>
      <c r="H3934" s="1055"/>
      <c r="I3934" s="1055"/>
      <c r="J3934" s="1055"/>
      <c r="K3934" s="1055"/>
      <c r="L3934" s="1" t="s">
        <v>15014</v>
      </c>
      <c r="M3934" s="69"/>
      <c r="N3934" s="113" t="s">
        <v>15722</v>
      </c>
      <c r="P3934" s="109"/>
    </row>
    <row r="3935" spans="1:17" ht="35.25" customHeight="1" x14ac:dyDescent="0.25">
      <c r="A3935" s="1054"/>
      <c r="B3935" s="69">
        <v>24</v>
      </c>
      <c r="C3935" s="69" t="s">
        <v>62</v>
      </c>
      <c r="D3935" s="113">
        <v>2566</v>
      </c>
      <c r="E3935" s="1054"/>
      <c r="F3935" s="1054"/>
      <c r="G3935" s="1054"/>
      <c r="H3935" s="1054"/>
      <c r="I3935" s="1054"/>
      <c r="J3935" s="1054"/>
      <c r="K3935" s="1054"/>
      <c r="L3935" s="1" t="s">
        <v>14826</v>
      </c>
      <c r="M3935" s="69"/>
      <c r="N3935" s="113" t="s">
        <v>15723</v>
      </c>
      <c r="P3935" s="109"/>
    </row>
    <row r="3936" spans="1:17" ht="35.25" customHeight="1" x14ac:dyDescent="0.25">
      <c r="A3936" s="153">
        <v>1241</v>
      </c>
      <c r="B3936" s="54">
        <v>20</v>
      </c>
      <c r="C3936" s="153" t="s">
        <v>682</v>
      </c>
      <c r="D3936" s="152">
        <v>2565</v>
      </c>
      <c r="E3936" s="107" t="s">
        <v>14356</v>
      </c>
      <c r="F3936" s="152" t="s">
        <v>14356</v>
      </c>
      <c r="G3936" s="152" t="s">
        <v>14358</v>
      </c>
      <c r="H3936" s="152" t="s">
        <v>14359</v>
      </c>
      <c r="I3936" s="152" t="s">
        <v>14360</v>
      </c>
      <c r="J3936" s="152" t="s">
        <v>4961</v>
      </c>
      <c r="K3936" s="152" t="s">
        <v>4962</v>
      </c>
      <c r="L3936" s="99" t="s">
        <v>11884</v>
      </c>
      <c r="M3936" s="529"/>
      <c r="N3936" s="430" t="s">
        <v>14361</v>
      </c>
      <c r="O3936" s="99"/>
      <c r="P3936" s="453"/>
      <c r="Q3936" s="99"/>
    </row>
    <row r="3937" spans="1:17" ht="35.25" customHeight="1" x14ac:dyDescent="0.25">
      <c r="A3937" s="153">
        <v>1242</v>
      </c>
      <c r="B3937" s="69">
        <v>20</v>
      </c>
      <c r="C3937" s="69" t="s">
        <v>682</v>
      </c>
      <c r="D3937" s="113">
        <v>2565</v>
      </c>
      <c r="E3937" s="149" t="s">
        <v>14357</v>
      </c>
      <c r="F3937" s="149" t="s">
        <v>14357</v>
      </c>
      <c r="G3937" s="113" t="s">
        <v>14358</v>
      </c>
      <c r="H3937" s="514" t="s">
        <v>14363</v>
      </c>
      <c r="I3937" s="113" t="s">
        <v>14173</v>
      </c>
      <c r="J3937" s="113" t="s">
        <v>11</v>
      </c>
      <c r="K3937" s="113" t="s">
        <v>3414</v>
      </c>
      <c r="L3937" s="1" t="s">
        <v>11884</v>
      </c>
      <c r="M3937" s="450"/>
      <c r="N3937" s="149" t="s">
        <v>14362</v>
      </c>
    </row>
    <row r="3938" spans="1:17" s="607" customFormat="1" ht="35.25" customHeight="1" x14ac:dyDescent="0.25">
      <c r="A3938" s="1047">
        <v>1243</v>
      </c>
      <c r="B3938" s="602">
        <v>22</v>
      </c>
      <c r="C3938" s="602" t="s">
        <v>682</v>
      </c>
      <c r="D3938" s="603">
        <v>2565</v>
      </c>
      <c r="E3938" s="1047" t="s">
        <v>14364</v>
      </c>
      <c r="F3938" s="1047" t="s">
        <v>14364</v>
      </c>
      <c r="G3938" s="1047" t="s">
        <v>14365</v>
      </c>
      <c r="H3938" s="1047" t="s">
        <v>14366</v>
      </c>
      <c r="I3938" s="1047" t="s">
        <v>797</v>
      </c>
      <c r="J3938" s="1047" t="s">
        <v>212</v>
      </c>
      <c r="K3938" s="1047" t="s">
        <v>3414</v>
      </c>
      <c r="L3938" s="604" t="s">
        <v>11884</v>
      </c>
      <c r="M3938" s="638" t="s">
        <v>15023</v>
      </c>
      <c r="N3938" s="605" t="s">
        <v>14367</v>
      </c>
      <c r="O3938" s="604"/>
      <c r="P3938" s="606"/>
      <c r="Q3938" s="604"/>
    </row>
    <row r="3939" spans="1:17" s="612" customFormat="1" ht="35.25" customHeight="1" x14ac:dyDescent="0.25">
      <c r="A3939" s="1048"/>
      <c r="B3939" s="608">
        <v>28</v>
      </c>
      <c r="C3939" s="608" t="s">
        <v>64</v>
      </c>
      <c r="D3939" s="609">
        <v>2567</v>
      </c>
      <c r="E3939" s="1048"/>
      <c r="F3939" s="1048"/>
      <c r="G3939" s="1048"/>
      <c r="H3939" s="1048"/>
      <c r="I3939" s="1048"/>
      <c r="J3939" s="1048"/>
      <c r="K3939" s="1048"/>
      <c r="L3939" s="610" t="s">
        <v>14757</v>
      </c>
      <c r="M3939" s="639"/>
      <c r="N3939" s="611" t="s">
        <v>20130</v>
      </c>
      <c r="O3939" s="610"/>
      <c r="P3939" s="606"/>
      <c r="Q3939" s="610"/>
    </row>
    <row r="3940" spans="1:17" s="612" customFormat="1" ht="35.25" customHeight="1" x14ac:dyDescent="0.25">
      <c r="A3940" s="1049"/>
      <c r="B3940" s="608">
        <v>4</v>
      </c>
      <c r="C3940" s="608" t="s">
        <v>65</v>
      </c>
      <c r="D3940" s="609">
        <v>2567</v>
      </c>
      <c r="E3940" s="1049"/>
      <c r="F3940" s="1049"/>
      <c r="G3940" s="1049"/>
      <c r="H3940" s="1049"/>
      <c r="I3940" s="1049"/>
      <c r="J3940" s="1049"/>
      <c r="K3940" s="1049"/>
      <c r="L3940" s="610" t="s">
        <v>14750</v>
      </c>
      <c r="M3940" s="639"/>
      <c r="N3940" s="611" t="s">
        <v>20131</v>
      </c>
      <c r="O3940" s="610" t="s">
        <v>20132</v>
      </c>
      <c r="P3940" s="606">
        <v>25745.93</v>
      </c>
      <c r="Q3940" s="610"/>
    </row>
    <row r="3941" spans="1:17" ht="35.25" customHeight="1" x14ac:dyDescent="0.25">
      <c r="A3941" s="1053">
        <v>1244</v>
      </c>
      <c r="B3941" s="69">
        <v>22</v>
      </c>
      <c r="C3941" s="69" t="s">
        <v>682</v>
      </c>
      <c r="D3941" s="113">
        <v>2565</v>
      </c>
      <c r="E3941" s="1053" t="s">
        <v>14372</v>
      </c>
      <c r="F3941" s="1053" t="s">
        <v>14372</v>
      </c>
      <c r="G3941" s="1053" t="s">
        <v>14369</v>
      </c>
      <c r="H3941" s="1053" t="s">
        <v>14370</v>
      </c>
      <c r="I3941" s="1053" t="s">
        <v>14371</v>
      </c>
      <c r="J3941" s="1053" t="s">
        <v>8658</v>
      </c>
      <c r="K3941" s="1053" t="s">
        <v>8659</v>
      </c>
      <c r="L3941" s="1" t="s">
        <v>11884</v>
      </c>
      <c r="M3941" s="450"/>
      <c r="N3941" s="149" t="s">
        <v>14368</v>
      </c>
    </row>
    <row r="3942" spans="1:17" ht="35.25" customHeight="1" x14ac:dyDescent="0.25">
      <c r="A3942" s="1055"/>
      <c r="B3942" s="69">
        <v>22</v>
      </c>
      <c r="C3942" s="69" t="s">
        <v>62</v>
      </c>
      <c r="D3942" s="113">
        <v>2566</v>
      </c>
      <c r="E3942" s="1055"/>
      <c r="F3942" s="1055"/>
      <c r="G3942" s="1055"/>
      <c r="H3942" s="1055"/>
      <c r="I3942" s="1055"/>
      <c r="J3942" s="1055"/>
      <c r="K3942" s="1055"/>
      <c r="L3942" s="1" t="s">
        <v>15014</v>
      </c>
      <c r="M3942" s="450"/>
      <c r="N3942" s="149" t="s">
        <v>15724</v>
      </c>
    </row>
    <row r="3943" spans="1:17" ht="35.25" customHeight="1" x14ac:dyDescent="0.25">
      <c r="A3943" s="1054"/>
      <c r="B3943" s="69">
        <v>24</v>
      </c>
      <c r="C3943" s="69" t="s">
        <v>62</v>
      </c>
      <c r="D3943" s="113">
        <v>2566</v>
      </c>
      <c r="E3943" s="1054"/>
      <c r="F3943" s="1054"/>
      <c r="G3943" s="1054"/>
      <c r="H3943" s="1054"/>
      <c r="I3943" s="1054"/>
      <c r="J3943" s="1054"/>
      <c r="K3943" s="1054"/>
      <c r="L3943" s="1" t="s">
        <v>15725</v>
      </c>
      <c r="M3943" s="450"/>
      <c r="N3943" s="149" t="s">
        <v>15726</v>
      </c>
    </row>
    <row r="3944" spans="1:17" s="607" customFormat="1" ht="35.25" customHeight="1" x14ac:dyDescent="0.25">
      <c r="A3944" s="1047">
        <v>1245</v>
      </c>
      <c r="B3944" s="602">
        <v>23</v>
      </c>
      <c r="C3944" s="602" t="s">
        <v>682</v>
      </c>
      <c r="D3944" s="603">
        <v>2565</v>
      </c>
      <c r="E3944" s="1047" t="s">
        <v>14373</v>
      </c>
      <c r="F3944" s="1047" t="s">
        <v>14373</v>
      </c>
      <c r="G3944" s="1047" t="s">
        <v>14374</v>
      </c>
      <c r="H3944" s="1047" t="s">
        <v>14375</v>
      </c>
      <c r="I3944" s="1047" t="s">
        <v>8391</v>
      </c>
      <c r="J3944" s="1047" t="s">
        <v>11</v>
      </c>
      <c r="K3944" s="1047" t="s">
        <v>3414</v>
      </c>
      <c r="L3944" s="604" t="s">
        <v>11884</v>
      </c>
      <c r="M3944" s="638">
        <v>2564</v>
      </c>
      <c r="N3944" s="605" t="s">
        <v>14376</v>
      </c>
      <c r="O3944" s="604"/>
      <c r="P3944" s="606"/>
      <c r="Q3944" s="604"/>
    </row>
    <row r="3945" spans="1:17" s="612" customFormat="1" ht="35.25" customHeight="1" x14ac:dyDescent="0.25">
      <c r="A3945" s="1048"/>
      <c r="B3945" s="608">
        <v>25</v>
      </c>
      <c r="C3945" s="608" t="s">
        <v>70</v>
      </c>
      <c r="D3945" s="609">
        <v>2567</v>
      </c>
      <c r="E3945" s="1048"/>
      <c r="F3945" s="1048"/>
      <c r="G3945" s="1048"/>
      <c r="H3945" s="1048"/>
      <c r="I3945" s="1048"/>
      <c r="J3945" s="1048"/>
      <c r="K3945" s="1048"/>
      <c r="L3945" s="610" t="s">
        <v>5414</v>
      </c>
      <c r="M3945" s="639"/>
      <c r="N3945" s="611" t="s">
        <v>21252</v>
      </c>
      <c r="O3945" s="610"/>
      <c r="P3945" s="606"/>
      <c r="Q3945" s="610"/>
    </row>
    <row r="3946" spans="1:17" s="612" customFormat="1" ht="35.25" customHeight="1" x14ac:dyDescent="0.25">
      <c r="A3946" s="1049"/>
      <c r="B3946" s="608">
        <v>27</v>
      </c>
      <c r="C3946" s="608" t="s">
        <v>70</v>
      </c>
      <c r="D3946" s="609">
        <v>2567</v>
      </c>
      <c r="E3946" s="1049"/>
      <c r="F3946" s="1049"/>
      <c r="G3946" s="1049"/>
      <c r="H3946" s="1049"/>
      <c r="I3946" s="1049"/>
      <c r="J3946" s="1049"/>
      <c r="K3946" s="1049"/>
      <c r="L3946" s="610" t="s">
        <v>689</v>
      </c>
      <c r="M3946" s="639"/>
      <c r="N3946" s="611" t="s">
        <v>21253</v>
      </c>
      <c r="O3946" s="610" t="s">
        <v>21254</v>
      </c>
      <c r="P3946" s="606">
        <v>22381.48</v>
      </c>
      <c r="Q3946" s="610"/>
    </row>
    <row r="3947" spans="1:17" s="607" customFormat="1" ht="35.25" customHeight="1" x14ac:dyDescent="0.25">
      <c r="A3947" s="1047">
        <v>1246</v>
      </c>
      <c r="B3947" s="602">
        <v>23</v>
      </c>
      <c r="C3947" s="602" t="s">
        <v>682</v>
      </c>
      <c r="D3947" s="603">
        <v>2565</v>
      </c>
      <c r="E3947" s="1047" t="s">
        <v>14382</v>
      </c>
      <c r="F3947" s="1047" t="s">
        <v>14382</v>
      </c>
      <c r="G3947" s="1047" t="s">
        <v>14383</v>
      </c>
      <c r="H3947" s="1047" t="s">
        <v>14384</v>
      </c>
      <c r="I3947" s="1047" t="s">
        <v>1006</v>
      </c>
      <c r="J3947" s="1047" t="s">
        <v>1006</v>
      </c>
      <c r="K3947" s="1047" t="s">
        <v>3414</v>
      </c>
      <c r="L3947" s="604" t="s">
        <v>11884</v>
      </c>
      <c r="M3947" s="638">
        <v>2564</v>
      </c>
      <c r="N3947" s="605" t="s">
        <v>14385</v>
      </c>
      <c r="O3947" s="604"/>
      <c r="P3947" s="606"/>
      <c r="Q3947" s="604"/>
    </row>
    <row r="3948" spans="1:17" s="612" customFormat="1" ht="35.25" customHeight="1" x14ac:dyDescent="0.25">
      <c r="A3948" s="1048"/>
      <c r="B3948" s="608">
        <v>8</v>
      </c>
      <c r="C3948" s="608" t="s">
        <v>69</v>
      </c>
      <c r="D3948" s="609">
        <v>2567</v>
      </c>
      <c r="E3948" s="1048"/>
      <c r="F3948" s="1048"/>
      <c r="G3948" s="1048"/>
      <c r="H3948" s="1048"/>
      <c r="I3948" s="1048"/>
      <c r="J3948" s="1048"/>
      <c r="K3948" s="1048"/>
      <c r="L3948" s="610" t="s">
        <v>5414</v>
      </c>
      <c r="M3948" s="639"/>
      <c r="N3948" s="611" t="s">
        <v>21824</v>
      </c>
      <c r="O3948" s="610"/>
      <c r="P3948" s="606"/>
      <c r="Q3948" s="610"/>
    </row>
    <row r="3949" spans="1:17" s="612" customFormat="1" ht="35.25" customHeight="1" x14ac:dyDescent="0.25">
      <c r="A3949" s="1049"/>
      <c r="B3949" s="608">
        <v>7</v>
      </c>
      <c r="C3949" s="608" t="s">
        <v>73</v>
      </c>
      <c r="D3949" s="609">
        <v>2567</v>
      </c>
      <c r="E3949" s="1049"/>
      <c r="F3949" s="1049"/>
      <c r="G3949" s="1049"/>
      <c r="H3949" s="1049"/>
      <c r="I3949" s="1049"/>
      <c r="J3949" s="1049"/>
      <c r="K3949" s="1049"/>
      <c r="L3949" s="610" t="s">
        <v>689</v>
      </c>
      <c r="M3949" s="639"/>
      <c r="N3949" s="611" t="s">
        <v>21825</v>
      </c>
      <c r="O3949" s="610" t="s">
        <v>21826</v>
      </c>
      <c r="P3949" s="606">
        <v>17268</v>
      </c>
      <c r="Q3949" s="610"/>
    </row>
    <row r="3950" spans="1:17" ht="39" customHeight="1" x14ac:dyDescent="0.25">
      <c r="A3950" s="153">
        <v>1247</v>
      </c>
      <c r="B3950" s="69">
        <v>29</v>
      </c>
      <c r="C3950" s="69" t="s">
        <v>682</v>
      </c>
      <c r="D3950" s="113">
        <v>2565</v>
      </c>
      <c r="E3950" s="149" t="s">
        <v>14386</v>
      </c>
      <c r="F3950" s="149" t="s">
        <v>14386</v>
      </c>
      <c r="G3950" s="113" t="s">
        <v>14387</v>
      </c>
      <c r="H3950" s="514" t="s">
        <v>14388</v>
      </c>
      <c r="I3950" s="113" t="s">
        <v>212</v>
      </c>
      <c r="J3950" s="113" t="s">
        <v>212</v>
      </c>
      <c r="K3950" s="113" t="s">
        <v>3414</v>
      </c>
      <c r="L3950" s="1" t="s">
        <v>11884</v>
      </c>
      <c r="M3950" s="450">
        <v>2564</v>
      </c>
      <c r="N3950" s="149" t="s">
        <v>14389</v>
      </c>
    </row>
    <row r="3951" spans="1:17" s="607" customFormat="1" ht="35.25" customHeight="1" x14ac:dyDescent="0.25">
      <c r="A3951" s="699">
        <v>1248</v>
      </c>
      <c r="B3951" s="602">
        <v>3</v>
      </c>
      <c r="C3951" s="602" t="s">
        <v>68</v>
      </c>
      <c r="D3951" s="603">
        <v>2566</v>
      </c>
      <c r="E3951" s="605" t="s">
        <v>14424</v>
      </c>
      <c r="F3951" s="605" t="s">
        <v>14429</v>
      </c>
      <c r="G3951" s="603" t="s">
        <v>14425</v>
      </c>
      <c r="H3951" s="753" t="s">
        <v>14426</v>
      </c>
      <c r="I3951" s="603" t="s">
        <v>14427</v>
      </c>
      <c r="J3951" s="603" t="s">
        <v>212</v>
      </c>
      <c r="K3951" s="603" t="s">
        <v>3414</v>
      </c>
      <c r="L3951" s="604" t="s">
        <v>14423</v>
      </c>
      <c r="M3951" s="638"/>
      <c r="N3951" s="605" t="s">
        <v>14428</v>
      </c>
      <c r="O3951" s="604" t="s">
        <v>15060</v>
      </c>
      <c r="P3951" s="606">
        <v>1103498</v>
      </c>
      <c r="Q3951" s="604"/>
    </row>
    <row r="3952" spans="1:17" s="607" customFormat="1" ht="35.25" customHeight="1" x14ac:dyDescent="0.25">
      <c r="A3952" s="699">
        <v>1249</v>
      </c>
      <c r="B3952" s="602">
        <v>3</v>
      </c>
      <c r="C3952" s="602" t="s">
        <v>68</v>
      </c>
      <c r="D3952" s="603">
        <v>2566</v>
      </c>
      <c r="E3952" s="605" t="s">
        <v>15059</v>
      </c>
      <c r="F3952" s="605" t="s">
        <v>14430</v>
      </c>
      <c r="G3952" s="603" t="s">
        <v>14421</v>
      </c>
      <c r="H3952" s="753" t="s">
        <v>14422</v>
      </c>
      <c r="I3952" s="603" t="s">
        <v>14173</v>
      </c>
      <c r="J3952" s="603" t="s">
        <v>11</v>
      </c>
      <c r="K3952" s="603" t="s">
        <v>3414</v>
      </c>
      <c r="L3952" s="604" t="s">
        <v>14423</v>
      </c>
      <c r="M3952" s="638"/>
      <c r="N3952" s="605" t="s">
        <v>14428</v>
      </c>
      <c r="O3952" s="604" t="s">
        <v>15060</v>
      </c>
      <c r="P3952" s="606">
        <v>1103498</v>
      </c>
      <c r="Q3952" s="604"/>
    </row>
    <row r="3953" spans="1:17" ht="35.25" customHeight="1" x14ac:dyDescent="0.25">
      <c r="A3953" s="153">
        <v>1250</v>
      </c>
      <c r="B3953" s="69">
        <v>4</v>
      </c>
      <c r="C3953" s="69" t="s">
        <v>68</v>
      </c>
      <c r="D3953" s="113">
        <v>2566</v>
      </c>
      <c r="E3953" s="149" t="s">
        <v>14417</v>
      </c>
      <c r="F3953" s="149" t="s">
        <v>14417</v>
      </c>
      <c r="G3953" s="113" t="s">
        <v>14418</v>
      </c>
      <c r="H3953" s="514" t="s">
        <v>14419</v>
      </c>
      <c r="I3953" s="113" t="s">
        <v>1102</v>
      </c>
      <c r="J3953" s="113" t="s">
        <v>551</v>
      </c>
      <c r="K3953" s="113" t="s">
        <v>3414</v>
      </c>
      <c r="L3953" s="1" t="s">
        <v>11884</v>
      </c>
      <c r="M3953" s="637">
        <v>25642565</v>
      </c>
      <c r="N3953" s="149" t="s">
        <v>14420</v>
      </c>
    </row>
    <row r="3954" spans="1:17" ht="35.25" customHeight="1" x14ac:dyDescent="0.25">
      <c r="A3954" s="1053">
        <v>1251</v>
      </c>
      <c r="B3954" s="69">
        <v>27</v>
      </c>
      <c r="C3954" s="69" t="s">
        <v>682</v>
      </c>
      <c r="D3954" s="113">
        <v>2565</v>
      </c>
      <c r="E3954" s="1053" t="s">
        <v>14920</v>
      </c>
      <c r="F3954" s="149" t="s">
        <v>14439</v>
      </c>
      <c r="G3954" s="1053"/>
      <c r="H3954" s="1053" t="s">
        <v>14440</v>
      </c>
      <c r="I3954" s="1053" t="s">
        <v>261</v>
      </c>
      <c r="J3954" s="1053" t="s">
        <v>212</v>
      </c>
      <c r="K3954" s="1053" t="s">
        <v>3414</v>
      </c>
      <c r="L3954" s="1" t="s">
        <v>14442</v>
      </c>
      <c r="M3954" s="450"/>
      <c r="N3954" s="149" t="s">
        <v>14444</v>
      </c>
      <c r="O3954" s="1" t="s">
        <v>14445</v>
      </c>
    </row>
    <row r="3955" spans="1:17" ht="35.25" customHeight="1" x14ac:dyDescent="0.25">
      <c r="A3955" s="1054"/>
      <c r="B3955" s="69">
        <v>29</v>
      </c>
      <c r="C3955" s="69" t="s">
        <v>682</v>
      </c>
      <c r="D3955" s="113">
        <v>2565</v>
      </c>
      <c r="E3955" s="1054"/>
      <c r="F3955" s="113" t="s">
        <v>14441</v>
      </c>
      <c r="G3955" s="1054"/>
      <c r="H3955" s="1054"/>
      <c r="I3955" s="1054"/>
      <c r="J3955" s="1054"/>
      <c r="K3955" s="1054"/>
      <c r="L3955" s="1" t="s">
        <v>14443</v>
      </c>
      <c r="M3955" s="450"/>
      <c r="N3955" s="149"/>
    </row>
    <row r="3956" spans="1:17" s="607" customFormat="1" ht="35.25" customHeight="1" x14ac:dyDescent="0.25">
      <c r="A3956" s="1047">
        <v>1252</v>
      </c>
      <c r="B3956" s="602">
        <v>4</v>
      </c>
      <c r="C3956" s="602" t="s">
        <v>68</v>
      </c>
      <c r="D3956" s="603">
        <v>2566</v>
      </c>
      <c r="E3956" s="1047" t="s">
        <v>14446</v>
      </c>
      <c r="F3956" s="1047" t="s">
        <v>14446</v>
      </c>
      <c r="G3956" s="1047" t="s">
        <v>14447</v>
      </c>
      <c r="H3956" s="1047" t="s">
        <v>14448</v>
      </c>
      <c r="I3956" s="1047" t="s">
        <v>26</v>
      </c>
      <c r="J3956" s="1047" t="s">
        <v>2880</v>
      </c>
      <c r="K3956" s="1047" t="s">
        <v>3414</v>
      </c>
      <c r="L3956" s="604" t="s">
        <v>11884</v>
      </c>
      <c r="M3956" s="638">
        <v>2565</v>
      </c>
      <c r="N3956" s="605" t="s">
        <v>14449</v>
      </c>
      <c r="O3956" s="604"/>
      <c r="P3956" s="606"/>
      <c r="Q3956" s="604"/>
    </row>
    <row r="3957" spans="1:17" s="612" customFormat="1" ht="35.25" customHeight="1" x14ac:dyDescent="0.25">
      <c r="A3957" s="1048"/>
      <c r="B3957" s="608">
        <v>28</v>
      </c>
      <c r="C3957" s="608" t="s">
        <v>64</v>
      </c>
      <c r="D3957" s="609">
        <v>2567</v>
      </c>
      <c r="E3957" s="1048"/>
      <c r="F3957" s="1048"/>
      <c r="G3957" s="1048"/>
      <c r="H3957" s="1048"/>
      <c r="I3957" s="1048"/>
      <c r="J3957" s="1048"/>
      <c r="K3957" s="1048"/>
      <c r="L3957" s="610" t="s">
        <v>14757</v>
      </c>
      <c r="M3957" s="639"/>
      <c r="N3957" s="611" t="s">
        <v>20141</v>
      </c>
      <c r="O3957" s="610"/>
      <c r="P3957" s="606"/>
      <c r="Q3957" s="610"/>
    </row>
    <row r="3958" spans="1:17" s="612" customFormat="1" ht="35.25" customHeight="1" x14ac:dyDescent="0.25">
      <c r="A3958" s="1049"/>
      <c r="B3958" s="608">
        <v>4</v>
      </c>
      <c r="C3958" s="608" t="s">
        <v>65</v>
      </c>
      <c r="D3958" s="609">
        <v>2567</v>
      </c>
      <c r="E3958" s="1049"/>
      <c r="F3958" s="1049"/>
      <c r="G3958" s="1049"/>
      <c r="H3958" s="1049"/>
      <c r="I3958" s="1049"/>
      <c r="J3958" s="1049"/>
      <c r="K3958" s="1049"/>
      <c r="L3958" s="610" t="s">
        <v>14750</v>
      </c>
      <c r="M3958" s="639"/>
      <c r="N3958" s="611" t="s">
        <v>20142</v>
      </c>
      <c r="O3958" s="610" t="s">
        <v>20143</v>
      </c>
      <c r="P3958" s="606">
        <v>51340.22</v>
      </c>
      <c r="Q3958" s="610"/>
    </row>
    <row r="3959" spans="1:17" s="607" customFormat="1" ht="35.25" customHeight="1" x14ac:dyDescent="0.25">
      <c r="A3959" s="1047">
        <v>1253</v>
      </c>
      <c r="B3959" s="602">
        <v>4</v>
      </c>
      <c r="C3959" s="602" t="s">
        <v>68</v>
      </c>
      <c r="D3959" s="603">
        <v>2566</v>
      </c>
      <c r="E3959" s="1047" t="s">
        <v>14451</v>
      </c>
      <c r="F3959" s="1047" t="s">
        <v>14451</v>
      </c>
      <c r="G3959" s="1047" t="s">
        <v>14452</v>
      </c>
      <c r="H3959" s="1047" t="s">
        <v>14453</v>
      </c>
      <c r="I3959" s="1047" t="s">
        <v>6105</v>
      </c>
      <c r="J3959" s="1047" t="s">
        <v>191</v>
      </c>
      <c r="K3959" s="1047" t="s">
        <v>3234</v>
      </c>
      <c r="L3959" s="604" t="s">
        <v>11884</v>
      </c>
      <c r="M3959" s="638"/>
      <c r="N3959" s="605" t="s">
        <v>14450</v>
      </c>
      <c r="O3959" s="604"/>
      <c r="P3959" s="606"/>
      <c r="Q3959" s="604"/>
    </row>
    <row r="3960" spans="1:17" s="612" customFormat="1" ht="35.25" customHeight="1" x14ac:dyDescent="0.25">
      <c r="A3960" s="1048"/>
      <c r="B3960" s="608">
        <v>8</v>
      </c>
      <c r="C3960" s="608" t="s">
        <v>69</v>
      </c>
      <c r="D3960" s="609">
        <v>2567</v>
      </c>
      <c r="E3960" s="1048"/>
      <c r="F3960" s="1048"/>
      <c r="G3960" s="1048"/>
      <c r="H3960" s="1048"/>
      <c r="I3960" s="1048"/>
      <c r="J3960" s="1048"/>
      <c r="K3960" s="1048"/>
      <c r="L3960" s="610" t="s">
        <v>5414</v>
      </c>
      <c r="M3960" s="615"/>
      <c r="N3960" s="611" t="s">
        <v>21812</v>
      </c>
      <c r="O3960" s="610"/>
      <c r="P3960" s="606"/>
      <c r="Q3960" s="610"/>
    </row>
    <row r="3961" spans="1:17" s="612" customFormat="1" ht="35.25" customHeight="1" x14ac:dyDescent="0.25">
      <c r="A3961" s="1048"/>
      <c r="B3961" s="608">
        <v>7</v>
      </c>
      <c r="C3961" s="608" t="s">
        <v>73</v>
      </c>
      <c r="D3961" s="609">
        <v>2567</v>
      </c>
      <c r="E3961" s="1049"/>
      <c r="F3961" s="1049"/>
      <c r="G3961" s="1049"/>
      <c r="H3961" s="1049"/>
      <c r="I3961" s="1049"/>
      <c r="J3961" s="1049"/>
      <c r="K3961" s="1049"/>
      <c r="L3961" s="610" t="s">
        <v>689</v>
      </c>
      <c r="M3961" s="615"/>
      <c r="N3961" s="611" t="s">
        <v>21813</v>
      </c>
      <c r="O3961" s="610" t="s">
        <v>21814</v>
      </c>
      <c r="P3961" s="606">
        <v>60248.11</v>
      </c>
      <c r="Q3961" s="610"/>
    </row>
    <row r="3962" spans="1:17" ht="35.25" customHeight="1" x14ac:dyDescent="0.25">
      <c r="A3962" s="219">
        <v>1254</v>
      </c>
      <c r="B3962" s="69">
        <v>5</v>
      </c>
      <c r="C3962" s="69" t="s">
        <v>16043</v>
      </c>
      <c r="D3962" s="113">
        <v>2566</v>
      </c>
      <c r="E3962" s="220" t="s">
        <v>16044</v>
      </c>
      <c r="F3962" s="220" t="s">
        <v>16044</v>
      </c>
      <c r="G3962" s="219" t="s">
        <v>16045</v>
      </c>
      <c r="H3962" s="219" t="s">
        <v>16046</v>
      </c>
      <c r="I3962" s="219" t="s">
        <v>1282</v>
      </c>
      <c r="J3962" s="219" t="s">
        <v>388</v>
      </c>
      <c r="K3962" s="219" t="s">
        <v>3414</v>
      </c>
      <c r="L3962" s="1" t="s">
        <v>11884</v>
      </c>
      <c r="M3962" s="528">
        <v>2565</v>
      </c>
      <c r="N3962" s="149" t="s">
        <v>16047</v>
      </c>
    </row>
    <row r="3963" spans="1:17" s="607" customFormat="1" ht="35.25" customHeight="1" x14ac:dyDescent="0.25">
      <c r="A3963" s="1047">
        <v>1254</v>
      </c>
      <c r="B3963" s="602">
        <v>5</v>
      </c>
      <c r="C3963" s="602" t="s">
        <v>68</v>
      </c>
      <c r="D3963" s="603">
        <v>2566</v>
      </c>
      <c r="E3963" s="1050" t="s">
        <v>14455</v>
      </c>
      <c r="F3963" s="1050" t="s">
        <v>14455</v>
      </c>
      <c r="G3963" s="1047" t="s">
        <v>14456</v>
      </c>
      <c r="H3963" s="1047" t="s">
        <v>14457</v>
      </c>
      <c r="I3963" s="1047" t="s">
        <v>527</v>
      </c>
      <c r="J3963" s="1047" t="s">
        <v>527</v>
      </c>
      <c r="K3963" s="1047" t="s">
        <v>3414</v>
      </c>
      <c r="L3963" s="604" t="s">
        <v>11884</v>
      </c>
      <c r="M3963" s="1074">
        <v>2565</v>
      </c>
      <c r="N3963" s="605" t="s">
        <v>14454</v>
      </c>
      <c r="O3963" s="604"/>
      <c r="P3963" s="606"/>
      <c r="Q3963" s="604"/>
    </row>
    <row r="3964" spans="1:17" s="612" customFormat="1" ht="35.25" customHeight="1" x14ac:dyDescent="0.25">
      <c r="A3964" s="1048"/>
      <c r="B3964" s="608">
        <v>21</v>
      </c>
      <c r="C3964" s="608" t="s">
        <v>65</v>
      </c>
      <c r="D3964" s="609">
        <v>2561</v>
      </c>
      <c r="E3964" s="1051"/>
      <c r="F3964" s="1051"/>
      <c r="G3964" s="1048"/>
      <c r="H3964" s="1048"/>
      <c r="I3964" s="1048"/>
      <c r="J3964" s="1048"/>
      <c r="K3964" s="1048"/>
      <c r="L3964" s="610" t="s">
        <v>14757</v>
      </c>
      <c r="M3964" s="1075"/>
      <c r="N3964" s="611" t="s">
        <v>15141</v>
      </c>
      <c r="O3964" s="610"/>
      <c r="P3964" s="606"/>
      <c r="Q3964" s="610"/>
    </row>
    <row r="3965" spans="1:17" s="612" customFormat="1" ht="35.25" customHeight="1" x14ac:dyDescent="0.3">
      <c r="A3965" s="1049"/>
      <c r="B3965" s="608">
        <v>22</v>
      </c>
      <c r="C3965" s="608" t="s">
        <v>65</v>
      </c>
      <c r="D3965" s="609">
        <v>2566</v>
      </c>
      <c r="E3965" s="1052"/>
      <c r="F3965" s="1052"/>
      <c r="G3965" s="1049"/>
      <c r="H3965" s="1049"/>
      <c r="I3965" s="1049"/>
      <c r="J3965" s="1049"/>
      <c r="K3965" s="1049"/>
      <c r="L3965" s="610" t="s">
        <v>14750</v>
      </c>
      <c r="M3965" s="1076"/>
      <c r="N3965" s="611" t="s">
        <v>15142</v>
      </c>
      <c r="O3965" s="749" t="s">
        <v>15143</v>
      </c>
      <c r="P3965" s="752"/>
      <c r="Q3965" s="610"/>
    </row>
    <row r="3966" spans="1:17" s="720" customFormat="1" ht="35.25" customHeight="1" x14ac:dyDescent="0.3">
      <c r="A3966" s="1047">
        <v>1255</v>
      </c>
      <c r="B3966" s="677">
        <v>5</v>
      </c>
      <c r="C3966" s="677" t="s">
        <v>68</v>
      </c>
      <c r="D3966" s="678">
        <v>2566</v>
      </c>
      <c r="E3966" s="1074" t="s">
        <v>15897</v>
      </c>
      <c r="F3966" s="1074" t="s">
        <v>15897</v>
      </c>
      <c r="G3966" s="1074" t="s">
        <v>15898</v>
      </c>
      <c r="H3966" s="1074" t="s">
        <v>15899</v>
      </c>
      <c r="I3966" s="1074" t="s">
        <v>1994</v>
      </c>
      <c r="J3966" s="1074" t="s">
        <v>212</v>
      </c>
      <c r="K3966" s="1074" t="s">
        <v>3414</v>
      </c>
      <c r="L3966" s="604" t="s">
        <v>11884</v>
      </c>
      <c r="M3966" s="930"/>
      <c r="N3966" s="718" t="s">
        <v>15900</v>
      </c>
      <c r="O3966" s="799"/>
      <c r="P3966" s="714"/>
      <c r="Q3966" s="716"/>
    </row>
    <row r="3967" spans="1:17" s="612" customFormat="1" ht="35.25" customHeight="1" x14ac:dyDescent="0.3">
      <c r="A3967" s="1048"/>
      <c r="B3967" s="608">
        <v>15</v>
      </c>
      <c r="C3967" s="608" t="s">
        <v>70</v>
      </c>
      <c r="D3967" s="609">
        <v>2566</v>
      </c>
      <c r="E3967" s="1075"/>
      <c r="F3967" s="1075"/>
      <c r="G3967" s="1075"/>
      <c r="H3967" s="1075"/>
      <c r="I3967" s="1075"/>
      <c r="J3967" s="1075"/>
      <c r="K3967" s="1075"/>
      <c r="L3967" s="610" t="s">
        <v>5414</v>
      </c>
      <c r="M3967" s="930"/>
      <c r="N3967" s="611" t="s">
        <v>15901</v>
      </c>
      <c r="O3967" s="749"/>
      <c r="P3967" s="613"/>
      <c r="Q3967" s="610"/>
    </row>
    <row r="3968" spans="1:17" s="612" customFormat="1" ht="35.25" customHeight="1" x14ac:dyDescent="0.3">
      <c r="A3968" s="1049"/>
      <c r="B3968" s="608">
        <v>15</v>
      </c>
      <c r="C3968" s="608" t="s">
        <v>70</v>
      </c>
      <c r="D3968" s="609">
        <v>2566</v>
      </c>
      <c r="E3968" s="1076"/>
      <c r="F3968" s="1076"/>
      <c r="G3968" s="1076"/>
      <c r="H3968" s="1076"/>
      <c r="I3968" s="1076"/>
      <c r="J3968" s="1076"/>
      <c r="K3968" s="1076"/>
      <c r="L3968" s="610" t="s">
        <v>689</v>
      </c>
      <c r="M3968" s="930"/>
      <c r="N3968" s="611" t="s">
        <v>15902</v>
      </c>
      <c r="O3968" s="749" t="s">
        <v>15903</v>
      </c>
      <c r="P3968" s="613">
        <v>76500</v>
      </c>
      <c r="Q3968" s="610"/>
    </row>
    <row r="3969" spans="1:17" ht="35.25" customHeight="1" x14ac:dyDescent="0.25">
      <c r="A3969" s="1053">
        <v>1255</v>
      </c>
      <c r="B3969" s="69">
        <v>10</v>
      </c>
      <c r="C3969" s="69" t="s">
        <v>68</v>
      </c>
      <c r="D3969" s="113">
        <v>2566</v>
      </c>
      <c r="E3969" s="1053" t="s">
        <v>14527</v>
      </c>
      <c r="F3969" s="1053" t="s">
        <v>14526</v>
      </c>
      <c r="G3969" s="1053" t="s">
        <v>14528</v>
      </c>
      <c r="H3969" s="1053" t="s">
        <v>14192</v>
      </c>
      <c r="I3969" s="1053" t="s">
        <v>346</v>
      </c>
      <c r="J3969" s="1053" t="s">
        <v>131</v>
      </c>
      <c r="K3969" s="1053" t="s">
        <v>3414</v>
      </c>
      <c r="L3969" s="1" t="s">
        <v>14530</v>
      </c>
      <c r="M3969" s="450"/>
      <c r="N3969" s="149" t="s">
        <v>14529</v>
      </c>
    </row>
    <row r="3970" spans="1:17" ht="35.25" customHeight="1" x14ac:dyDescent="0.25">
      <c r="A3970" s="1055"/>
      <c r="B3970" s="69">
        <v>12</v>
      </c>
      <c r="C3970" s="69" t="s">
        <v>68</v>
      </c>
      <c r="D3970" s="113">
        <v>2566</v>
      </c>
      <c r="E3970" s="1055"/>
      <c r="F3970" s="1055"/>
      <c r="G3970" s="1055"/>
      <c r="H3970" s="1055"/>
      <c r="I3970" s="1055"/>
      <c r="J3970" s="1055"/>
      <c r="K3970" s="1055"/>
      <c r="L3970" s="1" t="s">
        <v>14531</v>
      </c>
      <c r="M3970" s="450"/>
      <c r="N3970" s="149" t="s">
        <v>14532</v>
      </c>
    </row>
    <row r="3971" spans="1:17" ht="35.25" customHeight="1" x14ac:dyDescent="0.25">
      <c r="A3971" s="1055"/>
      <c r="B3971" s="69"/>
      <c r="C3971" s="69"/>
      <c r="D3971" s="113"/>
      <c r="E3971" s="1055"/>
      <c r="F3971" s="1055"/>
      <c r="G3971" s="1055"/>
      <c r="H3971" s="1055"/>
      <c r="I3971" s="1055"/>
      <c r="J3971" s="1055"/>
      <c r="K3971" s="1055"/>
      <c r="L3971" s="1" t="s">
        <v>14614</v>
      </c>
      <c r="M3971" s="450"/>
      <c r="N3971" s="149" t="s">
        <v>14532</v>
      </c>
    </row>
    <row r="3972" spans="1:17" ht="35.25" customHeight="1" x14ac:dyDescent="0.25">
      <c r="A3972" s="1054"/>
      <c r="B3972" s="69"/>
      <c r="C3972" s="69"/>
      <c r="D3972" s="113"/>
      <c r="E3972" s="1054"/>
      <c r="F3972" s="1054"/>
      <c r="G3972" s="1054"/>
      <c r="H3972" s="1054"/>
      <c r="I3972" s="1054"/>
      <c r="J3972" s="1054"/>
      <c r="K3972" s="1054"/>
      <c r="L3972" s="1" t="s">
        <v>14826</v>
      </c>
      <c r="M3972" s="450">
        <v>2564</v>
      </c>
      <c r="N3972" s="149" t="s">
        <v>15422</v>
      </c>
      <c r="O3972" s="627"/>
      <c r="P3972" s="452">
        <v>10844</v>
      </c>
    </row>
    <row r="3973" spans="1:17" s="607" customFormat="1" ht="35.25" customHeight="1" x14ac:dyDescent="0.25">
      <c r="A3973" s="1047">
        <v>1256</v>
      </c>
      <c r="B3973" s="602">
        <v>10</v>
      </c>
      <c r="C3973" s="602" t="s">
        <v>68</v>
      </c>
      <c r="D3973" s="603">
        <v>2566</v>
      </c>
      <c r="E3973" s="1047" t="s">
        <v>14533</v>
      </c>
      <c r="F3973" s="603" t="s">
        <v>14534</v>
      </c>
      <c r="G3973" s="699" t="s">
        <v>14557</v>
      </c>
      <c r="H3973" s="699" t="s">
        <v>14535</v>
      </c>
      <c r="I3973" s="699" t="s">
        <v>880</v>
      </c>
      <c r="J3973" s="699" t="s">
        <v>113</v>
      </c>
      <c r="K3973" s="699" t="s">
        <v>3414</v>
      </c>
      <c r="L3973" s="604" t="s">
        <v>14530</v>
      </c>
      <c r="M3973" s="1047">
        <v>2564</v>
      </c>
      <c r="N3973" s="605" t="s">
        <v>14615</v>
      </c>
      <c r="O3973" s="1070" t="s">
        <v>15522</v>
      </c>
      <c r="P3973" s="606">
        <v>17970.2</v>
      </c>
      <c r="Q3973" s="604"/>
    </row>
    <row r="3974" spans="1:17" s="607" customFormat="1" ht="35.25" customHeight="1" x14ac:dyDescent="0.25">
      <c r="A3974" s="1048"/>
      <c r="B3974" s="1047">
        <v>12</v>
      </c>
      <c r="C3974" s="1047" t="s">
        <v>68</v>
      </c>
      <c r="D3974" s="1047">
        <v>2566</v>
      </c>
      <c r="E3974" s="1048"/>
      <c r="F3974" s="603" t="s">
        <v>14537</v>
      </c>
      <c r="G3974" s="699" t="s">
        <v>14553</v>
      </c>
      <c r="H3974" s="699" t="s">
        <v>14538</v>
      </c>
      <c r="I3974" s="699" t="s">
        <v>631</v>
      </c>
      <c r="J3974" s="699" t="s">
        <v>232</v>
      </c>
      <c r="K3974" s="699" t="s">
        <v>3414</v>
      </c>
      <c r="L3974" s="1047" t="s">
        <v>14531</v>
      </c>
      <c r="M3974" s="1048"/>
      <c r="N3974" s="1050" t="s">
        <v>14536</v>
      </c>
      <c r="O3974" s="1077"/>
      <c r="P3974" s="606">
        <v>20641.28</v>
      </c>
      <c r="Q3974" s="604"/>
    </row>
    <row r="3975" spans="1:17" s="607" customFormat="1" ht="35.25" customHeight="1" x14ac:dyDescent="0.25">
      <c r="A3975" s="1048"/>
      <c r="B3975" s="1048"/>
      <c r="C3975" s="1048"/>
      <c r="D3975" s="1048"/>
      <c r="E3975" s="1048"/>
      <c r="F3975" s="603" t="s">
        <v>14539</v>
      </c>
      <c r="G3975" s="699" t="s">
        <v>14555</v>
      </c>
      <c r="H3975" s="699" t="s">
        <v>14540</v>
      </c>
      <c r="I3975" s="699" t="s">
        <v>237</v>
      </c>
      <c r="J3975" s="699" t="s">
        <v>232</v>
      </c>
      <c r="K3975" s="699" t="s">
        <v>3414</v>
      </c>
      <c r="L3975" s="1048"/>
      <c r="M3975" s="1048"/>
      <c r="N3975" s="1051"/>
      <c r="O3975" s="1071"/>
      <c r="P3975" s="606">
        <v>17249.45</v>
      </c>
      <c r="Q3975" s="604"/>
    </row>
    <row r="3976" spans="1:17" s="607" customFormat="1" ht="35.25" customHeight="1" x14ac:dyDescent="0.25">
      <c r="A3976" s="1048"/>
      <c r="B3976" s="1048"/>
      <c r="C3976" s="1048"/>
      <c r="D3976" s="1048"/>
      <c r="E3976" s="1048"/>
      <c r="F3976" s="603" t="s">
        <v>14541</v>
      </c>
      <c r="G3976" s="699" t="s">
        <v>14575</v>
      </c>
      <c r="H3976" s="699" t="s">
        <v>14542</v>
      </c>
      <c r="I3976" s="699" t="s">
        <v>261</v>
      </c>
      <c r="J3976" s="699" t="s">
        <v>212</v>
      </c>
      <c r="K3976" s="699" t="s">
        <v>3414</v>
      </c>
      <c r="L3976" s="1048"/>
      <c r="M3976" s="1048"/>
      <c r="N3976" s="1051"/>
      <c r="O3976" s="610" t="s">
        <v>15523</v>
      </c>
      <c r="P3976" s="606">
        <v>18515</v>
      </c>
      <c r="Q3976" s="604"/>
    </row>
    <row r="3977" spans="1:17" s="607" customFormat="1" ht="35.25" customHeight="1" x14ac:dyDescent="0.25">
      <c r="A3977" s="1048"/>
      <c r="B3977" s="1048"/>
      <c r="C3977" s="1048"/>
      <c r="D3977" s="1048"/>
      <c r="E3977" s="1048"/>
      <c r="F3977" s="603" t="s">
        <v>14543</v>
      </c>
      <c r="G3977" s="699" t="s">
        <v>14554</v>
      </c>
      <c r="H3977" s="699" t="s">
        <v>14544</v>
      </c>
      <c r="I3977" s="699" t="s">
        <v>21</v>
      </c>
      <c r="J3977" s="699" t="s">
        <v>216</v>
      </c>
      <c r="K3977" s="699" t="s">
        <v>3414</v>
      </c>
      <c r="L3977" s="1048"/>
      <c r="M3977" s="1048"/>
      <c r="N3977" s="1051"/>
      <c r="O3977" s="610" t="s">
        <v>15522</v>
      </c>
      <c r="P3977" s="606">
        <v>13256.07</v>
      </c>
      <c r="Q3977" s="604"/>
    </row>
    <row r="3978" spans="1:17" s="607" customFormat="1" ht="35.25" customHeight="1" x14ac:dyDescent="0.25">
      <c r="A3978" s="1048"/>
      <c r="B3978" s="1048"/>
      <c r="C3978" s="1048"/>
      <c r="D3978" s="1048"/>
      <c r="E3978" s="1048"/>
      <c r="F3978" s="603" t="s">
        <v>14545</v>
      </c>
      <c r="G3978" s="699" t="s">
        <v>14554</v>
      </c>
      <c r="H3978" s="699" t="s">
        <v>14546</v>
      </c>
      <c r="I3978" s="699" t="s">
        <v>1323</v>
      </c>
      <c r="J3978" s="699" t="s">
        <v>212</v>
      </c>
      <c r="K3978" s="699" t="s">
        <v>3414</v>
      </c>
      <c r="L3978" s="1048"/>
      <c r="M3978" s="1048"/>
      <c r="N3978" s="1051"/>
      <c r="O3978" s="614" t="s">
        <v>15524</v>
      </c>
      <c r="P3978" s="606">
        <v>17607.099999999999</v>
      </c>
      <c r="Q3978" s="604"/>
    </row>
    <row r="3979" spans="1:17" s="607" customFormat="1" ht="35.25" customHeight="1" x14ac:dyDescent="0.25">
      <c r="A3979" s="1048"/>
      <c r="B3979" s="1048"/>
      <c r="C3979" s="1048"/>
      <c r="D3979" s="1048"/>
      <c r="E3979" s="1048"/>
      <c r="F3979" s="603" t="s">
        <v>14547</v>
      </c>
      <c r="G3979" s="699" t="s">
        <v>14572</v>
      </c>
      <c r="H3979" s="699" t="s">
        <v>14548</v>
      </c>
      <c r="I3979" s="699" t="s">
        <v>500</v>
      </c>
      <c r="J3979" s="699" t="s">
        <v>485</v>
      </c>
      <c r="K3979" s="699" t="s">
        <v>3414</v>
      </c>
      <c r="L3979" s="1048"/>
      <c r="M3979" s="1048"/>
      <c r="N3979" s="1051"/>
      <c r="O3979" s="1070" t="s">
        <v>15522</v>
      </c>
      <c r="P3979" s="613">
        <v>12724.06</v>
      </c>
      <c r="Q3979" s="610" t="s">
        <v>14573</v>
      </c>
    </row>
    <row r="3980" spans="1:17" s="607" customFormat="1" ht="35.25" customHeight="1" x14ac:dyDescent="0.25">
      <c r="A3980" s="1048"/>
      <c r="B3980" s="1048"/>
      <c r="C3980" s="1048"/>
      <c r="D3980" s="1048"/>
      <c r="E3980" s="1048"/>
      <c r="F3980" s="603" t="s">
        <v>14549</v>
      </c>
      <c r="G3980" s="699" t="s">
        <v>14556</v>
      </c>
      <c r="H3980" s="699" t="s">
        <v>14550</v>
      </c>
      <c r="I3980" s="699" t="s">
        <v>1944</v>
      </c>
      <c r="J3980" s="699" t="s">
        <v>216</v>
      </c>
      <c r="K3980" s="699" t="s">
        <v>3414</v>
      </c>
      <c r="L3980" s="1048"/>
      <c r="M3980" s="1048"/>
      <c r="N3980" s="1051"/>
      <c r="O3980" s="1077"/>
      <c r="P3980" s="606">
        <v>19867.55</v>
      </c>
      <c r="Q3980" s="604"/>
    </row>
    <row r="3981" spans="1:17" s="607" customFormat="1" ht="35.25" customHeight="1" x14ac:dyDescent="0.25">
      <c r="A3981" s="1048"/>
      <c r="B3981" s="1049"/>
      <c r="C3981" s="1049"/>
      <c r="D3981" s="1049"/>
      <c r="E3981" s="1048"/>
      <c r="F3981" s="603" t="s">
        <v>14551</v>
      </c>
      <c r="G3981" s="699" t="s">
        <v>14574</v>
      </c>
      <c r="H3981" s="699" t="s">
        <v>14552</v>
      </c>
      <c r="I3981" s="699" t="s">
        <v>527</v>
      </c>
      <c r="J3981" s="699" t="s">
        <v>527</v>
      </c>
      <c r="K3981" s="699" t="s">
        <v>3414</v>
      </c>
      <c r="L3981" s="1049"/>
      <c r="M3981" s="1049"/>
      <c r="N3981" s="1052"/>
      <c r="O3981" s="1071"/>
      <c r="P3981" s="606">
        <v>13231.79</v>
      </c>
      <c r="Q3981" s="604"/>
    </row>
    <row r="3982" spans="1:17" s="607" customFormat="1" ht="35.25" customHeight="1" x14ac:dyDescent="0.25">
      <c r="A3982" s="1048"/>
      <c r="B3982" s="699">
        <v>27</v>
      </c>
      <c r="C3982" s="699" t="s">
        <v>68</v>
      </c>
      <c r="D3982" s="699">
        <v>2566</v>
      </c>
      <c r="E3982" s="1048"/>
      <c r="F3982" s="700"/>
      <c r="G3982" s="699"/>
      <c r="H3982" s="699"/>
      <c r="I3982" s="699"/>
      <c r="J3982" s="699"/>
      <c r="K3982" s="699"/>
      <c r="L3982" s="699" t="s">
        <v>14776</v>
      </c>
      <c r="M3982" s="725"/>
      <c r="N3982" s="750" t="s">
        <v>14777</v>
      </c>
      <c r="O3982" s="604"/>
      <c r="P3982" s="606"/>
      <c r="Q3982" s="604"/>
    </row>
    <row r="3983" spans="1:17" s="612" customFormat="1" ht="35.25" customHeight="1" x14ac:dyDescent="0.25">
      <c r="A3983" s="1048"/>
      <c r="B3983" s="701">
        <v>28</v>
      </c>
      <c r="C3983" s="701" t="s">
        <v>66</v>
      </c>
      <c r="D3983" s="701">
        <v>2566</v>
      </c>
      <c r="E3983" s="1048"/>
      <c r="F3983" s="702" t="s">
        <v>15519</v>
      </c>
      <c r="G3983" s="701"/>
      <c r="H3983" s="701"/>
      <c r="I3983" s="701"/>
      <c r="J3983" s="701"/>
      <c r="K3983" s="701"/>
      <c r="L3983" s="701" t="s">
        <v>15518</v>
      </c>
      <c r="M3983" s="726"/>
      <c r="N3983" s="751" t="s">
        <v>15517</v>
      </c>
      <c r="O3983" s="610"/>
      <c r="P3983" s="606"/>
      <c r="Q3983" s="610"/>
    </row>
    <row r="3984" spans="1:17" s="612" customFormat="1" ht="35.25" customHeight="1" x14ac:dyDescent="0.25">
      <c r="A3984" s="1049"/>
      <c r="B3984" s="701">
        <v>28</v>
      </c>
      <c r="C3984" s="701" t="s">
        <v>66</v>
      </c>
      <c r="D3984" s="701">
        <v>2566</v>
      </c>
      <c r="E3984" s="1049"/>
      <c r="F3984" s="702" t="s">
        <v>15519</v>
      </c>
      <c r="G3984" s="701"/>
      <c r="H3984" s="701"/>
      <c r="I3984" s="701"/>
      <c r="J3984" s="701"/>
      <c r="K3984" s="701"/>
      <c r="L3984" s="701" t="s">
        <v>15520</v>
      </c>
      <c r="M3984" s="726"/>
      <c r="N3984" s="751" t="s">
        <v>15521</v>
      </c>
      <c r="O3984" s="610"/>
      <c r="P3984" s="606"/>
      <c r="Q3984" s="610"/>
    </row>
    <row r="3985" spans="1:17" ht="35.25" customHeight="1" x14ac:dyDescent="0.25">
      <c r="A3985" s="153">
        <v>1265</v>
      </c>
      <c r="B3985" s="153">
        <v>10</v>
      </c>
      <c r="C3985" s="153" t="s">
        <v>68</v>
      </c>
      <c r="D3985" s="153">
        <v>2566</v>
      </c>
      <c r="E3985" s="152" t="s">
        <v>14562</v>
      </c>
      <c r="F3985" s="152" t="s">
        <v>14562</v>
      </c>
      <c r="G3985" s="522" t="s">
        <v>14563</v>
      </c>
      <c r="H3985" s="153" t="s">
        <v>14564</v>
      </c>
      <c r="I3985" s="153" t="s">
        <v>1202</v>
      </c>
      <c r="J3985" s="153" t="s">
        <v>58</v>
      </c>
      <c r="K3985" s="153" t="s">
        <v>3414</v>
      </c>
      <c r="L3985" s="152" t="s">
        <v>14565</v>
      </c>
      <c r="M3985" s="529"/>
      <c r="N3985" s="430" t="s">
        <v>14566</v>
      </c>
    </row>
    <row r="3986" spans="1:17" s="607" customFormat="1" ht="35.25" customHeight="1" x14ac:dyDescent="0.25">
      <c r="A3986" s="1047">
        <v>1266</v>
      </c>
      <c r="B3986" s="602">
        <v>11</v>
      </c>
      <c r="C3986" s="602" t="s">
        <v>68</v>
      </c>
      <c r="D3986" s="603">
        <v>2566</v>
      </c>
      <c r="E3986" s="1047" t="s">
        <v>14516</v>
      </c>
      <c r="F3986" s="1047" t="s">
        <v>14516</v>
      </c>
      <c r="G3986" s="1111" t="s">
        <v>14517</v>
      </c>
      <c r="H3986" s="1047" t="s">
        <v>14518</v>
      </c>
      <c r="I3986" s="1047" t="s">
        <v>237</v>
      </c>
      <c r="J3986" s="1047" t="s">
        <v>232</v>
      </c>
      <c r="K3986" s="1047" t="s">
        <v>3414</v>
      </c>
      <c r="L3986" s="604" t="s">
        <v>11884</v>
      </c>
      <c r="M3986" s="638">
        <v>2564</v>
      </c>
      <c r="N3986" s="605" t="s">
        <v>14519</v>
      </c>
      <c r="O3986" s="604"/>
      <c r="P3986" s="606"/>
      <c r="Q3986" s="604"/>
    </row>
    <row r="3987" spans="1:17" s="612" customFormat="1" ht="35.25" customHeight="1" x14ac:dyDescent="0.25">
      <c r="A3987" s="1048"/>
      <c r="B3987" s="608">
        <v>22</v>
      </c>
      <c r="C3987" s="608" t="s">
        <v>62</v>
      </c>
      <c r="D3987" s="609">
        <v>2566</v>
      </c>
      <c r="E3987" s="1048"/>
      <c r="F3987" s="1048"/>
      <c r="G3987" s="1112"/>
      <c r="H3987" s="1048"/>
      <c r="I3987" s="1048"/>
      <c r="J3987" s="1048"/>
      <c r="K3987" s="1048"/>
      <c r="L3987" s="610" t="s">
        <v>5414</v>
      </c>
      <c r="M3987" s="639"/>
      <c r="N3987" s="611" t="s">
        <v>15709</v>
      </c>
      <c r="O3987" s="610"/>
      <c r="P3987" s="606"/>
      <c r="Q3987" s="610"/>
    </row>
    <row r="3988" spans="1:17" s="612" customFormat="1" ht="35.25" customHeight="1" x14ac:dyDescent="0.25">
      <c r="A3988" s="1049"/>
      <c r="B3988" s="608">
        <v>24</v>
      </c>
      <c r="C3988" s="608" t="s">
        <v>62</v>
      </c>
      <c r="D3988" s="609">
        <v>2566</v>
      </c>
      <c r="E3988" s="1049"/>
      <c r="F3988" s="1049"/>
      <c r="G3988" s="1113"/>
      <c r="H3988" s="1049"/>
      <c r="I3988" s="1049"/>
      <c r="J3988" s="1049"/>
      <c r="K3988" s="1049"/>
      <c r="L3988" s="610" t="s">
        <v>689</v>
      </c>
      <c r="M3988" s="639"/>
      <c r="N3988" s="611" t="s">
        <v>15710</v>
      </c>
      <c r="O3988" s="610" t="s">
        <v>15711</v>
      </c>
      <c r="P3988" s="606">
        <v>21385.35</v>
      </c>
      <c r="Q3988" s="610"/>
    </row>
    <row r="3989" spans="1:17" ht="35.25" customHeight="1" x14ac:dyDescent="0.25">
      <c r="A3989" s="153">
        <v>1267</v>
      </c>
      <c r="B3989" s="69">
        <v>13</v>
      </c>
      <c r="C3989" s="69" t="s">
        <v>68</v>
      </c>
      <c r="D3989" s="113">
        <v>2566</v>
      </c>
      <c r="E3989" s="113" t="s">
        <v>16176</v>
      </c>
      <c r="F3989" s="113" t="s">
        <v>14558</v>
      </c>
      <c r="G3989" s="153" t="s">
        <v>14559</v>
      </c>
      <c r="H3989" s="153" t="s">
        <v>14560</v>
      </c>
      <c r="I3989" s="153" t="s">
        <v>332</v>
      </c>
      <c r="J3989" s="153" t="s">
        <v>11</v>
      </c>
      <c r="K3989" s="153" t="s">
        <v>3414</v>
      </c>
      <c r="L3989" s="1" t="s">
        <v>11884</v>
      </c>
      <c r="M3989" s="450">
        <v>2565</v>
      </c>
      <c r="N3989" s="149" t="s">
        <v>14561</v>
      </c>
    </row>
    <row r="3990" spans="1:17" s="612" customFormat="1" ht="35.25" customHeight="1" x14ac:dyDescent="0.3">
      <c r="A3990" s="701">
        <v>1268</v>
      </c>
      <c r="B3990" s="608">
        <v>16</v>
      </c>
      <c r="C3990" s="608" t="s">
        <v>68</v>
      </c>
      <c r="D3990" s="609">
        <v>2566</v>
      </c>
      <c r="E3990" s="609" t="s">
        <v>14576</v>
      </c>
      <c r="F3990" s="609" t="s">
        <v>14576</v>
      </c>
      <c r="G3990" s="701" t="s">
        <v>14577</v>
      </c>
      <c r="H3990" s="701" t="s">
        <v>14578</v>
      </c>
      <c r="I3990" s="701" t="s">
        <v>412</v>
      </c>
      <c r="J3990" s="701" t="s">
        <v>191</v>
      </c>
      <c r="K3990" s="701" t="s">
        <v>3234</v>
      </c>
      <c r="L3990" s="610" t="s">
        <v>11884</v>
      </c>
      <c r="M3990" s="639">
        <v>2565</v>
      </c>
      <c r="N3990" s="611" t="s">
        <v>15363</v>
      </c>
      <c r="O3990" s="685" t="s">
        <v>15364</v>
      </c>
      <c r="P3990" s="606"/>
      <c r="Q3990" s="610"/>
    </row>
    <row r="3991" spans="1:17" ht="35.25" customHeight="1" x14ac:dyDescent="0.25">
      <c r="A3991" s="218">
        <v>1269</v>
      </c>
      <c r="B3991" s="69">
        <v>17</v>
      </c>
      <c r="C3991" s="69" t="s">
        <v>68</v>
      </c>
      <c r="D3991" s="113">
        <v>2566</v>
      </c>
      <c r="E3991" s="89" t="s">
        <v>14618</v>
      </c>
      <c r="F3991" s="89" t="s">
        <v>14618</v>
      </c>
      <c r="G3991" s="89" t="s">
        <v>15978</v>
      </c>
      <c r="H3991" s="89" t="s">
        <v>14619</v>
      </c>
      <c r="I3991" s="89" t="s">
        <v>284</v>
      </c>
      <c r="J3991" s="89" t="s">
        <v>78</v>
      </c>
      <c r="K3991" s="89" t="s">
        <v>3414</v>
      </c>
      <c r="L3991" s="89" t="s">
        <v>11884</v>
      </c>
      <c r="M3991" s="637" t="s">
        <v>15023</v>
      </c>
      <c r="N3991" s="149" t="s">
        <v>15979</v>
      </c>
    </row>
    <row r="3992" spans="1:17" s="607" customFormat="1" ht="35.25" customHeight="1" x14ac:dyDescent="0.25">
      <c r="A3992" s="1047">
        <v>1270</v>
      </c>
      <c r="B3992" s="602">
        <v>17</v>
      </c>
      <c r="C3992" s="602" t="s">
        <v>68</v>
      </c>
      <c r="D3992" s="603">
        <v>2566</v>
      </c>
      <c r="E3992" s="1047" t="s">
        <v>14620</v>
      </c>
      <c r="F3992" s="1047" t="s">
        <v>14620</v>
      </c>
      <c r="G3992" s="1047" t="s">
        <v>15975</v>
      </c>
      <c r="H3992" s="1047" t="s">
        <v>14619</v>
      </c>
      <c r="I3992" s="1047" t="s">
        <v>284</v>
      </c>
      <c r="J3992" s="1047" t="s">
        <v>78</v>
      </c>
      <c r="K3992" s="1047" t="s">
        <v>3414</v>
      </c>
      <c r="L3992" s="626" t="s">
        <v>11884</v>
      </c>
      <c r="M3992" s="777" t="s">
        <v>16759</v>
      </c>
      <c r="N3992" s="605" t="s">
        <v>15977</v>
      </c>
      <c r="O3992" s="604"/>
      <c r="P3992" s="606"/>
      <c r="Q3992" s="604"/>
    </row>
    <row r="3993" spans="1:17" s="612" customFormat="1" ht="35.25" customHeight="1" x14ac:dyDescent="0.25">
      <c r="A3993" s="1048"/>
      <c r="B3993" s="608">
        <v>1</v>
      </c>
      <c r="C3993" s="608" t="s">
        <v>66</v>
      </c>
      <c r="D3993" s="609">
        <v>2567</v>
      </c>
      <c r="E3993" s="1048"/>
      <c r="F3993" s="1048"/>
      <c r="G3993" s="1048"/>
      <c r="H3993" s="1048"/>
      <c r="I3993" s="1048"/>
      <c r="J3993" s="1048"/>
      <c r="K3993" s="1048"/>
      <c r="L3993" s="610" t="s">
        <v>5414</v>
      </c>
      <c r="M3993" s="691"/>
      <c r="N3993" s="611" t="s">
        <v>20372</v>
      </c>
      <c r="O3993" s="610"/>
      <c r="P3993" s="606"/>
      <c r="Q3993" s="610"/>
    </row>
    <row r="3994" spans="1:17" s="612" customFormat="1" ht="35.25" customHeight="1" x14ac:dyDescent="0.25">
      <c r="A3994" s="1049"/>
      <c r="B3994" s="608">
        <v>1</v>
      </c>
      <c r="C3994" s="608" t="s">
        <v>66</v>
      </c>
      <c r="D3994" s="609">
        <v>2567</v>
      </c>
      <c r="E3994" s="1049"/>
      <c r="F3994" s="1049"/>
      <c r="G3994" s="1049"/>
      <c r="H3994" s="1049"/>
      <c r="I3994" s="1049"/>
      <c r="J3994" s="1049"/>
      <c r="K3994" s="1049"/>
      <c r="L3994" s="610" t="s">
        <v>689</v>
      </c>
      <c r="M3994" s="691"/>
      <c r="N3994" s="611" t="s">
        <v>20373</v>
      </c>
      <c r="O3994" s="610" t="s">
        <v>20374</v>
      </c>
      <c r="P3994" s="606">
        <f>18267+23436</f>
        <v>41703</v>
      </c>
      <c r="Q3994" s="610"/>
    </row>
    <row r="3995" spans="1:17" s="607" customFormat="1" ht="35.25" customHeight="1" x14ac:dyDescent="0.25">
      <c r="A3995" s="1047">
        <v>1271</v>
      </c>
      <c r="B3995" s="602">
        <v>18</v>
      </c>
      <c r="C3995" s="602" t="s">
        <v>68</v>
      </c>
      <c r="D3995" s="603">
        <v>2566</v>
      </c>
      <c r="E3995" s="603" t="s">
        <v>14610</v>
      </c>
      <c r="F3995" s="1047" t="s">
        <v>14610</v>
      </c>
      <c r="G3995" s="1047" t="s">
        <v>14611</v>
      </c>
      <c r="H3995" s="1047" t="s">
        <v>14612</v>
      </c>
      <c r="I3995" s="1047" t="s">
        <v>2068</v>
      </c>
      <c r="J3995" s="1047" t="s">
        <v>212</v>
      </c>
      <c r="K3995" s="1047" t="s">
        <v>3414</v>
      </c>
      <c r="L3995" s="604" t="s">
        <v>11884</v>
      </c>
      <c r="M3995" s="638" t="s">
        <v>15131</v>
      </c>
      <c r="N3995" s="605" t="s">
        <v>14613</v>
      </c>
      <c r="O3995" s="604"/>
      <c r="P3995" s="606"/>
      <c r="Q3995" s="604"/>
    </row>
    <row r="3996" spans="1:17" s="607" customFormat="1" ht="35.25" customHeight="1" x14ac:dyDescent="0.25">
      <c r="A3996" s="1048"/>
      <c r="B3996" s="602">
        <v>19</v>
      </c>
      <c r="C3996" s="602" t="s">
        <v>68</v>
      </c>
      <c r="D3996" s="603">
        <v>2566</v>
      </c>
      <c r="E3996" s="603" t="s">
        <v>13643</v>
      </c>
      <c r="F3996" s="1048"/>
      <c r="G3996" s="1048"/>
      <c r="H3996" s="1048"/>
      <c r="I3996" s="1048"/>
      <c r="J3996" s="1048"/>
      <c r="K3996" s="1048"/>
      <c r="L3996" s="604" t="s">
        <v>14652</v>
      </c>
      <c r="M3996" s="638"/>
      <c r="N3996" s="605" t="s">
        <v>14653</v>
      </c>
      <c r="O3996" s="604"/>
      <c r="P3996" s="606"/>
      <c r="Q3996" s="604"/>
    </row>
    <row r="3997" spans="1:17" s="607" customFormat="1" ht="35.25" customHeight="1" x14ac:dyDescent="0.25">
      <c r="A3997" s="1048"/>
      <c r="B3997" s="602">
        <v>25</v>
      </c>
      <c r="C3997" s="602" t="s">
        <v>68</v>
      </c>
      <c r="D3997" s="603">
        <v>2566</v>
      </c>
      <c r="E3997" s="603" t="s">
        <v>14656</v>
      </c>
      <c r="F3997" s="1048"/>
      <c r="G3997" s="1048"/>
      <c r="H3997" s="1048"/>
      <c r="I3997" s="1048"/>
      <c r="J3997" s="1048"/>
      <c r="K3997" s="1048"/>
      <c r="L3997" s="604" t="s">
        <v>14065</v>
      </c>
      <c r="M3997" s="638"/>
      <c r="N3997" s="605" t="s">
        <v>14663</v>
      </c>
      <c r="O3997" s="604"/>
      <c r="P3997" s="606"/>
      <c r="Q3997" s="604"/>
    </row>
    <row r="3998" spans="1:17" s="612" customFormat="1" ht="35.25" customHeight="1" x14ac:dyDescent="0.25">
      <c r="A3998" s="1048"/>
      <c r="B3998" s="608">
        <v>28</v>
      </c>
      <c r="C3998" s="608" t="s">
        <v>66</v>
      </c>
      <c r="D3998" s="609">
        <v>2566</v>
      </c>
      <c r="E3998" s="609"/>
      <c r="F3998" s="1048"/>
      <c r="G3998" s="1048"/>
      <c r="H3998" s="1048"/>
      <c r="I3998" s="1048"/>
      <c r="J3998" s="1048"/>
      <c r="K3998" s="1048"/>
      <c r="L3998" s="610" t="s">
        <v>15504</v>
      </c>
      <c r="M3998" s="639"/>
      <c r="N3998" s="611" t="s">
        <v>15509</v>
      </c>
      <c r="O3998" s="610"/>
      <c r="P3998" s="606"/>
      <c r="Q3998" s="610"/>
    </row>
    <row r="3999" spans="1:17" s="612" customFormat="1" ht="35.25" customHeight="1" x14ac:dyDescent="0.25">
      <c r="A3999" s="1049"/>
      <c r="B3999" s="608">
        <v>28</v>
      </c>
      <c r="C3999" s="608" t="s">
        <v>66</v>
      </c>
      <c r="D3999" s="609">
        <v>2566</v>
      </c>
      <c r="E3999" s="609"/>
      <c r="F3999" s="1049"/>
      <c r="G3999" s="1049"/>
      <c r="H3999" s="1049"/>
      <c r="I3999" s="1049"/>
      <c r="J3999" s="1049"/>
      <c r="K3999" s="1049"/>
      <c r="L3999" s="610" t="s">
        <v>15505</v>
      </c>
      <c r="M3999" s="639"/>
      <c r="N3999" s="611" t="s">
        <v>15510</v>
      </c>
      <c r="O3999" s="610" t="s">
        <v>15511</v>
      </c>
      <c r="P3999" s="606">
        <v>17737.54</v>
      </c>
      <c r="Q3999" s="610"/>
    </row>
    <row r="4000" spans="1:17" ht="35.25" customHeight="1" x14ac:dyDescent="0.25">
      <c r="A4000" s="153">
        <v>1272</v>
      </c>
      <c r="B4000" s="69">
        <v>18</v>
      </c>
      <c r="C4000" s="69" t="s">
        <v>68</v>
      </c>
      <c r="D4000" s="113">
        <v>2566</v>
      </c>
      <c r="E4000" s="113" t="s">
        <v>14621</v>
      </c>
      <c r="F4000" s="113" t="s">
        <v>14621</v>
      </c>
      <c r="G4000" s="153" t="s">
        <v>14622</v>
      </c>
      <c r="H4000" s="153" t="s">
        <v>14623</v>
      </c>
      <c r="I4000" s="153" t="s">
        <v>2168</v>
      </c>
      <c r="J4000" s="153" t="s">
        <v>11</v>
      </c>
      <c r="K4000" s="153" t="s">
        <v>3414</v>
      </c>
      <c r="L4000" s="1" t="s">
        <v>11884</v>
      </c>
      <c r="M4000" s="450"/>
      <c r="N4000" s="149" t="s">
        <v>14624</v>
      </c>
    </row>
    <row r="4001" spans="1:17" ht="35.25" customHeight="1" x14ac:dyDescent="0.25">
      <c r="A4001" s="153">
        <v>1273</v>
      </c>
      <c r="B4001" s="69">
        <v>18</v>
      </c>
      <c r="C4001" s="69" t="s">
        <v>68</v>
      </c>
      <c r="D4001" s="113">
        <v>2566</v>
      </c>
      <c r="E4001" s="113" t="s">
        <v>14625</v>
      </c>
      <c r="F4001" s="113" t="s">
        <v>14625</v>
      </c>
      <c r="G4001" s="153" t="s">
        <v>14626</v>
      </c>
      <c r="H4001" s="153" t="s">
        <v>14627</v>
      </c>
      <c r="I4001" s="153" t="s">
        <v>26</v>
      </c>
      <c r="J4001" s="153" t="s">
        <v>11</v>
      </c>
      <c r="K4001" s="153" t="s">
        <v>3414</v>
      </c>
      <c r="L4001" s="1" t="s">
        <v>11884</v>
      </c>
      <c r="M4001" s="450"/>
      <c r="N4001" s="149" t="s">
        <v>14628</v>
      </c>
    </row>
    <row r="4002" spans="1:17" ht="35.25" customHeight="1" x14ac:dyDescent="0.25">
      <c r="A4002" s="1053">
        <v>1274</v>
      </c>
      <c r="B4002" s="69">
        <v>19</v>
      </c>
      <c r="C4002" s="69" t="s">
        <v>68</v>
      </c>
      <c r="D4002" s="113">
        <v>2566</v>
      </c>
      <c r="E4002" s="1053" t="s">
        <v>13643</v>
      </c>
      <c r="F4002" s="1067" t="s">
        <v>14637</v>
      </c>
      <c r="G4002" s="1053"/>
      <c r="H4002" s="1053" t="s">
        <v>14638</v>
      </c>
      <c r="I4002" s="1053" t="s">
        <v>441</v>
      </c>
      <c r="J4002" s="1053" t="s">
        <v>216</v>
      </c>
      <c r="K4002" s="1053" t="s">
        <v>3414</v>
      </c>
      <c r="L4002" s="1" t="s">
        <v>14657</v>
      </c>
      <c r="M4002" s="450"/>
      <c r="N4002" s="149" t="s">
        <v>14658</v>
      </c>
    </row>
    <row r="4003" spans="1:17" ht="35.25" customHeight="1" x14ac:dyDescent="0.25">
      <c r="A4003" s="1054"/>
      <c r="B4003" s="69">
        <v>20</v>
      </c>
      <c r="C4003" s="69" t="s">
        <v>68</v>
      </c>
      <c r="D4003" s="113">
        <v>2566</v>
      </c>
      <c r="E4003" s="1054"/>
      <c r="F4003" s="1069"/>
      <c r="G4003" s="1054"/>
      <c r="H4003" s="1054"/>
      <c r="I4003" s="1054"/>
      <c r="J4003" s="1054"/>
      <c r="K4003" s="1054"/>
      <c r="L4003" s="1" t="s">
        <v>14033</v>
      </c>
      <c r="M4003" s="450"/>
      <c r="N4003" s="149" t="s">
        <v>14639</v>
      </c>
    </row>
    <row r="4004" spans="1:17" s="607" customFormat="1" ht="35.25" customHeight="1" x14ac:dyDescent="0.25">
      <c r="A4004" s="1047">
        <v>1275</v>
      </c>
      <c r="B4004" s="602">
        <v>22</v>
      </c>
      <c r="C4004" s="602" t="s">
        <v>64</v>
      </c>
      <c r="D4004" s="603">
        <v>2566</v>
      </c>
      <c r="E4004" s="1047" t="s">
        <v>13643</v>
      </c>
      <c r="F4004" s="1047" t="s">
        <v>14637</v>
      </c>
      <c r="G4004" s="1047">
        <v>800136054</v>
      </c>
      <c r="H4004" s="698" t="s">
        <v>14888</v>
      </c>
      <c r="I4004" s="698" t="s">
        <v>441</v>
      </c>
      <c r="J4004" s="698" t="s">
        <v>216</v>
      </c>
      <c r="K4004" s="698" t="s">
        <v>3414</v>
      </c>
      <c r="L4004" s="604" t="s">
        <v>14889</v>
      </c>
      <c r="M4004" s="638"/>
      <c r="N4004" s="605" t="s">
        <v>14890</v>
      </c>
      <c r="O4004" s="604"/>
      <c r="P4004" s="606"/>
      <c r="Q4004" s="604"/>
    </row>
    <row r="4005" spans="1:17" s="607" customFormat="1" ht="35.25" customHeight="1" x14ac:dyDescent="0.25">
      <c r="A4005" s="1048"/>
      <c r="B4005" s="602">
        <v>15</v>
      </c>
      <c r="C4005" s="602" t="s">
        <v>70</v>
      </c>
      <c r="D4005" s="603">
        <v>2566</v>
      </c>
      <c r="E4005" s="1048"/>
      <c r="F4005" s="1048"/>
      <c r="G4005" s="1048"/>
      <c r="H4005" s="698"/>
      <c r="I4005" s="698"/>
      <c r="J4005" s="698"/>
      <c r="K4005" s="698"/>
      <c r="L4005" s="604" t="s">
        <v>14824</v>
      </c>
      <c r="M4005" s="638"/>
      <c r="N4005" s="605" t="s">
        <v>15907</v>
      </c>
      <c r="O4005" s="604"/>
      <c r="P4005" s="606"/>
      <c r="Q4005" s="604"/>
    </row>
    <row r="4006" spans="1:17" s="607" customFormat="1" ht="35.25" customHeight="1" x14ac:dyDescent="0.25">
      <c r="A4006" s="1049"/>
      <c r="B4006" s="602">
        <v>16</v>
      </c>
      <c r="C4006" s="602" t="s">
        <v>70</v>
      </c>
      <c r="D4006" s="603">
        <v>2566</v>
      </c>
      <c r="E4006" s="1049"/>
      <c r="F4006" s="1049"/>
      <c r="G4006" s="1049"/>
      <c r="H4006" s="698"/>
      <c r="I4006" s="698"/>
      <c r="J4006" s="698"/>
      <c r="K4006" s="698"/>
      <c r="L4006" s="604" t="s">
        <v>15725</v>
      </c>
      <c r="M4006" s="638">
        <v>2564</v>
      </c>
      <c r="N4006" s="605" t="s">
        <v>15908</v>
      </c>
      <c r="O4006" s="604" t="s">
        <v>15909</v>
      </c>
      <c r="P4006" s="606">
        <v>12522.03</v>
      </c>
      <c r="Q4006" s="604"/>
    </row>
    <row r="4007" spans="1:17" s="607" customFormat="1" ht="35.25" customHeight="1" x14ac:dyDescent="0.25">
      <c r="A4007" s="1047">
        <v>1275</v>
      </c>
      <c r="B4007" s="602">
        <v>19</v>
      </c>
      <c r="C4007" s="602" t="s">
        <v>68</v>
      </c>
      <c r="D4007" s="603">
        <v>2566</v>
      </c>
      <c r="E4007" s="1047" t="s">
        <v>15490</v>
      </c>
      <c r="F4007" s="1047" t="s">
        <v>15490</v>
      </c>
      <c r="G4007" s="1047" t="s">
        <v>14654</v>
      </c>
      <c r="H4007" s="1047" t="s">
        <v>14655</v>
      </c>
      <c r="I4007" s="1047" t="s">
        <v>417</v>
      </c>
      <c r="J4007" s="1047" t="s">
        <v>232</v>
      </c>
      <c r="K4007" s="1047" t="s">
        <v>3414</v>
      </c>
      <c r="L4007" s="604" t="s">
        <v>14657</v>
      </c>
      <c r="M4007" s="638">
        <v>2564</v>
      </c>
      <c r="N4007" s="605" t="s">
        <v>14659</v>
      </c>
      <c r="O4007" s="604"/>
      <c r="P4007" s="606"/>
      <c r="Q4007" s="604"/>
    </row>
    <row r="4008" spans="1:17" s="607" customFormat="1" ht="35.25" customHeight="1" x14ac:dyDescent="0.25">
      <c r="A4008" s="1048"/>
      <c r="B4008" s="602">
        <v>20</v>
      </c>
      <c r="C4008" s="602" t="s">
        <v>68</v>
      </c>
      <c r="D4008" s="603">
        <v>2566</v>
      </c>
      <c r="E4008" s="1048"/>
      <c r="F4008" s="1048"/>
      <c r="G4008" s="1048"/>
      <c r="H4008" s="1048"/>
      <c r="I4008" s="1048"/>
      <c r="J4008" s="1048"/>
      <c r="K4008" s="1048"/>
      <c r="L4008" s="604" t="s">
        <v>14033</v>
      </c>
      <c r="M4008" s="638"/>
      <c r="N4008" s="605" t="s">
        <v>14660</v>
      </c>
      <c r="O4008" s="604"/>
      <c r="P4008" s="606"/>
      <c r="Q4008" s="604"/>
    </row>
    <row r="4009" spans="1:17" s="607" customFormat="1" ht="35.25" customHeight="1" x14ac:dyDescent="0.25">
      <c r="A4009" s="1048"/>
      <c r="B4009" s="602">
        <v>25</v>
      </c>
      <c r="C4009" s="602" t="s">
        <v>68</v>
      </c>
      <c r="D4009" s="603">
        <v>2566</v>
      </c>
      <c r="E4009" s="1048"/>
      <c r="F4009" s="1048"/>
      <c r="G4009" s="1048"/>
      <c r="H4009" s="1048"/>
      <c r="I4009" s="1048"/>
      <c r="J4009" s="1048"/>
      <c r="K4009" s="1048"/>
      <c r="L4009" s="604" t="s">
        <v>14661</v>
      </c>
      <c r="M4009" s="638"/>
      <c r="N4009" s="605" t="s">
        <v>14662</v>
      </c>
      <c r="O4009" s="604"/>
      <c r="P4009" s="606"/>
      <c r="Q4009" s="604"/>
    </row>
    <row r="4010" spans="1:17" s="612" customFormat="1" ht="35.25" customHeight="1" x14ac:dyDescent="0.25">
      <c r="A4010" s="1048"/>
      <c r="B4010" s="608">
        <v>28</v>
      </c>
      <c r="C4010" s="608" t="s">
        <v>66</v>
      </c>
      <c r="D4010" s="609">
        <v>2566</v>
      </c>
      <c r="E4010" s="1048"/>
      <c r="F4010" s="1048"/>
      <c r="G4010" s="1048"/>
      <c r="H4010" s="1048"/>
      <c r="I4010" s="1048"/>
      <c r="J4010" s="1048"/>
      <c r="K4010" s="1048"/>
      <c r="L4010" s="610" t="s">
        <v>15504</v>
      </c>
      <c r="M4010" s="615"/>
      <c r="N4010" s="611" t="s">
        <v>15506</v>
      </c>
      <c r="O4010" s="610"/>
      <c r="P4010" s="606"/>
      <c r="Q4010" s="610"/>
    </row>
    <row r="4011" spans="1:17" s="612" customFormat="1" ht="35.25" customHeight="1" x14ac:dyDescent="0.25">
      <c r="A4011" s="1049"/>
      <c r="B4011" s="608">
        <v>28</v>
      </c>
      <c r="C4011" s="608" t="s">
        <v>66</v>
      </c>
      <c r="D4011" s="609">
        <v>2566</v>
      </c>
      <c r="E4011" s="1049"/>
      <c r="F4011" s="1049"/>
      <c r="G4011" s="1049"/>
      <c r="H4011" s="1049"/>
      <c r="I4011" s="1049"/>
      <c r="J4011" s="1049"/>
      <c r="K4011" s="1049"/>
      <c r="L4011" s="610" t="s">
        <v>15505</v>
      </c>
      <c r="M4011" s="615"/>
      <c r="N4011" s="611" t="s">
        <v>15507</v>
      </c>
      <c r="O4011" s="610" t="s">
        <v>15508</v>
      </c>
      <c r="P4011" s="606">
        <v>14852.55</v>
      </c>
      <c r="Q4011" s="610"/>
    </row>
    <row r="4012" spans="1:17" s="607" customFormat="1" ht="35.25" customHeight="1" x14ac:dyDescent="0.25">
      <c r="A4012" s="1047">
        <v>1276</v>
      </c>
      <c r="B4012" s="602">
        <v>20</v>
      </c>
      <c r="C4012" s="602" t="s">
        <v>68</v>
      </c>
      <c r="D4012" s="603">
        <v>2566</v>
      </c>
      <c r="E4012" s="1050" t="s">
        <v>14629</v>
      </c>
      <c r="F4012" s="1050" t="s">
        <v>14629</v>
      </c>
      <c r="G4012" s="1050" t="s">
        <v>14633</v>
      </c>
      <c r="H4012" s="1050" t="s">
        <v>14630</v>
      </c>
      <c r="I4012" s="1050" t="s">
        <v>388</v>
      </c>
      <c r="J4012" s="1050" t="s">
        <v>388</v>
      </c>
      <c r="K4012" s="1050" t="s">
        <v>3414</v>
      </c>
      <c r="L4012" s="604" t="s">
        <v>11884</v>
      </c>
      <c r="M4012" s="1047">
        <v>2564</v>
      </c>
      <c r="N4012" s="605" t="s">
        <v>14631</v>
      </c>
      <c r="O4012" s="604"/>
      <c r="P4012" s="606"/>
      <c r="Q4012" s="604"/>
    </row>
    <row r="4013" spans="1:17" s="612" customFormat="1" ht="35.25" customHeight="1" x14ac:dyDescent="0.25">
      <c r="A4013" s="1048"/>
      <c r="B4013" s="608">
        <v>21</v>
      </c>
      <c r="C4013" s="608" t="s">
        <v>6706</v>
      </c>
      <c r="D4013" s="609">
        <v>2566</v>
      </c>
      <c r="E4013" s="1051"/>
      <c r="F4013" s="1051"/>
      <c r="G4013" s="1051"/>
      <c r="H4013" s="1051"/>
      <c r="I4013" s="1051"/>
      <c r="J4013" s="1051"/>
      <c r="K4013" s="1051"/>
      <c r="L4013" s="610" t="s">
        <v>14757</v>
      </c>
      <c r="M4013" s="1048"/>
      <c r="N4013" s="611" t="s">
        <v>15138</v>
      </c>
      <c r="O4013" s="610"/>
      <c r="P4013" s="606"/>
      <c r="Q4013" s="610"/>
    </row>
    <row r="4014" spans="1:17" s="612" customFormat="1" ht="35.25" customHeight="1" x14ac:dyDescent="0.25">
      <c r="A4014" s="1049"/>
      <c r="B4014" s="608">
        <v>22</v>
      </c>
      <c r="C4014" s="608" t="s">
        <v>65</v>
      </c>
      <c r="D4014" s="609">
        <v>2566</v>
      </c>
      <c r="E4014" s="1052"/>
      <c r="F4014" s="1052"/>
      <c r="G4014" s="1052"/>
      <c r="H4014" s="1052"/>
      <c r="I4014" s="1052"/>
      <c r="J4014" s="1052"/>
      <c r="K4014" s="1052"/>
      <c r="L4014" s="610" t="s">
        <v>14750</v>
      </c>
      <c r="M4014" s="1049"/>
      <c r="N4014" s="611" t="s">
        <v>15139</v>
      </c>
      <c r="O4014" s="584" t="s">
        <v>15140</v>
      </c>
      <c r="P4014" s="606">
        <v>12706.97</v>
      </c>
      <c r="Q4014" s="610"/>
    </row>
    <row r="4015" spans="1:17" s="607" customFormat="1" ht="35.25" customHeight="1" x14ac:dyDescent="0.25">
      <c r="A4015" s="1047">
        <v>1277</v>
      </c>
      <c r="B4015" s="602">
        <v>20</v>
      </c>
      <c r="C4015" s="602" t="s">
        <v>68</v>
      </c>
      <c r="D4015" s="603">
        <v>2566</v>
      </c>
      <c r="E4015" s="1047" t="s">
        <v>14632</v>
      </c>
      <c r="F4015" s="1047" t="s">
        <v>14632</v>
      </c>
      <c r="G4015" s="1047" t="s">
        <v>14634</v>
      </c>
      <c r="H4015" s="1047" t="s">
        <v>14635</v>
      </c>
      <c r="I4015" s="1047" t="s">
        <v>237</v>
      </c>
      <c r="J4015" s="1047" t="s">
        <v>232</v>
      </c>
      <c r="K4015" s="1047" t="s">
        <v>3414</v>
      </c>
      <c r="L4015" s="604" t="s">
        <v>11884</v>
      </c>
      <c r="M4015" s="638"/>
      <c r="N4015" s="605" t="s">
        <v>14636</v>
      </c>
      <c r="O4015" s="604"/>
      <c r="P4015" s="606"/>
      <c r="Q4015" s="604"/>
    </row>
    <row r="4016" spans="1:17" s="607" customFormat="1" ht="35.25" customHeight="1" x14ac:dyDescent="0.25">
      <c r="A4016" s="1049"/>
      <c r="B4016" s="602">
        <v>18</v>
      </c>
      <c r="C4016" s="602" t="s">
        <v>66</v>
      </c>
      <c r="D4016" s="603">
        <v>2566</v>
      </c>
      <c r="E4016" s="1049"/>
      <c r="F4016" s="1049"/>
      <c r="G4016" s="1049"/>
      <c r="H4016" s="1049"/>
      <c r="I4016" s="1049"/>
      <c r="J4016" s="1049"/>
      <c r="K4016" s="1049"/>
      <c r="L4016" s="604" t="s">
        <v>15464</v>
      </c>
      <c r="M4016" s="638">
        <v>2564</v>
      </c>
      <c r="N4016" s="605" t="s">
        <v>15465</v>
      </c>
      <c r="O4016" s="604" t="s">
        <v>15466</v>
      </c>
      <c r="P4016" s="606">
        <v>21396.080000000002</v>
      </c>
      <c r="Q4016" s="604"/>
    </row>
    <row r="4017" spans="1:17" s="607" customFormat="1" ht="35.25" customHeight="1" x14ac:dyDescent="0.25">
      <c r="A4017" s="1047">
        <v>1278</v>
      </c>
      <c r="B4017" s="602">
        <v>23</v>
      </c>
      <c r="C4017" s="602" t="s">
        <v>68</v>
      </c>
      <c r="D4017" s="603">
        <v>2566</v>
      </c>
      <c r="E4017" s="1050" t="s">
        <v>14767</v>
      </c>
      <c r="F4017" s="1050" t="s">
        <v>14772</v>
      </c>
      <c r="G4017" s="1047" t="s">
        <v>14768</v>
      </c>
      <c r="H4017" s="1047" t="s">
        <v>14769</v>
      </c>
      <c r="I4017" s="1047" t="s">
        <v>1300</v>
      </c>
      <c r="J4017" s="1047" t="s">
        <v>216</v>
      </c>
      <c r="K4017" s="1047" t="s">
        <v>3414</v>
      </c>
      <c r="L4017" s="604" t="s">
        <v>14770</v>
      </c>
      <c r="M4017" s="638"/>
      <c r="N4017" s="605" t="s">
        <v>14773</v>
      </c>
      <c r="O4017" s="604"/>
      <c r="P4017" s="606"/>
      <c r="Q4017" s="604"/>
    </row>
    <row r="4018" spans="1:17" s="612" customFormat="1" ht="35.25" customHeight="1" x14ac:dyDescent="0.25">
      <c r="A4018" s="1049"/>
      <c r="B4018" s="608">
        <v>24</v>
      </c>
      <c r="C4018" s="608" t="s">
        <v>68</v>
      </c>
      <c r="D4018" s="609">
        <v>2566</v>
      </c>
      <c r="E4018" s="1052"/>
      <c r="F4018" s="1052"/>
      <c r="G4018" s="1049"/>
      <c r="H4018" s="1049"/>
      <c r="I4018" s="1049"/>
      <c r="J4018" s="1049"/>
      <c r="K4018" s="1049"/>
      <c r="L4018" s="610" t="s">
        <v>14771</v>
      </c>
      <c r="M4018" s="639"/>
      <c r="N4018" s="611" t="s">
        <v>14774</v>
      </c>
      <c r="O4018" s="610" t="s">
        <v>14775</v>
      </c>
      <c r="P4018" s="606"/>
      <c r="Q4018" s="610"/>
    </row>
    <row r="4019" spans="1:17" ht="35.25" customHeight="1" x14ac:dyDescent="0.25">
      <c r="A4019" s="153">
        <v>1278</v>
      </c>
      <c r="B4019" s="69">
        <v>27</v>
      </c>
      <c r="C4019" s="69" t="s">
        <v>68</v>
      </c>
      <c r="D4019" s="113">
        <v>2566</v>
      </c>
      <c r="E4019" s="113" t="s">
        <v>14664</v>
      </c>
      <c r="F4019" s="113" t="s">
        <v>14664</v>
      </c>
      <c r="G4019" s="153" t="s">
        <v>14665</v>
      </c>
      <c r="H4019" s="153" t="s">
        <v>14666</v>
      </c>
      <c r="I4019" s="153" t="s">
        <v>303</v>
      </c>
      <c r="J4019" s="153" t="s">
        <v>58</v>
      </c>
      <c r="K4019" s="153" t="s">
        <v>3414</v>
      </c>
      <c r="L4019" s="1" t="s">
        <v>11884</v>
      </c>
      <c r="M4019" s="450"/>
      <c r="N4019" s="149" t="s">
        <v>14786</v>
      </c>
    </row>
    <row r="4020" spans="1:17" ht="35.25" customHeight="1" x14ac:dyDescent="0.25">
      <c r="A4020" s="1053">
        <v>1279</v>
      </c>
      <c r="B4020" s="69">
        <v>27</v>
      </c>
      <c r="C4020" s="69" t="s">
        <v>68</v>
      </c>
      <c r="D4020" s="113">
        <v>2566</v>
      </c>
      <c r="E4020" s="1067" t="s">
        <v>14672</v>
      </c>
      <c r="F4020" s="1067" t="s">
        <v>14672</v>
      </c>
      <c r="G4020" s="1067" t="s">
        <v>14674</v>
      </c>
      <c r="H4020" s="1067" t="s">
        <v>14675</v>
      </c>
      <c r="I4020" s="1067" t="s">
        <v>369</v>
      </c>
      <c r="J4020" s="1067" t="s">
        <v>212</v>
      </c>
      <c r="K4020" s="1067" t="s">
        <v>3414</v>
      </c>
      <c r="L4020" s="1" t="s">
        <v>7186</v>
      </c>
      <c r="M4020" s="450"/>
      <c r="N4020" s="149" t="s">
        <v>14676</v>
      </c>
    </row>
    <row r="4021" spans="1:17" ht="35.25" customHeight="1" x14ac:dyDescent="0.25">
      <c r="A4021" s="1055"/>
      <c r="B4021" s="69">
        <v>24</v>
      </c>
      <c r="C4021" s="69" t="s">
        <v>69</v>
      </c>
      <c r="D4021" s="113">
        <v>2566</v>
      </c>
      <c r="E4021" s="1068"/>
      <c r="F4021" s="1068"/>
      <c r="G4021" s="1068"/>
      <c r="H4021" s="1068"/>
      <c r="I4021" s="1068"/>
      <c r="J4021" s="1068"/>
      <c r="K4021" s="1068"/>
      <c r="L4021" s="1" t="s">
        <v>15994</v>
      </c>
      <c r="M4021" s="450"/>
      <c r="N4021" s="149" t="s">
        <v>16239</v>
      </c>
    </row>
    <row r="4022" spans="1:17" ht="35.25" customHeight="1" x14ac:dyDescent="0.25">
      <c r="A4022" s="1054"/>
      <c r="B4022" s="69">
        <v>24</v>
      </c>
      <c r="C4022" s="69" t="s">
        <v>69</v>
      </c>
      <c r="D4022" s="113">
        <v>2566</v>
      </c>
      <c r="E4022" s="1069"/>
      <c r="F4022" s="1069"/>
      <c r="G4022" s="1069"/>
      <c r="H4022" s="1069"/>
      <c r="I4022" s="1069"/>
      <c r="J4022" s="1069"/>
      <c r="K4022" s="1069"/>
      <c r="L4022" s="1" t="s">
        <v>16240</v>
      </c>
      <c r="M4022" s="450"/>
      <c r="N4022" s="149" t="s">
        <v>16241</v>
      </c>
    </row>
    <row r="4023" spans="1:17" s="607" customFormat="1" ht="35.25" customHeight="1" x14ac:dyDescent="0.25">
      <c r="A4023" s="1047">
        <v>1280</v>
      </c>
      <c r="B4023" s="602">
        <v>27</v>
      </c>
      <c r="C4023" s="602" t="s">
        <v>68</v>
      </c>
      <c r="D4023" s="603">
        <v>2566</v>
      </c>
      <c r="E4023" s="1047" t="s">
        <v>14673</v>
      </c>
      <c r="F4023" s="1047" t="s">
        <v>14673</v>
      </c>
      <c r="G4023" s="1047" t="s">
        <v>14677</v>
      </c>
      <c r="H4023" s="1047" t="s">
        <v>14678</v>
      </c>
      <c r="I4023" s="1047" t="s">
        <v>369</v>
      </c>
      <c r="J4023" s="1047" t="s">
        <v>212</v>
      </c>
      <c r="K4023" s="1047" t="s">
        <v>3414</v>
      </c>
      <c r="L4023" s="604" t="s">
        <v>7186</v>
      </c>
      <c r="M4023" s="638"/>
      <c r="N4023" s="605" t="s">
        <v>14679</v>
      </c>
      <c r="O4023" s="604"/>
      <c r="P4023" s="606"/>
      <c r="Q4023" s="604"/>
    </row>
    <row r="4024" spans="1:17" s="612" customFormat="1" ht="35.25" customHeight="1" x14ac:dyDescent="0.25">
      <c r="A4024" s="1048"/>
      <c r="B4024" s="608">
        <v>7</v>
      </c>
      <c r="C4024" s="609" t="s">
        <v>71</v>
      </c>
      <c r="D4024" s="608">
        <v>2566</v>
      </c>
      <c r="E4024" s="1048"/>
      <c r="F4024" s="1048"/>
      <c r="G4024" s="1048"/>
      <c r="H4024" s="1048"/>
      <c r="I4024" s="1048"/>
      <c r="J4024" s="1048"/>
      <c r="K4024" s="1048"/>
      <c r="L4024" s="610" t="s">
        <v>5414</v>
      </c>
      <c r="M4024" s="639"/>
      <c r="N4024" s="650" t="s">
        <v>16812</v>
      </c>
      <c r="O4024" s="610"/>
      <c r="P4024" s="606"/>
      <c r="Q4024" s="610"/>
    </row>
    <row r="4025" spans="1:17" s="612" customFormat="1" ht="35.25" customHeight="1" x14ac:dyDescent="0.25">
      <c r="A4025" s="1049"/>
      <c r="B4025" s="608">
        <v>7</v>
      </c>
      <c r="C4025" s="609" t="s">
        <v>71</v>
      </c>
      <c r="D4025" s="608">
        <v>2566</v>
      </c>
      <c r="E4025" s="1049"/>
      <c r="F4025" s="1049"/>
      <c r="G4025" s="1049"/>
      <c r="H4025" s="1049"/>
      <c r="I4025" s="1049"/>
      <c r="J4025" s="1049"/>
      <c r="K4025" s="1049"/>
      <c r="L4025" s="610" t="s">
        <v>689</v>
      </c>
      <c r="M4025" s="639"/>
      <c r="N4025" s="650" t="s">
        <v>16813</v>
      </c>
      <c r="O4025" s="610"/>
      <c r="P4025" s="606">
        <v>27000</v>
      </c>
      <c r="Q4025" s="610"/>
    </row>
    <row r="4026" spans="1:17" ht="35.25" customHeight="1" x14ac:dyDescent="0.25">
      <c r="A4026" s="153">
        <v>1281</v>
      </c>
      <c r="B4026" s="69">
        <v>1</v>
      </c>
      <c r="C4026" s="69" t="s">
        <v>64</v>
      </c>
      <c r="D4026" s="113">
        <v>2566</v>
      </c>
      <c r="E4026" s="113" t="s">
        <v>14680</v>
      </c>
      <c r="F4026" s="113" t="s">
        <v>14680</v>
      </c>
      <c r="G4026" s="86" t="s">
        <v>14681</v>
      </c>
      <c r="H4026" s="153" t="s">
        <v>14682</v>
      </c>
      <c r="I4026" s="153" t="s">
        <v>14683</v>
      </c>
      <c r="J4026" s="153" t="s">
        <v>78</v>
      </c>
      <c r="K4026" s="153" t="s">
        <v>3414</v>
      </c>
      <c r="L4026" s="1" t="s">
        <v>11884</v>
      </c>
      <c r="M4026" s="450">
        <v>2564</v>
      </c>
      <c r="N4026" s="149" t="s">
        <v>14684</v>
      </c>
    </row>
    <row r="4027" spans="1:17" ht="35.25" customHeight="1" x14ac:dyDescent="0.25">
      <c r="A4027" s="153">
        <v>1282</v>
      </c>
      <c r="B4027" s="69">
        <v>2</v>
      </c>
      <c r="C4027" s="69" t="s">
        <v>64</v>
      </c>
      <c r="D4027" s="113">
        <v>2566</v>
      </c>
      <c r="E4027" s="113" t="s">
        <v>14685</v>
      </c>
      <c r="F4027" s="113" t="s">
        <v>14685</v>
      </c>
      <c r="G4027" s="244" t="s">
        <v>14686</v>
      </c>
      <c r="H4027" s="153" t="s">
        <v>14687</v>
      </c>
      <c r="I4027" s="153" t="s">
        <v>1102</v>
      </c>
      <c r="J4027" s="153" t="s">
        <v>551</v>
      </c>
      <c r="K4027" s="153" t="s">
        <v>3414</v>
      </c>
      <c r="L4027" s="1" t="s">
        <v>11884</v>
      </c>
      <c r="M4027" s="450"/>
      <c r="N4027" s="149" t="s">
        <v>14688</v>
      </c>
    </row>
    <row r="4028" spans="1:17" s="612" customFormat="1" ht="35.25" customHeight="1" x14ac:dyDescent="0.3">
      <c r="A4028" s="701">
        <v>1283</v>
      </c>
      <c r="B4028" s="608">
        <v>2</v>
      </c>
      <c r="C4028" s="608" t="s">
        <v>64</v>
      </c>
      <c r="D4028" s="609">
        <v>2566</v>
      </c>
      <c r="E4028" s="609" t="s">
        <v>15365</v>
      </c>
      <c r="F4028" s="609" t="s">
        <v>15365</v>
      </c>
      <c r="G4028" s="702" t="s">
        <v>15366</v>
      </c>
      <c r="H4028" s="701" t="s">
        <v>15367</v>
      </c>
      <c r="I4028" s="701" t="s">
        <v>1736</v>
      </c>
      <c r="J4028" s="701" t="s">
        <v>388</v>
      </c>
      <c r="K4028" s="701" t="s">
        <v>3414</v>
      </c>
      <c r="L4028" s="610" t="s">
        <v>11884</v>
      </c>
      <c r="M4028" s="639">
        <v>2565</v>
      </c>
      <c r="N4028" s="611" t="s">
        <v>15368</v>
      </c>
      <c r="O4028" s="749" t="s">
        <v>15364</v>
      </c>
      <c r="P4028" s="606"/>
      <c r="Q4028" s="610"/>
    </row>
    <row r="4029" spans="1:17" s="612" customFormat="1" ht="35.25" customHeight="1" x14ac:dyDescent="0.3">
      <c r="A4029" s="701">
        <v>1283</v>
      </c>
      <c r="B4029" s="608">
        <v>6</v>
      </c>
      <c r="C4029" s="608" t="s">
        <v>64</v>
      </c>
      <c r="D4029" s="609">
        <v>2566</v>
      </c>
      <c r="E4029" s="609" t="s">
        <v>14689</v>
      </c>
      <c r="F4029" s="609" t="s">
        <v>14689</v>
      </c>
      <c r="G4029" s="705" t="s">
        <v>14690</v>
      </c>
      <c r="H4029" s="701" t="s">
        <v>14691</v>
      </c>
      <c r="I4029" s="701" t="s">
        <v>527</v>
      </c>
      <c r="J4029" s="701" t="s">
        <v>527</v>
      </c>
      <c r="K4029" s="701" t="s">
        <v>3414</v>
      </c>
      <c r="L4029" s="610" t="s">
        <v>11884</v>
      </c>
      <c r="M4029" s="639"/>
      <c r="N4029" s="611" t="s">
        <v>14720</v>
      </c>
      <c r="O4029" s="749" t="s">
        <v>15364</v>
      </c>
      <c r="P4029" s="606"/>
      <c r="Q4029" s="610"/>
    </row>
    <row r="4030" spans="1:17" ht="35.25" customHeight="1" x14ac:dyDescent="0.25">
      <c r="A4030" s="153">
        <v>1284</v>
      </c>
      <c r="B4030" s="69">
        <v>6</v>
      </c>
      <c r="C4030" s="69" t="s">
        <v>64</v>
      </c>
      <c r="D4030" s="113">
        <v>2566</v>
      </c>
      <c r="E4030" s="113" t="s">
        <v>14692</v>
      </c>
      <c r="F4030" s="113" t="s">
        <v>14692</v>
      </c>
      <c r="G4030" s="244" t="s">
        <v>14693</v>
      </c>
      <c r="H4030" s="153" t="s">
        <v>14694</v>
      </c>
      <c r="I4030" s="153" t="s">
        <v>261</v>
      </c>
      <c r="J4030" s="153" t="s">
        <v>212</v>
      </c>
      <c r="K4030" s="153" t="s">
        <v>3414</v>
      </c>
      <c r="L4030" s="1" t="s">
        <v>11884</v>
      </c>
      <c r="M4030" s="450" t="s">
        <v>15023</v>
      </c>
      <c r="N4030" s="149" t="s">
        <v>14721</v>
      </c>
    </row>
    <row r="4031" spans="1:17" ht="35.25" customHeight="1" x14ac:dyDescent="0.25">
      <c r="A4031" s="1053">
        <v>1285</v>
      </c>
      <c r="B4031" s="69">
        <v>6</v>
      </c>
      <c r="C4031" s="69" t="s">
        <v>64</v>
      </c>
      <c r="D4031" s="113">
        <v>2566</v>
      </c>
      <c r="E4031" s="1067" t="s">
        <v>14795</v>
      </c>
      <c r="F4031" s="1067" t="s">
        <v>14795</v>
      </c>
      <c r="G4031" s="1114" t="s">
        <v>14796</v>
      </c>
      <c r="H4031" s="1053" t="s">
        <v>14797</v>
      </c>
      <c r="I4031" s="1053" t="s">
        <v>42</v>
      </c>
      <c r="J4031" s="1053" t="s">
        <v>11</v>
      </c>
      <c r="K4031" s="1053" t="s">
        <v>3414</v>
      </c>
      <c r="L4031" s="1067" t="s">
        <v>11884</v>
      </c>
      <c r="M4031" s="637">
        <v>25642565</v>
      </c>
      <c r="N4031" s="149" t="s">
        <v>14798</v>
      </c>
    </row>
    <row r="4032" spans="1:17" ht="35.25" customHeight="1" x14ac:dyDescent="0.25">
      <c r="A4032" s="1054"/>
      <c r="B4032" s="69">
        <v>1</v>
      </c>
      <c r="C4032" s="69" t="s">
        <v>70</v>
      </c>
      <c r="D4032" s="113">
        <v>2566</v>
      </c>
      <c r="E4032" s="1069"/>
      <c r="F4032" s="1069"/>
      <c r="G4032" s="1115"/>
      <c r="H4032" s="1054"/>
      <c r="I4032" s="1054"/>
      <c r="J4032" s="1054"/>
      <c r="K4032" s="1054"/>
      <c r="L4032" s="1069"/>
      <c r="M4032" s="450">
        <v>2565</v>
      </c>
      <c r="N4032" s="149" t="s">
        <v>15926</v>
      </c>
    </row>
    <row r="4033" spans="1:17" ht="35.25" customHeight="1" x14ac:dyDescent="0.25">
      <c r="A4033" s="153">
        <v>1286</v>
      </c>
      <c r="B4033" s="69">
        <v>8</v>
      </c>
      <c r="C4033" s="69" t="s">
        <v>64</v>
      </c>
      <c r="D4033" s="113">
        <v>2566</v>
      </c>
      <c r="E4033" s="113" t="s">
        <v>14712</v>
      </c>
      <c r="F4033" s="113" t="s">
        <v>14712</v>
      </c>
      <c r="G4033" s="244" t="s">
        <v>14713</v>
      </c>
      <c r="H4033" s="153" t="s">
        <v>14714</v>
      </c>
      <c r="I4033" s="153" t="s">
        <v>534</v>
      </c>
      <c r="J4033" s="153" t="s">
        <v>151</v>
      </c>
      <c r="K4033" s="153" t="s">
        <v>3414</v>
      </c>
      <c r="L4033" s="1" t="s">
        <v>11884</v>
      </c>
      <c r="M4033" s="450"/>
      <c r="N4033" s="149" t="s">
        <v>14722</v>
      </c>
    </row>
    <row r="4034" spans="1:17" s="581" customFormat="1" ht="35.25" customHeight="1" x14ac:dyDescent="0.25">
      <c r="A4034" s="1099">
        <v>1287</v>
      </c>
      <c r="B4034" s="575">
        <v>8</v>
      </c>
      <c r="C4034" s="575" t="s">
        <v>64</v>
      </c>
      <c r="D4034" s="576">
        <v>2566</v>
      </c>
      <c r="E4034" s="1106" t="s">
        <v>14715</v>
      </c>
      <c r="F4034" s="1106" t="s">
        <v>14716</v>
      </c>
      <c r="G4034" s="1243" t="s">
        <v>14717</v>
      </c>
      <c r="H4034" s="1106" t="s">
        <v>14718</v>
      </c>
      <c r="I4034" s="1106" t="s">
        <v>261</v>
      </c>
      <c r="J4034" s="1106" t="s">
        <v>212</v>
      </c>
      <c r="K4034" s="1106" t="s">
        <v>3414</v>
      </c>
      <c r="L4034" s="577" t="s">
        <v>14719</v>
      </c>
      <c r="M4034" s="578"/>
      <c r="N4034" s="579" t="s">
        <v>14723</v>
      </c>
      <c r="O4034" s="577"/>
      <c r="P4034" s="580"/>
      <c r="Q4034" s="577"/>
    </row>
    <row r="4035" spans="1:17" s="581" customFormat="1" ht="35.25" customHeight="1" x14ac:dyDescent="0.25">
      <c r="A4035" s="1102"/>
      <c r="B4035" s="575">
        <v>10</v>
      </c>
      <c r="C4035" s="575" t="s">
        <v>65</v>
      </c>
      <c r="D4035" s="576">
        <v>2566</v>
      </c>
      <c r="E4035" s="1107"/>
      <c r="F4035" s="1107"/>
      <c r="G4035" s="1244"/>
      <c r="H4035" s="1107"/>
      <c r="I4035" s="1107"/>
      <c r="J4035" s="1107"/>
      <c r="K4035" s="1107"/>
      <c r="L4035" s="577" t="s">
        <v>15065</v>
      </c>
      <c r="M4035" s="578"/>
      <c r="N4035" s="579" t="s">
        <v>15067</v>
      </c>
      <c r="O4035" s="577"/>
      <c r="P4035" s="580"/>
      <c r="Q4035" s="577"/>
    </row>
    <row r="4036" spans="1:17" s="587" customFormat="1" ht="35.25" customHeight="1" x14ac:dyDescent="0.25">
      <c r="A4036" s="1100"/>
      <c r="B4036" s="582">
        <v>15</v>
      </c>
      <c r="C4036" s="582" t="s">
        <v>65</v>
      </c>
      <c r="D4036" s="583">
        <v>2566</v>
      </c>
      <c r="E4036" s="1108"/>
      <c r="F4036" s="1108"/>
      <c r="G4036" s="1245"/>
      <c r="H4036" s="1108"/>
      <c r="I4036" s="1108"/>
      <c r="J4036" s="1108"/>
      <c r="K4036" s="1108"/>
      <c r="L4036" s="584" t="s">
        <v>15066</v>
      </c>
      <c r="M4036" s="585"/>
      <c r="N4036" s="586" t="s">
        <v>15068</v>
      </c>
      <c r="O4036" s="584" t="s">
        <v>15069</v>
      </c>
      <c r="P4036" s="580">
        <v>39074.400000000001</v>
      </c>
      <c r="Q4036" s="584"/>
    </row>
    <row r="4037" spans="1:17" s="39" customFormat="1" ht="35.25" customHeight="1" x14ac:dyDescent="0.25">
      <c r="A4037" s="219">
        <v>1288</v>
      </c>
      <c r="B4037" s="69">
        <v>9</v>
      </c>
      <c r="C4037" s="69" t="s">
        <v>64</v>
      </c>
      <c r="D4037" s="113">
        <v>2566</v>
      </c>
      <c r="E4037" s="89" t="s">
        <v>14792</v>
      </c>
      <c r="F4037" s="89" t="s">
        <v>14792</v>
      </c>
      <c r="G4037" s="171" t="s">
        <v>15951</v>
      </c>
      <c r="H4037" s="89" t="s">
        <v>14793</v>
      </c>
      <c r="I4037" s="89" t="s">
        <v>1268</v>
      </c>
      <c r="J4037" s="89" t="s">
        <v>92</v>
      </c>
      <c r="K4037" s="89" t="s">
        <v>3414</v>
      </c>
      <c r="L4037" s="1" t="s">
        <v>11884</v>
      </c>
      <c r="M4037" s="637">
        <v>25642565</v>
      </c>
      <c r="N4037" s="149" t="s">
        <v>14794</v>
      </c>
      <c r="O4037" s="26"/>
      <c r="P4037" s="457"/>
      <c r="Q4037" s="26"/>
    </row>
    <row r="4038" spans="1:17" s="607" customFormat="1" ht="35.25" customHeight="1" x14ac:dyDescent="0.25">
      <c r="A4038" s="1047">
        <v>1289</v>
      </c>
      <c r="B4038" s="679">
        <v>9</v>
      </c>
      <c r="C4038" s="679" t="s">
        <v>64</v>
      </c>
      <c r="D4038" s="679">
        <v>2566</v>
      </c>
      <c r="E4038" s="1047" t="s">
        <v>14879</v>
      </c>
      <c r="F4038" s="1047" t="s">
        <v>14879</v>
      </c>
      <c r="G4038" s="1047" t="s">
        <v>14880</v>
      </c>
      <c r="H4038" s="1047" t="s">
        <v>14881</v>
      </c>
      <c r="I4038" s="1047" t="s">
        <v>627</v>
      </c>
      <c r="J4038" s="1047" t="s">
        <v>105</v>
      </c>
      <c r="K4038" s="1047" t="s">
        <v>3414</v>
      </c>
      <c r="L4038" s="604" t="s">
        <v>14840</v>
      </c>
      <c r="M4038" s="638"/>
      <c r="N4038" s="605" t="s">
        <v>14883</v>
      </c>
      <c r="O4038" s="604"/>
      <c r="P4038" s="606"/>
      <c r="Q4038" s="604"/>
    </row>
    <row r="4039" spans="1:17" s="607" customFormat="1" ht="35.25" customHeight="1" x14ac:dyDescent="0.25">
      <c r="A4039" s="1048"/>
      <c r="B4039" s="602">
        <v>13</v>
      </c>
      <c r="C4039" s="679" t="s">
        <v>64</v>
      </c>
      <c r="D4039" s="679">
        <v>2566</v>
      </c>
      <c r="E4039" s="1048"/>
      <c r="F4039" s="1048"/>
      <c r="G4039" s="1048"/>
      <c r="H4039" s="1048"/>
      <c r="I4039" s="1048"/>
      <c r="J4039" s="1048"/>
      <c r="K4039" s="1048"/>
      <c r="L4039" s="626" t="s">
        <v>14841</v>
      </c>
      <c r="M4039" s="721"/>
      <c r="N4039" s="722" t="s">
        <v>14882</v>
      </c>
      <c r="O4039" s="604"/>
      <c r="P4039" s="606"/>
      <c r="Q4039" s="604"/>
    </row>
    <row r="4040" spans="1:17" s="607" customFormat="1" ht="35.25" customHeight="1" x14ac:dyDescent="0.25">
      <c r="A4040" s="1049"/>
      <c r="B4040" s="602">
        <v>22</v>
      </c>
      <c r="C4040" s="679" t="s">
        <v>64</v>
      </c>
      <c r="D4040" s="679">
        <v>2566</v>
      </c>
      <c r="E4040" s="1048"/>
      <c r="F4040" s="1048"/>
      <c r="G4040" s="1048"/>
      <c r="H4040" s="1048"/>
      <c r="I4040" s="1048"/>
      <c r="J4040" s="1048"/>
      <c r="K4040" s="1048"/>
      <c r="L4040" s="626" t="s">
        <v>14905</v>
      </c>
      <c r="M4040" s="721"/>
      <c r="N4040" s="722" t="s">
        <v>14907</v>
      </c>
      <c r="O4040" s="604"/>
      <c r="P4040" s="606"/>
      <c r="Q4040" s="604"/>
    </row>
    <row r="4041" spans="1:17" s="612" customFormat="1" ht="35.25" customHeight="1" x14ac:dyDescent="0.25">
      <c r="A4041" s="704"/>
      <c r="B4041" s="608">
        <v>15</v>
      </c>
      <c r="C4041" s="682" t="s">
        <v>70</v>
      </c>
      <c r="D4041" s="682">
        <v>2566</v>
      </c>
      <c r="E4041" s="1048"/>
      <c r="F4041" s="1048"/>
      <c r="G4041" s="1048"/>
      <c r="H4041" s="1048"/>
      <c r="I4041" s="1048"/>
      <c r="J4041" s="1048"/>
      <c r="K4041" s="1048"/>
      <c r="L4041" s="614" t="s">
        <v>14824</v>
      </c>
      <c r="M4041" s="615"/>
      <c r="N4041" s="723" t="s">
        <v>15904</v>
      </c>
      <c r="O4041" s="610"/>
      <c r="P4041" s="606"/>
      <c r="Q4041" s="610"/>
    </row>
    <row r="4042" spans="1:17" s="612" customFormat="1" ht="35.25" customHeight="1" x14ac:dyDescent="0.25">
      <c r="A4042" s="704"/>
      <c r="B4042" s="608">
        <v>16</v>
      </c>
      <c r="C4042" s="682" t="s">
        <v>70</v>
      </c>
      <c r="D4042" s="682">
        <v>2566</v>
      </c>
      <c r="E4042" s="1049"/>
      <c r="F4042" s="1049"/>
      <c r="G4042" s="1049"/>
      <c r="H4042" s="1049"/>
      <c r="I4042" s="1049"/>
      <c r="J4042" s="1049"/>
      <c r="K4042" s="1049"/>
      <c r="L4042" s="614" t="s">
        <v>15720</v>
      </c>
      <c r="M4042" s="615">
        <v>2564</v>
      </c>
      <c r="N4042" s="723" t="s">
        <v>15905</v>
      </c>
      <c r="O4042" s="610" t="s">
        <v>15906</v>
      </c>
      <c r="P4042" s="606">
        <v>22816.7</v>
      </c>
      <c r="Q4042" s="610"/>
    </row>
    <row r="4043" spans="1:17" s="612" customFormat="1" ht="35.25" customHeight="1" x14ac:dyDescent="0.25">
      <c r="A4043" s="1070">
        <v>1290</v>
      </c>
      <c r="B4043" s="608">
        <v>7</v>
      </c>
      <c r="C4043" s="682" t="s">
        <v>64</v>
      </c>
      <c r="D4043" s="682">
        <v>2566</v>
      </c>
      <c r="E4043" s="702" t="s">
        <v>13925</v>
      </c>
      <c r="F4043" s="1070" t="s">
        <v>11368</v>
      </c>
      <c r="G4043" s="614"/>
      <c r="H4043" s="626" t="s">
        <v>11369</v>
      </c>
      <c r="I4043" s="626" t="s">
        <v>11370</v>
      </c>
      <c r="J4043" s="626" t="s">
        <v>113</v>
      </c>
      <c r="K4043" s="626" t="s">
        <v>3414</v>
      </c>
      <c r="L4043" s="614" t="s">
        <v>14976</v>
      </c>
      <c r="M4043" s="615"/>
      <c r="N4043" s="723" t="s">
        <v>14978</v>
      </c>
      <c r="O4043" s="610"/>
      <c r="P4043" s="613"/>
      <c r="Q4043" s="610"/>
    </row>
    <row r="4044" spans="1:17" s="612" customFormat="1" ht="35.25" customHeight="1" x14ac:dyDescent="0.25">
      <c r="A4044" s="1071"/>
      <c r="B4044" s="608">
        <v>13</v>
      </c>
      <c r="C4044" s="682" t="s">
        <v>64</v>
      </c>
      <c r="D4044" s="682">
        <v>2566</v>
      </c>
      <c r="E4044" s="702" t="s">
        <v>11368</v>
      </c>
      <c r="F4044" s="1071"/>
      <c r="G4044" s="730"/>
      <c r="H4044" s="701"/>
      <c r="I4044" s="701"/>
      <c r="J4044" s="701"/>
      <c r="K4044" s="701"/>
      <c r="L4044" s="614" t="s">
        <v>14977</v>
      </c>
      <c r="M4044" s="615"/>
      <c r="N4044" s="723" t="s">
        <v>14979</v>
      </c>
      <c r="O4044" s="610" t="s">
        <v>14981</v>
      </c>
      <c r="P4044" s="613">
        <v>14742.12</v>
      </c>
      <c r="Q4044" s="610"/>
    </row>
    <row r="4045" spans="1:17" ht="35.25" customHeight="1" x14ac:dyDescent="0.25">
      <c r="A4045" s="69">
        <v>1289</v>
      </c>
      <c r="B4045" s="69">
        <v>13</v>
      </c>
      <c r="C4045" s="69" t="s">
        <v>64</v>
      </c>
      <c r="D4045" s="113">
        <v>2566</v>
      </c>
      <c r="E4045" s="113" t="s">
        <v>14820</v>
      </c>
      <c r="F4045" s="113" t="s">
        <v>14820</v>
      </c>
      <c r="G4045" s="69" t="s">
        <v>14821</v>
      </c>
      <c r="H4045" s="69" t="s">
        <v>14822</v>
      </c>
      <c r="I4045" s="69" t="s">
        <v>1939</v>
      </c>
      <c r="J4045" s="69" t="s">
        <v>216</v>
      </c>
      <c r="K4045" s="69" t="s">
        <v>3414</v>
      </c>
      <c r="L4045" s="1" t="s">
        <v>11884</v>
      </c>
      <c r="M4045" s="69"/>
      <c r="N4045" s="113" t="s">
        <v>14823</v>
      </c>
    </row>
    <row r="4046" spans="1:17" s="607" customFormat="1" ht="35.25" customHeight="1" x14ac:dyDescent="0.25">
      <c r="A4046" s="1047">
        <v>1290</v>
      </c>
      <c r="B4046" s="602">
        <v>14</v>
      </c>
      <c r="C4046" s="602" t="s">
        <v>64</v>
      </c>
      <c r="D4046" s="603">
        <v>2566</v>
      </c>
      <c r="E4046" s="1047" t="s">
        <v>14836</v>
      </c>
      <c r="F4046" s="1047" t="s">
        <v>14836</v>
      </c>
      <c r="G4046" s="1047" t="s">
        <v>14837</v>
      </c>
      <c r="H4046" s="1047" t="s">
        <v>14838</v>
      </c>
      <c r="I4046" s="1047" t="s">
        <v>341</v>
      </c>
      <c r="J4046" s="1047" t="s">
        <v>212</v>
      </c>
      <c r="K4046" s="1047" t="s">
        <v>3414</v>
      </c>
      <c r="L4046" s="604" t="s">
        <v>14840</v>
      </c>
      <c r="M4046" s="638">
        <v>2564</v>
      </c>
      <c r="N4046" s="605" t="s">
        <v>14839</v>
      </c>
      <c r="O4046" s="604"/>
      <c r="P4046" s="606"/>
      <c r="Q4046" s="604"/>
    </row>
    <row r="4047" spans="1:17" s="607" customFormat="1" ht="35.25" customHeight="1" x14ac:dyDescent="0.25">
      <c r="A4047" s="1048"/>
      <c r="B4047" s="602">
        <v>15</v>
      </c>
      <c r="C4047" s="602" t="s">
        <v>64</v>
      </c>
      <c r="D4047" s="603">
        <v>2566</v>
      </c>
      <c r="E4047" s="1048"/>
      <c r="F4047" s="1048"/>
      <c r="G4047" s="1048"/>
      <c r="H4047" s="1048"/>
      <c r="I4047" s="1048"/>
      <c r="J4047" s="1048"/>
      <c r="K4047" s="1048"/>
      <c r="L4047" s="604" t="s">
        <v>14841</v>
      </c>
      <c r="M4047" s="602"/>
      <c r="N4047" s="603" t="s">
        <v>14842</v>
      </c>
      <c r="O4047" s="604"/>
      <c r="P4047" s="606"/>
      <c r="Q4047" s="604"/>
    </row>
    <row r="4048" spans="1:17" s="607" customFormat="1" ht="35.25" customHeight="1" x14ac:dyDescent="0.25">
      <c r="A4048" s="1048"/>
      <c r="B4048" s="679">
        <v>24</v>
      </c>
      <c r="C4048" s="602" t="s">
        <v>64</v>
      </c>
      <c r="D4048" s="603">
        <v>2566</v>
      </c>
      <c r="E4048" s="1048"/>
      <c r="F4048" s="1048"/>
      <c r="G4048" s="1048"/>
      <c r="H4048" s="1048"/>
      <c r="I4048" s="1048"/>
      <c r="J4048" s="1048"/>
      <c r="K4048" s="1048"/>
      <c r="L4048" s="626" t="s">
        <v>14905</v>
      </c>
      <c r="M4048" s="679"/>
      <c r="N4048" s="680" t="s">
        <v>14906</v>
      </c>
      <c r="O4048" s="604"/>
      <c r="P4048" s="606"/>
      <c r="Q4048" s="604"/>
    </row>
    <row r="4049" spans="1:17" s="612" customFormat="1" ht="35.25" customHeight="1" x14ac:dyDescent="0.25">
      <c r="A4049" s="1048"/>
      <c r="B4049" s="682">
        <v>26</v>
      </c>
      <c r="C4049" s="682" t="s">
        <v>67</v>
      </c>
      <c r="D4049" s="681">
        <v>2566</v>
      </c>
      <c r="E4049" s="1048"/>
      <c r="F4049" s="1048"/>
      <c r="G4049" s="1048"/>
      <c r="H4049" s="1048"/>
      <c r="I4049" s="1048"/>
      <c r="J4049" s="1048"/>
      <c r="K4049" s="1048"/>
      <c r="L4049" s="610" t="s">
        <v>5414</v>
      </c>
      <c r="M4049" s="682"/>
      <c r="N4049" s="681" t="s">
        <v>17330</v>
      </c>
      <c r="O4049" s="610"/>
      <c r="P4049" s="606"/>
      <c r="Q4049" s="610"/>
    </row>
    <row r="4050" spans="1:17" s="612" customFormat="1" ht="35.25" customHeight="1" x14ac:dyDescent="0.25">
      <c r="A4050" s="1049"/>
      <c r="B4050" s="682">
        <v>24</v>
      </c>
      <c r="C4050" s="682" t="s">
        <v>677</v>
      </c>
      <c r="D4050" s="681">
        <v>2566</v>
      </c>
      <c r="E4050" s="1049"/>
      <c r="F4050" s="1049"/>
      <c r="G4050" s="1049"/>
      <c r="H4050" s="1049"/>
      <c r="I4050" s="1049"/>
      <c r="J4050" s="1049"/>
      <c r="K4050" s="1049"/>
      <c r="L4050" s="610" t="s">
        <v>689</v>
      </c>
      <c r="M4050" s="682"/>
      <c r="N4050" s="681" t="s">
        <v>17331</v>
      </c>
      <c r="O4050" s="610" t="s">
        <v>17332</v>
      </c>
      <c r="P4050" s="606">
        <v>14095.97</v>
      </c>
      <c r="Q4050" s="610"/>
    </row>
    <row r="4051" spans="1:17" ht="35.25" customHeight="1" x14ac:dyDescent="0.25">
      <c r="A4051" s="1053">
        <v>1292</v>
      </c>
      <c r="B4051" s="1053">
        <v>14</v>
      </c>
      <c r="C4051" s="1053" t="s">
        <v>64</v>
      </c>
      <c r="D4051" s="1053">
        <v>2566</v>
      </c>
      <c r="E4051" s="113" t="s">
        <v>14843</v>
      </c>
      <c r="F4051" s="113" t="s">
        <v>14843</v>
      </c>
      <c r="G4051" s="69" t="s">
        <v>14846</v>
      </c>
      <c r="H4051" s="113" t="s">
        <v>14849</v>
      </c>
      <c r="I4051" s="113" t="s">
        <v>2495</v>
      </c>
      <c r="J4051" s="113" t="s">
        <v>232</v>
      </c>
      <c r="K4051" s="113" t="s">
        <v>3414</v>
      </c>
      <c r="L4051" s="1067" t="s">
        <v>14853</v>
      </c>
      <c r="M4051" s="218"/>
      <c r="N4051" s="1067" t="s">
        <v>14852</v>
      </c>
    </row>
    <row r="4052" spans="1:17" ht="35.25" customHeight="1" x14ac:dyDescent="0.25">
      <c r="A4052" s="1055"/>
      <c r="B4052" s="1055"/>
      <c r="C4052" s="1055"/>
      <c r="D4052" s="1055"/>
      <c r="E4052" s="113" t="s">
        <v>14844</v>
      </c>
      <c r="F4052" s="113" t="s">
        <v>14844</v>
      </c>
      <c r="G4052" s="69" t="s">
        <v>14847</v>
      </c>
      <c r="H4052" s="113" t="s">
        <v>14850</v>
      </c>
      <c r="I4052" s="113" t="s">
        <v>880</v>
      </c>
      <c r="J4052" s="113" t="s">
        <v>113</v>
      </c>
      <c r="K4052" s="113" t="s">
        <v>3414</v>
      </c>
      <c r="L4052" s="1068"/>
      <c r="M4052" s="219"/>
      <c r="N4052" s="1068"/>
    </row>
    <row r="4053" spans="1:17" ht="35.25" customHeight="1" x14ac:dyDescent="0.25">
      <c r="A4053" s="1055"/>
      <c r="B4053" s="1054"/>
      <c r="C4053" s="1054"/>
      <c r="D4053" s="1054"/>
      <c r="E4053" s="113" t="s">
        <v>14845</v>
      </c>
      <c r="F4053" s="113" t="s">
        <v>14845</v>
      </c>
      <c r="G4053" s="69" t="s">
        <v>14848</v>
      </c>
      <c r="H4053" s="113" t="s">
        <v>14851</v>
      </c>
      <c r="I4053" s="113" t="s">
        <v>1102</v>
      </c>
      <c r="J4053" s="113" t="s">
        <v>551</v>
      </c>
      <c r="K4053" s="113" t="s">
        <v>3414</v>
      </c>
      <c r="L4053" s="1069"/>
      <c r="M4053" s="153"/>
      <c r="N4053" s="1069"/>
    </row>
    <row r="4054" spans="1:17" s="41" customFormat="1" ht="35.25" customHeight="1" x14ac:dyDescent="0.25">
      <c r="A4054" s="1055"/>
      <c r="B4054" s="12">
        <v>15</v>
      </c>
      <c r="C4054" s="12" t="s">
        <v>64</v>
      </c>
      <c r="D4054" s="61">
        <v>2566</v>
      </c>
      <c r="E4054" s="61"/>
      <c r="F4054" s="61"/>
      <c r="G4054" s="61"/>
      <c r="H4054" s="61"/>
      <c r="I4054" s="61"/>
      <c r="J4054" s="61"/>
      <c r="K4054" s="61"/>
      <c r="L4054" s="11" t="s">
        <v>15011</v>
      </c>
      <c r="M4054" s="12"/>
      <c r="N4054" s="61" t="s">
        <v>14986</v>
      </c>
      <c r="O4054" s="11"/>
      <c r="P4054" s="505"/>
      <c r="Q4054" s="11"/>
    </row>
    <row r="4055" spans="1:17" s="41" customFormat="1" ht="35.25" customHeight="1" x14ac:dyDescent="0.25">
      <c r="A4055" s="1055"/>
      <c r="B4055" s="677">
        <v>17</v>
      </c>
      <c r="C4055" s="677" t="s">
        <v>64</v>
      </c>
      <c r="D4055" s="678">
        <v>2566</v>
      </c>
      <c r="E4055" s="1074" t="s">
        <v>14844</v>
      </c>
      <c r="F4055" s="1074" t="s">
        <v>14844</v>
      </c>
      <c r="G4055" s="1074" t="s">
        <v>14847</v>
      </c>
      <c r="H4055" s="1074" t="s">
        <v>14850</v>
      </c>
      <c r="I4055" s="1074" t="s">
        <v>880</v>
      </c>
      <c r="J4055" s="1074" t="s">
        <v>113</v>
      </c>
      <c r="K4055" s="1074" t="s">
        <v>3414</v>
      </c>
      <c r="L4055" s="716" t="s">
        <v>14987</v>
      </c>
      <c r="M4055" s="717">
        <v>2564</v>
      </c>
      <c r="N4055" s="718" t="s">
        <v>14988</v>
      </c>
      <c r="O4055" s="716"/>
      <c r="P4055" s="719"/>
      <c r="Q4055" s="716"/>
    </row>
    <row r="4056" spans="1:17" s="39" customFormat="1" ht="35.25" customHeight="1" x14ac:dyDescent="0.25">
      <c r="A4056" s="1055"/>
      <c r="B4056" s="608">
        <v>26</v>
      </c>
      <c r="C4056" s="608" t="s">
        <v>67</v>
      </c>
      <c r="D4056" s="609">
        <v>2566</v>
      </c>
      <c r="E4056" s="1075"/>
      <c r="F4056" s="1075"/>
      <c r="G4056" s="1075"/>
      <c r="H4056" s="1075"/>
      <c r="I4056" s="1075"/>
      <c r="J4056" s="1075"/>
      <c r="K4056" s="1075"/>
      <c r="L4056" s="610" t="s">
        <v>5414</v>
      </c>
      <c r="M4056" s="639"/>
      <c r="N4056" s="611" t="s">
        <v>17340</v>
      </c>
      <c r="O4056" s="610"/>
      <c r="P4056" s="606"/>
      <c r="Q4056" s="610"/>
    </row>
    <row r="4057" spans="1:17" s="39" customFormat="1" ht="35.25" customHeight="1" x14ac:dyDescent="0.25">
      <c r="A4057" s="1055"/>
      <c r="B4057" s="608">
        <v>24</v>
      </c>
      <c r="C4057" s="608" t="s">
        <v>67</v>
      </c>
      <c r="D4057" s="609">
        <v>2566</v>
      </c>
      <c r="E4057" s="1076"/>
      <c r="F4057" s="1076"/>
      <c r="G4057" s="1076"/>
      <c r="H4057" s="1076"/>
      <c r="I4057" s="1076"/>
      <c r="J4057" s="1076"/>
      <c r="K4057" s="1076"/>
      <c r="L4057" s="610" t="s">
        <v>689</v>
      </c>
      <c r="M4057" s="639"/>
      <c r="N4057" s="611" t="s">
        <v>17341</v>
      </c>
      <c r="O4057" s="610" t="s">
        <v>17339</v>
      </c>
      <c r="P4057" s="606">
        <v>13292.95</v>
      </c>
      <c r="Q4057" s="610"/>
    </row>
    <row r="4058" spans="1:17" s="41" customFormat="1" ht="35.25" customHeight="1" x14ac:dyDescent="0.25">
      <c r="A4058" s="1055"/>
      <c r="B4058" s="12">
        <v>17</v>
      </c>
      <c r="C4058" s="12" t="s">
        <v>64</v>
      </c>
      <c r="D4058" s="61">
        <v>2566</v>
      </c>
      <c r="E4058" s="61" t="s">
        <v>14845</v>
      </c>
      <c r="F4058" s="61" t="s">
        <v>14845</v>
      </c>
      <c r="G4058" s="12" t="s">
        <v>14848</v>
      </c>
      <c r="H4058" s="61" t="s">
        <v>14851</v>
      </c>
      <c r="I4058" s="61" t="s">
        <v>1102</v>
      </c>
      <c r="J4058" s="61" t="s">
        <v>551</v>
      </c>
      <c r="K4058" s="61" t="s">
        <v>3414</v>
      </c>
      <c r="L4058" s="11" t="s">
        <v>14987</v>
      </c>
      <c r="M4058" s="198"/>
      <c r="N4058" s="148" t="s">
        <v>14989</v>
      </c>
      <c r="O4058" s="11"/>
      <c r="P4058" s="505"/>
      <c r="Q4058" s="11"/>
    </row>
    <row r="4059" spans="1:17" s="41" customFormat="1" ht="37.5" customHeight="1" x14ac:dyDescent="0.25">
      <c r="A4059" s="1055"/>
      <c r="B4059" s="677">
        <v>2</v>
      </c>
      <c r="C4059" s="677" t="s">
        <v>65</v>
      </c>
      <c r="D4059" s="678">
        <v>2566</v>
      </c>
      <c r="E4059" s="1074" t="s">
        <v>14843</v>
      </c>
      <c r="F4059" s="1074" t="s">
        <v>14843</v>
      </c>
      <c r="G4059" s="1074" t="s">
        <v>14846</v>
      </c>
      <c r="H4059" s="1074" t="s">
        <v>14849</v>
      </c>
      <c r="I4059" s="1074" t="s">
        <v>2495</v>
      </c>
      <c r="J4059" s="1074" t="s">
        <v>232</v>
      </c>
      <c r="K4059" s="1074" t="s">
        <v>3414</v>
      </c>
      <c r="L4059" s="716" t="s">
        <v>14987</v>
      </c>
      <c r="M4059" s="717">
        <v>2564</v>
      </c>
      <c r="N4059" s="718" t="s">
        <v>14990</v>
      </c>
      <c r="O4059" s="716"/>
      <c r="P4059" s="719"/>
      <c r="Q4059" s="716"/>
    </row>
    <row r="4060" spans="1:17" s="39" customFormat="1" ht="37.5" customHeight="1" x14ac:dyDescent="0.25">
      <c r="A4060" s="1055"/>
      <c r="B4060" s="608">
        <v>26</v>
      </c>
      <c r="C4060" s="608" t="s">
        <v>67</v>
      </c>
      <c r="D4060" s="609">
        <v>2566</v>
      </c>
      <c r="E4060" s="1075"/>
      <c r="F4060" s="1075"/>
      <c r="G4060" s="1075"/>
      <c r="H4060" s="1075"/>
      <c r="I4060" s="1075"/>
      <c r="J4060" s="1075"/>
      <c r="K4060" s="1075"/>
      <c r="L4060" s="610" t="s">
        <v>5414</v>
      </c>
      <c r="M4060" s="639"/>
      <c r="N4060" s="611" t="s">
        <v>17336</v>
      </c>
      <c r="O4060" s="610"/>
      <c r="P4060" s="606"/>
      <c r="Q4060" s="610"/>
    </row>
    <row r="4061" spans="1:17" s="39" customFormat="1" ht="37.5" customHeight="1" x14ac:dyDescent="0.25">
      <c r="A4061" s="1054"/>
      <c r="B4061" s="608">
        <v>24</v>
      </c>
      <c r="C4061" s="608" t="s">
        <v>67</v>
      </c>
      <c r="D4061" s="609">
        <v>2566</v>
      </c>
      <c r="E4061" s="1076"/>
      <c r="F4061" s="1076"/>
      <c r="G4061" s="1076"/>
      <c r="H4061" s="1076"/>
      <c r="I4061" s="1076"/>
      <c r="J4061" s="1076"/>
      <c r="K4061" s="1076"/>
      <c r="L4061" s="610" t="s">
        <v>689</v>
      </c>
      <c r="M4061" s="639"/>
      <c r="N4061" s="611" t="s">
        <v>17337</v>
      </c>
      <c r="O4061" s="610" t="s">
        <v>17338</v>
      </c>
      <c r="P4061" s="606">
        <v>8476</v>
      </c>
      <c r="Q4061" s="610"/>
    </row>
    <row r="4062" spans="1:17" ht="37.5" customHeight="1" x14ac:dyDescent="0.25">
      <c r="A4062" s="69">
        <v>1296</v>
      </c>
      <c r="B4062" s="69">
        <v>17</v>
      </c>
      <c r="C4062" s="69" t="s">
        <v>64</v>
      </c>
      <c r="D4062" s="113">
        <v>2566</v>
      </c>
      <c r="E4062" s="113" t="s">
        <v>14867</v>
      </c>
      <c r="F4062" s="113" t="s">
        <v>14867</v>
      </c>
      <c r="G4062" s="113" t="s">
        <v>14868</v>
      </c>
      <c r="H4062" s="113" t="s">
        <v>14869</v>
      </c>
      <c r="I4062" s="113" t="s">
        <v>417</v>
      </c>
      <c r="J4062" s="113" t="s">
        <v>232</v>
      </c>
      <c r="K4062" s="113" t="s">
        <v>3414</v>
      </c>
      <c r="L4062" s="1" t="s">
        <v>11884</v>
      </c>
      <c r="M4062" s="450"/>
      <c r="N4062" s="149" t="s">
        <v>14870</v>
      </c>
    </row>
    <row r="4063" spans="1:17" s="607" customFormat="1" ht="37.5" customHeight="1" x14ac:dyDescent="0.25">
      <c r="A4063" s="1047">
        <v>1297</v>
      </c>
      <c r="B4063" s="602">
        <v>17</v>
      </c>
      <c r="C4063" s="602" t="s">
        <v>64</v>
      </c>
      <c r="D4063" s="603">
        <v>2566</v>
      </c>
      <c r="E4063" s="1047" t="s">
        <v>14871</v>
      </c>
      <c r="F4063" s="1047" t="s">
        <v>14871</v>
      </c>
      <c r="G4063" s="1047" t="s">
        <v>14872</v>
      </c>
      <c r="H4063" s="1047" t="s">
        <v>14873</v>
      </c>
      <c r="I4063" s="1047" t="s">
        <v>786</v>
      </c>
      <c r="J4063" s="1047" t="s">
        <v>11</v>
      </c>
      <c r="K4063" s="1047" t="s">
        <v>3414</v>
      </c>
      <c r="L4063" s="604" t="s">
        <v>11884</v>
      </c>
      <c r="M4063" s="638"/>
      <c r="N4063" s="605" t="s">
        <v>14874</v>
      </c>
      <c r="O4063" s="604"/>
      <c r="P4063" s="606"/>
      <c r="Q4063" s="604"/>
    </row>
    <row r="4064" spans="1:17" s="612" customFormat="1" ht="37.5" customHeight="1" x14ac:dyDescent="0.25">
      <c r="A4064" s="1048"/>
      <c r="B4064" s="608">
        <v>12</v>
      </c>
      <c r="C4064" s="608" t="s">
        <v>71</v>
      </c>
      <c r="D4064" s="609">
        <v>2567</v>
      </c>
      <c r="E4064" s="1048"/>
      <c r="F4064" s="1048"/>
      <c r="G4064" s="1048"/>
      <c r="H4064" s="1048"/>
      <c r="I4064" s="1048"/>
      <c r="J4064" s="1048"/>
      <c r="K4064" s="1048"/>
      <c r="L4064" s="610" t="s">
        <v>5414</v>
      </c>
      <c r="M4064" s="639"/>
      <c r="N4064" s="611" t="s">
        <v>21966</v>
      </c>
      <c r="O4064" s="610"/>
      <c r="P4064" s="606"/>
      <c r="Q4064" s="610"/>
    </row>
    <row r="4065" spans="1:17" s="612" customFormat="1" ht="37.5" customHeight="1" x14ac:dyDescent="0.25">
      <c r="A4065" s="1049"/>
      <c r="B4065" s="608">
        <v>12</v>
      </c>
      <c r="C4065" s="608" t="s">
        <v>71</v>
      </c>
      <c r="D4065" s="609">
        <v>2567</v>
      </c>
      <c r="E4065" s="1049"/>
      <c r="F4065" s="1049"/>
      <c r="G4065" s="1049"/>
      <c r="H4065" s="1049"/>
      <c r="I4065" s="1049"/>
      <c r="J4065" s="1049"/>
      <c r="K4065" s="1049"/>
      <c r="L4065" s="610" t="s">
        <v>689</v>
      </c>
      <c r="M4065" s="639"/>
      <c r="N4065" s="611" t="s">
        <v>21967</v>
      </c>
      <c r="O4065" s="610" t="s">
        <v>21965</v>
      </c>
      <c r="P4065" s="606">
        <v>20339.5</v>
      </c>
      <c r="Q4065" s="610"/>
    </row>
    <row r="4066" spans="1:17" ht="37.5" customHeight="1" x14ac:dyDescent="0.25">
      <c r="A4066" s="69">
        <v>1298</v>
      </c>
      <c r="B4066" s="69">
        <v>21</v>
      </c>
      <c r="C4066" s="69" t="s">
        <v>64</v>
      </c>
      <c r="D4066" s="113">
        <v>2566</v>
      </c>
      <c r="E4066" s="113" t="s">
        <v>14891</v>
      </c>
      <c r="F4066" s="113" t="s">
        <v>14891</v>
      </c>
      <c r="G4066" s="527" t="s">
        <v>14895</v>
      </c>
      <c r="H4066" s="113" t="s">
        <v>14892</v>
      </c>
      <c r="I4066" s="113" t="s">
        <v>441</v>
      </c>
      <c r="J4066" s="113" t="s">
        <v>216</v>
      </c>
      <c r="K4066" s="113" t="s">
        <v>3414</v>
      </c>
      <c r="L4066" s="1" t="s">
        <v>11884</v>
      </c>
      <c r="M4066" s="450"/>
      <c r="N4066" s="149" t="s">
        <v>14893</v>
      </c>
    </row>
    <row r="4067" spans="1:17" s="607" customFormat="1" ht="37.5" customHeight="1" x14ac:dyDescent="0.25">
      <c r="A4067" s="1047">
        <v>1299</v>
      </c>
      <c r="B4067" s="602">
        <v>20</v>
      </c>
      <c r="C4067" s="602" t="s">
        <v>64</v>
      </c>
      <c r="D4067" s="603">
        <v>2566</v>
      </c>
      <c r="E4067" s="1047" t="s">
        <v>14894</v>
      </c>
      <c r="F4067" s="1047" t="s">
        <v>14894</v>
      </c>
      <c r="G4067" s="1047" t="s">
        <v>14896</v>
      </c>
      <c r="H4067" s="1047" t="s">
        <v>14897</v>
      </c>
      <c r="I4067" s="1047" t="s">
        <v>14898</v>
      </c>
      <c r="J4067" s="1047" t="s">
        <v>14899</v>
      </c>
      <c r="K4067" s="1047" t="s">
        <v>3387</v>
      </c>
      <c r="L4067" s="604" t="s">
        <v>7186</v>
      </c>
      <c r="M4067" s="808"/>
      <c r="N4067" s="603" t="s">
        <v>14900</v>
      </c>
      <c r="O4067" s="604"/>
      <c r="P4067" s="606"/>
      <c r="Q4067" s="604"/>
    </row>
    <row r="4068" spans="1:17" s="612" customFormat="1" ht="37.5" customHeight="1" x14ac:dyDescent="0.25">
      <c r="A4068" s="1048"/>
      <c r="B4068" s="608">
        <v>21</v>
      </c>
      <c r="C4068" s="608" t="s">
        <v>73</v>
      </c>
      <c r="D4068" s="609">
        <v>2566</v>
      </c>
      <c r="E4068" s="1048"/>
      <c r="F4068" s="1048"/>
      <c r="G4068" s="1048"/>
      <c r="H4068" s="1048"/>
      <c r="I4068" s="1048"/>
      <c r="J4068" s="1048"/>
      <c r="K4068" s="1048"/>
      <c r="L4068" s="610" t="s">
        <v>5414</v>
      </c>
      <c r="M4068" s="691"/>
      <c r="N4068" s="611" t="s">
        <v>16545</v>
      </c>
      <c r="O4068" s="610"/>
      <c r="P4068" s="606"/>
      <c r="Q4068" s="610"/>
    </row>
    <row r="4069" spans="1:17" s="612" customFormat="1" ht="37.5" customHeight="1" x14ac:dyDescent="0.25">
      <c r="A4069" s="1049"/>
      <c r="B4069" s="608">
        <v>22</v>
      </c>
      <c r="C4069" s="608" t="s">
        <v>73</v>
      </c>
      <c r="D4069" s="609">
        <v>2566</v>
      </c>
      <c r="E4069" s="1049"/>
      <c r="F4069" s="1049"/>
      <c r="G4069" s="1049"/>
      <c r="H4069" s="1049"/>
      <c r="I4069" s="1049"/>
      <c r="J4069" s="1049"/>
      <c r="K4069" s="1049"/>
      <c r="L4069" s="610" t="s">
        <v>689</v>
      </c>
      <c r="M4069" s="691"/>
      <c r="N4069" s="611" t="s">
        <v>16546</v>
      </c>
      <c r="O4069" s="610"/>
      <c r="P4069" s="606">
        <v>451184</v>
      </c>
      <c r="Q4069" s="610"/>
    </row>
    <row r="4070" spans="1:17" s="581" customFormat="1" ht="37.5" customHeight="1" x14ac:dyDescent="0.25">
      <c r="A4070" s="1099">
        <v>1300</v>
      </c>
      <c r="B4070" s="575">
        <v>22</v>
      </c>
      <c r="C4070" s="575" t="s">
        <v>64</v>
      </c>
      <c r="D4070" s="576">
        <v>2566</v>
      </c>
      <c r="E4070" s="1099" t="s">
        <v>14912</v>
      </c>
      <c r="F4070" s="1099" t="s">
        <v>14912</v>
      </c>
      <c r="G4070" s="1099" t="s">
        <v>14913</v>
      </c>
      <c r="H4070" s="1099" t="s">
        <v>14914</v>
      </c>
      <c r="I4070" s="1099" t="s">
        <v>216</v>
      </c>
      <c r="J4070" s="1099" t="s">
        <v>216</v>
      </c>
      <c r="K4070" s="1099" t="s">
        <v>3414</v>
      </c>
      <c r="L4070" s="577" t="s">
        <v>11884</v>
      </c>
      <c r="M4070" s="578">
        <v>2564</v>
      </c>
      <c r="N4070" s="579" t="s">
        <v>14915</v>
      </c>
      <c r="O4070" s="577"/>
      <c r="P4070" s="580"/>
      <c r="Q4070" s="577"/>
    </row>
    <row r="4071" spans="1:17" s="587" customFormat="1" ht="37.5" customHeight="1" x14ac:dyDescent="0.25">
      <c r="A4071" s="1102"/>
      <c r="B4071" s="582">
        <v>12</v>
      </c>
      <c r="C4071" s="582" t="s">
        <v>70</v>
      </c>
      <c r="D4071" s="583">
        <v>2567</v>
      </c>
      <c r="E4071" s="1102"/>
      <c r="F4071" s="1102"/>
      <c r="G4071" s="1102"/>
      <c r="H4071" s="1102"/>
      <c r="I4071" s="1102"/>
      <c r="J4071" s="1102"/>
      <c r="K4071" s="1102"/>
      <c r="L4071" s="584" t="s">
        <v>5414</v>
      </c>
      <c r="M4071" s="585"/>
      <c r="N4071" s="586" t="s">
        <v>21227</v>
      </c>
      <c r="O4071" s="584"/>
      <c r="P4071" s="580"/>
      <c r="Q4071" s="584"/>
    </row>
    <row r="4072" spans="1:17" s="587" customFormat="1" ht="37.5" customHeight="1" x14ac:dyDescent="0.25">
      <c r="A4072" s="1100"/>
      <c r="B4072" s="582">
        <v>27</v>
      </c>
      <c r="C4072" s="582" t="s">
        <v>70</v>
      </c>
      <c r="D4072" s="583">
        <v>2567</v>
      </c>
      <c r="E4072" s="1100"/>
      <c r="F4072" s="1100"/>
      <c r="G4072" s="1100"/>
      <c r="H4072" s="1100"/>
      <c r="I4072" s="1100"/>
      <c r="J4072" s="1100"/>
      <c r="K4072" s="1100"/>
      <c r="L4072" s="584" t="s">
        <v>689</v>
      </c>
      <c r="M4072" s="585"/>
      <c r="N4072" s="586" t="s">
        <v>21228</v>
      </c>
      <c r="O4072" s="584"/>
      <c r="P4072" s="580">
        <v>8547</v>
      </c>
      <c r="Q4072" s="584"/>
    </row>
    <row r="4073" spans="1:17" s="587" customFormat="1" ht="37.5" customHeight="1" x14ac:dyDescent="0.25">
      <c r="A4073" s="584">
        <v>1301</v>
      </c>
      <c r="B4073" s="582">
        <v>23</v>
      </c>
      <c r="C4073" s="582" t="s">
        <v>64</v>
      </c>
      <c r="D4073" s="583">
        <v>2566</v>
      </c>
      <c r="E4073" s="584" t="s">
        <v>14951</v>
      </c>
      <c r="F4073" s="584" t="s">
        <v>14951</v>
      </c>
      <c r="G4073" s="584" t="s">
        <v>14952</v>
      </c>
      <c r="H4073" s="584" t="s">
        <v>14953</v>
      </c>
      <c r="I4073" s="584" t="s">
        <v>14954</v>
      </c>
      <c r="J4073" s="584" t="s">
        <v>11</v>
      </c>
      <c r="K4073" s="584" t="s">
        <v>3387</v>
      </c>
      <c r="L4073" s="584" t="s">
        <v>11884</v>
      </c>
      <c r="M4073" s="918">
        <v>2564</v>
      </c>
      <c r="N4073" s="586" t="s">
        <v>14955</v>
      </c>
      <c r="O4073" s="584" t="s">
        <v>18122</v>
      </c>
      <c r="P4073" s="580"/>
      <c r="Q4073" s="584"/>
    </row>
    <row r="4074" spans="1:17" ht="37.5" customHeight="1" x14ac:dyDescent="0.25">
      <c r="A4074" s="99"/>
      <c r="B4074" s="218">
        <v>16</v>
      </c>
      <c r="C4074" s="218" t="s">
        <v>70</v>
      </c>
      <c r="D4074" s="220">
        <v>2566</v>
      </c>
      <c r="E4074" s="99"/>
      <c r="F4074" s="99"/>
      <c r="G4074" s="99"/>
      <c r="H4074" s="99"/>
      <c r="I4074" s="99"/>
      <c r="J4074" s="99"/>
      <c r="K4074" s="99"/>
      <c r="L4074" s="1" t="s">
        <v>11884</v>
      </c>
      <c r="M4074" s="450">
        <v>2565</v>
      </c>
      <c r="N4074" s="216" t="s">
        <v>15940</v>
      </c>
    </row>
    <row r="4075" spans="1:17" ht="37.5" customHeight="1" x14ac:dyDescent="0.25">
      <c r="A4075" s="1053">
        <v>1302</v>
      </c>
      <c r="B4075" s="1053">
        <v>23</v>
      </c>
      <c r="C4075" s="1053" t="s">
        <v>64</v>
      </c>
      <c r="D4075" s="1053">
        <v>2566</v>
      </c>
      <c r="E4075" s="1" t="s">
        <v>15006</v>
      </c>
      <c r="F4075" s="1" t="s">
        <v>15006</v>
      </c>
      <c r="G4075" s="113" t="s">
        <v>15057</v>
      </c>
      <c r="H4075" s="1" t="s">
        <v>15008</v>
      </c>
      <c r="I4075" s="1" t="s">
        <v>2244</v>
      </c>
      <c r="J4075" s="1" t="s">
        <v>2880</v>
      </c>
      <c r="K4075" s="1" t="s">
        <v>3414</v>
      </c>
      <c r="L4075" s="1067" t="s">
        <v>14853</v>
      </c>
      <c r="M4075" s="450">
        <v>2564</v>
      </c>
      <c r="N4075" s="1067" t="s">
        <v>15009</v>
      </c>
    </row>
    <row r="4076" spans="1:17" ht="37.5" customHeight="1" x14ac:dyDescent="0.25">
      <c r="A4076" s="1055"/>
      <c r="B4076" s="1054"/>
      <c r="C4076" s="1054"/>
      <c r="D4076" s="1054"/>
      <c r="E4076" s="1" t="s">
        <v>15007</v>
      </c>
      <c r="F4076" s="1" t="s">
        <v>15007</v>
      </c>
      <c r="G4076" s="1"/>
      <c r="H4076" s="1" t="s">
        <v>15010</v>
      </c>
      <c r="I4076" s="1" t="s">
        <v>856</v>
      </c>
      <c r="J4076" s="1" t="s">
        <v>485</v>
      </c>
      <c r="K4076" s="1" t="s">
        <v>3414</v>
      </c>
      <c r="L4076" s="1069"/>
      <c r="M4076" s="450">
        <v>2564</v>
      </c>
      <c r="N4076" s="1069"/>
    </row>
    <row r="4077" spans="1:17" ht="37.5" customHeight="1" x14ac:dyDescent="0.25">
      <c r="A4077" s="1055"/>
      <c r="B4077" s="69">
        <v>2</v>
      </c>
      <c r="C4077" s="69" t="s">
        <v>65</v>
      </c>
      <c r="D4077" s="113">
        <v>2566</v>
      </c>
      <c r="E4077" s="1"/>
      <c r="F4077" s="1"/>
      <c r="G4077" s="1"/>
      <c r="H4077" s="1"/>
      <c r="I4077" s="1"/>
      <c r="J4077" s="1"/>
      <c r="K4077" s="1"/>
      <c r="L4077" s="152" t="s">
        <v>15012</v>
      </c>
      <c r="M4077" s="450"/>
      <c r="N4077" s="430" t="s">
        <v>15013</v>
      </c>
    </row>
    <row r="4078" spans="1:17" ht="37.5" customHeight="1" x14ac:dyDescent="0.25">
      <c r="A4078" s="1055"/>
      <c r="B4078" s="69">
        <v>8</v>
      </c>
      <c r="C4078" s="69" t="s">
        <v>65</v>
      </c>
      <c r="D4078" s="113">
        <v>2566</v>
      </c>
      <c r="E4078" s="1067" t="s">
        <v>15006</v>
      </c>
      <c r="F4078" s="1067" t="s">
        <v>15006</v>
      </c>
      <c r="G4078" s="113" t="s">
        <v>15057</v>
      </c>
      <c r="H4078" s="1"/>
      <c r="I4078" s="1"/>
      <c r="J4078" s="1"/>
      <c r="K4078" s="1"/>
      <c r="L4078" s="152" t="s">
        <v>15121</v>
      </c>
      <c r="M4078" s="450"/>
      <c r="N4078" s="430" t="s">
        <v>15058</v>
      </c>
    </row>
    <row r="4079" spans="1:17" ht="37.5" customHeight="1" x14ac:dyDescent="0.25">
      <c r="A4079" s="1055"/>
      <c r="B4079" s="69"/>
      <c r="C4079" s="69"/>
      <c r="D4079" s="113"/>
      <c r="E4079" s="1069"/>
      <c r="F4079" s="1069"/>
      <c r="G4079" s="113"/>
      <c r="H4079" s="1"/>
      <c r="I4079" s="1"/>
      <c r="J4079" s="1"/>
      <c r="K4079" s="1"/>
      <c r="L4079" s="152" t="s">
        <v>16679</v>
      </c>
      <c r="M4079" s="450"/>
      <c r="N4079" s="430" t="s">
        <v>16680</v>
      </c>
    </row>
    <row r="4080" spans="1:17" ht="37.5" customHeight="1" x14ac:dyDescent="0.25">
      <c r="A4080" s="1054"/>
      <c r="B4080" s="69">
        <v>22</v>
      </c>
      <c r="C4080" s="69" t="s">
        <v>65</v>
      </c>
      <c r="D4080" s="113">
        <v>2566</v>
      </c>
      <c r="E4080" s="1067" t="s">
        <v>15007</v>
      </c>
      <c r="F4080" s="1067" t="s">
        <v>15007</v>
      </c>
      <c r="G4080" s="113"/>
      <c r="H4080" s="1"/>
      <c r="I4080" s="1"/>
      <c r="J4080" s="1"/>
      <c r="K4080" s="1"/>
      <c r="L4080" s="152" t="s">
        <v>15180</v>
      </c>
      <c r="M4080" s="450"/>
      <c r="N4080" s="430" t="s">
        <v>15181</v>
      </c>
    </row>
    <row r="4081" spans="1:17" ht="37.5" customHeight="1" x14ac:dyDescent="0.25">
      <c r="A4081" s="153"/>
      <c r="B4081" s="69"/>
      <c r="C4081" s="69"/>
      <c r="D4081" s="113"/>
      <c r="E4081" s="1069"/>
      <c r="F4081" s="1069"/>
      <c r="G4081" s="113"/>
      <c r="H4081" s="1"/>
      <c r="I4081" s="1"/>
      <c r="J4081" s="1"/>
      <c r="K4081" s="1"/>
      <c r="L4081" s="152" t="s">
        <v>16679</v>
      </c>
      <c r="M4081" s="450"/>
      <c r="N4081" s="430" t="s">
        <v>16681</v>
      </c>
    </row>
    <row r="4082" spans="1:17" ht="37.5" customHeight="1" x14ac:dyDescent="0.25">
      <c r="A4082" s="69">
        <v>1303</v>
      </c>
      <c r="B4082" s="69">
        <v>24</v>
      </c>
      <c r="C4082" s="69" t="s">
        <v>64</v>
      </c>
      <c r="D4082" s="113">
        <v>2566</v>
      </c>
      <c r="E4082" s="113" t="s">
        <v>14908</v>
      </c>
      <c r="F4082" s="113" t="s">
        <v>14908</v>
      </c>
      <c r="G4082" s="113" t="s">
        <v>14909</v>
      </c>
      <c r="H4082" s="113" t="s">
        <v>14910</v>
      </c>
      <c r="I4082" s="113" t="s">
        <v>91</v>
      </c>
      <c r="J4082" s="113" t="s">
        <v>92</v>
      </c>
      <c r="K4082" s="113" t="s">
        <v>3414</v>
      </c>
      <c r="L4082" s="1" t="s">
        <v>11884</v>
      </c>
      <c r="M4082" s="450" t="s">
        <v>15023</v>
      </c>
      <c r="N4082" s="149" t="s">
        <v>14911</v>
      </c>
    </row>
    <row r="4083" spans="1:17" s="581" customFormat="1" ht="37.5" customHeight="1" x14ac:dyDescent="0.25">
      <c r="A4083" s="1099">
        <v>1304</v>
      </c>
      <c r="B4083" s="575">
        <v>24</v>
      </c>
      <c r="C4083" s="575" t="s">
        <v>64</v>
      </c>
      <c r="D4083" s="576">
        <v>2566</v>
      </c>
      <c r="E4083" s="1099" t="s">
        <v>14916</v>
      </c>
      <c r="F4083" s="1099" t="s">
        <v>14916</v>
      </c>
      <c r="G4083" s="1099" t="s">
        <v>14917</v>
      </c>
      <c r="H4083" s="1099" t="s">
        <v>14918</v>
      </c>
      <c r="I4083" s="1099" t="s">
        <v>142</v>
      </c>
      <c r="J4083" s="1099" t="s">
        <v>78</v>
      </c>
      <c r="K4083" s="1099" t="s">
        <v>3414</v>
      </c>
      <c r="L4083" s="577" t="s">
        <v>7186</v>
      </c>
      <c r="M4083" s="575"/>
      <c r="N4083" s="576" t="s">
        <v>14919</v>
      </c>
      <c r="O4083" s="577"/>
      <c r="P4083" s="580"/>
      <c r="Q4083" s="577"/>
    </row>
    <row r="4084" spans="1:17" s="587" customFormat="1" ht="37.5" customHeight="1" x14ac:dyDescent="0.25">
      <c r="A4084" s="1102"/>
      <c r="B4084" s="582">
        <v>16</v>
      </c>
      <c r="C4084" s="582" t="s">
        <v>67</v>
      </c>
      <c r="D4084" s="583">
        <v>2566</v>
      </c>
      <c r="E4084" s="1102"/>
      <c r="F4084" s="1102"/>
      <c r="G4084" s="1102"/>
      <c r="H4084" s="1102"/>
      <c r="I4084" s="1102"/>
      <c r="J4084" s="1102"/>
      <c r="K4084" s="1102"/>
      <c r="L4084" s="584" t="s">
        <v>5414</v>
      </c>
      <c r="M4084" s="585"/>
      <c r="N4084" s="586" t="s">
        <v>17182</v>
      </c>
      <c r="O4084" s="584"/>
      <c r="P4084" s="580"/>
      <c r="Q4084" s="584"/>
    </row>
    <row r="4085" spans="1:17" s="587" customFormat="1" ht="37.5" customHeight="1" x14ac:dyDescent="0.25">
      <c r="A4085" s="1100"/>
      <c r="B4085" s="582">
        <v>16</v>
      </c>
      <c r="C4085" s="582" t="s">
        <v>67</v>
      </c>
      <c r="D4085" s="583">
        <v>2566</v>
      </c>
      <c r="E4085" s="1100"/>
      <c r="F4085" s="1100"/>
      <c r="G4085" s="1100"/>
      <c r="H4085" s="1100"/>
      <c r="I4085" s="1100"/>
      <c r="J4085" s="1100"/>
      <c r="K4085" s="1100"/>
      <c r="L4085" s="584" t="s">
        <v>689</v>
      </c>
      <c r="M4085" s="585"/>
      <c r="N4085" s="586" t="s">
        <v>17183</v>
      </c>
      <c r="O4085" s="584"/>
      <c r="P4085" s="580">
        <v>40035</v>
      </c>
      <c r="Q4085" s="584"/>
    </row>
    <row r="4086" spans="1:17" s="633" customFormat="1" ht="37.5" customHeight="1" x14ac:dyDescent="0.25">
      <c r="A4086" s="1109">
        <v>1305</v>
      </c>
      <c r="B4086" s="629">
        <v>27</v>
      </c>
      <c r="C4086" s="629" t="s">
        <v>64</v>
      </c>
      <c r="D4086" s="630">
        <v>2566</v>
      </c>
      <c r="E4086" s="1109" t="s">
        <v>14939</v>
      </c>
      <c r="F4086" s="1109" t="s">
        <v>14939</v>
      </c>
      <c r="G4086" s="1109" t="s">
        <v>15972</v>
      </c>
      <c r="H4086" s="1109" t="s">
        <v>14941</v>
      </c>
      <c r="I4086" s="1109" t="s">
        <v>388</v>
      </c>
      <c r="J4086" s="1109" t="s">
        <v>388</v>
      </c>
      <c r="K4086" s="1109" t="s">
        <v>3414</v>
      </c>
      <c r="L4086" s="632" t="s">
        <v>14942</v>
      </c>
      <c r="M4086" s="775"/>
      <c r="N4086" s="631" t="s">
        <v>14943</v>
      </c>
      <c r="O4086" s="632"/>
      <c r="P4086" s="776"/>
      <c r="Q4086" s="632"/>
    </row>
    <row r="4087" spans="1:17" s="587" customFormat="1" ht="37.5" customHeight="1" x14ac:dyDescent="0.25">
      <c r="A4087" s="1110"/>
      <c r="B4087" s="582">
        <v>21</v>
      </c>
      <c r="C4087" s="582" t="s">
        <v>70</v>
      </c>
      <c r="D4087" s="583">
        <v>2566</v>
      </c>
      <c r="E4087" s="1110"/>
      <c r="F4087" s="1110"/>
      <c r="G4087" s="1110"/>
      <c r="H4087" s="1110"/>
      <c r="I4087" s="1110"/>
      <c r="J4087" s="1110"/>
      <c r="K4087" s="1110"/>
      <c r="L4087" s="584" t="s">
        <v>15973</v>
      </c>
      <c r="M4087" s="585">
        <v>2565</v>
      </c>
      <c r="N4087" s="586"/>
      <c r="O4087" s="584" t="s">
        <v>15974</v>
      </c>
      <c r="P4087" s="580">
        <v>92899</v>
      </c>
      <c r="Q4087" s="584"/>
    </row>
    <row r="4088" spans="1:17" ht="37.5" customHeight="1" x14ac:dyDescent="0.25">
      <c r="A4088" s="69">
        <v>1306</v>
      </c>
      <c r="B4088" s="69">
        <v>27</v>
      </c>
      <c r="C4088" s="69" t="s">
        <v>64</v>
      </c>
      <c r="D4088" s="113">
        <v>2566</v>
      </c>
      <c r="E4088" s="113" t="s">
        <v>12894</v>
      </c>
      <c r="F4088" s="113" t="s">
        <v>12894</v>
      </c>
      <c r="G4088" s="113" t="s">
        <v>12895</v>
      </c>
      <c r="H4088" s="113" t="s">
        <v>4643</v>
      </c>
      <c r="I4088" s="113" t="s">
        <v>797</v>
      </c>
      <c r="J4088" s="113" t="s">
        <v>212</v>
      </c>
      <c r="K4088" s="113" t="s">
        <v>3414</v>
      </c>
      <c r="L4088" s="1" t="s">
        <v>11884</v>
      </c>
      <c r="M4088" s="450"/>
      <c r="N4088" s="149" t="s">
        <v>14949</v>
      </c>
    </row>
    <row r="4089" spans="1:17" ht="37.5" customHeight="1" x14ac:dyDescent="0.25">
      <c r="A4089" s="69">
        <v>1307</v>
      </c>
      <c r="B4089" s="69">
        <v>28</v>
      </c>
      <c r="C4089" s="69" t="s">
        <v>64</v>
      </c>
      <c r="D4089" s="113">
        <v>2566</v>
      </c>
      <c r="E4089" s="113" t="s">
        <v>14939</v>
      </c>
      <c r="F4089" s="113" t="s">
        <v>14939</v>
      </c>
      <c r="G4089" s="113" t="s">
        <v>14940</v>
      </c>
      <c r="H4089" s="113" t="s">
        <v>14941</v>
      </c>
      <c r="I4089" s="113" t="s">
        <v>388</v>
      </c>
      <c r="J4089" s="113" t="s">
        <v>388</v>
      </c>
      <c r="K4089" s="113" t="s">
        <v>3414</v>
      </c>
      <c r="L4089" s="1" t="s">
        <v>11884</v>
      </c>
      <c r="M4089" s="450"/>
      <c r="N4089" s="149" t="s">
        <v>14950</v>
      </c>
    </row>
    <row r="4090" spans="1:17" s="607" customFormat="1" ht="37.5" customHeight="1" x14ac:dyDescent="0.25">
      <c r="A4090" s="1047">
        <v>1308</v>
      </c>
      <c r="B4090" s="602">
        <v>1</v>
      </c>
      <c r="C4090" s="602" t="s">
        <v>65</v>
      </c>
      <c r="D4090" s="603">
        <v>2566</v>
      </c>
      <c r="E4090" s="1047" t="s">
        <v>16120</v>
      </c>
      <c r="F4090" s="1047" t="s">
        <v>14982</v>
      </c>
      <c r="G4090" s="1047" t="s">
        <v>14983</v>
      </c>
      <c r="H4090" s="1047" t="s">
        <v>14984</v>
      </c>
      <c r="I4090" s="1047" t="s">
        <v>200</v>
      </c>
      <c r="J4090" s="1047" t="s">
        <v>11</v>
      </c>
      <c r="K4090" s="1047" t="s">
        <v>3414</v>
      </c>
      <c r="L4090" s="604" t="s">
        <v>7186</v>
      </c>
      <c r="M4090" s="602"/>
      <c r="N4090" s="603" t="s">
        <v>14985</v>
      </c>
      <c r="O4090" s="604"/>
      <c r="P4090" s="606"/>
      <c r="Q4090" s="604"/>
    </row>
    <row r="4091" spans="1:17" s="612" customFormat="1" ht="37.5" customHeight="1" x14ac:dyDescent="0.25">
      <c r="A4091" s="1048"/>
      <c r="B4091" s="608">
        <v>10</v>
      </c>
      <c r="C4091" s="608" t="s">
        <v>69</v>
      </c>
      <c r="D4091" s="609">
        <v>2566</v>
      </c>
      <c r="E4091" s="1048"/>
      <c r="F4091" s="1048"/>
      <c r="G4091" s="1048"/>
      <c r="H4091" s="1048"/>
      <c r="I4091" s="1048"/>
      <c r="J4091" s="1048"/>
      <c r="K4091" s="1048"/>
      <c r="L4091" s="610" t="s">
        <v>5414</v>
      </c>
      <c r="M4091" s="608"/>
      <c r="N4091" s="611" t="s">
        <v>16122</v>
      </c>
      <c r="O4091" s="610"/>
      <c r="P4091" s="606"/>
      <c r="Q4091" s="610"/>
    </row>
    <row r="4092" spans="1:17" s="612" customFormat="1" ht="37.5" customHeight="1" x14ac:dyDescent="0.25">
      <c r="A4092" s="1049"/>
      <c r="B4092" s="608">
        <v>11</v>
      </c>
      <c r="C4092" s="608" t="s">
        <v>69</v>
      </c>
      <c r="D4092" s="609">
        <v>2566</v>
      </c>
      <c r="E4092" s="1049"/>
      <c r="F4092" s="1049"/>
      <c r="G4092" s="1049"/>
      <c r="H4092" s="1049"/>
      <c r="I4092" s="1049"/>
      <c r="J4092" s="1049"/>
      <c r="K4092" s="1049"/>
      <c r="L4092" s="610" t="s">
        <v>689</v>
      </c>
      <c r="M4092" s="608"/>
      <c r="N4092" s="611" t="s">
        <v>16121</v>
      </c>
      <c r="O4092" s="610" t="s">
        <v>16123</v>
      </c>
      <c r="P4092" s="606">
        <v>13122</v>
      </c>
      <c r="Q4092" s="610"/>
    </row>
    <row r="4093" spans="1:17" ht="37.5" customHeight="1" x14ac:dyDescent="0.25">
      <c r="A4093" s="69">
        <v>1309</v>
      </c>
      <c r="B4093" s="69">
        <v>1</v>
      </c>
      <c r="C4093" s="69" t="s">
        <v>65</v>
      </c>
      <c r="D4093" s="113">
        <v>2566</v>
      </c>
      <c r="E4093" s="113" t="s">
        <v>14991</v>
      </c>
      <c r="F4093" s="113" t="s">
        <v>14991</v>
      </c>
      <c r="G4093" s="113" t="s">
        <v>14992</v>
      </c>
      <c r="H4093" s="113" t="s">
        <v>14993</v>
      </c>
      <c r="I4093" s="113" t="s">
        <v>1939</v>
      </c>
      <c r="J4093" s="113" t="s">
        <v>216</v>
      </c>
      <c r="K4093" s="113" t="s">
        <v>3414</v>
      </c>
      <c r="L4093" s="1" t="s">
        <v>11884</v>
      </c>
      <c r="M4093" s="69">
        <v>2564</v>
      </c>
      <c r="N4093" s="149" t="s">
        <v>14994</v>
      </c>
    </row>
    <row r="4094" spans="1:17" s="607" customFormat="1" ht="37.5" customHeight="1" x14ac:dyDescent="0.25">
      <c r="A4094" s="1047">
        <v>1311</v>
      </c>
      <c r="B4094" s="602">
        <v>8</v>
      </c>
      <c r="C4094" s="602" t="s">
        <v>65</v>
      </c>
      <c r="D4094" s="603">
        <v>2566</v>
      </c>
      <c r="E4094" s="1050" t="s">
        <v>15123</v>
      </c>
      <c r="F4094" s="1050" t="s">
        <v>15089</v>
      </c>
      <c r="G4094" s="1047" t="s">
        <v>15124</v>
      </c>
      <c r="H4094" s="1047" t="s">
        <v>15090</v>
      </c>
      <c r="I4094" s="1050" t="s">
        <v>627</v>
      </c>
      <c r="J4094" s="1050" t="s">
        <v>105</v>
      </c>
      <c r="K4094" s="1050" t="s">
        <v>3414</v>
      </c>
      <c r="L4094" s="604" t="s">
        <v>15091</v>
      </c>
      <c r="M4094" s="602"/>
      <c r="N4094" s="603" t="s">
        <v>15092</v>
      </c>
      <c r="O4094" s="604"/>
      <c r="P4094" s="606"/>
      <c r="Q4094" s="604"/>
    </row>
    <row r="4095" spans="1:17" s="612" customFormat="1" ht="37.5" customHeight="1" x14ac:dyDescent="0.3">
      <c r="A4095" s="1049"/>
      <c r="B4095" s="608">
        <v>8</v>
      </c>
      <c r="C4095" s="608" t="s">
        <v>65</v>
      </c>
      <c r="D4095" s="609">
        <v>2566</v>
      </c>
      <c r="E4095" s="1052"/>
      <c r="F4095" s="1052"/>
      <c r="G4095" s="1049"/>
      <c r="H4095" s="1049"/>
      <c r="I4095" s="1052"/>
      <c r="J4095" s="1052"/>
      <c r="K4095" s="1052"/>
      <c r="L4095" s="610" t="s">
        <v>15093</v>
      </c>
      <c r="M4095" s="608"/>
      <c r="N4095" s="609" t="s">
        <v>15094</v>
      </c>
      <c r="O4095" s="707" t="s">
        <v>15095</v>
      </c>
      <c r="P4095" s="789"/>
      <c r="Q4095" s="747" t="s">
        <v>15125</v>
      </c>
    </row>
    <row r="4096" spans="1:17" s="607" customFormat="1" ht="37.5" customHeight="1" x14ac:dyDescent="0.3">
      <c r="A4096" s="1047">
        <v>1312</v>
      </c>
      <c r="B4096" s="602">
        <v>8</v>
      </c>
      <c r="C4096" s="602" t="s">
        <v>65</v>
      </c>
      <c r="D4096" s="603">
        <v>2566</v>
      </c>
      <c r="E4096" s="1047" t="s">
        <v>15122</v>
      </c>
      <c r="F4096" s="1047" t="s">
        <v>15096</v>
      </c>
      <c r="G4096" s="1047" t="s">
        <v>15097</v>
      </c>
      <c r="H4096" s="1047" t="s">
        <v>15098</v>
      </c>
      <c r="I4096" s="1047" t="s">
        <v>1193</v>
      </c>
      <c r="J4096" s="1047" t="s">
        <v>11</v>
      </c>
      <c r="K4096" s="1047" t="s">
        <v>3414</v>
      </c>
      <c r="L4096" s="604" t="s">
        <v>15099</v>
      </c>
      <c r="M4096" s="602"/>
      <c r="N4096" s="603" t="s">
        <v>15101</v>
      </c>
      <c r="O4096" s="745" t="s">
        <v>5027</v>
      </c>
      <c r="P4096" s="795"/>
      <c r="Q4096" s="745"/>
    </row>
    <row r="4097" spans="1:17" s="612" customFormat="1" ht="37.5" customHeight="1" x14ac:dyDescent="0.3">
      <c r="A4097" s="1048"/>
      <c r="B4097" s="608">
        <v>8</v>
      </c>
      <c r="C4097" s="608" t="s">
        <v>65</v>
      </c>
      <c r="D4097" s="609">
        <v>2566</v>
      </c>
      <c r="E4097" s="1048"/>
      <c r="F4097" s="1048"/>
      <c r="G4097" s="1048"/>
      <c r="H4097" s="1048"/>
      <c r="I4097" s="1048"/>
      <c r="J4097" s="1048"/>
      <c r="K4097" s="1048"/>
      <c r="L4097" s="610" t="s">
        <v>15100</v>
      </c>
      <c r="M4097" s="608"/>
      <c r="N4097" s="609" t="s">
        <v>15102</v>
      </c>
      <c r="O4097" s="707" t="s">
        <v>15103</v>
      </c>
      <c r="P4097" s="789"/>
      <c r="Q4097" s="748"/>
    </row>
    <row r="4098" spans="1:17" s="612" customFormat="1" ht="37.5" customHeight="1" x14ac:dyDescent="0.3">
      <c r="A4098" s="1048"/>
      <c r="B4098" s="608">
        <v>18</v>
      </c>
      <c r="C4098" s="608" t="s">
        <v>73</v>
      </c>
      <c r="D4098" s="609">
        <v>2566</v>
      </c>
      <c r="E4098" s="1049"/>
      <c r="F4098" s="1048"/>
      <c r="G4098" s="1048"/>
      <c r="H4098" s="1048"/>
      <c r="I4098" s="1048"/>
      <c r="J4098" s="1048"/>
      <c r="K4098" s="1048"/>
      <c r="L4098" s="610" t="s">
        <v>16941</v>
      </c>
      <c r="M4098" s="608"/>
      <c r="N4098" s="611" t="s">
        <v>16942</v>
      </c>
      <c r="O4098" s="707"/>
      <c r="P4098" s="796"/>
      <c r="Q4098" s="748"/>
    </row>
    <row r="4099" spans="1:17" s="612" customFormat="1" ht="37.5" customHeight="1" x14ac:dyDescent="0.3">
      <c r="A4099" s="1048"/>
      <c r="B4099" s="608">
        <v>22</v>
      </c>
      <c r="C4099" s="608" t="s">
        <v>71</v>
      </c>
      <c r="D4099" s="609">
        <v>2566</v>
      </c>
      <c r="E4099" s="1047" t="s">
        <v>16940</v>
      </c>
      <c r="F4099" s="1048"/>
      <c r="G4099" s="1048"/>
      <c r="H4099" s="1048"/>
      <c r="I4099" s="1048"/>
      <c r="J4099" s="1048"/>
      <c r="K4099" s="1048"/>
      <c r="L4099" s="610" t="s">
        <v>16943</v>
      </c>
      <c r="M4099" s="608"/>
      <c r="N4099" s="611" t="s">
        <v>16944</v>
      </c>
      <c r="O4099" s="707" t="s">
        <v>16945</v>
      </c>
      <c r="P4099" s="796"/>
      <c r="Q4099" s="748"/>
    </row>
    <row r="4100" spans="1:17" s="612" customFormat="1" ht="37.5" customHeight="1" x14ac:dyDescent="0.3">
      <c r="A4100" s="1048"/>
      <c r="B4100" s="608">
        <v>26</v>
      </c>
      <c r="C4100" s="608" t="s">
        <v>67</v>
      </c>
      <c r="D4100" s="609">
        <v>2566</v>
      </c>
      <c r="E4100" s="1048"/>
      <c r="F4100" s="1048"/>
      <c r="G4100" s="1048"/>
      <c r="H4100" s="1048"/>
      <c r="I4100" s="1048"/>
      <c r="J4100" s="1048"/>
      <c r="K4100" s="1048"/>
      <c r="L4100" s="610" t="s">
        <v>17342</v>
      </c>
      <c r="M4100" s="608"/>
      <c r="N4100" s="611" t="s">
        <v>17344</v>
      </c>
      <c r="O4100" s="707"/>
      <c r="P4100" s="796"/>
      <c r="Q4100" s="748"/>
    </row>
    <row r="4101" spans="1:17" s="612" customFormat="1" ht="37.5" customHeight="1" x14ac:dyDescent="0.3">
      <c r="A4101" s="1048"/>
      <c r="B4101" s="608">
        <v>24</v>
      </c>
      <c r="C4101" s="608" t="s">
        <v>677</v>
      </c>
      <c r="D4101" s="609">
        <v>2566</v>
      </c>
      <c r="E4101" s="1049"/>
      <c r="F4101" s="1048"/>
      <c r="G4101" s="1048"/>
      <c r="H4101" s="1048"/>
      <c r="I4101" s="1048"/>
      <c r="J4101" s="1048"/>
      <c r="K4101" s="1048"/>
      <c r="L4101" s="610" t="s">
        <v>17343</v>
      </c>
      <c r="M4101" s="608"/>
      <c r="N4101" s="611" t="s">
        <v>17345</v>
      </c>
      <c r="O4101" s="707" t="s">
        <v>18142</v>
      </c>
      <c r="P4101" s="796">
        <v>3000000</v>
      </c>
      <c r="Q4101" s="748"/>
    </row>
    <row r="4102" spans="1:17" s="612" customFormat="1" ht="37.5" customHeight="1" x14ac:dyDescent="0.3">
      <c r="A4102" s="1048"/>
      <c r="B4102" s="608"/>
      <c r="C4102" s="608"/>
      <c r="D4102" s="609"/>
      <c r="E4102" s="699"/>
      <c r="F4102" s="1048"/>
      <c r="G4102" s="1048"/>
      <c r="H4102" s="1048"/>
      <c r="I4102" s="1048"/>
      <c r="J4102" s="1048"/>
      <c r="K4102" s="1048"/>
      <c r="L4102" s="610" t="s">
        <v>17343</v>
      </c>
      <c r="M4102" s="608"/>
      <c r="N4102" s="611" t="s">
        <v>18139</v>
      </c>
      <c r="O4102" s="707"/>
      <c r="P4102" s="796"/>
      <c r="Q4102" s="748"/>
    </row>
    <row r="4103" spans="1:17" s="612" customFormat="1" ht="37.5" customHeight="1" x14ac:dyDescent="0.3">
      <c r="A4103" s="1049"/>
      <c r="B4103" s="608"/>
      <c r="C4103" s="608"/>
      <c r="D4103" s="609"/>
      <c r="E4103" s="699"/>
      <c r="F4103" s="1049"/>
      <c r="G4103" s="1049"/>
      <c r="H4103" s="1049"/>
      <c r="I4103" s="1049"/>
      <c r="J4103" s="1049"/>
      <c r="K4103" s="1049"/>
      <c r="L4103" s="610" t="s">
        <v>18138</v>
      </c>
      <c r="M4103" s="608"/>
      <c r="N4103" s="611" t="s">
        <v>18140</v>
      </c>
      <c r="O4103" s="707" t="s">
        <v>18141</v>
      </c>
      <c r="P4103" s="796">
        <v>1000000</v>
      </c>
      <c r="Q4103" s="748"/>
    </row>
    <row r="4104" spans="1:17" s="612" customFormat="1" ht="37.5" customHeight="1" x14ac:dyDescent="0.3">
      <c r="A4104" s="626">
        <v>1313</v>
      </c>
      <c r="B4104" s="677">
        <v>14</v>
      </c>
      <c r="C4104" s="677" t="s">
        <v>65</v>
      </c>
      <c r="D4104" s="678">
        <v>2566</v>
      </c>
      <c r="E4104" s="1047" t="s">
        <v>21145</v>
      </c>
      <c r="F4104" s="1047" t="s">
        <v>15218</v>
      </c>
      <c r="G4104" s="1047" t="s">
        <v>20779</v>
      </c>
      <c r="H4104" s="1047" t="s">
        <v>10717</v>
      </c>
      <c r="I4104" s="1047" t="s">
        <v>2495</v>
      </c>
      <c r="J4104" s="1047" t="s">
        <v>232</v>
      </c>
      <c r="K4104" s="1047" t="s">
        <v>3414</v>
      </c>
      <c r="L4104" s="716" t="s">
        <v>20781</v>
      </c>
      <c r="M4104" s="677"/>
      <c r="N4104" s="718" t="s">
        <v>15219</v>
      </c>
      <c r="O4104" s="707"/>
      <c r="P4104" s="796"/>
      <c r="Q4104" s="748"/>
    </row>
    <row r="4105" spans="1:17" s="612" customFormat="1" ht="37.5" customHeight="1" x14ac:dyDescent="0.3">
      <c r="A4105" s="690"/>
      <c r="B4105" s="677">
        <v>9</v>
      </c>
      <c r="C4105" s="677" t="s">
        <v>67</v>
      </c>
      <c r="D4105" s="678">
        <v>2566</v>
      </c>
      <c r="E4105" s="1048"/>
      <c r="F4105" s="1048"/>
      <c r="G4105" s="1048"/>
      <c r="H4105" s="1048"/>
      <c r="I4105" s="1048"/>
      <c r="J4105" s="1048"/>
      <c r="K4105" s="1048"/>
      <c r="L4105" s="716" t="s">
        <v>20780</v>
      </c>
      <c r="M4105" s="677"/>
      <c r="N4105" s="718" t="s">
        <v>17200</v>
      </c>
      <c r="O4105" s="707"/>
      <c r="P4105" s="796"/>
      <c r="Q4105" s="748"/>
    </row>
    <row r="4106" spans="1:17" s="612" customFormat="1" ht="37.5" customHeight="1" x14ac:dyDescent="0.3">
      <c r="A4106" s="690"/>
      <c r="B4106" s="677">
        <v>5</v>
      </c>
      <c r="C4106" s="677" t="s">
        <v>70</v>
      </c>
      <c r="D4106" s="678">
        <v>2567</v>
      </c>
      <c r="E4106" s="1048"/>
      <c r="F4106" s="1048"/>
      <c r="G4106" s="1048"/>
      <c r="H4106" s="1048"/>
      <c r="I4106" s="1048"/>
      <c r="J4106" s="1048"/>
      <c r="K4106" s="1048"/>
      <c r="L4106" s="716" t="s">
        <v>21146</v>
      </c>
      <c r="M4106" s="677"/>
      <c r="N4106" s="718" t="s">
        <v>21147</v>
      </c>
      <c r="O4106" s="707" t="s">
        <v>21148</v>
      </c>
      <c r="P4106" s="796"/>
      <c r="Q4106" s="748"/>
    </row>
    <row r="4107" spans="1:17" s="612" customFormat="1" ht="37.5" customHeight="1" x14ac:dyDescent="0.3">
      <c r="A4107" s="735"/>
      <c r="B4107" s="608">
        <v>12</v>
      </c>
      <c r="C4107" s="608" t="s">
        <v>71</v>
      </c>
      <c r="D4107" s="609">
        <v>2567</v>
      </c>
      <c r="E4107" s="1048"/>
      <c r="F4107" s="1048"/>
      <c r="G4107" s="1048"/>
      <c r="H4107" s="1048"/>
      <c r="I4107" s="1048"/>
      <c r="J4107" s="1048"/>
      <c r="K4107" s="1048"/>
      <c r="L4107" s="610" t="s">
        <v>21945</v>
      </c>
      <c r="M4107" s="608"/>
      <c r="N4107" s="611" t="s">
        <v>21947</v>
      </c>
      <c r="O4107" s="707"/>
      <c r="P4107" s="796"/>
      <c r="Q4107" s="748"/>
    </row>
    <row r="4108" spans="1:17" s="612" customFormat="1" ht="37.5" customHeight="1" x14ac:dyDescent="0.3">
      <c r="A4108" s="730"/>
      <c r="B4108" s="608">
        <v>12</v>
      </c>
      <c r="C4108" s="608" t="s">
        <v>71</v>
      </c>
      <c r="D4108" s="609">
        <v>2567</v>
      </c>
      <c r="E4108" s="1049"/>
      <c r="F4108" s="1049"/>
      <c r="G4108" s="1049"/>
      <c r="H4108" s="1049"/>
      <c r="I4108" s="1049"/>
      <c r="J4108" s="1049"/>
      <c r="K4108" s="1049"/>
      <c r="L4108" s="610" t="s">
        <v>21946</v>
      </c>
      <c r="M4108" s="608"/>
      <c r="N4108" s="611" t="s">
        <v>21981</v>
      </c>
      <c r="O4108" s="707" t="s">
        <v>21982</v>
      </c>
      <c r="P4108" s="796">
        <f>3000000+137375+11072+22112+17000</f>
        <v>3187559</v>
      </c>
      <c r="Q4108" s="748"/>
    </row>
    <row r="4109" spans="1:17" s="612" customFormat="1" ht="37.5" customHeight="1" x14ac:dyDescent="0.3">
      <c r="A4109" s="1047">
        <v>1314</v>
      </c>
      <c r="B4109" s="677">
        <v>15</v>
      </c>
      <c r="C4109" s="677" t="s">
        <v>65</v>
      </c>
      <c r="D4109" s="678">
        <v>2566</v>
      </c>
      <c r="E4109" s="1047" t="s">
        <v>15220</v>
      </c>
      <c r="F4109" s="1047" t="s">
        <v>15220</v>
      </c>
      <c r="G4109" s="1047" t="s">
        <v>15221</v>
      </c>
      <c r="H4109" s="1047" t="s">
        <v>15222</v>
      </c>
      <c r="I4109" s="1047" t="s">
        <v>346</v>
      </c>
      <c r="J4109" s="1047" t="s">
        <v>78</v>
      </c>
      <c r="K4109" s="1047" t="s">
        <v>3414</v>
      </c>
      <c r="L4109" s="604" t="s">
        <v>11884</v>
      </c>
      <c r="M4109" s="677">
        <v>2565</v>
      </c>
      <c r="N4109" s="718" t="s">
        <v>15223</v>
      </c>
      <c r="O4109" s="707"/>
      <c r="P4109" s="796"/>
      <c r="Q4109" s="748"/>
    </row>
    <row r="4110" spans="1:17" s="612" customFormat="1" ht="37.5" customHeight="1" x14ac:dyDescent="0.3">
      <c r="A4110" s="1048"/>
      <c r="B4110" s="608">
        <v>28</v>
      </c>
      <c r="C4110" s="608" t="s">
        <v>64</v>
      </c>
      <c r="D4110" s="609">
        <v>2567</v>
      </c>
      <c r="E4110" s="1048"/>
      <c r="F4110" s="1048"/>
      <c r="G4110" s="1048"/>
      <c r="H4110" s="1048"/>
      <c r="I4110" s="1048"/>
      <c r="J4110" s="1048"/>
      <c r="K4110" s="1048"/>
      <c r="L4110" s="610" t="s">
        <v>5414</v>
      </c>
      <c r="M4110" s="608"/>
      <c r="N4110" s="611" t="s">
        <v>20110</v>
      </c>
      <c r="O4110" s="707"/>
      <c r="P4110" s="796"/>
      <c r="Q4110" s="748"/>
    </row>
    <row r="4111" spans="1:17" s="612" customFormat="1" ht="37.5" customHeight="1" x14ac:dyDescent="0.3">
      <c r="A4111" s="1049"/>
      <c r="B4111" s="608">
        <v>4</v>
      </c>
      <c r="C4111" s="608" t="s">
        <v>65</v>
      </c>
      <c r="D4111" s="609">
        <v>2567</v>
      </c>
      <c r="E4111" s="1049"/>
      <c r="F4111" s="1049"/>
      <c r="G4111" s="1049"/>
      <c r="H4111" s="1049"/>
      <c r="I4111" s="1049"/>
      <c r="J4111" s="1049"/>
      <c r="K4111" s="1049"/>
      <c r="L4111" s="610" t="s">
        <v>689</v>
      </c>
      <c r="M4111" s="608"/>
      <c r="N4111" s="611" t="s">
        <v>20111</v>
      </c>
      <c r="O4111" s="707"/>
      <c r="P4111" s="796">
        <v>21995</v>
      </c>
      <c r="Q4111" s="748"/>
    </row>
    <row r="4112" spans="1:17" s="39" customFormat="1" ht="37.5" customHeight="1" x14ac:dyDescent="0.3">
      <c r="A4112" s="153">
        <v>1315</v>
      </c>
      <c r="B4112" s="12">
        <v>17</v>
      </c>
      <c r="C4112" s="12" t="s">
        <v>65</v>
      </c>
      <c r="D4112" s="61">
        <v>2566</v>
      </c>
      <c r="E4112" s="152" t="s">
        <v>15225</v>
      </c>
      <c r="F4112" s="152" t="s">
        <v>15228</v>
      </c>
      <c r="G4112" s="153" t="s">
        <v>15226</v>
      </c>
      <c r="H4112" s="61" t="s">
        <v>15227</v>
      </c>
      <c r="I4112" s="61" t="s">
        <v>78</v>
      </c>
      <c r="J4112" s="61" t="s">
        <v>78</v>
      </c>
      <c r="K4112" s="61" t="s">
        <v>3414</v>
      </c>
      <c r="L4112" s="1" t="s">
        <v>15229</v>
      </c>
      <c r="M4112" s="12"/>
      <c r="N4112" s="148" t="s">
        <v>15234</v>
      </c>
      <c r="O4112" s="250"/>
      <c r="P4112" s="797"/>
      <c r="Q4112" s="573"/>
    </row>
    <row r="4113" spans="1:17" s="39" customFormat="1" ht="37.5" customHeight="1" x14ac:dyDescent="0.3">
      <c r="A4113" s="153">
        <v>1316</v>
      </c>
      <c r="B4113" s="12">
        <v>17</v>
      </c>
      <c r="C4113" s="12" t="s">
        <v>65</v>
      </c>
      <c r="D4113" s="61">
        <v>2566</v>
      </c>
      <c r="E4113" s="152" t="s">
        <v>15230</v>
      </c>
      <c r="F4113" s="152" t="s">
        <v>15231</v>
      </c>
      <c r="G4113" s="153" t="s">
        <v>15232</v>
      </c>
      <c r="H4113" s="61" t="s">
        <v>15233</v>
      </c>
      <c r="I4113" s="61" t="s">
        <v>78</v>
      </c>
      <c r="J4113" s="61" t="s">
        <v>78</v>
      </c>
      <c r="K4113" s="61" t="s">
        <v>3414</v>
      </c>
      <c r="L4113" s="1" t="s">
        <v>15229</v>
      </c>
      <c r="M4113" s="12"/>
      <c r="N4113" s="148" t="s">
        <v>15235</v>
      </c>
      <c r="O4113" s="250"/>
      <c r="P4113" s="797"/>
      <c r="Q4113" s="573"/>
    </row>
    <row r="4114" spans="1:17" s="39" customFormat="1" ht="37.5" customHeight="1" x14ac:dyDescent="0.3">
      <c r="A4114" s="153">
        <v>1317</v>
      </c>
      <c r="B4114" s="12">
        <v>17</v>
      </c>
      <c r="C4114" s="12" t="s">
        <v>65</v>
      </c>
      <c r="D4114" s="61">
        <v>2566</v>
      </c>
      <c r="E4114" s="152" t="s">
        <v>15236</v>
      </c>
      <c r="F4114" s="152" t="s">
        <v>15237</v>
      </c>
      <c r="G4114" s="153" t="s">
        <v>15238</v>
      </c>
      <c r="H4114" s="61" t="s">
        <v>15239</v>
      </c>
      <c r="I4114" s="61" t="s">
        <v>78</v>
      </c>
      <c r="J4114" s="61" t="s">
        <v>78</v>
      </c>
      <c r="K4114" s="61" t="s">
        <v>3414</v>
      </c>
      <c r="L4114" s="1" t="s">
        <v>15229</v>
      </c>
      <c r="M4114" s="12"/>
      <c r="N4114" s="148" t="s">
        <v>15240</v>
      </c>
      <c r="O4114" s="250"/>
      <c r="P4114" s="797"/>
      <c r="Q4114" s="573"/>
    </row>
    <row r="4115" spans="1:17" ht="37.5" customHeight="1" x14ac:dyDescent="0.25">
      <c r="A4115" s="69">
        <v>1313</v>
      </c>
      <c r="B4115" s="69">
        <v>17</v>
      </c>
      <c r="C4115" s="69" t="s">
        <v>65</v>
      </c>
      <c r="D4115" s="113">
        <v>2566</v>
      </c>
      <c r="E4115" s="113" t="s">
        <v>15104</v>
      </c>
      <c r="F4115" s="113" t="s">
        <v>15104</v>
      </c>
      <c r="G4115" s="113" t="s">
        <v>15105</v>
      </c>
      <c r="H4115" s="113" t="s">
        <v>12592</v>
      </c>
      <c r="I4115" s="113" t="s">
        <v>14173</v>
      </c>
      <c r="J4115" s="113" t="s">
        <v>11</v>
      </c>
      <c r="K4115" s="113" t="s">
        <v>3414</v>
      </c>
      <c r="L4115" s="1" t="s">
        <v>11884</v>
      </c>
      <c r="M4115" s="69">
        <v>2562</v>
      </c>
      <c r="N4115" s="149" t="s">
        <v>15106</v>
      </c>
    </row>
    <row r="4116" spans="1:17" ht="37.5" customHeight="1" x14ac:dyDescent="0.25">
      <c r="A4116" s="69">
        <v>1314</v>
      </c>
      <c r="B4116" s="69">
        <v>17</v>
      </c>
      <c r="C4116" s="69" t="s">
        <v>65</v>
      </c>
      <c r="D4116" s="113">
        <v>2566</v>
      </c>
      <c r="E4116" s="113" t="s">
        <v>15107</v>
      </c>
      <c r="F4116" s="113" t="s">
        <v>15107</v>
      </c>
      <c r="G4116" s="113" t="s">
        <v>15108</v>
      </c>
      <c r="H4116" s="113" t="s">
        <v>15109</v>
      </c>
      <c r="I4116" s="113" t="s">
        <v>462</v>
      </c>
      <c r="J4116" s="113" t="s">
        <v>463</v>
      </c>
      <c r="K4116" s="113" t="s">
        <v>3414</v>
      </c>
      <c r="L4116" s="1" t="s">
        <v>11884</v>
      </c>
      <c r="M4116" s="574" t="s">
        <v>15110</v>
      </c>
      <c r="N4116" s="149" t="s">
        <v>15111</v>
      </c>
    </row>
    <row r="4117" spans="1:17" s="607" customFormat="1" ht="37.5" customHeight="1" x14ac:dyDescent="0.25">
      <c r="A4117" s="1047">
        <v>1315</v>
      </c>
      <c r="B4117" s="602">
        <v>17</v>
      </c>
      <c r="C4117" s="602" t="s">
        <v>65</v>
      </c>
      <c r="D4117" s="603">
        <v>2566</v>
      </c>
      <c r="E4117" s="1047" t="s">
        <v>15112</v>
      </c>
      <c r="F4117" s="1047" t="s">
        <v>15112</v>
      </c>
      <c r="G4117" s="1047" t="s">
        <v>15113</v>
      </c>
      <c r="H4117" s="1047" t="s">
        <v>15114</v>
      </c>
      <c r="I4117" s="1047" t="s">
        <v>237</v>
      </c>
      <c r="J4117" s="1047" t="s">
        <v>232</v>
      </c>
      <c r="K4117" s="1047" t="s">
        <v>3414</v>
      </c>
      <c r="L4117" s="604" t="s">
        <v>11884</v>
      </c>
      <c r="M4117" s="602">
        <v>2561</v>
      </c>
      <c r="N4117" s="605" t="s">
        <v>15115</v>
      </c>
      <c r="O4117" s="604"/>
      <c r="P4117" s="606"/>
      <c r="Q4117" s="604"/>
    </row>
    <row r="4118" spans="1:17" s="612" customFormat="1" ht="37.5" customHeight="1" x14ac:dyDescent="0.25">
      <c r="A4118" s="1048"/>
      <c r="B4118" s="608">
        <v>31</v>
      </c>
      <c r="C4118" s="608" t="s">
        <v>62</v>
      </c>
      <c r="D4118" s="609">
        <v>2566</v>
      </c>
      <c r="E4118" s="1048"/>
      <c r="F4118" s="1048"/>
      <c r="G4118" s="1048"/>
      <c r="H4118" s="1048"/>
      <c r="I4118" s="1048"/>
      <c r="J4118" s="1048"/>
      <c r="K4118" s="1048"/>
      <c r="L4118" s="610" t="s">
        <v>5414</v>
      </c>
      <c r="M4118" s="608"/>
      <c r="N4118" s="611" t="s">
        <v>15664</v>
      </c>
      <c r="O4118" s="610"/>
      <c r="P4118" s="606"/>
      <c r="Q4118" s="610"/>
    </row>
    <row r="4119" spans="1:17" s="612" customFormat="1" ht="37.5" customHeight="1" x14ac:dyDescent="0.3">
      <c r="A4119" s="1049"/>
      <c r="B4119" s="608">
        <v>31</v>
      </c>
      <c r="C4119" s="608" t="s">
        <v>62</v>
      </c>
      <c r="D4119" s="609">
        <v>2566</v>
      </c>
      <c r="E4119" s="1049"/>
      <c r="F4119" s="1049"/>
      <c r="G4119" s="1049"/>
      <c r="H4119" s="1049"/>
      <c r="I4119" s="1049"/>
      <c r="J4119" s="1049"/>
      <c r="K4119" s="1049"/>
      <c r="L4119" s="610" t="s">
        <v>689</v>
      </c>
      <c r="M4119" s="608"/>
      <c r="N4119" s="611" t="s">
        <v>15665</v>
      </c>
      <c r="O4119" s="749" t="s">
        <v>15666</v>
      </c>
      <c r="P4119" s="606"/>
      <c r="Q4119" s="610"/>
    </row>
    <row r="4120" spans="1:17" ht="37.5" customHeight="1" x14ac:dyDescent="0.25">
      <c r="A4120" s="1053">
        <v>1316</v>
      </c>
      <c r="B4120" s="69">
        <v>20</v>
      </c>
      <c r="C4120" s="69" t="s">
        <v>65</v>
      </c>
      <c r="D4120" s="113">
        <v>2566</v>
      </c>
      <c r="E4120" s="1053" t="s">
        <v>15241</v>
      </c>
      <c r="F4120" s="1053" t="s">
        <v>15241</v>
      </c>
      <c r="G4120" s="1053" t="s">
        <v>15242</v>
      </c>
      <c r="H4120" s="1053" t="s">
        <v>15243</v>
      </c>
      <c r="I4120" s="1053" t="s">
        <v>332</v>
      </c>
      <c r="J4120" s="1053" t="s">
        <v>11</v>
      </c>
      <c r="K4120" s="1053" t="s">
        <v>3414</v>
      </c>
      <c r="L4120" s="89" t="s">
        <v>11884</v>
      </c>
      <c r="M4120" s="69">
        <v>2565</v>
      </c>
      <c r="N4120" s="149" t="s">
        <v>15244</v>
      </c>
    </row>
    <row r="4121" spans="1:17" ht="37.5" customHeight="1" x14ac:dyDescent="0.25">
      <c r="A4121" s="1055"/>
      <c r="B4121" s="69">
        <v>31</v>
      </c>
      <c r="C4121" s="69" t="s">
        <v>62</v>
      </c>
      <c r="D4121" s="113">
        <v>2566</v>
      </c>
      <c r="E4121" s="1054"/>
      <c r="F4121" s="1054"/>
      <c r="G4121" s="1054"/>
      <c r="H4121" s="1054"/>
      <c r="I4121" s="1054"/>
      <c r="J4121" s="1054"/>
      <c r="K4121" s="1054"/>
      <c r="L4121" s="1" t="s">
        <v>15928</v>
      </c>
      <c r="M4121" s="69"/>
      <c r="N4121" s="149" t="s">
        <v>15664</v>
      </c>
    </row>
    <row r="4122" spans="1:17" s="607" customFormat="1" ht="37.5" customHeight="1" x14ac:dyDescent="0.25">
      <c r="A4122" s="1047">
        <v>1317</v>
      </c>
      <c r="B4122" s="602">
        <v>22</v>
      </c>
      <c r="C4122" s="602" t="s">
        <v>65</v>
      </c>
      <c r="D4122" s="603">
        <v>2566</v>
      </c>
      <c r="E4122" s="1047" t="s">
        <v>15245</v>
      </c>
      <c r="F4122" s="1047" t="s">
        <v>15245</v>
      </c>
      <c r="G4122" s="1047" t="s">
        <v>15246</v>
      </c>
      <c r="H4122" s="1047" t="s">
        <v>15247</v>
      </c>
      <c r="I4122" s="1047" t="s">
        <v>1736</v>
      </c>
      <c r="J4122" s="1047" t="s">
        <v>388</v>
      </c>
      <c r="K4122" s="1047" t="s">
        <v>3414</v>
      </c>
      <c r="L4122" s="604" t="s">
        <v>7186</v>
      </c>
      <c r="M4122" s="602"/>
      <c r="N4122" s="605" t="s">
        <v>15248</v>
      </c>
      <c r="O4122" s="604"/>
      <c r="P4122" s="606"/>
      <c r="Q4122" s="604"/>
    </row>
    <row r="4123" spans="1:17" s="612" customFormat="1" ht="37.5" customHeight="1" x14ac:dyDescent="0.25">
      <c r="A4123" s="1048"/>
      <c r="B4123" s="608">
        <v>27</v>
      </c>
      <c r="C4123" s="608" t="s">
        <v>71</v>
      </c>
      <c r="D4123" s="609">
        <v>2566</v>
      </c>
      <c r="E4123" s="1048"/>
      <c r="F4123" s="1048"/>
      <c r="G4123" s="1048"/>
      <c r="H4123" s="1048"/>
      <c r="I4123" s="1048"/>
      <c r="J4123" s="1048"/>
      <c r="K4123" s="1048"/>
      <c r="L4123" s="610" t="s">
        <v>5414</v>
      </c>
      <c r="M4123" s="608"/>
      <c r="N4123" s="611" t="s">
        <v>16996</v>
      </c>
      <c r="O4123" s="610"/>
      <c r="P4123" s="606"/>
      <c r="Q4123" s="610"/>
    </row>
    <row r="4124" spans="1:17" s="612" customFormat="1" ht="37.5" customHeight="1" x14ac:dyDescent="0.25">
      <c r="A4124" s="1049"/>
      <c r="B4124" s="608">
        <v>27</v>
      </c>
      <c r="C4124" s="608" t="s">
        <v>71</v>
      </c>
      <c r="D4124" s="609">
        <v>2566</v>
      </c>
      <c r="E4124" s="1049"/>
      <c r="F4124" s="1049"/>
      <c r="G4124" s="1049"/>
      <c r="H4124" s="1049"/>
      <c r="I4124" s="1049"/>
      <c r="J4124" s="1049"/>
      <c r="K4124" s="1049"/>
      <c r="L4124" s="610" t="s">
        <v>689</v>
      </c>
      <c r="M4124" s="608"/>
      <c r="N4124" s="611" t="s">
        <v>16997</v>
      </c>
      <c r="O4124" s="610"/>
      <c r="P4124" s="606">
        <v>86182.92</v>
      </c>
      <c r="Q4124" s="610"/>
    </row>
    <row r="4125" spans="1:17" s="607" customFormat="1" ht="37.5" customHeight="1" x14ac:dyDescent="0.25">
      <c r="A4125" s="1047">
        <v>1318</v>
      </c>
      <c r="B4125" s="602">
        <v>22</v>
      </c>
      <c r="C4125" s="602" t="s">
        <v>65</v>
      </c>
      <c r="D4125" s="603">
        <v>2566</v>
      </c>
      <c r="E4125" s="1047" t="s">
        <v>15249</v>
      </c>
      <c r="F4125" s="1047" t="s">
        <v>15249</v>
      </c>
      <c r="G4125" s="1047" t="s">
        <v>15250</v>
      </c>
      <c r="H4125" s="1047" t="s">
        <v>15251</v>
      </c>
      <c r="I4125" s="1047" t="s">
        <v>2495</v>
      </c>
      <c r="J4125" s="1047" t="s">
        <v>232</v>
      </c>
      <c r="K4125" s="1047" t="s">
        <v>3414</v>
      </c>
      <c r="L4125" s="604" t="s">
        <v>11884</v>
      </c>
      <c r="M4125" s="602">
        <v>2565</v>
      </c>
      <c r="N4125" s="605" t="s">
        <v>15252</v>
      </c>
      <c r="O4125" s="604"/>
      <c r="P4125" s="606"/>
      <c r="Q4125" s="604"/>
    </row>
    <row r="4126" spans="1:17" s="607" customFormat="1" ht="37.5" customHeight="1" x14ac:dyDescent="0.25">
      <c r="A4126" s="1048"/>
      <c r="B4126" s="602">
        <v>31</v>
      </c>
      <c r="C4126" s="602" t="s">
        <v>62</v>
      </c>
      <c r="D4126" s="603">
        <v>2566</v>
      </c>
      <c r="E4126" s="1048"/>
      <c r="F4126" s="1048"/>
      <c r="G4126" s="1048"/>
      <c r="H4126" s="1048"/>
      <c r="I4126" s="1048"/>
      <c r="J4126" s="1048"/>
      <c r="K4126" s="1048"/>
      <c r="L4126" s="690" t="s">
        <v>15928</v>
      </c>
      <c r="M4126" s="602"/>
      <c r="N4126" s="605" t="s">
        <v>15664</v>
      </c>
      <c r="O4126" s="604"/>
      <c r="P4126" s="606"/>
      <c r="Q4126" s="604"/>
    </row>
    <row r="4127" spans="1:17" s="607" customFormat="1" ht="37.5" customHeight="1" x14ac:dyDescent="0.25">
      <c r="A4127" s="1048"/>
      <c r="B4127" s="602">
        <v>1</v>
      </c>
      <c r="C4127" s="602" t="s">
        <v>15929</v>
      </c>
      <c r="D4127" s="603">
        <v>2566</v>
      </c>
      <c r="E4127" s="1048"/>
      <c r="F4127" s="1048"/>
      <c r="G4127" s="1048"/>
      <c r="H4127" s="1048"/>
      <c r="I4127" s="1048"/>
      <c r="J4127" s="1048"/>
      <c r="K4127" s="1048"/>
      <c r="L4127" s="626" t="s">
        <v>11884</v>
      </c>
      <c r="M4127" s="602">
        <v>2565</v>
      </c>
      <c r="N4127" s="605" t="s">
        <v>15930</v>
      </c>
      <c r="O4127" s="604"/>
      <c r="P4127" s="606"/>
      <c r="Q4127" s="604"/>
    </row>
    <row r="4128" spans="1:17" s="612" customFormat="1" ht="37.5" customHeight="1" x14ac:dyDescent="0.25">
      <c r="A4128" s="1048"/>
      <c r="B4128" s="608">
        <v>28</v>
      </c>
      <c r="C4128" s="608" t="s">
        <v>64</v>
      </c>
      <c r="D4128" s="609">
        <v>2567</v>
      </c>
      <c r="E4128" s="1048"/>
      <c r="F4128" s="1048"/>
      <c r="G4128" s="1048"/>
      <c r="H4128" s="1048"/>
      <c r="I4128" s="1048"/>
      <c r="J4128" s="1048"/>
      <c r="K4128" s="1048"/>
      <c r="L4128" s="610" t="s">
        <v>5414</v>
      </c>
      <c r="M4128" s="608"/>
      <c r="N4128" s="611" t="s">
        <v>20144</v>
      </c>
      <c r="O4128" s="610"/>
      <c r="P4128" s="606"/>
      <c r="Q4128" s="610"/>
    </row>
    <row r="4129" spans="1:17" s="612" customFormat="1" ht="37.5" customHeight="1" x14ac:dyDescent="0.25">
      <c r="A4129" s="1049"/>
      <c r="B4129" s="608">
        <v>4</v>
      </c>
      <c r="C4129" s="608" t="s">
        <v>65</v>
      </c>
      <c r="D4129" s="609">
        <v>2567</v>
      </c>
      <c r="E4129" s="1049"/>
      <c r="F4129" s="1049"/>
      <c r="G4129" s="1049"/>
      <c r="H4129" s="1049"/>
      <c r="I4129" s="1049"/>
      <c r="J4129" s="1049"/>
      <c r="K4129" s="1049"/>
      <c r="L4129" s="610" t="s">
        <v>689</v>
      </c>
      <c r="M4129" s="608"/>
      <c r="N4129" s="611" t="s">
        <v>20145</v>
      </c>
      <c r="O4129" s="610" t="s">
        <v>20146</v>
      </c>
      <c r="P4129" s="606">
        <v>47734</v>
      </c>
      <c r="Q4129" s="610"/>
    </row>
    <row r="4130" spans="1:17" ht="37.5" customHeight="1" x14ac:dyDescent="0.25">
      <c r="A4130" s="69">
        <v>1319</v>
      </c>
      <c r="B4130" s="69">
        <v>23</v>
      </c>
      <c r="C4130" s="69" t="s">
        <v>65</v>
      </c>
      <c r="D4130" s="113">
        <v>2566</v>
      </c>
      <c r="E4130" s="113" t="s">
        <v>15187</v>
      </c>
      <c r="F4130" s="113" t="s">
        <v>15187</v>
      </c>
      <c r="G4130" s="113" t="s">
        <v>15188</v>
      </c>
      <c r="H4130" s="113" t="s">
        <v>15303</v>
      </c>
      <c r="I4130" s="113" t="s">
        <v>2173</v>
      </c>
      <c r="J4130" s="113" t="s">
        <v>11</v>
      </c>
      <c r="K4130" s="113" t="s">
        <v>3414</v>
      </c>
      <c r="L4130" s="1" t="s">
        <v>11884</v>
      </c>
      <c r="M4130" s="69">
        <v>2564</v>
      </c>
      <c r="N4130" s="149" t="s">
        <v>15256</v>
      </c>
    </row>
    <row r="4131" spans="1:17" ht="37.5" customHeight="1" x14ac:dyDescent="0.25">
      <c r="A4131" s="69">
        <v>1320</v>
      </c>
      <c r="B4131" s="69">
        <v>24</v>
      </c>
      <c r="C4131" s="69" t="s">
        <v>65</v>
      </c>
      <c r="D4131" s="113">
        <v>2566</v>
      </c>
      <c r="E4131" s="113" t="s">
        <v>15253</v>
      </c>
      <c r="F4131" s="113" t="s">
        <v>15253</v>
      </c>
      <c r="G4131" s="113" t="s">
        <v>15254</v>
      </c>
      <c r="H4131" s="113" t="s">
        <v>15255</v>
      </c>
      <c r="I4131" s="113" t="s">
        <v>527</v>
      </c>
      <c r="J4131" s="113" t="s">
        <v>527</v>
      </c>
      <c r="K4131" s="113" t="s">
        <v>3414</v>
      </c>
      <c r="L4131" s="1" t="s">
        <v>11884</v>
      </c>
      <c r="M4131" s="69">
        <v>2564</v>
      </c>
      <c r="N4131" s="149" t="s">
        <v>15256</v>
      </c>
    </row>
    <row r="4132" spans="1:17" ht="37.5" customHeight="1" x14ac:dyDescent="0.25">
      <c r="A4132" s="69">
        <v>1321</v>
      </c>
      <c r="B4132" s="69">
        <v>27</v>
      </c>
      <c r="C4132" s="69" t="s">
        <v>65</v>
      </c>
      <c r="D4132" s="113">
        <v>2566</v>
      </c>
      <c r="E4132" s="113" t="s">
        <v>15257</v>
      </c>
      <c r="F4132" s="113" t="s">
        <v>15257</v>
      </c>
      <c r="G4132" s="113" t="s">
        <v>15258</v>
      </c>
      <c r="H4132" s="113" t="s">
        <v>15259</v>
      </c>
      <c r="I4132" s="113" t="s">
        <v>1476</v>
      </c>
      <c r="J4132" s="113" t="s">
        <v>216</v>
      </c>
      <c r="K4132" s="113" t="s">
        <v>3414</v>
      </c>
      <c r="L4132" s="1" t="s">
        <v>11884</v>
      </c>
      <c r="M4132" s="69">
        <v>2564</v>
      </c>
      <c r="N4132" s="149" t="s">
        <v>15260</v>
      </c>
    </row>
    <row r="4133" spans="1:17" ht="37.5" customHeight="1" x14ac:dyDescent="0.25">
      <c r="A4133" s="69">
        <v>1323</v>
      </c>
      <c r="B4133" s="69">
        <v>28</v>
      </c>
      <c r="C4133" s="69" t="s">
        <v>65</v>
      </c>
      <c r="D4133" s="113">
        <v>2566</v>
      </c>
      <c r="E4133" s="113" t="s">
        <v>15261</v>
      </c>
      <c r="F4133" s="113" t="s">
        <v>15261</v>
      </c>
      <c r="G4133" s="113" t="s">
        <v>15262</v>
      </c>
      <c r="H4133" s="113" t="s">
        <v>15263</v>
      </c>
      <c r="I4133" s="113" t="s">
        <v>527</v>
      </c>
      <c r="J4133" s="113" t="s">
        <v>527</v>
      </c>
      <c r="K4133" s="113" t="s">
        <v>3414</v>
      </c>
      <c r="L4133" s="1" t="s">
        <v>11884</v>
      </c>
      <c r="M4133" s="69">
        <v>2564</v>
      </c>
      <c r="N4133" s="149" t="s">
        <v>15264</v>
      </c>
    </row>
    <row r="4134" spans="1:17" ht="37.5" customHeight="1" x14ac:dyDescent="0.25">
      <c r="A4134" s="1053">
        <v>1324</v>
      </c>
      <c r="B4134" s="69">
        <v>28</v>
      </c>
      <c r="C4134" s="69" t="s">
        <v>65</v>
      </c>
      <c r="D4134" s="113">
        <v>2566</v>
      </c>
      <c r="E4134" s="1053" t="s">
        <v>15265</v>
      </c>
      <c r="F4134" s="1053" t="s">
        <v>15265</v>
      </c>
      <c r="G4134" s="1053" t="s">
        <v>15266</v>
      </c>
      <c r="H4134" s="1053" t="s">
        <v>15267</v>
      </c>
      <c r="I4134" s="1053" t="s">
        <v>8186</v>
      </c>
      <c r="J4134" s="1053" t="s">
        <v>527</v>
      </c>
      <c r="K4134" s="1053" t="s">
        <v>3414</v>
      </c>
      <c r="L4134" s="1" t="s">
        <v>15268</v>
      </c>
      <c r="M4134" s="69"/>
      <c r="N4134" s="149" t="s">
        <v>15269</v>
      </c>
    </row>
    <row r="4135" spans="1:17" ht="37.5" customHeight="1" x14ac:dyDescent="0.25">
      <c r="A4135" s="1055"/>
      <c r="B4135" s="69">
        <v>24</v>
      </c>
      <c r="C4135" s="69" t="s">
        <v>69</v>
      </c>
      <c r="D4135" s="113">
        <v>2566</v>
      </c>
      <c r="E4135" s="1055"/>
      <c r="F4135" s="1055"/>
      <c r="G4135" s="1055"/>
      <c r="H4135" s="1055"/>
      <c r="I4135" s="1055"/>
      <c r="J4135" s="1055"/>
      <c r="K4135" s="1055"/>
      <c r="L4135" s="1" t="s">
        <v>16242</v>
      </c>
      <c r="M4135" s="69"/>
      <c r="N4135" s="149" t="s">
        <v>16243</v>
      </c>
    </row>
    <row r="4136" spans="1:17" ht="37.5" customHeight="1" x14ac:dyDescent="0.25">
      <c r="A4136" s="1054"/>
      <c r="B4136" s="69">
        <v>26</v>
      </c>
      <c r="C4136" s="69" t="s">
        <v>69</v>
      </c>
      <c r="D4136" s="113">
        <v>2566</v>
      </c>
      <c r="E4136" s="1054"/>
      <c r="F4136" s="1054"/>
      <c r="G4136" s="1054"/>
      <c r="H4136" s="1054"/>
      <c r="I4136" s="1054"/>
      <c r="J4136" s="1054"/>
      <c r="K4136" s="1054"/>
      <c r="L4136" s="1" t="s">
        <v>16244</v>
      </c>
      <c r="M4136" s="69"/>
      <c r="N4136" s="149" t="s">
        <v>16295</v>
      </c>
    </row>
    <row r="4137" spans="1:17" s="607" customFormat="1" ht="37.5" customHeight="1" x14ac:dyDescent="0.25">
      <c r="A4137" s="1047">
        <v>1325</v>
      </c>
      <c r="B4137" s="602">
        <v>30</v>
      </c>
      <c r="C4137" s="602" t="s">
        <v>65</v>
      </c>
      <c r="D4137" s="603">
        <v>2566</v>
      </c>
      <c r="E4137" s="1047" t="s">
        <v>15355</v>
      </c>
      <c r="F4137" s="1047" t="s">
        <v>15356</v>
      </c>
      <c r="G4137" s="1047" t="s">
        <v>15357</v>
      </c>
      <c r="H4137" s="1047" t="s">
        <v>15358</v>
      </c>
      <c r="I4137" s="1047" t="s">
        <v>2495</v>
      </c>
      <c r="J4137" s="1047" t="s">
        <v>232</v>
      </c>
      <c r="K4137" s="1047" t="s">
        <v>3414</v>
      </c>
      <c r="L4137" s="604" t="s">
        <v>15359</v>
      </c>
      <c r="M4137" s="602">
        <v>2564</v>
      </c>
      <c r="N4137" s="603" t="s">
        <v>15361</v>
      </c>
      <c r="O4137" s="604"/>
      <c r="P4137" s="606"/>
      <c r="Q4137" s="604"/>
    </row>
    <row r="4138" spans="1:17" s="607" customFormat="1" ht="37.5" customHeight="1" x14ac:dyDescent="0.25">
      <c r="A4138" s="1048"/>
      <c r="B4138" s="602">
        <v>30</v>
      </c>
      <c r="C4138" s="602" t="s">
        <v>65</v>
      </c>
      <c r="D4138" s="603">
        <v>2566</v>
      </c>
      <c r="E4138" s="1048"/>
      <c r="F4138" s="1048"/>
      <c r="G4138" s="1048"/>
      <c r="H4138" s="1048"/>
      <c r="I4138" s="1048"/>
      <c r="J4138" s="1048"/>
      <c r="K4138" s="1048"/>
      <c r="L4138" s="604" t="s">
        <v>15360</v>
      </c>
      <c r="M4138" s="602"/>
      <c r="N4138" s="603" t="s">
        <v>15362</v>
      </c>
      <c r="O4138" s="604"/>
      <c r="P4138" s="606"/>
      <c r="Q4138" s="604"/>
    </row>
    <row r="4139" spans="1:17" s="607" customFormat="1" ht="37.5" customHeight="1" x14ac:dyDescent="0.25">
      <c r="A4139" s="1048"/>
      <c r="B4139" s="602">
        <v>10</v>
      </c>
      <c r="C4139" s="602" t="s">
        <v>66</v>
      </c>
      <c r="D4139" s="603">
        <v>2566</v>
      </c>
      <c r="E4139" s="1048"/>
      <c r="F4139" s="1048"/>
      <c r="G4139" s="1048"/>
      <c r="H4139" s="1048"/>
      <c r="I4139" s="1048"/>
      <c r="J4139" s="1048"/>
      <c r="K4139" s="1048"/>
      <c r="L4139" s="604" t="s">
        <v>15360</v>
      </c>
      <c r="M4139" s="602">
        <v>2564</v>
      </c>
      <c r="N4139" s="605" t="s">
        <v>15407</v>
      </c>
      <c r="O4139" s="604"/>
      <c r="P4139" s="606"/>
      <c r="Q4139" s="604"/>
    </row>
    <row r="4140" spans="1:17" s="612" customFormat="1" ht="37.5" customHeight="1" x14ac:dyDescent="0.25">
      <c r="A4140" s="1048"/>
      <c r="B4140" s="608">
        <v>26</v>
      </c>
      <c r="C4140" s="608" t="s">
        <v>67</v>
      </c>
      <c r="D4140" s="609">
        <v>2566</v>
      </c>
      <c r="E4140" s="1048"/>
      <c r="F4140" s="1048"/>
      <c r="G4140" s="1048"/>
      <c r="H4140" s="1048"/>
      <c r="I4140" s="1048"/>
      <c r="J4140" s="1048"/>
      <c r="K4140" s="1048"/>
      <c r="L4140" s="610" t="s">
        <v>5414</v>
      </c>
      <c r="M4140" s="608"/>
      <c r="N4140" s="611" t="s">
        <v>17359</v>
      </c>
      <c r="O4140" s="610" t="s">
        <v>17361</v>
      </c>
      <c r="P4140" s="606">
        <v>9065.65</v>
      </c>
      <c r="Q4140" s="610"/>
    </row>
    <row r="4141" spans="1:17" s="612" customFormat="1" ht="37.5" customHeight="1" x14ac:dyDescent="0.25">
      <c r="A4141" s="1049"/>
      <c r="B4141" s="608">
        <v>27</v>
      </c>
      <c r="C4141" s="608" t="s">
        <v>677</v>
      </c>
      <c r="D4141" s="609">
        <v>2566</v>
      </c>
      <c r="E4141" s="1049"/>
      <c r="F4141" s="1049"/>
      <c r="G4141" s="1049"/>
      <c r="H4141" s="1049"/>
      <c r="I4141" s="1049"/>
      <c r="J4141" s="1049"/>
      <c r="K4141" s="1049"/>
      <c r="L4141" s="610" t="s">
        <v>689</v>
      </c>
      <c r="M4141" s="608"/>
      <c r="N4141" s="611" t="s">
        <v>17360</v>
      </c>
      <c r="O4141" s="610"/>
      <c r="P4141" s="606"/>
      <c r="Q4141" s="610"/>
    </row>
    <row r="4142" spans="1:17" s="607" customFormat="1" ht="37.5" customHeight="1" x14ac:dyDescent="0.25">
      <c r="A4142" s="1047">
        <v>1326</v>
      </c>
      <c r="B4142" s="602">
        <v>31</v>
      </c>
      <c r="C4142" s="602" t="s">
        <v>65</v>
      </c>
      <c r="D4142" s="603">
        <v>2566</v>
      </c>
      <c r="E4142" s="1047" t="s">
        <v>18131</v>
      </c>
      <c r="F4142" s="1047" t="s">
        <v>15369</v>
      </c>
      <c r="G4142" s="1047" t="s">
        <v>15370</v>
      </c>
      <c r="H4142" s="1047" t="s">
        <v>15371</v>
      </c>
      <c r="I4142" s="1047" t="s">
        <v>388</v>
      </c>
      <c r="J4142" s="1047" t="s">
        <v>388</v>
      </c>
      <c r="K4142" s="1047" t="s">
        <v>3414</v>
      </c>
      <c r="L4142" s="604" t="s">
        <v>11884</v>
      </c>
      <c r="M4142" s="808">
        <v>2564</v>
      </c>
      <c r="N4142" s="605" t="s">
        <v>15372</v>
      </c>
      <c r="O4142" s="604"/>
      <c r="P4142" s="606"/>
      <c r="Q4142" s="604"/>
    </row>
    <row r="4143" spans="1:17" s="612" customFormat="1" ht="37.5" customHeight="1" x14ac:dyDescent="0.25">
      <c r="A4143" s="1048"/>
      <c r="B4143" s="608">
        <v>22</v>
      </c>
      <c r="C4143" s="608" t="s">
        <v>64</v>
      </c>
      <c r="D4143" s="609">
        <v>2567</v>
      </c>
      <c r="E4143" s="1048"/>
      <c r="F4143" s="1048"/>
      <c r="G4143" s="1048"/>
      <c r="H4143" s="1048"/>
      <c r="I4143" s="1048"/>
      <c r="J4143" s="1048"/>
      <c r="K4143" s="1048"/>
      <c r="L4143" s="610" t="s">
        <v>5414</v>
      </c>
      <c r="M4143" s="809"/>
      <c r="N4143" s="609" t="s">
        <v>18129</v>
      </c>
      <c r="O4143" s="610"/>
      <c r="P4143" s="606"/>
      <c r="Q4143" s="610"/>
    </row>
    <row r="4144" spans="1:17" s="612" customFormat="1" ht="37.5" customHeight="1" x14ac:dyDescent="0.25">
      <c r="A4144" s="1049"/>
      <c r="B4144" s="608">
        <v>22</v>
      </c>
      <c r="C4144" s="608" t="s">
        <v>64</v>
      </c>
      <c r="D4144" s="609">
        <v>2567</v>
      </c>
      <c r="E4144" s="1049"/>
      <c r="F4144" s="1049"/>
      <c r="G4144" s="1049"/>
      <c r="H4144" s="1049"/>
      <c r="I4144" s="1049"/>
      <c r="J4144" s="1049"/>
      <c r="K4144" s="1049"/>
      <c r="L4144" s="610" t="s">
        <v>689</v>
      </c>
      <c r="M4144" s="809"/>
      <c r="N4144" s="609" t="s">
        <v>18130</v>
      </c>
      <c r="O4144" s="610"/>
      <c r="P4144" s="606">
        <v>18586.96</v>
      </c>
      <c r="Q4144" s="610"/>
    </row>
    <row r="4145" spans="1:17" s="607" customFormat="1" ht="37.5" customHeight="1" x14ac:dyDescent="0.25">
      <c r="A4145" s="1047">
        <v>1327</v>
      </c>
      <c r="B4145" s="602">
        <v>31</v>
      </c>
      <c r="C4145" s="602" t="s">
        <v>65</v>
      </c>
      <c r="D4145" s="603">
        <v>2566</v>
      </c>
      <c r="E4145" s="1047" t="s">
        <v>15373</v>
      </c>
      <c r="F4145" s="1047" t="s">
        <v>15373</v>
      </c>
      <c r="G4145" s="1047" t="s">
        <v>15374</v>
      </c>
      <c r="H4145" s="1047" t="s">
        <v>15375</v>
      </c>
      <c r="I4145" s="1047" t="s">
        <v>2423</v>
      </c>
      <c r="J4145" s="1047" t="s">
        <v>232</v>
      </c>
      <c r="K4145" s="1047" t="s">
        <v>3414</v>
      </c>
      <c r="L4145" s="604" t="s">
        <v>7186</v>
      </c>
      <c r="M4145" s="602"/>
      <c r="N4145" s="603" t="s">
        <v>15376</v>
      </c>
      <c r="O4145" s="604"/>
      <c r="P4145" s="606"/>
      <c r="Q4145" s="604"/>
    </row>
    <row r="4146" spans="1:17" s="612" customFormat="1" ht="37.5" customHeight="1" x14ac:dyDescent="0.25">
      <c r="A4146" s="1048"/>
      <c r="B4146" s="682">
        <v>22</v>
      </c>
      <c r="C4146" s="682" t="s">
        <v>677</v>
      </c>
      <c r="D4146" s="681">
        <v>2566</v>
      </c>
      <c r="E4146" s="1048"/>
      <c r="F4146" s="1048"/>
      <c r="G4146" s="1048"/>
      <c r="H4146" s="1048"/>
      <c r="I4146" s="1048"/>
      <c r="J4146" s="1048"/>
      <c r="K4146" s="1048"/>
      <c r="L4146" s="610" t="s">
        <v>5414</v>
      </c>
      <c r="M4146" s="608"/>
      <c r="N4146" s="609" t="s">
        <v>17349</v>
      </c>
      <c r="O4146" s="610"/>
      <c r="P4146" s="606"/>
      <c r="Q4146" s="610"/>
    </row>
    <row r="4147" spans="1:17" s="612" customFormat="1" ht="37.5" customHeight="1" x14ac:dyDescent="0.25">
      <c r="A4147" s="1049"/>
      <c r="B4147" s="682">
        <v>22</v>
      </c>
      <c r="C4147" s="682" t="s">
        <v>677</v>
      </c>
      <c r="D4147" s="681">
        <v>2566</v>
      </c>
      <c r="E4147" s="1049"/>
      <c r="F4147" s="1049"/>
      <c r="G4147" s="1049"/>
      <c r="H4147" s="1049"/>
      <c r="I4147" s="1049"/>
      <c r="J4147" s="1049"/>
      <c r="K4147" s="1049"/>
      <c r="L4147" s="610" t="s">
        <v>689</v>
      </c>
      <c r="M4147" s="608"/>
      <c r="N4147" s="609" t="s">
        <v>17350</v>
      </c>
      <c r="P4147" s="613">
        <v>45526</v>
      </c>
      <c r="Q4147" s="610"/>
    </row>
    <row r="4148" spans="1:17" s="607" customFormat="1" ht="37.5" customHeight="1" x14ac:dyDescent="0.25">
      <c r="A4148" s="1047">
        <v>1328</v>
      </c>
      <c r="B4148" s="679">
        <v>4</v>
      </c>
      <c r="C4148" s="679" t="s">
        <v>66</v>
      </c>
      <c r="D4148" s="680">
        <v>2566</v>
      </c>
      <c r="E4148" s="1047" t="s">
        <v>15478</v>
      </c>
      <c r="F4148" s="1047" t="s">
        <v>15478</v>
      </c>
      <c r="G4148" s="1047" t="s">
        <v>16676</v>
      </c>
      <c r="H4148" s="1047" t="s">
        <v>15479</v>
      </c>
      <c r="I4148" s="1047" t="s">
        <v>870</v>
      </c>
      <c r="J4148" s="1047" t="s">
        <v>113</v>
      </c>
      <c r="K4148" s="1047" t="s">
        <v>3414</v>
      </c>
      <c r="L4148" s="604" t="s">
        <v>15480</v>
      </c>
      <c r="M4148" s="602"/>
      <c r="N4148" s="603" t="s">
        <v>15481</v>
      </c>
      <c r="O4148" s="604"/>
      <c r="P4148" s="606"/>
      <c r="Q4148" s="604"/>
    </row>
    <row r="4149" spans="1:17" s="607" customFormat="1" ht="37.5" customHeight="1" x14ac:dyDescent="0.25">
      <c r="A4149" s="1048"/>
      <c r="B4149" s="679">
        <v>28</v>
      </c>
      <c r="C4149" s="679" t="s">
        <v>73</v>
      </c>
      <c r="D4149" s="680">
        <v>2566</v>
      </c>
      <c r="E4149" s="1048"/>
      <c r="F4149" s="1048"/>
      <c r="G4149" s="1048"/>
      <c r="H4149" s="1048"/>
      <c r="I4149" s="1048"/>
      <c r="J4149" s="1048"/>
      <c r="K4149" s="1048"/>
      <c r="L4149" s="604" t="s">
        <v>16677</v>
      </c>
      <c r="M4149" s="602"/>
      <c r="N4149" s="603" t="s">
        <v>16678</v>
      </c>
      <c r="O4149" s="604"/>
      <c r="P4149" s="606"/>
      <c r="Q4149" s="604"/>
    </row>
    <row r="4150" spans="1:17" s="612" customFormat="1" ht="37.5" customHeight="1" x14ac:dyDescent="0.25">
      <c r="A4150" s="1048"/>
      <c r="B4150" s="682">
        <v>4</v>
      </c>
      <c r="C4150" s="682" t="s">
        <v>682</v>
      </c>
      <c r="D4150" s="681">
        <v>2566</v>
      </c>
      <c r="E4150" s="1048"/>
      <c r="F4150" s="1048"/>
      <c r="G4150" s="1048"/>
      <c r="H4150" s="1048"/>
      <c r="I4150" s="1048"/>
      <c r="J4150" s="1048"/>
      <c r="K4150" s="1048"/>
      <c r="L4150" s="610" t="s">
        <v>17411</v>
      </c>
      <c r="M4150" s="608"/>
      <c r="N4150" s="609" t="s">
        <v>17404</v>
      </c>
      <c r="O4150" s="610"/>
      <c r="P4150" s="606"/>
      <c r="Q4150" s="610"/>
    </row>
    <row r="4151" spans="1:17" s="612" customFormat="1" ht="37.5" customHeight="1" x14ac:dyDescent="0.3">
      <c r="A4151" s="1049"/>
      <c r="B4151" s="682">
        <v>4</v>
      </c>
      <c r="C4151" s="682" t="s">
        <v>682</v>
      </c>
      <c r="D4151" s="681">
        <v>2566</v>
      </c>
      <c r="E4151" s="1049"/>
      <c r="F4151" s="1049"/>
      <c r="G4151" s="1049"/>
      <c r="H4151" s="1049"/>
      <c r="I4151" s="1049"/>
      <c r="J4151" s="1049"/>
      <c r="K4151" s="1049"/>
      <c r="L4151" s="610" t="s">
        <v>17412</v>
      </c>
      <c r="M4151" s="608"/>
      <c r="N4151" s="609" t="s">
        <v>17403</v>
      </c>
      <c r="O4151" s="685" t="s">
        <v>17405</v>
      </c>
      <c r="P4151" s="613">
        <v>11803.28</v>
      </c>
      <c r="Q4151" s="610"/>
    </row>
    <row r="4152" spans="1:17" s="607" customFormat="1" ht="37.5" customHeight="1" x14ac:dyDescent="0.25">
      <c r="A4152" s="1047">
        <v>1328</v>
      </c>
      <c r="B4152" s="1047">
        <v>10</v>
      </c>
      <c r="C4152" s="1047" t="s">
        <v>66</v>
      </c>
      <c r="D4152" s="1047">
        <v>2566</v>
      </c>
      <c r="E4152" s="1047" t="s">
        <v>15403</v>
      </c>
      <c r="F4152" s="1047" t="s">
        <v>15403</v>
      </c>
      <c r="G4152" s="1047" t="s">
        <v>15427</v>
      </c>
      <c r="H4152" s="1240" t="s">
        <v>15428</v>
      </c>
      <c r="I4152" s="1241"/>
      <c r="J4152" s="1241"/>
      <c r="K4152" s="1242"/>
      <c r="L4152" s="604" t="s">
        <v>15360</v>
      </c>
      <c r="M4152" s="602">
        <v>2564</v>
      </c>
      <c r="N4152" s="603" t="s">
        <v>15420</v>
      </c>
      <c r="O4152" s="604"/>
      <c r="P4152" s="606"/>
      <c r="Q4152" s="604"/>
    </row>
    <row r="4153" spans="1:17" s="607" customFormat="1" ht="37.5" customHeight="1" x14ac:dyDescent="0.25">
      <c r="A4153" s="1048"/>
      <c r="B4153" s="1049"/>
      <c r="C4153" s="1049"/>
      <c r="D4153" s="1049"/>
      <c r="E4153" s="1048"/>
      <c r="F4153" s="1048"/>
      <c r="G4153" s="1048"/>
      <c r="H4153" s="626" t="s">
        <v>15404</v>
      </c>
      <c r="I4153" s="626" t="s">
        <v>15405</v>
      </c>
      <c r="J4153" s="626" t="s">
        <v>15406</v>
      </c>
      <c r="K4153" s="626" t="s">
        <v>3414</v>
      </c>
      <c r="L4153" s="604" t="s">
        <v>15429</v>
      </c>
      <c r="M4153" s="602"/>
      <c r="N4153" s="603" t="s">
        <v>15430</v>
      </c>
      <c r="O4153" s="604"/>
      <c r="P4153" s="606"/>
      <c r="Q4153" s="604"/>
    </row>
    <row r="4154" spans="1:17" s="612" customFormat="1" ht="37.5" customHeight="1" x14ac:dyDescent="0.25">
      <c r="A4154" s="1048"/>
      <c r="B4154" s="704">
        <v>26</v>
      </c>
      <c r="C4154" s="704" t="s">
        <v>67</v>
      </c>
      <c r="D4154" s="704">
        <v>2566</v>
      </c>
      <c r="E4154" s="1048"/>
      <c r="F4154" s="1048"/>
      <c r="G4154" s="1048"/>
      <c r="H4154" s="614"/>
      <c r="I4154" s="614"/>
      <c r="J4154" s="614"/>
      <c r="K4154" s="614"/>
      <c r="L4154" s="610" t="s">
        <v>5414</v>
      </c>
      <c r="M4154" s="608"/>
      <c r="N4154" s="609" t="s">
        <v>17346</v>
      </c>
      <c r="O4154" s="610"/>
      <c r="P4154" s="606"/>
      <c r="Q4154" s="610"/>
    </row>
    <row r="4155" spans="1:17" s="612" customFormat="1" ht="37.5" customHeight="1" x14ac:dyDescent="0.25">
      <c r="A4155" s="1049"/>
      <c r="B4155" s="608">
        <v>24</v>
      </c>
      <c r="C4155" s="608" t="s">
        <v>677</v>
      </c>
      <c r="D4155" s="608">
        <v>2566</v>
      </c>
      <c r="E4155" s="1049"/>
      <c r="F4155" s="1049"/>
      <c r="G4155" s="1049"/>
      <c r="H4155" s="614"/>
      <c r="I4155" s="614"/>
      <c r="J4155" s="614"/>
      <c r="K4155" s="614"/>
      <c r="L4155" s="610" t="s">
        <v>689</v>
      </c>
      <c r="M4155" s="608"/>
      <c r="N4155" s="609" t="s">
        <v>17347</v>
      </c>
      <c r="O4155" s="610" t="s">
        <v>17348</v>
      </c>
      <c r="P4155" s="606">
        <v>10354.459999999999</v>
      </c>
      <c r="Q4155" s="610"/>
    </row>
    <row r="4156" spans="1:17" s="607" customFormat="1" ht="37.5" customHeight="1" x14ac:dyDescent="0.25">
      <c r="A4156" s="1047">
        <v>1329</v>
      </c>
      <c r="B4156" s="1047">
        <v>7</v>
      </c>
      <c r="C4156" s="1047" t="s">
        <v>66</v>
      </c>
      <c r="D4156" s="1047">
        <v>2566</v>
      </c>
      <c r="E4156" s="1047" t="s">
        <v>15417</v>
      </c>
      <c r="F4156" s="1047" t="s">
        <v>15417</v>
      </c>
      <c r="G4156" s="1047" t="s">
        <v>15431</v>
      </c>
      <c r="H4156" s="1047" t="s">
        <v>15418</v>
      </c>
      <c r="I4156" s="1047" t="s">
        <v>113</v>
      </c>
      <c r="J4156" s="1047" t="s">
        <v>113</v>
      </c>
      <c r="K4156" s="1047" t="s">
        <v>3414</v>
      </c>
      <c r="L4156" s="604" t="s">
        <v>15359</v>
      </c>
      <c r="M4156" s="602">
        <v>2564</v>
      </c>
      <c r="N4156" s="603" t="s">
        <v>15433</v>
      </c>
      <c r="O4156" s="604"/>
      <c r="P4156" s="606"/>
      <c r="Q4156" s="604"/>
    </row>
    <row r="4157" spans="1:17" s="607" customFormat="1" ht="37.5" customHeight="1" x14ac:dyDescent="0.25">
      <c r="A4157" s="1048"/>
      <c r="B4157" s="1048"/>
      <c r="C4157" s="1048"/>
      <c r="D4157" s="1048"/>
      <c r="E4157" s="1048"/>
      <c r="F4157" s="1048"/>
      <c r="G4157" s="1048"/>
      <c r="H4157" s="1048"/>
      <c r="I4157" s="1048"/>
      <c r="J4157" s="1048"/>
      <c r="K4157" s="1048"/>
      <c r="L4157" s="604" t="s">
        <v>15432</v>
      </c>
      <c r="M4157" s="602"/>
      <c r="N4157" s="603" t="s">
        <v>15419</v>
      </c>
      <c r="O4157" s="604"/>
      <c r="P4157" s="606"/>
      <c r="Q4157" s="604"/>
    </row>
    <row r="4158" spans="1:17" s="607" customFormat="1" ht="37.5" customHeight="1" x14ac:dyDescent="0.25">
      <c r="A4158" s="1048"/>
      <c r="B4158" s="1049"/>
      <c r="C4158" s="1049"/>
      <c r="D4158" s="1049"/>
      <c r="E4158" s="1048"/>
      <c r="F4158" s="1048"/>
      <c r="G4158" s="1048"/>
      <c r="H4158" s="1048"/>
      <c r="I4158" s="1048"/>
      <c r="J4158" s="1048"/>
      <c r="K4158" s="1048"/>
      <c r="L4158" s="604" t="s">
        <v>15448</v>
      </c>
      <c r="M4158" s="602"/>
      <c r="N4158" s="603" t="s">
        <v>15449</v>
      </c>
      <c r="O4158" s="610" t="s">
        <v>15450</v>
      </c>
      <c r="P4158" s="606"/>
      <c r="Q4158" s="604"/>
    </row>
    <row r="4159" spans="1:17" s="612" customFormat="1" ht="37.5" customHeight="1" x14ac:dyDescent="0.25">
      <c r="A4159" s="1048"/>
      <c r="B4159" s="701">
        <v>26</v>
      </c>
      <c r="C4159" s="701" t="s">
        <v>67</v>
      </c>
      <c r="D4159" s="701">
        <v>2566</v>
      </c>
      <c r="E4159" s="1048"/>
      <c r="F4159" s="1048"/>
      <c r="G4159" s="1048"/>
      <c r="H4159" s="1048"/>
      <c r="I4159" s="1048"/>
      <c r="J4159" s="1048"/>
      <c r="K4159" s="1048"/>
      <c r="L4159" s="610" t="s">
        <v>5414</v>
      </c>
      <c r="M4159" s="608"/>
      <c r="N4159" s="609" t="s">
        <v>17327</v>
      </c>
      <c r="O4159" s="610"/>
      <c r="P4159" s="606"/>
      <c r="Q4159" s="610"/>
    </row>
    <row r="4160" spans="1:17" s="612" customFormat="1" ht="37.5" customHeight="1" x14ac:dyDescent="0.25">
      <c r="A4160" s="1049"/>
      <c r="B4160" s="701">
        <v>24</v>
      </c>
      <c r="C4160" s="701" t="s">
        <v>677</v>
      </c>
      <c r="D4160" s="701">
        <v>2566</v>
      </c>
      <c r="E4160" s="1049"/>
      <c r="F4160" s="1049"/>
      <c r="G4160" s="1049"/>
      <c r="H4160" s="1049"/>
      <c r="I4160" s="1049"/>
      <c r="J4160" s="1049"/>
      <c r="K4160" s="1049"/>
      <c r="L4160" s="610" t="s">
        <v>689</v>
      </c>
      <c r="M4160" s="608"/>
      <c r="N4160" s="609" t="s">
        <v>17328</v>
      </c>
      <c r="O4160" s="610" t="s">
        <v>17329</v>
      </c>
      <c r="P4160" s="606">
        <v>29274.32</v>
      </c>
      <c r="Q4160" s="610"/>
    </row>
    <row r="4161" spans="1:17" s="607" customFormat="1" ht="37.5" customHeight="1" x14ac:dyDescent="0.25">
      <c r="A4161" s="1047">
        <v>1330</v>
      </c>
      <c r="B4161" s="699">
        <v>18</v>
      </c>
      <c r="C4161" s="699" t="s">
        <v>66</v>
      </c>
      <c r="D4161" s="699">
        <v>2566</v>
      </c>
      <c r="E4161" s="1047" t="s">
        <v>15474</v>
      </c>
      <c r="F4161" s="1047" t="s">
        <v>15474</v>
      </c>
      <c r="G4161" s="1047" t="s">
        <v>15475</v>
      </c>
      <c r="H4161" s="1047" t="s">
        <v>15476</v>
      </c>
      <c r="I4161" s="1047" t="s">
        <v>284</v>
      </c>
      <c r="J4161" s="1047" t="s">
        <v>78</v>
      </c>
      <c r="K4161" s="1047" t="s">
        <v>3414</v>
      </c>
      <c r="L4161" s="604" t="s">
        <v>7186</v>
      </c>
      <c r="M4161" s="602"/>
      <c r="N4161" s="603" t="s">
        <v>15477</v>
      </c>
      <c r="O4161" s="610"/>
      <c r="P4161" s="606"/>
      <c r="Q4161" s="604"/>
    </row>
    <row r="4162" spans="1:17" s="612" customFormat="1" ht="37.5" customHeight="1" x14ac:dyDescent="0.25">
      <c r="A4162" s="1048"/>
      <c r="B4162" s="701">
        <v>9</v>
      </c>
      <c r="C4162" s="701" t="s">
        <v>62</v>
      </c>
      <c r="D4162" s="701">
        <v>2567</v>
      </c>
      <c r="E4162" s="1048"/>
      <c r="F4162" s="1048"/>
      <c r="G4162" s="1048"/>
      <c r="H4162" s="1048"/>
      <c r="I4162" s="1048"/>
      <c r="J4162" s="1048"/>
      <c r="K4162" s="1048"/>
      <c r="L4162" s="610" t="s">
        <v>5414</v>
      </c>
      <c r="M4162" s="608"/>
      <c r="N4162" s="609" t="s">
        <v>20702</v>
      </c>
      <c r="O4162" s="610"/>
      <c r="P4162" s="606"/>
      <c r="Q4162" s="610"/>
    </row>
    <row r="4163" spans="1:17" s="612" customFormat="1" ht="37.5" customHeight="1" x14ac:dyDescent="0.25">
      <c r="A4163" s="1049"/>
      <c r="B4163" s="701">
        <v>13</v>
      </c>
      <c r="C4163" s="701" t="s">
        <v>62</v>
      </c>
      <c r="D4163" s="701">
        <v>2567</v>
      </c>
      <c r="E4163" s="1049"/>
      <c r="F4163" s="1049"/>
      <c r="G4163" s="1049"/>
      <c r="H4163" s="1049"/>
      <c r="I4163" s="1049"/>
      <c r="J4163" s="1049"/>
      <c r="K4163" s="1049"/>
      <c r="L4163" s="610" t="s">
        <v>689</v>
      </c>
      <c r="M4163" s="608"/>
      <c r="N4163" s="609" t="s">
        <v>20703</v>
      </c>
      <c r="O4163" s="610" t="s">
        <v>20704</v>
      </c>
      <c r="P4163" s="606">
        <v>416702.88</v>
      </c>
      <c r="Q4163" s="610"/>
    </row>
    <row r="4164" spans="1:17" ht="37.5" customHeight="1" x14ac:dyDescent="0.25">
      <c r="A4164" s="69">
        <v>1331</v>
      </c>
      <c r="B4164" s="69">
        <v>19</v>
      </c>
      <c r="C4164" s="69" t="s">
        <v>66</v>
      </c>
      <c r="D4164" s="113">
        <v>2566</v>
      </c>
      <c r="E4164" s="69" t="s">
        <v>15436</v>
      </c>
      <c r="F4164" s="69" t="s">
        <v>15436</v>
      </c>
      <c r="G4164" s="113" t="s">
        <v>15437</v>
      </c>
      <c r="H4164" s="113" t="s">
        <v>15438</v>
      </c>
      <c r="I4164" s="113" t="s">
        <v>584</v>
      </c>
      <c r="J4164" s="113" t="s">
        <v>463</v>
      </c>
      <c r="K4164" s="113" t="s">
        <v>3414</v>
      </c>
      <c r="L4164" s="1" t="s">
        <v>15439</v>
      </c>
      <c r="M4164" s="69"/>
      <c r="N4164" s="113" t="s">
        <v>15440</v>
      </c>
    </row>
    <row r="4165" spans="1:17" ht="37.5" customHeight="1" x14ac:dyDescent="0.25">
      <c r="A4165" s="153">
        <v>1332</v>
      </c>
      <c r="B4165" s="69">
        <v>21</v>
      </c>
      <c r="C4165" s="69" t="s">
        <v>66</v>
      </c>
      <c r="D4165" s="113">
        <v>2566</v>
      </c>
      <c r="E4165" s="69" t="s">
        <v>16062</v>
      </c>
      <c r="F4165" s="69" t="s">
        <v>16062</v>
      </c>
      <c r="G4165" s="113" t="s">
        <v>15460</v>
      </c>
      <c r="H4165" s="113" t="s">
        <v>15461</v>
      </c>
      <c r="I4165" s="113" t="s">
        <v>1309</v>
      </c>
      <c r="J4165" s="113" t="s">
        <v>78</v>
      </c>
      <c r="K4165" s="113" t="s">
        <v>3414</v>
      </c>
      <c r="L4165" s="1" t="s">
        <v>11884</v>
      </c>
      <c r="M4165" s="69" t="s">
        <v>15023</v>
      </c>
      <c r="N4165" s="113" t="s">
        <v>15462</v>
      </c>
    </row>
    <row r="4166" spans="1:17" ht="37.5" customHeight="1" x14ac:dyDescent="0.25">
      <c r="A4166" s="69">
        <v>1333</v>
      </c>
      <c r="B4166" s="69">
        <v>24</v>
      </c>
      <c r="C4166" s="69" t="s">
        <v>66</v>
      </c>
      <c r="D4166" s="113">
        <v>2566</v>
      </c>
      <c r="E4166" s="69" t="s">
        <v>15486</v>
      </c>
      <c r="F4166" s="69" t="s">
        <v>15486</v>
      </c>
      <c r="G4166" s="113" t="s">
        <v>15487</v>
      </c>
      <c r="H4166" s="113" t="s">
        <v>15488</v>
      </c>
      <c r="I4166" s="113" t="s">
        <v>1736</v>
      </c>
      <c r="J4166" s="113" t="s">
        <v>388</v>
      </c>
      <c r="K4166" s="113" t="s">
        <v>3414</v>
      </c>
      <c r="L4166" s="1" t="s">
        <v>11884</v>
      </c>
      <c r="M4166" s="69" t="s">
        <v>15131</v>
      </c>
      <c r="N4166" s="113" t="s">
        <v>15489</v>
      </c>
    </row>
    <row r="4167" spans="1:17" ht="37.5" customHeight="1" x14ac:dyDescent="0.25">
      <c r="A4167" s="153">
        <v>1334</v>
      </c>
      <c r="B4167" s="218">
        <v>27</v>
      </c>
      <c r="C4167" s="218" t="s">
        <v>66</v>
      </c>
      <c r="D4167" s="220">
        <v>2566</v>
      </c>
      <c r="E4167" s="218" t="s">
        <v>15556</v>
      </c>
      <c r="F4167" s="218" t="s">
        <v>15556</v>
      </c>
      <c r="G4167" s="220" t="s">
        <v>15557</v>
      </c>
      <c r="H4167" s="220" t="s">
        <v>15558</v>
      </c>
      <c r="I4167" s="220" t="s">
        <v>6841</v>
      </c>
      <c r="J4167" s="220" t="s">
        <v>11</v>
      </c>
      <c r="K4167" s="113" t="s">
        <v>3414</v>
      </c>
      <c r="L4167" s="1" t="s">
        <v>11884</v>
      </c>
      <c r="M4167" s="69">
        <v>2564</v>
      </c>
      <c r="N4167" s="113" t="s">
        <v>15559</v>
      </c>
    </row>
    <row r="4168" spans="1:17" s="607" customFormat="1" ht="37.5" customHeight="1" x14ac:dyDescent="0.25">
      <c r="A4168" s="1047">
        <v>1335</v>
      </c>
      <c r="B4168" s="1047">
        <v>28</v>
      </c>
      <c r="C4168" s="1047" t="s">
        <v>66</v>
      </c>
      <c r="D4168" s="1047">
        <v>2566</v>
      </c>
      <c r="E4168" s="1047" t="s">
        <v>15512</v>
      </c>
      <c r="F4168" s="1047" t="s">
        <v>15512</v>
      </c>
      <c r="G4168" s="1047" t="s">
        <v>15513</v>
      </c>
      <c r="H4168" s="1047" t="s">
        <v>15514</v>
      </c>
      <c r="I4168" s="1047" t="s">
        <v>856</v>
      </c>
      <c r="J4168" s="1047" t="s">
        <v>485</v>
      </c>
      <c r="K4168" s="1047" t="s">
        <v>3414</v>
      </c>
      <c r="L4168" s="604" t="s">
        <v>15359</v>
      </c>
      <c r="M4168" s="602">
        <v>2564</v>
      </c>
      <c r="N4168" s="603" t="s">
        <v>15515</v>
      </c>
      <c r="O4168" s="604"/>
      <c r="P4168" s="606"/>
      <c r="Q4168" s="604"/>
    </row>
    <row r="4169" spans="1:17" s="607" customFormat="1" ht="37.5" customHeight="1" x14ac:dyDescent="0.25">
      <c r="A4169" s="1048"/>
      <c r="B4169" s="1049"/>
      <c r="C4169" s="1049"/>
      <c r="D4169" s="1049"/>
      <c r="E4169" s="1048"/>
      <c r="F4169" s="1048"/>
      <c r="G4169" s="1048"/>
      <c r="H4169" s="1048"/>
      <c r="I4169" s="1048"/>
      <c r="J4169" s="1048"/>
      <c r="K4169" s="1048"/>
      <c r="L4169" s="604" t="s">
        <v>14841</v>
      </c>
      <c r="M4169" s="602"/>
      <c r="N4169" s="603" t="s">
        <v>15516</v>
      </c>
      <c r="O4169" s="604"/>
      <c r="P4169" s="606"/>
      <c r="Q4169" s="604"/>
    </row>
    <row r="4170" spans="1:17" s="607" customFormat="1" ht="37.5" customHeight="1" x14ac:dyDescent="0.25">
      <c r="A4170" s="1048"/>
      <c r="B4170" s="602">
        <v>3</v>
      </c>
      <c r="C4170" s="602" t="s">
        <v>62</v>
      </c>
      <c r="D4170" s="603">
        <v>2466</v>
      </c>
      <c r="E4170" s="1048"/>
      <c r="F4170" s="1048"/>
      <c r="G4170" s="1048"/>
      <c r="H4170" s="1048"/>
      <c r="I4170" s="1048"/>
      <c r="J4170" s="1048"/>
      <c r="K4170" s="1048"/>
      <c r="L4170" s="604" t="s">
        <v>15528</v>
      </c>
      <c r="M4170" s="602"/>
      <c r="N4170" s="603" t="s">
        <v>15529</v>
      </c>
      <c r="O4170" s="604"/>
      <c r="P4170" s="606"/>
      <c r="Q4170" s="604"/>
    </row>
    <row r="4171" spans="1:17" s="612" customFormat="1" ht="37.5" customHeight="1" x14ac:dyDescent="0.25">
      <c r="A4171" s="1048"/>
      <c r="B4171" s="608">
        <v>26</v>
      </c>
      <c r="C4171" s="608" t="s">
        <v>67</v>
      </c>
      <c r="D4171" s="609">
        <v>2566</v>
      </c>
      <c r="E4171" s="1048"/>
      <c r="F4171" s="1048"/>
      <c r="G4171" s="1048"/>
      <c r="H4171" s="1048"/>
      <c r="I4171" s="1048"/>
      <c r="J4171" s="1048"/>
      <c r="K4171" s="1048"/>
      <c r="L4171" s="610" t="s">
        <v>5414</v>
      </c>
      <c r="M4171" s="682"/>
      <c r="N4171" s="609" t="s">
        <v>17333</v>
      </c>
      <c r="O4171" s="610"/>
      <c r="P4171" s="606"/>
      <c r="Q4171" s="610"/>
    </row>
    <row r="4172" spans="1:17" s="612" customFormat="1" ht="37.5" customHeight="1" x14ac:dyDescent="0.25">
      <c r="A4172" s="1049"/>
      <c r="B4172" s="608">
        <v>24</v>
      </c>
      <c r="C4172" s="608" t="s">
        <v>677</v>
      </c>
      <c r="D4172" s="609">
        <v>2566</v>
      </c>
      <c r="E4172" s="1049"/>
      <c r="F4172" s="1049"/>
      <c r="G4172" s="1049"/>
      <c r="H4172" s="1049"/>
      <c r="I4172" s="1049"/>
      <c r="J4172" s="1049"/>
      <c r="K4172" s="1049"/>
      <c r="L4172" s="610" t="s">
        <v>689</v>
      </c>
      <c r="M4172" s="682"/>
      <c r="N4172" s="609" t="s">
        <v>17334</v>
      </c>
      <c r="O4172" s="610" t="s">
        <v>17335</v>
      </c>
      <c r="P4172" s="606">
        <v>12058.31</v>
      </c>
      <c r="Q4172" s="610"/>
    </row>
    <row r="4173" spans="1:17" s="607" customFormat="1" ht="37.5" customHeight="1" x14ac:dyDescent="0.25">
      <c r="A4173" s="1047">
        <v>1336</v>
      </c>
      <c r="B4173" s="602">
        <v>2</v>
      </c>
      <c r="C4173" s="602" t="s">
        <v>62</v>
      </c>
      <c r="D4173" s="603">
        <v>2566</v>
      </c>
      <c r="E4173" s="1047" t="s">
        <v>15541</v>
      </c>
      <c r="F4173" s="1047" t="s">
        <v>15541</v>
      </c>
      <c r="G4173" s="1047" t="s">
        <v>16156</v>
      </c>
      <c r="H4173" s="1047" t="s">
        <v>16155</v>
      </c>
      <c r="I4173" s="1047" t="s">
        <v>125</v>
      </c>
      <c r="J4173" s="1047" t="s">
        <v>113</v>
      </c>
      <c r="K4173" s="1047" t="s">
        <v>3414</v>
      </c>
      <c r="L4173" s="604" t="s">
        <v>14652</v>
      </c>
      <c r="M4173" s="1047">
        <v>2564</v>
      </c>
      <c r="N4173" s="603" t="s">
        <v>15542</v>
      </c>
      <c r="O4173" s="604"/>
      <c r="P4173" s="606"/>
      <c r="Q4173" s="604"/>
    </row>
    <row r="4174" spans="1:17" s="607" customFormat="1" ht="37.5" customHeight="1" x14ac:dyDescent="0.25">
      <c r="A4174" s="1048"/>
      <c r="B4174" s="602">
        <v>3</v>
      </c>
      <c r="C4174" s="602" t="s">
        <v>62</v>
      </c>
      <c r="D4174" s="603">
        <v>2566</v>
      </c>
      <c r="E4174" s="1048"/>
      <c r="F4174" s="1048"/>
      <c r="G4174" s="1048"/>
      <c r="H4174" s="1048"/>
      <c r="I4174" s="1048"/>
      <c r="J4174" s="1048"/>
      <c r="K4174" s="1048"/>
      <c r="L4174" s="604" t="s">
        <v>15544</v>
      </c>
      <c r="M4174" s="1048"/>
      <c r="N4174" s="603" t="s">
        <v>15543</v>
      </c>
      <c r="O4174" s="604"/>
      <c r="P4174" s="606"/>
      <c r="Q4174" s="604"/>
    </row>
    <row r="4175" spans="1:17" s="607" customFormat="1" ht="37.5" customHeight="1" x14ac:dyDescent="0.25">
      <c r="A4175" s="1048"/>
      <c r="B4175" s="602">
        <v>8</v>
      </c>
      <c r="C4175" s="602" t="s">
        <v>62</v>
      </c>
      <c r="D4175" s="603">
        <v>2566</v>
      </c>
      <c r="E4175" s="1048"/>
      <c r="F4175" s="1048"/>
      <c r="G4175" s="1048"/>
      <c r="H4175" s="1048"/>
      <c r="I4175" s="1048"/>
      <c r="J4175" s="1048"/>
      <c r="K4175" s="1048"/>
      <c r="L4175" s="604" t="s">
        <v>15545</v>
      </c>
      <c r="M4175" s="1048"/>
      <c r="N4175" s="603" t="s">
        <v>15546</v>
      </c>
      <c r="O4175" s="604"/>
      <c r="P4175" s="606"/>
      <c r="Q4175" s="604"/>
    </row>
    <row r="4176" spans="1:17" s="612" customFormat="1" ht="37.5" customHeight="1" x14ac:dyDescent="0.25">
      <c r="A4176" s="1048"/>
      <c r="B4176" s="682">
        <v>18</v>
      </c>
      <c r="C4176" s="682" t="s">
        <v>67</v>
      </c>
      <c r="D4176" s="681">
        <v>2566</v>
      </c>
      <c r="E4176" s="1048"/>
      <c r="F4176" s="1048"/>
      <c r="G4176" s="1048"/>
      <c r="H4176" s="1048"/>
      <c r="I4176" s="1048"/>
      <c r="J4176" s="1048"/>
      <c r="K4176" s="1048"/>
      <c r="L4176" s="610" t="s">
        <v>5414</v>
      </c>
      <c r="M4176" s="1048"/>
      <c r="N4176" s="681" t="s">
        <v>17169</v>
      </c>
      <c r="O4176" s="614"/>
      <c r="P4176" s="752"/>
      <c r="Q4176" s="614"/>
    </row>
    <row r="4177" spans="1:17" s="612" customFormat="1" ht="37.5" customHeight="1" x14ac:dyDescent="0.3">
      <c r="A4177" s="1049"/>
      <c r="B4177" s="682">
        <v>20</v>
      </c>
      <c r="C4177" s="682" t="s">
        <v>67</v>
      </c>
      <c r="D4177" s="681">
        <v>2566</v>
      </c>
      <c r="E4177" s="1049"/>
      <c r="F4177" s="1049"/>
      <c r="G4177" s="1049"/>
      <c r="H4177" s="1049"/>
      <c r="I4177" s="1049"/>
      <c r="J4177" s="1049"/>
      <c r="K4177" s="1049"/>
      <c r="L4177" s="610" t="s">
        <v>689</v>
      </c>
      <c r="M4177" s="1049"/>
      <c r="N4177" s="681" t="s">
        <v>17170</v>
      </c>
      <c r="O4177" s="685" t="s">
        <v>17138</v>
      </c>
      <c r="P4177" s="752">
        <v>9939.2900000000009</v>
      </c>
      <c r="Q4177" s="614"/>
    </row>
    <row r="4178" spans="1:17" ht="37.5" customHeight="1" x14ac:dyDescent="0.25">
      <c r="A4178" s="218">
        <v>1337</v>
      </c>
      <c r="B4178" s="218">
        <v>9</v>
      </c>
      <c r="C4178" s="218" t="s">
        <v>62</v>
      </c>
      <c r="D4178" s="220">
        <v>2566</v>
      </c>
      <c r="E4178" s="220" t="s">
        <v>15537</v>
      </c>
      <c r="F4178" s="220" t="s">
        <v>15538</v>
      </c>
      <c r="G4178" s="220" t="s">
        <v>15539</v>
      </c>
      <c r="H4178" s="220" t="s">
        <v>21706</v>
      </c>
      <c r="I4178" s="220" t="s">
        <v>1736</v>
      </c>
      <c r="J4178" s="220" t="s">
        <v>388</v>
      </c>
      <c r="K4178" s="220" t="s">
        <v>3414</v>
      </c>
      <c r="L4178" s="89" t="s">
        <v>21707</v>
      </c>
      <c r="M4178" s="218"/>
      <c r="N4178" s="220" t="s">
        <v>15540</v>
      </c>
      <c r="O4178" s="89"/>
      <c r="P4178" s="454"/>
      <c r="Q4178" s="89"/>
    </row>
    <row r="4179" spans="1:17" s="604" customFormat="1" ht="37.5" customHeight="1" x14ac:dyDescent="0.25">
      <c r="A4179" s="1047">
        <v>1338</v>
      </c>
      <c r="B4179" s="602">
        <v>15</v>
      </c>
      <c r="C4179" s="679" t="s">
        <v>62</v>
      </c>
      <c r="D4179" s="680">
        <v>2566</v>
      </c>
      <c r="E4179" s="1047" t="s">
        <v>15592</v>
      </c>
      <c r="F4179" s="1047" t="s">
        <v>15592</v>
      </c>
      <c r="G4179" s="1047" t="s">
        <v>15594</v>
      </c>
      <c r="H4179" s="1047" t="s">
        <v>15595</v>
      </c>
      <c r="I4179" s="1047" t="s">
        <v>1193</v>
      </c>
      <c r="J4179" s="1047" t="s">
        <v>2880</v>
      </c>
      <c r="K4179" s="1047" t="s">
        <v>3414</v>
      </c>
      <c r="L4179" s="604" t="s">
        <v>11884</v>
      </c>
      <c r="M4179" s="602" t="s">
        <v>15338</v>
      </c>
      <c r="N4179" s="603" t="s">
        <v>15596</v>
      </c>
      <c r="P4179" s="613"/>
    </row>
    <row r="4180" spans="1:17" s="604" customFormat="1" ht="37.5" customHeight="1" x14ac:dyDescent="0.25">
      <c r="A4180" s="1048"/>
      <c r="B4180" s="608">
        <v>8</v>
      </c>
      <c r="C4180" s="682" t="s">
        <v>69</v>
      </c>
      <c r="D4180" s="681">
        <v>2567</v>
      </c>
      <c r="E4180" s="1048"/>
      <c r="F4180" s="1048"/>
      <c r="G4180" s="1048"/>
      <c r="H4180" s="1048"/>
      <c r="I4180" s="1048"/>
      <c r="J4180" s="1048"/>
      <c r="K4180" s="1048"/>
      <c r="L4180" s="610" t="s">
        <v>5414</v>
      </c>
      <c r="M4180" s="602"/>
      <c r="N4180" s="609" t="s">
        <v>21806</v>
      </c>
      <c r="P4180" s="613"/>
    </row>
    <row r="4181" spans="1:17" s="604" customFormat="1" ht="37.5" customHeight="1" x14ac:dyDescent="0.25">
      <c r="A4181" s="1049"/>
      <c r="B4181" s="608">
        <v>7</v>
      </c>
      <c r="C4181" s="682" t="s">
        <v>73</v>
      </c>
      <c r="D4181" s="681">
        <v>2567</v>
      </c>
      <c r="E4181" s="1049"/>
      <c r="F4181" s="1049"/>
      <c r="G4181" s="1049"/>
      <c r="H4181" s="1049"/>
      <c r="I4181" s="1049"/>
      <c r="J4181" s="1049"/>
      <c r="K4181" s="1049"/>
      <c r="L4181" s="610" t="s">
        <v>689</v>
      </c>
      <c r="M4181" s="602"/>
      <c r="N4181" s="609" t="s">
        <v>21807</v>
      </c>
      <c r="O4181" s="610" t="s">
        <v>21808</v>
      </c>
      <c r="P4181" s="613">
        <v>17675.5</v>
      </c>
    </row>
    <row r="4182" spans="1:17" s="604" customFormat="1" ht="37.5" customHeight="1" x14ac:dyDescent="0.25">
      <c r="A4182" s="1047">
        <v>1339</v>
      </c>
      <c r="B4182" s="602">
        <v>18</v>
      </c>
      <c r="C4182" s="679" t="s">
        <v>62</v>
      </c>
      <c r="D4182" s="680">
        <v>2566</v>
      </c>
      <c r="E4182" s="1047" t="s">
        <v>15593</v>
      </c>
      <c r="F4182" s="1047" t="s">
        <v>15593</v>
      </c>
      <c r="G4182" s="1047" t="s">
        <v>15598</v>
      </c>
      <c r="H4182" s="1047" t="s">
        <v>15599</v>
      </c>
      <c r="I4182" s="1047" t="s">
        <v>417</v>
      </c>
      <c r="J4182" s="1047" t="s">
        <v>232</v>
      </c>
      <c r="K4182" s="1047" t="s">
        <v>3414</v>
      </c>
      <c r="L4182" s="604" t="s">
        <v>11884</v>
      </c>
      <c r="M4182" s="602" t="s">
        <v>15131</v>
      </c>
      <c r="N4182" s="603" t="s">
        <v>15597</v>
      </c>
      <c r="P4182" s="613"/>
    </row>
    <row r="4183" spans="1:17" s="610" customFormat="1" ht="37.5" customHeight="1" x14ac:dyDescent="0.25">
      <c r="A4183" s="1048"/>
      <c r="B4183" s="608">
        <v>8</v>
      </c>
      <c r="C4183" s="682" t="s">
        <v>69</v>
      </c>
      <c r="D4183" s="681">
        <v>2567</v>
      </c>
      <c r="E4183" s="1048"/>
      <c r="F4183" s="1048"/>
      <c r="G4183" s="1048"/>
      <c r="H4183" s="1048"/>
      <c r="I4183" s="1048"/>
      <c r="J4183" s="1048"/>
      <c r="K4183" s="1048"/>
      <c r="L4183" s="610" t="s">
        <v>5414</v>
      </c>
      <c r="M4183" s="608"/>
      <c r="N4183" s="609" t="s">
        <v>21784</v>
      </c>
      <c r="P4183" s="613"/>
    </row>
    <row r="4184" spans="1:17" s="610" customFormat="1" ht="37.5" customHeight="1" x14ac:dyDescent="0.25">
      <c r="A4184" s="1049"/>
      <c r="B4184" s="608">
        <v>8</v>
      </c>
      <c r="C4184" s="682" t="s">
        <v>73</v>
      </c>
      <c r="D4184" s="681">
        <v>2567</v>
      </c>
      <c r="E4184" s="1049"/>
      <c r="F4184" s="1049"/>
      <c r="G4184" s="1049"/>
      <c r="H4184" s="1049"/>
      <c r="I4184" s="1049"/>
      <c r="J4184" s="1049"/>
      <c r="K4184" s="1049"/>
      <c r="L4184" s="610" t="s">
        <v>689</v>
      </c>
      <c r="M4184" s="608"/>
      <c r="N4184" s="609" t="s">
        <v>21785</v>
      </c>
      <c r="O4184" s="610" t="s">
        <v>22071</v>
      </c>
      <c r="P4184" s="613">
        <v>13032.86</v>
      </c>
    </row>
    <row r="4185" spans="1:17" s="1" customFormat="1" ht="37.5" customHeight="1" x14ac:dyDescent="0.25">
      <c r="A4185" s="69">
        <v>1340</v>
      </c>
      <c r="B4185" s="69">
        <v>25</v>
      </c>
      <c r="C4185" s="218" t="s">
        <v>62</v>
      </c>
      <c r="D4185" s="220">
        <v>2566</v>
      </c>
      <c r="E4185" s="113" t="s">
        <v>15935</v>
      </c>
      <c r="F4185" s="113" t="s">
        <v>15935</v>
      </c>
      <c r="G4185" s="513" t="s">
        <v>15936</v>
      </c>
      <c r="H4185" s="113" t="s">
        <v>15937</v>
      </c>
      <c r="I4185" s="113" t="s">
        <v>150</v>
      </c>
      <c r="J4185" s="113" t="s">
        <v>151</v>
      </c>
      <c r="K4185" s="113" t="s">
        <v>3414</v>
      </c>
      <c r="L4185" s="1" t="s">
        <v>11884</v>
      </c>
      <c r="M4185" s="69" t="s">
        <v>15131</v>
      </c>
      <c r="N4185" s="113" t="s">
        <v>15938</v>
      </c>
      <c r="P4185" s="109"/>
    </row>
    <row r="4186" spans="1:17" s="604" customFormat="1" ht="37.5" customHeight="1" x14ac:dyDescent="0.25">
      <c r="A4186" s="1047">
        <v>1341</v>
      </c>
      <c r="B4186" s="602">
        <v>31</v>
      </c>
      <c r="C4186" s="602" t="s">
        <v>62</v>
      </c>
      <c r="D4186" s="603">
        <v>2566</v>
      </c>
      <c r="E4186" s="1047" t="s">
        <v>15657</v>
      </c>
      <c r="F4186" s="1047" t="s">
        <v>15657</v>
      </c>
      <c r="G4186" s="1047" t="s">
        <v>15658</v>
      </c>
      <c r="H4186" s="1047" t="s">
        <v>15659</v>
      </c>
      <c r="I4186" s="1047" t="s">
        <v>157</v>
      </c>
      <c r="J4186" s="1047" t="s">
        <v>78</v>
      </c>
      <c r="K4186" s="1047" t="s">
        <v>3414</v>
      </c>
      <c r="L4186" s="604" t="s">
        <v>11884</v>
      </c>
      <c r="M4186" s="602">
        <v>2564</v>
      </c>
      <c r="N4186" s="603" t="s">
        <v>16970</v>
      </c>
      <c r="P4186" s="613"/>
    </row>
    <row r="4187" spans="1:17" s="610" customFormat="1" ht="37.5" customHeight="1" x14ac:dyDescent="0.25">
      <c r="A4187" s="1048"/>
      <c r="B4187" s="608">
        <v>8</v>
      </c>
      <c r="C4187" s="608" t="s">
        <v>69</v>
      </c>
      <c r="D4187" s="609">
        <v>2567</v>
      </c>
      <c r="E4187" s="1048"/>
      <c r="F4187" s="1048"/>
      <c r="G4187" s="1048"/>
      <c r="H4187" s="1048"/>
      <c r="I4187" s="1048"/>
      <c r="J4187" s="1048"/>
      <c r="K4187" s="1048"/>
      <c r="L4187" s="610" t="s">
        <v>5414</v>
      </c>
      <c r="M4187" s="608"/>
      <c r="N4187" s="609" t="s">
        <v>21801</v>
      </c>
      <c r="P4187" s="613"/>
    </row>
    <row r="4188" spans="1:17" s="610" customFormat="1" ht="37.5" customHeight="1" x14ac:dyDescent="0.25">
      <c r="A4188" s="1049"/>
      <c r="B4188" s="608">
        <v>7</v>
      </c>
      <c r="C4188" s="608" t="s">
        <v>73</v>
      </c>
      <c r="D4188" s="609">
        <v>2567</v>
      </c>
      <c r="E4188" s="1049"/>
      <c r="F4188" s="1049"/>
      <c r="G4188" s="1049"/>
      <c r="H4188" s="1049"/>
      <c r="I4188" s="1049"/>
      <c r="J4188" s="1049"/>
      <c r="K4188" s="1049"/>
      <c r="L4188" s="610" t="s">
        <v>689</v>
      </c>
      <c r="M4188" s="608"/>
      <c r="N4188" s="609" t="s">
        <v>21802</v>
      </c>
      <c r="O4188" s="610" t="s">
        <v>21803</v>
      </c>
      <c r="P4188" s="613">
        <v>33056.480000000003</v>
      </c>
    </row>
    <row r="4189" spans="1:17" s="1" customFormat="1" ht="37.5" customHeight="1" x14ac:dyDescent="0.25">
      <c r="A4189" s="218">
        <v>1342</v>
      </c>
      <c r="B4189" s="69">
        <v>1</v>
      </c>
      <c r="C4189" s="69" t="s">
        <v>70</v>
      </c>
      <c r="D4189" s="113">
        <v>2566</v>
      </c>
      <c r="E4189" s="89" t="s">
        <v>15241</v>
      </c>
      <c r="F4189" s="89" t="s">
        <v>15241</v>
      </c>
      <c r="G4189" s="89" t="s">
        <v>15242</v>
      </c>
      <c r="H4189" s="89" t="s">
        <v>15243</v>
      </c>
      <c r="I4189" s="89" t="s">
        <v>332</v>
      </c>
      <c r="J4189" s="89" t="s">
        <v>11</v>
      </c>
      <c r="K4189" s="89" t="s">
        <v>3414</v>
      </c>
      <c r="L4189" s="89" t="s">
        <v>11884</v>
      </c>
      <c r="M4189" s="69">
        <v>2565</v>
      </c>
      <c r="N4189" s="149" t="s">
        <v>15927</v>
      </c>
      <c r="P4189" s="109"/>
    </row>
    <row r="4190" spans="1:17" s="604" customFormat="1" ht="37.5" customHeight="1" x14ac:dyDescent="0.25">
      <c r="A4190" s="1047">
        <v>1343</v>
      </c>
      <c r="B4190" s="602">
        <v>1</v>
      </c>
      <c r="C4190" s="602" t="s">
        <v>70</v>
      </c>
      <c r="D4190" s="603">
        <v>2566</v>
      </c>
      <c r="E4190" s="1047" t="s">
        <v>15436</v>
      </c>
      <c r="F4190" s="1047" t="s">
        <v>15436</v>
      </c>
      <c r="G4190" s="1047" t="s">
        <v>15437</v>
      </c>
      <c r="H4190" s="1047" t="s">
        <v>15438</v>
      </c>
      <c r="I4190" s="1047" t="s">
        <v>584</v>
      </c>
      <c r="J4190" s="1047" t="s">
        <v>463</v>
      </c>
      <c r="K4190" s="1047" t="s">
        <v>3414</v>
      </c>
      <c r="L4190" s="604" t="s">
        <v>11884</v>
      </c>
      <c r="M4190" s="602">
        <v>2565</v>
      </c>
      <c r="N4190" s="680" t="s">
        <v>15792</v>
      </c>
      <c r="P4190" s="613"/>
    </row>
    <row r="4191" spans="1:17" s="610" customFormat="1" ht="37.5" customHeight="1" x14ac:dyDescent="0.25">
      <c r="A4191" s="1048"/>
      <c r="B4191" s="608">
        <v>28</v>
      </c>
      <c r="C4191" s="608" t="s">
        <v>64</v>
      </c>
      <c r="D4191" s="609">
        <v>2567</v>
      </c>
      <c r="E4191" s="1048"/>
      <c r="F4191" s="1048"/>
      <c r="G4191" s="1048"/>
      <c r="H4191" s="1048"/>
      <c r="I4191" s="1048"/>
      <c r="J4191" s="1048"/>
      <c r="K4191" s="1048"/>
      <c r="L4191" s="610" t="s">
        <v>5414</v>
      </c>
      <c r="M4191" s="608"/>
      <c r="N4191" s="681" t="s">
        <v>20127</v>
      </c>
      <c r="P4191" s="613"/>
    </row>
    <row r="4192" spans="1:17" s="610" customFormat="1" ht="37.5" customHeight="1" x14ac:dyDescent="0.25">
      <c r="A4192" s="1049"/>
      <c r="B4192" s="608">
        <v>4</v>
      </c>
      <c r="C4192" s="608" t="s">
        <v>65</v>
      </c>
      <c r="D4192" s="609">
        <v>2567</v>
      </c>
      <c r="E4192" s="1049"/>
      <c r="F4192" s="1049"/>
      <c r="G4192" s="1049"/>
      <c r="H4192" s="1049"/>
      <c r="I4192" s="1049"/>
      <c r="J4192" s="1049"/>
      <c r="K4192" s="1049"/>
      <c r="L4192" s="610" t="s">
        <v>689</v>
      </c>
      <c r="M4192" s="608"/>
      <c r="N4192" s="681" t="s">
        <v>20128</v>
      </c>
      <c r="O4192" s="610" t="s">
        <v>20129</v>
      </c>
      <c r="P4192" s="613"/>
    </row>
    <row r="4193" spans="1:16" s="1" customFormat="1" ht="37.5" customHeight="1" x14ac:dyDescent="0.25">
      <c r="A4193" s="218">
        <v>1344</v>
      </c>
      <c r="B4193" s="69">
        <v>1</v>
      </c>
      <c r="C4193" s="69" t="s">
        <v>70</v>
      </c>
      <c r="D4193" s="113">
        <v>2566</v>
      </c>
      <c r="E4193" s="113" t="s">
        <v>15793</v>
      </c>
      <c r="F4193" s="113" t="s">
        <v>15793</v>
      </c>
      <c r="G4193" s="113" t="s">
        <v>15794</v>
      </c>
      <c r="H4193" s="113" t="s">
        <v>13521</v>
      </c>
      <c r="I4193" s="113" t="s">
        <v>242</v>
      </c>
      <c r="J4193" s="113" t="s">
        <v>78</v>
      </c>
      <c r="K4193" s="113" t="s">
        <v>3414</v>
      </c>
      <c r="L4193" s="1" t="s">
        <v>11884</v>
      </c>
      <c r="M4193" s="69">
        <v>2565</v>
      </c>
      <c r="N4193" s="220" t="s">
        <v>15795</v>
      </c>
      <c r="P4193" s="109"/>
    </row>
    <row r="4194" spans="1:16" s="1" customFormat="1" ht="37.5" customHeight="1" x14ac:dyDescent="0.25">
      <c r="A4194" s="218">
        <v>1345</v>
      </c>
      <c r="B4194" s="69">
        <v>1</v>
      </c>
      <c r="C4194" s="69" t="s">
        <v>70</v>
      </c>
      <c r="D4194" s="113">
        <v>2566</v>
      </c>
      <c r="E4194" s="113" t="s">
        <v>15796</v>
      </c>
      <c r="F4194" s="113" t="s">
        <v>15796</v>
      </c>
      <c r="G4194" s="113" t="s">
        <v>15797</v>
      </c>
      <c r="H4194" s="113" t="s">
        <v>15798</v>
      </c>
      <c r="I4194" s="113" t="s">
        <v>131</v>
      </c>
      <c r="J4194" s="113" t="s">
        <v>131</v>
      </c>
      <c r="K4194" s="113" t="s">
        <v>3414</v>
      </c>
      <c r="L4194" s="1" t="s">
        <v>11884</v>
      </c>
      <c r="M4194" s="69">
        <v>2565</v>
      </c>
      <c r="N4194" s="220" t="s">
        <v>15799</v>
      </c>
      <c r="P4194" s="109"/>
    </row>
    <row r="4195" spans="1:16" s="1" customFormat="1" ht="37.5" customHeight="1" x14ac:dyDescent="0.25">
      <c r="A4195" s="218">
        <v>1346</v>
      </c>
      <c r="B4195" s="69">
        <v>1</v>
      </c>
      <c r="C4195" s="69" t="s">
        <v>70</v>
      </c>
      <c r="D4195" s="113">
        <v>2566</v>
      </c>
      <c r="E4195" s="113" t="s">
        <v>16149</v>
      </c>
      <c r="F4195" s="113" t="s">
        <v>16149</v>
      </c>
      <c r="G4195" s="113" t="s">
        <v>16150</v>
      </c>
      <c r="H4195" s="113" t="s">
        <v>15243</v>
      </c>
      <c r="I4195" s="113" t="s">
        <v>332</v>
      </c>
      <c r="J4195" s="113" t="s">
        <v>11</v>
      </c>
      <c r="K4195" s="113" t="s">
        <v>3414</v>
      </c>
      <c r="L4195" s="1" t="s">
        <v>11884</v>
      </c>
      <c r="M4195" s="69">
        <v>2565</v>
      </c>
      <c r="N4195" s="220" t="s">
        <v>16151</v>
      </c>
      <c r="P4195" s="109"/>
    </row>
    <row r="4196" spans="1:16" s="1" customFormat="1" ht="37.5" customHeight="1" x14ac:dyDescent="0.25">
      <c r="A4196" s="218">
        <v>1347</v>
      </c>
      <c r="B4196" s="69">
        <v>1</v>
      </c>
      <c r="C4196" s="69" t="s">
        <v>70</v>
      </c>
      <c r="D4196" s="113">
        <v>2566</v>
      </c>
      <c r="E4196" s="113" t="s">
        <v>15249</v>
      </c>
      <c r="F4196" s="113" t="s">
        <v>15249</v>
      </c>
      <c r="G4196" s="113" t="s">
        <v>15242</v>
      </c>
      <c r="H4196" s="113" t="s">
        <v>15251</v>
      </c>
      <c r="I4196" s="113" t="s">
        <v>2495</v>
      </c>
      <c r="J4196" s="113" t="s">
        <v>232</v>
      </c>
      <c r="K4196" s="113" t="s">
        <v>3414</v>
      </c>
      <c r="L4196" s="1" t="s">
        <v>11884</v>
      </c>
      <c r="M4196" s="69">
        <v>2565</v>
      </c>
      <c r="N4196" s="220" t="s">
        <v>16147</v>
      </c>
      <c r="P4196" s="109"/>
    </row>
    <row r="4197" spans="1:16" s="1" customFormat="1" ht="37.5" customHeight="1" x14ac:dyDescent="0.25">
      <c r="A4197" s="218">
        <v>1348</v>
      </c>
      <c r="B4197" s="69">
        <v>2</v>
      </c>
      <c r="C4197" s="69" t="s">
        <v>70</v>
      </c>
      <c r="D4197" s="113">
        <v>2566</v>
      </c>
      <c r="E4197" s="113" t="s">
        <v>15800</v>
      </c>
      <c r="F4197" s="113" t="s">
        <v>15800</v>
      </c>
      <c r="G4197" s="113" t="s">
        <v>15801</v>
      </c>
      <c r="H4197" s="113" t="s">
        <v>15802</v>
      </c>
      <c r="I4197" s="113" t="s">
        <v>451</v>
      </c>
      <c r="J4197" s="113" t="s">
        <v>92</v>
      </c>
      <c r="K4197" s="113" t="s">
        <v>3414</v>
      </c>
      <c r="L4197" s="1" t="s">
        <v>11884</v>
      </c>
      <c r="M4197" s="69">
        <v>2565</v>
      </c>
      <c r="N4197" s="220" t="s">
        <v>15803</v>
      </c>
      <c r="P4197" s="109"/>
    </row>
    <row r="4198" spans="1:16" s="577" customFormat="1" ht="37.5" customHeight="1" x14ac:dyDescent="0.25">
      <c r="A4198" s="1099">
        <v>1349</v>
      </c>
      <c r="B4198" s="575">
        <v>2</v>
      </c>
      <c r="C4198" s="575" t="s">
        <v>70</v>
      </c>
      <c r="D4198" s="576">
        <v>2566</v>
      </c>
      <c r="E4198" s="1099" t="s">
        <v>15804</v>
      </c>
      <c r="F4198" s="1099" t="s">
        <v>15804</v>
      </c>
      <c r="G4198" s="1099" t="s">
        <v>15805</v>
      </c>
      <c r="H4198" s="1099" t="s">
        <v>15806</v>
      </c>
      <c r="I4198" s="1099" t="s">
        <v>157</v>
      </c>
      <c r="J4198" s="1099" t="s">
        <v>78</v>
      </c>
      <c r="K4198" s="1099" t="s">
        <v>3414</v>
      </c>
      <c r="L4198" s="577" t="s">
        <v>11884</v>
      </c>
      <c r="M4198" s="575">
        <v>2565</v>
      </c>
      <c r="N4198" s="857" t="s">
        <v>15807</v>
      </c>
      <c r="P4198" s="592"/>
    </row>
    <row r="4199" spans="1:16" s="584" customFormat="1" ht="37.5" customHeight="1" x14ac:dyDescent="0.25">
      <c r="A4199" s="1102"/>
      <c r="B4199" s="582">
        <v>20</v>
      </c>
      <c r="C4199" s="582" t="s">
        <v>65</v>
      </c>
      <c r="D4199" s="583">
        <v>2567</v>
      </c>
      <c r="E4199" s="1102"/>
      <c r="F4199" s="1102"/>
      <c r="G4199" s="1102"/>
      <c r="H4199" s="1102"/>
      <c r="I4199" s="1102"/>
      <c r="J4199" s="1102"/>
      <c r="K4199" s="1102"/>
      <c r="L4199" s="584" t="s">
        <v>5414</v>
      </c>
      <c r="M4199" s="582"/>
      <c r="N4199" s="868" t="s">
        <v>20227</v>
      </c>
      <c r="P4199" s="592"/>
    </row>
    <row r="4200" spans="1:16" s="584" customFormat="1" ht="37.5" customHeight="1" x14ac:dyDescent="0.25">
      <c r="A4200" s="1100"/>
      <c r="B4200" s="582">
        <v>20</v>
      </c>
      <c r="C4200" s="582" t="s">
        <v>65</v>
      </c>
      <c r="D4200" s="583">
        <v>2567</v>
      </c>
      <c r="E4200" s="1100"/>
      <c r="F4200" s="1100"/>
      <c r="G4200" s="1100"/>
      <c r="H4200" s="1100"/>
      <c r="I4200" s="1100"/>
      <c r="J4200" s="1100"/>
      <c r="K4200" s="1100"/>
      <c r="L4200" s="584" t="s">
        <v>689</v>
      </c>
      <c r="M4200" s="582"/>
      <c r="N4200" s="868" t="s">
        <v>20228</v>
      </c>
      <c r="O4200" s="584" t="s">
        <v>20229</v>
      </c>
      <c r="P4200" s="592">
        <v>8977.07</v>
      </c>
    </row>
    <row r="4201" spans="1:16" s="1" customFormat="1" ht="37.5" customHeight="1" x14ac:dyDescent="0.25">
      <c r="A4201" s="218">
        <v>1350</v>
      </c>
      <c r="B4201" s="69">
        <v>2</v>
      </c>
      <c r="C4201" s="69" t="s">
        <v>70</v>
      </c>
      <c r="D4201" s="113">
        <v>2566</v>
      </c>
      <c r="E4201" s="113" t="s">
        <v>13704</v>
      </c>
      <c r="F4201" s="113" t="s">
        <v>13704</v>
      </c>
      <c r="G4201" s="113" t="s">
        <v>15808</v>
      </c>
      <c r="H4201" s="113" t="s">
        <v>13705</v>
      </c>
      <c r="I4201" s="113" t="s">
        <v>13706</v>
      </c>
      <c r="J4201" s="113" t="s">
        <v>8905</v>
      </c>
      <c r="K4201" s="113" t="s">
        <v>8906</v>
      </c>
      <c r="L4201" s="1" t="s">
        <v>11884</v>
      </c>
      <c r="M4201" s="69">
        <v>2565</v>
      </c>
      <c r="N4201" s="220" t="s">
        <v>15809</v>
      </c>
      <c r="P4201" s="109"/>
    </row>
    <row r="4202" spans="1:16" s="577" customFormat="1" ht="37.5" customHeight="1" x14ac:dyDescent="0.25">
      <c r="A4202" s="1099">
        <v>1351</v>
      </c>
      <c r="B4202" s="575">
        <v>2</v>
      </c>
      <c r="C4202" s="575" t="s">
        <v>70</v>
      </c>
      <c r="D4202" s="576">
        <v>2566</v>
      </c>
      <c r="E4202" s="1099" t="s">
        <v>15810</v>
      </c>
      <c r="F4202" s="1099" t="s">
        <v>15810</v>
      </c>
      <c r="G4202" s="1099" t="s">
        <v>15811</v>
      </c>
      <c r="H4202" s="1099" t="s">
        <v>15812</v>
      </c>
      <c r="I4202" s="1099" t="s">
        <v>550</v>
      </c>
      <c r="J4202" s="1099" t="s">
        <v>551</v>
      </c>
      <c r="K4202" s="1099" t="s">
        <v>3414</v>
      </c>
      <c r="L4202" s="577" t="s">
        <v>11884</v>
      </c>
      <c r="M4202" s="575">
        <v>2565</v>
      </c>
      <c r="N4202" s="857" t="s">
        <v>15813</v>
      </c>
      <c r="P4202" s="592"/>
    </row>
    <row r="4203" spans="1:16" s="584" customFormat="1" ht="37.5" customHeight="1" x14ac:dyDescent="0.25">
      <c r="A4203" s="1102"/>
      <c r="B4203" s="582">
        <v>19</v>
      </c>
      <c r="C4203" s="582" t="s">
        <v>70</v>
      </c>
      <c r="D4203" s="583">
        <v>2567</v>
      </c>
      <c r="E4203" s="1102"/>
      <c r="F4203" s="1102"/>
      <c r="G4203" s="1102"/>
      <c r="H4203" s="1102"/>
      <c r="I4203" s="1102"/>
      <c r="J4203" s="1102"/>
      <c r="K4203" s="1102"/>
      <c r="L4203" s="584" t="s">
        <v>5414</v>
      </c>
      <c r="M4203" s="582"/>
      <c r="N4203" s="868" t="s">
        <v>21229</v>
      </c>
      <c r="P4203" s="592"/>
    </row>
    <row r="4204" spans="1:16" s="584" customFormat="1" ht="37.5" customHeight="1" x14ac:dyDescent="0.25">
      <c r="A4204" s="1100"/>
      <c r="B4204" s="582">
        <v>27</v>
      </c>
      <c r="C4204" s="582" t="s">
        <v>70</v>
      </c>
      <c r="D4204" s="583">
        <v>2567</v>
      </c>
      <c r="E4204" s="1100"/>
      <c r="F4204" s="1100"/>
      <c r="G4204" s="1100"/>
      <c r="H4204" s="1100"/>
      <c r="I4204" s="1100"/>
      <c r="J4204" s="1100"/>
      <c r="K4204" s="1100"/>
      <c r="L4204" s="584" t="s">
        <v>689</v>
      </c>
      <c r="M4204" s="582"/>
      <c r="N4204" s="868" t="s">
        <v>21230</v>
      </c>
      <c r="P4204" s="592">
        <v>15285.87</v>
      </c>
    </row>
    <row r="4205" spans="1:16" s="604" customFormat="1" ht="37.5" customHeight="1" x14ac:dyDescent="0.25">
      <c r="A4205" s="1047">
        <v>1352</v>
      </c>
      <c r="B4205" s="602">
        <v>2</v>
      </c>
      <c r="C4205" s="602" t="s">
        <v>70</v>
      </c>
      <c r="D4205" s="603">
        <v>2566</v>
      </c>
      <c r="E4205" s="1047" t="s">
        <v>15815</v>
      </c>
      <c r="F4205" s="1047" t="s">
        <v>15815</v>
      </c>
      <c r="G4205" s="1047" t="s">
        <v>15816</v>
      </c>
      <c r="H4205" s="1047" t="s">
        <v>15817</v>
      </c>
      <c r="I4205" s="1047" t="s">
        <v>1188</v>
      </c>
      <c r="J4205" s="1047" t="s">
        <v>11</v>
      </c>
      <c r="K4205" s="1047" t="s">
        <v>3414</v>
      </c>
      <c r="L4205" s="604" t="s">
        <v>7186</v>
      </c>
      <c r="M4205" s="602"/>
      <c r="N4205" s="680" t="s">
        <v>15814</v>
      </c>
      <c r="P4205" s="613"/>
    </row>
    <row r="4206" spans="1:16" s="610" customFormat="1" ht="37.5" customHeight="1" x14ac:dyDescent="0.25">
      <c r="A4206" s="1048"/>
      <c r="B4206" s="608">
        <v>26</v>
      </c>
      <c r="C4206" s="608" t="s">
        <v>682</v>
      </c>
      <c r="D4206" s="609">
        <v>2566</v>
      </c>
      <c r="E4206" s="1048"/>
      <c r="F4206" s="1048"/>
      <c r="G4206" s="1048"/>
      <c r="H4206" s="1048"/>
      <c r="I4206" s="1048"/>
      <c r="J4206" s="1048"/>
      <c r="K4206" s="1048"/>
      <c r="L4206" s="610" t="s">
        <v>5414</v>
      </c>
      <c r="M4206" s="608"/>
      <c r="N4206" s="681" t="s">
        <v>17779</v>
      </c>
      <c r="P4206" s="613"/>
    </row>
    <row r="4207" spans="1:16" s="610" customFormat="1" ht="37.5" customHeight="1" x14ac:dyDescent="0.25">
      <c r="A4207" s="1049"/>
      <c r="B4207" s="608">
        <v>27</v>
      </c>
      <c r="C4207" s="608" t="s">
        <v>682</v>
      </c>
      <c r="D4207" s="609">
        <v>2566</v>
      </c>
      <c r="E4207" s="1049"/>
      <c r="F4207" s="1049"/>
      <c r="G4207" s="1049"/>
      <c r="H4207" s="1049"/>
      <c r="I4207" s="1049"/>
      <c r="J4207" s="1049"/>
      <c r="K4207" s="1049"/>
      <c r="L4207" s="610" t="s">
        <v>689</v>
      </c>
      <c r="M4207" s="608"/>
      <c r="N4207" s="681" t="s">
        <v>17780</v>
      </c>
      <c r="P4207" s="613">
        <v>248873.04</v>
      </c>
    </row>
    <row r="4208" spans="1:16" s="604" customFormat="1" ht="37.5" customHeight="1" x14ac:dyDescent="0.25">
      <c r="A4208" s="1047">
        <v>1353</v>
      </c>
      <c r="B4208" s="602">
        <v>2</v>
      </c>
      <c r="C4208" s="602" t="s">
        <v>70</v>
      </c>
      <c r="D4208" s="603">
        <v>2566</v>
      </c>
      <c r="E4208" s="1047" t="s">
        <v>15767</v>
      </c>
      <c r="F4208" s="1047" t="s">
        <v>15767</v>
      </c>
      <c r="G4208" s="1047" t="s">
        <v>15768</v>
      </c>
      <c r="H4208" s="1047" t="s">
        <v>15769</v>
      </c>
      <c r="I4208" s="1047" t="s">
        <v>1949</v>
      </c>
      <c r="J4208" s="1047" t="s">
        <v>15770</v>
      </c>
      <c r="K4208" s="1047" t="s">
        <v>3414</v>
      </c>
      <c r="L4208" s="604" t="s">
        <v>7186</v>
      </c>
      <c r="M4208" s="602"/>
      <c r="N4208" s="680" t="s">
        <v>15771</v>
      </c>
      <c r="P4208" s="613"/>
    </row>
    <row r="4209" spans="1:16" s="610" customFormat="1" ht="37.5" customHeight="1" x14ac:dyDescent="0.25">
      <c r="A4209" s="1048"/>
      <c r="B4209" s="608">
        <v>26</v>
      </c>
      <c r="C4209" s="608" t="s">
        <v>682</v>
      </c>
      <c r="D4209" s="609">
        <v>2566</v>
      </c>
      <c r="E4209" s="1048"/>
      <c r="F4209" s="1048"/>
      <c r="G4209" s="1048"/>
      <c r="H4209" s="1048"/>
      <c r="I4209" s="1048"/>
      <c r="J4209" s="1048"/>
      <c r="K4209" s="1048"/>
      <c r="L4209" s="610" t="s">
        <v>5414</v>
      </c>
      <c r="M4209" s="608"/>
      <c r="N4209" s="681" t="s">
        <v>17781</v>
      </c>
      <c r="P4209" s="613"/>
    </row>
    <row r="4210" spans="1:16" s="610" customFormat="1" ht="37.5" customHeight="1" x14ac:dyDescent="0.25">
      <c r="A4210" s="1049"/>
      <c r="B4210" s="608">
        <v>27</v>
      </c>
      <c r="C4210" s="608" t="s">
        <v>682</v>
      </c>
      <c r="D4210" s="609">
        <v>2566</v>
      </c>
      <c r="E4210" s="1049"/>
      <c r="F4210" s="1049"/>
      <c r="G4210" s="1049"/>
      <c r="H4210" s="1049"/>
      <c r="I4210" s="1049"/>
      <c r="J4210" s="1049"/>
      <c r="K4210" s="1049"/>
      <c r="L4210" s="610" t="s">
        <v>689</v>
      </c>
      <c r="M4210" s="608"/>
      <c r="N4210" s="681" t="s">
        <v>17782</v>
      </c>
      <c r="P4210" s="613">
        <v>388579.68</v>
      </c>
    </row>
    <row r="4211" spans="1:16" s="604" customFormat="1" ht="37.5" customHeight="1" x14ac:dyDescent="0.25">
      <c r="A4211" s="1047">
        <v>1354</v>
      </c>
      <c r="B4211" s="602">
        <v>7</v>
      </c>
      <c r="C4211" s="602" t="s">
        <v>70</v>
      </c>
      <c r="D4211" s="603">
        <v>2566</v>
      </c>
      <c r="E4211" s="1047" t="s">
        <v>15763</v>
      </c>
      <c r="F4211" s="1047" t="s">
        <v>15763</v>
      </c>
      <c r="G4211" s="1047" t="s">
        <v>15764</v>
      </c>
      <c r="H4211" s="1047" t="s">
        <v>15765</v>
      </c>
      <c r="I4211" s="1047" t="s">
        <v>1188</v>
      </c>
      <c r="J4211" s="1047" t="s">
        <v>11</v>
      </c>
      <c r="K4211" s="1047" t="s">
        <v>3414</v>
      </c>
      <c r="L4211" s="604" t="s">
        <v>11884</v>
      </c>
      <c r="M4211" s="602">
        <v>2565</v>
      </c>
      <c r="N4211" s="603" t="s">
        <v>15766</v>
      </c>
      <c r="P4211" s="613"/>
    </row>
    <row r="4212" spans="1:16" s="610" customFormat="1" ht="37.5" customHeight="1" x14ac:dyDescent="0.25">
      <c r="A4212" s="1048"/>
      <c r="B4212" s="608">
        <v>8</v>
      </c>
      <c r="C4212" s="608" t="s">
        <v>69</v>
      </c>
      <c r="D4212" s="609">
        <v>2567</v>
      </c>
      <c r="E4212" s="1048"/>
      <c r="F4212" s="1048"/>
      <c r="G4212" s="1048"/>
      <c r="H4212" s="1048"/>
      <c r="I4212" s="1048"/>
      <c r="J4212" s="1048"/>
      <c r="K4212" s="1048"/>
      <c r="L4212" s="610" t="s">
        <v>5414</v>
      </c>
      <c r="M4212" s="608"/>
      <c r="N4212" s="681" t="s">
        <v>21804</v>
      </c>
      <c r="P4212" s="613"/>
    </row>
    <row r="4213" spans="1:16" s="610" customFormat="1" ht="37.5" customHeight="1" x14ac:dyDescent="0.25">
      <c r="A4213" s="1049"/>
      <c r="B4213" s="608">
        <v>7</v>
      </c>
      <c r="C4213" s="608" t="s">
        <v>73</v>
      </c>
      <c r="D4213" s="609">
        <v>2567</v>
      </c>
      <c r="E4213" s="1049"/>
      <c r="F4213" s="1049"/>
      <c r="G4213" s="1049"/>
      <c r="H4213" s="1049"/>
      <c r="I4213" s="1049"/>
      <c r="J4213" s="1049"/>
      <c r="K4213" s="1049"/>
      <c r="L4213" s="610" t="s">
        <v>689</v>
      </c>
      <c r="M4213" s="608"/>
      <c r="N4213" s="681" t="s">
        <v>21805</v>
      </c>
      <c r="O4213" s="610" t="s">
        <v>21803</v>
      </c>
      <c r="P4213" s="613">
        <v>13400</v>
      </c>
    </row>
    <row r="4214" spans="1:16" s="1" customFormat="1" ht="37.5" customHeight="1" x14ac:dyDescent="0.25">
      <c r="A4214" s="218">
        <v>1355</v>
      </c>
      <c r="B4214" s="69">
        <v>12</v>
      </c>
      <c r="C4214" s="69" t="s">
        <v>70</v>
      </c>
      <c r="D4214" s="113">
        <v>2566</v>
      </c>
      <c r="E4214" s="113" t="s">
        <v>15778</v>
      </c>
      <c r="F4214" s="113" t="s">
        <v>15778</v>
      </c>
      <c r="G4214" s="113" t="s">
        <v>15779</v>
      </c>
      <c r="H4214" s="113" t="s">
        <v>15780</v>
      </c>
      <c r="I4214" s="113" t="s">
        <v>880</v>
      </c>
      <c r="J4214" s="113" t="s">
        <v>113</v>
      </c>
      <c r="K4214" s="113" t="s">
        <v>3414</v>
      </c>
      <c r="L4214" s="1" t="s">
        <v>11884</v>
      </c>
      <c r="M4214" s="69">
        <v>2565</v>
      </c>
      <c r="N4214" s="113" t="s">
        <v>15781</v>
      </c>
      <c r="P4214" s="109"/>
    </row>
    <row r="4215" spans="1:16" s="604" customFormat="1" ht="37.5" customHeight="1" x14ac:dyDescent="0.25">
      <c r="A4215" s="1047">
        <v>1356</v>
      </c>
      <c r="B4215" s="602">
        <v>12</v>
      </c>
      <c r="C4215" s="602" t="s">
        <v>70</v>
      </c>
      <c r="D4215" s="603">
        <v>2566</v>
      </c>
      <c r="E4215" s="1047" t="s">
        <v>15818</v>
      </c>
      <c r="F4215" s="1047" t="s">
        <v>15818</v>
      </c>
      <c r="G4215" s="1047" t="s">
        <v>15819</v>
      </c>
      <c r="H4215" s="1047" t="s">
        <v>13559</v>
      </c>
      <c r="I4215" s="1047" t="s">
        <v>1944</v>
      </c>
      <c r="J4215" s="1047" t="s">
        <v>11</v>
      </c>
      <c r="K4215" s="1047" t="s">
        <v>3414</v>
      </c>
      <c r="L4215" s="604" t="s">
        <v>11884</v>
      </c>
      <c r="M4215" s="602">
        <v>2565</v>
      </c>
      <c r="N4215" s="603" t="s">
        <v>15820</v>
      </c>
      <c r="P4215" s="613"/>
    </row>
    <row r="4216" spans="1:16" s="610" customFormat="1" ht="37.5" customHeight="1" x14ac:dyDescent="0.25">
      <c r="A4216" s="1048"/>
      <c r="B4216" s="608">
        <v>22</v>
      </c>
      <c r="C4216" s="608" t="s">
        <v>64</v>
      </c>
      <c r="D4216" s="609">
        <v>2567</v>
      </c>
      <c r="E4216" s="1048"/>
      <c r="F4216" s="1048"/>
      <c r="G4216" s="1048"/>
      <c r="H4216" s="1048"/>
      <c r="I4216" s="1048"/>
      <c r="J4216" s="1048"/>
      <c r="K4216" s="1048"/>
      <c r="L4216" s="610" t="s">
        <v>5414</v>
      </c>
      <c r="M4216" s="608"/>
      <c r="N4216" s="609" t="s">
        <v>18115</v>
      </c>
      <c r="P4216" s="613"/>
    </row>
    <row r="4217" spans="1:16" s="610" customFormat="1" ht="37.5" customHeight="1" x14ac:dyDescent="0.25">
      <c r="A4217" s="1049"/>
      <c r="B4217" s="608">
        <v>22</v>
      </c>
      <c r="C4217" s="608" t="s">
        <v>64</v>
      </c>
      <c r="D4217" s="609">
        <v>2567</v>
      </c>
      <c r="E4217" s="1049"/>
      <c r="F4217" s="1049"/>
      <c r="G4217" s="1049"/>
      <c r="H4217" s="1049"/>
      <c r="I4217" s="1049"/>
      <c r="J4217" s="1049"/>
      <c r="K4217" s="1049"/>
      <c r="L4217" s="610" t="s">
        <v>689</v>
      </c>
      <c r="M4217" s="608"/>
      <c r="N4217" s="609" t="s">
        <v>18116</v>
      </c>
      <c r="O4217" s="610" t="s">
        <v>18143</v>
      </c>
      <c r="P4217" s="613">
        <v>19256</v>
      </c>
    </row>
    <row r="4218" spans="1:16" s="604" customFormat="1" ht="37.5" customHeight="1" x14ac:dyDescent="0.25">
      <c r="A4218" s="1047">
        <v>1357</v>
      </c>
      <c r="B4218" s="602">
        <v>12</v>
      </c>
      <c r="C4218" s="602" t="s">
        <v>70</v>
      </c>
      <c r="D4218" s="603">
        <v>2566</v>
      </c>
      <c r="E4218" s="1047" t="s">
        <v>15821</v>
      </c>
      <c r="F4218" s="1047" t="s">
        <v>15821</v>
      </c>
      <c r="G4218" s="1047" t="s">
        <v>15822</v>
      </c>
      <c r="H4218" s="1047" t="s">
        <v>10090</v>
      </c>
      <c r="I4218" s="1047" t="s">
        <v>441</v>
      </c>
      <c r="J4218" s="1047" t="s">
        <v>216</v>
      </c>
      <c r="K4218" s="1047" t="s">
        <v>3414</v>
      </c>
      <c r="L4218" s="604" t="s">
        <v>11884</v>
      </c>
      <c r="M4218" s="602">
        <v>2565</v>
      </c>
      <c r="N4218" s="603" t="s">
        <v>15823</v>
      </c>
      <c r="P4218" s="613"/>
    </row>
    <row r="4219" spans="1:16" s="610" customFormat="1" ht="37.5" customHeight="1" x14ac:dyDescent="0.25">
      <c r="A4219" s="1048"/>
      <c r="B4219" s="608">
        <v>8</v>
      </c>
      <c r="C4219" s="608" t="s">
        <v>69</v>
      </c>
      <c r="D4219" s="609">
        <v>2567</v>
      </c>
      <c r="E4219" s="1048"/>
      <c r="F4219" s="1048"/>
      <c r="G4219" s="1048"/>
      <c r="H4219" s="1048"/>
      <c r="I4219" s="1048"/>
      <c r="J4219" s="1048"/>
      <c r="K4219" s="1048"/>
      <c r="L4219" s="610" t="s">
        <v>5414</v>
      </c>
      <c r="M4219" s="608"/>
      <c r="N4219" s="609" t="s">
        <v>21815</v>
      </c>
      <c r="P4219" s="613"/>
    </row>
    <row r="4220" spans="1:16" s="610" customFormat="1" ht="37.5" customHeight="1" x14ac:dyDescent="0.25">
      <c r="A4220" s="1049"/>
      <c r="B4220" s="608">
        <v>7</v>
      </c>
      <c r="C4220" s="608" t="s">
        <v>73</v>
      </c>
      <c r="D4220" s="609">
        <v>2567</v>
      </c>
      <c r="E4220" s="1049"/>
      <c r="F4220" s="1049"/>
      <c r="G4220" s="1049"/>
      <c r="H4220" s="1049"/>
      <c r="I4220" s="1049"/>
      <c r="J4220" s="1049"/>
      <c r="K4220" s="1049"/>
      <c r="L4220" s="610" t="s">
        <v>689</v>
      </c>
      <c r="M4220" s="608"/>
      <c r="N4220" s="609" t="s">
        <v>21816</v>
      </c>
      <c r="O4220" s="610" t="s">
        <v>21817</v>
      </c>
      <c r="P4220" s="613">
        <v>32638</v>
      </c>
    </row>
    <row r="4221" spans="1:16" s="604" customFormat="1" ht="37.5" customHeight="1" x14ac:dyDescent="0.25">
      <c r="A4221" s="1047">
        <v>1358</v>
      </c>
      <c r="B4221" s="602">
        <v>12</v>
      </c>
      <c r="C4221" s="602" t="s">
        <v>70</v>
      </c>
      <c r="D4221" s="603">
        <v>2566</v>
      </c>
      <c r="E4221" s="1047" t="s">
        <v>15825</v>
      </c>
      <c r="F4221" s="1047" t="s">
        <v>15825</v>
      </c>
      <c r="G4221" s="1047" t="s">
        <v>15826</v>
      </c>
      <c r="H4221" s="1047" t="s">
        <v>15827</v>
      </c>
      <c r="I4221" s="1047" t="s">
        <v>252</v>
      </c>
      <c r="J4221" s="1047" t="s">
        <v>78</v>
      </c>
      <c r="K4221" s="1047" t="s">
        <v>3414</v>
      </c>
      <c r="L4221" s="604" t="s">
        <v>7186</v>
      </c>
      <c r="M4221" s="602"/>
      <c r="N4221" s="680" t="s">
        <v>15824</v>
      </c>
      <c r="P4221" s="613"/>
    </row>
    <row r="4222" spans="1:16" s="610" customFormat="1" ht="37.5" customHeight="1" x14ac:dyDescent="0.25">
      <c r="A4222" s="1048"/>
      <c r="B4222" s="608">
        <v>30</v>
      </c>
      <c r="C4222" s="608" t="s">
        <v>68</v>
      </c>
      <c r="D4222" s="609">
        <v>2567</v>
      </c>
      <c r="E4222" s="1048"/>
      <c r="F4222" s="1048"/>
      <c r="G4222" s="1048"/>
      <c r="H4222" s="1048"/>
      <c r="I4222" s="1048"/>
      <c r="J4222" s="1048"/>
      <c r="K4222" s="1048"/>
      <c r="L4222" s="610" t="s">
        <v>5414</v>
      </c>
      <c r="M4222" s="608"/>
      <c r="N4222" s="609" t="s">
        <v>18033</v>
      </c>
      <c r="P4222" s="613"/>
    </row>
    <row r="4223" spans="1:16" s="610" customFormat="1" ht="37.5" customHeight="1" x14ac:dyDescent="0.25">
      <c r="A4223" s="1049"/>
      <c r="B4223" s="608">
        <v>31</v>
      </c>
      <c r="C4223" s="608" t="s">
        <v>68</v>
      </c>
      <c r="D4223" s="609">
        <v>2567</v>
      </c>
      <c r="E4223" s="1049"/>
      <c r="F4223" s="1049"/>
      <c r="G4223" s="1049"/>
      <c r="H4223" s="1049"/>
      <c r="I4223" s="1049"/>
      <c r="J4223" s="1049"/>
      <c r="K4223" s="1049"/>
      <c r="L4223" s="610" t="s">
        <v>689</v>
      </c>
      <c r="M4223" s="608"/>
      <c r="N4223" s="609" t="s">
        <v>18034</v>
      </c>
      <c r="O4223" s="610" t="s">
        <v>18035</v>
      </c>
      <c r="P4223" s="613">
        <v>50997.599999999999</v>
      </c>
    </row>
    <row r="4224" spans="1:16" s="1" customFormat="1" ht="37.5" customHeight="1" x14ac:dyDescent="0.25">
      <c r="A4224" s="218">
        <v>1359</v>
      </c>
      <c r="B4224" s="69">
        <v>13</v>
      </c>
      <c r="C4224" s="69" t="s">
        <v>70</v>
      </c>
      <c r="D4224" s="113">
        <v>2566</v>
      </c>
      <c r="E4224" s="113" t="s">
        <v>15828</v>
      </c>
      <c r="F4224" s="113" t="s">
        <v>15828</v>
      </c>
      <c r="G4224" s="113" t="s">
        <v>15829</v>
      </c>
      <c r="H4224" s="113" t="s">
        <v>15830</v>
      </c>
      <c r="I4224" s="113" t="s">
        <v>8186</v>
      </c>
      <c r="J4224" s="113" t="s">
        <v>527</v>
      </c>
      <c r="K4224" s="113" t="s">
        <v>3414</v>
      </c>
      <c r="L4224" s="1" t="s">
        <v>11884</v>
      </c>
      <c r="M4224" s="69" t="s">
        <v>15131</v>
      </c>
      <c r="N4224" s="113" t="s">
        <v>15831</v>
      </c>
      <c r="P4224" s="109"/>
    </row>
    <row r="4225" spans="1:17" s="604" customFormat="1" ht="37.5" customHeight="1" x14ac:dyDescent="0.25">
      <c r="A4225" s="1047">
        <v>1360</v>
      </c>
      <c r="B4225" s="602">
        <v>13</v>
      </c>
      <c r="C4225" s="602" t="s">
        <v>70</v>
      </c>
      <c r="D4225" s="603">
        <v>2566</v>
      </c>
      <c r="E4225" s="1047" t="s">
        <v>15833</v>
      </c>
      <c r="F4225" s="1047" t="s">
        <v>15833</v>
      </c>
      <c r="G4225" s="1047" t="s">
        <v>15834</v>
      </c>
      <c r="H4225" s="1047" t="s">
        <v>15835</v>
      </c>
      <c r="I4225" s="1047" t="s">
        <v>797</v>
      </c>
      <c r="J4225" s="1047" t="s">
        <v>212</v>
      </c>
      <c r="K4225" s="1047" t="s">
        <v>3414</v>
      </c>
      <c r="L4225" s="604" t="s">
        <v>11884</v>
      </c>
      <c r="M4225" s="602">
        <v>2565</v>
      </c>
      <c r="N4225" s="603" t="s">
        <v>15832</v>
      </c>
      <c r="P4225" s="613"/>
    </row>
    <row r="4226" spans="1:17" s="610" customFormat="1" ht="37.5" customHeight="1" x14ac:dyDescent="0.25">
      <c r="A4226" s="1048"/>
      <c r="B4226" s="608">
        <v>28</v>
      </c>
      <c r="C4226" s="608" t="s">
        <v>64</v>
      </c>
      <c r="D4226" s="609">
        <v>2567</v>
      </c>
      <c r="E4226" s="1048"/>
      <c r="F4226" s="1048"/>
      <c r="G4226" s="1048"/>
      <c r="H4226" s="1048"/>
      <c r="I4226" s="1048"/>
      <c r="J4226" s="1048"/>
      <c r="K4226" s="1048"/>
      <c r="L4226" s="610" t="s">
        <v>5414</v>
      </c>
      <c r="M4226" s="608"/>
      <c r="N4226" s="609" t="s">
        <v>20122</v>
      </c>
      <c r="P4226" s="613"/>
    </row>
    <row r="4227" spans="1:17" s="610" customFormat="1" ht="37.5" customHeight="1" x14ac:dyDescent="0.25">
      <c r="A4227" s="1049"/>
      <c r="B4227" s="608">
        <v>4</v>
      </c>
      <c r="C4227" s="608" t="s">
        <v>65</v>
      </c>
      <c r="D4227" s="609">
        <v>2567</v>
      </c>
      <c r="E4227" s="1049"/>
      <c r="F4227" s="1049"/>
      <c r="G4227" s="1049"/>
      <c r="H4227" s="1049"/>
      <c r="I4227" s="1049"/>
      <c r="J4227" s="1049"/>
      <c r="K4227" s="1049"/>
      <c r="L4227" s="610" t="s">
        <v>689</v>
      </c>
      <c r="M4227" s="608"/>
      <c r="N4227" s="609" t="s">
        <v>20121</v>
      </c>
      <c r="O4227" s="610" t="s">
        <v>17870</v>
      </c>
      <c r="P4227" s="613">
        <v>22702</v>
      </c>
    </row>
    <row r="4228" spans="1:17" s="604" customFormat="1" ht="37.5" customHeight="1" x14ac:dyDescent="0.25">
      <c r="A4228" s="1047">
        <v>1361</v>
      </c>
      <c r="B4228" s="602">
        <v>13</v>
      </c>
      <c r="C4228" s="602" t="s">
        <v>70</v>
      </c>
      <c r="D4228" s="603">
        <v>2566</v>
      </c>
      <c r="E4228" s="1047" t="s">
        <v>15772</v>
      </c>
      <c r="F4228" s="1047" t="s">
        <v>15773</v>
      </c>
      <c r="G4228" s="1047" t="s">
        <v>15774</v>
      </c>
      <c r="H4228" s="1047" t="s">
        <v>15775</v>
      </c>
      <c r="I4228" s="1047" t="s">
        <v>8391</v>
      </c>
      <c r="J4228" s="1047" t="s">
        <v>11</v>
      </c>
      <c r="K4228" s="1047" t="s">
        <v>3414</v>
      </c>
      <c r="L4228" s="626" t="s">
        <v>15776</v>
      </c>
      <c r="M4228" s="602"/>
      <c r="N4228" s="603" t="s">
        <v>15777</v>
      </c>
      <c r="P4228" s="613"/>
    </row>
    <row r="4229" spans="1:17" s="610" customFormat="1" ht="37.5" customHeight="1" x14ac:dyDescent="0.25">
      <c r="A4229" s="1048"/>
      <c r="B4229" s="608">
        <v>21</v>
      </c>
      <c r="C4229" s="608" t="s">
        <v>73</v>
      </c>
      <c r="D4229" s="609">
        <v>2566</v>
      </c>
      <c r="E4229" s="1048"/>
      <c r="F4229" s="1048"/>
      <c r="G4229" s="1048"/>
      <c r="H4229" s="1048"/>
      <c r="I4229" s="1048"/>
      <c r="J4229" s="1048"/>
      <c r="K4229" s="1048"/>
      <c r="L4229" s="610" t="s">
        <v>16547</v>
      </c>
      <c r="M4229" s="608"/>
      <c r="N4229" s="609" t="s">
        <v>16550</v>
      </c>
      <c r="P4229" s="613"/>
    </row>
    <row r="4230" spans="1:17" s="610" customFormat="1" ht="37.5" customHeight="1" x14ac:dyDescent="0.3">
      <c r="A4230" s="1049"/>
      <c r="B4230" s="608">
        <v>22</v>
      </c>
      <c r="C4230" s="608" t="s">
        <v>73</v>
      </c>
      <c r="D4230" s="609">
        <v>2566</v>
      </c>
      <c r="E4230" s="1049"/>
      <c r="F4230" s="1049"/>
      <c r="G4230" s="1049"/>
      <c r="H4230" s="1049"/>
      <c r="I4230" s="1049"/>
      <c r="J4230" s="1049"/>
      <c r="K4230" s="1049"/>
      <c r="L4230" s="610" t="s">
        <v>16548</v>
      </c>
      <c r="M4230" s="608"/>
      <c r="N4230" s="609" t="s">
        <v>16549</v>
      </c>
      <c r="O4230" s="748" t="s">
        <v>16551</v>
      </c>
      <c r="P4230" s="789"/>
      <c r="Q4230" s="747"/>
    </row>
    <row r="4231" spans="1:17" s="604" customFormat="1" ht="37.5" customHeight="1" x14ac:dyDescent="0.3">
      <c r="A4231" s="1047">
        <v>1362</v>
      </c>
      <c r="B4231" s="602">
        <v>14</v>
      </c>
      <c r="C4231" s="602" t="s">
        <v>70</v>
      </c>
      <c r="D4231" s="603">
        <v>2566</v>
      </c>
      <c r="E4231" s="1047" t="s">
        <v>15836</v>
      </c>
      <c r="F4231" s="1047" t="s">
        <v>15836</v>
      </c>
      <c r="G4231" s="1047" t="s">
        <v>15837</v>
      </c>
      <c r="H4231" s="1047" t="s">
        <v>15838</v>
      </c>
      <c r="I4231" s="1047" t="s">
        <v>3100</v>
      </c>
      <c r="J4231" s="1047" t="s">
        <v>92</v>
      </c>
      <c r="K4231" s="1047" t="s">
        <v>3414</v>
      </c>
      <c r="L4231" s="604" t="s">
        <v>11884</v>
      </c>
      <c r="M4231" s="602">
        <v>2565</v>
      </c>
      <c r="N4231" s="603" t="s">
        <v>15843</v>
      </c>
      <c r="O4231" s="745" t="s">
        <v>5027</v>
      </c>
      <c r="P4231" s="795"/>
      <c r="Q4231" s="745"/>
    </row>
    <row r="4232" spans="1:17" s="610" customFormat="1" ht="37.5" customHeight="1" x14ac:dyDescent="0.3">
      <c r="A4232" s="1048"/>
      <c r="B4232" s="608">
        <v>30</v>
      </c>
      <c r="C4232" s="608" t="s">
        <v>68</v>
      </c>
      <c r="D4232" s="609">
        <v>2567</v>
      </c>
      <c r="E4232" s="1048"/>
      <c r="F4232" s="1048"/>
      <c r="G4232" s="1048"/>
      <c r="H4232" s="1048"/>
      <c r="I4232" s="1048"/>
      <c r="J4232" s="1048"/>
      <c r="K4232" s="1048"/>
      <c r="L4232" s="610" t="s">
        <v>5414</v>
      </c>
      <c r="M4232" s="608"/>
      <c r="N4232" s="609" t="s">
        <v>18027</v>
      </c>
      <c r="O4232" s="748"/>
      <c r="P4232" s="789"/>
      <c r="Q4232" s="748"/>
    </row>
    <row r="4233" spans="1:17" s="610" customFormat="1" ht="37.5" customHeight="1" x14ac:dyDescent="0.3">
      <c r="A4233" s="1049"/>
      <c r="B4233" s="608">
        <v>1</v>
      </c>
      <c r="C4233" s="608" t="s">
        <v>64</v>
      </c>
      <c r="D4233" s="609">
        <v>2567</v>
      </c>
      <c r="E4233" s="1049"/>
      <c r="F4233" s="1049"/>
      <c r="G4233" s="1049"/>
      <c r="H4233" s="1049"/>
      <c r="I4233" s="1049"/>
      <c r="J4233" s="1049"/>
      <c r="K4233" s="1049"/>
      <c r="L4233" s="610" t="s">
        <v>689</v>
      </c>
      <c r="M4233" s="608"/>
      <c r="N4233" s="609" t="s">
        <v>18028</v>
      </c>
      <c r="O4233" s="610" t="s">
        <v>18029</v>
      </c>
      <c r="P4233" s="606">
        <v>19460</v>
      </c>
      <c r="Q4233" s="748"/>
    </row>
    <row r="4234" spans="1:17" s="1" customFormat="1" ht="37.5" customHeight="1" x14ac:dyDescent="0.3">
      <c r="A4234" s="69">
        <v>1363</v>
      </c>
      <c r="B4234" s="69">
        <v>14</v>
      </c>
      <c r="C4234" s="69" t="s">
        <v>70</v>
      </c>
      <c r="D4234" s="113">
        <v>2566</v>
      </c>
      <c r="E4234" s="113" t="s">
        <v>15840</v>
      </c>
      <c r="F4234" s="113" t="s">
        <v>15840</v>
      </c>
      <c r="G4234" s="113" t="s">
        <v>15841</v>
      </c>
      <c r="H4234" s="113" t="s">
        <v>15842</v>
      </c>
      <c r="I4234" s="113" t="s">
        <v>797</v>
      </c>
      <c r="J4234" s="113" t="s">
        <v>212</v>
      </c>
      <c r="K4234" s="113" t="s">
        <v>3414</v>
      </c>
      <c r="L4234" s="1" t="s">
        <v>11884</v>
      </c>
      <c r="M4234" s="69">
        <v>2565</v>
      </c>
      <c r="N4234" s="113" t="s">
        <v>15839</v>
      </c>
      <c r="O4234" s="788" t="s">
        <v>5027</v>
      </c>
      <c r="P4234" s="798"/>
      <c r="Q4234" s="788"/>
    </row>
    <row r="4235" spans="1:17" s="1" customFormat="1" ht="37.5" customHeight="1" x14ac:dyDescent="0.3">
      <c r="A4235" s="218">
        <v>1364</v>
      </c>
      <c r="B4235" s="69">
        <v>14</v>
      </c>
      <c r="C4235" s="69" t="s">
        <v>70</v>
      </c>
      <c r="D4235" s="113">
        <v>2566</v>
      </c>
      <c r="E4235" s="113" t="s">
        <v>15844</v>
      </c>
      <c r="F4235" s="113" t="s">
        <v>15844</v>
      </c>
      <c r="G4235" s="113" t="s">
        <v>15845</v>
      </c>
      <c r="H4235" s="113" t="s">
        <v>15846</v>
      </c>
      <c r="I4235" s="113" t="s">
        <v>92</v>
      </c>
      <c r="J4235" s="113" t="s">
        <v>92</v>
      </c>
      <c r="K4235" s="113" t="s">
        <v>3414</v>
      </c>
      <c r="L4235" s="1" t="s">
        <v>11884</v>
      </c>
      <c r="M4235" s="69">
        <v>2565</v>
      </c>
      <c r="N4235" s="113" t="s">
        <v>15847</v>
      </c>
      <c r="O4235" s="3"/>
      <c r="P4235" s="798"/>
      <c r="Q4235" s="788"/>
    </row>
    <row r="4236" spans="1:17" s="1" customFormat="1" ht="37.5" customHeight="1" x14ac:dyDescent="0.3">
      <c r="A4236" s="69">
        <v>1365</v>
      </c>
      <c r="B4236" s="69">
        <v>14</v>
      </c>
      <c r="C4236" s="69" t="s">
        <v>70</v>
      </c>
      <c r="D4236" s="113">
        <v>2566</v>
      </c>
      <c r="E4236" s="113" t="s">
        <v>15848</v>
      </c>
      <c r="F4236" s="113" t="s">
        <v>15848</v>
      </c>
      <c r="G4236" s="113" t="s">
        <v>15849</v>
      </c>
      <c r="H4236" s="113" t="s">
        <v>15850</v>
      </c>
      <c r="I4236" s="113" t="s">
        <v>261</v>
      </c>
      <c r="J4236" s="113" t="s">
        <v>212</v>
      </c>
      <c r="K4236" s="113" t="s">
        <v>3414</v>
      </c>
      <c r="L4236" s="1" t="s">
        <v>11884</v>
      </c>
      <c r="M4236" s="69">
        <v>2565</v>
      </c>
      <c r="N4236" s="113" t="s">
        <v>15851</v>
      </c>
      <c r="O4236" s="3"/>
      <c r="P4236" s="798"/>
      <c r="Q4236" s="788"/>
    </row>
    <row r="4237" spans="1:17" s="577" customFormat="1" ht="37.5" customHeight="1" x14ac:dyDescent="0.3">
      <c r="A4237" s="1099">
        <v>1366</v>
      </c>
      <c r="B4237" s="575">
        <v>14</v>
      </c>
      <c r="C4237" s="575" t="s">
        <v>70</v>
      </c>
      <c r="D4237" s="576">
        <v>2566</v>
      </c>
      <c r="E4237" s="1099" t="s">
        <v>15852</v>
      </c>
      <c r="F4237" s="1099" t="s">
        <v>15852</v>
      </c>
      <c r="G4237" s="1099" t="s">
        <v>15853</v>
      </c>
      <c r="H4237" s="1099" t="s">
        <v>15854</v>
      </c>
      <c r="I4237" s="1099" t="s">
        <v>797</v>
      </c>
      <c r="J4237" s="1099" t="s">
        <v>212</v>
      </c>
      <c r="K4237" s="1099" t="s">
        <v>3414</v>
      </c>
      <c r="L4237" s="577" t="s">
        <v>11884</v>
      </c>
      <c r="M4237" s="575">
        <v>2565</v>
      </c>
      <c r="N4237" s="576" t="s">
        <v>15855</v>
      </c>
      <c r="O4237" s="901"/>
      <c r="P4237" s="919"/>
      <c r="Q4237" s="920"/>
    </row>
    <row r="4238" spans="1:17" s="584" customFormat="1" ht="37.5" customHeight="1" x14ac:dyDescent="0.3">
      <c r="A4238" s="1102"/>
      <c r="B4238" s="582">
        <v>25</v>
      </c>
      <c r="C4238" s="582" t="s">
        <v>70</v>
      </c>
      <c r="D4238" s="583">
        <v>2567</v>
      </c>
      <c r="E4238" s="1102"/>
      <c r="F4238" s="1102"/>
      <c r="G4238" s="1102"/>
      <c r="H4238" s="1102"/>
      <c r="I4238" s="1102"/>
      <c r="J4238" s="1102"/>
      <c r="K4238" s="1102"/>
      <c r="L4238" s="584" t="s">
        <v>5414</v>
      </c>
      <c r="M4238" s="582"/>
      <c r="N4238" s="583" t="s">
        <v>21244</v>
      </c>
      <c r="O4238" s="625"/>
      <c r="P4238" s="908"/>
      <c r="Q4238" s="921"/>
    </row>
    <row r="4239" spans="1:17" s="584" customFormat="1" ht="37.5" customHeight="1" x14ac:dyDescent="0.3">
      <c r="A4239" s="1100"/>
      <c r="B4239" s="582">
        <v>27</v>
      </c>
      <c r="C4239" s="582" t="s">
        <v>70</v>
      </c>
      <c r="D4239" s="583">
        <v>2567</v>
      </c>
      <c r="E4239" s="1100"/>
      <c r="F4239" s="1100"/>
      <c r="G4239" s="1100"/>
      <c r="H4239" s="1100"/>
      <c r="I4239" s="1100"/>
      <c r="J4239" s="1100"/>
      <c r="K4239" s="1100"/>
      <c r="L4239" s="584" t="s">
        <v>689</v>
      </c>
      <c r="M4239" s="582"/>
      <c r="N4239" s="583" t="s">
        <v>21243</v>
      </c>
      <c r="O4239" s="625"/>
      <c r="P4239" s="908">
        <v>18317</v>
      </c>
      <c r="Q4239" s="921"/>
    </row>
    <row r="4240" spans="1:17" s="1" customFormat="1" ht="37.5" customHeight="1" x14ac:dyDescent="0.3">
      <c r="A4240" s="69">
        <v>1367</v>
      </c>
      <c r="B4240" s="69">
        <v>14</v>
      </c>
      <c r="C4240" s="69" t="s">
        <v>70</v>
      </c>
      <c r="D4240" s="113">
        <v>2566</v>
      </c>
      <c r="E4240" s="113" t="s">
        <v>15856</v>
      </c>
      <c r="F4240" s="113" t="s">
        <v>15856</v>
      </c>
      <c r="G4240" s="113" t="s">
        <v>15857</v>
      </c>
      <c r="H4240" s="113" t="s">
        <v>10090</v>
      </c>
      <c r="I4240" s="113" t="s">
        <v>232</v>
      </c>
      <c r="J4240" s="113" t="s">
        <v>232</v>
      </c>
      <c r="K4240" s="113" t="s">
        <v>3414</v>
      </c>
      <c r="L4240" s="1" t="s">
        <v>11884</v>
      </c>
      <c r="M4240" s="69">
        <v>2565</v>
      </c>
      <c r="N4240" s="113" t="s">
        <v>15858</v>
      </c>
      <c r="O4240" s="3"/>
      <c r="P4240" s="798"/>
      <c r="Q4240" s="788"/>
    </row>
    <row r="4241" spans="1:17" s="604" customFormat="1" ht="37.5" customHeight="1" x14ac:dyDescent="0.3">
      <c r="A4241" s="1047">
        <v>1368</v>
      </c>
      <c r="B4241" s="602">
        <v>14</v>
      </c>
      <c r="C4241" s="602" t="s">
        <v>70</v>
      </c>
      <c r="D4241" s="603">
        <v>2566</v>
      </c>
      <c r="E4241" s="1047" t="s">
        <v>15810</v>
      </c>
      <c r="F4241" s="1047" t="s">
        <v>15810</v>
      </c>
      <c r="G4241" s="1047" t="s">
        <v>15811</v>
      </c>
      <c r="H4241" s="1047" t="s">
        <v>15812</v>
      </c>
      <c r="I4241" s="1047" t="s">
        <v>550</v>
      </c>
      <c r="J4241" s="1047" t="s">
        <v>551</v>
      </c>
      <c r="K4241" s="1047" t="s">
        <v>3414</v>
      </c>
      <c r="L4241" s="604" t="s">
        <v>7186</v>
      </c>
      <c r="M4241" s="602"/>
      <c r="N4241" s="680" t="s">
        <v>15859</v>
      </c>
      <c r="O4241" s="772"/>
      <c r="P4241" s="795"/>
      <c r="Q4241" s="745"/>
    </row>
    <row r="4242" spans="1:17" s="610" customFormat="1" ht="37.5" customHeight="1" x14ac:dyDescent="0.3">
      <c r="A4242" s="1048"/>
      <c r="B4242" s="608">
        <v>28</v>
      </c>
      <c r="C4242" s="608" t="s">
        <v>64</v>
      </c>
      <c r="D4242" s="609">
        <v>2567</v>
      </c>
      <c r="E4242" s="1048"/>
      <c r="F4242" s="1048"/>
      <c r="G4242" s="1048"/>
      <c r="H4242" s="1048"/>
      <c r="I4242" s="1048"/>
      <c r="J4242" s="1048"/>
      <c r="K4242" s="1048"/>
      <c r="L4242" s="610" t="s">
        <v>5414</v>
      </c>
      <c r="M4242" s="608"/>
      <c r="N4242" s="681" t="s">
        <v>20091</v>
      </c>
      <c r="O4242" s="749"/>
      <c r="P4242" s="789"/>
      <c r="Q4242" s="748"/>
    </row>
    <row r="4243" spans="1:17" s="610" customFormat="1" ht="37.5" customHeight="1" x14ac:dyDescent="0.3">
      <c r="A4243" s="1049"/>
      <c r="B4243" s="608">
        <v>4</v>
      </c>
      <c r="C4243" s="608" t="s">
        <v>65</v>
      </c>
      <c r="D4243" s="609">
        <v>2567</v>
      </c>
      <c r="E4243" s="1049"/>
      <c r="F4243" s="1049"/>
      <c r="G4243" s="1049"/>
      <c r="H4243" s="1049"/>
      <c r="I4243" s="1049"/>
      <c r="J4243" s="1049"/>
      <c r="K4243" s="1049"/>
      <c r="L4243" s="610" t="s">
        <v>689</v>
      </c>
      <c r="M4243" s="608"/>
      <c r="N4243" s="681" t="s">
        <v>20088</v>
      </c>
      <c r="O4243" s="749" t="s">
        <v>15693</v>
      </c>
      <c r="P4243" s="789">
        <v>1115489.8799999999</v>
      </c>
      <c r="Q4243" s="748"/>
    </row>
    <row r="4244" spans="1:17" s="1" customFormat="1" ht="37.5" customHeight="1" x14ac:dyDescent="0.3">
      <c r="A4244" s="69">
        <v>1369</v>
      </c>
      <c r="B4244" s="69">
        <v>15</v>
      </c>
      <c r="C4244" s="69" t="s">
        <v>70</v>
      </c>
      <c r="D4244" s="113">
        <v>2566</v>
      </c>
      <c r="E4244" s="113" t="s">
        <v>15786</v>
      </c>
      <c r="F4244" s="113" t="s">
        <v>15786</v>
      </c>
      <c r="G4244" s="113" t="s">
        <v>15787</v>
      </c>
      <c r="H4244" s="113" t="s">
        <v>15788</v>
      </c>
      <c r="I4244" s="113" t="s">
        <v>451</v>
      </c>
      <c r="J4244" s="113" t="s">
        <v>92</v>
      </c>
      <c r="K4244" s="113" t="s">
        <v>3414</v>
      </c>
      <c r="L4244" s="1" t="s">
        <v>11884</v>
      </c>
      <c r="M4244" s="69">
        <v>2565</v>
      </c>
      <c r="N4244" s="113" t="s">
        <v>15789</v>
      </c>
      <c r="O4244" s="3"/>
      <c r="P4244" s="798"/>
      <c r="Q4244" s="788"/>
    </row>
    <row r="4245" spans="1:17" s="604" customFormat="1" ht="37.5" customHeight="1" x14ac:dyDescent="0.3">
      <c r="A4245" s="1047">
        <v>1370</v>
      </c>
      <c r="B4245" s="602">
        <v>16</v>
      </c>
      <c r="C4245" s="602" t="s">
        <v>70</v>
      </c>
      <c r="D4245" s="603">
        <v>2566</v>
      </c>
      <c r="E4245" s="1047" t="s">
        <v>15923</v>
      </c>
      <c r="F4245" s="1047" t="s">
        <v>15923</v>
      </c>
      <c r="G4245" s="1047" t="s">
        <v>15946</v>
      </c>
      <c r="H4245" s="1047" t="s">
        <v>15924</v>
      </c>
      <c r="I4245" s="1047" t="s">
        <v>1384</v>
      </c>
      <c r="J4245" s="1047" t="s">
        <v>232</v>
      </c>
      <c r="K4245" s="1047" t="s">
        <v>15746</v>
      </c>
      <c r="L4245" s="604" t="s">
        <v>7186</v>
      </c>
      <c r="M4245" s="602"/>
      <c r="N4245" s="603" t="s">
        <v>15925</v>
      </c>
      <c r="O4245" s="772"/>
      <c r="P4245" s="795"/>
      <c r="Q4245" s="746"/>
    </row>
    <row r="4246" spans="1:17" s="610" customFormat="1" ht="37.5" customHeight="1" x14ac:dyDescent="0.3">
      <c r="A4246" s="1048"/>
      <c r="B4246" s="608">
        <v>4</v>
      </c>
      <c r="C4246" s="608" t="s">
        <v>682</v>
      </c>
      <c r="D4246" s="609">
        <v>2566</v>
      </c>
      <c r="E4246" s="1048"/>
      <c r="F4246" s="1048"/>
      <c r="G4246" s="1048"/>
      <c r="H4246" s="1048"/>
      <c r="I4246" s="1048"/>
      <c r="J4246" s="1048"/>
      <c r="K4246" s="1048"/>
      <c r="L4246" s="610" t="s">
        <v>5414</v>
      </c>
      <c r="M4246" s="608"/>
      <c r="N4246" s="609" t="s">
        <v>17783</v>
      </c>
      <c r="O4246" s="749"/>
      <c r="P4246" s="789"/>
      <c r="Q4246" s="747"/>
    </row>
    <row r="4247" spans="1:17" s="610" customFormat="1" ht="37.5" customHeight="1" x14ac:dyDescent="0.3">
      <c r="A4247" s="1049"/>
      <c r="B4247" s="608">
        <v>4</v>
      </c>
      <c r="C4247" s="608" t="s">
        <v>682</v>
      </c>
      <c r="D4247" s="609">
        <v>2566</v>
      </c>
      <c r="E4247" s="1049"/>
      <c r="F4247" s="1049"/>
      <c r="G4247" s="1049"/>
      <c r="H4247" s="1049"/>
      <c r="I4247" s="1049"/>
      <c r="J4247" s="1049"/>
      <c r="K4247" s="1049"/>
      <c r="L4247" s="610" t="s">
        <v>689</v>
      </c>
      <c r="M4247" s="608"/>
      <c r="N4247" s="609" t="s">
        <v>17784</v>
      </c>
      <c r="O4247" s="749"/>
      <c r="P4247" s="789">
        <v>129579.48</v>
      </c>
      <c r="Q4247" s="747"/>
    </row>
    <row r="4248" spans="1:17" s="604" customFormat="1" ht="37.5" customHeight="1" x14ac:dyDescent="0.3">
      <c r="A4248" s="1047">
        <v>1371</v>
      </c>
      <c r="B4248" s="602">
        <v>16</v>
      </c>
      <c r="C4248" s="602" t="s">
        <v>70</v>
      </c>
      <c r="D4248" s="603">
        <v>2566</v>
      </c>
      <c r="E4248" s="1047" t="s">
        <v>14951</v>
      </c>
      <c r="F4248" s="1047" t="s">
        <v>14951</v>
      </c>
      <c r="G4248" s="1047" t="s">
        <v>16144</v>
      </c>
      <c r="H4248" s="1047" t="s">
        <v>16145</v>
      </c>
      <c r="I4248" s="1047" t="s">
        <v>369</v>
      </c>
      <c r="J4248" s="1047" t="s">
        <v>212</v>
      </c>
      <c r="K4248" s="1047" t="s">
        <v>3414</v>
      </c>
      <c r="L4248" s="604" t="s">
        <v>11884</v>
      </c>
      <c r="M4248" s="602">
        <v>2565</v>
      </c>
      <c r="N4248" s="603" t="s">
        <v>16146</v>
      </c>
      <c r="O4248" s="772"/>
      <c r="P4248" s="795"/>
      <c r="Q4248" s="746"/>
    </row>
    <row r="4249" spans="1:17" s="610" customFormat="1" ht="37.5" customHeight="1" x14ac:dyDescent="0.3">
      <c r="A4249" s="1048"/>
      <c r="B4249" s="608">
        <v>22</v>
      </c>
      <c r="C4249" s="608" t="s">
        <v>64</v>
      </c>
      <c r="D4249" s="609">
        <v>2567</v>
      </c>
      <c r="E4249" s="1048"/>
      <c r="F4249" s="1048"/>
      <c r="G4249" s="1048"/>
      <c r="H4249" s="1048"/>
      <c r="I4249" s="1048"/>
      <c r="J4249" s="1048"/>
      <c r="K4249" s="1048"/>
      <c r="L4249" s="610" t="s">
        <v>5414</v>
      </c>
      <c r="M4249" s="608"/>
      <c r="N4249" s="609" t="s">
        <v>18117</v>
      </c>
      <c r="O4249" s="749"/>
      <c r="P4249" s="789"/>
      <c r="Q4249" s="747"/>
    </row>
    <row r="4250" spans="1:17" s="610" customFormat="1" ht="37.5" customHeight="1" x14ac:dyDescent="0.3">
      <c r="A4250" s="1049"/>
      <c r="B4250" s="608">
        <v>22</v>
      </c>
      <c r="C4250" s="608" t="s">
        <v>64</v>
      </c>
      <c r="D4250" s="609">
        <v>2567</v>
      </c>
      <c r="E4250" s="1049"/>
      <c r="F4250" s="1049"/>
      <c r="G4250" s="1049"/>
      <c r="H4250" s="1049"/>
      <c r="I4250" s="1049"/>
      <c r="J4250" s="1049"/>
      <c r="K4250" s="1049"/>
      <c r="L4250" s="610" t="s">
        <v>689</v>
      </c>
      <c r="M4250" s="608"/>
      <c r="N4250" s="609" t="s">
        <v>18118</v>
      </c>
      <c r="O4250" s="749"/>
      <c r="P4250" s="789">
        <v>21566</v>
      </c>
      <c r="Q4250" s="747"/>
    </row>
    <row r="4251" spans="1:17" s="604" customFormat="1" ht="37.5" customHeight="1" x14ac:dyDescent="0.3">
      <c r="A4251" s="1047">
        <v>1372</v>
      </c>
      <c r="B4251" s="602">
        <v>19</v>
      </c>
      <c r="C4251" s="602" t="s">
        <v>70</v>
      </c>
      <c r="D4251" s="603">
        <v>2566</v>
      </c>
      <c r="E4251" s="1047" t="s">
        <v>15945</v>
      </c>
      <c r="F4251" s="1047" t="s">
        <v>15945</v>
      </c>
      <c r="G4251" s="1047" t="s">
        <v>15947</v>
      </c>
      <c r="H4251" s="1047" t="s">
        <v>15948</v>
      </c>
      <c r="I4251" s="1047" t="s">
        <v>2225</v>
      </c>
      <c r="J4251" s="1047" t="s">
        <v>11</v>
      </c>
      <c r="K4251" s="1047" t="s">
        <v>3414</v>
      </c>
      <c r="L4251" s="604" t="s">
        <v>7186</v>
      </c>
      <c r="M4251" s="602"/>
      <c r="N4251" s="603" t="s">
        <v>15949</v>
      </c>
      <c r="O4251" s="772"/>
      <c r="P4251" s="795"/>
      <c r="Q4251" s="746"/>
    </row>
    <row r="4252" spans="1:17" s="610" customFormat="1" ht="37.5" customHeight="1" x14ac:dyDescent="0.3">
      <c r="A4252" s="1048"/>
      <c r="B4252" s="608">
        <v>4</v>
      </c>
      <c r="C4252" s="608" t="s">
        <v>682</v>
      </c>
      <c r="D4252" s="609">
        <v>2566</v>
      </c>
      <c r="E4252" s="1048"/>
      <c r="F4252" s="1048"/>
      <c r="G4252" s="1048"/>
      <c r="H4252" s="1048"/>
      <c r="I4252" s="1048"/>
      <c r="J4252" s="1048"/>
      <c r="K4252" s="1048"/>
      <c r="L4252" s="610" t="s">
        <v>5414</v>
      </c>
      <c r="M4252" s="608"/>
      <c r="N4252" s="609" t="s">
        <v>17413</v>
      </c>
      <c r="O4252" s="749"/>
      <c r="P4252" s="789"/>
      <c r="Q4252" s="747"/>
    </row>
    <row r="4253" spans="1:17" s="610" customFormat="1" ht="37.5" customHeight="1" x14ac:dyDescent="0.3">
      <c r="A4253" s="1049"/>
      <c r="B4253" s="608">
        <v>4</v>
      </c>
      <c r="C4253" s="608" t="s">
        <v>682</v>
      </c>
      <c r="D4253" s="609">
        <v>2566</v>
      </c>
      <c r="E4253" s="1049"/>
      <c r="F4253" s="1049"/>
      <c r="G4253" s="1049"/>
      <c r="H4253" s="1049"/>
      <c r="I4253" s="1049"/>
      <c r="J4253" s="1049"/>
      <c r="K4253" s="1049"/>
      <c r="L4253" s="610" t="s">
        <v>689</v>
      </c>
      <c r="M4253" s="608"/>
      <c r="N4253" s="609" t="s">
        <v>17414</v>
      </c>
      <c r="O4253" s="749"/>
      <c r="P4253" s="789">
        <v>24450</v>
      </c>
      <c r="Q4253" s="747"/>
    </row>
    <row r="4254" spans="1:17" s="1" customFormat="1" ht="37.5" customHeight="1" x14ac:dyDescent="0.3">
      <c r="A4254" s="69">
        <v>1373</v>
      </c>
      <c r="B4254" s="69">
        <v>19</v>
      </c>
      <c r="C4254" s="69" t="s">
        <v>70</v>
      </c>
      <c r="D4254" s="113">
        <v>2566</v>
      </c>
      <c r="E4254" s="113" t="s">
        <v>14792</v>
      </c>
      <c r="F4254" s="113" t="s">
        <v>14792</v>
      </c>
      <c r="G4254" s="113" t="s">
        <v>16142</v>
      </c>
      <c r="H4254" s="113" t="s">
        <v>14793</v>
      </c>
      <c r="I4254" s="113" t="s">
        <v>1268</v>
      </c>
      <c r="J4254" s="113" t="s">
        <v>92</v>
      </c>
      <c r="K4254" s="113" t="s">
        <v>3414</v>
      </c>
      <c r="L4254" s="1" t="s">
        <v>11884</v>
      </c>
      <c r="M4254" s="69">
        <v>2565</v>
      </c>
      <c r="N4254" s="113" t="s">
        <v>16143</v>
      </c>
      <c r="O4254" s="3"/>
      <c r="P4254" s="798"/>
      <c r="Q4254" s="62"/>
    </row>
    <row r="4255" spans="1:17" s="604" customFormat="1" ht="37.5" customHeight="1" x14ac:dyDescent="0.25">
      <c r="A4255" s="1047">
        <v>1374</v>
      </c>
      <c r="B4255" s="602">
        <v>19</v>
      </c>
      <c r="C4255" s="602" t="s">
        <v>70</v>
      </c>
      <c r="D4255" s="603">
        <v>2566</v>
      </c>
      <c r="E4255" s="1047" t="s">
        <v>14610</v>
      </c>
      <c r="F4255" s="1047" t="s">
        <v>14610</v>
      </c>
      <c r="G4255" s="1047" t="s">
        <v>14611</v>
      </c>
      <c r="H4255" s="1047" t="s">
        <v>14612</v>
      </c>
      <c r="I4255" s="1047" t="s">
        <v>2068</v>
      </c>
      <c r="J4255" s="1047" t="s">
        <v>212</v>
      </c>
      <c r="K4255" s="1047" t="s">
        <v>3414</v>
      </c>
      <c r="L4255" s="604" t="s">
        <v>11884</v>
      </c>
      <c r="M4255" s="602">
        <v>2565</v>
      </c>
      <c r="N4255" s="603" t="s">
        <v>15984</v>
      </c>
      <c r="P4255" s="613"/>
    </row>
    <row r="4256" spans="1:17" s="610" customFormat="1" ht="37.5" customHeight="1" x14ac:dyDescent="0.25">
      <c r="A4256" s="1048"/>
      <c r="B4256" s="608">
        <v>22</v>
      </c>
      <c r="C4256" s="608" t="s">
        <v>64</v>
      </c>
      <c r="D4256" s="609">
        <v>2567</v>
      </c>
      <c r="E4256" s="1048"/>
      <c r="F4256" s="1048"/>
      <c r="G4256" s="1048"/>
      <c r="H4256" s="1048"/>
      <c r="I4256" s="1048"/>
      <c r="J4256" s="1048"/>
      <c r="K4256" s="1048"/>
      <c r="L4256" s="610" t="s">
        <v>5414</v>
      </c>
      <c r="M4256" s="639"/>
      <c r="N4256" s="609" t="s">
        <v>18119</v>
      </c>
      <c r="P4256" s="613"/>
    </row>
    <row r="4257" spans="1:17" s="610" customFormat="1" ht="37.5" customHeight="1" x14ac:dyDescent="0.25">
      <c r="A4257" s="1049"/>
      <c r="B4257" s="608">
        <v>22</v>
      </c>
      <c r="C4257" s="608" t="s">
        <v>64</v>
      </c>
      <c r="D4257" s="609">
        <v>2567</v>
      </c>
      <c r="E4257" s="1049"/>
      <c r="F4257" s="1049"/>
      <c r="G4257" s="1049"/>
      <c r="H4257" s="1049"/>
      <c r="I4257" s="1049"/>
      <c r="J4257" s="1049"/>
      <c r="K4257" s="1049"/>
      <c r="L4257" s="610" t="s">
        <v>689</v>
      </c>
      <c r="M4257" s="639"/>
      <c r="N4257" s="609" t="s">
        <v>18120</v>
      </c>
      <c r="O4257" s="610" t="s">
        <v>18121</v>
      </c>
      <c r="P4257" s="613"/>
    </row>
    <row r="4258" spans="1:17" s="1" customFormat="1" ht="37.5" customHeight="1" x14ac:dyDescent="0.25">
      <c r="A4258" s="69">
        <v>1375</v>
      </c>
      <c r="B4258" s="69">
        <v>19</v>
      </c>
      <c r="C4258" s="69" t="s">
        <v>70</v>
      </c>
      <c r="D4258" s="113">
        <v>2566</v>
      </c>
      <c r="E4258" s="113" t="s">
        <v>14692</v>
      </c>
      <c r="F4258" s="113" t="s">
        <v>14692</v>
      </c>
      <c r="G4258" s="152" t="s">
        <v>14693</v>
      </c>
      <c r="H4258" s="153" t="s">
        <v>14694</v>
      </c>
      <c r="I4258" s="153" t="s">
        <v>261</v>
      </c>
      <c r="J4258" s="153" t="s">
        <v>212</v>
      </c>
      <c r="K4258" s="153" t="s">
        <v>3414</v>
      </c>
      <c r="L4258" s="1" t="s">
        <v>11884</v>
      </c>
      <c r="M4258" s="450">
        <v>2565</v>
      </c>
      <c r="N4258" s="113" t="s">
        <v>15985</v>
      </c>
      <c r="P4258" s="109"/>
    </row>
    <row r="4259" spans="1:17" s="1" customFormat="1" ht="37.5" customHeight="1" x14ac:dyDescent="0.25">
      <c r="A4259" s="218">
        <v>1376</v>
      </c>
      <c r="B4259" s="69">
        <v>19</v>
      </c>
      <c r="C4259" s="69" t="s">
        <v>70</v>
      </c>
      <c r="D4259" s="113">
        <v>2566</v>
      </c>
      <c r="E4259" s="113" t="s">
        <v>14712</v>
      </c>
      <c r="F4259" s="113" t="s">
        <v>14712</v>
      </c>
      <c r="G4259" s="152" t="s">
        <v>14713</v>
      </c>
      <c r="H4259" s="153" t="s">
        <v>14714</v>
      </c>
      <c r="I4259" s="152" t="s">
        <v>534</v>
      </c>
      <c r="J4259" s="152" t="s">
        <v>151</v>
      </c>
      <c r="K4259" s="153" t="s">
        <v>3414</v>
      </c>
      <c r="L4259" s="1" t="s">
        <v>11884</v>
      </c>
      <c r="M4259" s="69">
        <v>2565</v>
      </c>
      <c r="N4259" s="113" t="s">
        <v>15986</v>
      </c>
      <c r="P4259" s="109"/>
    </row>
    <row r="4260" spans="1:17" s="1" customFormat="1" ht="37.5" customHeight="1" x14ac:dyDescent="0.25">
      <c r="A4260" s="69">
        <v>1377</v>
      </c>
      <c r="B4260" s="69">
        <v>19</v>
      </c>
      <c r="C4260" s="69" t="s">
        <v>70</v>
      </c>
      <c r="D4260" s="113">
        <v>2566</v>
      </c>
      <c r="E4260" s="113" t="s">
        <v>14908</v>
      </c>
      <c r="F4260" s="113" t="s">
        <v>14908</v>
      </c>
      <c r="G4260" s="113" t="s">
        <v>14909</v>
      </c>
      <c r="H4260" s="113" t="s">
        <v>14910</v>
      </c>
      <c r="I4260" s="113" t="s">
        <v>91</v>
      </c>
      <c r="J4260" s="113" t="s">
        <v>92</v>
      </c>
      <c r="K4260" s="113" t="s">
        <v>3414</v>
      </c>
      <c r="L4260" s="1" t="s">
        <v>11884</v>
      </c>
      <c r="M4260" s="450">
        <v>2565</v>
      </c>
      <c r="N4260" s="113" t="s">
        <v>15987</v>
      </c>
      <c r="P4260" s="109"/>
    </row>
    <row r="4261" spans="1:17" s="1" customFormat="1" ht="37.5" customHeight="1" x14ac:dyDescent="0.25">
      <c r="A4261" s="218">
        <v>1378</v>
      </c>
      <c r="B4261" s="69">
        <v>19</v>
      </c>
      <c r="C4261" s="69" t="s">
        <v>70</v>
      </c>
      <c r="D4261" s="113">
        <v>2566</v>
      </c>
      <c r="E4261" s="113" t="s">
        <v>15486</v>
      </c>
      <c r="F4261" s="113" t="s">
        <v>15486</v>
      </c>
      <c r="G4261" s="113" t="s">
        <v>15487</v>
      </c>
      <c r="H4261" s="113" t="s">
        <v>15488</v>
      </c>
      <c r="I4261" s="113" t="s">
        <v>1736</v>
      </c>
      <c r="J4261" s="113" t="s">
        <v>388</v>
      </c>
      <c r="K4261" s="113" t="s">
        <v>3414</v>
      </c>
      <c r="L4261" s="1" t="s">
        <v>11884</v>
      </c>
      <c r="M4261" s="69">
        <v>2565</v>
      </c>
      <c r="N4261" s="113" t="s">
        <v>15950</v>
      </c>
      <c r="P4261" s="109"/>
    </row>
    <row r="4262" spans="1:17" s="604" customFormat="1" ht="37.5" customHeight="1" x14ac:dyDescent="0.25">
      <c r="A4262" s="1047">
        <v>1379</v>
      </c>
      <c r="B4262" s="602">
        <v>19</v>
      </c>
      <c r="C4262" s="602" t="s">
        <v>70</v>
      </c>
      <c r="D4262" s="603">
        <v>2566</v>
      </c>
      <c r="E4262" s="1047" t="s">
        <v>15593</v>
      </c>
      <c r="F4262" s="1047" t="s">
        <v>15593</v>
      </c>
      <c r="G4262" s="1047" t="s">
        <v>15598</v>
      </c>
      <c r="H4262" s="1047" t="s">
        <v>15599</v>
      </c>
      <c r="I4262" s="1047" t="s">
        <v>417</v>
      </c>
      <c r="J4262" s="1047" t="s">
        <v>232</v>
      </c>
      <c r="K4262" s="1047" t="s">
        <v>3414</v>
      </c>
      <c r="L4262" s="604" t="s">
        <v>11884</v>
      </c>
      <c r="M4262" s="602">
        <v>2565</v>
      </c>
      <c r="N4262" s="603" t="s">
        <v>15988</v>
      </c>
      <c r="P4262" s="613"/>
    </row>
    <row r="4263" spans="1:17" s="604" customFormat="1" ht="37.5" customHeight="1" x14ac:dyDescent="0.25">
      <c r="A4263" s="1048"/>
      <c r="B4263" s="608">
        <v>8</v>
      </c>
      <c r="C4263" s="682" t="s">
        <v>69</v>
      </c>
      <c r="D4263" s="681">
        <v>2567</v>
      </c>
      <c r="E4263" s="1048"/>
      <c r="F4263" s="1048"/>
      <c r="G4263" s="1048"/>
      <c r="H4263" s="1048"/>
      <c r="I4263" s="1048"/>
      <c r="J4263" s="1048"/>
      <c r="K4263" s="1048"/>
      <c r="L4263" s="610" t="s">
        <v>5414</v>
      </c>
      <c r="M4263" s="608"/>
      <c r="N4263" s="609" t="s">
        <v>21784</v>
      </c>
      <c r="O4263" s="610"/>
      <c r="P4263" s="613"/>
    </row>
    <row r="4264" spans="1:17" s="604" customFormat="1" ht="37.5" customHeight="1" x14ac:dyDescent="0.25">
      <c r="A4264" s="1049"/>
      <c r="B4264" s="608">
        <v>8</v>
      </c>
      <c r="C4264" s="682" t="s">
        <v>73</v>
      </c>
      <c r="D4264" s="681">
        <v>2567</v>
      </c>
      <c r="E4264" s="1049"/>
      <c r="F4264" s="1049"/>
      <c r="G4264" s="1049"/>
      <c r="H4264" s="1049"/>
      <c r="I4264" s="1049"/>
      <c r="J4264" s="1049"/>
      <c r="K4264" s="1049"/>
      <c r="L4264" s="610" t="s">
        <v>689</v>
      </c>
      <c r="M4264" s="608"/>
      <c r="N4264" s="609" t="s">
        <v>21785</v>
      </c>
      <c r="O4264" s="610" t="s">
        <v>21786</v>
      </c>
      <c r="P4264" s="613">
        <v>13032.86</v>
      </c>
    </row>
    <row r="4265" spans="1:17" s="1" customFormat="1" ht="37.5" customHeight="1" x14ac:dyDescent="0.25">
      <c r="A4265" s="218">
        <v>1380</v>
      </c>
      <c r="B4265" s="69">
        <v>19</v>
      </c>
      <c r="C4265" s="69" t="s">
        <v>70</v>
      </c>
      <c r="D4265" s="113">
        <v>2566</v>
      </c>
      <c r="E4265" s="113" t="s">
        <v>15965</v>
      </c>
      <c r="F4265" s="113" t="s">
        <v>15965</v>
      </c>
      <c r="G4265" s="113" t="s">
        <v>15966</v>
      </c>
      <c r="H4265" s="113" t="s">
        <v>15967</v>
      </c>
      <c r="I4265" s="113" t="s">
        <v>2244</v>
      </c>
      <c r="J4265" s="113" t="s">
        <v>11</v>
      </c>
      <c r="K4265" s="113" t="s">
        <v>15746</v>
      </c>
      <c r="L4265" s="1" t="s">
        <v>11884</v>
      </c>
      <c r="M4265" s="69">
        <v>2565</v>
      </c>
      <c r="N4265" s="113" t="s">
        <v>15989</v>
      </c>
      <c r="P4265" s="109"/>
    </row>
    <row r="4266" spans="1:17" s="607" customFormat="1" ht="37.5" customHeight="1" x14ac:dyDescent="0.25">
      <c r="A4266" s="1047">
        <v>1381</v>
      </c>
      <c r="B4266" s="602">
        <v>20</v>
      </c>
      <c r="C4266" s="602" t="s">
        <v>70</v>
      </c>
      <c r="D4266" s="603">
        <v>2566</v>
      </c>
      <c r="E4266" s="1047" t="s">
        <v>15982</v>
      </c>
      <c r="F4266" s="1047" t="s">
        <v>15982</v>
      </c>
      <c r="G4266" s="1047" t="s">
        <v>15983</v>
      </c>
      <c r="H4266" s="1047" t="s">
        <v>15371</v>
      </c>
      <c r="I4266" s="1047" t="s">
        <v>388</v>
      </c>
      <c r="J4266" s="1047" t="s">
        <v>388</v>
      </c>
      <c r="K4266" s="1047" t="s">
        <v>3414</v>
      </c>
      <c r="L4266" s="604" t="s">
        <v>11884</v>
      </c>
      <c r="M4266" s="602">
        <v>2565</v>
      </c>
      <c r="N4266" s="603" t="s">
        <v>15990</v>
      </c>
      <c r="O4266" s="604"/>
      <c r="P4266" s="606"/>
      <c r="Q4266" s="604"/>
    </row>
    <row r="4267" spans="1:17" s="612" customFormat="1" ht="37.5" customHeight="1" x14ac:dyDescent="0.25">
      <c r="A4267" s="1048"/>
      <c r="B4267" s="608">
        <v>22</v>
      </c>
      <c r="C4267" s="608" t="s">
        <v>64</v>
      </c>
      <c r="D4267" s="609">
        <v>2567</v>
      </c>
      <c r="E4267" s="1048"/>
      <c r="F4267" s="1048"/>
      <c r="G4267" s="1048"/>
      <c r="H4267" s="1048"/>
      <c r="I4267" s="1048"/>
      <c r="J4267" s="1048"/>
      <c r="K4267" s="1048"/>
      <c r="L4267" s="610" t="s">
        <v>5414</v>
      </c>
      <c r="M4267" s="608"/>
      <c r="N4267" s="609" t="s">
        <v>18129</v>
      </c>
      <c r="O4267" s="610"/>
      <c r="P4267" s="606"/>
      <c r="Q4267" s="610"/>
    </row>
    <row r="4268" spans="1:17" s="612" customFormat="1" ht="37.5" customHeight="1" x14ac:dyDescent="0.25">
      <c r="A4268" s="1049"/>
      <c r="B4268" s="608">
        <v>22</v>
      </c>
      <c r="C4268" s="608" t="s">
        <v>64</v>
      </c>
      <c r="D4268" s="609">
        <v>2567</v>
      </c>
      <c r="E4268" s="1049"/>
      <c r="F4268" s="1049"/>
      <c r="G4268" s="1049"/>
      <c r="H4268" s="1049"/>
      <c r="I4268" s="1049"/>
      <c r="J4268" s="1049"/>
      <c r="K4268" s="1049"/>
      <c r="L4268" s="610" t="s">
        <v>689</v>
      </c>
      <c r="M4268" s="608"/>
      <c r="N4268" s="609" t="s">
        <v>18130</v>
      </c>
      <c r="O4268" s="610"/>
      <c r="P4268" s="606">
        <v>13049.18</v>
      </c>
      <c r="Q4268" s="610"/>
    </row>
    <row r="4269" spans="1:17" ht="37.5" customHeight="1" x14ac:dyDescent="0.25">
      <c r="A4269" s="69">
        <v>1382</v>
      </c>
      <c r="B4269" s="69">
        <v>21</v>
      </c>
      <c r="C4269" s="69" t="s">
        <v>70</v>
      </c>
      <c r="D4269" s="113">
        <v>2566</v>
      </c>
      <c r="E4269" s="113" t="s">
        <v>14625</v>
      </c>
      <c r="F4269" s="113" t="s">
        <v>14625</v>
      </c>
      <c r="G4269" s="113" t="s">
        <v>16012</v>
      </c>
      <c r="H4269" s="113" t="s">
        <v>14627</v>
      </c>
      <c r="I4269" s="113" t="s">
        <v>26</v>
      </c>
      <c r="J4269" s="113" t="s">
        <v>232</v>
      </c>
      <c r="K4269" s="113" t="s">
        <v>3414</v>
      </c>
      <c r="L4269" s="1" t="s">
        <v>11884</v>
      </c>
      <c r="M4269" s="69">
        <v>2565</v>
      </c>
      <c r="N4269" s="113" t="s">
        <v>16013</v>
      </c>
    </row>
    <row r="4270" spans="1:17" ht="37.5" customHeight="1" x14ac:dyDescent="0.25">
      <c r="A4270" s="218">
        <v>1383</v>
      </c>
      <c r="B4270" s="69">
        <v>21</v>
      </c>
      <c r="C4270" s="69" t="s">
        <v>70</v>
      </c>
      <c r="D4270" s="113">
        <v>2566</v>
      </c>
      <c r="E4270" s="113" t="s">
        <v>15220</v>
      </c>
      <c r="F4270" s="113" t="s">
        <v>15220</v>
      </c>
      <c r="G4270" s="113" t="s">
        <v>16010</v>
      </c>
      <c r="H4270" s="113" t="s">
        <v>15222</v>
      </c>
      <c r="I4270" s="113" t="s">
        <v>346</v>
      </c>
      <c r="J4270" s="113" t="s">
        <v>78</v>
      </c>
      <c r="K4270" s="113" t="s">
        <v>3414</v>
      </c>
      <c r="L4270" s="1" t="s">
        <v>11884</v>
      </c>
      <c r="M4270" s="69">
        <v>2565</v>
      </c>
      <c r="N4270" s="113" t="s">
        <v>16011</v>
      </c>
    </row>
    <row r="4271" spans="1:17" ht="37.5" customHeight="1" x14ac:dyDescent="0.25">
      <c r="A4271" s="69">
        <v>1384</v>
      </c>
      <c r="B4271" s="69">
        <v>21</v>
      </c>
      <c r="C4271" s="69" t="s">
        <v>70</v>
      </c>
      <c r="D4271" s="113">
        <v>2566</v>
      </c>
      <c r="E4271" s="113" t="s">
        <v>16032</v>
      </c>
      <c r="F4271" s="113" t="s">
        <v>16032</v>
      </c>
      <c r="G4271" s="113" t="s">
        <v>16014</v>
      </c>
      <c r="H4271" s="113" t="s">
        <v>16015</v>
      </c>
      <c r="I4271" s="113" t="s">
        <v>441</v>
      </c>
      <c r="J4271" s="113" t="s">
        <v>216</v>
      </c>
      <c r="K4271" s="113" t="s">
        <v>3414</v>
      </c>
      <c r="L4271" s="1" t="s">
        <v>11884</v>
      </c>
      <c r="M4271" s="69">
        <v>2565</v>
      </c>
      <c r="N4271" s="113" t="s">
        <v>16016</v>
      </c>
    </row>
    <row r="4272" spans="1:17" s="607" customFormat="1" ht="37.5" customHeight="1" x14ac:dyDescent="0.25">
      <c r="A4272" s="1047">
        <v>1385</v>
      </c>
      <c r="B4272" s="602">
        <v>21</v>
      </c>
      <c r="C4272" s="602" t="s">
        <v>70</v>
      </c>
      <c r="D4272" s="603">
        <v>2566</v>
      </c>
      <c r="E4272" s="1047" t="s">
        <v>14618</v>
      </c>
      <c r="F4272" s="1047" t="s">
        <v>14618</v>
      </c>
      <c r="G4272" s="1047" t="s">
        <v>15978</v>
      </c>
      <c r="H4272" s="1047" t="s">
        <v>14619</v>
      </c>
      <c r="I4272" s="1047" t="s">
        <v>284</v>
      </c>
      <c r="J4272" s="1047" t="s">
        <v>78</v>
      </c>
      <c r="K4272" s="1047" t="s">
        <v>3414</v>
      </c>
      <c r="L4272" s="626" t="s">
        <v>11884</v>
      </c>
      <c r="M4272" s="638">
        <v>2565</v>
      </c>
      <c r="N4272" s="605" t="s">
        <v>16148</v>
      </c>
      <c r="O4272" s="604"/>
      <c r="P4272" s="606"/>
      <c r="Q4272" s="604"/>
    </row>
    <row r="4273" spans="1:17" s="612" customFormat="1" ht="37.5" customHeight="1" x14ac:dyDescent="0.25">
      <c r="A4273" s="1048"/>
      <c r="B4273" s="608">
        <v>19</v>
      </c>
      <c r="C4273" s="608" t="s">
        <v>70</v>
      </c>
      <c r="D4273" s="609">
        <v>2567</v>
      </c>
      <c r="E4273" s="1048"/>
      <c r="F4273" s="1048"/>
      <c r="G4273" s="1048"/>
      <c r="H4273" s="1048"/>
      <c r="I4273" s="1048"/>
      <c r="J4273" s="1048"/>
      <c r="K4273" s="1048"/>
      <c r="L4273" s="610" t="s">
        <v>5414</v>
      </c>
      <c r="M4273" s="639"/>
      <c r="N4273" s="611" t="s">
        <v>21232</v>
      </c>
      <c r="O4273" s="610"/>
      <c r="P4273" s="606"/>
      <c r="Q4273" s="610"/>
    </row>
    <row r="4274" spans="1:17" s="612" customFormat="1" ht="37.5" customHeight="1" x14ac:dyDescent="0.25">
      <c r="A4274" s="1049"/>
      <c r="B4274" s="608">
        <v>27</v>
      </c>
      <c r="C4274" s="608" t="s">
        <v>70</v>
      </c>
      <c r="D4274" s="609">
        <v>2567</v>
      </c>
      <c r="E4274" s="1049"/>
      <c r="F4274" s="1049"/>
      <c r="G4274" s="1049"/>
      <c r="H4274" s="1049"/>
      <c r="I4274" s="1049"/>
      <c r="J4274" s="1049"/>
      <c r="K4274" s="1049"/>
      <c r="L4274" s="610" t="s">
        <v>689</v>
      </c>
      <c r="M4274" s="639"/>
      <c r="N4274" s="611" t="s">
        <v>21231</v>
      </c>
      <c r="O4274" s="610"/>
      <c r="P4274" s="606">
        <v>19740</v>
      </c>
      <c r="Q4274" s="610"/>
    </row>
    <row r="4275" spans="1:17" s="607" customFormat="1" ht="37.5" customHeight="1" x14ac:dyDescent="0.25">
      <c r="A4275" s="1047">
        <v>1386</v>
      </c>
      <c r="B4275" s="602">
        <v>21</v>
      </c>
      <c r="C4275" s="602" t="s">
        <v>70</v>
      </c>
      <c r="D4275" s="603">
        <v>2566</v>
      </c>
      <c r="E4275" s="1047" t="s">
        <v>14620</v>
      </c>
      <c r="F4275" s="1047" t="s">
        <v>14620</v>
      </c>
      <c r="G4275" s="1047" t="s">
        <v>15978</v>
      </c>
      <c r="H4275" s="1047" t="s">
        <v>14619</v>
      </c>
      <c r="I4275" s="1047" t="s">
        <v>284</v>
      </c>
      <c r="J4275" s="1047" t="s">
        <v>78</v>
      </c>
      <c r="K4275" s="1047" t="s">
        <v>3414</v>
      </c>
      <c r="L4275" s="626" t="s">
        <v>11884</v>
      </c>
      <c r="M4275" s="638">
        <v>2565</v>
      </c>
      <c r="N4275" s="605" t="s">
        <v>15976</v>
      </c>
      <c r="O4275" s="604"/>
      <c r="P4275" s="606"/>
      <c r="Q4275" s="604"/>
    </row>
    <row r="4276" spans="1:17" s="612" customFormat="1" ht="37.5" customHeight="1" x14ac:dyDescent="0.25">
      <c r="A4276" s="1048"/>
      <c r="B4276" s="608">
        <v>1</v>
      </c>
      <c r="C4276" s="608" t="s">
        <v>66</v>
      </c>
      <c r="D4276" s="609">
        <v>2567</v>
      </c>
      <c r="E4276" s="1048"/>
      <c r="F4276" s="1048"/>
      <c r="G4276" s="1048"/>
      <c r="H4276" s="1048"/>
      <c r="I4276" s="1048"/>
      <c r="J4276" s="1048"/>
      <c r="K4276" s="1048"/>
      <c r="L4276" s="610" t="s">
        <v>5414</v>
      </c>
      <c r="M4276" s="691"/>
      <c r="N4276" s="611" t="s">
        <v>20372</v>
      </c>
      <c r="O4276" s="610"/>
      <c r="P4276" s="606"/>
      <c r="Q4276" s="610"/>
    </row>
    <row r="4277" spans="1:17" s="612" customFormat="1" ht="37.5" customHeight="1" x14ac:dyDescent="0.25">
      <c r="A4277" s="1049"/>
      <c r="B4277" s="608">
        <v>1</v>
      </c>
      <c r="C4277" s="608" t="s">
        <v>66</v>
      </c>
      <c r="D4277" s="609">
        <v>2567</v>
      </c>
      <c r="E4277" s="1049"/>
      <c r="F4277" s="1049"/>
      <c r="G4277" s="1049"/>
      <c r="H4277" s="1049"/>
      <c r="I4277" s="1049"/>
      <c r="J4277" s="1049"/>
      <c r="K4277" s="1049"/>
      <c r="L4277" s="610" t="s">
        <v>689</v>
      </c>
      <c r="M4277" s="691"/>
      <c r="N4277" s="611" t="s">
        <v>20373</v>
      </c>
      <c r="O4277" s="610" t="s">
        <v>20374</v>
      </c>
      <c r="P4277" s="606">
        <f>18267+23436</f>
        <v>41703</v>
      </c>
      <c r="Q4277" s="610"/>
    </row>
    <row r="4278" spans="1:17" ht="37.5" customHeight="1" x14ac:dyDescent="0.25">
      <c r="A4278" s="218">
        <v>1387</v>
      </c>
      <c r="B4278" s="69">
        <v>23</v>
      </c>
      <c r="C4278" s="69" t="s">
        <v>70</v>
      </c>
      <c r="D4278" s="113">
        <v>2566</v>
      </c>
      <c r="E4278" s="89" t="s">
        <v>16141</v>
      </c>
      <c r="F4278" s="89" t="s">
        <v>16141</v>
      </c>
      <c r="G4278" s="89" t="s">
        <v>16061</v>
      </c>
      <c r="H4278" s="113" t="s">
        <v>15461</v>
      </c>
      <c r="I4278" s="113" t="s">
        <v>1309</v>
      </c>
      <c r="J4278" s="113" t="s">
        <v>78</v>
      </c>
      <c r="K4278" s="113" t="s">
        <v>3414</v>
      </c>
      <c r="L4278" s="1" t="s">
        <v>11884</v>
      </c>
      <c r="M4278" s="69">
        <v>2565</v>
      </c>
      <c r="N4278" s="113" t="s">
        <v>16066</v>
      </c>
    </row>
    <row r="4279" spans="1:17" s="607" customFormat="1" ht="37.5" customHeight="1" x14ac:dyDescent="0.25">
      <c r="A4279" s="1047">
        <v>1388</v>
      </c>
      <c r="B4279" s="602">
        <v>28</v>
      </c>
      <c r="C4279" s="602" t="s">
        <v>70</v>
      </c>
      <c r="D4279" s="603">
        <v>2566</v>
      </c>
      <c r="E4279" s="1047" t="s">
        <v>16063</v>
      </c>
      <c r="F4279" s="1047" t="s">
        <v>16063</v>
      </c>
      <c r="G4279" s="1047" t="s">
        <v>16064</v>
      </c>
      <c r="H4279" s="1047" t="s">
        <v>16065</v>
      </c>
      <c r="I4279" s="1047" t="s">
        <v>261</v>
      </c>
      <c r="J4279" s="1047" t="s">
        <v>212</v>
      </c>
      <c r="K4279" s="1047" t="s">
        <v>3414</v>
      </c>
      <c r="L4279" s="604" t="s">
        <v>11884</v>
      </c>
      <c r="M4279" s="638">
        <v>2565</v>
      </c>
      <c r="N4279" s="603" t="s">
        <v>16067</v>
      </c>
      <c r="O4279" s="604"/>
      <c r="P4279" s="606"/>
      <c r="Q4279" s="604"/>
    </row>
    <row r="4280" spans="1:17" s="612" customFormat="1" ht="37.5" customHeight="1" x14ac:dyDescent="0.25">
      <c r="A4280" s="1048"/>
      <c r="B4280" s="608">
        <v>12</v>
      </c>
      <c r="C4280" s="608" t="s">
        <v>69</v>
      </c>
      <c r="D4280" s="609">
        <v>2567</v>
      </c>
      <c r="E4280" s="1048"/>
      <c r="F4280" s="1048"/>
      <c r="G4280" s="1048"/>
      <c r="H4280" s="1048"/>
      <c r="I4280" s="1048"/>
      <c r="J4280" s="1048"/>
      <c r="K4280" s="1048"/>
      <c r="L4280" s="610" t="s">
        <v>5414</v>
      </c>
      <c r="M4280" s="639"/>
      <c r="N4280" s="609" t="s">
        <v>21821</v>
      </c>
      <c r="O4280" s="610"/>
      <c r="P4280" s="606"/>
      <c r="Q4280" s="610"/>
    </row>
    <row r="4281" spans="1:17" s="612" customFormat="1" ht="37.5" customHeight="1" x14ac:dyDescent="0.25">
      <c r="A4281" s="1049"/>
      <c r="B4281" s="608">
        <v>7</v>
      </c>
      <c r="C4281" s="608" t="s">
        <v>73</v>
      </c>
      <c r="D4281" s="609">
        <v>2567</v>
      </c>
      <c r="E4281" s="1049"/>
      <c r="F4281" s="1049"/>
      <c r="G4281" s="1049"/>
      <c r="H4281" s="1049"/>
      <c r="I4281" s="1049"/>
      <c r="J4281" s="1049"/>
      <c r="K4281" s="1049"/>
      <c r="L4281" s="610" t="s">
        <v>689</v>
      </c>
      <c r="M4281" s="639"/>
      <c r="N4281" s="609" t="s">
        <v>21822</v>
      </c>
      <c r="O4281" s="610" t="s">
        <v>21823</v>
      </c>
      <c r="P4281" s="606">
        <v>6600</v>
      </c>
      <c r="Q4281" s="610"/>
    </row>
    <row r="4282" spans="1:17" ht="37.5" customHeight="1" x14ac:dyDescent="0.25">
      <c r="A4282" s="218">
        <v>1389</v>
      </c>
      <c r="B4282" s="69">
        <v>28</v>
      </c>
      <c r="C4282" s="69" t="s">
        <v>70</v>
      </c>
      <c r="D4282" s="113">
        <v>2566</v>
      </c>
      <c r="E4282" s="89" t="s">
        <v>16068</v>
      </c>
      <c r="F4282" s="89" t="s">
        <v>16068</v>
      </c>
      <c r="G4282" s="647" t="s">
        <v>16069</v>
      </c>
      <c r="H4282" s="1" t="s">
        <v>16070</v>
      </c>
      <c r="I4282" s="1" t="s">
        <v>1006</v>
      </c>
      <c r="J4282" s="1" t="s">
        <v>3214</v>
      </c>
      <c r="K4282" s="1" t="s">
        <v>3414</v>
      </c>
      <c r="L4282" s="1" t="s">
        <v>11884</v>
      </c>
      <c r="M4282" s="450">
        <v>2565</v>
      </c>
      <c r="N4282" s="113" t="s">
        <v>16071</v>
      </c>
    </row>
    <row r="4283" spans="1:17" ht="37.5" customHeight="1" x14ac:dyDescent="0.25">
      <c r="A4283" s="69">
        <v>1390</v>
      </c>
      <c r="B4283" s="69">
        <v>29</v>
      </c>
      <c r="C4283" s="69" t="s">
        <v>70</v>
      </c>
      <c r="D4283" s="113">
        <v>2566</v>
      </c>
      <c r="E4283" s="113" t="s">
        <v>14576</v>
      </c>
      <c r="F4283" s="113" t="s">
        <v>14576</v>
      </c>
      <c r="G4283" s="113" t="s">
        <v>16033</v>
      </c>
      <c r="H4283" s="153" t="s">
        <v>14578</v>
      </c>
      <c r="I4283" s="153" t="s">
        <v>412</v>
      </c>
      <c r="J4283" s="153" t="s">
        <v>191</v>
      </c>
      <c r="K4283" s="153" t="s">
        <v>3234</v>
      </c>
      <c r="L4283" s="1" t="s">
        <v>11884</v>
      </c>
      <c r="M4283" s="69">
        <v>2565</v>
      </c>
      <c r="N4283" s="113" t="s">
        <v>16034</v>
      </c>
    </row>
    <row r="4284" spans="1:17" s="607" customFormat="1" ht="37.5" customHeight="1" x14ac:dyDescent="0.25">
      <c r="A4284" s="1047">
        <v>1391</v>
      </c>
      <c r="B4284" s="602">
        <v>4</v>
      </c>
      <c r="C4284" s="602" t="s">
        <v>69</v>
      </c>
      <c r="D4284" s="603">
        <v>2566</v>
      </c>
      <c r="E4284" s="1050" t="s">
        <v>16048</v>
      </c>
      <c r="F4284" s="1050" t="s">
        <v>16048</v>
      </c>
      <c r="G4284" s="1050" t="s">
        <v>16049</v>
      </c>
      <c r="H4284" s="1050" t="s">
        <v>16050</v>
      </c>
      <c r="I4284" s="1050" t="s">
        <v>527</v>
      </c>
      <c r="J4284" s="1050" t="s">
        <v>527</v>
      </c>
      <c r="K4284" s="1050" t="s">
        <v>3414</v>
      </c>
      <c r="L4284" s="604" t="s">
        <v>7186</v>
      </c>
      <c r="M4284" s="602"/>
      <c r="N4284" s="603" t="s">
        <v>16051</v>
      </c>
      <c r="O4284" s="604"/>
      <c r="P4284" s="606"/>
      <c r="Q4284" s="604"/>
    </row>
    <row r="4285" spans="1:17" s="612" customFormat="1" ht="37.5" customHeight="1" x14ac:dyDescent="0.25">
      <c r="A4285" s="1048"/>
      <c r="B4285" s="608">
        <v>28</v>
      </c>
      <c r="C4285" s="608" t="s">
        <v>64</v>
      </c>
      <c r="D4285" s="609">
        <v>2567</v>
      </c>
      <c r="E4285" s="1051"/>
      <c r="F4285" s="1051"/>
      <c r="G4285" s="1051"/>
      <c r="H4285" s="1051"/>
      <c r="I4285" s="1051"/>
      <c r="J4285" s="1051"/>
      <c r="K4285" s="1051"/>
      <c r="L4285" s="610" t="s">
        <v>5414</v>
      </c>
      <c r="M4285" s="608"/>
      <c r="N4285" s="609" t="s">
        <v>20087</v>
      </c>
      <c r="O4285" s="610"/>
      <c r="P4285" s="606"/>
      <c r="Q4285" s="610"/>
    </row>
    <row r="4286" spans="1:17" s="612" customFormat="1" ht="37.5" customHeight="1" x14ac:dyDescent="0.25">
      <c r="A4286" s="1049"/>
      <c r="B4286" s="608">
        <v>4</v>
      </c>
      <c r="C4286" s="608" t="s">
        <v>65</v>
      </c>
      <c r="D4286" s="609">
        <v>2567</v>
      </c>
      <c r="E4286" s="1052"/>
      <c r="F4286" s="1052"/>
      <c r="G4286" s="1052"/>
      <c r="H4286" s="1052"/>
      <c r="I4286" s="1052"/>
      <c r="J4286" s="1052"/>
      <c r="K4286" s="1052"/>
      <c r="L4286" s="610" t="s">
        <v>689</v>
      </c>
      <c r="M4286" s="608"/>
      <c r="N4286" s="609" t="s">
        <v>20088</v>
      </c>
      <c r="O4286" s="610" t="s">
        <v>15693</v>
      </c>
      <c r="P4286" s="606">
        <v>68948.28</v>
      </c>
      <c r="Q4286" s="610"/>
    </row>
    <row r="4287" spans="1:17" ht="37.5" customHeight="1" x14ac:dyDescent="0.25">
      <c r="A4287" s="69">
        <v>1392</v>
      </c>
      <c r="B4287" s="69">
        <v>5</v>
      </c>
      <c r="C4287" s="69" t="s">
        <v>69</v>
      </c>
      <c r="D4287" s="113">
        <v>2566</v>
      </c>
      <c r="E4287" s="113" t="s">
        <v>16057</v>
      </c>
      <c r="F4287" s="113" t="s">
        <v>16057</v>
      </c>
      <c r="G4287" s="113" t="s">
        <v>16058</v>
      </c>
      <c r="H4287" s="153" t="s">
        <v>16059</v>
      </c>
      <c r="I4287" s="152" t="s">
        <v>341</v>
      </c>
      <c r="J4287" s="152" t="s">
        <v>212</v>
      </c>
      <c r="K4287" s="113" t="s">
        <v>3414</v>
      </c>
      <c r="L4287" s="89" t="s">
        <v>11884</v>
      </c>
      <c r="M4287" s="69">
        <v>2565</v>
      </c>
      <c r="N4287" s="113" t="s">
        <v>16060</v>
      </c>
    </row>
    <row r="4288" spans="1:17" ht="37.5" customHeight="1" x14ac:dyDescent="0.25">
      <c r="A4288" s="218">
        <v>1393</v>
      </c>
      <c r="B4288" s="69">
        <v>6</v>
      </c>
      <c r="C4288" s="69" t="s">
        <v>69</v>
      </c>
      <c r="D4288" s="113">
        <v>2566</v>
      </c>
      <c r="E4288" s="113" t="s">
        <v>5504</v>
      </c>
      <c r="F4288" s="113" t="s">
        <v>5504</v>
      </c>
      <c r="G4288" s="513" t="s">
        <v>16073</v>
      </c>
      <c r="H4288" s="153" t="s">
        <v>16074</v>
      </c>
      <c r="I4288" s="152" t="s">
        <v>150</v>
      </c>
      <c r="J4288" s="152" t="s">
        <v>151</v>
      </c>
      <c r="K4288" s="153" t="s">
        <v>3414</v>
      </c>
      <c r="L4288" s="1" t="s">
        <v>11884</v>
      </c>
      <c r="M4288" s="69">
        <v>2565</v>
      </c>
      <c r="N4288" s="113" t="s">
        <v>16075</v>
      </c>
    </row>
    <row r="4289" spans="1:17" s="607" customFormat="1" ht="37.5" customHeight="1" x14ac:dyDescent="0.25">
      <c r="A4289" s="626">
        <v>1394</v>
      </c>
      <c r="B4289" s="602">
        <v>6</v>
      </c>
      <c r="C4289" s="602" t="s">
        <v>69</v>
      </c>
      <c r="D4289" s="603">
        <v>2566</v>
      </c>
      <c r="E4289" s="626" t="s">
        <v>16077</v>
      </c>
      <c r="F4289" s="626" t="s">
        <v>16077</v>
      </c>
      <c r="G4289" s="626" t="s">
        <v>16078</v>
      </c>
      <c r="H4289" s="626" t="s">
        <v>16079</v>
      </c>
      <c r="I4289" s="626" t="s">
        <v>1093</v>
      </c>
      <c r="J4289" s="626" t="s">
        <v>11</v>
      </c>
      <c r="K4289" s="626" t="s">
        <v>3414</v>
      </c>
      <c r="L4289" s="604" t="s">
        <v>11884</v>
      </c>
      <c r="M4289" s="602">
        <v>2565</v>
      </c>
      <c r="N4289" s="603" t="s">
        <v>16076</v>
      </c>
      <c r="O4289" s="604"/>
      <c r="P4289" s="606"/>
      <c r="Q4289" s="604"/>
    </row>
    <row r="4290" spans="1:17" ht="37.5" customHeight="1" x14ac:dyDescent="0.25">
      <c r="A4290" s="69">
        <v>1395</v>
      </c>
      <c r="B4290" s="69">
        <v>7</v>
      </c>
      <c r="C4290" s="69" t="s">
        <v>69</v>
      </c>
      <c r="D4290" s="113">
        <v>2566</v>
      </c>
      <c r="E4290" s="113" t="s">
        <v>16096</v>
      </c>
      <c r="F4290" s="113" t="s">
        <v>16101</v>
      </c>
      <c r="G4290" s="113" t="s">
        <v>16097</v>
      </c>
      <c r="H4290" s="153" t="s">
        <v>16098</v>
      </c>
      <c r="I4290" s="152" t="s">
        <v>92</v>
      </c>
      <c r="J4290" s="152" t="s">
        <v>92</v>
      </c>
      <c r="K4290" s="152" t="s">
        <v>3414</v>
      </c>
      <c r="L4290" s="1" t="s">
        <v>16099</v>
      </c>
      <c r="M4290" s="69"/>
      <c r="N4290" s="113" t="s">
        <v>16100</v>
      </c>
    </row>
    <row r="4291" spans="1:17" s="607" customFormat="1" ht="37.5" customHeight="1" x14ac:dyDescent="0.25">
      <c r="A4291" s="1047">
        <v>1396</v>
      </c>
      <c r="B4291" s="602">
        <v>6</v>
      </c>
      <c r="C4291" s="602" t="s">
        <v>69</v>
      </c>
      <c r="D4291" s="603">
        <v>2566</v>
      </c>
      <c r="E4291" s="1047" t="s">
        <v>15743</v>
      </c>
      <c r="F4291" s="1047" t="s">
        <v>15743</v>
      </c>
      <c r="G4291" s="1047" t="s">
        <v>16138</v>
      </c>
      <c r="H4291" s="1047" t="s">
        <v>16139</v>
      </c>
      <c r="I4291" s="1047" t="s">
        <v>2168</v>
      </c>
      <c r="J4291" s="1047" t="s">
        <v>11</v>
      </c>
      <c r="K4291" s="1047" t="s">
        <v>3414</v>
      </c>
      <c r="L4291" s="604" t="s">
        <v>7186</v>
      </c>
      <c r="M4291" s="602"/>
      <c r="N4291" s="603" t="s">
        <v>16140</v>
      </c>
      <c r="O4291" s="604"/>
      <c r="P4291" s="606"/>
      <c r="Q4291" s="604"/>
    </row>
    <row r="4292" spans="1:17" s="612" customFormat="1" ht="37.5" customHeight="1" x14ac:dyDescent="0.25">
      <c r="A4292" s="1048"/>
      <c r="B4292" s="608">
        <v>22</v>
      </c>
      <c r="C4292" s="608" t="s">
        <v>64</v>
      </c>
      <c r="D4292" s="609">
        <v>2567</v>
      </c>
      <c r="E4292" s="1048"/>
      <c r="F4292" s="1048"/>
      <c r="G4292" s="1048"/>
      <c r="H4292" s="1048"/>
      <c r="I4292" s="1048"/>
      <c r="J4292" s="1048"/>
      <c r="K4292" s="1048"/>
      <c r="L4292" s="610" t="s">
        <v>5414</v>
      </c>
      <c r="M4292" s="608"/>
      <c r="N4292" s="609" t="s">
        <v>18153</v>
      </c>
      <c r="O4292" s="610"/>
      <c r="P4292" s="606"/>
      <c r="Q4292" s="610"/>
    </row>
    <row r="4293" spans="1:17" s="612" customFormat="1" ht="37.5" customHeight="1" x14ac:dyDescent="0.25">
      <c r="A4293" s="1049"/>
      <c r="B4293" s="608">
        <v>22</v>
      </c>
      <c r="C4293" s="608" t="s">
        <v>64</v>
      </c>
      <c r="D4293" s="609">
        <v>2567</v>
      </c>
      <c r="E4293" s="1049"/>
      <c r="F4293" s="1049"/>
      <c r="G4293" s="1049"/>
      <c r="H4293" s="1049"/>
      <c r="I4293" s="1049"/>
      <c r="J4293" s="1049"/>
      <c r="K4293" s="1049"/>
      <c r="L4293" s="610" t="s">
        <v>689</v>
      </c>
      <c r="M4293" s="608"/>
      <c r="N4293" s="609" t="s">
        <v>18154</v>
      </c>
      <c r="P4293" s="613">
        <v>84970.08</v>
      </c>
      <c r="Q4293" s="610"/>
    </row>
    <row r="4294" spans="1:17" s="607" customFormat="1" ht="37.5" customHeight="1" x14ac:dyDescent="0.25">
      <c r="A4294" s="1047">
        <v>1397</v>
      </c>
      <c r="B4294" s="602">
        <v>11</v>
      </c>
      <c r="C4294" s="602" t="s">
        <v>69</v>
      </c>
      <c r="D4294" s="603">
        <v>2566</v>
      </c>
      <c r="E4294" s="1047" t="s">
        <v>16132</v>
      </c>
      <c r="F4294" s="1047" t="s">
        <v>16132</v>
      </c>
      <c r="G4294" s="1047" t="s">
        <v>16133</v>
      </c>
      <c r="H4294" s="1047" t="s">
        <v>16134</v>
      </c>
      <c r="I4294" s="1047" t="s">
        <v>485</v>
      </c>
      <c r="J4294" s="1047" t="s">
        <v>485</v>
      </c>
      <c r="K4294" s="1047" t="s">
        <v>15746</v>
      </c>
      <c r="L4294" s="604" t="s">
        <v>7186</v>
      </c>
      <c r="M4294" s="602"/>
      <c r="N4294" s="603" t="s">
        <v>16135</v>
      </c>
      <c r="O4294" s="604"/>
      <c r="P4294" s="606"/>
      <c r="Q4294" s="604"/>
    </row>
    <row r="4295" spans="1:17" s="612" customFormat="1" ht="37.5" customHeight="1" x14ac:dyDescent="0.25">
      <c r="A4295" s="1048"/>
      <c r="B4295" s="608">
        <v>28</v>
      </c>
      <c r="C4295" s="608" t="s">
        <v>64</v>
      </c>
      <c r="D4295" s="609">
        <v>2567</v>
      </c>
      <c r="E4295" s="1048"/>
      <c r="F4295" s="1048"/>
      <c r="G4295" s="1048"/>
      <c r="H4295" s="1048"/>
      <c r="I4295" s="1048"/>
      <c r="J4295" s="1048"/>
      <c r="K4295" s="1048"/>
      <c r="L4295" s="610" t="s">
        <v>5414</v>
      </c>
      <c r="M4295" s="608"/>
      <c r="N4295" s="609" t="s">
        <v>20089</v>
      </c>
      <c r="O4295" s="610"/>
      <c r="P4295" s="606"/>
      <c r="Q4295" s="610"/>
    </row>
    <row r="4296" spans="1:17" s="612" customFormat="1" ht="37.5" customHeight="1" x14ac:dyDescent="0.25">
      <c r="A4296" s="1049"/>
      <c r="B4296" s="608">
        <v>4</v>
      </c>
      <c r="C4296" s="608" t="s">
        <v>65</v>
      </c>
      <c r="D4296" s="609">
        <v>2567</v>
      </c>
      <c r="E4296" s="1049"/>
      <c r="F4296" s="1049"/>
      <c r="G4296" s="1049"/>
      <c r="H4296" s="1049"/>
      <c r="I4296" s="1049"/>
      <c r="J4296" s="1049"/>
      <c r="K4296" s="1049"/>
      <c r="L4296" s="610" t="s">
        <v>689</v>
      </c>
      <c r="M4296" s="608"/>
      <c r="N4296" s="609" t="s">
        <v>20090</v>
      </c>
      <c r="O4296" s="610"/>
      <c r="P4296" s="606">
        <v>34836</v>
      </c>
      <c r="Q4296" s="610"/>
    </row>
    <row r="4297" spans="1:17" ht="37.5" customHeight="1" x14ac:dyDescent="0.25">
      <c r="A4297" s="218">
        <v>1398</v>
      </c>
      <c r="B4297" s="69">
        <v>12</v>
      </c>
      <c r="C4297" s="69" t="s">
        <v>69</v>
      </c>
      <c r="D4297" s="113">
        <v>2566</v>
      </c>
      <c r="E4297" s="113" t="s">
        <v>16152</v>
      </c>
      <c r="F4297" s="113" t="s">
        <v>16152</v>
      </c>
      <c r="G4297" s="113" t="s">
        <v>16153</v>
      </c>
      <c r="H4297" s="153" t="s">
        <v>16154</v>
      </c>
      <c r="I4297" s="153" t="s">
        <v>8186</v>
      </c>
      <c r="J4297" s="153" t="s">
        <v>527</v>
      </c>
      <c r="K4297" s="153" t="s">
        <v>3414</v>
      </c>
      <c r="L4297" s="1" t="s">
        <v>11884</v>
      </c>
      <c r="M4297" s="69">
        <v>2565</v>
      </c>
      <c r="N4297" s="113" t="s">
        <v>16170</v>
      </c>
    </row>
    <row r="4298" spans="1:17" s="607" customFormat="1" ht="37.5" customHeight="1" x14ac:dyDescent="0.25">
      <c r="A4298" s="1047">
        <v>1399</v>
      </c>
      <c r="B4298" s="602">
        <v>13</v>
      </c>
      <c r="C4298" s="602" t="s">
        <v>69</v>
      </c>
      <c r="D4298" s="603">
        <v>2566</v>
      </c>
      <c r="E4298" s="1047" t="s">
        <v>16161</v>
      </c>
      <c r="F4298" s="1047" t="s">
        <v>16161</v>
      </c>
      <c r="G4298" s="1047" t="s">
        <v>16162</v>
      </c>
      <c r="H4298" s="1047" t="s">
        <v>16163</v>
      </c>
      <c r="I4298" s="1047" t="s">
        <v>665</v>
      </c>
      <c r="J4298" s="1047" t="s">
        <v>105</v>
      </c>
      <c r="K4298" s="1047" t="s">
        <v>3414</v>
      </c>
      <c r="L4298" s="604" t="s">
        <v>7186</v>
      </c>
      <c r="M4298" s="602">
        <v>2565</v>
      </c>
      <c r="N4298" s="603" t="s">
        <v>16164</v>
      </c>
      <c r="O4298" s="604"/>
      <c r="P4298" s="606"/>
      <c r="Q4298" s="604"/>
    </row>
    <row r="4299" spans="1:17" s="612" customFormat="1" ht="37.5" customHeight="1" x14ac:dyDescent="0.25">
      <c r="A4299" s="1048"/>
      <c r="B4299" s="608">
        <v>11</v>
      </c>
      <c r="C4299" s="608" t="s">
        <v>68</v>
      </c>
      <c r="D4299" s="609">
        <v>2567</v>
      </c>
      <c r="E4299" s="1048"/>
      <c r="F4299" s="1048"/>
      <c r="G4299" s="1048"/>
      <c r="H4299" s="1048"/>
      <c r="I4299" s="1048"/>
      <c r="J4299" s="1048"/>
      <c r="K4299" s="1048"/>
      <c r="L4299" s="610" t="s">
        <v>5414</v>
      </c>
      <c r="M4299" s="608"/>
      <c r="N4299" s="609" t="s">
        <v>17868</v>
      </c>
      <c r="O4299" s="610"/>
      <c r="P4299" s="606"/>
      <c r="Q4299" s="610"/>
    </row>
    <row r="4300" spans="1:17" s="612" customFormat="1" ht="37.5" customHeight="1" x14ac:dyDescent="0.25">
      <c r="A4300" s="1049"/>
      <c r="B4300" s="608">
        <v>12</v>
      </c>
      <c r="C4300" s="608" t="s">
        <v>68</v>
      </c>
      <c r="D4300" s="609">
        <v>2567</v>
      </c>
      <c r="E4300" s="1049"/>
      <c r="F4300" s="1049"/>
      <c r="G4300" s="1049"/>
      <c r="H4300" s="1049"/>
      <c r="I4300" s="1049"/>
      <c r="J4300" s="1049"/>
      <c r="K4300" s="1049"/>
      <c r="L4300" s="610" t="s">
        <v>689</v>
      </c>
      <c r="M4300" s="608"/>
      <c r="N4300" s="609" t="s">
        <v>17869</v>
      </c>
      <c r="O4300" s="610" t="s">
        <v>17870</v>
      </c>
      <c r="P4300" s="606">
        <v>276834.24</v>
      </c>
      <c r="Q4300" s="610"/>
    </row>
    <row r="4301" spans="1:17" ht="37.5" customHeight="1" x14ac:dyDescent="0.25">
      <c r="A4301" s="218">
        <v>1400</v>
      </c>
      <c r="B4301" s="69">
        <v>14</v>
      </c>
      <c r="C4301" s="69" t="s">
        <v>69</v>
      </c>
      <c r="D4301" s="113">
        <v>2566</v>
      </c>
      <c r="E4301" s="113" t="s">
        <v>16176</v>
      </c>
      <c r="F4301" s="113" t="s">
        <v>16176</v>
      </c>
      <c r="G4301" s="113" t="s">
        <v>16177</v>
      </c>
      <c r="H4301" s="69" t="s">
        <v>14560</v>
      </c>
      <c r="I4301" s="113" t="s">
        <v>332</v>
      </c>
      <c r="J4301" s="113" t="s">
        <v>11</v>
      </c>
      <c r="K4301" s="113" t="s">
        <v>3414</v>
      </c>
      <c r="L4301" s="1" t="s">
        <v>11884</v>
      </c>
      <c r="M4301" s="69">
        <v>2565</v>
      </c>
      <c r="N4301" s="113" t="s">
        <v>16179</v>
      </c>
    </row>
    <row r="4302" spans="1:17" s="607" customFormat="1" ht="37.5" customHeight="1" x14ac:dyDescent="0.25">
      <c r="A4302" s="1047">
        <v>1401</v>
      </c>
      <c r="B4302" s="602">
        <v>14</v>
      </c>
      <c r="C4302" s="602" t="s">
        <v>69</v>
      </c>
      <c r="D4302" s="603">
        <v>2566</v>
      </c>
      <c r="E4302" s="1047" t="s">
        <v>15365</v>
      </c>
      <c r="F4302" s="1047" t="s">
        <v>15365</v>
      </c>
      <c r="G4302" s="1047" t="s">
        <v>16178</v>
      </c>
      <c r="H4302" s="1047" t="s">
        <v>15367</v>
      </c>
      <c r="I4302" s="1047" t="s">
        <v>1736</v>
      </c>
      <c r="J4302" s="1047" t="s">
        <v>388</v>
      </c>
      <c r="K4302" s="1047" t="s">
        <v>3414</v>
      </c>
      <c r="L4302" s="604" t="s">
        <v>11884</v>
      </c>
      <c r="M4302" s="602">
        <v>2565</v>
      </c>
      <c r="N4302" s="603" t="s">
        <v>16180</v>
      </c>
      <c r="O4302" s="604"/>
      <c r="P4302" s="606"/>
      <c r="Q4302" s="604"/>
    </row>
    <row r="4303" spans="1:17" s="612" customFormat="1" ht="37.5" customHeight="1" x14ac:dyDescent="0.25">
      <c r="A4303" s="1048"/>
      <c r="B4303" s="608">
        <v>1</v>
      </c>
      <c r="C4303" s="608" t="s">
        <v>62</v>
      </c>
      <c r="D4303" s="609">
        <v>2567</v>
      </c>
      <c r="E4303" s="1048"/>
      <c r="F4303" s="1048"/>
      <c r="G4303" s="1048"/>
      <c r="H4303" s="1048"/>
      <c r="I4303" s="1048"/>
      <c r="J4303" s="1048"/>
      <c r="K4303" s="1048"/>
      <c r="L4303" s="610" t="s">
        <v>5414</v>
      </c>
      <c r="M4303" s="608"/>
      <c r="N4303" s="609" t="s">
        <v>20620</v>
      </c>
      <c r="O4303" s="610"/>
      <c r="P4303" s="606"/>
      <c r="Q4303" s="610"/>
    </row>
    <row r="4304" spans="1:17" s="612" customFormat="1" ht="37.5" customHeight="1" x14ac:dyDescent="0.25">
      <c r="A4304" s="1049"/>
      <c r="B4304" s="608">
        <v>1</v>
      </c>
      <c r="C4304" s="608" t="s">
        <v>62</v>
      </c>
      <c r="D4304" s="609">
        <v>2567</v>
      </c>
      <c r="E4304" s="1049"/>
      <c r="F4304" s="1049"/>
      <c r="G4304" s="1049"/>
      <c r="H4304" s="1049"/>
      <c r="I4304" s="1049"/>
      <c r="J4304" s="1049"/>
      <c r="K4304" s="1049"/>
      <c r="L4304" s="610" t="s">
        <v>689</v>
      </c>
      <c r="M4304" s="608"/>
      <c r="N4304" s="609" t="s">
        <v>20621</v>
      </c>
      <c r="O4304" s="610" t="s">
        <v>20622</v>
      </c>
      <c r="P4304" s="606">
        <v>28163.52</v>
      </c>
      <c r="Q4304" s="610"/>
    </row>
    <row r="4305" spans="1:17" ht="37.5" customHeight="1" x14ac:dyDescent="0.25">
      <c r="A4305" s="218">
        <v>1402</v>
      </c>
      <c r="B4305" s="69">
        <v>17</v>
      </c>
      <c r="C4305" s="69" t="s">
        <v>69</v>
      </c>
      <c r="D4305" s="113">
        <v>2566</v>
      </c>
      <c r="E4305" s="113" t="s">
        <v>16167</v>
      </c>
      <c r="F4305" s="113" t="s">
        <v>16167</v>
      </c>
      <c r="G4305" s="113" t="s">
        <v>16168</v>
      </c>
      <c r="H4305" s="113" t="s">
        <v>16169</v>
      </c>
      <c r="I4305" s="113" t="s">
        <v>261</v>
      </c>
      <c r="J4305" s="113" t="s">
        <v>212</v>
      </c>
      <c r="K4305" s="113" t="s">
        <v>3414</v>
      </c>
      <c r="L4305" s="1" t="s">
        <v>11884</v>
      </c>
      <c r="M4305" s="69">
        <v>2565</v>
      </c>
      <c r="N4305" s="113" t="s">
        <v>16171</v>
      </c>
    </row>
    <row r="4306" spans="1:17" s="607" customFormat="1" ht="37.5" customHeight="1" x14ac:dyDescent="0.25">
      <c r="A4306" s="1047">
        <v>1403</v>
      </c>
      <c r="B4306" s="1047">
        <v>18</v>
      </c>
      <c r="C4306" s="1047" t="s">
        <v>69</v>
      </c>
      <c r="D4306" s="1047">
        <v>2566</v>
      </c>
      <c r="E4306" s="1047" t="s">
        <v>16187</v>
      </c>
      <c r="F4306" s="1047" t="s">
        <v>16188</v>
      </c>
      <c r="G4306" s="1047" t="s">
        <v>16189</v>
      </c>
      <c r="H4306" s="1047" t="s">
        <v>16190</v>
      </c>
      <c r="I4306" s="1047" t="s">
        <v>2495</v>
      </c>
      <c r="J4306" s="1047" t="s">
        <v>232</v>
      </c>
      <c r="K4306" s="1047" t="s">
        <v>3414</v>
      </c>
      <c r="L4306" s="604" t="s">
        <v>16193</v>
      </c>
      <c r="M4306" s="602"/>
      <c r="N4306" s="603" t="s">
        <v>16192</v>
      </c>
      <c r="O4306" s="604"/>
      <c r="P4306" s="606"/>
      <c r="Q4306" s="604"/>
    </row>
    <row r="4307" spans="1:17" s="607" customFormat="1" ht="37.5" customHeight="1" x14ac:dyDescent="0.25">
      <c r="A4307" s="1048"/>
      <c r="B4307" s="1048"/>
      <c r="C4307" s="1048"/>
      <c r="D4307" s="1048"/>
      <c r="E4307" s="1048"/>
      <c r="F4307" s="1048"/>
      <c r="G4307" s="1048"/>
      <c r="H4307" s="1048"/>
      <c r="I4307" s="1048"/>
      <c r="J4307" s="1048"/>
      <c r="K4307" s="1048"/>
      <c r="L4307" s="604" t="s">
        <v>16198</v>
      </c>
      <c r="M4307" s="602"/>
      <c r="N4307" s="603" t="s">
        <v>16191</v>
      </c>
      <c r="O4307" s="604"/>
      <c r="P4307" s="606"/>
      <c r="Q4307" s="604"/>
    </row>
    <row r="4308" spans="1:17" s="607" customFormat="1" ht="37.5" customHeight="1" x14ac:dyDescent="0.25">
      <c r="A4308" s="1048"/>
      <c r="B4308" s="1049"/>
      <c r="C4308" s="1049"/>
      <c r="D4308" s="1049"/>
      <c r="E4308" s="1048"/>
      <c r="F4308" s="1048"/>
      <c r="G4308" s="1048"/>
      <c r="H4308" s="1048"/>
      <c r="I4308" s="1048"/>
      <c r="J4308" s="1048"/>
      <c r="K4308" s="1048"/>
      <c r="L4308" s="604" t="s">
        <v>16199</v>
      </c>
      <c r="M4308" s="602"/>
      <c r="N4308" s="603" t="s">
        <v>16200</v>
      </c>
      <c r="O4308" s="604"/>
      <c r="P4308" s="606"/>
      <c r="Q4308" s="604"/>
    </row>
    <row r="4309" spans="1:17" s="612" customFormat="1" ht="37.5" customHeight="1" x14ac:dyDescent="0.25">
      <c r="A4309" s="1048"/>
      <c r="B4309" s="701"/>
      <c r="C4309" s="701"/>
      <c r="D4309" s="701"/>
      <c r="E4309" s="1048"/>
      <c r="F4309" s="1048"/>
      <c r="G4309" s="1048"/>
      <c r="H4309" s="1048"/>
      <c r="I4309" s="1048"/>
      <c r="J4309" s="1048"/>
      <c r="K4309" s="1048"/>
      <c r="L4309" s="610" t="s">
        <v>17419</v>
      </c>
      <c r="M4309" s="608"/>
      <c r="N4309" s="609" t="s">
        <v>17421</v>
      </c>
      <c r="O4309" s="610"/>
      <c r="P4309" s="606"/>
      <c r="Q4309" s="610"/>
    </row>
    <row r="4310" spans="1:17" s="612" customFormat="1" ht="37.5" customHeight="1" x14ac:dyDescent="0.25">
      <c r="A4310" s="1049"/>
      <c r="B4310" s="701"/>
      <c r="C4310" s="701"/>
      <c r="D4310" s="701"/>
      <c r="E4310" s="1049"/>
      <c r="F4310" s="1049"/>
      <c r="G4310" s="1049"/>
      <c r="H4310" s="1049"/>
      <c r="I4310" s="1049"/>
      <c r="J4310" s="1049"/>
      <c r="K4310" s="1049"/>
      <c r="L4310" s="610" t="s">
        <v>17420</v>
      </c>
      <c r="M4310" s="608"/>
      <c r="N4310" s="609" t="s">
        <v>17422</v>
      </c>
      <c r="O4310" s="610"/>
      <c r="P4310" s="606"/>
      <c r="Q4310" s="610"/>
    </row>
    <row r="4311" spans="1:17" s="607" customFormat="1" ht="37.5" customHeight="1" x14ac:dyDescent="0.25">
      <c r="A4311" s="1047">
        <v>1404</v>
      </c>
      <c r="B4311" s="699">
        <v>18</v>
      </c>
      <c r="C4311" s="699" t="s">
        <v>69</v>
      </c>
      <c r="D4311" s="699">
        <v>2566</v>
      </c>
      <c r="E4311" s="1047" t="s">
        <v>16215</v>
      </c>
      <c r="F4311" s="1047" t="s">
        <v>16215</v>
      </c>
      <c r="G4311" s="1047" t="s">
        <v>16216</v>
      </c>
      <c r="H4311" s="1047" t="s">
        <v>16217</v>
      </c>
      <c r="I4311" s="1047" t="s">
        <v>388</v>
      </c>
      <c r="J4311" s="1047" t="s">
        <v>388</v>
      </c>
      <c r="K4311" s="1047" t="s">
        <v>3414</v>
      </c>
      <c r="L4311" s="604" t="s">
        <v>7186</v>
      </c>
      <c r="M4311" s="602"/>
      <c r="N4311" s="603" t="s">
        <v>16218</v>
      </c>
      <c r="O4311" s="604"/>
      <c r="P4311" s="606"/>
      <c r="Q4311" s="604"/>
    </row>
    <row r="4312" spans="1:17" s="612" customFormat="1" ht="37.5" customHeight="1" x14ac:dyDescent="0.25">
      <c r="A4312" s="1048"/>
      <c r="B4312" s="701"/>
      <c r="C4312" s="701"/>
      <c r="D4312" s="701"/>
      <c r="E4312" s="1048"/>
      <c r="F4312" s="1048"/>
      <c r="G4312" s="1048"/>
      <c r="H4312" s="1048"/>
      <c r="I4312" s="1048"/>
      <c r="J4312" s="1048"/>
      <c r="K4312" s="1048"/>
      <c r="L4312" s="610" t="s">
        <v>5414</v>
      </c>
      <c r="M4312" s="608"/>
      <c r="N4312" s="609" t="s">
        <v>17865</v>
      </c>
      <c r="O4312" s="610"/>
      <c r="P4312" s="606"/>
      <c r="Q4312" s="610"/>
    </row>
    <row r="4313" spans="1:17" s="612" customFormat="1" ht="37.5" customHeight="1" x14ac:dyDescent="0.25">
      <c r="A4313" s="1049"/>
      <c r="B4313" s="701"/>
      <c r="C4313" s="701"/>
      <c r="D4313" s="701"/>
      <c r="E4313" s="1049"/>
      <c r="F4313" s="1049"/>
      <c r="G4313" s="1049"/>
      <c r="H4313" s="1049"/>
      <c r="I4313" s="1049"/>
      <c r="J4313" s="1049"/>
      <c r="K4313" s="1049"/>
      <c r="L4313" s="610" t="s">
        <v>689</v>
      </c>
      <c r="M4313" s="608"/>
      <c r="N4313" s="609" t="s">
        <v>17866</v>
      </c>
      <c r="O4313" s="610" t="s">
        <v>17867</v>
      </c>
      <c r="P4313" s="606">
        <v>38313</v>
      </c>
      <c r="Q4313" s="610"/>
    </row>
    <row r="4314" spans="1:17" s="607" customFormat="1" ht="37.5" customHeight="1" x14ac:dyDescent="0.25">
      <c r="A4314" s="1047">
        <v>1405</v>
      </c>
      <c r="B4314" s="602">
        <v>19</v>
      </c>
      <c r="C4314" s="602" t="s">
        <v>69</v>
      </c>
      <c r="D4314" s="603">
        <v>2566</v>
      </c>
      <c r="E4314" s="1047" t="s">
        <v>16201</v>
      </c>
      <c r="F4314" s="1047" t="s">
        <v>16201</v>
      </c>
      <c r="G4314" s="1047" t="s">
        <v>16202</v>
      </c>
      <c r="H4314" s="1047" t="s">
        <v>16203</v>
      </c>
      <c r="I4314" s="1047" t="s">
        <v>786</v>
      </c>
      <c r="J4314" s="1047" t="s">
        <v>2880</v>
      </c>
      <c r="K4314" s="1047" t="s">
        <v>3414</v>
      </c>
      <c r="L4314" s="604" t="s">
        <v>11884</v>
      </c>
      <c r="M4314" s="602">
        <v>2565</v>
      </c>
      <c r="N4314" s="603" t="s">
        <v>16204</v>
      </c>
      <c r="O4314" s="604"/>
      <c r="P4314" s="606"/>
      <c r="Q4314" s="604"/>
    </row>
    <row r="4315" spans="1:17" s="612" customFormat="1" ht="37.5" customHeight="1" x14ac:dyDescent="0.25">
      <c r="A4315" s="1048"/>
      <c r="B4315" s="608">
        <v>28</v>
      </c>
      <c r="C4315" s="608" t="s">
        <v>64</v>
      </c>
      <c r="D4315" s="609">
        <v>2567</v>
      </c>
      <c r="E4315" s="1048"/>
      <c r="F4315" s="1048"/>
      <c r="G4315" s="1048"/>
      <c r="H4315" s="1048"/>
      <c r="I4315" s="1048"/>
      <c r="J4315" s="1048"/>
      <c r="K4315" s="1048"/>
      <c r="L4315" s="610" t="s">
        <v>5414</v>
      </c>
      <c r="M4315" s="608"/>
      <c r="N4315" s="609" t="s">
        <v>20133</v>
      </c>
      <c r="O4315" s="610"/>
      <c r="P4315" s="606"/>
      <c r="Q4315" s="610"/>
    </row>
    <row r="4316" spans="1:17" s="612" customFormat="1" ht="37.5" customHeight="1" x14ac:dyDescent="0.25">
      <c r="A4316" s="1049"/>
      <c r="B4316" s="608">
        <v>4</v>
      </c>
      <c r="C4316" s="608" t="s">
        <v>65</v>
      </c>
      <c r="D4316" s="609">
        <v>2567</v>
      </c>
      <c r="E4316" s="1049"/>
      <c r="F4316" s="1049"/>
      <c r="G4316" s="1049"/>
      <c r="H4316" s="1049"/>
      <c r="I4316" s="1049"/>
      <c r="J4316" s="1049"/>
      <c r="K4316" s="1049"/>
      <c r="L4316" s="610" t="s">
        <v>689</v>
      </c>
      <c r="M4316" s="608"/>
      <c r="N4316" s="609" t="s">
        <v>20134</v>
      </c>
      <c r="O4316" s="610" t="s">
        <v>17867</v>
      </c>
      <c r="P4316" s="606">
        <v>18726.09</v>
      </c>
      <c r="Q4316" s="610"/>
    </row>
    <row r="4317" spans="1:17" s="607" customFormat="1" ht="37.5" customHeight="1" x14ac:dyDescent="0.25">
      <c r="A4317" s="1047">
        <v>1406</v>
      </c>
      <c r="B4317" s="602">
        <v>19</v>
      </c>
      <c r="C4317" s="602" t="s">
        <v>69</v>
      </c>
      <c r="D4317" s="603">
        <v>2566</v>
      </c>
      <c r="E4317" s="1047" t="s">
        <v>16297</v>
      </c>
      <c r="F4317" s="1047" t="s">
        <v>16297</v>
      </c>
      <c r="G4317" s="1047" t="s">
        <v>16298</v>
      </c>
      <c r="H4317" s="1047" t="s">
        <v>16299</v>
      </c>
      <c r="I4317" s="1047" t="s">
        <v>185</v>
      </c>
      <c r="J4317" s="1047" t="s">
        <v>78</v>
      </c>
      <c r="K4317" s="1047" t="s">
        <v>3414</v>
      </c>
      <c r="L4317" s="604" t="s">
        <v>15359</v>
      </c>
      <c r="M4317" s="602">
        <v>2564</v>
      </c>
      <c r="N4317" s="603" t="s">
        <v>16300</v>
      </c>
      <c r="O4317" s="604"/>
      <c r="P4317" s="606"/>
      <c r="Q4317" s="604"/>
    </row>
    <row r="4318" spans="1:17" s="607" customFormat="1" ht="37.5" customHeight="1" x14ac:dyDescent="0.25">
      <c r="A4318" s="1048"/>
      <c r="B4318" s="602">
        <v>19</v>
      </c>
      <c r="C4318" s="602" t="s">
        <v>69</v>
      </c>
      <c r="D4318" s="603">
        <v>2566</v>
      </c>
      <c r="E4318" s="1048"/>
      <c r="F4318" s="1048"/>
      <c r="G4318" s="1048"/>
      <c r="H4318" s="1048"/>
      <c r="I4318" s="1048"/>
      <c r="J4318" s="1048"/>
      <c r="K4318" s="1048"/>
      <c r="L4318" s="604" t="s">
        <v>14841</v>
      </c>
      <c r="M4318" s="602"/>
      <c r="N4318" s="603" t="s">
        <v>16301</v>
      </c>
      <c r="O4318" s="604"/>
      <c r="P4318" s="606"/>
      <c r="Q4318" s="604"/>
    </row>
    <row r="4319" spans="1:17" s="607" customFormat="1" ht="37.5" customHeight="1" x14ac:dyDescent="0.25">
      <c r="A4319" s="1048"/>
      <c r="B4319" s="602">
        <v>20</v>
      </c>
      <c r="C4319" s="602" t="s">
        <v>69</v>
      </c>
      <c r="D4319" s="603">
        <v>2566</v>
      </c>
      <c r="E4319" s="1048"/>
      <c r="F4319" s="1048"/>
      <c r="G4319" s="1048"/>
      <c r="H4319" s="1048"/>
      <c r="I4319" s="1048"/>
      <c r="J4319" s="1048"/>
      <c r="K4319" s="1048"/>
      <c r="L4319" s="604" t="s">
        <v>15528</v>
      </c>
      <c r="M4319" s="602"/>
      <c r="N4319" s="603" t="s">
        <v>16302</v>
      </c>
      <c r="O4319" s="604"/>
      <c r="P4319" s="606"/>
      <c r="Q4319" s="604"/>
    </row>
    <row r="4320" spans="1:17" s="612" customFormat="1" ht="37.5" customHeight="1" x14ac:dyDescent="0.25">
      <c r="A4320" s="1048"/>
      <c r="B4320" s="608">
        <v>16</v>
      </c>
      <c r="C4320" s="608" t="s">
        <v>67</v>
      </c>
      <c r="D4320" s="609">
        <v>2566</v>
      </c>
      <c r="E4320" s="1048"/>
      <c r="F4320" s="1048"/>
      <c r="G4320" s="1048"/>
      <c r="H4320" s="1048"/>
      <c r="I4320" s="1048"/>
      <c r="J4320" s="1048"/>
      <c r="K4320" s="1048"/>
      <c r="L4320" s="610" t="s">
        <v>17139</v>
      </c>
      <c r="M4320" s="608"/>
      <c r="N4320" s="609" t="s">
        <v>17141</v>
      </c>
      <c r="O4320" s="610"/>
      <c r="P4320" s="613"/>
      <c r="Q4320" s="610"/>
    </row>
    <row r="4321" spans="1:17" s="612" customFormat="1" ht="37.5" customHeight="1" x14ac:dyDescent="0.3">
      <c r="A4321" s="1049"/>
      <c r="B4321" s="608">
        <v>16</v>
      </c>
      <c r="C4321" s="608" t="s">
        <v>67</v>
      </c>
      <c r="D4321" s="609">
        <v>2566</v>
      </c>
      <c r="E4321" s="1049"/>
      <c r="F4321" s="1049"/>
      <c r="G4321" s="1049"/>
      <c r="H4321" s="1049"/>
      <c r="I4321" s="1049"/>
      <c r="J4321" s="1049"/>
      <c r="K4321" s="1049"/>
      <c r="L4321" s="610" t="s">
        <v>17140</v>
      </c>
      <c r="M4321" s="608"/>
      <c r="N4321" s="609" t="s">
        <v>17142</v>
      </c>
      <c r="O4321" s="749" t="s">
        <v>17143</v>
      </c>
      <c r="P4321" s="606">
        <v>22537.47</v>
      </c>
      <c r="Q4321" s="610"/>
    </row>
    <row r="4322" spans="1:17" s="607" customFormat="1" ht="37.5" customHeight="1" x14ac:dyDescent="0.25">
      <c r="A4322" s="1047">
        <v>1407</v>
      </c>
      <c r="B4322" s="602">
        <v>20</v>
      </c>
      <c r="C4322" s="602" t="s">
        <v>69</v>
      </c>
      <c r="D4322" s="603">
        <v>2566</v>
      </c>
      <c r="E4322" s="1047" t="s">
        <v>16205</v>
      </c>
      <c r="F4322" s="1047" t="s">
        <v>16205</v>
      </c>
      <c r="G4322" s="1047" t="s">
        <v>16206</v>
      </c>
      <c r="H4322" s="1047" t="s">
        <v>16207</v>
      </c>
      <c r="I4322" s="1047" t="s">
        <v>797</v>
      </c>
      <c r="J4322" s="1047" t="s">
        <v>212</v>
      </c>
      <c r="K4322" s="1047" t="s">
        <v>3414</v>
      </c>
      <c r="L4322" s="604" t="s">
        <v>7186</v>
      </c>
      <c r="M4322" s="602"/>
      <c r="N4322" s="603" t="s">
        <v>16208</v>
      </c>
      <c r="O4322" s="604"/>
      <c r="P4322" s="606"/>
      <c r="Q4322" s="604"/>
    </row>
    <row r="4323" spans="1:17" s="612" customFormat="1" ht="37.5" customHeight="1" x14ac:dyDescent="0.25">
      <c r="A4323" s="1048"/>
      <c r="B4323" s="608">
        <v>3</v>
      </c>
      <c r="C4323" s="608" t="s">
        <v>69</v>
      </c>
      <c r="D4323" s="609">
        <v>2567</v>
      </c>
      <c r="E4323" s="1048"/>
      <c r="F4323" s="1048"/>
      <c r="G4323" s="1048"/>
      <c r="H4323" s="1048"/>
      <c r="I4323" s="1048"/>
      <c r="J4323" s="1048"/>
      <c r="K4323" s="1048"/>
      <c r="L4323" s="610" t="s">
        <v>5414</v>
      </c>
      <c r="M4323" s="608"/>
      <c r="N4323" s="609" t="s">
        <v>21844</v>
      </c>
      <c r="O4323" s="610"/>
      <c r="P4323" s="606"/>
      <c r="Q4323" s="610"/>
    </row>
    <row r="4324" spans="1:17" s="612" customFormat="1" ht="37.5" customHeight="1" x14ac:dyDescent="0.25">
      <c r="A4324" s="1049"/>
      <c r="B4324" s="608">
        <v>7</v>
      </c>
      <c r="C4324" s="608" t="s">
        <v>73</v>
      </c>
      <c r="D4324" s="609">
        <v>2567</v>
      </c>
      <c r="E4324" s="1049"/>
      <c r="F4324" s="1049"/>
      <c r="G4324" s="1049"/>
      <c r="H4324" s="1049"/>
      <c r="I4324" s="1049"/>
      <c r="J4324" s="1049"/>
      <c r="K4324" s="1049"/>
      <c r="L4324" s="610" t="s">
        <v>689</v>
      </c>
      <c r="M4324" s="608"/>
      <c r="N4324" s="609" t="s">
        <v>21845</v>
      </c>
      <c r="O4324" s="610" t="s">
        <v>15693</v>
      </c>
      <c r="P4324" s="606">
        <v>38660</v>
      </c>
      <c r="Q4324" s="610"/>
    </row>
    <row r="4325" spans="1:17" ht="37.5" customHeight="1" x14ac:dyDescent="0.25">
      <c r="A4325" s="69">
        <v>1408</v>
      </c>
      <c r="B4325" s="69">
        <v>21</v>
      </c>
      <c r="C4325" s="69" t="s">
        <v>69</v>
      </c>
      <c r="D4325" s="113">
        <v>2566</v>
      </c>
      <c r="E4325" s="113" t="s">
        <v>16224</v>
      </c>
      <c r="F4325" s="113" t="s">
        <v>16224</v>
      </c>
      <c r="G4325" s="113" t="s">
        <v>16225</v>
      </c>
      <c r="H4325" s="113" t="s">
        <v>16226</v>
      </c>
      <c r="I4325" s="113" t="s">
        <v>1229</v>
      </c>
      <c r="J4325" s="113" t="s">
        <v>216</v>
      </c>
      <c r="K4325" s="113" t="s">
        <v>3414</v>
      </c>
      <c r="L4325" s="1" t="s">
        <v>11884</v>
      </c>
      <c r="M4325" s="69">
        <v>2565</v>
      </c>
      <c r="N4325" s="113" t="s">
        <v>16227</v>
      </c>
    </row>
    <row r="4326" spans="1:17" ht="37.5" customHeight="1" x14ac:dyDescent="0.25">
      <c r="A4326" s="69">
        <v>1409</v>
      </c>
      <c r="B4326" s="69">
        <v>26</v>
      </c>
      <c r="C4326" s="69" t="s">
        <v>69</v>
      </c>
      <c r="D4326" s="113">
        <v>2566</v>
      </c>
      <c r="E4326" s="113" t="s">
        <v>16234</v>
      </c>
      <c r="F4326" s="113" t="s">
        <v>16234</v>
      </c>
      <c r="G4326" s="113" t="s">
        <v>16235</v>
      </c>
      <c r="H4326" s="113" t="s">
        <v>16236</v>
      </c>
      <c r="I4326" s="113" t="s">
        <v>16237</v>
      </c>
      <c r="J4326" s="113" t="s">
        <v>7283</v>
      </c>
      <c r="K4326" s="113" t="s">
        <v>3132</v>
      </c>
      <c r="L4326" s="1" t="s">
        <v>11884</v>
      </c>
      <c r="M4326" s="69">
        <v>2565</v>
      </c>
      <c r="N4326" s="113" t="s">
        <v>16238</v>
      </c>
    </row>
    <row r="4327" spans="1:17" s="607" customFormat="1" ht="37.5" customHeight="1" x14ac:dyDescent="0.25">
      <c r="A4327" s="1047">
        <v>1410</v>
      </c>
      <c r="B4327" s="602">
        <v>27</v>
      </c>
      <c r="C4327" s="602" t="s">
        <v>69</v>
      </c>
      <c r="D4327" s="603">
        <v>2566</v>
      </c>
      <c r="E4327" s="1047" t="s">
        <v>16290</v>
      </c>
      <c r="F4327" s="1047" t="s">
        <v>16290</v>
      </c>
      <c r="G4327" s="1047" t="s">
        <v>16291</v>
      </c>
      <c r="H4327" s="1047" t="s">
        <v>16292</v>
      </c>
      <c r="I4327" s="1047" t="s">
        <v>1736</v>
      </c>
      <c r="J4327" s="1047" t="s">
        <v>388</v>
      </c>
      <c r="K4327" s="1047" t="s">
        <v>3414</v>
      </c>
      <c r="L4327" s="604" t="s">
        <v>11884</v>
      </c>
      <c r="M4327" s="602">
        <v>2565</v>
      </c>
      <c r="N4327" s="603" t="s">
        <v>16293</v>
      </c>
      <c r="O4327" s="604"/>
      <c r="P4327" s="606"/>
      <c r="Q4327" s="604"/>
    </row>
    <row r="4328" spans="1:17" s="612" customFormat="1" ht="37.5" customHeight="1" x14ac:dyDescent="0.25">
      <c r="A4328" s="1048"/>
      <c r="B4328" s="608">
        <v>20</v>
      </c>
      <c r="C4328" s="608" t="s">
        <v>65</v>
      </c>
      <c r="D4328" s="609">
        <v>2567</v>
      </c>
      <c r="E4328" s="1048"/>
      <c r="F4328" s="1048"/>
      <c r="G4328" s="1048"/>
      <c r="H4328" s="1048"/>
      <c r="I4328" s="1048"/>
      <c r="J4328" s="1048"/>
      <c r="K4328" s="1048"/>
      <c r="L4328" s="610" t="s">
        <v>5414</v>
      </c>
      <c r="M4328" s="608"/>
      <c r="N4328" s="609" t="s">
        <v>20230</v>
      </c>
      <c r="O4328" s="610"/>
      <c r="P4328" s="606"/>
      <c r="Q4328" s="610"/>
    </row>
    <row r="4329" spans="1:17" s="612" customFormat="1" ht="37.5" customHeight="1" x14ac:dyDescent="0.25">
      <c r="A4329" s="1049"/>
      <c r="B4329" s="608">
        <v>20</v>
      </c>
      <c r="C4329" s="608" t="s">
        <v>65</v>
      </c>
      <c r="D4329" s="609">
        <v>2567</v>
      </c>
      <c r="E4329" s="1049"/>
      <c r="F4329" s="1049"/>
      <c r="G4329" s="1049"/>
      <c r="H4329" s="1049"/>
      <c r="I4329" s="1049"/>
      <c r="J4329" s="1049"/>
      <c r="K4329" s="1049"/>
      <c r="L4329" s="610" t="s">
        <v>689</v>
      </c>
      <c r="M4329" s="608"/>
      <c r="N4329" s="609" t="s">
        <v>20231</v>
      </c>
      <c r="O4329" s="610" t="s">
        <v>20232</v>
      </c>
      <c r="P4329" s="606"/>
      <c r="Q4329" s="610"/>
    </row>
    <row r="4330" spans="1:17" s="607" customFormat="1" ht="37.5" customHeight="1" x14ac:dyDescent="0.25">
      <c r="A4330" s="1047">
        <v>1411</v>
      </c>
      <c r="B4330" s="602">
        <v>27</v>
      </c>
      <c r="C4330" s="602" t="s">
        <v>69</v>
      </c>
      <c r="D4330" s="603">
        <v>2566</v>
      </c>
      <c r="E4330" s="1047" t="s">
        <v>16286</v>
      </c>
      <c r="F4330" s="1047" t="s">
        <v>16286</v>
      </c>
      <c r="G4330" s="1047" t="s">
        <v>16287</v>
      </c>
      <c r="H4330" s="1047" t="s">
        <v>16288</v>
      </c>
      <c r="I4330" s="1047" t="s">
        <v>1511</v>
      </c>
      <c r="J4330" s="1047" t="s">
        <v>82</v>
      </c>
      <c r="K4330" s="1047" t="s">
        <v>3234</v>
      </c>
      <c r="L4330" s="604" t="s">
        <v>11884</v>
      </c>
      <c r="M4330" s="602">
        <v>2565</v>
      </c>
      <c r="N4330" s="603" t="s">
        <v>16289</v>
      </c>
      <c r="O4330" s="604"/>
      <c r="P4330" s="606"/>
      <c r="Q4330" s="604"/>
    </row>
    <row r="4331" spans="1:17" s="612" customFormat="1" ht="37.5" customHeight="1" x14ac:dyDescent="0.25">
      <c r="A4331" s="1048"/>
      <c r="B4331" s="608">
        <v>22</v>
      </c>
      <c r="C4331" s="608" t="s">
        <v>18123</v>
      </c>
      <c r="D4331" s="609">
        <v>2567</v>
      </c>
      <c r="E4331" s="1048"/>
      <c r="F4331" s="1048"/>
      <c r="G4331" s="1048"/>
      <c r="H4331" s="1048"/>
      <c r="I4331" s="1048"/>
      <c r="J4331" s="1048"/>
      <c r="K4331" s="1048"/>
      <c r="L4331" s="610" t="s">
        <v>5414</v>
      </c>
      <c r="M4331" s="608"/>
      <c r="N4331" s="609" t="s">
        <v>18124</v>
      </c>
      <c r="O4331" s="610"/>
      <c r="P4331" s="606"/>
      <c r="Q4331" s="610"/>
    </row>
    <row r="4332" spans="1:17" s="612" customFormat="1" ht="37.5" customHeight="1" x14ac:dyDescent="0.25">
      <c r="A4332" s="1049"/>
      <c r="B4332" s="608">
        <v>22</v>
      </c>
      <c r="C4332" s="608" t="s">
        <v>18123</v>
      </c>
      <c r="D4332" s="609">
        <v>2567</v>
      </c>
      <c r="E4332" s="1049"/>
      <c r="F4332" s="1049"/>
      <c r="G4332" s="1049"/>
      <c r="H4332" s="1049"/>
      <c r="I4332" s="1049"/>
      <c r="J4332" s="1049"/>
      <c r="K4332" s="1049"/>
      <c r="L4332" s="610" t="s">
        <v>689</v>
      </c>
      <c r="M4332" s="608"/>
      <c r="N4332" s="609" t="s">
        <v>18125</v>
      </c>
      <c r="O4332" s="610"/>
      <c r="P4332" s="606">
        <v>58877.04</v>
      </c>
      <c r="Q4332" s="610"/>
    </row>
    <row r="4333" spans="1:17" s="607" customFormat="1" ht="37.5" customHeight="1" x14ac:dyDescent="0.25">
      <c r="A4333" s="1047">
        <v>1412</v>
      </c>
      <c r="B4333" s="602">
        <v>3</v>
      </c>
      <c r="C4333" s="602" t="s">
        <v>73</v>
      </c>
      <c r="D4333" s="603">
        <v>2566</v>
      </c>
      <c r="E4333" s="1047" t="s">
        <v>16252</v>
      </c>
      <c r="F4333" s="1047" t="s">
        <v>16252</v>
      </c>
      <c r="G4333" s="1047" t="s">
        <v>16253</v>
      </c>
      <c r="H4333" s="1047" t="s">
        <v>16254</v>
      </c>
      <c r="I4333" s="1047" t="s">
        <v>16255</v>
      </c>
      <c r="J4333" s="1047" t="s">
        <v>2880</v>
      </c>
      <c r="K4333" s="1047" t="s">
        <v>3414</v>
      </c>
      <c r="L4333" s="604" t="s">
        <v>7186</v>
      </c>
      <c r="M4333" s="602"/>
      <c r="N4333" s="603" t="s">
        <v>16256</v>
      </c>
      <c r="O4333" s="604"/>
      <c r="P4333" s="606"/>
      <c r="Q4333" s="604"/>
    </row>
    <row r="4334" spans="1:17" s="612" customFormat="1" ht="37.5" customHeight="1" x14ac:dyDescent="0.25">
      <c r="A4334" s="1048"/>
      <c r="B4334" s="608">
        <v>30</v>
      </c>
      <c r="C4334" s="608" t="s">
        <v>68</v>
      </c>
      <c r="D4334" s="609">
        <v>2567</v>
      </c>
      <c r="E4334" s="1048"/>
      <c r="F4334" s="1048"/>
      <c r="G4334" s="1048"/>
      <c r="H4334" s="1048"/>
      <c r="I4334" s="1048"/>
      <c r="J4334" s="1048"/>
      <c r="K4334" s="1048"/>
      <c r="L4334" s="610" t="s">
        <v>5414</v>
      </c>
      <c r="M4334" s="608"/>
      <c r="N4334" s="609" t="s">
        <v>18030</v>
      </c>
      <c r="O4334" s="610"/>
      <c r="P4334" s="606"/>
      <c r="Q4334" s="610"/>
    </row>
    <row r="4335" spans="1:17" s="612" customFormat="1" ht="37.5" customHeight="1" x14ac:dyDescent="0.25">
      <c r="A4335" s="1049"/>
      <c r="B4335" s="608">
        <v>31</v>
      </c>
      <c r="C4335" s="608" t="s">
        <v>68</v>
      </c>
      <c r="D4335" s="609">
        <v>2567</v>
      </c>
      <c r="E4335" s="1049"/>
      <c r="F4335" s="1049"/>
      <c r="G4335" s="1049"/>
      <c r="H4335" s="1049"/>
      <c r="I4335" s="1049"/>
      <c r="J4335" s="1049"/>
      <c r="K4335" s="1049"/>
      <c r="L4335" s="610" t="s">
        <v>689</v>
      </c>
      <c r="M4335" s="608"/>
      <c r="N4335" s="609" t="s">
        <v>18031</v>
      </c>
      <c r="O4335" s="610" t="s">
        <v>18032</v>
      </c>
      <c r="P4335" s="606">
        <v>119329.2</v>
      </c>
      <c r="Q4335" s="610"/>
    </row>
    <row r="4336" spans="1:17" s="607" customFormat="1" ht="37.5" customHeight="1" x14ac:dyDescent="0.25">
      <c r="A4336" s="1047">
        <v>1413</v>
      </c>
      <c r="B4336" s="602">
        <v>3</v>
      </c>
      <c r="C4336" s="602" t="s">
        <v>73</v>
      </c>
      <c r="D4336" s="603">
        <v>2566</v>
      </c>
      <c r="E4336" s="1047" t="s">
        <v>16257</v>
      </c>
      <c r="F4336" s="1047" t="s">
        <v>16257</v>
      </c>
      <c r="G4336" s="1047" t="s">
        <v>16258</v>
      </c>
      <c r="H4336" s="1047" t="s">
        <v>16259</v>
      </c>
      <c r="I4336" s="1047" t="s">
        <v>2448</v>
      </c>
      <c r="J4336" s="1047" t="s">
        <v>232</v>
      </c>
      <c r="K4336" s="1047" t="s">
        <v>3414</v>
      </c>
      <c r="L4336" s="604" t="s">
        <v>11884</v>
      </c>
      <c r="M4336" s="602">
        <v>2565</v>
      </c>
      <c r="N4336" s="603" t="s">
        <v>16260</v>
      </c>
      <c r="O4336" s="604"/>
      <c r="P4336" s="606"/>
      <c r="Q4336" s="604"/>
    </row>
    <row r="4337" spans="1:17" s="612" customFormat="1" ht="37.5" customHeight="1" x14ac:dyDescent="0.25">
      <c r="A4337" s="1048"/>
      <c r="B4337" s="608">
        <v>18</v>
      </c>
      <c r="C4337" s="608" t="s">
        <v>64</v>
      </c>
      <c r="D4337" s="609">
        <v>2568</v>
      </c>
      <c r="E4337" s="1048"/>
      <c r="F4337" s="1048"/>
      <c r="G4337" s="1048"/>
      <c r="H4337" s="1048"/>
      <c r="I4337" s="1048"/>
      <c r="J4337" s="1048"/>
      <c r="K4337" s="1048"/>
      <c r="L4337" s="610" t="s">
        <v>5414</v>
      </c>
      <c r="M4337" s="608"/>
      <c r="N4337" s="609" t="s">
        <v>23880</v>
      </c>
      <c r="O4337" s="610"/>
      <c r="P4337" s="606"/>
      <c r="Q4337" s="610"/>
    </row>
    <row r="4338" spans="1:17" s="612" customFormat="1" ht="37.5" customHeight="1" x14ac:dyDescent="0.25">
      <c r="A4338" s="1049"/>
      <c r="B4338" s="608">
        <v>18</v>
      </c>
      <c r="C4338" s="608" t="s">
        <v>64</v>
      </c>
      <c r="D4338" s="609">
        <v>2568</v>
      </c>
      <c r="E4338" s="1049"/>
      <c r="F4338" s="1049"/>
      <c r="G4338" s="1049"/>
      <c r="H4338" s="1049"/>
      <c r="I4338" s="1049"/>
      <c r="J4338" s="1049"/>
      <c r="K4338" s="1049"/>
      <c r="L4338" s="610" t="s">
        <v>689</v>
      </c>
      <c r="M4338" s="608"/>
      <c r="N4338" s="609" t="s">
        <v>23881</v>
      </c>
      <c r="O4338" s="610" t="s">
        <v>23882</v>
      </c>
      <c r="P4338" s="606">
        <v>12801.62</v>
      </c>
      <c r="Q4338" s="610"/>
    </row>
    <row r="4339" spans="1:17" ht="37.5" customHeight="1" x14ac:dyDescent="0.25">
      <c r="A4339" s="1053">
        <v>1414</v>
      </c>
      <c r="B4339" s="69">
        <v>3</v>
      </c>
      <c r="C4339" s="69" t="s">
        <v>73</v>
      </c>
      <c r="D4339" s="113">
        <v>2566</v>
      </c>
      <c r="E4339" s="1053" t="s">
        <v>16589</v>
      </c>
      <c r="F4339" s="1" t="s">
        <v>16595</v>
      </c>
      <c r="G4339" s="1"/>
      <c r="H4339" s="1"/>
      <c r="I4339" s="1"/>
      <c r="J4339" s="1"/>
      <c r="K4339" s="1"/>
      <c r="L4339" s="1" t="s">
        <v>16593</v>
      </c>
      <c r="M4339" s="69"/>
      <c r="N4339" s="113" t="s">
        <v>16594</v>
      </c>
    </row>
    <row r="4340" spans="1:17" ht="37.5" customHeight="1" x14ac:dyDescent="0.25">
      <c r="A4340" s="1055"/>
      <c r="B4340" s="69">
        <v>3</v>
      </c>
      <c r="C4340" s="69" t="s">
        <v>73</v>
      </c>
      <c r="D4340" s="113">
        <v>2566</v>
      </c>
      <c r="E4340" s="1055"/>
      <c r="F4340" s="1053" t="s">
        <v>16590</v>
      </c>
      <c r="G4340" s="1053" t="s">
        <v>16591</v>
      </c>
      <c r="H4340" s="1053" t="s">
        <v>16592</v>
      </c>
      <c r="I4340" s="1053" t="s">
        <v>2168</v>
      </c>
      <c r="J4340" s="1053" t="s">
        <v>11</v>
      </c>
      <c r="K4340" s="1053" t="s">
        <v>3414</v>
      </c>
      <c r="L4340" s="1" t="s">
        <v>14841</v>
      </c>
      <c r="M4340" s="69">
        <v>2564</v>
      </c>
      <c r="N4340" s="113" t="s">
        <v>16597</v>
      </c>
    </row>
    <row r="4341" spans="1:17" ht="37.5" customHeight="1" x14ac:dyDescent="0.25">
      <c r="A4341" s="1055"/>
      <c r="B4341" s="69">
        <v>11</v>
      </c>
      <c r="C4341" s="69" t="s">
        <v>68</v>
      </c>
      <c r="D4341" s="113">
        <v>2567</v>
      </c>
      <c r="E4341" s="1055"/>
      <c r="F4341" s="1054"/>
      <c r="G4341" s="1054"/>
      <c r="H4341" s="1054"/>
      <c r="I4341" s="1054"/>
      <c r="J4341" s="1054"/>
      <c r="K4341" s="1054"/>
      <c r="L4341" s="1" t="s">
        <v>20586</v>
      </c>
      <c r="M4341" s="69">
        <v>2564</v>
      </c>
      <c r="N4341" s="113" t="s">
        <v>20587</v>
      </c>
      <c r="O4341" s="1" t="s">
        <v>20588</v>
      </c>
      <c r="P4341" s="452">
        <v>8108.58</v>
      </c>
    </row>
    <row r="4342" spans="1:17" ht="37.5" customHeight="1" x14ac:dyDescent="0.25">
      <c r="A4342" s="1055"/>
      <c r="B4342" s="69">
        <v>3</v>
      </c>
      <c r="C4342" s="69" t="s">
        <v>73</v>
      </c>
      <c r="D4342" s="113">
        <v>2566</v>
      </c>
      <c r="E4342" s="1055"/>
      <c r="F4342" s="113" t="s">
        <v>13621</v>
      </c>
      <c r="G4342" s="113">
        <v>886988574</v>
      </c>
      <c r="H4342" s="113" t="s">
        <v>13623</v>
      </c>
      <c r="I4342" s="113" t="s">
        <v>14683</v>
      </c>
      <c r="J4342" s="113" t="s">
        <v>78</v>
      </c>
      <c r="K4342" s="113" t="s">
        <v>3414</v>
      </c>
      <c r="L4342" s="1" t="s">
        <v>14841</v>
      </c>
      <c r="M4342" s="69">
        <v>2564</v>
      </c>
      <c r="N4342" s="113" t="s">
        <v>16596</v>
      </c>
    </row>
    <row r="4343" spans="1:17" ht="37.5" customHeight="1" x14ac:dyDescent="0.25">
      <c r="A4343" s="1054"/>
      <c r="B4343" s="69">
        <v>7</v>
      </c>
      <c r="C4343" s="69" t="s">
        <v>73</v>
      </c>
      <c r="D4343" s="113">
        <v>2566</v>
      </c>
      <c r="E4343" s="1054"/>
      <c r="F4343" s="113"/>
      <c r="G4343" s="113"/>
      <c r="H4343" s="113"/>
      <c r="I4343" s="113"/>
      <c r="J4343" s="113"/>
      <c r="K4343" s="113"/>
      <c r="L4343" s="1" t="s">
        <v>16598</v>
      </c>
      <c r="M4343" s="69"/>
      <c r="N4343" s="113" t="s">
        <v>16599</v>
      </c>
    </row>
    <row r="4344" spans="1:17" s="607" customFormat="1" ht="37.5" customHeight="1" x14ac:dyDescent="0.25">
      <c r="A4344" s="1047">
        <v>1415</v>
      </c>
      <c r="B4344" s="602">
        <v>3</v>
      </c>
      <c r="C4344" s="602" t="s">
        <v>73</v>
      </c>
      <c r="D4344" s="603">
        <v>2566</v>
      </c>
      <c r="E4344" s="1047" t="s">
        <v>16600</v>
      </c>
      <c r="F4344" s="1047" t="s">
        <v>16601</v>
      </c>
      <c r="G4344" s="1047" t="s">
        <v>16602</v>
      </c>
      <c r="H4344" s="1047" t="s">
        <v>16603</v>
      </c>
      <c r="I4344" s="1047" t="s">
        <v>880</v>
      </c>
      <c r="J4344" s="1047" t="s">
        <v>113</v>
      </c>
      <c r="K4344" s="1047" t="s">
        <v>3414</v>
      </c>
      <c r="L4344" s="604" t="s">
        <v>16604</v>
      </c>
      <c r="M4344" s="602"/>
      <c r="N4344" s="603" t="s">
        <v>16605</v>
      </c>
      <c r="O4344" s="604"/>
      <c r="P4344" s="606"/>
      <c r="Q4344" s="604"/>
    </row>
    <row r="4345" spans="1:17" s="607" customFormat="1" ht="37.5" customHeight="1" x14ac:dyDescent="0.25">
      <c r="A4345" s="1048"/>
      <c r="B4345" s="602">
        <v>3</v>
      </c>
      <c r="C4345" s="602" t="s">
        <v>73</v>
      </c>
      <c r="D4345" s="603">
        <v>2566</v>
      </c>
      <c r="E4345" s="1048"/>
      <c r="F4345" s="1048"/>
      <c r="G4345" s="1048"/>
      <c r="H4345" s="1048"/>
      <c r="I4345" s="1048"/>
      <c r="J4345" s="1048"/>
      <c r="K4345" s="1048"/>
      <c r="L4345" s="604" t="s">
        <v>14841</v>
      </c>
      <c r="M4345" s="602">
        <v>2564</v>
      </c>
      <c r="N4345" s="603" t="s">
        <v>16606</v>
      </c>
      <c r="O4345" s="604"/>
      <c r="P4345" s="606"/>
      <c r="Q4345" s="604"/>
    </row>
    <row r="4346" spans="1:17" s="607" customFormat="1" ht="37.5" customHeight="1" x14ac:dyDescent="0.25">
      <c r="A4346" s="1048"/>
      <c r="B4346" s="602">
        <v>7</v>
      </c>
      <c r="C4346" s="602" t="s">
        <v>73</v>
      </c>
      <c r="D4346" s="603">
        <v>2566</v>
      </c>
      <c r="E4346" s="1048"/>
      <c r="F4346" s="1048"/>
      <c r="G4346" s="1048"/>
      <c r="H4346" s="1048"/>
      <c r="I4346" s="1048"/>
      <c r="J4346" s="1048"/>
      <c r="K4346" s="1048"/>
      <c r="L4346" s="604" t="s">
        <v>16598</v>
      </c>
      <c r="M4346" s="602"/>
      <c r="N4346" s="603" t="s">
        <v>16607</v>
      </c>
      <c r="O4346" s="604"/>
      <c r="P4346" s="606"/>
      <c r="Q4346" s="604"/>
    </row>
    <row r="4347" spans="1:17" s="612" customFormat="1" ht="37.5" customHeight="1" x14ac:dyDescent="0.25">
      <c r="A4347" s="1048"/>
      <c r="B4347" s="608">
        <v>30</v>
      </c>
      <c r="C4347" s="608" t="s">
        <v>68</v>
      </c>
      <c r="D4347" s="609">
        <v>2567</v>
      </c>
      <c r="E4347" s="1048"/>
      <c r="F4347" s="1048"/>
      <c r="G4347" s="1048"/>
      <c r="H4347" s="1048"/>
      <c r="I4347" s="1048"/>
      <c r="J4347" s="1048"/>
      <c r="K4347" s="1048"/>
      <c r="L4347" s="610" t="s">
        <v>18014</v>
      </c>
      <c r="M4347" s="608"/>
      <c r="N4347" s="609" t="s">
        <v>18019</v>
      </c>
      <c r="O4347" s="610"/>
      <c r="P4347" s="606"/>
      <c r="Q4347" s="610"/>
    </row>
    <row r="4348" spans="1:17" s="612" customFormat="1" ht="37.5" customHeight="1" x14ac:dyDescent="0.25">
      <c r="A4348" s="1049"/>
      <c r="B4348" s="608">
        <v>1</v>
      </c>
      <c r="C4348" s="608" t="s">
        <v>2944</v>
      </c>
      <c r="D4348" s="609">
        <v>2567</v>
      </c>
      <c r="E4348" s="1049"/>
      <c r="F4348" s="1049"/>
      <c r="G4348" s="1049"/>
      <c r="H4348" s="1049"/>
      <c r="I4348" s="1049"/>
      <c r="J4348" s="1049"/>
      <c r="K4348" s="1049"/>
      <c r="L4348" s="610" t="s">
        <v>18015</v>
      </c>
      <c r="M4348" s="608"/>
      <c r="N4348" s="609" t="s">
        <v>18020</v>
      </c>
      <c r="O4348" s="613" t="s">
        <v>18021</v>
      </c>
      <c r="P4348" s="606">
        <v>9131.24</v>
      </c>
      <c r="Q4348" s="610"/>
    </row>
    <row r="4349" spans="1:17" ht="37.5" customHeight="1" x14ac:dyDescent="0.25">
      <c r="A4349" s="1053">
        <v>1416</v>
      </c>
      <c r="B4349" s="69">
        <v>3</v>
      </c>
      <c r="C4349" s="69" t="s">
        <v>73</v>
      </c>
      <c r="D4349" s="113">
        <v>2566</v>
      </c>
      <c r="E4349" s="1053" t="s">
        <v>16589</v>
      </c>
      <c r="F4349" s="113" t="s">
        <v>16609</v>
      </c>
      <c r="G4349" s="113"/>
      <c r="H4349" s="113"/>
      <c r="I4349" s="113"/>
      <c r="J4349" s="113"/>
      <c r="K4349" s="113"/>
      <c r="L4349" s="1" t="s">
        <v>16593</v>
      </c>
      <c r="M4349" s="69"/>
      <c r="N4349" s="113" t="s">
        <v>16612</v>
      </c>
    </row>
    <row r="4350" spans="1:17" ht="37.5" customHeight="1" x14ac:dyDescent="0.25">
      <c r="A4350" s="1055"/>
      <c r="B4350" s="69">
        <v>3</v>
      </c>
      <c r="C4350" s="69" t="s">
        <v>73</v>
      </c>
      <c r="D4350" s="113">
        <v>2566</v>
      </c>
      <c r="E4350" s="1055"/>
      <c r="F4350" s="113" t="s">
        <v>16608</v>
      </c>
      <c r="G4350" s="113" t="s">
        <v>16610</v>
      </c>
      <c r="H4350" s="113" t="s">
        <v>16611</v>
      </c>
      <c r="I4350" s="113" t="s">
        <v>3623</v>
      </c>
      <c r="J4350" s="113" t="s">
        <v>58</v>
      </c>
      <c r="K4350" s="113" t="s">
        <v>3414</v>
      </c>
      <c r="L4350" s="1" t="s">
        <v>14841</v>
      </c>
      <c r="M4350" s="69">
        <v>2564</v>
      </c>
      <c r="N4350" s="113" t="s">
        <v>16613</v>
      </c>
    </row>
    <row r="4351" spans="1:17" ht="37.5" customHeight="1" x14ac:dyDescent="0.25">
      <c r="A4351" s="1055"/>
      <c r="B4351" s="69">
        <v>3</v>
      </c>
      <c r="C4351" s="69" t="s">
        <v>73</v>
      </c>
      <c r="D4351" s="113">
        <v>2566</v>
      </c>
      <c r="E4351" s="1055"/>
      <c r="F4351" s="113" t="s">
        <v>16617</v>
      </c>
      <c r="G4351" s="113" t="s">
        <v>16618</v>
      </c>
      <c r="H4351" s="113" t="s">
        <v>16619</v>
      </c>
      <c r="I4351" s="113" t="s">
        <v>1229</v>
      </c>
      <c r="J4351" s="113" t="s">
        <v>216</v>
      </c>
      <c r="K4351" s="113" t="s">
        <v>3414</v>
      </c>
      <c r="L4351" s="1" t="s">
        <v>14841</v>
      </c>
      <c r="M4351" s="69">
        <v>2564</v>
      </c>
      <c r="N4351" s="113" t="s">
        <v>16614</v>
      </c>
    </row>
    <row r="4352" spans="1:17" ht="37.5" customHeight="1" x14ac:dyDescent="0.25">
      <c r="A4352" s="1054"/>
      <c r="B4352" s="69">
        <v>7</v>
      </c>
      <c r="C4352" s="69" t="s">
        <v>73</v>
      </c>
      <c r="D4352" s="113">
        <v>2566</v>
      </c>
      <c r="E4352" s="1054"/>
      <c r="F4352" s="113"/>
      <c r="G4352" s="113"/>
      <c r="H4352" s="113"/>
      <c r="I4352" s="113"/>
      <c r="J4352" s="113"/>
      <c r="K4352" s="113"/>
      <c r="L4352" s="1" t="s">
        <v>16598</v>
      </c>
      <c r="M4352" s="69"/>
      <c r="N4352" s="113" t="s">
        <v>16615</v>
      </c>
    </row>
    <row r="4353" spans="1:16" ht="37.5" customHeight="1" x14ac:dyDescent="0.25">
      <c r="A4353" s="219"/>
      <c r="B4353" s="69">
        <v>7</v>
      </c>
      <c r="C4353" s="69" t="s">
        <v>677</v>
      </c>
      <c r="D4353" s="113">
        <v>2566</v>
      </c>
      <c r="E4353" s="1053" t="s">
        <v>16608</v>
      </c>
      <c r="F4353" s="1053" t="s">
        <v>16608</v>
      </c>
      <c r="G4353" s="1053" t="s">
        <v>16610</v>
      </c>
      <c r="H4353" s="1053" t="s">
        <v>16611</v>
      </c>
      <c r="I4353" s="1053" t="s">
        <v>3623</v>
      </c>
      <c r="J4353" s="1053" t="s">
        <v>58</v>
      </c>
      <c r="K4353" s="1053" t="s">
        <v>3414</v>
      </c>
      <c r="L4353" s="1" t="s">
        <v>17209</v>
      </c>
      <c r="M4353" s="1053">
        <v>2564</v>
      </c>
      <c r="N4353" s="113" t="s">
        <v>17208</v>
      </c>
      <c r="P4353" s="452">
        <v>10402.6</v>
      </c>
    </row>
    <row r="4354" spans="1:16" ht="37.5" customHeight="1" x14ac:dyDescent="0.25">
      <c r="A4354" s="219"/>
      <c r="B4354" s="69">
        <v>9</v>
      </c>
      <c r="C4354" s="69" t="s">
        <v>677</v>
      </c>
      <c r="D4354" s="113">
        <v>2566</v>
      </c>
      <c r="E4354" s="1055"/>
      <c r="F4354" s="1055"/>
      <c r="G4354" s="1055"/>
      <c r="H4354" s="1055"/>
      <c r="I4354" s="1055"/>
      <c r="J4354" s="1055"/>
      <c r="K4354" s="1055"/>
      <c r="L4354" s="1" t="s">
        <v>17205</v>
      </c>
      <c r="M4354" s="1055"/>
      <c r="N4354" s="113" t="s">
        <v>17210</v>
      </c>
    </row>
    <row r="4355" spans="1:16" ht="37.5" customHeight="1" x14ac:dyDescent="0.25">
      <c r="A4355" s="219"/>
      <c r="B4355" s="69">
        <v>16</v>
      </c>
      <c r="C4355" s="69" t="s">
        <v>677</v>
      </c>
      <c r="D4355" s="113">
        <v>2566</v>
      </c>
      <c r="E4355" s="1055"/>
      <c r="F4355" s="1055"/>
      <c r="G4355" s="1055"/>
      <c r="H4355" s="1055"/>
      <c r="I4355" s="1055"/>
      <c r="J4355" s="1055"/>
      <c r="K4355" s="1055"/>
      <c r="L4355" s="1" t="s">
        <v>1614</v>
      </c>
      <c r="M4355" s="1055"/>
      <c r="N4355" s="113"/>
    </row>
    <row r="4356" spans="1:16" ht="37.5" customHeight="1" x14ac:dyDescent="0.25">
      <c r="A4356" s="219"/>
      <c r="B4356" s="69">
        <v>21</v>
      </c>
      <c r="C4356" s="69" t="s">
        <v>677</v>
      </c>
      <c r="D4356" s="113">
        <v>2566</v>
      </c>
      <c r="E4356" s="1054"/>
      <c r="F4356" s="1054"/>
      <c r="G4356" s="1054"/>
      <c r="H4356" s="1054"/>
      <c r="I4356" s="1054"/>
      <c r="J4356" s="1054"/>
      <c r="K4356" s="1054"/>
      <c r="L4356" s="26" t="s">
        <v>17230</v>
      </c>
      <c r="M4356" s="1054"/>
      <c r="N4356" s="113" t="s">
        <v>17232</v>
      </c>
    </row>
    <row r="4357" spans="1:16" ht="37.5" customHeight="1" x14ac:dyDescent="0.25">
      <c r="A4357" s="219"/>
      <c r="B4357" s="69">
        <v>7</v>
      </c>
      <c r="C4357" s="69" t="s">
        <v>677</v>
      </c>
      <c r="D4357" s="113">
        <v>2566</v>
      </c>
      <c r="E4357" s="1053" t="s">
        <v>16617</v>
      </c>
      <c r="F4357" s="1053" t="s">
        <v>16617</v>
      </c>
      <c r="G4357" s="1053" t="s">
        <v>16618</v>
      </c>
      <c r="H4357" s="1053" t="s">
        <v>16619</v>
      </c>
      <c r="I4357" s="1053" t="s">
        <v>1229</v>
      </c>
      <c r="J4357" s="1053" t="s">
        <v>216</v>
      </c>
      <c r="K4357" s="1053" t="s">
        <v>3414</v>
      </c>
      <c r="L4357" s="1" t="s">
        <v>17209</v>
      </c>
      <c r="M4357" s="1053">
        <v>2564</v>
      </c>
      <c r="N4357" s="113" t="s">
        <v>17211</v>
      </c>
      <c r="P4357" s="452">
        <v>10658.01</v>
      </c>
    </row>
    <row r="4358" spans="1:16" ht="37.5" customHeight="1" x14ac:dyDescent="0.25">
      <c r="A4358" s="219"/>
      <c r="B4358" s="69">
        <v>9</v>
      </c>
      <c r="C4358" s="69" t="s">
        <v>677</v>
      </c>
      <c r="D4358" s="113">
        <v>2566</v>
      </c>
      <c r="E4358" s="1055"/>
      <c r="F4358" s="1055"/>
      <c r="G4358" s="1055"/>
      <c r="H4358" s="1055"/>
      <c r="I4358" s="1055"/>
      <c r="J4358" s="1055"/>
      <c r="K4358" s="1055"/>
      <c r="L4358" s="1" t="s">
        <v>17205</v>
      </c>
      <c r="M4358" s="1055"/>
      <c r="N4358" s="113" t="s">
        <v>17212</v>
      </c>
    </row>
    <row r="4359" spans="1:16" ht="37.5" customHeight="1" x14ac:dyDescent="0.25">
      <c r="A4359" s="219"/>
      <c r="B4359" s="69">
        <v>21</v>
      </c>
      <c r="C4359" s="69" t="s">
        <v>677</v>
      </c>
      <c r="D4359" s="113">
        <v>2566</v>
      </c>
      <c r="E4359" s="1055"/>
      <c r="F4359" s="1055"/>
      <c r="G4359" s="1055"/>
      <c r="H4359" s="1055"/>
      <c r="I4359" s="1055"/>
      <c r="J4359" s="1055"/>
      <c r="K4359" s="1055"/>
      <c r="L4359" s="1" t="s">
        <v>1614</v>
      </c>
      <c r="M4359" s="1055"/>
      <c r="N4359" s="113"/>
    </row>
    <row r="4360" spans="1:16" ht="37.5" customHeight="1" x14ac:dyDescent="0.25">
      <c r="A4360" s="219"/>
      <c r="B4360" s="69">
        <v>21</v>
      </c>
      <c r="C4360" s="69" t="s">
        <v>677</v>
      </c>
      <c r="D4360" s="113">
        <v>2566</v>
      </c>
      <c r="E4360" s="1054"/>
      <c r="F4360" s="1054"/>
      <c r="G4360" s="1054"/>
      <c r="H4360" s="1054"/>
      <c r="I4360" s="1054"/>
      <c r="J4360" s="1054"/>
      <c r="K4360" s="1054"/>
      <c r="L4360" s="26" t="s">
        <v>17230</v>
      </c>
      <c r="M4360" s="1054"/>
      <c r="N4360" s="113" t="s">
        <v>17231</v>
      </c>
    </row>
    <row r="4361" spans="1:16" ht="37.5" customHeight="1" x14ac:dyDescent="0.25">
      <c r="A4361" s="1053">
        <v>1417</v>
      </c>
      <c r="B4361" s="69">
        <v>3</v>
      </c>
      <c r="C4361" s="69" t="s">
        <v>73</v>
      </c>
      <c r="D4361" s="113">
        <v>2566</v>
      </c>
      <c r="E4361" s="1053" t="s">
        <v>16616</v>
      </c>
      <c r="F4361" s="113" t="s">
        <v>16620</v>
      </c>
      <c r="G4361" s="113"/>
      <c r="H4361" s="113"/>
      <c r="I4361" s="113"/>
      <c r="J4361" s="113"/>
      <c r="K4361" s="113"/>
      <c r="L4361" s="1" t="s">
        <v>16621</v>
      </c>
      <c r="M4361" s="69"/>
      <c r="N4361" s="113" t="s">
        <v>16622</v>
      </c>
    </row>
    <row r="4362" spans="1:16" ht="37.5" customHeight="1" x14ac:dyDescent="0.25">
      <c r="A4362" s="1055"/>
      <c r="B4362" s="69">
        <v>3</v>
      </c>
      <c r="C4362" s="69" t="s">
        <v>73</v>
      </c>
      <c r="D4362" s="113">
        <v>2566</v>
      </c>
      <c r="E4362" s="1055"/>
      <c r="F4362" s="113" t="s">
        <v>20594</v>
      </c>
      <c r="G4362" s="1053" t="s">
        <v>16623</v>
      </c>
      <c r="H4362" s="1053" t="s">
        <v>16624</v>
      </c>
      <c r="I4362" s="1053" t="s">
        <v>91</v>
      </c>
      <c r="J4362" s="1053" t="s">
        <v>92</v>
      </c>
      <c r="K4362" s="1053" t="s">
        <v>3414</v>
      </c>
      <c r="L4362" s="1" t="s">
        <v>14841</v>
      </c>
      <c r="M4362" s="69">
        <v>2564</v>
      </c>
      <c r="N4362" s="113" t="s">
        <v>16625</v>
      </c>
    </row>
    <row r="4363" spans="1:16" ht="37.5" customHeight="1" x14ac:dyDescent="0.25">
      <c r="A4363" s="1055"/>
      <c r="B4363" s="69">
        <v>11</v>
      </c>
      <c r="C4363" s="69" t="s">
        <v>68</v>
      </c>
      <c r="D4363" s="113">
        <v>2567</v>
      </c>
      <c r="E4363" s="1055"/>
      <c r="F4363" s="113" t="s">
        <v>20594</v>
      </c>
      <c r="G4363" s="1054"/>
      <c r="H4363" s="1054"/>
      <c r="I4363" s="1054"/>
      <c r="J4363" s="1054"/>
      <c r="K4363" s="1054"/>
      <c r="L4363" s="1" t="s">
        <v>20586</v>
      </c>
      <c r="M4363" s="69">
        <v>2564</v>
      </c>
      <c r="N4363" s="113" t="s">
        <v>20595</v>
      </c>
      <c r="O4363" s="1" t="s">
        <v>20588</v>
      </c>
      <c r="P4363" s="452">
        <v>9804.56</v>
      </c>
    </row>
    <row r="4364" spans="1:16" ht="37.5" customHeight="1" x14ac:dyDescent="0.25">
      <c r="A4364" s="1055"/>
      <c r="B4364" s="69">
        <v>3</v>
      </c>
      <c r="C4364" s="69" t="s">
        <v>73</v>
      </c>
      <c r="D4364" s="113">
        <v>2566</v>
      </c>
      <c r="E4364" s="1055"/>
      <c r="F4364" s="1053" t="s">
        <v>16626</v>
      </c>
      <c r="G4364" s="1053" t="s">
        <v>16627</v>
      </c>
      <c r="H4364" s="1053" t="s">
        <v>16050</v>
      </c>
      <c r="I4364" s="1053" t="s">
        <v>388</v>
      </c>
      <c r="J4364" s="1053" t="s">
        <v>388</v>
      </c>
      <c r="K4364" s="1053" t="s">
        <v>3414</v>
      </c>
      <c r="L4364" s="1" t="s">
        <v>14841</v>
      </c>
      <c r="M4364" s="69">
        <v>2564</v>
      </c>
      <c r="N4364" s="113" t="s">
        <v>16628</v>
      </c>
    </row>
    <row r="4365" spans="1:16" ht="37.5" customHeight="1" x14ac:dyDescent="0.25">
      <c r="A4365" s="1055"/>
      <c r="B4365" s="69">
        <v>11</v>
      </c>
      <c r="C4365" s="69" t="s">
        <v>68</v>
      </c>
      <c r="D4365" s="113">
        <v>2567</v>
      </c>
      <c r="E4365" s="1055"/>
      <c r="F4365" s="1054"/>
      <c r="G4365" s="1054"/>
      <c r="H4365" s="1054"/>
      <c r="I4365" s="1054"/>
      <c r="J4365" s="1054"/>
      <c r="K4365" s="1054"/>
      <c r="L4365" s="1" t="s">
        <v>20586</v>
      </c>
      <c r="M4365" s="69">
        <v>2564</v>
      </c>
      <c r="N4365" s="113" t="s">
        <v>20593</v>
      </c>
      <c r="O4365" s="1" t="s">
        <v>20588</v>
      </c>
      <c r="P4365" s="452">
        <v>10522.26</v>
      </c>
    </row>
    <row r="4366" spans="1:16" ht="37.5" customHeight="1" x14ac:dyDescent="0.25">
      <c r="A4366" s="1055"/>
      <c r="B4366" s="69">
        <v>3</v>
      </c>
      <c r="C4366" s="69" t="s">
        <v>73</v>
      </c>
      <c r="D4366" s="113">
        <v>2566</v>
      </c>
      <c r="E4366" s="1055"/>
      <c r="F4366" s="113" t="s">
        <v>16630</v>
      </c>
      <c r="G4366" s="113" t="s">
        <v>16631</v>
      </c>
      <c r="H4366" s="113" t="s">
        <v>16632</v>
      </c>
      <c r="I4366" s="113" t="s">
        <v>870</v>
      </c>
      <c r="J4366" s="113" t="s">
        <v>113</v>
      </c>
      <c r="K4366" s="113" t="s">
        <v>3414</v>
      </c>
      <c r="L4366" s="1" t="s">
        <v>14841</v>
      </c>
      <c r="M4366" s="69">
        <v>2564</v>
      </c>
      <c r="N4366" s="113" t="s">
        <v>16629</v>
      </c>
    </row>
    <row r="4367" spans="1:16" ht="37.5" customHeight="1" x14ac:dyDescent="0.25">
      <c r="A4367" s="1055"/>
      <c r="B4367" s="69">
        <v>3</v>
      </c>
      <c r="C4367" s="69" t="s">
        <v>73</v>
      </c>
      <c r="D4367" s="113">
        <v>2566</v>
      </c>
      <c r="E4367" s="1055"/>
      <c r="F4367" s="113" t="s">
        <v>14908</v>
      </c>
      <c r="G4367" s="113"/>
      <c r="H4367" s="113" t="s">
        <v>16633</v>
      </c>
      <c r="I4367" s="113" t="s">
        <v>91</v>
      </c>
      <c r="J4367" s="113" t="s">
        <v>92</v>
      </c>
      <c r="K4367" s="113" t="s">
        <v>3414</v>
      </c>
      <c r="L4367" s="1" t="s">
        <v>14841</v>
      </c>
      <c r="M4367" s="69">
        <v>2564</v>
      </c>
      <c r="N4367" s="113" t="s">
        <v>16634</v>
      </c>
    </row>
    <row r="4368" spans="1:16" ht="37.5" customHeight="1" x14ac:dyDescent="0.25">
      <c r="A4368" s="1055"/>
      <c r="B4368" s="69">
        <v>3</v>
      </c>
      <c r="C4368" s="69" t="s">
        <v>73</v>
      </c>
      <c r="D4368" s="113">
        <v>2566</v>
      </c>
      <c r="E4368" s="1055"/>
      <c r="F4368" s="1053" t="s">
        <v>16636</v>
      </c>
      <c r="G4368" s="1053" t="s">
        <v>16637</v>
      </c>
      <c r="H4368" s="1053" t="s">
        <v>16638</v>
      </c>
      <c r="I4368" s="1053" t="s">
        <v>112</v>
      </c>
      <c r="J4368" s="1053" t="s">
        <v>113</v>
      </c>
      <c r="K4368" s="1053" t="s">
        <v>3414</v>
      </c>
      <c r="L4368" s="1" t="s">
        <v>14841</v>
      </c>
      <c r="M4368" s="69">
        <v>2564</v>
      </c>
      <c r="N4368" s="113" t="s">
        <v>16635</v>
      </c>
    </row>
    <row r="4369" spans="1:17" ht="37.5" customHeight="1" x14ac:dyDescent="0.25">
      <c r="A4369" s="1055"/>
      <c r="B4369" s="69">
        <v>11</v>
      </c>
      <c r="C4369" s="69" t="s">
        <v>68</v>
      </c>
      <c r="D4369" s="113">
        <v>2567</v>
      </c>
      <c r="E4369" s="1055"/>
      <c r="F4369" s="1054"/>
      <c r="G4369" s="1054"/>
      <c r="H4369" s="1054"/>
      <c r="I4369" s="1054"/>
      <c r="J4369" s="1054"/>
      <c r="K4369" s="1054"/>
      <c r="L4369" s="1" t="s">
        <v>20586</v>
      </c>
      <c r="M4369" s="69">
        <v>2564</v>
      </c>
      <c r="N4369" s="113" t="s">
        <v>20596</v>
      </c>
      <c r="O4369" s="1" t="s">
        <v>20588</v>
      </c>
      <c r="P4369" s="452">
        <v>11317.04</v>
      </c>
    </row>
    <row r="4370" spans="1:17" s="612" customFormat="1" ht="37.5" customHeight="1" x14ac:dyDescent="0.25">
      <c r="A4370" s="1055"/>
      <c r="B4370" s="608">
        <v>3</v>
      </c>
      <c r="C4370" s="608" t="s">
        <v>73</v>
      </c>
      <c r="D4370" s="609">
        <v>2566</v>
      </c>
      <c r="E4370" s="1055"/>
      <c r="F4370" s="609" t="s">
        <v>16639</v>
      </c>
      <c r="G4370" s="609" t="s">
        <v>16640</v>
      </c>
      <c r="H4370" s="609" t="s">
        <v>16642</v>
      </c>
      <c r="I4370" s="609" t="s">
        <v>959</v>
      </c>
      <c r="J4370" s="609" t="s">
        <v>216</v>
      </c>
      <c r="K4370" s="609" t="s">
        <v>3414</v>
      </c>
      <c r="L4370" s="610" t="s">
        <v>14841</v>
      </c>
      <c r="M4370" s="608">
        <v>2564</v>
      </c>
      <c r="N4370" s="609" t="s">
        <v>16641</v>
      </c>
      <c r="O4370" s="610" t="s">
        <v>20165</v>
      </c>
      <c r="P4370" s="606">
        <v>11847.99</v>
      </c>
      <c r="Q4370" s="610" t="s">
        <v>20166</v>
      </c>
    </row>
    <row r="4371" spans="1:17" ht="37.5" customHeight="1" x14ac:dyDescent="0.25">
      <c r="A4371" s="1055"/>
      <c r="B4371" s="69">
        <v>7</v>
      </c>
      <c r="C4371" s="69" t="s">
        <v>73</v>
      </c>
      <c r="D4371" s="113">
        <v>2566</v>
      </c>
      <c r="E4371" s="1055"/>
      <c r="F4371" s="113"/>
      <c r="G4371" s="113"/>
      <c r="H4371" s="113"/>
      <c r="I4371" s="113"/>
      <c r="J4371" s="113"/>
      <c r="K4371" s="113"/>
      <c r="L4371" s="1" t="s">
        <v>16645</v>
      </c>
      <c r="M4371" s="69"/>
      <c r="N4371" s="113" t="s">
        <v>16643</v>
      </c>
    </row>
    <row r="4372" spans="1:17" ht="37.5" customHeight="1" x14ac:dyDescent="0.25">
      <c r="A4372" s="1054"/>
      <c r="B4372" s="69">
        <v>7</v>
      </c>
      <c r="C4372" s="69" t="s">
        <v>73</v>
      </c>
      <c r="D4372" s="113">
        <v>2566</v>
      </c>
      <c r="E4372" s="1054"/>
      <c r="F4372" s="113"/>
      <c r="G4372" s="113"/>
      <c r="H4372" s="113"/>
      <c r="I4372" s="113"/>
      <c r="J4372" s="113"/>
      <c r="K4372" s="113"/>
      <c r="L4372" s="1" t="s">
        <v>16598</v>
      </c>
      <c r="M4372" s="69"/>
      <c r="N4372" s="113" t="s">
        <v>16644</v>
      </c>
    </row>
    <row r="4373" spans="1:17" ht="37.5" customHeight="1" x14ac:dyDescent="0.25">
      <c r="A4373" s="69">
        <v>1418</v>
      </c>
      <c r="B4373" s="69">
        <v>4</v>
      </c>
      <c r="C4373" s="69" t="s">
        <v>3874</v>
      </c>
      <c r="D4373" s="113">
        <v>2566</v>
      </c>
      <c r="E4373" s="113" t="s">
        <v>16324</v>
      </c>
      <c r="F4373" s="113" t="s">
        <v>16324</v>
      </c>
      <c r="G4373" s="113" t="s">
        <v>16325</v>
      </c>
      <c r="H4373" s="113" t="s">
        <v>16326</v>
      </c>
      <c r="I4373" s="113" t="s">
        <v>1939</v>
      </c>
      <c r="J4373" s="113" t="s">
        <v>216</v>
      </c>
      <c r="K4373" s="113" t="s">
        <v>3414</v>
      </c>
      <c r="L4373" s="1" t="s">
        <v>11884</v>
      </c>
      <c r="M4373" s="69">
        <v>2565</v>
      </c>
      <c r="N4373" s="113" t="s">
        <v>16327</v>
      </c>
    </row>
    <row r="4374" spans="1:17" ht="37.5" customHeight="1" x14ac:dyDescent="0.25">
      <c r="A4374" s="69">
        <v>1419</v>
      </c>
      <c r="B4374" s="69">
        <v>7</v>
      </c>
      <c r="C4374" s="69" t="s">
        <v>73</v>
      </c>
      <c r="D4374" s="113">
        <v>2566</v>
      </c>
      <c r="E4374" s="113" t="s">
        <v>16282</v>
      </c>
      <c r="F4374" s="113" t="s">
        <v>16282</v>
      </c>
      <c r="G4374" s="113" t="s">
        <v>16283</v>
      </c>
      <c r="H4374" s="113" t="s">
        <v>16284</v>
      </c>
      <c r="I4374" s="113" t="s">
        <v>216</v>
      </c>
      <c r="J4374" s="113" t="s">
        <v>463</v>
      </c>
      <c r="K4374" s="113" t="s">
        <v>3414</v>
      </c>
      <c r="L4374" s="1" t="s">
        <v>7186</v>
      </c>
      <c r="M4374" s="69"/>
      <c r="N4374" s="113" t="s">
        <v>16285</v>
      </c>
    </row>
    <row r="4375" spans="1:17" s="607" customFormat="1" ht="37.5" customHeight="1" x14ac:dyDescent="0.25">
      <c r="A4375" s="1047">
        <v>1420</v>
      </c>
      <c r="B4375" s="602">
        <v>7</v>
      </c>
      <c r="C4375" s="602" t="s">
        <v>73</v>
      </c>
      <c r="D4375" s="603">
        <v>2566</v>
      </c>
      <c r="E4375" s="1047" t="s">
        <v>16279</v>
      </c>
      <c r="F4375" s="1047" t="s">
        <v>16279</v>
      </c>
      <c r="G4375" s="1047" t="s">
        <v>16280</v>
      </c>
      <c r="H4375" s="1047" t="s">
        <v>14635</v>
      </c>
      <c r="I4375" s="1047" t="s">
        <v>242</v>
      </c>
      <c r="J4375" s="1047" t="s">
        <v>78</v>
      </c>
      <c r="K4375" s="1047" t="s">
        <v>3414</v>
      </c>
      <c r="L4375" s="604" t="s">
        <v>7186</v>
      </c>
      <c r="M4375" s="602"/>
      <c r="N4375" s="603" t="s">
        <v>16281</v>
      </c>
      <c r="O4375" s="604"/>
      <c r="P4375" s="606"/>
      <c r="Q4375" s="604"/>
    </row>
    <row r="4376" spans="1:17" s="612" customFormat="1" ht="37.5" customHeight="1" x14ac:dyDescent="0.25">
      <c r="A4376" s="1048"/>
      <c r="B4376" s="608">
        <v>30</v>
      </c>
      <c r="C4376" s="608" t="s">
        <v>68</v>
      </c>
      <c r="D4376" s="609">
        <v>2567</v>
      </c>
      <c r="E4376" s="1048"/>
      <c r="F4376" s="1048"/>
      <c r="G4376" s="1048"/>
      <c r="H4376" s="1048"/>
      <c r="I4376" s="1048"/>
      <c r="J4376" s="1048"/>
      <c r="K4376" s="1048"/>
      <c r="L4376" s="610" t="s">
        <v>5414</v>
      </c>
      <c r="M4376" s="608"/>
      <c r="N4376" s="609" t="s">
        <v>18036</v>
      </c>
      <c r="O4376" s="610"/>
      <c r="P4376" s="606"/>
      <c r="Q4376" s="610"/>
    </row>
    <row r="4377" spans="1:17" s="612" customFormat="1" ht="37.5" customHeight="1" x14ac:dyDescent="0.25">
      <c r="A4377" s="1049"/>
      <c r="B4377" s="608">
        <v>31</v>
      </c>
      <c r="C4377" s="608" t="s">
        <v>68</v>
      </c>
      <c r="D4377" s="609">
        <v>2567</v>
      </c>
      <c r="E4377" s="1049"/>
      <c r="F4377" s="1049"/>
      <c r="G4377" s="1049"/>
      <c r="H4377" s="1049"/>
      <c r="I4377" s="1049"/>
      <c r="J4377" s="1049"/>
      <c r="K4377" s="1049"/>
      <c r="L4377" s="610" t="s">
        <v>689</v>
      </c>
      <c r="M4377" s="608"/>
      <c r="N4377" s="609" t="s">
        <v>18037</v>
      </c>
      <c r="O4377" s="610" t="s">
        <v>18038</v>
      </c>
      <c r="P4377" s="606">
        <v>55756.5</v>
      </c>
      <c r="Q4377" s="610"/>
    </row>
    <row r="4378" spans="1:17" s="607" customFormat="1" ht="37.5" customHeight="1" x14ac:dyDescent="0.25">
      <c r="A4378" s="1047">
        <v>1421</v>
      </c>
      <c r="B4378" s="602">
        <v>7</v>
      </c>
      <c r="C4378" s="602" t="s">
        <v>73</v>
      </c>
      <c r="D4378" s="603">
        <v>2566</v>
      </c>
      <c r="E4378" s="1047" t="s">
        <v>16320</v>
      </c>
      <c r="F4378" s="1047" t="s">
        <v>16320</v>
      </c>
      <c r="G4378" s="1047" t="s">
        <v>16321</v>
      </c>
      <c r="H4378" s="1047" t="s">
        <v>16322</v>
      </c>
      <c r="I4378" s="1047" t="s">
        <v>953</v>
      </c>
      <c r="J4378" s="1047" t="s">
        <v>232</v>
      </c>
      <c r="K4378" s="1047" t="s">
        <v>3414</v>
      </c>
      <c r="L4378" s="604" t="s">
        <v>7186</v>
      </c>
      <c r="M4378" s="602"/>
      <c r="N4378" s="603" t="s">
        <v>16323</v>
      </c>
      <c r="O4378" s="604"/>
      <c r="P4378" s="606"/>
      <c r="Q4378" s="604"/>
    </row>
    <row r="4379" spans="1:17" s="612" customFormat="1" ht="37.5" customHeight="1" x14ac:dyDescent="0.25">
      <c r="A4379" s="1048"/>
      <c r="B4379" s="608">
        <v>1</v>
      </c>
      <c r="C4379" s="608" t="s">
        <v>66</v>
      </c>
      <c r="D4379" s="609">
        <v>2567</v>
      </c>
      <c r="E4379" s="1048"/>
      <c r="F4379" s="1048"/>
      <c r="G4379" s="1048"/>
      <c r="H4379" s="1048"/>
      <c r="I4379" s="1048"/>
      <c r="J4379" s="1048"/>
      <c r="K4379" s="1048"/>
      <c r="L4379" s="610" t="s">
        <v>5414</v>
      </c>
      <c r="M4379" s="608"/>
      <c r="N4379" s="609" t="s">
        <v>20366</v>
      </c>
      <c r="O4379" s="610"/>
      <c r="P4379" s="606"/>
      <c r="Q4379" s="610"/>
    </row>
    <row r="4380" spans="1:17" s="612" customFormat="1" ht="37.5" customHeight="1" x14ac:dyDescent="0.25">
      <c r="A4380" s="1049"/>
      <c r="B4380" s="608">
        <v>2</v>
      </c>
      <c r="C4380" s="608" t="s">
        <v>66</v>
      </c>
      <c r="D4380" s="609">
        <v>2567</v>
      </c>
      <c r="E4380" s="1049"/>
      <c r="F4380" s="1049"/>
      <c r="G4380" s="1049"/>
      <c r="H4380" s="1049"/>
      <c r="I4380" s="1049"/>
      <c r="J4380" s="1049"/>
      <c r="K4380" s="1049"/>
      <c r="L4380" s="610" t="s">
        <v>689</v>
      </c>
      <c r="M4380" s="608"/>
      <c r="N4380" s="609" t="s">
        <v>20367</v>
      </c>
      <c r="O4380" s="610" t="s">
        <v>20368</v>
      </c>
      <c r="P4380" s="606">
        <v>37026.720000000001</v>
      </c>
      <c r="Q4380" s="610"/>
    </row>
    <row r="4381" spans="1:17" ht="37.5" customHeight="1" x14ac:dyDescent="0.25">
      <c r="A4381" s="69">
        <v>1422</v>
      </c>
      <c r="B4381" s="69">
        <v>8</v>
      </c>
      <c r="C4381" s="69" t="s">
        <v>73</v>
      </c>
      <c r="D4381" s="113">
        <v>2566</v>
      </c>
      <c r="E4381" s="113" t="s">
        <v>16328</v>
      </c>
      <c r="F4381" s="113" t="s">
        <v>16328</v>
      </c>
      <c r="G4381" s="113" t="s">
        <v>16329</v>
      </c>
      <c r="H4381" s="113" t="s">
        <v>16330</v>
      </c>
      <c r="I4381" s="113" t="s">
        <v>1511</v>
      </c>
      <c r="J4381" s="113" t="s">
        <v>82</v>
      </c>
      <c r="K4381" s="113" t="s">
        <v>3234</v>
      </c>
      <c r="L4381" s="1" t="s">
        <v>11884</v>
      </c>
      <c r="M4381" s="69" t="s">
        <v>15023</v>
      </c>
      <c r="N4381" s="113" t="s">
        <v>16331</v>
      </c>
    </row>
    <row r="4382" spans="1:17" ht="37.5" customHeight="1" x14ac:dyDescent="0.25">
      <c r="A4382" s="69">
        <v>1423</v>
      </c>
      <c r="B4382" s="69">
        <v>9</v>
      </c>
      <c r="C4382" s="69" t="s">
        <v>73</v>
      </c>
      <c r="D4382" s="113">
        <v>2566</v>
      </c>
      <c r="E4382" s="113" t="s">
        <v>16332</v>
      </c>
      <c r="F4382" s="113" t="s">
        <v>16332</v>
      </c>
      <c r="G4382" s="113" t="s">
        <v>16333</v>
      </c>
      <c r="H4382" s="113" t="s">
        <v>16334</v>
      </c>
      <c r="I4382" s="113" t="s">
        <v>584</v>
      </c>
      <c r="J4382" s="113" t="s">
        <v>463</v>
      </c>
      <c r="K4382" s="113" t="s">
        <v>3414</v>
      </c>
      <c r="L4382" s="1" t="s">
        <v>11884</v>
      </c>
      <c r="M4382" s="69">
        <v>2565</v>
      </c>
      <c r="N4382" s="113" t="s">
        <v>16335</v>
      </c>
    </row>
    <row r="4383" spans="1:17" s="607" customFormat="1" ht="37.5" customHeight="1" x14ac:dyDescent="0.25">
      <c r="A4383" s="1047">
        <v>1424</v>
      </c>
      <c r="B4383" s="602">
        <v>9</v>
      </c>
      <c r="C4383" s="602" t="s">
        <v>73</v>
      </c>
      <c r="D4383" s="603">
        <v>2566</v>
      </c>
      <c r="E4383" s="1047" t="s">
        <v>16336</v>
      </c>
      <c r="F4383" s="1047" t="s">
        <v>16336</v>
      </c>
      <c r="G4383" s="1047" t="s">
        <v>16341</v>
      </c>
      <c r="H4383" s="1047" t="s">
        <v>16337</v>
      </c>
      <c r="I4383" s="1047" t="s">
        <v>16338</v>
      </c>
      <c r="J4383" s="1047" t="s">
        <v>2979</v>
      </c>
      <c r="K4383" s="1047" t="s">
        <v>3234</v>
      </c>
      <c r="L4383" s="604" t="s">
        <v>11884</v>
      </c>
      <c r="M4383" s="602">
        <v>2565</v>
      </c>
      <c r="N4383" s="603" t="s">
        <v>16339</v>
      </c>
      <c r="O4383" s="604"/>
      <c r="P4383" s="606"/>
      <c r="Q4383" s="604"/>
    </row>
    <row r="4384" spans="1:17" s="612" customFormat="1" ht="37.5" customHeight="1" x14ac:dyDescent="0.25">
      <c r="A4384" s="1048"/>
      <c r="B4384" s="608">
        <v>12</v>
      </c>
      <c r="C4384" s="608" t="s">
        <v>69</v>
      </c>
      <c r="D4384" s="609">
        <v>2567</v>
      </c>
      <c r="E4384" s="1048"/>
      <c r="F4384" s="1048"/>
      <c r="G4384" s="1048"/>
      <c r="H4384" s="1048"/>
      <c r="I4384" s="1048"/>
      <c r="J4384" s="1048"/>
      <c r="K4384" s="1048"/>
      <c r="L4384" s="610" t="s">
        <v>5414</v>
      </c>
      <c r="M4384" s="608"/>
      <c r="N4384" s="609" t="s">
        <v>21818</v>
      </c>
      <c r="O4384" s="610"/>
      <c r="P4384" s="606"/>
      <c r="Q4384" s="610"/>
    </row>
    <row r="4385" spans="1:17" s="612" customFormat="1" ht="37.5" customHeight="1" x14ac:dyDescent="0.25">
      <c r="A4385" s="1049"/>
      <c r="B4385" s="608">
        <v>7</v>
      </c>
      <c r="C4385" s="608" t="s">
        <v>73</v>
      </c>
      <c r="D4385" s="609">
        <v>2567</v>
      </c>
      <c r="E4385" s="1049"/>
      <c r="F4385" s="1049"/>
      <c r="G4385" s="1049"/>
      <c r="H4385" s="1049"/>
      <c r="I4385" s="1049"/>
      <c r="J4385" s="1049"/>
      <c r="K4385" s="1049"/>
      <c r="L4385" s="610" t="s">
        <v>689</v>
      </c>
      <c r="M4385" s="608"/>
      <c r="N4385" s="609" t="s">
        <v>21819</v>
      </c>
      <c r="O4385" s="610" t="s">
        <v>21820</v>
      </c>
      <c r="P4385" s="606">
        <v>19784.53</v>
      </c>
      <c r="Q4385" s="610"/>
    </row>
    <row r="4386" spans="1:17" ht="37.5" customHeight="1" x14ac:dyDescent="0.25">
      <c r="A4386" s="69">
        <v>1425</v>
      </c>
      <c r="B4386" s="69">
        <v>9</v>
      </c>
      <c r="C4386" s="69" t="s">
        <v>73</v>
      </c>
      <c r="D4386" s="113">
        <v>2566</v>
      </c>
      <c r="E4386" s="113" t="s">
        <v>16340</v>
      </c>
      <c r="F4386" s="113" t="s">
        <v>16340</v>
      </c>
      <c r="G4386" s="113" t="s">
        <v>16342</v>
      </c>
      <c r="H4386" s="113" t="s">
        <v>16343</v>
      </c>
      <c r="I4386" s="113" t="s">
        <v>8186</v>
      </c>
      <c r="J4386" s="113" t="s">
        <v>527</v>
      </c>
      <c r="K4386" s="113" t="s">
        <v>3414</v>
      </c>
      <c r="L4386" s="1" t="s">
        <v>11884</v>
      </c>
      <c r="M4386" s="69">
        <v>2565</v>
      </c>
      <c r="N4386" s="113" t="s">
        <v>16344</v>
      </c>
    </row>
    <row r="4387" spans="1:17" ht="40.5" customHeight="1" x14ac:dyDescent="0.25">
      <c r="A4387" s="69">
        <v>1426</v>
      </c>
      <c r="B4387" s="69">
        <v>9</v>
      </c>
      <c r="C4387" s="69" t="s">
        <v>73</v>
      </c>
      <c r="D4387" s="113">
        <v>2566</v>
      </c>
      <c r="E4387" s="113" t="s">
        <v>16345</v>
      </c>
      <c r="F4387" s="113" t="s">
        <v>16345</v>
      </c>
      <c r="G4387" s="113" t="s">
        <v>16346</v>
      </c>
      <c r="H4387" s="113" t="s">
        <v>16347</v>
      </c>
      <c r="I4387" s="113" t="s">
        <v>26</v>
      </c>
      <c r="J4387" s="113" t="s">
        <v>232</v>
      </c>
      <c r="K4387" s="113" t="s">
        <v>3414</v>
      </c>
      <c r="L4387" s="1" t="s">
        <v>11884</v>
      </c>
      <c r="M4387" s="69">
        <v>2565</v>
      </c>
      <c r="N4387" s="113" t="s">
        <v>16348</v>
      </c>
    </row>
    <row r="4388" spans="1:17" ht="40.5" customHeight="1" x14ac:dyDescent="0.25">
      <c r="A4388" s="69">
        <v>1427</v>
      </c>
      <c r="B4388" s="69">
        <v>9</v>
      </c>
      <c r="C4388" s="69" t="s">
        <v>73</v>
      </c>
      <c r="D4388" s="113">
        <v>2566</v>
      </c>
      <c r="E4388" s="113" t="s">
        <v>16349</v>
      </c>
      <c r="F4388" s="113" t="s">
        <v>16349</v>
      </c>
      <c r="G4388" s="113" t="s">
        <v>16350</v>
      </c>
      <c r="H4388" s="113" t="s">
        <v>9529</v>
      </c>
      <c r="I4388" s="113" t="s">
        <v>26</v>
      </c>
      <c r="J4388" s="113" t="s">
        <v>232</v>
      </c>
      <c r="K4388" s="113" t="s">
        <v>3414</v>
      </c>
      <c r="L4388" s="1" t="s">
        <v>11884</v>
      </c>
      <c r="M4388" s="69">
        <v>2565</v>
      </c>
      <c r="N4388" s="113" t="s">
        <v>16351</v>
      </c>
    </row>
    <row r="4389" spans="1:17" ht="40.5" customHeight="1" x14ac:dyDescent="0.25">
      <c r="A4389" s="69">
        <v>1428</v>
      </c>
      <c r="B4389" s="69">
        <v>9</v>
      </c>
      <c r="C4389" s="69" t="s">
        <v>73</v>
      </c>
      <c r="D4389" s="113">
        <v>2566</v>
      </c>
      <c r="E4389" s="113" t="s">
        <v>16352</v>
      </c>
      <c r="F4389" s="113" t="s">
        <v>16352</v>
      </c>
      <c r="G4389" s="113">
        <v>811864269</v>
      </c>
      <c r="H4389" s="113" t="s">
        <v>16353</v>
      </c>
      <c r="I4389" s="113" t="s">
        <v>571</v>
      </c>
      <c r="J4389" s="113" t="s">
        <v>527</v>
      </c>
      <c r="K4389" s="113" t="s">
        <v>3414</v>
      </c>
      <c r="L4389" s="1" t="s">
        <v>11884</v>
      </c>
      <c r="M4389" s="69">
        <v>2565</v>
      </c>
      <c r="N4389" s="113" t="s">
        <v>16354</v>
      </c>
    </row>
    <row r="4390" spans="1:17" ht="40.5" customHeight="1" x14ac:dyDescent="0.25">
      <c r="A4390" s="69">
        <v>1429</v>
      </c>
      <c r="B4390" s="69">
        <v>10</v>
      </c>
      <c r="C4390" s="69" t="s">
        <v>73</v>
      </c>
      <c r="D4390" s="113">
        <v>2566</v>
      </c>
      <c r="E4390" s="113" t="s">
        <v>16355</v>
      </c>
      <c r="F4390" s="113" t="s">
        <v>16355</v>
      </c>
      <c r="G4390" s="113" t="s">
        <v>16356</v>
      </c>
      <c r="H4390" s="113" t="s">
        <v>16357</v>
      </c>
      <c r="I4390" s="113" t="s">
        <v>1229</v>
      </c>
      <c r="J4390" s="113" t="s">
        <v>216</v>
      </c>
      <c r="K4390" s="113" t="s">
        <v>3414</v>
      </c>
      <c r="L4390" s="1" t="s">
        <v>11884</v>
      </c>
      <c r="M4390" s="69">
        <v>2565</v>
      </c>
      <c r="N4390" s="113" t="s">
        <v>16358</v>
      </c>
    </row>
    <row r="4391" spans="1:17" ht="33" customHeight="1" x14ac:dyDescent="0.25">
      <c r="A4391" s="1053">
        <v>1430</v>
      </c>
      <c r="B4391" s="69">
        <v>10</v>
      </c>
      <c r="C4391" s="69" t="s">
        <v>73</v>
      </c>
      <c r="D4391" s="113">
        <v>2566</v>
      </c>
      <c r="E4391" s="1067" t="s">
        <v>16359</v>
      </c>
      <c r="F4391" s="1067" t="s">
        <v>16359</v>
      </c>
      <c r="G4391" s="1067" t="s">
        <v>23362</v>
      </c>
      <c r="H4391" s="1067" t="s">
        <v>16360</v>
      </c>
      <c r="I4391" s="1067" t="s">
        <v>112</v>
      </c>
      <c r="J4391" s="1067" t="s">
        <v>113</v>
      </c>
      <c r="K4391" s="1067" t="s">
        <v>3414</v>
      </c>
      <c r="L4391" s="1" t="s">
        <v>11884</v>
      </c>
      <c r="M4391" s="69">
        <v>2565</v>
      </c>
      <c r="N4391" s="113" t="s">
        <v>16361</v>
      </c>
      <c r="P4391" s="457"/>
    </row>
    <row r="4392" spans="1:17" s="41" customFormat="1" ht="39.75" customHeight="1" x14ac:dyDescent="0.25">
      <c r="A4392" s="1055"/>
      <c r="B4392" s="12">
        <v>20</v>
      </c>
      <c r="C4392" s="12" t="s">
        <v>65</v>
      </c>
      <c r="D4392" s="61">
        <v>2567</v>
      </c>
      <c r="E4392" s="1068"/>
      <c r="F4392" s="1068"/>
      <c r="G4392" s="1068"/>
      <c r="H4392" s="1068"/>
      <c r="I4392" s="1068"/>
      <c r="J4392" s="1068"/>
      <c r="K4392" s="1068"/>
      <c r="L4392" s="11" t="s">
        <v>20234</v>
      </c>
      <c r="M4392" s="12"/>
      <c r="N4392" s="61" t="s">
        <v>20236</v>
      </c>
      <c r="O4392" s="11"/>
      <c r="P4392" s="505"/>
      <c r="Q4392" s="11"/>
    </row>
    <row r="4393" spans="1:17" s="41" customFormat="1" ht="39.75" customHeight="1" x14ac:dyDescent="0.3">
      <c r="A4393" s="1055"/>
      <c r="B4393" s="12">
        <v>20</v>
      </c>
      <c r="C4393" s="12" t="s">
        <v>65</v>
      </c>
      <c r="D4393" s="61">
        <v>2567</v>
      </c>
      <c r="E4393" s="1068"/>
      <c r="F4393" s="1068"/>
      <c r="G4393" s="1068"/>
      <c r="H4393" s="1068"/>
      <c r="I4393" s="1068"/>
      <c r="J4393" s="1068"/>
      <c r="K4393" s="1068"/>
      <c r="L4393" s="11" t="s">
        <v>20235</v>
      </c>
      <c r="M4393" s="12"/>
      <c r="N4393" s="61" t="s">
        <v>20237</v>
      </c>
      <c r="O4393" s="947" t="s">
        <v>20233</v>
      </c>
      <c r="P4393" s="505"/>
      <c r="Q4393" s="11"/>
    </row>
    <row r="4394" spans="1:17" s="41" customFormat="1" ht="39.75" customHeight="1" x14ac:dyDescent="0.3">
      <c r="A4394" s="1054"/>
      <c r="B4394" s="12">
        <v>26</v>
      </c>
      <c r="C4394" s="12" t="s">
        <v>677</v>
      </c>
      <c r="D4394" s="61">
        <v>2567</v>
      </c>
      <c r="E4394" s="1069"/>
      <c r="F4394" s="1069"/>
      <c r="G4394" s="1069"/>
      <c r="H4394" s="1069"/>
      <c r="I4394" s="1069"/>
      <c r="J4394" s="1069"/>
      <c r="K4394" s="1069"/>
      <c r="L4394" s="11" t="s">
        <v>22836</v>
      </c>
      <c r="M4394" s="12"/>
      <c r="N4394" s="61" t="s">
        <v>22837</v>
      </c>
      <c r="O4394" s="35" t="s">
        <v>22838</v>
      </c>
      <c r="P4394" s="505"/>
      <c r="Q4394" s="11"/>
    </row>
    <row r="4395" spans="1:17" ht="33.75" customHeight="1" x14ac:dyDescent="0.25">
      <c r="A4395" s="69">
        <v>1431</v>
      </c>
      <c r="B4395" s="69">
        <v>10</v>
      </c>
      <c r="C4395" s="69" t="s">
        <v>73</v>
      </c>
      <c r="D4395" s="113">
        <v>2566</v>
      </c>
      <c r="E4395" s="113" t="s">
        <v>16362</v>
      </c>
      <c r="F4395" s="113" t="s">
        <v>16362</v>
      </c>
      <c r="G4395" s="113" t="s">
        <v>16363</v>
      </c>
      <c r="H4395" s="113" t="s">
        <v>16364</v>
      </c>
      <c r="I4395" s="113" t="s">
        <v>16365</v>
      </c>
      <c r="J4395" s="113" t="s">
        <v>216</v>
      </c>
      <c r="K4395" s="113" t="s">
        <v>3414</v>
      </c>
      <c r="L4395" s="1" t="s">
        <v>11884</v>
      </c>
      <c r="M4395" s="69">
        <v>2565</v>
      </c>
      <c r="N4395" s="113" t="s">
        <v>16366</v>
      </c>
    </row>
    <row r="4396" spans="1:17" ht="35.25" customHeight="1" x14ac:dyDescent="0.25">
      <c r="A4396" s="69">
        <v>1432</v>
      </c>
      <c r="B4396" s="69">
        <v>10</v>
      </c>
      <c r="C4396" s="69" t="s">
        <v>73</v>
      </c>
      <c r="D4396" s="113">
        <v>2566</v>
      </c>
      <c r="E4396" s="113" t="s">
        <v>16367</v>
      </c>
      <c r="F4396" s="113" t="s">
        <v>16367</v>
      </c>
      <c r="G4396" s="113" t="s">
        <v>16368</v>
      </c>
      <c r="H4396" s="113" t="s">
        <v>9091</v>
      </c>
      <c r="I4396" s="113" t="s">
        <v>16369</v>
      </c>
      <c r="J4396" s="113" t="s">
        <v>16370</v>
      </c>
      <c r="K4396" s="113" t="s">
        <v>4930</v>
      </c>
      <c r="L4396" s="1" t="s">
        <v>11884</v>
      </c>
      <c r="M4396" s="69">
        <v>2565</v>
      </c>
      <c r="N4396" s="113" t="s">
        <v>16371</v>
      </c>
    </row>
    <row r="4397" spans="1:17" ht="35.25" customHeight="1" x14ac:dyDescent="0.25">
      <c r="A4397" s="69">
        <v>1433</v>
      </c>
      <c r="B4397" s="69">
        <v>10</v>
      </c>
      <c r="C4397" s="69" t="s">
        <v>73</v>
      </c>
      <c r="D4397" s="113">
        <v>2566</v>
      </c>
      <c r="E4397" s="113" t="s">
        <v>16386</v>
      </c>
      <c r="F4397" s="113" t="s">
        <v>16386</v>
      </c>
      <c r="G4397" s="113" t="s">
        <v>16387</v>
      </c>
      <c r="H4397" s="113" t="s">
        <v>16388</v>
      </c>
      <c r="I4397" s="113" t="s">
        <v>665</v>
      </c>
      <c r="J4397" s="113" t="s">
        <v>105</v>
      </c>
      <c r="K4397" s="113" t="s">
        <v>3414</v>
      </c>
      <c r="L4397" s="1" t="s">
        <v>11884</v>
      </c>
      <c r="M4397" s="69">
        <v>2565</v>
      </c>
      <c r="N4397" s="113" t="s">
        <v>16389</v>
      </c>
    </row>
    <row r="4398" spans="1:17" ht="35.25" customHeight="1" x14ac:dyDescent="0.25">
      <c r="A4398" s="69">
        <v>1434</v>
      </c>
      <c r="B4398" s="69">
        <v>10</v>
      </c>
      <c r="C4398" s="69" t="s">
        <v>73</v>
      </c>
      <c r="D4398" s="113">
        <v>2566</v>
      </c>
      <c r="E4398" s="113" t="s">
        <v>16382</v>
      </c>
      <c r="F4398" s="113" t="s">
        <v>16382</v>
      </c>
      <c r="G4398" s="113" t="s">
        <v>16383</v>
      </c>
      <c r="H4398" s="113" t="s">
        <v>16384</v>
      </c>
      <c r="I4398" s="113" t="s">
        <v>2168</v>
      </c>
      <c r="J4398" s="113" t="s">
        <v>11</v>
      </c>
      <c r="K4398" s="113" t="s">
        <v>3414</v>
      </c>
      <c r="L4398" s="1" t="s">
        <v>11884</v>
      </c>
      <c r="M4398" s="69">
        <v>2565</v>
      </c>
      <c r="N4398" s="113" t="s">
        <v>16385</v>
      </c>
    </row>
    <row r="4399" spans="1:17" ht="35.25" customHeight="1" x14ac:dyDescent="0.25">
      <c r="A4399" s="1047">
        <v>1435</v>
      </c>
      <c r="B4399" s="602">
        <v>10</v>
      </c>
      <c r="C4399" s="602" t="s">
        <v>73</v>
      </c>
      <c r="D4399" s="603">
        <v>2566</v>
      </c>
      <c r="E4399" s="1047" t="s">
        <v>16390</v>
      </c>
      <c r="F4399" s="1047" t="s">
        <v>16390</v>
      </c>
      <c r="G4399" s="1047" t="s">
        <v>16391</v>
      </c>
      <c r="H4399" s="1047" t="s">
        <v>16392</v>
      </c>
      <c r="I4399" s="1047" t="s">
        <v>1476</v>
      </c>
      <c r="J4399" s="1047" t="s">
        <v>216</v>
      </c>
      <c r="K4399" s="1047" t="s">
        <v>3414</v>
      </c>
      <c r="L4399" s="604" t="s">
        <v>11884</v>
      </c>
      <c r="M4399" s="1047">
        <v>2565</v>
      </c>
      <c r="N4399" s="603" t="s">
        <v>16393</v>
      </c>
      <c r="O4399" s="604"/>
      <c r="P4399" s="606"/>
      <c r="Q4399" s="604"/>
    </row>
    <row r="4400" spans="1:17" s="39" customFormat="1" ht="35.25" customHeight="1" x14ac:dyDescent="0.25">
      <c r="A4400" s="1048"/>
      <c r="B4400" s="608">
        <v>31</v>
      </c>
      <c r="C4400" s="608" t="s">
        <v>68</v>
      </c>
      <c r="D4400" s="609">
        <v>2568</v>
      </c>
      <c r="E4400" s="1048"/>
      <c r="F4400" s="1048"/>
      <c r="G4400" s="1048"/>
      <c r="H4400" s="1048"/>
      <c r="I4400" s="1048"/>
      <c r="J4400" s="1048"/>
      <c r="K4400" s="1048"/>
      <c r="L4400" s="610" t="s">
        <v>23777</v>
      </c>
      <c r="M4400" s="1048"/>
      <c r="N4400" s="609" t="s">
        <v>23778</v>
      </c>
      <c r="O4400" s="610"/>
      <c r="P4400" s="606"/>
      <c r="Q4400" s="610"/>
    </row>
    <row r="4401" spans="1:17" s="39" customFormat="1" ht="35.25" customHeight="1" x14ac:dyDescent="0.25">
      <c r="A4401" s="1049"/>
      <c r="B4401" s="608">
        <v>10</v>
      </c>
      <c r="C4401" s="608" t="s">
        <v>64</v>
      </c>
      <c r="D4401" s="609">
        <v>2568</v>
      </c>
      <c r="E4401" s="1049"/>
      <c r="F4401" s="1049"/>
      <c r="G4401" s="1049"/>
      <c r="H4401" s="1049"/>
      <c r="I4401" s="1049"/>
      <c r="J4401" s="1049"/>
      <c r="K4401" s="1049"/>
      <c r="L4401" s="610" t="s">
        <v>23774</v>
      </c>
      <c r="M4401" s="1049"/>
      <c r="N4401" s="609" t="s">
        <v>23779</v>
      </c>
      <c r="O4401" s="610" t="s">
        <v>23780</v>
      </c>
      <c r="P4401" s="606">
        <v>23151.97</v>
      </c>
      <c r="Q4401" s="610"/>
    </row>
    <row r="4402" spans="1:17" ht="35.25" customHeight="1" x14ac:dyDescent="0.25">
      <c r="A4402" s="69">
        <v>1436</v>
      </c>
      <c r="B4402" s="69">
        <v>10</v>
      </c>
      <c r="C4402" s="69" t="s">
        <v>73</v>
      </c>
      <c r="D4402" s="113">
        <v>2566</v>
      </c>
      <c r="E4402" s="113" t="s">
        <v>16394</v>
      </c>
      <c r="F4402" s="113" t="s">
        <v>16394</v>
      </c>
      <c r="G4402" s="113" t="s">
        <v>16395</v>
      </c>
      <c r="H4402" s="113" t="s">
        <v>16396</v>
      </c>
      <c r="I4402" s="113" t="s">
        <v>1944</v>
      </c>
      <c r="J4402" s="113" t="s">
        <v>216</v>
      </c>
      <c r="K4402" s="113" t="s">
        <v>3414</v>
      </c>
      <c r="L4402" s="1" t="s">
        <v>11884</v>
      </c>
      <c r="M4402" s="69">
        <v>2565</v>
      </c>
      <c r="N4402" s="113" t="s">
        <v>16397</v>
      </c>
    </row>
    <row r="4403" spans="1:17" ht="35.25" customHeight="1" x14ac:dyDescent="0.25">
      <c r="A4403" s="69">
        <v>1437</v>
      </c>
      <c r="B4403" s="69">
        <v>11</v>
      </c>
      <c r="C4403" s="69" t="s">
        <v>73</v>
      </c>
      <c r="D4403" s="113">
        <v>2566</v>
      </c>
      <c r="E4403" s="113" t="s">
        <v>16372</v>
      </c>
      <c r="F4403" s="113" t="s">
        <v>16372</v>
      </c>
      <c r="G4403" s="113" t="s">
        <v>16373</v>
      </c>
      <c r="H4403" s="113" t="s">
        <v>15558</v>
      </c>
      <c r="I4403" s="113" t="s">
        <v>6841</v>
      </c>
      <c r="J4403" s="113" t="s">
        <v>2880</v>
      </c>
      <c r="K4403" s="113" t="s">
        <v>3414</v>
      </c>
      <c r="L4403" s="1" t="s">
        <v>11884</v>
      </c>
      <c r="M4403" s="69">
        <v>2564</v>
      </c>
      <c r="N4403" s="113" t="s">
        <v>16374</v>
      </c>
    </row>
    <row r="4404" spans="1:17" ht="35.25" customHeight="1" x14ac:dyDescent="0.25">
      <c r="A4404" s="69">
        <v>1438</v>
      </c>
      <c r="B4404" s="69">
        <v>11</v>
      </c>
      <c r="C4404" s="69" t="s">
        <v>73</v>
      </c>
      <c r="D4404" s="113">
        <v>2566</v>
      </c>
      <c r="E4404" s="113" t="s">
        <v>16398</v>
      </c>
      <c r="F4404" s="113" t="s">
        <v>16399</v>
      </c>
      <c r="G4404" s="113" t="s">
        <v>16400</v>
      </c>
      <c r="H4404" s="113" t="s">
        <v>16401</v>
      </c>
      <c r="I4404" s="113" t="s">
        <v>388</v>
      </c>
      <c r="J4404" s="113" t="s">
        <v>388</v>
      </c>
      <c r="K4404" s="113" t="s">
        <v>3414</v>
      </c>
      <c r="L4404" s="1" t="s">
        <v>11884</v>
      </c>
      <c r="M4404" s="69">
        <v>2564</v>
      </c>
      <c r="N4404" s="113" t="s">
        <v>16402</v>
      </c>
    </row>
    <row r="4405" spans="1:17" s="607" customFormat="1" ht="35.25" customHeight="1" x14ac:dyDescent="0.25">
      <c r="A4405" s="1047">
        <v>1439</v>
      </c>
      <c r="B4405" s="602">
        <v>16</v>
      </c>
      <c r="C4405" s="602" t="s">
        <v>73</v>
      </c>
      <c r="D4405" s="603">
        <v>2566</v>
      </c>
      <c r="E4405" s="1047" t="s">
        <v>16439</v>
      </c>
      <c r="F4405" s="1047" t="s">
        <v>16439</v>
      </c>
      <c r="G4405" s="1047" t="s">
        <v>16440</v>
      </c>
      <c r="H4405" s="1047" t="s">
        <v>16441</v>
      </c>
      <c r="I4405" s="1047" t="s">
        <v>2572</v>
      </c>
      <c r="J4405" s="1047" t="s">
        <v>1269</v>
      </c>
      <c r="K4405" s="1047" t="s">
        <v>3414</v>
      </c>
      <c r="L4405" s="604" t="s">
        <v>7186</v>
      </c>
      <c r="M4405" s="602"/>
      <c r="N4405" s="603" t="s">
        <v>16442</v>
      </c>
      <c r="O4405" s="604"/>
      <c r="P4405" s="606"/>
      <c r="Q4405" s="604"/>
    </row>
    <row r="4406" spans="1:17" s="612" customFormat="1" ht="35.25" customHeight="1" x14ac:dyDescent="0.25">
      <c r="A4406" s="1048"/>
      <c r="B4406" s="608">
        <v>19</v>
      </c>
      <c r="C4406" s="608" t="s">
        <v>66</v>
      </c>
      <c r="D4406" s="609">
        <v>2567</v>
      </c>
      <c r="E4406" s="1048"/>
      <c r="F4406" s="1048"/>
      <c r="G4406" s="1048"/>
      <c r="H4406" s="1048"/>
      <c r="I4406" s="1048"/>
      <c r="J4406" s="1048"/>
      <c r="K4406" s="1048"/>
      <c r="L4406" s="610" t="s">
        <v>5414</v>
      </c>
      <c r="M4406" s="608"/>
      <c r="N4406" s="609" t="s">
        <v>20518</v>
      </c>
      <c r="O4406" s="610"/>
      <c r="P4406" s="606"/>
      <c r="Q4406" s="610"/>
    </row>
    <row r="4407" spans="1:17" s="612" customFormat="1" ht="35.25" customHeight="1" x14ac:dyDescent="0.25">
      <c r="A4407" s="1049"/>
      <c r="B4407" s="608">
        <v>24</v>
      </c>
      <c r="C4407" s="608" t="s">
        <v>66</v>
      </c>
      <c r="D4407" s="609">
        <v>2567</v>
      </c>
      <c r="E4407" s="1049"/>
      <c r="F4407" s="1049"/>
      <c r="G4407" s="1049"/>
      <c r="H4407" s="1049"/>
      <c r="I4407" s="1049"/>
      <c r="J4407" s="1049"/>
      <c r="K4407" s="1049"/>
      <c r="L4407" s="610" t="s">
        <v>689</v>
      </c>
      <c r="M4407" s="608"/>
      <c r="N4407" s="609" t="s">
        <v>20519</v>
      </c>
      <c r="O4407" s="610" t="s">
        <v>20520</v>
      </c>
      <c r="P4407" s="606">
        <v>119538.72</v>
      </c>
      <c r="Q4407" s="610"/>
    </row>
    <row r="4408" spans="1:17" s="607" customFormat="1" ht="35.25" customHeight="1" x14ac:dyDescent="0.25">
      <c r="A4408" s="1047">
        <v>1440</v>
      </c>
      <c r="B4408" s="602">
        <v>16</v>
      </c>
      <c r="C4408" s="602" t="s">
        <v>73</v>
      </c>
      <c r="D4408" s="603">
        <v>2566</v>
      </c>
      <c r="E4408" s="1047" t="s">
        <v>21180</v>
      </c>
      <c r="F4408" s="1047" t="s">
        <v>21180</v>
      </c>
      <c r="G4408" s="1047" t="s">
        <v>16443</v>
      </c>
      <c r="H4408" s="1047" t="s">
        <v>16444</v>
      </c>
      <c r="I4408" s="1047" t="s">
        <v>527</v>
      </c>
      <c r="J4408" s="1047" t="s">
        <v>527</v>
      </c>
      <c r="K4408" s="1047" t="s">
        <v>3414</v>
      </c>
      <c r="L4408" s="604" t="s">
        <v>7186</v>
      </c>
      <c r="M4408" s="602"/>
      <c r="N4408" s="603" t="s">
        <v>16445</v>
      </c>
      <c r="O4408" s="604"/>
      <c r="P4408" s="606"/>
      <c r="Q4408" s="604"/>
    </row>
    <row r="4409" spans="1:17" s="607" customFormat="1" ht="35.25" customHeight="1" x14ac:dyDescent="0.25">
      <c r="A4409" s="1048"/>
      <c r="B4409" s="602">
        <v>18</v>
      </c>
      <c r="C4409" s="602" t="s">
        <v>70</v>
      </c>
      <c r="D4409" s="603">
        <v>2567</v>
      </c>
      <c r="E4409" s="1048"/>
      <c r="F4409" s="1048"/>
      <c r="G4409" s="1048"/>
      <c r="H4409" s="1048"/>
      <c r="I4409" s="1048"/>
      <c r="J4409" s="1048"/>
      <c r="K4409" s="1048"/>
      <c r="L4409" s="610" t="s">
        <v>5414</v>
      </c>
      <c r="M4409" s="602"/>
      <c r="N4409" s="603" t="s">
        <v>21183</v>
      </c>
      <c r="O4409" s="604"/>
      <c r="P4409" s="606"/>
      <c r="Q4409" s="604"/>
    </row>
    <row r="4410" spans="1:17" s="607" customFormat="1" ht="35.25" customHeight="1" x14ac:dyDescent="0.25">
      <c r="A4410" s="1049"/>
      <c r="B4410" s="602">
        <v>27</v>
      </c>
      <c r="C4410" s="602" t="s">
        <v>70</v>
      </c>
      <c r="D4410" s="603">
        <v>2567</v>
      </c>
      <c r="E4410" s="1049"/>
      <c r="F4410" s="1049"/>
      <c r="G4410" s="1049"/>
      <c r="H4410" s="1049"/>
      <c r="I4410" s="1049"/>
      <c r="J4410" s="1049"/>
      <c r="K4410" s="1049"/>
      <c r="L4410" s="610" t="s">
        <v>689</v>
      </c>
      <c r="M4410" s="602"/>
      <c r="N4410" s="603" t="s">
        <v>21181</v>
      </c>
      <c r="O4410" s="610" t="s">
        <v>21182</v>
      </c>
      <c r="P4410" s="606">
        <v>51541.919999999998</v>
      </c>
      <c r="Q4410" s="604"/>
    </row>
    <row r="4411" spans="1:17" s="607" customFormat="1" ht="35.25" customHeight="1" x14ac:dyDescent="0.25">
      <c r="A4411" s="1047">
        <v>1441</v>
      </c>
      <c r="B4411" s="602">
        <v>18</v>
      </c>
      <c r="C4411" s="602" t="s">
        <v>73</v>
      </c>
      <c r="D4411" s="603">
        <v>2566</v>
      </c>
      <c r="E4411" s="1047" t="s">
        <v>20613</v>
      </c>
      <c r="F4411" s="1047" t="s">
        <v>20613</v>
      </c>
      <c r="G4411" s="1047" t="s">
        <v>16665</v>
      </c>
      <c r="H4411" s="1047" t="s">
        <v>16666</v>
      </c>
      <c r="I4411" s="1047" t="s">
        <v>216</v>
      </c>
      <c r="J4411" s="1047" t="s">
        <v>216</v>
      </c>
      <c r="K4411" s="1047" t="s">
        <v>3414</v>
      </c>
      <c r="L4411" s="604" t="s">
        <v>7186</v>
      </c>
      <c r="M4411" s="602"/>
      <c r="N4411" s="603" t="s">
        <v>16667</v>
      </c>
      <c r="O4411" s="604"/>
      <c r="P4411" s="606"/>
      <c r="Q4411" s="604"/>
    </row>
    <row r="4412" spans="1:17" s="612" customFormat="1" ht="35.25" customHeight="1" x14ac:dyDescent="0.25">
      <c r="A4412" s="1048"/>
      <c r="B4412" s="608">
        <v>1</v>
      </c>
      <c r="C4412" s="608" t="s">
        <v>62</v>
      </c>
      <c r="D4412" s="609">
        <v>2567</v>
      </c>
      <c r="E4412" s="1048"/>
      <c r="F4412" s="1048"/>
      <c r="G4412" s="1048"/>
      <c r="H4412" s="1048"/>
      <c r="I4412" s="1048"/>
      <c r="J4412" s="1048"/>
      <c r="K4412" s="1048"/>
      <c r="L4412" s="610" t="s">
        <v>5414</v>
      </c>
      <c r="M4412" s="608"/>
      <c r="N4412" s="609" t="s">
        <v>20614</v>
      </c>
      <c r="O4412" s="610"/>
      <c r="P4412" s="606"/>
      <c r="Q4412" s="610"/>
    </row>
    <row r="4413" spans="1:17" s="612" customFormat="1" ht="35.25" customHeight="1" x14ac:dyDescent="0.25">
      <c r="A4413" s="1049"/>
      <c r="B4413" s="608">
        <v>1</v>
      </c>
      <c r="C4413" s="608" t="s">
        <v>62</v>
      </c>
      <c r="D4413" s="609">
        <v>2567</v>
      </c>
      <c r="E4413" s="1049"/>
      <c r="F4413" s="1049"/>
      <c r="G4413" s="1049"/>
      <c r="H4413" s="1049"/>
      <c r="I4413" s="1049"/>
      <c r="J4413" s="1049"/>
      <c r="K4413" s="1049"/>
      <c r="L4413" s="610" t="s">
        <v>689</v>
      </c>
      <c r="M4413" s="608"/>
      <c r="N4413" s="609" t="s">
        <v>20615</v>
      </c>
      <c r="O4413" s="610" t="s">
        <v>20616</v>
      </c>
      <c r="P4413" s="606">
        <v>52112.160000000003</v>
      </c>
      <c r="Q4413" s="610"/>
    </row>
    <row r="4414" spans="1:17" s="607" customFormat="1" ht="40.5" customHeight="1" x14ac:dyDescent="0.25">
      <c r="A4414" s="1047">
        <v>1442</v>
      </c>
      <c r="B4414" s="602">
        <v>21</v>
      </c>
      <c r="C4414" s="602" t="s">
        <v>73</v>
      </c>
      <c r="D4414" s="603">
        <v>2566</v>
      </c>
      <c r="E4414" s="1047" t="s">
        <v>16494</v>
      </c>
      <c r="F4414" s="1047" t="s">
        <v>16494</v>
      </c>
      <c r="G4414" s="1047" t="s">
        <v>16495</v>
      </c>
      <c r="H4414" s="1047" t="s">
        <v>15476</v>
      </c>
      <c r="I4414" s="1047" t="s">
        <v>369</v>
      </c>
      <c r="J4414" s="1047" t="s">
        <v>212</v>
      </c>
      <c r="K4414" s="1047" t="s">
        <v>3414</v>
      </c>
      <c r="L4414" s="604" t="s">
        <v>7186</v>
      </c>
      <c r="M4414" s="602"/>
      <c r="N4414" s="603" t="s">
        <v>16496</v>
      </c>
      <c r="O4414" s="604"/>
      <c r="P4414" s="606"/>
      <c r="Q4414" s="604"/>
    </row>
    <row r="4415" spans="1:17" s="612" customFormat="1" ht="40.5" customHeight="1" x14ac:dyDescent="0.25">
      <c r="A4415" s="1048"/>
      <c r="B4415" s="608">
        <v>30</v>
      </c>
      <c r="C4415" s="608" t="s">
        <v>68</v>
      </c>
      <c r="D4415" s="609">
        <v>2567</v>
      </c>
      <c r="E4415" s="1048"/>
      <c r="F4415" s="1048"/>
      <c r="G4415" s="1048"/>
      <c r="H4415" s="1048"/>
      <c r="I4415" s="1048"/>
      <c r="J4415" s="1048"/>
      <c r="K4415" s="1048"/>
      <c r="L4415" s="610" t="s">
        <v>5414</v>
      </c>
      <c r="M4415" s="608"/>
      <c r="N4415" s="609" t="s">
        <v>18039</v>
      </c>
      <c r="O4415" s="610"/>
      <c r="P4415" s="606"/>
      <c r="Q4415" s="610"/>
    </row>
    <row r="4416" spans="1:17" s="612" customFormat="1" ht="40.5" customHeight="1" x14ac:dyDescent="0.25">
      <c r="A4416" s="1049"/>
      <c r="B4416" s="608">
        <v>31</v>
      </c>
      <c r="C4416" s="608" t="s">
        <v>68</v>
      </c>
      <c r="D4416" s="609">
        <v>2567</v>
      </c>
      <c r="E4416" s="1049"/>
      <c r="F4416" s="1049"/>
      <c r="G4416" s="1049"/>
      <c r="H4416" s="1049"/>
      <c r="I4416" s="1049"/>
      <c r="J4416" s="1049"/>
      <c r="K4416" s="1049"/>
      <c r="L4416" s="610" t="s">
        <v>689</v>
      </c>
      <c r="M4416" s="608"/>
      <c r="N4416" s="609" t="s">
        <v>18040</v>
      </c>
      <c r="O4416" s="610" t="s">
        <v>18041</v>
      </c>
      <c r="P4416" s="606">
        <v>55181.94</v>
      </c>
      <c r="Q4416" s="610"/>
    </row>
    <row r="4417" spans="1:17" s="607" customFormat="1" ht="40.5" customHeight="1" x14ac:dyDescent="0.25">
      <c r="A4417" s="1047">
        <v>1443</v>
      </c>
      <c r="B4417" s="602">
        <v>21</v>
      </c>
      <c r="C4417" s="602" t="s">
        <v>73</v>
      </c>
      <c r="D4417" s="603">
        <v>2566</v>
      </c>
      <c r="E4417" s="1047" t="s">
        <v>16497</v>
      </c>
      <c r="F4417" s="1047" t="s">
        <v>16497</v>
      </c>
      <c r="G4417" s="1047" t="s">
        <v>16498</v>
      </c>
      <c r="H4417" s="1047" t="s">
        <v>16499</v>
      </c>
      <c r="I4417" s="1047" t="s">
        <v>3187</v>
      </c>
      <c r="J4417" s="1047" t="s">
        <v>216</v>
      </c>
      <c r="K4417" s="1047" t="s">
        <v>3414</v>
      </c>
      <c r="L4417" s="604" t="s">
        <v>7186</v>
      </c>
      <c r="M4417" s="602"/>
      <c r="N4417" s="603" t="s">
        <v>16500</v>
      </c>
      <c r="O4417" s="604"/>
      <c r="P4417" s="606"/>
      <c r="Q4417" s="604"/>
    </row>
    <row r="4418" spans="1:17" s="612" customFormat="1" ht="40.5" customHeight="1" x14ac:dyDescent="0.25">
      <c r="A4418" s="1048"/>
      <c r="B4418" s="608">
        <v>22</v>
      </c>
      <c r="C4418" s="608" t="s">
        <v>68</v>
      </c>
      <c r="D4418" s="609">
        <v>2567</v>
      </c>
      <c r="E4418" s="1048"/>
      <c r="F4418" s="1048"/>
      <c r="G4418" s="1048"/>
      <c r="H4418" s="1048"/>
      <c r="I4418" s="1048"/>
      <c r="J4418" s="1048"/>
      <c r="K4418" s="1048"/>
      <c r="L4418" s="610" t="s">
        <v>17139</v>
      </c>
      <c r="M4418" s="608"/>
      <c r="N4418" s="609" t="s">
        <v>17972</v>
      </c>
      <c r="O4418" s="610"/>
      <c r="P4418" s="606"/>
      <c r="Q4418" s="610"/>
    </row>
    <row r="4419" spans="1:17" s="612" customFormat="1" ht="40.5" customHeight="1" x14ac:dyDescent="0.25">
      <c r="A4419" s="1049"/>
      <c r="B4419" s="608">
        <v>25</v>
      </c>
      <c r="C4419" s="608" t="s">
        <v>68</v>
      </c>
      <c r="D4419" s="609">
        <v>2567</v>
      </c>
      <c r="E4419" s="1049"/>
      <c r="F4419" s="1049"/>
      <c r="G4419" s="1049"/>
      <c r="H4419" s="1049"/>
      <c r="I4419" s="1049"/>
      <c r="J4419" s="1049"/>
      <c r="K4419" s="1049"/>
      <c r="L4419" s="610" t="s">
        <v>17140</v>
      </c>
      <c r="M4419" s="608"/>
      <c r="N4419" s="609" t="s">
        <v>17973</v>
      </c>
      <c r="O4419" s="610" t="s">
        <v>17974</v>
      </c>
      <c r="P4419" s="606">
        <v>54159.839999999997</v>
      </c>
      <c r="Q4419" s="610"/>
    </row>
    <row r="4420" spans="1:17" ht="36.75" customHeight="1" x14ac:dyDescent="0.25">
      <c r="A4420" s="1053">
        <v>1444</v>
      </c>
      <c r="B4420" s="69">
        <v>21</v>
      </c>
      <c r="C4420" s="69" t="s">
        <v>73</v>
      </c>
      <c r="D4420" s="113">
        <v>2566</v>
      </c>
      <c r="E4420" s="1053" t="s">
        <v>16646</v>
      </c>
      <c r="F4420" s="113" t="s">
        <v>16647</v>
      </c>
      <c r="G4420" s="89"/>
      <c r="H4420" s="113"/>
      <c r="I4420" s="113"/>
      <c r="J4420" s="113"/>
      <c r="K4420" s="113"/>
      <c r="L4420" s="1" t="s">
        <v>16648</v>
      </c>
      <c r="M4420" s="69"/>
      <c r="N4420" s="113" t="s">
        <v>16649</v>
      </c>
    </row>
    <row r="4421" spans="1:17" ht="36.75" customHeight="1" x14ac:dyDescent="0.25">
      <c r="A4421" s="1055"/>
      <c r="B4421" s="69">
        <v>21</v>
      </c>
      <c r="C4421" s="69" t="s">
        <v>73</v>
      </c>
      <c r="D4421" s="113">
        <v>2566</v>
      </c>
      <c r="E4421" s="1055"/>
      <c r="F4421" s="113" t="s">
        <v>16656</v>
      </c>
      <c r="G4421" s="1" t="s">
        <v>16734</v>
      </c>
      <c r="H4421" s="113" t="s">
        <v>16655</v>
      </c>
      <c r="I4421" s="113" t="s">
        <v>474</v>
      </c>
      <c r="J4421" s="113" t="s">
        <v>58</v>
      </c>
      <c r="K4421" s="113" t="s">
        <v>3414</v>
      </c>
      <c r="L4421" s="1" t="s">
        <v>14841</v>
      </c>
      <c r="M4421" s="69">
        <v>2564</v>
      </c>
      <c r="N4421" s="113" t="s">
        <v>16650</v>
      </c>
    </row>
    <row r="4422" spans="1:17" ht="36.75" customHeight="1" x14ac:dyDescent="0.25">
      <c r="A4422" s="1055"/>
      <c r="B4422" s="69">
        <v>21</v>
      </c>
      <c r="C4422" s="69" t="s">
        <v>73</v>
      </c>
      <c r="D4422" s="113">
        <v>2566</v>
      </c>
      <c r="E4422" s="1055"/>
      <c r="F4422" s="113" t="s">
        <v>17402</v>
      </c>
      <c r="G4422" s="1" t="s">
        <v>16733</v>
      </c>
      <c r="H4422" s="113" t="s">
        <v>16658</v>
      </c>
      <c r="I4422" s="113" t="s">
        <v>379</v>
      </c>
      <c r="J4422" s="113" t="s">
        <v>216</v>
      </c>
      <c r="K4422" s="113" t="s">
        <v>3414</v>
      </c>
      <c r="L4422" s="1" t="s">
        <v>14841</v>
      </c>
      <c r="M4422" s="69">
        <v>2564</v>
      </c>
      <c r="N4422" s="113" t="s">
        <v>16651</v>
      </c>
    </row>
    <row r="4423" spans="1:17" ht="36.75" customHeight="1" x14ac:dyDescent="0.25">
      <c r="A4423" s="1055"/>
      <c r="B4423" s="69">
        <v>21</v>
      </c>
      <c r="C4423" s="69" t="s">
        <v>73</v>
      </c>
      <c r="D4423" s="113">
        <v>2566</v>
      </c>
      <c r="E4423" s="1055"/>
      <c r="F4423" s="113" t="s">
        <v>16659</v>
      </c>
      <c r="G4423" s="99" t="s">
        <v>16732</v>
      </c>
      <c r="H4423" s="113" t="s">
        <v>16660</v>
      </c>
      <c r="I4423" s="113" t="s">
        <v>232</v>
      </c>
      <c r="J4423" s="113" t="s">
        <v>232</v>
      </c>
      <c r="K4423" s="113" t="s">
        <v>3414</v>
      </c>
      <c r="L4423" s="1" t="s">
        <v>14841</v>
      </c>
      <c r="M4423" s="69">
        <v>2564</v>
      </c>
      <c r="N4423" s="113" t="s">
        <v>16652</v>
      </c>
    </row>
    <row r="4424" spans="1:17" ht="33.75" customHeight="1" x14ac:dyDescent="0.25">
      <c r="A4424" s="1054"/>
      <c r="B4424" s="69">
        <v>22</v>
      </c>
      <c r="C4424" s="69" t="s">
        <v>73</v>
      </c>
      <c r="D4424" s="113">
        <v>2566</v>
      </c>
      <c r="E4424" s="1054"/>
      <c r="F4424" s="113"/>
      <c r="G4424" s="99"/>
      <c r="H4424" s="113"/>
      <c r="I4424" s="113"/>
      <c r="J4424" s="113"/>
      <c r="K4424" s="113"/>
      <c r="L4424" s="1" t="s">
        <v>16654</v>
      </c>
      <c r="M4424" s="69"/>
      <c r="N4424" s="113" t="s">
        <v>16653</v>
      </c>
    </row>
    <row r="4425" spans="1:17" ht="36" customHeight="1" x14ac:dyDescent="0.25">
      <c r="A4425" s="1053">
        <v>1445</v>
      </c>
      <c r="B4425" s="69">
        <v>7</v>
      </c>
      <c r="C4425" s="69" t="s">
        <v>677</v>
      </c>
      <c r="D4425" s="113">
        <v>2566</v>
      </c>
      <c r="E4425" s="1053" t="s">
        <v>16656</v>
      </c>
      <c r="F4425" s="1053" t="s">
        <v>16656</v>
      </c>
      <c r="G4425" s="1053" t="s">
        <v>16734</v>
      </c>
      <c r="H4425" s="1053" t="s">
        <v>16655</v>
      </c>
      <c r="I4425" s="1053" t="s">
        <v>474</v>
      </c>
      <c r="J4425" s="1053" t="s">
        <v>58</v>
      </c>
      <c r="K4425" s="1053" t="s">
        <v>3414</v>
      </c>
      <c r="L4425" s="1" t="s">
        <v>17217</v>
      </c>
      <c r="M4425" s="1053">
        <v>2564</v>
      </c>
      <c r="N4425" s="113" t="s">
        <v>17220</v>
      </c>
      <c r="P4425" s="452">
        <v>4414.5</v>
      </c>
    </row>
    <row r="4426" spans="1:17" ht="36" customHeight="1" x14ac:dyDescent="0.25">
      <c r="A4426" s="1055"/>
      <c r="B4426" s="69">
        <v>9</v>
      </c>
      <c r="C4426" s="69" t="s">
        <v>677</v>
      </c>
      <c r="D4426" s="113">
        <v>2566</v>
      </c>
      <c r="E4426" s="1055"/>
      <c r="F4426" s="1055"/>
      <c r="G4426" s="1055"/>
      <c r="H4426" s="1055"/>
      <c r="I4426" s="1055"/>
      <c r="J4426" s="1055"/>
      <c r="K4426" s="1055"/>
      <c r="L4426" s="1" t="s">
        <v>17205</v>
      </c>
      <c r="M4426" s="1055"/>
      <c r="N4426" s="113" t="s">
        <v>17221</v>
      </c>
    </row>
    <row r="4427" spans="1:17" ht="36" customHeight="1" x14ac:dyDescent="0.25">
      <c r="A4427" s="1055"/>
      <c r="B4427" s="69">
        <v>14</v>
      </c>
      <c r="C4427" s="69" t="s">
        <v>677</v>
      </c>
      <c r="D4427" s="113">
        <v>2566</v>
      </c>
      <c r="E4427" s="1055"/>
      <c r="F4427" s="1055"/>
      <c r="G4427" s="1055"/>
      <c r="H4427" s="1055"/>
      <c r="I4427" s="1055"/>
      <c r="J4427" s="1055"/>
      <c r="K4427" s="1055"/>
      <c r="L4427" s="1" t="s">
        <v>1614</v>
      </c>
      <c r="M4427" s="1055"/>
      <c r="N4427" s="113"/>
    </row>
    <row r="4428" spans="1:17" ht="36" customHeight="1" x14ac:dyDescent="0.25">
      <c r="A4428" s="1054"/>
      <c r="B4428" s="69">
        <v>21</v>
      </c>
      <c r="C4428" s="69" t="s">
        <v>677</v>
      </c>
      <c r="D4428" s="113">
        <v>2566</v>
      </c>
      <c r="E4428" s="1054"/>
      <c r="F4428" s="1054"/>
      <c r="G4428" s="1054"/>
      <c r="H4428" s="1054"/>
      <c r="I4428" s="1054"/>
      <c r="J4428" s="1054"/>
      <c r="K4428" s="1054"/>
      <c r="L4428" s="26" t="s">
        <v>17230</v>
      </c>
      <c r="M4428" s="1054"/>
      <c r="N4428" s="113" t="s">
        <v>17234</v>
      </c>
    </row>
    <row r="4429" spans="1:17" ht="40.5" customHeight="1" x14ac:dyDescent="0.25">
      <c r="A4429" s="1053">
        <v>1446</v>
      </c>
      <c r="B4429" s="69">
        <v>7</v>
      </c>
      <c r="C4429" s="69" t="s">
        <v>677</v>
      </c>
      <c r="D4429" s="113">
        <v>2566</v>
      </c>
      <c r="E4429" s="1053" t="s">
        <v>16657</v>
      </c>
      <c r="F4429" s="1053" t="s">
        <v>16657</v>
      </c>
      <c r="G4429" s="1053" t="s">
        <v>16733</v>
      </c>
      <c r="H4429" s="1053" t="s">
        <v>16658</v>
      </c>
      <c r="I4429" s="1053" t="s">
        <v>379</v>
      </c>
      <c r="J4429" s="1053" t="s">
        <v>216</v>
      </c>
      <c r="K4429" s="1053" t="s">
        <v>3414</v>
      </c>
      <c r="L4429" s="1" t="s">
        <v>17217</v>
      </c>
      <c r="M4429" s="69">
        <v>2564</v>
      </c>
      <c r="N4429" s="113" t="s">
        <v>17222</v>
      </c>
      <c r="P4429" s="452">
        <v>11264.07</v>
      </c>
    </row>
    <row r="4430" spans="1:17" ht="40.5" customHeight="1" x14ac:dyDescent="0.25">
      <c r="A4430" s="1054"/>
      <c r="B4430" s="69">
        <v>9</v>
      </c>
      <c r="C4430" s="69" t="s">
        <v>677</v>
      </c>
      <c r="D4430" s="113">
        <v>2566</v>
      </c>
      <c r="E4430" s="1054"/>
      <c r="F4430" s="1054"/>
      <c r="G4430" s="1054"/>
      <c r="H4430" s="1054"/>
      <c r="I4430" s="1054"/>
      <c r="J4430" s="1054"/>
      <c r="K4430" s="1054"/>
      <c r="L4430" s="1" t="s">
        <v>17205</v>
      </c>
      <c r="M4430" s="69"/>
      <c r="N4430" s="113" t="s">
        <v>17221</v>
      </c>
    </row>
    <row r="4431" spans="1:17" ht="28.5" customHeight="1" x14ac:dyDescent="0.25">
      <c r="A4431" s="1053">
        <v>1447</v>
      </c>
      <c r="B4431" s="69">
        <v>7</v>
      </c>
      <c r="C4431" s="69" t="s">
        <v>677</v>
      </c>
      <c r="D4431" s="113">
        <v>2566</v>
      </c>
      <c r="E4431" s="1053" t="s">
        <v>16659</v>
      </c>
      <c r="F4431" s="1053" t="s">
        <v>16659</v>
      </c>
      <c r="G4431" s="1053" t="s">
        <v>16732</v>
      </c>
      <c r="H4431" s="1053" t="s">
        <v>16660</v>
      </c>
      <c r="I4431" s="1053" t="s">
        <v>232</v>
      </c>
      <c r="J4431" s="1053" t="s">
        <v>232</v>
      </c>
      <c r="K4431" s="1053" t="s">
        <v>3414</v>
      </c>
      <c r="L4431" s="1" t="s">
        <v>17217</v>
      </c>
      <c r="M4431" s="69">
        <v>2564</v>
      </c>
      <c r="N4431" s="113" t="s">
        <v>17218</v>
      </c>
      <c r="P4431" s="452">
        <v>4516.2299999999996</v>
      </c>
    </row>
    <row r="4432" spans="1:17" ht="28.5" customHeight="1" x14ac:dyDescent="0.25">
      <c r="A4432" s="1054"/>
      <c r="B4432" s="69">
        <v>9</v>
      </c>
      <c r="C4432" s="69" t="s">
        <v>677</v>
      </c>
      <c r="D4432" s="113">
        <v>2566</v>
      </c>
      <c r="E4432" s="1055"/>
      <c r="F4432" s="1055"/>
      <c r="G4432" s="1055"/>
      <c r="H4432" s="1055"/>
      <c r="I4432" s="1055"/>
      <c r="J4432" s="1055"/>
      <c r="K4432" s="1055"/>
      <c r="L4432" s="1" t="s">
        <v>17205</v>
      </c>
      <c r="M4432" s="69"/>
      <c r="N4432" s="113" t="s">
        <v>17219</v>
      </c>
    </row>
    <row r="4433" spans="1:17" ht="28.5" customHeight="1" x14ac:dyDescent="0.25">
      <c r="A4433" s="153"/>
      <c r="B4433" s="69">
        <v>3</v>
      </c>
      <c r="C4433" s="69" t="s">
        <v>68</v>
      </c>
      <c r="D4433" s="113">
        <v>2567</v>
      </c>
      <c r="E4433" s="1055"/>
      <c r="F4433" s="1055"/>
      <c r="G4433" s="1055"/>
      <c r="H4433" s="1055"/>
      <c r="I4433" s="1055"/>
      <c r="J4433" s="1055"/>
      <c r="K4433" s="1055"/>
      <c r="L4433" s="1" t="s">
        <v>1614</v>
      </c>
      <c r="M4433" s="218"/>
      <c r="N4433" s="113"/>
    </row>
    <row r="4434" spans="1:17" ht="28.5" customHeight="1" x14ac:dyDescent="0.25">
      <c r="A4434" s="153"/>
      <c r="B4434" s="69">
        <v>5</v>
      </c>
      <c r="C4434" s="69" t="s">
        <v>68</v>
      </c>
      <c r="D4434" s="113">
        <v>2567</v>
      </c>
      <c r="E4434" s="1054"/>
      <c r="F4434" s="1054"/>
      <c r="G4434" s="1054"/>
      <c r="H4434" s="1054"/>
      <c r="I4434" s="1054"/>
      <c r="J4434" s="1054"/>
      <c r="K4434" s="1054"/>
      <c r="L4434" s="26" t="s">
        <v>17230</v>
      </c>
      <c r="M4434" s="218"/>
      <c r="N4434" s="113" t="s">
        <v>17826</v>
      </c>
    </row>
    <row r="4435" spans="1:17" s="607" customFormat="1" ht="40.5" customHeight="1" x14ac:dyDescent="0.25">
      <c r="A4435" s="1047">
        <v>1445</v>
      </c>
      <c r="B4435" s="602">
        <v>23</v>
      </c>
      <c r="C4435" s="602" t="s">
        <v>73</v>
      </c>
      <c r="D4435" s="603">
        <v>2566</v>
      </c>
      <c r="E4435" s="1047" t="s">
        <v>16695</v>
      </c>
      <c r="F4435" s="1047" t="s">
        <v>16695</v>
      </c>
      <c r="G4435" s="1047" t="s">
        <v>16696</v>
      </c>
      <c r="H4435" s="1047" t="s">
        <v>16697</v>
      </c>
      <c r="I4435" s="1047" t="s">
        <v>216</v>
      </c>
      <c r="J4435" s="1047" t="s">
        <v>216</v>
      </c>
      <c r="K4435" s="1047" t="s">
        <v>3414</v>
      </c>
      <c r="L4435" s="604" t="s">
        <v>7186</v>
      </c>
      <c r="M4435" s="602"/>
      <c r="N4435" s="603" t="s">
        <v>16698</v>
      </c>
      <c r="O4435" s="604"/>
      <c r="P4435" s="606"/>
      <c r="Q4435" s="604"/>
    </row>
    <row r="4436" spans="1:17" s="612" customFormat="1" ht="40.5" customHeight="1" x14ac:dyDescent="0.25">
      <c r="A4436" s="1048"/>
      <c r="B4436" s="608"/>
      <c r="C4436" s="608"/>
      <c r="D4436" s="609"/>
      <c r="E4436" s="1048"/>
      <c r="F4436" s="1048"/>
      <c r="G4436" s="1048"/>
      <c r="H4436" s="1048"/>
      <c r="I4436" s="1048"/>
      <c r="J4436" s="1048"/>
      <c r="K4436" s="1048"/>
      <c r="L4436" s="610" t="s">
        <v>5414</v>
      </c>
      <c r="M4436" s="608"/>
      <c r="N4436" s="609" t="s">
        <v>20085</v>
      </c>
      <c r="O4436" s="610"/>
      <c r="P4436" s="606"/>
      <c r="Q4436" s="610"/>
    </row>
    <row r="4437" spans="1:17" s="612" customFormat="1" ht="40.5" customHeight="1" x14ac:dyDescent="0.25">
      <c r="A4437" s="1049"/>
      <c r="B4437" s="608"/>
      <c r="C4437" s="608"/>
      <c r="D4437" s="609"/>
      <c r="E4437" s="1049"/>
      <c r="F4437" s="1049"/>
      <c r="G4437" s="1049"/>
      <c r="H4437" s="1049"/>
      <c r="I4437" s="1049"/>
      <c r="J4437" s="1049"/>
      <c r="K4437" s="1049"/>
      <c r="L4437" s="610" t="s">
        <v>689</v>
      </c>
      <c r="M4437" s="608"/>
      <c r="N4437" s="609" t="s">
        <v>20086</v>
      </c>
      <c r="O4437" s="610" t="s">
        <v>17870</v>
      </c>
      <c r="P4437" s="606">
        <v>32964</v>
      </c>
      <c r="Q4437" s="610"/>
    </row>
    <row r="4438" spans="1:17" s="607" customFormat="1" ht="40.5" customHeight="1" x14ac:dyDescent="0.25">
      <c r="A4438" s="1047">
        <v>1446</v>
      </c>
      <c r="B4438" s="602">
        <v>23</v>
      </c>
      <c r="C4438" s="602" t="s">
        <v>73</v>
      </c>
      <c r="D4438" s="603">
        <v>2566</v>
      </c>
      <c r="E4438" s="1047" t="s">
        <v>16501</v>
      </c>
      <c r="F4438" s="1047" t="s">
        <v>16501</v>
      </c>
      <c r="G4438" s="1047" t="s">
        <v>16502</v>
      </c>
      <c r="H4438" s="1047" t="s">
        <v>14457</v>
      </c>
      <c r="I4438" s="1047" t="s">
        <v>216</v>
      </c>
      <c r="J4438" s="1047" t="s">
        <v>216</v>
      </c>
      <c r="K4438" s="1047" t="s">
        <v>3414</v>
      </c>
      <c r="L4438" s="604" t="s">
        <v>7186</v>
      </c>
      <c r="M4438" s="602"/>
      <c r="N4438" s="603" t="s">
        <v>16503</v>
      </c>
      <c r="O4438" s="604"/>
      <c r="P4438" s="606"/>
      <c r="Q4438" s="604"/>
    </row>
    <row r="4439" spans="1:17" s="612" customFormat="1" ht="40.5" customHeight="1" x14ac:dyDescent="0.25">
      <c r="A4439" s="1048"/>
      <c r="B4439" s="608">
        <v>12</v>
      </c>
      <c r="C4439" s="608" t="s">
        <v>64</v>
      </c>
      <c r="D4439" s="609">
        <v>2567</v>
      </c>
      <c r="E4439" s="1048"/>
      <c r="F4439" s="1048"/>
      <c r="G4439" s="1048"/>
      <c r="H4439" s="1048"/>
      <c r="I4439" s="1048"/>
      <c r="J4439" s="1048"/>
      <c r="K4439" s="1048"/>
      <c r="L4439" s="610" t="s">
        <v>5414</v>
      </c>
      <c r="M4439" s="608"/>
      <c r="N4439" s="609" t="s">
        <v>18108</v>
      </c>
      <c r="O4439" s="610"/>
      <c r="P4439" s="606"/>
      <c r="Q4439" s="610"/>
    </row>
    <row r="4440" spans="1:17" s="612" customFormat="1" ht="40.5" customHeight="1" x14ac:dyDescent="0.25">
      <c r="A4440" s="1049"/>
      <c r="B4440" s="608">
        <v>13</v>
      </c>
      <c r="C4440" s="608" t="s">
        <v>64</v>
      </c>
      <c r="D4440" s="609">
        <v>2567</v>
      </c>
      <c r="E4440" s="1049"/>
      <c r="F4440" s="1049"/>
      <c r="G4440" s="1049"/>
      <c r="H4440" s="1049"/>
      <c r="I4440" s="1049"/>
      <c r="J4440" s="1049"/>
      <c r="K4440" s="1049"/>
      <c r="L4440" s="610" t="s">
        <v>689</v>
      </c>
      <c r="M4440" s="608"/>
      <c r="N4440" s="609" t="s">
        <v>18109</v>
      </c>
      <c r="O4440" s="610" t="s">
        <v>15693</v>
      </c>
      <c r="P4440" s="606">
        <v>29412</v>
      </c>
      <c r="Q4440" s="610"/>
    </row>
    <row r="4441" spans="1:17" s="607" customFormat="1" ht="40.5" customHeight="1" x14ac:dyDescent="0.25">
      <c r="A4441" s="1047">
        <v>1447</v>
      </c>
      <c r="B4441" s="602">
        <v>23</v>
      </c>
      <c r="C4441" s="602" t="s">
        <v>73</v>
      </c>
      <c r="D4441" s="603">
        <v>2566</v>
      </c>
      <c r="E4441" s="1047" t="s">
        <v>16452</v>
      </c>
      <c r="F4441" s="1047" t="s">
        <v>16452</v>
      </c>
      <c r="G4441" s="1047" t="s">
        <v>16453</v>
      </c>
      <c r="H4441" s="1047" t="s">
        <v>16454</v>
      </c>
      <c r="I4441" s="1047" t="s">
        <v>2168</v>
      </c>
      <c r="J4441" s="1047" t="s">
        <v>5638</v>
      </c>
      <c r="K4441" s="1047" t="s">
        <v>3387</v>
      </c>
      <c r="L4441" s="604" t="s">
        <v>11884</v>
      </c>
      <c r="M4441" s="602">
        <v>2565</v>
      </c>
      <c r="N4441" s="603" t="s">
        <v>16455</v>
      </c>
      <c r="O4441" s="604"/>
      <c r="P4441" s="606"/>
      <c r="Q4441" s="604"/>
    </row>
    <row r="4442" spans="1:17" s="612" customFormat="1" ht="40.5" customHeight="1" x14ac:dyDescent="0.25">
      <c r="A4442" s="1048"/>
      <c r="B4442" s="608">
        <v>12</v>
      </c>
      <c r="C4442" s="608" t="s">
        <v>71</v>
      </c>
      <c r="D4442" s="609">
        <v>2567</v>
      </c>
      <c r="E4442" s="1048"/>
      <c r="F4442" s="1048"/>
      <c r="G4442" s="1048"/>
      <c r="H4442" s="1048"/>
      <c r="I4442" s="1048"/>
      <c r="J4442" s="1048"/>
      <c r="K4442" s="1048"/>
      <c r="L4442" s="610" t="s">
        <v>5414</v>
      </c>
      <c r="M4442" s="608"/>
      <c r="N4442" s="609" t="s">
        <v>21972</v>
      </c>
      <c r="O4442" s="610"/>
      <c r="P4442" s="606"/>
      <c r="Q4442" s="610"/>
    </row>
    <row r="4443" spans="1:17" s="612" customFormat="1" ht="40.5" customHeight="1" x14ac:dyDescent="0.25">
      <c r="A4443" s="1049"/>
      <c r="B4443" s="608">
        <v>12</v>
      </c>
      <c r="C4443" s="608" t="s">
        <v>71</v>
      </c>
      <c r="D4443" s="609">
        <v>2567</v>
      </c>
      <c r="E4443" s="1049"/>
      <c r="F4443" s="1049"/>
      <c r="G4443" s="1049"/>
      <c r="H4443" s="1049"/>
      <c r="I4443" s="1049"/>
      <c r="J4443" s="1049"/>
      <c r="K4443" s="1049"/>
      <c r="L4443" s="610" t="s">
        <v>689</v>
      </c>
      <c r="M4443" s="608"/>
      <c r="N4443" s="609" t="s">
        <v>21973</v>
      </c>
      <c r="O4443" s="610" t="s">
        <v>21831</v>
      </c>
      <c r="P4443" s="606">
        <v>19778</v>
      </c>
      <c r="Q4443" s="610"/>
    </row>
    <row r="4444" spans="1:17" ht="40.5" customHeight="1" x14ac:dyDescent="0.25">
      <c r="A4444" s="69">
        <v>1448</v>
      </c>
      <c r="B4444" s="69">
        <v>23</v>
      </c>
      <c r="C4444" s="69" t="s">
        <v>73</v>
      </c>
      <c r="D4444" s="113">
        <v>2566</v>
      </c>
      <c r="E4444" s="113" t="s">
        <v>16456</v>
      </c>
      <c r="F4444" s="113" t="s">
        <v>16456</v>
      </c>
      <c r="G4444" s="113" t="s">
        <v>16457</v>
      </c>
      <c r="H4444" s="113" t="s">
        <v>16458</v>
      </c>
      <c r="I4444" s="113" t="s">
        <v>870</v>
      </c>
      <c r="J4444" s="113" t="s">
        <v>113</v>
      </c>
      <c r="K4444" s="113" t="s">
        <v>3414</v>
      </c>
      <c r="L4444" s="1" t="s">
        <v>11884</v>
      </c>
      <c r="M4444" s="69">
        <v>2565</v>
      </c>
      <c r="N4444" s="113" t="s">
        <v>16459</v>
      </c>
    </row>
    <row r="4445" spans="1:17" s="607" customFormat="1" ht="40.5" customHeight="1" x14ac:dyDescent="0.25">
      <c r="A4445" s="1047">
        <v>1449</v>
      </c>
      <c r="B4445" s="602">
        <v>23</v>
      </c>
      <c r="C4445" s="602" t="s">
        <v>73</v>
      </c>
      <c r="D4445" s="603">
        <v>2566</v>
      </c>
      <c r="E4445" s="1050" t="s">
        <v>16461</v>
      </c>
      <c r="F4445" s="1050" t="s">
        <v>16461</v>
      </c>
      <c r="G4445" s="1047" t="s">
        <v>16462</v>
      </c>
      <c r="H4445" s="1047" t="s">
        <v>16463</v>
      </c>
      <c r="I4445" s="1047" t="s">
        <v>247</v>
      </c>
      <c r="J4445" s="1047" t="s">
        <v>247</v>
      </c>
      <c r="K4445" s="1047" t="s">
        <v>3414</v>
      </c>
      <c r="L4445" s="604" t="s">
        <v>11884</v>
      </c>
      <c r="M4445" s="602">
        <v>2565</v>
      </c>
      <c r="N4445" s="603" t="s">
        <v>16460</v>
      </c>
      <c r="O4445" s="604"/>
      <c r="P4445" s="606"/>
      <c r="Q4445" s="604"/>
    </row>
    <row r="4446" spans="1:17" s="612" customFormat="1" ht="40.5" customHeight="1" x14ac:dyDescent="0.25">
      <c r="A4446" s="1048"/>
      <c r="B4446" s="608">
        <v>22</v>
      </c>
      <c r="C4446" s="608" t="s">
        <v>64</v>
      </c>
      <c r="D4446" s="609">
        <v>2567</v>
      </c>
      <c r="E4446" s="1051"/>
      <c r="F4446" s="1051"/>
      <c r="G4446" s="1048"/>
      <c r="H4446" s="1048"/>
      <c r="I4446" s="1048"/>
      <c r="J4446" s="1048"/>
      <c r="K4446" s="1048"/>
      <c r="L4446" s="610" t="s">
        <v>5414</v>
      </c>
      <c r="M4446" s="608"/>
      <c r="N4446" s="609" t="s">
        <v>18132</v>
      </c>
      <c r="O4446" s="610"/>
      <c r="P4446" s="606"/>
      <c r="Q4446" s="610"/>
    </row>
    <row r="4447" spans="1:17" s="612" customFormat="1" ht="40.5" customHeight="1" x14ac:dyDescent="0.25">
      <c r="A4447" s="1049"/>
      <c r="B4447" s="608">
        <v>22</v>
      </c>
      <c r="C4447" s="608" t="s">
        <v>64</v>
      </c>
      <c r="D4447" s="609">
        <v>2567</v>
      </c>
      <c r="E4447" s="1052"/>
      <c r="F4447" s="1052"/>
      <c r="G4447" s="1049"/>
      <c r="H4447" s="1049"/>
      <c r="I4447" s="1049"/>
      <c r="J4447" s="1049"/>
      <c r="K4447" s="1049"/>
      <c r="L4447" s="610" t="s">
        <v>689</v>
      </c>
      <c r="M4447" s="608"/>
      <c r="N4447" s="609" t="s">
        <v>18133</v>
      </c>
      <c r="O4447" s="610"/>
      <c r="P4447" s="606">
        <v>12120</v>
      </c>
      <c r="Q4447" s="610"/>
    </row>
    <row r="4448" spans="1:17" ht="40.5" customHeight="1" x14ac:dyDescent="0.25">
      <c r="A4448" s="69">
        <v>1450</v>
      </c>
      <c r="B4448" s="69">
        <v>23</v>
      </c>
      <c r="C4448" s="69" t="s">
        <v>73</v>
      </c>
      <c r="D4448" s="113">
        <v>2566</v>
      </c>
      <c r="E4448" s="113" t="s">
        <v>16686</v>
      </c>
      <c r="F4448" s="113" t="s">
        <v>16686</v>
      </c>
      <c r="G4448" s="113" t="s">
        <v>16687</v>
      </c>
      <c r="H4448" s="113" t="s">
        <v>16688</v>
      </c>
      <c r="I4448" s="113" t="s">
        <v>6841</v>
      </c>
      <c r="J4448" s="113" t="s">
        <v>11</v>
      </c>
      <c r="K4448" s="113" t="s">
        <v>3414</v>
      </c>
      <c r="L4448" s="1" t="s">
        <v>16689</v>
      </c>
      <c r="M4448" s="69"/>
      <c r="N4448" s="113" t="s">
        <v>16690</v>
      </c>
    </row>
    <row r="4449" spans="1:17" ht="40.5" customHeight="1" x14ac:dyDescent="0.25">
      <c r="A4449" s="153">
        <v>1451</v>
      </c>
      <c r="B4449" s="69">
        <v>24</v>
      </c>
      <c r="C4449" s="69" t="s">
        <v>73</v>
      </c>
      <c r="D4449" s="113">
        <v>2566</v>
      </c>
      <c r="E4449" s="113" t="s">
        <v>16691</v>
      </c>
      <c r="F4449" s="113" t="s">
        <v>16691</v>
      </c>
      <c r="G4449" s="113" t="s">
        <v>16692</v>
      </c>
      <c r="H4449" s="113" t="s">
        <v>16693</v>
      </c>
      <c r="I4449" s="113" t="s">
        <v>369</v>
      </c>
      <c r="J4449" s="113" t="s">
        <v>212</v>
      </c>
      <c r="K4449" s="113" t="s">
        <v>3414</v>
      </c>
      <c r="L4449" s="1" t="s">
        <v>16689</v>
      </c>
      <c r="M4449" s="69"/>
      <c r="N4449" s="113" t="s">
        <v>16694</v>
      </c>
    </row>
    <row r="4450" spans="1:17" ht="40.5" customHeight="1" x14ac:dyDescent="0.25">
      <c r="A4450" s="69">
        <v>1452</v>
      </c>
      <c r="B4450" s="69">
        <v>24</v>
      </c>
      <c r="C4450" s="69" t="s">
        <v>73</v>
      </c>
      <c r="D4450" s="113">
        <v>2566</v>
      </c>
      <c r="E4450" s="113" t="s">
        <v>16464</v>
      </c>
      <c r="F4450" s="113" t="s">
        <v>16464</v>
      </c>
      <c r="G4450" s="113" t="s">
        <v>16465</v>
      </c>
      <c r="H4450" s="113" t="s">
        <v>16466</v>
      </c>
      <c r="I4450" s="113" t="s">
        <v>211</v>
      </c>
      <c r="J4450" s="113" t="s">
        <v>212</v>
      </c>
      <c r="K4450" s="113" t="s">
        <v>3414</v>
      </c>
      <c r="L4450" s="1" t="s">
        <v>11884</v>
      </c>
      <c r="M4450" s="69">
        <v>2565</v>
      </c>
      <c r="N4450" s="113" t="s">
        <v>16467</v>
      </c>
    </row>
    <row r="4451" spans="1:17" ht="40.5" customHeight="1" x14ac:dyDescent="0.25">
      <c r="A4451" s="153">
        <v>1453</v>
      </c>
      <c r="B4451" s="69">
        <v>24</v>
      </c>
      <c r="C4451" s="69" t="s">
        <v>73</v>
      </c>
      <c r="D4451" s="113">
        <v>2566</v>
      </c>
      <c r="E4451" s="113" t="s">
        <v>16468</v>
      </c>
      <c r="F4451" s="113" t="s">
        <v>16468</v>
      </c>
      <c r="G4451" s="113" t="s">
        <v>16469</v>
      </c>
      <c r="H4451" s="113" t="s">
        <v>16470</v>
      </c>
      <c r="I4451" s="113" t="s">
        <v>16471</v>
      </c>
      <c r="J4451" s="113" t="s">
        <v>232</v>
      </c>
      <c r="K4451" s="113" t="s">
        <v>3414</v>
      </c>
      <c r="L4451" s="1" t="s">
        <v>11884</v>
      </c>
      <c r="M4451" s="69">
        <v>2565</v>
      </c>
      <c r="N4451" s="113" t="s">
        <v>16472</v>
      </c>
    </row>
    <row r="4452" spans="1:17" s="607" customFormat="1" ht="36" customHeight="1" x14ac:dyDescent="0.25">
      <c r="A4452" s="1047">
        <v>1454</v>
      </c>
      <c r="B4452" s="602">
        <v>24</v>
      </c>
      <c r="C4452" s="602" t="s">
        <v>73</v>
      </c>
      <c r="D4452" s="603">
        <v>2566</v>
      </c>
      <c r="E4452" s="1047" t="s">
        <v>16473</v>
      </c>
      <c r="F4452" s="1047" t="s">
        <v>16473</v>
      </c>
      <c r="G4452" s="1047" t="s">
        <v>16474</v>
      </c>
      <c r="H4452" s="1047" t="s">
        <v>16475</v>
      </c>
      <c r="I4452" s="1047" t="s">
        <v>332</v>
      </c>
      <c r="J4452" s="1047" t="s">
        <v>11</v>
      </c>
      <c r="K4452" s="1047" t="s">
        <v>3414</v>
      </c>
      <c r="L4452" s="604" t="s">
        <v>11884</v>
      </c>
      <c r="M4452" s="602">
        <v>2565</v>
      </c>
      <c r="N4452" s="603" t="s">
        <v>16476</v>
      </c>
      <c r="O4452" s="604"/>
      <c r="P4452" s="606"/>
      <c r="Q4452" s="604"/>
    </row>
    <row r="4453" spans="1:17" s="612" customFormat="1" ht="36" customHeight="1" x14ac:dyDescent="0.25">
      <c r="A4453" s="1048"/>
      <c r="B4453" s="608">
        <v>3</v>
      </c>
      <c r="C4453" s="608" t="s">
        <v>69</v>
      </c>
      <c r="D4453" s="609">
        <v>2567</v>
      </c>
      <c r="E4453" s="1048"/>
      <c r="F4453" s="1048"/>
      <c r="G4453" s="1048"/>
      <c r="H4453" s="1048"/>
      <c r="I4453" s="1048"/>
      <c r="J4453" s="1048"/>
      <c r="K4453" s="1048"/>
      <c r="L4453" s="610" t="s">
        <v>5414</v>
      </c>
      <c r="M4453" s="608"/>
      <c r="N4453" s="609" t="s">
        <v>21787</v>
      </c>
      <c r="O4453" s="610"/>
      <c r="P4453" s="606"/>
      <c r="Q4453" s="610"/>
    </row>
    <row r="4454" spans="1:17" s="612" customFormat="1" ht="36" customHeight="1" x14ac:dyDescent="0.25">
      <c r="A4454" s="1049"/>
      <c r="B4454" s="608">
        <v>8</v>
      </c>
      <c r="C4454" s="608" t="s">
        <v>73</v>
      </c>
      <c r="D4454" s="609">
        <v>2567</v>
      </c>
      <c r="E4454" s="1049"/>
      <c r="F4454" s="1049"/>
      <c r="G4454" s="1049"/>
      <c r="H4454" s="1049"/>
      <c r="I4454" s="1049"/>
      <c r="J4454" s="1049"/>
      <c r="K4454" s="1049"/>
      <c r="L4454" s="610" t="s">
        <v>689</v>
      </c>
      <c r="M4454" s="608"/>
      <c r="N4454" s="609" t="s">
        <v>21788</v>
      </c>
      <c r="O4454" s="610" t="s">
        <v>21789</v>
      </c>
      <c r="P4454" s="606">
        <v>11076.33</v>
      </c>
      <c r="Q4454" s="610"/>
    </row>
    <row r="4455" spans="1:17" ht="42" customHeight="1" x14ac:dyDescent="0.25">
      <c r="A4455" s="69">
        <v>1455</v>
      </c>
      <c r="B4455" s="69">
        <v>24</v>
      </c>
      <c r="C4455" s="69" t="s">
        <v>73</v>
      </c>
      <c r="D4455" s="113">
        <v>2566</v>
      </c>
      <c r="E4455" s="113" t="s">
        <v>16477</v>
      </c>
      <c r="F4455" s="113" t="s">
        <v>16477</v>
      </c>
      <c r="G4455" s="113" t="s">
        <v>16478</v>
      </c>
      <c r="H4455" s="113" t="s">
        <v>16330</v>
      </c>
      <c r="I4455" s="113" t="s">
        <v>1102</v>
      </c>
      <c r="J4455" s="113" t="s">
        <v>551</v>
      </c>
      <c r="K4455" s="113" t="s">
        <v>3414</v>
      </c>
      <c r="L4455" s="1" t="s">
        <v>11884</v>
      </c>
      <c r="M4455" s="69">
        <v>2565</v>
      </c>
      <c r="N4455" s="113" t="s">
        <v>16479</v>
      </c>
    </row>
    <row r="4456" spans="1:17" s="607" customFormat="1" ht="36" customHeight="1" x14ac:dyDescent="0.25">
      <c r="A4456" s="1047">
        <v>1456</v>
      </c>
      <c r="B4456" s="602">
        <v>28</v>
      </c>
      <c r="C4456" s="602" t="s">
        <v>73</v>
      </c>
      <c r="D4456" s="603">
        <v>2566</v>
      </c>
      <c r="E4456" s="1047" t="s">
        <v>16480</v>
      </c>
      <c r="F4456" s="1047" t="s">
        <v>16480</v>
      </c>
      <c r="G4456" s="1047" t="s">
        <v>16481</v>
      </c>
      <c r="H4456" s="1047" t="s">
        <v>16482</v>
      </c>
      <c r="I4456" s="1047" t="s">
        <v>332</v>
      </c>
      <c r="J4456" s="1047" t="s">
        <v>11</v>
      </c>
      <c r="K4456" s="1047" t="s">
        <v>3414</v>
      </c>
      <c r="L4456" s="604" t="s">
        <v>11884</v>
      </c>
      <c r="M4456" s="602">
        <v>2565</v>
      </c>
      <c r="N4456" s="603" t="s">
        <v>16487</v>
      </c>
      <c r="O4456" s="604"/>
      <c r="P4456" s="606"/>
      <c r="Q4456" s="604"/>
    </row>
    <row r="4457" spans="1:17" s="612" customFormat="1" ht="36" customHeight="1" x14ac:dyDescent="0.25">
      <c r="A4457" s="1048"/>
      <c r="B4457" s="608">
        <v>12</v>
      </c>
      <c r="C4457" s="608" t="s">
        <v>71</v>
      </c>
      <c r="D4457" s="609">
        <v>2567</v>
      </c>
      <c r="E4457" s="1048"/>
      <c r="F4457" s="1048"/>
      <c r="G4457" s="1048"/>
      <c r="H4457" s="1048"/>
      <c r="I4457" s="1048"/>
      <c r="J4457" s="1048"/>
      <c r="K4457" s="1048"/>
      <c r="L4457" s="610" t="s">
        <v>5414</v>
      </c>
      <c r="M4457" s="608"/>
      <c r="N4457" s="609" t="s">
        <v>21962</v>
      </c>
      <c r="O4457" s="610"/>
      <c r="P4457" s="606"/>
      <c r="Q4457" s="610"/>
    </row>
    <row r="4458" spans="1:17" s="612" customFormat="1" ht="36" customHeight="1" x14ac:dyDescent="0.25">
      <c r="A4458" s="1049"/>
      <c r="B4458" s="608">
        <v>12</v>
      </c>
      <c r="C4458" s="608" t="s">
        <v>71</v>
      </c>
      <c r="D4458" s="609">
        <v>2567</v>
      </c>
      <c r="E4458" s="1049"/>
      <c r="F4458" s="1049"/>
      <c r="G4458" s="1049"/>
      <c r="H4458" s="1049"/>
      <c r="I4458" s="1049"/>
      <c r="J4458" s="1049"/>
      <c r="K4458" s="1049"/>
      <c r="L4458" s="610" t="s">
        <v>689</v>
      </c>
      <c r="M4458" s="608"/>
      <c r="N4458" s="609" t="s">
        <v>21963</v>
      </c>
      <c r="O4458" s="610" t="s">
        <v>21964</v>
      </c>
      <c r="P4458" s="606">
        <v>27728</v>
      </c>
      <c r="Q4458" s="610"/>
    </row>
    <row r="4459" spans="1:17" ht="36" customHeight="1" x14ac:dyDescent="0.25">
      <c r="A4459" s="69">
        <v>1457</v>
      </c>
      <c r="B4459" s="69">
        <v>28</v>
      </c>
      <c r="C4459" s="69" t="s">
        <v>73</v>
      </c>
      <c r="D4459" s="113">
        <v>2566</v>
      </c>
      <c r="E4459" s="113" t="s">
        <v>16483</v>
      </c>
      <c r="F4459" s="113" t="s">
        <v>16483</v>
      </c>
      <c r="G4459" s="113" t="s">
        <v>16484</v>
      </c>
      <c r="H4459" s="113" t="s">
        <v>16485</v>
      </c>
      <c r="I4459" s="113" t="s">
        <v>26</v>
      </c>
      <c r="J4459" s="113" t="s">
        <v>232</v>
      </c>
      <c r="K4459" s="113" t="s">
        <v>3414</v>
      </c>
      <c r="L4459" s="1" t="s">
        <v>11884</v>
      </c>
      <c r="M4459" s="69">
        <v>2565</v>
      </c>
      <c r="N4459" s="113" t="s">
        <v>16486</v>
      </c>
    </row>
    <row r="4460" spans="1:17" s="607" customFormat="1" ht="36" customHeight="1" x14ac:dyDescent="0.25">
      <c r="A4460" s="1047">
        <v>1458</v>
      </c>
      <c r="B4460" s="602">
        <v>28</v>
      </c>
      <c r="C4460" s="602" t="s">
        <v>73</v>
      </c>
      <c r="D4460" s="603">
        <v>2566</v>
      </c>
      <c r="E4460" s="1047" t="s">
        <v>16488</v>
      </c>
      <c r="F4460" s="1047" t="s">
        <v>16488</v>
      </c>
      <c r="G4460" s="1047" t="s">
        <v>16490</v>
      </c>
      <c r="H4460" s="1047" t="s">
        <v>16489</v>
      </c>
      <c r="I4460" s="1047" t="s">
        <v>16491</v>
      </c>
      <c r="J4460" s="1047" t="s">
        <v>16492</v>
      </c>
      <c r="K4460" s="1047" t="s">
        <v>3921</v>
      </c>
      <c r="L4460" s="604" t="s">
        <v>11884</v>
      </c>
      <c r="M4460" s="602">
        <v>2565</v>
      </c>
      <c r="N4460" s="603" t="s">
        <v>16493</v>
      </c>
      <c r="O4460" s="604"/>
      <c r="P4460" s="606"/>
      <c r="Q4460" s="604"/>
    </row>
    <row r="4461" spans="1:17" s="612" customFormat="1" ht="36" customHeight="1" x14ac:dyDescent="0.25">
      <c r="A4461" s="1048"/>
      <c r="B4461" s="608">
        <v>4</v>
      </c>
      <c r="C4461" s="608" t="s">
        <v>70</v>
      </c>
      <c r="D4461" s="609">
        <v>2567</v>
      </c>
      <c r="E4461" s="1048"/>
      <c r="F4461" s="1048"/>
      <c r="G4461" s="1048"/>
      <c r="H4461" s="1048"/>
      <c r="I4461" s="1048"/>
      <c r="J4461" s="1048"/>
      <c r="K4461" s="1048"/>
      <c r="L4461" s="610" t="s">
        <v>5414</v>
      </c>
      <c r="M4461" s="608"/>
      <c r="N4461" s="609" t="s">
        <v>20873</v>
      </c>
      <c r="O4461" s="610"/>
      <c r="P4461" s="606"/>
      <c r="Q4461" s="610"/>
    </row>
    <row r="4462" spans="1:17" s="612" customFormat="1" ht="36" customHeight="1" x14ac:dyDescent="0.25">
      <c r="A4462" s="1049"/>
      <c r="B4462" s="608">
        <v>4</v>
      </c>
      <c r="C4462" s="608" t="s">
        <v>70</v>
      </c>
      <c r="D4462" s="609">
        <v>2567</v>
      </c>
      <c r="E4462" s="1049"/>
      <c r="F4462" s="1049"/>
      <c r="G4462" s="1049"/>
      <c r="H4462" s="1049"/>
      <c r="I4462" s="1049"/>
      <c r="J4462" s="1049"/>
      <c r="K4462" s="1049"/>
      <c r="L4462" s="610" t="s">
        <v>689</v>
      </c>
      <c r="M4462" s="608"/>
      <c r="N4462" s="609" t="s">
        <v>20874</v>
      </c>
      <c r="O4462" s="610" t="s">
        <v>20875</v>
      </c>
      <c r="P4462" s="606">
        <v>10453</v>
      </c>
      <c r="Q4462" s="610"/>
    </row>
    <row r="4463" spans="1:17" ht="36" customHeight="1" x14ac:dyDescent="0.25">
      <c r="A4463" s="69">
        <v>1459</v>
      </c>
      <c r="B4463" s="69">
        <v>28</v>
      </c>
      <c r="C4463" s="69" t="s">
        <v>73</v>
      </c>
      <c r="D4463" s="113">
        <v>2566</v>
      </c>
      <c r="E4463" s="113" t="s">
        <v>16682</v>
      </c>
      <c r="F4463" s="113" t="s">
        <v>16682</v>
      </c>
      <c r="G4463" s="113" t="s">
        <v>16683</v>
      </c>
      <c r="H4463" s="113" t="s">
        <v>16684</v>
      </c>
      <c r="I4463" s="113" t="s">
        <v>237</v>
      </c>
      <c r="J4463" s="113" t="s">
        <v>232</v>
      </c>
      <c r="K4463" s="113" t="s">
        <v>3414</v>
      </c>
      <c r="L4463" s="1" t="s">
        <v>11884</v>
      </c>
      <c r="M4463" s="69">
        <v>2562</v>
      </c>
      <c r="N4463" s="113" t="s">
        <v>16685</v>
      </c>
    </row>
    <row r="4464" spans="1:17" s="607" customFormat="1" ht="40.5" customHeight="1" x14ac:dyDescent="0.25">
      <c r="A4464" s="1047">
        <v>1460</v>
      </c>
      <c r="B4464" s="602">
        <v>29</v>
      </c>
      <c r="C4464" s="602" t="s">
        <v>73</v>
      </c>
      <c r="D4464" s="603">
        <v>2566</v>
      </c>
      <c r="E4464" s="1047" t="s">
        <v>16670</v>
      </c>
      <c r="F4464" s="1047" t="s">
        <v>16671</v>
      </c>
      <c r="G4464" s="1047" t="s">
        <v>16672</v>
      </c>
      <c r="H4464" s="1047" t="s">
        <v>16673</v>
      </c>
      <c r="I4464" s="1047" t="s">
        <v>2495</v>
      </c>
      <c r="J4464" s="1047" t="s">
        <v>232</v>
      </c>
      <c r="K4464" s="1047" t="s">
        <v>3414</v>
      </c>
      <c r="L4464" s="604" t="s">
        <v>16674</v>
      </c>
      <c r="M4464" s="602"/>
      <c r="N4464" s="603" t="s">
        <v>16675</v>
      </c>
      <c r="O4464" s="604"/>
      <c r="P4464" s="606"/>
      <c r="Q4464" s="604"/>
    </row>
    <row r="4465" spans="1:17" s="612" customFormat="1" ht="40.5" customHeight="1" x14ac:dyDescent="0.25">
      <c r="A4465" s="1048"/>
      <c r="B4465" s="608">
        <v>4</v>
      </c>
      <c r="C4465" s="608" t="s">
        <v>682</v>
      </c>
      <c r="D4465" s="609">
        <v>2566</v>
      </c>
      <c r="E4465" s="1048"/>
      <c r="F4465" s="1048"/>
      <c r="G4465" s="1048"/>
      <c r="H4465" s="1048"/>
      <c r="I4465" s="1048"/>
      <c r="J4465" s="1048"/>
      <c r="K4465" s="1048"/>
      <c r="L4465" s="610" t="s">
        <v>17406</v>
      </c>
      <c r="M4465" s="608"/>
      <c r="N4465" s="609" t="s">
        <v>17408</v>
      </c>
      <c r="O4465" s="610"/>
      <c r="P4465" s="606"/>
      <c r="Q4465" s="610"/>
    </row>
    <row r="4466" spans="1:17" s="612" customFormat="1" ht="40.5" customHeight="1" x14ac:dyDescent="0.3">
      <c r="A4466" s="1049"/>
      <c r="B4466" s="608">
        <v>4</v>
      </c>
      <c r="C4466" s="608" t="s">
        <v>682</v>
      </c>
      <c r="D4466" s="609">
        <v>2566</v>
      </c>
      <c r="E4466" s="1049"/>
      <c r="F4466" s="1049"/>
      <c r="G4466" s="1049"/>
      <c r="H4466" s="1049"/>
      <c r="I4466" s="1049"/>
      <c r="J4466" s="1049"/>
      <c r="K4466" s="1049"/>
      <c r="L4466" s="610" t="s">
        <v>17407</v>
      </c>
      <c r="M4466" s="608"/>
      <c r="N4466" s="609" t="s">
        <v>17409</v>
      </c>
      <c r="O4466" s="685" t="s">
        <v>17410</v>
      </c>
      <c r="P4466" s="606"/>
      <c r="Q4466" s="610"/>
    </row>
    <row r="4467" spans="1:17" s="607" customFormat="1" ht="40.5" customHeight="1" x14ac:dyDescent="0.25">
      <c r="A4467" s="1047">
        <v>1461</v>
      </c>
      <c r="B4467" s="602">
        <v>30</v>
      </c>
      <c r="C4467" s="602" t="s">
        <v>73</v>
      </c>
      <c r="D4467" s="603">
        <v>2566</v>
      </c>
      <c r="E4467" s="1047" t="s">
        <v>16552</v>
      </c>
      <c r="F4467" s="1047" t="s">
        <v>16552</v>
      </c>
      <c r="G4467" s="1047" t="s">
        <v>16553</v>
      </c>
      <c r="H4467" s="1047" t="s">
        <v>16554</v>
      </c>
      <c r="I4467" s="1047" t="s">
        <v>387</v>
      </c>
      <c r="J4467" s="1047" t="s">
        <v>388</v>
      </c>
      <c r="K4467" s="1047" t="s">
        <v>3414</v>
      </c>
      <c r="L4467" s="604" t="s">
        <v>11884</v>
      </c>
      <c r="M4467" s="602">
        <v>2565</v>
      </c>
      <c r="N4467" s="603" t="s">
        <v>16555</v>
      </c>
      <c r="O4467" s="604"/>
      <c r="P4467" s="606"/>
      <c r="Q4467" s="604"/>
    </row>
    <row r="4468" spans="1:17" s="612" customFormat="1" ht="40.5" customHeight="1" x14ac:dyDescent="0.25">
      <c r="A4468" s="1048"/>
      <c r="B4468" s="608">
        <v>12</v>
      </c>
      <c r="C4468" s="608" t="s">
        <v>71</v>
      </c>
      <c r="D4468" s="609">
        <v>2567</v>
      </c>
      <c r="E4468" s="1048"/>
      <c r="F4468" s="1048"/>
      <c r="G4468" s="1048"/>
      <c r="H4468" s="1048"/>
      <c r="I4468" s="1048"/>
      <c r="J4468" s="1048"/>
      <c r="K4468" s="1048"/>
      <c r="L4468" s="610" t="s">
        <v>5414</v>
      </c>
      <c r="M4468" s="608"/>
      <c r="N4468" s="609" t="s">
        <v>21983</v>
      </c>
      <c r="O4468" s="610"/>
      <c r="P4468" s="606"/>
      <c r="Q4468" s="610"/>
    </row>
    <row r="4469" spans="1:17" s="612" customFormat="1" ht="40.5" customHeight="1" x14ac:dyDescent="0.25">
      <c r="A4469" s="1049"/>
      <c r="B4469" s="608">
        <v>12</v>
      </c>
      <c r="C4469" s="608" t="s">
        <v>71</v>
      </c>
      <c r="D4469" s="609">
        <v>2567</v>
      </c>
      <c r="E4469" s="1049"/>
      <c r="F4469" s="1049"/>
      <c r="G4469" s="1049"/>
      <c r="H4469" s="1049"/>
      <c r="I4469" s="1049"/>
      <c r="J4469" s="1049"/>
      <c r="K4469" s="1049"/>
      <c r="L4469" s="610" t="s">
        <v>689</v>
      </c>
      <c r="M4469" s="608"/>
      <c r="N4469" s="609" t="s">
        <v>21984</v>
      </c>
      <c r="O4469" s="610" t="s">
        <v>21985</v>
      </c>
      <c r="P4469" s="606">
        <v>8755</v>
      </c>
      <c r="Q4469" s="610"/>
    </row>
    <row r="4470" spans="1:17" s="607" customFormat="1" ht="40.5" customHeight="1" x14ac:dyDescent="0.25">
      <c r="A4470" s="1047">
        <v>1462</v>
      </c>
      <c r="B4470" s="602">
        <v>30</v>
      </c>
      <c r="C4470" s="602" t="s">
        <v>73</v>
      </c>
      <c r="D4470" s="603">
        <v>2566</v>
      </c>
      <c r="E4470" s="1047" t="s">
        <v>16661</v>
      </c>
      <c r="F4470" s="1047" t="s">
        <v>16661</v>
      </c>
      <c r="G4470" s="1047" t="s">
        <v>16662</v>
      </c>
      <c r="H4470" s="1047" t="s">
        <v>16663</v>
      </c>
      <c r="I4470" s="1047" t="s">
        <v>856</v>
      </c>
      <c r="J4470" s="1047" t="s">
        <v>485</v>
      </c>
      <c r="K4470" s="1047" t="s">
        <v>3414</v>
      </c>
      <c r="L4470" s="604" t="s">
        <v>7186</v>
      </c>
      <c r="M4470" s="602"/>
      <c r="N4470" s="603" t="s">
        <v>16664</v>
      </c>
      <c r="O4470" s="604"/>
      <c r="P4470" s="606"/>
      <c r="Q4470" s="604"/>
    </row>
    <row r="4471" spans="1:17" s="612" customFormat="1" ht="40.5" customHeight="1" x14ac:dyDescent="0.25">
      <c r="A4471" s="1048"/>
      <c r="B4471" s="608"/>
      <c r="C4471" s="608"/>
      <c r="D4471" s="609"/>
      <c r="E4471" s="1048"/>
      <c r="F4471" s="1048"/>
      <c r="G4471" s="1048"/>
      <c r="H4471" s="1048"/>
      <c r="I4471" s="1048"/>
      <c r="J4471" s="1048"/>
      <c r="K4471" s="1048"/>
      <c r="L4471" s="610" t="s">
        <v>5414</v>
      </c>
      <c r="M4471" s="608"/>
      <c r="N4471" s="609" t="s">
        <v>20079</v>
      </c>
      <c r="O4471" s="610"/>
      <c r="P4471" s="606"/>
      <c r="Q4471" s="610"/>
    </row>
    <row r="4472" spans="1:17" s="612" customFormat="1" ht="40.5" customHeight="1" x14ac:dyDescent="0.25">
      <c r="A4472" s="1049"/>
      <c r="B4472" s="608"/>
      <c r="C4472" s="608"/>
      <c r="D4472" s="609"/>
      <c r="E4472" s="1049"/>
      <c r="F4472" s="1049"/>
      <c r="G4472" s="1049"/>
      <c r="H4472" s="1049"/>
      <c r="I4472" s="1049"/>
      <c r="J4472" s="1049"/>
      <c r="K4472" s="1049"/>
      <c r="L4472" s="610" t="s">
        <v>689</v>
      </c>
      <c r="M4472" s="608"/>
      <c r="N4472" s="609" t="s">
        <v>20080</v>
      </c>
      <c r="O4472" s="610" t="s">
        <v>15693</v>
      </c>
      <c r="P4472" s="606">
        <v>248928</v>
      </c>
      <c r="Q4472" s="610"/>
    </row>
    <row r="4473" spans="1:17" s="607" customFormat="1" ht="40.5" customHeight="1" x14ac:dyDescent="0.25">
      <c r="A4473" s="1047">
        <v>1463</v>
      </c>
      <c r="B4473" s="602">
        <v>4</v>
      </c>
      <c r="C4473" s="602" t="s">
        <v>71</v>
      </c>
      <c r="D4473" s="603">
        <v>2566</v>
      </c>
      <c r="E4473" s="1047" t="s">
        <v>16600</v>
      </c>
      <c r="F4473" s="1047" t="s">
        <v>16704</v>
      </c>
      <c r="G4473" s="1047" t="s">
        <v>16713</v>
      </c>
      <c r="H4473" s="1047" t="s">
        <v>16705</v>
      </c>
      <c r="I4473" s="1047" t="s">
        <v>550</v>
      </c>
      <c r="J4473" s="1047" t="s">
        <v>551</v>
      </c>
      <c r="K4473" s="1047" t="s">
        <v>3414</v>
      </c>
      <c r="L4473" s="604" t="s">
        <v>16716</v>
      </c>
      <c r="M4473" s="602">
        <v>2565</v>
      </c>
      <c r="N4473" s="603" t="s">
        <v>16708</v>
      </c>
      <c r="O4473" s="604"/>
      <c r="P4473" s="606"/>
      <c r="Q4473" s="604"/>
    </row>
    <row r="4474" spans="1:17" s="607" customFormat="1" ht="40.5" customHeight="1" x14ac:dyDescent="0.25">
      <c r="A4474" s="1048"/>
      <c r="B4474" s="602">
        <v>4</v>
      </c>
      <c r="C4474" s="602" t="s">
        <v>71</v>
      </c>
      <c r="D4474" s="603">
        <v>2566</v>
      </c>
      <c r="E4474" s="1048"/>
      <c r="F4474" s="1048"/>
      <c r="G4474" s="1048"/>
      <c r="H4474" s="1048"/>
      <c r="I4474" s="1048"/>
      <c r="J4474" s="1048"/>
      <c r="K4474" s="1048"/>
      <c r="L4474" s="604" t="s">
        <v>16706</v>
      </c>
      <c r="M4474" s="602"/>
      <c r="N4474" s="603" t="s">
        <v>16709</v>
      </c>
      <c r="O4474" s="604"/>
      <c r="P4474" s="606"/>
      <c r="Q4474" s="604"/>
    </row>
    <row r="4475" spans="1:17" s="607" customFormat="1" ht="40.5" customHeight="1" x14ac:dyDescent="0.25">
      <c r="A4475" s="1048"/>
      <c r="B4475" s="602">
        <v>4</v>
      </c>
      <c r="C4475" s="602" t="s">
        <v>71</v>
      </c>
      <c r="D4475" s="603">
        <v>2566</v>
      </c>
      <c r="E4475" s="1048"/>
      <c r="F4475" s="1048"/>
      <c r="G4475" s="1048"/>
      <c r="H4475" s="1048"/>
      <c r="I4475" s="1048"/>
      <c r="J4475" s="1048"/>
      <c r="K4475" s="1048"/>
      <c r="L4475" s="604" t="s">
        <v>16707</v>
      </c>
      <c r="M4475" s="602"/>
      <c r="N4475" s="603" t="s">
        <v>16710</v>
      </c>
      <c r="O4475" s="604"/>
      <c r="P4475" s="606"/>
      <c r="Q4475" s="604"/>
    </row>
    <row r="4476" spans="1:17" s="612" customFormat="1" ht="40.5" customHeight="1" x14ac:dyDescent="0.25">
      <c r="A4476" s="1048"/>
      <c r="B4476" s="608">
        <v>4</v>
      </c>
      <c r="C4476" s="608" t="s">
        <v>682</v>
      </c>
      <c r="D4476" s="609">
        <v>2566</v>
      </c>
      <c r="E4476" s="1048"/>
      <c r="F4476" s="1048"/>
      <c r="G4476" s="1048"/>
      <c r="H4476" s="1048"/>
      <c r="I4476" s="1048"/>
      <c r="J4476" s="1048"/>
      <c r="K4476" s="1048"/>
      <c r="L4476" s="610" t="s">
        <v>5414</v>
      </c>
      <c r="M4476" s="608"/>
      <c r="N4476" s="609" t="s">
        <v>17416</v>
      </c>
      <c r="O4476" s="610"/>
      <c r="P4476" s="606"/>
      <c r="Q4476" s="610"/>
    </row>
    <row r="4477" spans="1:17" s="612" customFormat="1" ht="40.5" customHeight="1" x14ac:dyDescent="0.25">
      <c r="A4477" s="1049"/>
      <c r="B4477" s="608">
        <v>6</v>
      </c>
      <c r="C4477" s="608" t="s">
        <v>17415</v>
      </c>
      <c r="D4477" s="609">
        <v>2566</v>
      </c>
      <c r="E4477" s="1049"/>
      <c r="F4477" s="1049"/>
      <c r="G4477" s="1049"/>
      <c r="H4477" s="1049"/>
      <c r="I4477" s="1049"/>
      <c r="J4477" s="1049"/>
      <c r="K4477" s="1049"/>
      <c r="L4477" s="610" t="s">
        <v>689</v>
      </c>
      <c r="M4477" s="608"/>
      <c r="N4477" s="609" t="s">
        <v>17417</v>
      </c>
      <c r="O4477" s="610" t="s">
        <v>17418</v>
      </c>
      <c r="P4477" s="606">
        <v>4146</v>
      </c>
      <c r="Q4477" s="610"/>
    </row>
    <row r="4478" spans="1:17" ht="40.5" customHeight="1" x14ac:dyDescent="0.25">
      <c r="A4478" s="1053">
        <v>1464</v>
      </c>
      <c r="B4478" s="69">
        <v>4</v>
      </c>
      <c r="C4478" s="69" t="s">
        <v>71</v>
      </c>
      <c r="D4478" s="113">
        <v>2566</v>
      </c>
      <c r="E4478" s="1053" t="s">
        <v>16600</v>
      </c>
      <c r="F4478" s="1053" t="s">
        <v>16712</v>
      </c>
      <c r="G4478" s="1053" t="s">
        <v>16731</v>
      </c>
      <c r="H4478" s="1053" t="s">
        <v>16714</v>
      </c>
      <c r="I4478" s="1053" t="s">
        <v>732</v>
      </c>
      <c r="J4478" s="1053" t="s">
        <v>212</v>
      </c>
      <c r="K4478" s="1053" t="s">
        <v>3414</v>
      </c>
      <c r="L4478" s="1" t="s">
        <v>16715</v>
      </c>
      <c r="M4478" s="69">
        <v>2565</v>
      </c>
      <c r="N4478" s="113" t="s">
        <v>16717</v>
      </c>
    </row>
    <row r="4479" spans="1:17" ht="40.5" customHeight="1" x14ac:dyDescent="0.25">
      <c r="A4479" s="1055"/>
      <c r="B4479" s="69">
        <v>4</v>
      </c>
      <c r="C4479" s="69" t="s">
        <v>71</v>
      </c>
      <c r="D4479" s="113">
        <v>2566</v>
      </c>
      <c r="E4479" s="1055"/>
      <c r="F4479" s="1055"/>
      <c r="G4479" s="1055"/>
      <c r="H4479" s="1055"/>
      <c r="I4479" s="1055"/>
      <c r="J4479" s="1055"/>
      <c r="K4479" s="1055"/>
      <c r="L4479" s="1" t="s">
        <v>16706</v>
      </c>
      <c r="M4479" s="69"/>
      <c r="N4479" s="113" t="s">
        <v>16711</v>
      </c>
    </row>
    <row r="4480" spans="1:17" ht="40.5" customHeight="1" x14ac:dyDescent="0.25">
      <c r="A4480" s="1054"/>
      <c r="B4480" s="69">
        <v>4</v>
      </c>
      <c r="C4480" s="69" t="s">
        <v>71</v>
      </c>
      <c r="D4480" s="113">
        <v>2566</v>
      </c>
      <c r="E4480" s="1054"/>
      <c r="F4480" s="1054"/>
      <c r="G4480" s="1054"/>
      <c r="H4480" s="1054"/>
      <c r="I4480" s="1054"/>
      <c r="J4480" s="1054"/>
      <c r="K4480" s="1054"/>
      <c r="L4480" s="1" t="s">
        <v>16707</v>
      </c>
      <c r="M4480" s="69"/>
      <c r="N4480" s="113" t="s">
        <v>16718</v>
      </c>
    </row>
    <row r="4481" spans="1:17" ht="40.5" customHeight="1" x14ac:dyDescent="0.25">
      <c r="A4481" s="219"/>
      <c r="B4481" s="69">
        <v>11</v>
      </c>
      <c r="C4481" s="69" t="s">
        <v>68</v>
      </c>
      <c r="D4481" s="113">
        <v>2567</v>
      </c>
      <c r="E4481" s="219" t="s">
        <v>16712</v>
      </c>
      <c r="F4481" s="219" t="s">
        <v>16712</v>
      </c>
      <c r="G4481" s="219" t="s">
        <v>20582</v>
      </c>
      <c r="H4481" s="219" t="s">
        <v>16714</v>
      </c>
      <c r="I4481" s="219" t="s">
        <v>732</v>
      </c>
      <c r="J4481" s="219" t="s">
        <v>212</v>
      </c>
      <c r="K4481" s="219" t="s">
        <v>3414</v>
      </c>
      <c r="L4481" s="1" t="s">
        <v>20583</v>
      </c>
      <c r="M4481" s="69">
        <v>2565</v>
      </c>
      <c r="N4481" s="113" t="s">
        <v>20584</v>
      </c>
      <c r="O4481" s="1" t="s">
        <v>20585</v>
      </c>
      <c r="P4481" s="452">
        <v>13025.05</v>
      </c>
    </row>
    <row r="4482" spans="1:17" ht="40.5" customHeight="1" x14ac:dyDescent="0.25">
      <c r="A4482" s="1053">
        <v>1465</v>
      </c>
      <c r="B4482" s="69">
        <v>4</v>
      </c>
      <c r="C4482" s="69" t="s">
        <v>71</v>
      </c>
      <c r="D4482" s="113">
        <v>2566</v>
      </c>
      <c r="E4482" s="1053" t="s">
        <v>16600</v>
      </c>
      <c r="F4482" s="89" t="s">
        <v>16719</v>
      </c>
      <c r="G4482" s="1053" t="s">
        <v>16720</v>
      </c>
      <c r="H4482" s="1053" t="s">
        <v>16721</v>
      </c>
      <c r="I4482" s="1053" t="s">
        <v>4623</v>
      </c>
      <c r="J4482" s="1053" t="s">
        <v>11</v>
      </c>
      <c r="K4482" s="1053" t="s">
        <v>3414</v>
      </c>
      <c r="L4482" s="1" t="s">
        <v>16725</v>
      </c>
      <c r="M4482" s="69">
        <v>2564</v>
      </c>
      <c r="N4482" s="113" t="s">
        <v>16722</v>
      </c>
    </row>
    <row r="4483" spans="1:17" ht="40.5" customHeight="1" x14ac:dyDescent="0.25">
      <c r="A4483" s="1055"/>
      <c r="B4483" s="69">
        <v>4</v>
      </c>
      <c r="C4483" s="69" t="s">
        <v>71</v>
      </c>
      <c r="D4483" s="113">
        <v>2566</v>
      </c>
      <c r="E4483" s="1055"/>
      <c r="F4483" s="169"/>
      <c r="G4483" s="1055"/>
      <c r="H4483" s="1055"/>
      <c r="I4483" s="1055"/>
      <c r="J4483" s="1055"/>
      <c r="K4483" s="1055"/>
      <c r="L4483" s="1" t="s">
        <v>14841</v>
      </c>
      <c r="M4483" s="69"/>
      <c r="N4483" s="113" t="s">
        <v>16723</v>
      </c>
    </row>
    <row r="4484" spans="1:17" ht="40.5" customHeight="1" x14ac:dyDescent="0.25">
      <c r="A4484" s="1054"/>
      <c r="B4484" s="69">
        <v>4</v>
      </c>
      <c r="C4484" s="69" t="s">
        <v>71</v>
      </c>
      <c r="D4484" s="113">
        <v>2566</v>
      </c>
      <c r="E4484" s="1054"/>
      <c r="F4484" s="99"/>
      <c r="G4484" s="1054"/>
      <c r="H4484" s="1054"/>
      <c r="I4484" s="1054"/>
      <c r="J4484" s="1054"/>
      <c r="K4484" s="1054"/>
      <c r="L4484" s="1" t="s">
        <v>14987</v>
      </c>
      <c r="M4484" s="69"/>
      <c r="N4484" s="113" t="s">
        <v>16724</v>
      </c>
    </row>
    <row r="4485" spans="1:17" ht="40.5" customHeight="1" x14ac:dyDescent="0.25">
      <c r="A4485" s="69"/>
      <c r="B4485" s="69">
        <v>7</v>
      </c>
      <c r="C4485" s="69" t="s">
        <v>677</v>
      </c>
      <c r="D4485" s="113">
        <v>2566</v>
      </c>
      <c r="E4485" s="1053" t="s">
        <v>17223</v>
      </c>
      <c r="F4485" s="1053" t="s">
        <v>17223</v>
      </c>
      <c r="G4485" s="1053"/>
      <c r="H4485" s="1053" t="s">
        <v>17224</v>
      </c>
      <c r="I4485" s="1053" t="s">
        <v>4623</v>
      </c>
      <c r="J4485" s="1053" t="s">
        <v>11</v>
      </c>
      <c r="K4485" s="1053" t="s">
        <v>15746</v>
      </c>
      <c r="L4485" s="11" t="s">
        <v>17225</v>
      </c>
      <c r="M4485" s="198"/>
      <c r="N4485" s="148" t="s">
        <v>17226</v>
      </c>
      <c r="P4485" s="452">
        <v>1319.01</v>
      </c>
    </row>
    <row r="4486" spans="1:17" ht="40.5" customHeight="1" x14ac:dyDescent="0.25">
      <c r="A4486" s="69"/>
      <c r="B4486" s="69">
        <v>9</v>
      </c>
      <c r="C4486" s="69" t="s">
        <v>677</v>
      </c>
      <c r="D4486" s="113">
        <v>2566</v>
      </c>
      <c r="E4486" s="1055"/>
      <c r="F4486" s="1055"/>
      <c r="G4486" s="1055"/>
      <c r="H4486" s="1055"/>
      <c r="I4486" s="1055"/>
      <c r="J4486" s="1055"/>
      <c r="K4486" s="1055"/>
      <c r="L4486" s="11" t="s">
        <v>17205</v>
      </c>
      <c r="M4486" s="198"/>
      <c r="N4486" s="148" t="s">
        <v>17227</v>
      </c>
    </row>
    <row r="4487" spans="1:17" ht="40.5" customHeight="1" x14ac:dyDescent="0.25">
      <c r="A4487" s="219"/>
      <c r="B4487" s="69">
        <v>14</v>
      </c>
      <c r="C4487" s="69" t="s">
        <v>677</v>
      </c>
      <c r="D4487" s="113">
        <v>2566</v>
      </c>
      <c r="E4487" s="1055"/>
      <c r="F4487" s="1055"/>
      <c r="G4487" s="1055"/>
      <c r="H4487" s="1055"/>
      <c r="I4487" s="1055"/>
      <c r="J4487" s="1055"/>
      <c r="K4487" s="1055"/>
      <c r="L4487" s="1" t="s">
        <v>1614</v>
      </c>
      <c r="M4487" s="218"/>
      <c r="N4487" s="113"/>
    </row>
    <row r="4488" spans="1:17" ht="40.5" customHeight="1" x14ac:dyDescent="0.25">
      <c r="A4488" s="219"/>
      <c r="B4488" s="69">
        <v>21</v>
      </c>
      <c r="C4488" s="69" t="s">
        <v>677</v>
      </c>
      <c r="D4488" s="113">
        <v>2566</v>
      </c>
      <c r="E4488" s="1054"/>
      <c r="F4488" s="1054"/>
      <c r="G4488" s="1054"/>
      <c r="H4488" s="1054"/>
      <c r="I4488" s="1054"/>
      <c r="J4488" s="1054"/>
      <c r="K4488" s="1054"/>
      <c r="L4488" s="26" t="s">
        <v>17230</v>
      </c>
      <c r="M4488" s="218"/>
      <c r="N4488" s="113" t="s">
        <v>17235</v>
      </c>
    </row>
    <row r="4489" spans="1:17" s="607" customFormat="1" ht="40.5" customHeight="1" x14ac:dyDescent="0.25">
      <c r="A4489" s="1053">
        <v>1466</v>
      </c>
      <c r="B4489" s="602">
        <v>4</v>
      </c>
      <c r="C4489" s="602" t="s">
        <v>71</v>
      </c>
      <c r="D4489" s="603">
        <v>2566</v>
      </c>
      <c r="E4489" s="1047" t="s">
        <v>16600</v>
      </c>
      <c r="F4489" s="1047" t="s">
        <v>16726</v>
      </c>
      <c r="G4489" s="1053" t="s">
        <v>16730</v>
      </c>
      <c r="H4489" s="1053" t="s">
        <v>5498</v>
      </c>
      <c r="I4489" s="1053" t="s">
        <v>232</v>
      </c>
      <c r="J4489" s="1053" t="s">
        <v>3414</v>
      </c>
      <c r="K4489" s="1053" t="s">
        <v>3414</v>
      </c>
      <c r="L4489" s="604" t="s">
        <v>16725</v>
      </c>
      <c r="M4489" s="1053">
        <v>2564</v>
      </c>
      <c r="N4489" s="603" t="s">
        <v>16727</v>
      </c>
      <c r="O4489" s="604"/>
      <c r="P4489" s="606"/>
      <c r="Q4489" s="604"/>
    </row>
    <row r="4490" spans="1:17" s="612" customFormat="1" ht="40.5" customHeight="1" x14ac:dyDescent="0.25">
      <c r="A4490" s="1055"/>
      <c r="B4490" s="614">
        <v>4</v>
      </c>
      <c r="C4490" s="608" t="s">
        <v>71</v>
      </c>
      <c r="D4490" s="609">
        <v>2566</v>
      </c>
      <c r="E4490" s="1048"/>
      <c r="F4490" s="1048"/>
      <c r="G4490" s="1055"/>
      <c r="H4490" s="1055"/>
      <c r="I4490" s="1055"/>
      <c r="J4490" s="1055"/>
      <c r="K4490" s="1055"/>
      <c r="L4490" s="610" t="s">
        <v>14841</v>
      </c>
      <c r="M4490" s="1055"/>
      <c r="N4490" s="609" t="s">
        <v>16728</v>
      </c>
      <c r="O4490" s="610"/>
      <c r="P4490" s="606"/>
      <c r="Q4490" s="610"/>
    </row>
    <row r="4491" spans="1:17" s="612" customFormat="1" ht="40.5" customHeight="1" x14ac:dyDescent="0.25">
      <c r="A4491" s="1055"/>
      <c r="B4491" s="735">
        <v>4</v>
      </c>
      <c r="C4491" s="608" t="s">
        <v>71</v>
      </c>
      <c r="D4491" s="609">
        <v>2566</v>
      </c>
      <c r="E4491" s="1049"/>
      <c r="F4491" s="1049"/>
      <c r="G4491" s="1055"/>
      <c r="H4491" s="1055"/>
      <c r="I4491" s="1055"/>
      <c r="J4491" s="1055"/>
      <c r="K4491" s="1055"/>
      <c r="L4491" s="610" t="s">
        <v>14987</v>
      </c>
      <c r="M4491" s="1055"/>
      <c r="N4491" s="609" t="s">
        <v>16729</v>
      </c>
      <c r="O4491" s="610" t="s">
        <v>22307</v>
      </c>
      <c r="P4491" s="606">
        <v>1595.58</v>
      </c>
      <c r="Q4491" s="610"/>
    </row>
    <row r="4492" spans="1:17" ht="40.5" customHeight="1" x14ac:dyDescent="0.25">
      <c r="A4492" s="1055"/>
      <c r="B4492" s="169">
        <v>7</v>
      </c>
      <c r="C4492" s="69" t="s">
        <v>677</v>
      </c>
      <c r="D4492" s="113">
        <v>2566</v>
      </c>
      <c r="E4492" s="1053" t="s">
        <v>17213</v>
      </c>
      <c r="F4492" s="1053" t="s">
        <v>16726</v>
      </c>
      <c r="G4492" s="1055"/>
      <c r="H4492" s="1055"/>
      <c r="I4492" s="1055"/>
      <c r="J4492" s="1055"/>
      <c r="K4492" s="1055"/>
      <c r="L4492" s="1" t="s">
        <v>17214</v>
      </c>
      <c r="M4492" s="1055"/>
      <c r="N4492" s="113" t="s">
        <v>17215</v>
      </c>
      <c r="P4492" s="452">
        <v>1319.01</v>
      </c>
    </row>
    <row r="4493" spans="1:17" ht="40.5" customHeight="1" x14ac:dyDescent="0.25">
      <c r="A4493" s="1055"/>
      <c r="B4493" s="69">
        <v>9</v>
      </c>
      <c r="C4493" s="69" t="s">
        <v>677</v>
      </c>
      <c r="D4493" s="113">
        <v>2566</v>
      </c>
      <c r="E4493" s="1055"/>
      <c r="F4493" s="1055"/>
      <c r="G4493" s="1055"/>
      <c r="H4493" s="1055"/>
      <c r="I4493" s="1055"/>
      <c r="J4493" s="1055"/>
      <c r="K4493" s="1055"/>
      <c r="L4493" s="1" t="s">
        <v>17205</v>
      </c>
      <c r="M4493" s="1055"/>
      <c r="N4493" s="113" t="s">
        <v>17216</v>
      </c>
    </row>
    <row r="4494" spans="1:17" ht="40.5" customHeight="1" x14ac:dyDescent="0.25">
      <c r="A4494" s="1055"/>
      <c r="B4494" s="69">
        <v>16</v>
      </c>
      <c r="C4494" s="69" t="s">
        <v>677</v>
      </c>
      <c r="D4494" s="113">
        <v>2566</v>
      </c>
      <c r="E4494" s="1055"/>
      <c r="F4494" s="1055"/>
      <c r="G4494" s="1055"/>
      <c r="H4494" s="1055"/>
      <c r="I4494" s="1055"/>
      <c r="J4494" s="1055"/>
      <c r="K4494" s="1055"/>
      <c r="L4494" s="1" t="s">
        <v>1614</v>
      </c>
      <c r="M4494" s="1054"/>
      <c r="N4494" s="113"/>
    </row>
    <row r="4495" spans="1:17" ht="40.5" customHeight="1" x14ac:dyDescent="0.25">
      <c r="A4495" s="1054"/>
      <c r="B4495" s="69">
        <v>21</v>
      </c>
      <c r="C4495" s="69" t="s">
        <v>677</v>
      </c>
      <c r="D4495" s="113">
        <v>2566</v>
      </c>
      <c r="E4495" s="1054"/>
      <c r="F4495" s="1054"/>
      <c r="G4495" s="1054"/>
      <c r="H4495" s="1054"/>
      <c r="I4495" s="1054"/>
      <c r="J4495" s="1054"/>
      <c r="K4495" s="1054"/>
      <c r="L4495" s="26" t="s">
        <v>6443</v>
      </c>
      <c r="M4495" s="69"/>
      <c r="N4495" s="113" t="s">
        <v>17233</v>
      </c>
    </row>
    <row r="4496" spans="1:17" ht="40.5" customHeight="1" x14ac:dyDescent="0.25">
      <c r="A4496" s="69">
        <v>1467</v>
      </c>
      <c r="B4496" s="69">
        <v>5</v>
      </c>
      <c r="C4496" s="69" t="s">
        <v>71</v>
      </c>
      <c r="D4496" s="113">
        <v>2566</v>
      </c>
      <c r="E4496" s="113" t="s">
        <v>16741</v>
      </c>
      <c r="F4496" s="113" t="s">
        <v>16741</v>
      </c>
      <c r="G4496" s="113" t="s">
        <v>16742</v>
      </c>
      <c r="H4496" s="113" t="s">
        <v>16743</v>
      </c>
      <c r="I4496" s="113" t="s">
        <v>346</v>
      </c>
      <c r="J4496" s="113" t="s">
        <v>131</v>
      </c>
      <c r="K4496" s="113" t="s">
        <v>3414</v>
      </c>
      <c r="L4496" s="1" t="s">
        <v>11884</v>
      </c>
      <c r="M4496" s="69" t="s">
        <v>15023</v>
      </c>
      <c r="N4496" s="113" t="s">
        <v>16479</v>
      </c>
    </row>
    <row r="4497" spans="1:17" ht="40.5" customHeight="1" x14ac:dyDescent="0.25">
      <c r="A4497" s="1053">
        <v>1468</v>
      </c>
      <c r="B4497" s="69">
        <v>7</v>
      </c>
      <c r="C4497" s="69" t="s">
        <v>71</v>
      </c>
      <c r="D4497" s="113">
        <v>2566</v>
      </c>
      <c r="E4497" s="89" t="s">
        <v>16767</v>
      </c>
      <c r="F4497" s="1067" t="s">
        <v>16769</v>
      </c>
      <c r="G4497" s="1067" t="s">
        <v>16770</v>
      </c>
      <c r="H4497" s="1053" t="s">
        <v>16771</v>
      </c>
      <c r="I4497" s="1053" t="s">
        <v>2448</v>
      </c>
      <c r="J4497" s="1053" t="s">
        <v>232</v>
      </c>
      <c r="K4497" s="1053" t="s">
        <v>3414</v>
      </c>
      <c r="L4497" s="1" t="s">
        <v>16772</v>
      </c>
      <c r="M4497" s="69"/>
      <c r="N4497" s="113" t="s">
        <v>16773</v>
      </c>
    </row>
    <row r="4498" spans="1:17" ht="40.5" customHeight="1" x14ac:dyDescent="0.25">
      <c r="A4498" s="1054"/>
      <c r="B4498" s="69">
        <v>7</v>
      </c>
      <c r="C4498" s="69" t="s">
        <v>71</v>
      </c>
      <c r="D4498" s="113">
        <v>2566</v>
      </c>
      <c r="E4498" s="99" t="s">
        <v>16768</v>
      </c>
      <c r="F4498" s="1069"/>
      <c r="G4498" s="1069"/>
      <c r="H4498" s="1054"/>
      <c r="I4498" s="1054"/>
      <c r="J4498" s="1054"/>
      <c r="K4498" s="1054"/>
      <c r="L4498" s="1" t="s">
        <v>16774</v>
      </c>
      <c r="M4498" s="69"/>
      <c r="N4498" s="113" t="s">
        <v>16775</v>
      </c>
      <c r="O4498" s="26" t="s">
        <v>16776</v>
      </c>
    </row>
    <row r="4499" spans="1:17" s="607" customFormat="1" ht="40.5" customHeight="1" x14ac:dyDescent="0.25">
      <c r="A4499" s="1047">
        <v>1469</v>
      </c>
      <c r="B4499" s="602">
        <v>7</v>
      </c>
      <c r="C4499" s="602" t="s">
        <v>71</v>
      </c>
      <c r="D4499" s="603">
        <v>2566</v>
      </c>
      <c r="E4499" s="1047" t="s">
        <v>16828</v>
      </c>
      <c r="F4499" s="1047" t="s">
        <v>16828</v>
      </c>
      <c r="G4499" s="1047" t="s">
        <v>16829</v>
      </c>
      <c r="H4499" s="1047" t="s">
        <v>16830</v>
      </c>
      <c r="I4499" s="1047" t="s">
        <v>564</v>
      </c>
      <c r="J4499" s="1047" t="s">
        <v>212</v>
      </c>
      <c r="K4499" s="1047" t="s">
        <v>3414</v>
      </c>
      <c r="L4499" s="604" t="s">
        <v>11884</v>
      </c>
      <c r="M4499" s="602">
        <v>2565</v>
      </c>
      <c r="N4499" s="603" t="s">
        <v>16831</v>
      </c>
      <c r="O4499" s="604"/>
      <c r="P4499" s="606"/>
      <c r="Q4499" s="604"/>
    </row>
    <row r="4500" spans="1:17" s="612" customFormat="1" ht="40.5" customHeight="1" x14ac:dyDescent="0.25">
      <c r="A4500" s="1048"/>
      <c r="B4500" s="682">
        <v>28</v>
      </c>
      <c r="C4500" s="682" t="s">
        <v>64</v>
      </c>
      <c r="D4500" s="681">
        <v>2567</v>
      </c>
      <c r="E4500" s="1048"/>
      <c r="F4500" s="1048"/>
      <c r="G4500" s="1048"/>
      <c r="H4500" s="1048"/>
      <c r="I4500" s="1048"/>
      <c r="J4500" s="1048"/>
      <c r="K4500" s="1048"/>
      <c r="L4500" s="610" t="s">
        <v>5414</v>
      </c>
      <c r="M4500" s="682"/>
      <c r="N4500" s="681" t="s">
        <v>20119</v>
      </c>
      <c r="O4500" s="610"/>
      <c r="P4500" s="606"/>
      <c r="Q4500" s="610"/>
    </row>
    <row r="4501" spans="1:17" s="612" customFormat="1" ht="40.5" customHeight="1" x14ac:dyDescent="0.25">
      <c r="A4501" s="1049"/>
      <c r="B4501" s="682">
        <v>4</v>
      </c>
      <c r="C4501" s="682" t="s">
        <v>65</v>
      </c>
      <c r="D4501" s="681">
        <v>2567</v>
      </c>
      <c r="E4501" s="1049"/>
      <c r="F4501" s="1049"/>
      <c r="G4501" s="1049"/>
      <c r="H4501" s="1049"/>
      <c r="I4501" s="1049"/>
      <c r="J4501" s="1049"/>
      <c r="K4501" s="1049"/>
      <c r="L4501" s="610" t="s">
        <v>689</v>
      </c>
      <c r="M4501" s="682"/>
      <c r="N4501" s="681" t="s">
        <v>20120</v>
      </c>
      <c r="O4501" s="610" t="s">
        <v>15693</v>
      </c>
      <c r="P4501" s="606">
        <v>28040</v>
      </c>
      <c r="Q4501" s="610"/>
    </row>
    <row r="4502" spans="1:17" s="607" customFormat="1" ht="40.5" customHeight="1" x14ac:dyDescent="0.25">
      <c r="A4502" s="1047">
        <v>1470</v>
      </c>
      <c r="B4502" s="679">
        <v>8</v>
      </c>
      <c r="C4502" s="679" t="s">
        <v>71</v>
      </c>
      <c r="D4502" s="680">
        <v>2566</v>
      </c>
      <c r="E4502" s="1047" t="s">
        <v>16887</v>
      </c>
      <c r="F4502" s="1047" t="s">
        <v>16887</v>
      </c>
      <c r="G4502" s="1047" t="s">
        <v>16888</v>
      </c>
      <c r="H4502" s="1047" t="s">
        <v>16889</v>
      </c>
      <c r="I4502" s="1047" t="s">
        <v>26</v>
      </c>
      <c r="J4502" s="1047" t="s">
        <v>232</v>
      </c>
      <c r="K4502" s="1047" t="s">
        <v>15746</v>
      </c>
      <c r="L4502" s="604" t="s">
        <v>7186</v>
      </c>
      <c r="M4502" s="679"/>
      <c r="N4502" s="680" t="s">
        <v>16890</v>
      </c>
      <c r="O4502" s="604"/>
      <c r="P4502" s="606"/>
      <c r="Q4502" s="604"/>
    </row>
    <row r="4503" spans="1:17" s="612" customFormat="1" ht="40.5" customHeight="1" x14ac:dyDescent="0.25">
      <c r="A4503" s="1048"/>
      <c r="B4503" s="682">
        <v>19</v>
      </c>
      <c r="C4503" s="682" t="s">
        <v>66</v>
      </c>
      <c r="D4503" s="681">
        <v>2567</v>
      </c>
      <c r="E4503" s="1048"/>
      <c r="F4503" s="1048"/>
      <c r="G4503" s="1048"/>
      <c r="H4503" s="1048"/>
      <c r="I4503" s="1048"/>
      <c r="J4503" s="1048"/>
      <c r="K4503" s="1048"/>
      <c r="L4503" s="610" t="s">
        <v>5414</v>
      </c>
      <c r="M4503" s="682"/>
      <c r="N4503" s="681" t="s">
        <v>20521</v>
      </c>
      <c r="O4503" s="610"/>
      <c r="P4503" s="606"/>
      <c r="Q4503" s="610"/>
    </row>
    <row r="4504" spans="1:17" s="612" customFormat="1" ht="40.5" customHeight="1" x14ac:dyDescent="0.25">
      <c r="A4504" s="1049"/>
      <c r="B4504" s="682">
        <v>24</v>
      </c>
      <c r="C4504" s="682" t="s">
        <v>66</v>
      </c>
      <c r="D4504" s="681">
        <v>2567</v>
      </c>
      <c r="E4504" s="1049"/>
      <c r="F4504" s="1049"/>
      <c r="G4504" s="1049"/>
      <c r="H4504" s="1049"/>
      <c r="I4504" s="1049"/>
      <c r="J4504" s="1049"/>
      <c r="K4504" s="1049"/>
      <c r="L4504" s="610" t="s">
        <v>689</v>
      </c>
      <c r="M4504" s="682"/>
      <c r="N4504" s="681" t="s">
        <v>20522</v>
      </c>
      <c r="O4504" s="610" t="s">
        <v>20523</v>
      </c>
      <c r="P4504" s="606">
        <v>53104.68</v>
      </c>
      <c r="Q4504" s="610"/>
    </row>
    <row r="4505" spans="1:17" ht="32.25" customHeight="1" x14ac:dyDescent="0.25">
      <c r="A4505" s="1053">
        <v>1471</v>
      </c>
      <c r="B4505" s="1053">
        <v>8</v>
      </c>
      <c r="C4505" s="1053" t="s">
        <v>71</v>
      </c>
      <c r="D4505" s="1053">
        <v>2566</v>
      </c>
      <c r="E4505" s="1053" t="s">
        <v>16833</v>
      </c>
      <c r="F4505" s="113" t="s">
        <v>16832</v>
      </c>
      <c r="G4505" s="113" t="s">
        <v>16903</v>
      </c>
      <c r="H4505" s="113" t="s">
        <v>16839</v>
      </c>
      <c r="I4505" s="113" t="s">
        <v>500</v>
      </c>
      <c r="J4505" s="113" t="s">
        <v>485</v>
      </c>
      <c r="K4505" s="113" t="s">
        <v>3414</v>
      </c>
      <c r="L4505" s="1053" t="s">
        <v>16837</v>
      </c>
      <c r="M4505" s="218">
        <v>2565</v>
      </c>
      <c r="N4505" s="1067" t="s">
        <v>16838</v>
      </c>
    </row>
    <row r="4506" spans="1:17" ht="32.25" customHeight="1" x14ac:dyDescent="0.25">
      <c r="A4506" s="1055"/>
      <c r="B4506" s="1055"/>
      <c r="C4506" s="1055"/>
      <c r="D4506" s="1055"/>
      <c r="E4506" s="1055"/>
      <c r="F4506" s="113" t="s">
        <v>16834</v>
      </c>
      <c r="G4506" s="113" t="s">
        <v>16836</v>
      </c>
      <c r="H4506" s="113" t="s">
        <v>16714</v>
      </c>
      <c r="I4506" s="113" t="s">
        <v>332</v>
      </c>
      <c r="J4506" s="113" t="s">
        <v>2880</v>
      </c>
      <c r="K4506" s="113" t="s">
        <v>3414</v>
      </c>
      <c r="L4506" s="1055"/>
      <c r="M4506" s="1"/>
      <c r="N4506" s="1068"/>
    </row>
    <row r="4507" spans="1:17" ht="38.25" customHeight="1" x14ac:dyDescent="0.25">
      <c r="A4507" s="1055"/>
      <c r="B4507" s="1054"/>
      <c r="C4507" s="1054"/>
      <c r="D4507" s="1054"/>
      <c r="E4507" s="1055"/>
      <c r="F4507" s="113" t="s">
        <v>16835</v>
      </c>
      <c r="G4507" s="113" t="s">
        <v>16904</v>
      </c>
      <c r="H4507" s="113" t="s">
        <v>16840</v>
      </c>
      <c r="I4507" s="113" t="s">
        <v>216</v>
      </c>
      <c r="J4507" s="113" t="s">
        <v>216</v>
      </c>
      <c r="K4507" s="113" t="s">
        <v>3414</v>
      </c>
      <c r="L4507" s="1054"/>
      <c r="M4507" s="1"/>
      <c r="N4507" s="1069"/>
    </row>
    <row r="4508" spans="1:17" ht="36.75" customHeight="1" x14ac:dyDescent="0.25">
      <c r="A4508" s="1055"/>
      <c r="B4508" s="1053">
        <v>11</v>
      </c>
      <c r="C4508" s="1053" t="s">
        <v>71</v>
      </c>
      <c r="D4508" s="1053">
        <v>2566</v>
      </c>
      <c r="E4508" s="1055"/>
      <c r="F4508" s="113" t="s">
        <v>16832</v>
      </c>
      <c r="G4508" s="113"/>
      <c r="H4508" s="113" t="s">
        <v>16839</v>
      </c>
      <c r="I4508" s="113" t="s">
        <v>500</v>
      </c>
      <c r="J4508" s="113" t="s">
        <v>485</v>
      </c>
      <c r="K4508" s="113" t="s">
        <v>3414</v>
      </c>
      <c r="L4508" s="1067" t="s">
        <v>16706</v>
      </c>
      <c r="M4508" s="1"/>
      <c r="N4508" s="113" t="s">
        <v>16841</v>
      </c>
    </row>
    <row r="4509" spans="1:17" ht="40.5" customHeight="1" x14ac:dyDescent="0.25">
      <c r="A4509" s="1055"/>
      <c r="B4509" s="1055"/>
      <c r="C4509" s="1055"/>
      <c r="D4509" s="1055"/>
      <c r="E4509" s="1055"/>
      <c r="F4509" s="113" t="s">
        <v>16834</v>
      </c>
      <c r="G4509" s="113" t="s">
        <v>16836</v>
      </c>
      <c r="H4509" s="113" t="s">
        <v>16714</v>
      </c>
      <c r="I4509" s="113" t="s">
        <v>332</v>
      </c>
      <c r="J4509" s="113" t="s">
        <v>2880</v>
      </c>
      <c r="K4509" s="113" t="s">
        <v>3414</v>
      </c>
      <c r="L4509" s="1068"/>
      <c r="M4509" s="1"/>
      <c r="N4509" s="113" t="s">
        <v>16842</v>
      </c>
    </row>
    <row r="4510" spans="1:17" s="612" customFormat="1" ht="40.5" customHeight="1" x14ac:dyDescent="0.25">
      <c r="A4510" s="1055"/>
      <c r="B4510" s="1054"/>
      <c r="C4510" s="1054"/>
      <c r="D4510" s="1054"/>
      <c r="E4510" s="1055"/>
      <c r="F4510" s="678" t="s">
        <v>16835</v>
      </c>
      <c r="G4510" s="678"/>
      <c r="H4510" s="678" t="s">
        <v>16840</v>
      </c>
      <c r="I4510" s="678" t="s">
        <v>216</v>
      </c>
      <c r="J4510" s="678" t="s">
        <v>216</v>
      </c>
      <c r="K4510" s="678" t="s">
        <v>3414</v>
      </c>
      <c r="L4510" s="1069"/>
      <c r="M4510" s="610">
        <v>2565</v>
      </c>
      <c r="N4510" s="609" t="s">
        <v>16843</v>
      </c>
      <c r="O4510" s="610" t="s">
        <v>18111</v>
      </c>
      <c r="P4510" s="606">
        <v>28105.49</v>
      </c>
      <c r="Q4510" s="610" t="s">
        <v>18112</v>
      </c>
    </row>
    <row r="4511" spans="1:17" ht="40.5" customHeight="1" x14ac:dyDescent="0.25">
      <c r="A4511" s="1055"/>
      <c r="B4511" s="153">
        <v>19</v>
      </c>
      <c r="C4511" s="153" t="s">
        <v>71</v>
      </c>
      <c r="D4511" s="153">
        <v>2566</v>
      </c>
      <c r="E4511" s="1055"/>
      <c r="F4511" s="113"/>
      <c r="G4511" s="113"/>
      <c r="H4511" s="113"/>
      <c r="I4511" s="113"/>
      <c r="J4511" s="113"/>
      <c r="K4511" s="113"/>
      <c r="L4511" s="152" t="s">
        <v>16901</v>
      </c>
      <c r="M4511" s="1"/>
      <c r="N4511" s="113" t="s">
        <v>16902</v>
      </c>
    </row>
    <row r="4512" spans="1:17" ht="40.5" customHeight="1" x14ac:dyDescent="0.25">
      <c r="A4512" s="1055"/>
      <c r="B4512" s="153">
        <v>20</v>
      </c>
      <c r="C4512" s="153" t="s">
        <v>71</v>
      </c>
      <c r="D4512" s="153">
        <v>2566</v>
      </c>
      <c r="E4512" s="1054"/>
      <c r="F4512" s="113"/>
      <c r="G4512" s="113"/>
      <c r="H4512" s="113"/>
      <c r="I4512" s="113"/>
      <c r="J4512" s="113"/>
      <c r="K4512" s="113"/>
      <c r="L4512" s="152" t="s">
        <v>16905</v>
      </c>
      <c r="M4512" s="1"/>
      <c r="N4512" s="113" t="s">
        <v>16906</v>
      </c>
    </row>
    <row r="4513" spans="1:17" s="612" customFormat="1" ht="40.5" customHeight="1" x14ac:dyDescent="0.25">
      <c r="A4513" s="1055"/>
      <c r="B4513" s="701">
        <v>28</v>
      </c>
      <c r="C4513" s="701" t="s">
        <v>20159</v>
      </c>
      <c r="D4513" s="701">
        <v>2567</v>
      </c>
      <c r="E4513" s="701"/>
      <c r="F4513" s="609"/>
      <c r="G4513" s="609"/>
      <c r="H4513" s="609"/>
      <c r="I4513" s="609"/>
      <c r="J4513" s="609"/>
      <c r="K4513" s="609"/>
      <c r="L4513" s="610" t="s">
        <v>20161</v>
      </c>
      <c r="M4513" s="610"/>
      <c r="N4513" s="609" t="s">
        <v>20160</v>
      </c>
      <c r="O4513" s="610"/>
      <c r="P4513" s="606"/>
      <c r="Q4513" s="610"/>
    </row>
    <row r="4514" spans="1:17" s="612" customFormat="1" ht="40.5" customHeight="1" x14ac:dyDescent="0.25">
      <c r="A4514" s="1054"/>
      <c r="B4514" s="701">
        <v>4</v>
      </c>
      <c r="C4514" s="701" t="s">
        <v>65</v>
      </c>
      <c r="D4514" s="701">
        <v>2567</v>
      </c>
      <c r="E4514" s="701"/>
      <c r="F4514" s="609"/>
      <c r="G4514" s="609"/>
      <c r="H4514" s="609"/>
      <c r="I4514" s="609"/>
      <c r="J4514" s="609"/>
      <c r="K4514" s="609"/>
      <c r="L4514" s="610" t="s">
        <v>20162</v>
      </c>
      <c r="M4514" s="610"/>
      <c r="N4514" s="609" t="s">
        <v>20163</v>
      </c>
      <c r="O4514" s="610" t="s">
        <v>20164</v>
      </c>
      <c r="P4514" s="606">
        <f>17387.91+25562.64</f>
        <v>42950.55</v>
      </c>
      <c r="Q4514" s="610"/>
    </row>
    <row r="4515" spans="1:17" s="607" customFormat="1" ht="40.5" customHeight="1" x14ac:dyDescent="0.25">
      <c r="A4515" s="1047">
        <v>1472</v>
      </c>
      <c r="B4515" s="602">
        <v>11</v>
      </c>
      <c r="C4515" s="602" t="s">
        <v>71</v>
      </c>
      <c r="D4515" s="603">
        <v>2566</v>
      </c>
      <c r="E4515" s="1047" t="s">
        <v>16844</v>
      </c>
      <c r="F4515" s="1047" t="s">
        <v>16844</v>
      </c>
      <c r="G4515" s="1047" t="s">
        <v>16848</v>
      </c>
      <c r="H4515" s="1047" t="s">
        <v>16845</v>
      </c>
      <c r="I4515" s="1047" t="s">
        <v>346</v>
      </c>
      <c r="J4515" s="1047" t="s">
        <v>78</v>
      </c>
      <c r="K4515" s="1047" t="s">
        <v>3414</v>
      </c>
      <c r="L4515" s="604" t="s">
        <v>11884</v>
      </c>
      <c r="M4515" s="602">
        <v>2565</v>
      </c>
      <c r="N4515" s="603" t="s">
        <v>16846</v>
      </c>
      <c r="O4515" s="604"/>
      <c r="P4515" s="606"/>
      <c r="Q4515" s="604"/>
    </row>
    <row r="4516" spans="1:17" s="612" customFormat="1" ht="40.5" customHeight="1" x14ac:dyDescent="0.25">
      <c r="A4516" s="1048"/>
      <c r="B4516" s="608">
        <v>18</v>
      </c>
      <c r="C4516" s="608" t="s">
        <v>64</v>
      </c>
      <c r="D4516" s="609">
        <v>2568</v>
      </c>
      <c r="E4516" s="1048"/>
      <c r="F4516" s="1048"/>
      <c r="G4516" s="1048"/>
      <c r="H4516" s="1048"/>
      <c r="I4516" s="1048"/>
      <c r="J4516" s="1048"/>
      <c r="K4516" s="1048"/>
      <c r="L4516" s="610" t="s">
        <v>5414</v>
      </c>
      <c r="M4516" s="608"/>
      <c r="N4516" s="609" t="s">
        <v>23899</v>
      </c>
      <c r="O4516" s="610"/>
      <c r="P4516" s="606"/>
      <c r="Q4516" s="610"/>
    </row>
    <row r="4517" spans="1:17" s="612" customFormat="1" ht="40.5" customHeight="1" x14ac:dyDescent="0.25">
      <c r="A4517" s="1049"/>
      <c r="B4517" s="608">
        <v>18</v>
      </c>
      <c r="C4517" s="608" t="s">
        <v>64</v>
      </c>
      <c r="D4517" s="609">
        <v>2568</v>
      </c>
      <c r="E4517" s="1049"/>
      <c r="F4517" s="1049"/>
      <c r="G4517" s="1049"/>
      <c r="H4517" s="1049"/>
      <c r="I4517" s="1049"/>
      <c r="J4517" s="1049"/>
      <c r="K4517" s="1049"/>
      <c r="L4517" s="610" t="s">
        <v>689</v>
      </c>
      <c r="M4517" s="608"/>
      <c r="N4517" s="609" t="s">
        <v>23900</v>
      </c>
      <c r="O4517" s="610" t="s">
        <v>23901</v>
      </c>
      <c r="P4517" s="606">
        <v>21620</v>
      </c>
      <c r="Q4517" s="610"/>
    </row>
    <row r="4518" spans="1:17" s="607" customFormat="1" ht="40.5" customHeight="1" x14ac:dyDescent="0.25">
      <c r="A4518" s="1047">
        <v>1473</v>
      </c>
      <c r="B4518" s="602">
        <v>11</v>
      </c>
      <c r="C4518" s="602" t="s">
        <v>71</v>
      </c>
      <c r="D4518" s="603">
        <v>2566</v>
      </c>
      <c r="E4518" s="1047" t="s">
        <v>16847</v>
      </c>
      <c r="F4518" s="1047" t="s">
        <v>16847</v>
      </c>
      <c r="G4518" s="1047" t="s">
        <v>16849</v>
      </c>
      <c r="H4518" s="1047" t="s">
        <v>16850</v>
      </c>
      <c r="I4518" s="1047" t="s">
        <v>6841</v>
      </c>
      <c r="J4518" s="1047" t="s">
        <v>2880</v>
      </c>
      <c r="K4518" s="1047" t="s">
        <v>3414</v>
      </c>
      <c r="L4518" s="604" t="s">
        <v>13350</v>
      </c>
      <c r="M4518" s="602"/>
      <c r="N4518" s="603" t="s">
        <v>16851</v>
      </c>
      <c r="O4518" s="604"/>
      <c r="P4518" s="606"/>
      <c r="Q4518" s="604"/>
    </row>
    <row r="4519" spans="1:17" s="612" customFormat="1" ht="40.5" customHeight="1" x14ac:dyDescent="0.25">
      <c r="A4519" s="1048"/>
      <c r="B4519" s="608">
        <v>22</v>
      </c>
      <c r="C4519" s="608" t="s">
        <v>68</v>
      </c>
      <c r="D4519" s="609">
        <v>2567</v>
      </c>
      <c r="E4519" s="1048"/>
      <c r="F4519" s="1048"/>
      <c r="G4519" s="1048"/>
      <c r="H4519" s="1048"/>
      <c r="I4519" s="1048"/>
      <c r="J4519" s="1048"/>
      <c r="K4519" s="1048"/>
      <c r="L4519" s="610" t="s">
        <v>5414</v>
      </c>
      <c r="M4519" s="608"/>
      <c r="N4519" s="609" t="s">
        <v>17975</v>
      </c>
      <c r="O4519" s="610"/>
      <c r="P4519" s="606"/>
      <c r="Q4519" s="610"/>
    </row>
    <row r="4520" spans="1:17" s="612" customFormat="1" ht="40.5" customHeight="1" x14ac:dyDescent="0.25">
      <c r="A4520" s="1049"/>
      <c r="B4520" s="608">
        <v>25</v>
      </c>
      <c r="C4520" s="608" t="s">
        <v>68</v>
      </c>
      <c r="D4520" s="609">
        <v>2567</v>
      </c>
      <c r="E4520" s="1049"/>
      <c r="F4520" s="1049"/>
      <c r="G4520" s="1049"/>
      <c r="H4520" s="1049"/>
      <c r="I4520" s="1049"/>
      <c r="J4520" s="1049"/>
      <c r="K4520" s="1049"/>
      <c r="L4520" s="610" t="s">
        <v>689</v>
      </c>
      <c r="M4520" s="608"/>
      <c r="N4520" s="609" t="s">
        <v>17976</v>
      </c>
      <c r="O4520" s="610" t="s">
        <v>17977</v>
      </c>
      <c r="P4520" s="606">
        <v>55043.28</v>
      </c>
      <c r="Q4520" s="610"/>
    </row>
    <row r="4521" spans="1:17" ht="40.5" customHeight="1" x14ac:dyDescent="0.25">
      <c r="A4521" s="69">
        <v>1474</v>
      </c>
      <c r="B4521" s="69">
        <v>12</v>
      </c>
      <c r="C4521" s="69" t="s">
        <v>71</v>
      </c>
      <c r="D4521" s="113">
        <v>2566</v>
      </c>
      <c r="E4521" s="113" t="s">
        <v>16853</v>
      </c>
      <c r="F4521" s="113" t="s">
        <v>16853</v>
      </c>
      <c r="G4521" s="113" t="s">
        <v>16854</v>
      </c>
      <c r="H4521" s="113" t="s">
        <v>16855</v>
      </c>
      <c r="I4521" s="113" t="s">
        <v>16856</v>
      </c>
      <c r="J4521" s="113" t="s">
        <v>16857</v>
      </c>
      <c r="K4521" s="113" t="s">
        <v>7472</v>
      </c>
      <c r="L4521" s="1" t="s">
        <v>11884</v>
      </c>
      <c r="M4521" s="69">
        <v>2565</v>
      </c>
      <c r="N4521" s="113" t="s">
        <v>16852</v>
      </c>
    </row>
    <row r="4522" spans="1:17" s="388" customFormat="1" ht="40.5" customHeight="1" x14ac:dyDescent="0.25">
      <c r="A4522" s="229">
        <v>1475</v>
      </c>
      <c r="B4522" s="18">
        <v>12</v>
      </c>
      <c r="C4522" s="18" t="s">
        <v>71</v>
      </c>
      <c r="D4522" s="367">
        <v>2566</v>
      </c>
      <c r="E4522" s="229" t="s">
        <v>16877</v>
      </c>
      <c r="F4522" s="229" t="s">
        <v>16877</v>
      </c>
      <c r="G4522" s="229" t="s">
        <v>16878</v>
      </c>
      <c r="H4522" s="229" t="s">
        <v>16879</v>
      </c>
      <c r="I4522" s="229" t="s">
        <v>237</v>
      </c>
      <c r="J4522" s="229" t="s">
        <v>232</v>
      </c>
      <c r="K4522" s="229" t="s">
        <v>3414</v>
      </c>
      <c r="L4522" s="135" t="s">
        <v>11884</v>
      </c>
      <c r="M4522" s="18">
        <v>2565</v>
      </c>
      <c r="N4522" s="367" t="s">
        <v>16880</v>
      </c>
      <c r="O4522" s="135"/>
      <c r="P4522" s="455"/>
      <c r="Q4522" s="135"/>
    </row>
    <row r="4523" spans="1:17" ht="40.5" customHeight="1" x14ac:dyDescent="0.25">
      <c r="A4523" s="69">
        <v>1476</v>
      </c>
      <c r="B4523" s="69">
        <v>12</v>
      </c>
      <c r="C4523" s="69" t="s">
        <v>71</v>
      </c>
      <c r="D4523" s="113">
        <v>2566</v>
      </c>
      <c r="E4523" s="113" t="s">
        <v>8544</v>
      </c>
      <c r="F4523" s="113" t="s">
        <v>8544</v>
      </c>
      <c r="G4523" s="113" t="s">
        <v>16884</v>
      </c>
      <c r="H4523" s="113" t="s">
        <v>16885</v>
      </c>
      <c r="I4523" s="113" t="s">
        <v>346</v>
      </c>
      <c r="J4523" s="113" t="s">
        <v>131</v>
      </c>
      <c r="K4523" s="113" t="s">
        <v>3414</v>
      </c>
      <c r="L4523" s="1" t="s">
        <v>11884</v>
      </c>
      <c r="M4523" s="69">
        <v>2565</v>
      </c>
      <c r="N4523" s="113" t="s">
        <v>16886</v>
      </c>
    </row>
    <row r="4524" spans="1:17" s="607" customFormat="1" ht="40.5" customHeight="1" x14ac:dyDescent="0.25">
      <c r="A4524" s="1047">
        <v>1477</v>
      </c>
      <c r="B4524" s="940">
        <v>14</v>
      </c>
      <c r="C4524" s="602" t="s">
        <v>71</v>
      </c>
      <c r="D4524" s="603">
        <v>2566</v>
      </c>
      <c r="E4524" s="1047" t="s">
        <v>16864</v>
      </c>
      <c r="F4524" s="1047" t="s">
        <v>16864</v>
      </c>
      <c r="G4524" s="1047" t="s">
        <v>16865</v>
      </c>
      <c r="H4524" s="1047" t="s">
        <v>16866</v>
      </c>
      <c r="I4524" s="1047" t="s">
        <v>2168</v>
      </c>
      <c r="J4524" s="1047" t="s">
        <v>2880</v>
      </c>
      <c r="K4524" s="1047" t="s">
        <v>3414</v>
      </c>
      <c r="L4524" s="604" t="s">
        <v>7186</v>
      </c>
      <c r="M4524" s="602"/>
      <c r="N4524" s="603" t="s">
        <v>16867</v>
      </c>
      <c r="O4524" s="604"/>
      <c r="P4524" s="606"/>
      <c r="Q4524" s="604"/>
    </row>
    <row r="4525" spans="1:17" s="612" customFormat="1" ht="40.5" customHeight="1" x14ac:dyDescent="0.25">
      <c r="A4525" s="1048"/>
      <c r="B4525" s="608">
        <v>25</v>
      </c>
      <c r="C4525" s="608" t="s">
        <v>70</v>
      </c>
      <c r="D4525" s="609">
        <v>2567</v>
      </c>
      <c r="E4525" s="1048"/>
      <c r="F4525" s="1048"/>
      <c r="G4525" s="1048"/>
      <c r="H4525" s="1048"/>
      <c r="I4525" s="1048"/>
      <c r="J4525" s="1048"/>
      <c r="K4525" s="1048"/>
      <c r="L4525" s="610" t="s">
        <v>5414</v>
      </c>
      <c r="M4525" s="608"/>
      <c r="N4525" s="609" t="s">
        <v>21225</v>
      </c>
      <c r="O4525" s="610"/>
      <c r="P4525" s="606"/>
      <c r="Q4525" s="610"/>
    </row>
    <row r="4526" spans="1:17" s="612" customFormat="1" ht="40.5" customHeight="1" x14ac:dyDescent="0.25">
      <c r="A4526" s="1049"/>
      <c r="B4526" s="608">
        <v>27</v>
      </c>
      <c r="C4526" s="608" t="s">
        <v>70</v>
      </c>
      <c r="D4526" s="609">
        <v>2567</v>
      </c>
      <c r="E4526" s="1049"/>
      <c r="F4526" s="1049"/>
      <c r="G4526" s="1049"/>
      <c r="H4526" s="1049"/>
      <c r="I4526" s="1049"/>
      <c r="J4526" s="1049"/>
      <c r="K4526" s="1049"/>
      <c r="L4526" s="610" t="s">
        <v>689</v>
      </c>
      <c r="M4526" s="608"/>
      <c r="N4526" s="609" t="s">
        <v>21226</v>
      </c>
      <c r="O4526" s="610"/>
      <c r="P4526" s="606">
        <v>54082.080000000002</v>
      </c>
      <c r="Q4526" s="610"/>
    </row>
    <row r="4527" spans="1:17" s="607" customFormat="1" ht="40.5" customHeight="1" x14ac:dyDescent="0.25">
      <c r="A4527" s="1047">
        <v>1478</v>
      </c>
      <c r="B4527" s="602">
        <v>18</v>
      </c>
      <c r="C4527" s="602" t="s">
        <v>71</v>
      </c>
      <c r="D4527" s="603">
        <v>2566</v>
      </c>
      <c r="E4527" s="1047" t="s">
        <v>16897</v>
      </c>
      <c r="F4527" s="1047" t="s">
        <v>16897</v>
      </c>
      <c r="G4527" s="1047" t="s">
        <v>16898</v>
      </c>
      <c r="H4527" s="1047" t="s">
        <v>16899</v>
      </c>
      <c r="I4527" s="1047" t="s">
        <v>232</v>
      </c>
      <c r="J4527" s="1047" t="s">
        <v>232</v>
      </c>
      <c r="K4527" s="1047" t="s">
        <v>3414</v>
      </c>
      <c r="L4527" s="604" t="s">
        <v>11884</v>
      </c>
      <c r="M4527" s="602">
        <v>2565</v>
      </c>
      <c r="N4527" s="603" t="s">
        <v>16900</v>
      </c>
      <c r="O4527" s="604"/>
      <c r="P4527" s="606"/>
      <c r="Q4527" s="604"/>
    </row>
    <row r="4528" spans="1:17" s="612" customFormat="1" ht="40.5" customHeight="1" x14ac:dyDescent="0.25">
      <c r="A4528" s="1048"/>
      <c r="B4528" s="608">
        <v>22</v>
      </c>
      <c r="C4528" s="608" t="s">
        <v>64</v>
      </c>
      <c r="D4528" s="609">
        <v>2567</v>
      </c>
      <c r="E4528" s="1048"/>
      <c r="F4528" s="1048"/>
      <c r="G4528" s="1048"/>
      <c r="H4528" s="1048"/>
      <c r="I4528" s="1048"/>
      <c r="J4528" s="1048"/>
      <c r="K4528" s="1048"/>
      <c r="L4528" s="610" t="s">
        <v>5414</v>
      </c>
      <c r="M4528" s="608"/>
      <c r="N4528" s="609" t="s">
        <v>18134</v>
      </c>
      <c r="O4528" s="610"/>
      <c r="P4528" s="606"/>
      <c r="Q4528" s="610"/>
    </row>
    <row r="4529" spans="1:17" s="612" customFormat="1" ht="40.5" customHeight="1" x14ac:dyDescent="0.25">
      <c r="A4529" s="1049"/>
      <c r="B4529" s="608">
        <v>22</v>
      </c>
      <c r="C4529" s="608" t="s">
        <v>64</v>
      </c>
      <c r="D4529" s="609">
        <v>2567</v>
      </c>
      <c r="E4529" s="1049"/>
      <c r="F4529" s="1049"/>
      <c r="G4529" s="1049"/>
      <c r="H4529" s="1049"/>
      <c r="I4529" s="1049"/>
      <c r="J4529" s="1049"/>
      <c r="K4529" s="1049"/>
      <c r="L4529" s="610" t="s">
        <v>689</v>
      </c>
      <c r="M4529" s="608"/>
      <c r="N4529" s="609" t="s">
        <v>18135</v>
      </c>
      <c r="O4529" s="610"/>
      <c r="P4529" s="606">
        <v>14892</v>
      </c>
      <c r="Q4529" s="610"/>
    </row>
    <row r="4530" spans="1:17" ht="40.5" customHeight="1" x14ac:dyDescent="0.25">
      <c r="A4530" s="69">
        <v>1479</v>
      </c>
      <c r="B4530" s="69">
        <v>18</v>
      </c>
      <c r="C4530" s="69" t="s">
        <v>71</v>
      </c>
      <c r="D4530" s="113">
        <v>2566</v>
      </c>
      <c r="E4530" s="113" t="s">
        <v>16952</v>
      </c>
      <c r="F4530" s="113" t="s">
        <v>16952</v>
      </c>
      <c r="G4530" s="113" t="s">
        <v>16953</v>
      </c>
      <c r="H4530" s="113" t="s">
        <v>17098</v>
      </c>
      <c r="I4530" s="113" t="s">
        <v>780</v>
      </c>
      <c r="J4530" s="113" t="s">
        <v>92</v>
      </c>
      <c r="K4530" s="113" t="s">
        <v>3414</v>
      </c>
      <c r="L4530" s="1" t="s">
        <v>11884</v>
      </c>
      <c r="M4530" s="69">
        <v>2565</v>
      </c>
      <c r="N4530" s="113" t="s">
        <v>17099</v>
      </c>
    </row>
    <row r="4531" spans="1:17" ht="48" customHeight="1" x14ac:dyDescent="0.25">
      <c r="A4531" s="69">
        <v>1480</v>
      </c>
      <c r="B4531" s="69">
        <v>21</v>
      </c>
      <c r="C4531" s="69" t="s">
        <v>71</v>
      </c>
      <c r="D4531" s="113">
        <v>2566</v>
      </c>
      <c r="E4531" s="113" t="s">
        <v>16946</v>
      </c>
      <c r="F4531" s="113" t="s">
        <v>16946</v>
      </c>
      <c r="G4531" s="113" t="s">
        <v>16947</v>
      </c>
      <c r="H4531" s="113" t="s">
        <v>16948</v>
      </c>
      <c r="I4531" s="113" t="s">
        <v>261</v>
      </c>
      <c r="J4531" s="113" t="s">
        <v>212</v>
      </c>
      <c r="K4531" s="113" t="s">
        <v>3414</v>
      </c>
      <c r="L4531" s="1" t="s">
        <v>11884</v>
      </c>
      <c r="M4531" s="69">
        <v>2565</v>
      </c>
      <c r="N4531" s="113" t="s">
        <v>16949</v>
      </c>
    </row>
    <row r="4532" spans="1:17" s="720" customFormat="1" ht="48" customHeight="1" x14ac:dyDescent="0.25">
      <c r="A4532" s="1074">
        <v>1481</v>
      </c>
      <c r="B4532" s="677">
        <v>22</v>
      </c>
      <c r="C4532" s="677" t="s">
        <v>71</v>
      </c>
      <c r="D4532" s="678">
        <v>2566</v>
      </c>
      <c r="E4532" s="1074" t="s">
        <v>16930</v>
      </c>
      <c r="F4532" s="1074" t="s">
        <v>16930</v>
      </c>
      <c r="G4532" s="1074" t="s">
        <v>16931</v>
      </c>
      <c r="H4532" s="1074" t="s">
        <v>16932</v>
      </c>
      <c r="I4532" s="1074" t="s">
        <v>462</v>
      </c>
      <c r="J4532" s="1074" t="s">
        <v>463</v>
      </c>
      <c r="K4532" s="1074" t="s">
        <v>3414</v>
      </c>
      <c r="L4532" s="716" t="s">
        <v>7186</v>
      </c>
      <c r="M4532" s="677"/>
      <c r="N4532" s="678" t="s">
        <v>16933</v>
      </c>
      <c r="O4532" s="716"/>
      <c r="P4532" s="719"/>
      <c r="Q4532" s="716"/>
    </row>
    <row r="4533" spans="1:17" s="612" customFormat="1" ht="48" customHeight="1" x14ac:dyDescent="0.25">
      <c r="A4533" s="1075"/>
      <c r="B4533" s="608">
        <v>25</v>
      </c>
      <c r="C4533" s="608" t="s">
        <v>70</v>
      </c>
      <c r="D4533" s="609">
        <v>2567</v>
      </c>
      <c r="E4533" s="1075"/>
      <c r="F4533" s="1075"/>
      <c r="G4533" s="1075"/>
      <c r="H4533" s="1075"/>
      <c r="I4533" s="1075"/>
      <c r="J4533" s="1075"/>
      <c r="K4533" s="1075"/>
      <c r="L4533" s="610" t="s">
        <v>5414</v>
      </c>
      <c r="M4533" s="608"/>
      <c r="N4533" s="609" t="s">
        <v>21223</v>
      </c>
      <c r="O4533" s="610"/>
      <c r="P4533" s="606"/>
      <c r="Q4533" s="610"/>
    </row>
    <row r="4534" spans="1:17" s="612" customFormat="1" ht="48" customHeight="1" x14ac:dyDescent="0.25">
      <c r="A4534" s="1076"/>
      <c r="B4534" s="608">
        <v>27</v>
      </c>
      <c r="C4534" s="608" t="s">
        <v>70</v>
      </c>
      <c r="D4534" s="609">
        <v>2567</v>
      </c>
      <c r="E4534" s="1076"/>
      <c r="F4534" s="1076"/>
      <c r="G4534" s="1076"/>
      <c r="H4534" s="1076"/>
      <c r="I4534" s="1076"/>
      <c r="J4534" s="1076"/>
      <c r="K4534" s="1076"/>
      <c r="L4534" s="610" t="s">
        <v>689</v>
      </c>
      <c r="M4534" s="608"/>
      <c r="N4534" s="609" t="s">
        <v>21224</v>
      </c>
      <c r="O4534" s="610"/>
      <c r="P4534" s="606">
        <v>122537</v>
      </c>
      <c r="Q4534" s="610"/>
    </row>
    <row r="4535" spans="1:17" s="607" customFormat="1" ht="40.5" customHeight="1" x14ac:dyDescent="0.25">
      <c r="A4535" s="1047">
        <v>1482</v>
      </c>
      <c r="B4535" s="602">
        <v>25</v>
      </c>
      <c r="C4535" s="602" t="s">
        <v>71</v>
      </c>
      <c r="D4535" s="603">
        <v>2566</v>
      </c>
      <c r="E4535" s="1047" t="s">
        <v>16954</v>
      </c>
      <c r="F4535" s="1047" t="s">
        <v>16954</v>
      </c>
      <c r="G4535" s="1047" t="s">
        <v>16955</v>
      </c>
      <c r="H4535" s="1047" t="s">
        <v>16956</v>
      </c>
      <c r="I4535" s="1047" t="s">
        <v>2225</v>
      </c>
      <c r="J4535" s="1047" t="s">
        <v>2880</v>
      </c>
      <c r="K4535" s="1047" t="s">
        <v>3414</v>
      </c>
      <c r="L4535" s="604" t="s">
        <v>11884</v>
      </c>
      <c r="M4535" s="602">
        <v>2565</v>
      </c>
      <c r="N4535" s="603" t="s">
        <v>16957</v>
      </c>
      <c r="O4535" s="604"/>
      <c r="P4535" s="606"/>
      <c r="Q4535" s="604"/>
    </row>
    <row r="4536" spans="1:17" s="612" customFormat="1" ht="40.5" customHeight="1" x14ac:dyDescent="0.25">
      <c r="A4536" s="1048"/>
      <c r="B4536" s="608">
        <v>7</v>
      </c>
      <c r="C4536" s="608" t="s">
        <v>67</v>
      </c>
      <c r="D4536" s="609">
        <v>2567</v>
      </c>
      <c r="E4536" s="1048"/>
      <c r="F4536" s="1048"/>
      <c r="G4536" s="1048"/>
      <c r="H4536" s="1048"/>
      <c r="I4536" s="1048"/>
      <c r="J4536" s="1048"/>
      <c r="K4536" s="1048"/>
      <c r="L4536" s="610" t="s">
        <v>5414</v>
      </c>
      <c r="M4536" s="608"/>
      <c r="N4536" s="609" t="s">
        <v>22303</v>
      </c>
      <c r="O4536" s="608"/>
      <c r="P4536" s="609"/>
      <c r="Q4536" s="610"/>
    </row>
    <row r="4537" spans="1:17" s="612" customFormat="1" ht="40.5" customHeight="1" x14ac:dyDescent="0.25">
      <c r="A4537" s="1049"/>
      <c r="B4537" s="608">
        <v>7</v>
      </c>
      <c r="C4537" s="608" t="s">
        <v>67</v>
      </c>
      <c r="D4537" s="609">
        <v>2567</v>
      </c>
      <c r="E4537" s="1049"/>
      <c r="F4537" s="1049"/>
      <c r="G4537" s="1049"/>
      <c r="H4537" s="1049"/>
      <c r="I4537" s="1049"/>
      <c r="J4537" s="1049"/>
      <c r="K4537" s="1049"/>
      <c r="L4537" s="610" t="s">
        <v>689</v>
      </c>
      <c r="M4537" s="608"/>
      <c r="N4537" s="609" t="s">
        <v>22302</v>
      </c>
      <c r="O4537" s="610" t="s">
        <v>22304</v>
      </c>
      <c r="P4537" s="609"/>
      <c r="Q4537" s="610"/>
    </row>
    <row r="4538" spans="1:17" ht="40.5" customHeight="1" x14ac:dyDescent="0.25">
      <c r="A4538" s="69">
        <v>1483</v>
      </c>
      <c r="B4538" s="69">
        <v>25</v>
      </c>
      <c r="C4538" s="69" t="s">
        <v>71</v>
      </c>
      <c r="D4538" s="113">
        <v>2566</v>
      </c>
      <c r="E4538" s="220" t="s">
        <v>16980</v>
      </c>
      <c r="F4538" s="220" t="s">
        <v>16980</v>
      </c>
      <c r="G4538" s="220" t="s">
        <v>16981</v>
      </c>
      <c r="H4538" s="220" t="s">
        <v>16982</v>
      </c>
      <c r="I4538" s="220" t="s">
        <v>2352</v>
      </c>
      <c r="J4538" s="220" t="s">
        <v>92</v>
      </c>
      <c r="K4538" s="220" t="s">
        <v>3414</v>
      </c>
      <c r="L4538" s="1" t="s">
        <v>11884</v>
      </c>
      <c r="M4538" s="69">
        <v>2565</v>
      </c>
      <c r="N4538" s="113" t="s">
        <v>16987</v>
      </c>
    </row>
    <row r="4539" spans="1:17" s="607" customFormat="1" ht="40.5" customHeight="1" x14ac:dyDescent="0.25">
      <c r="A4539" s="1047">
        <v>1484</v>
      </c>
      <c r="B4539" s="602">
        <v>26</v>
      </c>
      <c r="C4539" s="602" t="s">
        <v>71</v>
      </c>
      <c r="D4539" s="603">
        <v>2566</v>
      </c>
      <c r="E4539" s="1047" t="s">
        <v>16600</v>
      </c>
      <c r="F4539" s="1047" t="s">
        <v>16958</v>
      </c>
      <c r="G4539" s="1047" t="s">
        <v>17184</v>
      </c>
      <c r="H4539" s="1047" t="s">
        <v>16965</v>
      </c>
      <c r="I4539" s="1047" t="s">
        <v>417</v>
      </c>
      <c r="J4539" s="1047" t="s">
        <v>232</v>
      </c>
      <c r="K4539" s="1047" t="s">
        <v>3414</v>
      </c>
      <c r="L4539" s="604" t="s">
        <v>16966</v>
      </c>
      <c r="M4539" s="602">
        <v>2565</v>
      </c>
      <c r="N4539" s="603" t="s">
        <v>16969</v>
      </c>
      <c r="O4539" s="604"/>
      <c r="P4539" s="606"/>
      <c r="Q4539" s="604"/>
    </row>
    <row r="4540" spans="1:17" s="607" customFormat="1" ht="40.5" customHeight="1" x14ac:dyDescent="0.25">
      <c r="A4540" s="1048"/>
      <c r="B4540" s="602">
        <v>26</v>
      </c>
      <c r="C4540" s="602" t="s">
        <v>71</v>
      </c>
      <c r="D4540" s="603">
        <v>2566</v>
      </c>
      <c r="E4540" s="1048"/>
      <c r="F4540" s="1048"/>
      <c r="G4540" s="1048"/>
      <c r="H4540" s="1048"/>
      <c r="I4540" s="1048"/>
      <c r="J4540" s="1048"/>
      <c r="K4540" s="1048"/>
      <c r="L4540" s="604" t="s">
        <v>16967</v>
      </c>
      <c r="M4540" s="602"/>
      <c r="N4540" s="603" t="s">
        <v>16968</v>
      </c>
      <c r="O4540" s="604"/>
      <c r="P4540" s="606"/>
      <c r="Q4540" s="604"/>
    </row>
    <row r="4541" spans="1:17" s="607" customFormat="1" ht="40.5" customHeight="1" x14ac:dyDescent="0.25">
      <c r="A4541" s="1048"/>
      <c r="B4541" s="602">
        <v>12</v>
      </c>
      <c r="C4541" s="602" t="s">
        <v>67</v>
      </c>
      <c r="D4541" s="603">
        <v>2566</v>
      </c>
      <c r="E4541" s="1048"/>
      <c r="F4541" s="1048"/>
      <c r="G4541" s="1048"/>
      <c r="H4541" s="1048"/>
      <c r="I4541" s="1048"/>
      <c r="J4541" s="1048"/>
      <c r="K4541" s="1048"/>
      <c r="L4541" s="604" t="s">
        <v>17185</v>
      </c>
      <c r="M4541" s="602"/>
      <c r="N4541" s="603" t="s">
        <v>17186</v>
      </c>
      <c r="O4541" s="604"/>
      <c r="P4541" s="606"/>
      <c r="Q4541" s="604"/>
    </row>
    <row r="4542" spans="1:17" s="612" customFormat="1" ht="40.5" customHeight="1" x14ac:dyDescent="0.25">
      <c r="A4542" s="1048"/>
      <c r="B4542" s="608">
        <v>30</v>
      </c>
      <c r="C4542" s="608" t="s">
        <v>68</v>
      </c>
      <c r="D4542" s="609">
        <v>2567</v>
      </c>
      <c r="E4542" s="1048"/>
      <c r="F4542" s="1048"/>
      <c r="G4542" s="1048"/>
      <c r="H4542" s="1048"/>
      <c r="I4542" s="1048"/>
      <c r="J4542" s="1048"/>
      <c r="K4542" s="1048"/>
      <c r="L4542" s="610" t="s">
        <v>18014</v>
      </c>
      <c r="M4542" s="608"/>
      <c r="N4542" s="609" t="s">
        <v>18016</v>
      </c>
      <c r="O4542" s="610"/>
      <c r="P4542" s="606"/>
      <c r="Q4542" s="610"/>
    </row>
    <row r="4543" spans="1:17" s="612" customFormat="1" ht="40.5" customHeight="1" x14ac:dyDescent="0.25">
      <c r="A4543" s="1049"/>
      <c r="B4543" s="608">
        <v>1</v>
      </c>
      <c r="C4543" s="608" t="s">
        <v>2944</v>
      </c>
      <c r="D4543" s="609">
        <v>2567</v>
      </c>
      <c r="E4543" s="1049"/>
      <c r="F4543" s="1049"/>
      <c r="G4543" s="1049"/>
      <c r="H4543" s="1049"/>
      <c r="I4543" s="1049"/>
      <c r="J4543" s="1049"/>
      <c r="K4543" s="1049"/>
      <c r="L4543" s="610" t="s">
        <v>18015</v>
      </c>
      <c r="M4543" s="608"/>
      <c r="N4543" s="609" t="s">
        <v>18017</v>
      </c>
      <c r="O4543" s="613" t="s">
        <v>18018</v>
      </c>
      <c r="P4543" s="606">
        <v>18200</v>
      </c>
      <c r="Q4543" s="610"/>
    </row>
    <row r="4544" spans="1:17" ht="40.5" customHeight="1" x14ac:dyDescent="0.25">
      <c r="A4544" s="69">
        <v>1485</v>
      </c>
      <c r="B4544" s="69">
        <v>26</v>
      </c>
      <c r="C4544" s="69" t="s">
        <v>71</v>
      </c>
      <c r="D4544" s="113">
        <v>2566</v>
      </c>
      <c r="E4544" s="113" t="s">
        <v>16983</v>
      </c>
      <c r="F4544" s="113" t="s">
        <v>16983</v>
      </c>
      <c r="G4544" s="113" t="s">
        <v>16984</v>
      </c>
      <c r="H4544" s="113" t="s">
        <v>16985</v>
      </c>
      <c r="I4544" s="113" t="s">
        <v>150</v>
      </c>
      <c r="J4544" s="113" t="s">
        <v>151</v>
      </c>
      <c r="K4544" s="113" t="s">
        <v>3414</v>
      </c>
      <c r="L4544" s="1" t="s">
        <v>11884</v>
      </c>
      <c r="M4544" s="69">
        <v>2565</v>
      </c>
      <c r="N4544" s="113" t="s">
        <v>16986</v>
      </c>
    </row>
    <row r="4545" spans="1:17" ht="40.5" customHeight="1" x14ac:dyDescent="0.25">
      <c r="A4545" s="1047">
        <v>1486</v>
      </c>
      <c r="B4545" s="602">
        <v>27</v>
      </c>
      <c r="C4545" s="602" t="s">
        <v>71</v>
      </c>
      <c r="D4545" s="603">
        <v>2566</v>
      </c>
      <c r="E4545" s="1050" t="s">
        <v>16988</v>
      </c>
      <c r="F4545" s="1050" t="s">
        <v>16988</v>
      </c>
      <c r="G4545" s="1050" t="s">
        <v>16989</v>
      </c>
      <c r="H4545" s="1050" t="s">
        <v>16990</v>
      </c>
      <c r="I4545" s="1050" t="s">
        <v>261</v>
      </c>
      <c r="J4545" s="1050" t="s">
        <v>212</v>
      </c>
      <c r="K4545" s="1050" t="s">
        <v>3414</v>
      </c>
      <c r="L4545" s="604" t="s">
        <v>11884</v>
      </c>
      <c r="M4545" s="1047">
        <v>2565</v>
      </c>
      <c r="N4545" s="603" t="s">
        <v>16991</v>
      </c>
      <c r="O4545" s="604"/>
      <c r="P4545" s="606"/>
    </row>
    <row r="4546" spans="1:17" ht="40.5" customHeight="1" x14ac:dyDescent="0.25">
      <c r="A4546" s="1048"/>
      <c r="B4546" s="608">
        <v>18</v>
      </c>
      <c r="C4546" s="608" t="s">
        <v>682</v>
      </c>
      <c r="D4546" s="609">
        <v>2567</v>
      </c>
      <c r="E4546" s="1051"/>
      <c r="F4546" s="1051"/>
      <c r="G4546" s="1051"/>
      <c r="H4546" s="1051"/>
      <c r="I4546" s="1051"/>
      <c r="J4546" s="1051"/>
      <c r="K4546" s="1051"/>
      <c r="L4546" s="610" t="s">
        <v>5414</v>
      </c>
      <c r="M4546" s="1048"/>
      <c r="N4546" s="609" t="s">
        <v>23110</v>
      </c>
      <c r="O4546" s="610"/>
      <c r="P4546" s="606"/>
    </row>
    <row r="4547" spans="1:17" ht="40.5" customHeight="1" x14ac:dyDescent="0.25">
      <c r="A4547" s="1049"/>
      <c r="B4547" s="608">
        <v>24</v>
      </c>
      <c r="C4547" s="608" t="s">
        <v>682</v>
      </c>
      <c r="D4547" s="609">
        <v>2567</v>
      </c>
      <c r="E4547" s="1052"/>
      <c r="F4547" s="1052"/>
      <c r="G4547" s="1052"/>
      <c r="H4547" s="1052"/>
      <c r="I4547" s="1052"/>
      <c r="J4547" s="1052"/>
      <c r="K4547" s="1052"/>
      <c r="L4547" s="610" t="s">
        <v>689</v>
      </c>
      <c r="M4547" s="1049"/>
      <c r="N4547" s="609" t="s">
        <v>23097</v>
      </c>
      <c r="O4547" s="610" t="s">
        <v>23098</v>
      </c>
      <c r="P4547" s="606">
        <v>24891.3</v>
      </c>
    </row>
    <row r="4548" spans="1:17" ht="40.5" customHeight="1" x14ac:dyDescent="0.25">
      <c r="A4548" s="69">
        <v>1487</v>
      </c>
      <c r="B4548" s="69">
        <v>27</v>
      </c>
      <c r="C4548" s="69" t="s">
        <v>71</v>
      </c>
      <c r="D4548" s="113">
        <v>2566</v>
      </c>
      <c r="E4548" s="113" t="s">
        <v>16993</v>
      </c>
      <c r="F4548" s="113" t="s">
        <v>16993</v>
      </c>
      <c r="G4548" s="113" t="s">
        <v>16994</v>
      </c>
      <c r="H4548" s="113" t="s">
        <v>16995</v>
      </c>
      <c r="I4548" s="113" t="s">
        <v>7395</v>
      </c>
      <c r="J4548" s="113" t="s">
        <v>2562</v>
      </c>
      <c r="K4548" s="113" t="s">
        <v>3414</v>
      </c>
      <c r="L4548" s="1" t="s">
        <v>11884</v>
      </c>
      <c r="M4548" s="69">
        <v>2565</v>
      </c>
      <c r="N4548" s="113" t="s">
        <v>16992</v>
      </c>
    </row>
    <row r="4549" spans="1:17" s="607" customFormat="1" ht="40.5" customHeight="1" x14ac:dyDescent="0.25">
      <c r="A4549" s="1061">
        <v>1488</v>
      </c>
      <c r="B4549" s="602">
        <v>27</v>
      </c>
      <c r="C4549" s="602" t="s">
        <v>4059</v>
      </c>
      <c r="D4549" s="603">
        <v>2566</v>
      </c>
      <c r="E4549" s="1061" t="s">
        <v>17113</v>
      </c>
      <c r="F4549" s="1061" t="s">
        <v>17113</v>
      </c>
      <c r="G4549" s="1061" t="s">
        <v>17114</v>
      </c>
      <c r="H4549" s="1061" t="s">
        <v>17115</v>
      </c>
      <c r="I4549" s="1061" t="s">
        <v>2168</v>
      </c>
      <c r="J4549" s="1061" t="s">
        <v>11</v>
      </c>
      <c r="K4549" s="1061" t="s">
        <v>3414</v>
      </c>
      <c r="L4549" s="626" t="s">
        <v>13350</v>
      </c>
      <c r="M4549" s="679"/>
      <c r="N4549" s="680" t="s">
        <v>17116</v>
      </c>
      <c r="O4549" s="604"/>
      <c r="P4549" s="606"/>
      <c r="Q4549" s="604"/>
    </row>
    <row r="4550" spans="1:17" s="612" customFormat="1" ht="40.5" customHeight="1" x14ac:dyDescent="0.25">
      <c r="A4550" s="1062"/>
      <c r="B4550" s="608">
        <v>1</v>
      </c>
      <c r="C4550" s="608" t="s">
        <v>66</v>
      </c>
      <c r="D4550" s="609">
        <v>2567</v>
      </c>
      <c r="E4550" s="1062"/>
      <c r="F4550" s="1062"/>
      <c r="G4550" s="1062"/>
      <c r="H4550" s="1062"/>
      <c r="I4550" s="1062"/>
      <c r="J4550" s="1062"/>
      <c r="K4550" s="1062"/>
      <c r="L4550" s="610" t="s">
        <v>5414</v>
      </c>
      <c r="M4550" s="682"/>
      <c r="N4550" s="681" t="s">
        <v>20370</v>
      </c>
      <c r="O4550" s="610"/>
      <c r="P4550" s="606"/>
      <c r="Q4550" s="610"/>
    </row>
    <row r="4551" spans="1:17" s="612" customFormat="1" ht="40.5" customHeight="1" x14ac:dyDescent="0.25">
      <c r="A4551" s="1063"/>
      <c r="B4551" s="608">
        <v>2</v>
      </c>
      <c r="C4551" s="608" t="s">
        <v>66</v>
      </c>
      <c r="D4551" s="609">
        <v>2567</v>
      </c>
      <c r="E4551" s="1063"/>
      <c r="F4551" s="1063"/>
      <c r="G4551" s="1063"/>
      <c r="H4551" s="1063"/>
      <c r="I4551" s="1063"/>
      <c r="J4551" s="1063"/>
      <c r="K4551" s="1063"/>
      <c r="L4551" s="610" t="s">
        <v>689</v>
      </c>
      <c r="M4551" s="682"/>
      <c r="N4551" s="681" t="s">
        <v>20369</v>
      </c>
      <c r="O4551" s="610" t="s">
        <v>20371</v>
      </c>
      <c r="P4551" s="606">
        <v>54216</v>
      </c>
      <c r="Q4551" s="610"/>
    </row>
    <row r="4552" spans="1:17" s="607" customFormat="1" ht="40.5" customHeight="1" x14ac:dyDescent="0.25">
      <c r="A4552" s="1061">
        <v>1489</v>
      </c>
      <c r="B4552" s="602">
        <v>29</v>
      </c>
      <c r="C4552" s="602" t="s">
        <v>71</v>
      </c>
      <c r="D4552" s="603">
        <v>2566</v>
      </c>
      <c r="E4552" s="1047" t="s">
        <v>17063</v>
      </c>
      <c r="F4552" s="603" t="s">
        <v>17064</v>
      </c>
      <c r="G4552" s="603" t="s">
        <v>17080</v>
      </c>
      <c r="H4552" s="603" t="s">
        <v>17079</v>
      </c>
      <c r="I4552" s="603" t="s">
        <v>417</v>
      </c>
      <c r="J4552" s="603" t="s">
        <v>232</v>
      </c>
      <c r="K4552" s="603" t="s">
        <v>3414</v>
      </c>
      <c r="L4552" s="1047" t="s">
        <v>17090</v>
      </c>
      <c r="M4552" s="1047"/>
      <c r="N4552" s="1047" t="s">
        <v>17070</v>
      </c>
      <c r="O4552" s="604" t="s">
        <v>17071</v>
      </c>
      <c r="P4552" s="606"/>
      <c r="Q4552" s="604"/>
    </row>
    <row r="4553" spans="1:17" s="607" customFormat="1" ht="40.5" customHeight="1" x14ac:dyDescent="0.25">
      <c r="A4553" s="1062"/>
      <c r="B4553" s="602">
        <v>29</v>
      </c>
      <c r="C4553" s="602" t="s">
        <v>71</v>
      </c>
      <c r="D4553" s="603">
        <v>2566</v>
      </c>
      <c r="E4553" s="1048"/>
      <c r="F4553" s="603" t="s">
        <v>17065</v>
      </c>
      <c r="G4553" s="736" t="s">
        <v>22078</v>
      </c>
      <c r="H4553" s="736" t="s">
        <v>17032</v>
      </c>
      <c r="I4553" s="736" t="s">
        <v>247</v>
      </c>
      <c r="J4553" s="736" t="s">
        <v>232</v>
      </c>
      <c r="K4553" s="736" t="s">
        <v>3414</v>
      </c>
      <c r="L4553" s="1048"/>
      <c r="M4553" s="1048"/>
      <c r="N4553" s="1048"/>
      <c r="O4553" s="604" t="s">
        <v>17072</v>
      </c>
      <c r="P4553" s="606"/>
      <c r="Q4553" s="604"/>
    </row>
    <row r="4554" spans="1:17" s="607" customFormat="1" ht="40.5" customHeight="1" x14ac:dyDescent="0.25">
      <c r="A4554" s="1062"/>
      <c r="B4554" s="602">
        <v>29</v>
      </c>
      <c r="C4554" s="602" t="s">
        <v>71</v>
      </c>
      <c r="D4554" s="603">
        <v>2566</v>
      </c>
      <c r="E4554" s="1048"/>
      <c r="F4554" s="678" t="s">
        <v>17066</v>
      </c>
      <c r="G4554" s="603" t="s">
        <v>22098</v>
      </c>
      <c r="H4554" s="603" t="s">
        <v>8985</v>
      </c>
      <c r="I4554" s="603" t="s">
        <v>462</v>
      </c>
      <c r="J4554" s="603" t="s">
        <v>463</v>
      </c>
      <c r="K4554" s="603" t="s">
        <v>3414</v>
      </c>
      <c r="L4554" s="1048"/>
      <c r="M4554" s="1048"/>
      <c r="N4554" s="1048"/>
      <c r="O4554" s="604" t="s">
        <v>17073</v>
      </c>
      <c r="P4554" s="606"/>
      <c r="Q4554" s="604"/>
    </row>
    <row r="4555" spans="1:17" s="607" customFormat="1" ht="40.5" customHeight="1" x14ac:dyDescent="0.25">
      <c r="A4555" s="1062"/>
      <c r="B4555" s="602">
        <v>29</v>
      </c>
      <c r="C4555" s="602" t="s">
        <v>71</v>
      </c>
      <c r="D4555" s="603">
        <v>2566</v>
      </c>
      <c r="E4555" s="1048"/>
      <c r="F4555" s="678" t="s">
        <v>17067</v>
      </c>
      <c r="G4555" s="603" t="s">
        <v>17081</v>
      </c>
      <c r="H4555" s="603" t="s">
        <v>17033</v>
      </c>
      <c r="I4555" s="603" t="s">
        <v>2775</v>
      </c>
      <c r="J4555" s="801" t="s">
        <v>131</v>
      </c>
      <c r="K4555" s="603" t="s">
        <v>3414</v>
      </c>
      <c r="L4555" s="1048"/>
      <c r="M4555" s="1048"/>
      <c r="N4555" s="1048"/>
      <c r="O4555" s="604" t="s">
        <v>17074</v>
      </c>
      <c r="P4555" s="606"/>
      <c r="Q4555" s="604"/>
    </row>
    <row r="4556" spans="1:17" s="607" customFormat="1" ht="40.5" customHeight="1" x14ac:dyDescent="0.25">
      <c r="A4556" s="1062"/>
      <c r="B4556" s="602">
        <v>29</v>
      </c>
      <c r="C4556" s="602" t="s">
        <v>71</v>
      </c>
      <c r="D4556" s="603">
        <v>2566</v>
      </c>
      <c r="E4556" s="1048"/>
      <c r="F4556" s="678" t="s">
        <v>17068</v>
      </c>
      <c r="G4556" s="603" t="s">
        <v>17082</v>
      </c>
      <c r="H4556" s="603" t="s">
        <v>17083</v>
      </c>
      <c r="I4556" s="603" t="s">
        <v>261</v>
      </c>
      <c r="J4556" s="603" t="s">
        <v>212</v>
      </c>
      <c r="K4556" s="603" t="s">
        <v>3414</v>
      </c>
      <c r="L4556" s="1048"/>
      <c r="M4556" s="1048"/>
      <c r="N4556" s="1048"/>
      <c r="O4556" s="604" t="s">
        <v>17075</v>
      </c>
      <c r="P4556" s="606"/>
      <c r="Q4556" s="604"/>
    </row>
    <row r="4557" spans="1:17" s="607" customFormat="1" ht="40.5" customHeight="1" x14ac:dyDescent="0.25">
      <c r="A4557" s="1062"/>
      <c r="B4557" s="602">
        <v>29</v>
      </c>
      <c r="C4557" s="602" t="s">
        <v>71</v>
      </c>
      <c r="D4557" s="603">
        <v>2566</v>
      </c>
      <c r="E4557" s="1048"/>
      <c r="F4557" s="603" t="s">
        <v>17069</v>
      </c>
      <c r="G4557" s="603" t="s">
        <v>17084</v>
      </c>
      <c r="H4557" s="603" t="s">
        <v>17085</v>
      </c>
      <c r="I4557" s="603" t="s">
        <v>261</v>
      </c>
      <c r="J4557" s="603" t="s">
        <v>212</v>
      </c>
      <c r="K4557" s="603" t="s">
        <v>3414</v>
      </c>
      <c r="L4557" s="1049"/>
      <c r="M4557" s="1049"/>
      <c r="N4557" s="1049"/>
      <c r="O4557" s="604" t="s">
        <v>17076</v>
      </c>
      <c r="P4557" s="606"/>
      <c r="Q4557" s="604"/>
    </row>
    <row r="4558" spans="1:17" s="607" customFormat="1" ht="40.5" customHeight="1" x14ac:dyDescent="0.25">
      <c r="A4558" s="1062"/>
      <c r="B4558" s="602">
        <v>3</v>
      </c>
      <c r="C4558" s="602" t="s">
        <v>67</v>
      </c>
      <c r="D4558" s="603">
        <v>2566</v>
      </c>
      <c r="E4558" s="1048"/>
      <c r="F4558" s="603"/>
      <c r="G4558" s="603"/>
      <c r="H4558" s="603"/>
      <c r="I4558" s="603"/>
      <c r="J4558" s="603"/>
      <c r="K4558" s="603"/>
      <c r="L4558" s="604" t="s">
        <v>17093</v>
      </c>
      <c r="M4558" s="602"/>
      <c r="N4558" s="603" t="s">
        <v>17077</v>
      </c>
      <c r="O4558" s="604"/>
      <c r="P4558" s="606"/>
      <c r="Q4558" s="604"/>
    </row>
    <row r="4559" spans="1:17" s="612" customFormat="1" ht="40.5" customHeight="1" x14ac:dyDescent="0.25">
      <c r="A4559" s="1062"/>
      <c r="B4559" s="608">
        <v>12</v>
      </c>
      <c r="C4559" s="608" t="s">
        <v>682</v>
      </c>
      <c r="D4559" s="609">
        <v>2566</v>
      </c>
      <c r="E4559" s="1048"/>
      <c r="F4559" s="609"/>
      <c r="G4559" s="609"/>
      <c r="H4559" s="609"/>
      <c r="I4559" s="609"/>
      <c r="J4559" s="609"/>
      <c r="K4559" s="609"/>
      <c r="L4559" s="610" t="s">
        <v>17603</v>
      </c>
      <c r="M4559" s="608"/>
      <c r="N4559" s="610" t="s">
        <v>17599</v>
      </c>
      <c r="P4559" s="606"/>
      <c r="Q4559" s="610"/>
    </row>
    <row r="4560" spans="1:17" s="612" customFormat="1" ht="40.5" customHeight="1" x14ac:dyDescent="0.25">
      <c r="A4560" s="1062"/>
      <c r="B4560" s="608">
        <v>15</v>
      </c>
      <c r="C4560" s="608" t="s">
        <v>682</v>
      </c>
      <c r="D4560" s="609">
        <v>2566</v>
      </c>
      <c r="E4560" s="1048"/>
      <c r="F4560" s="609"/>
      <c r="G4560" s="609"/>
      <c r="H4560" s="609"/>
      <c r="I4560" s="609"/>
      <c r="J4560" s="609"/>
      <c r="K4560" s="609"/>
      <c r="L4560" s="610" t="s">
        <v>17604</v>
      </c>
      <c r="M4560" s="608"/>
      <c r="N4560" s="609" t="s">
        <v>17600</v>
      </c>
      <c r="O4560" s="610" t="s">
        <v>17593</v>
      </c>
      <c r="P4560" s="606">
        <f>6600*5</f>
        <v>33000</v>
      </c>
      <c r="Q4560" s="610" t="s">
        <v>17605</v>
      </c>
    </row>
    <row r="4561" spans="1:159" s="607" customFormat="1" ht="40.5" customHeight="1" x14ac:dyDescent="0.25">
      <c r="A4561" s="1062"/>
      <c r="B4561" s="602">
        <v>4</v>
      </c>
      <c r="C4561" s="602" t="s">
        <v>67</v>
      </c>
      <c r="D4561" s="603">
        <v>2566</v>
      </c>
      <c r="E4561" s="1049"/>
      <c r="F4561" s="603"/>
      <c r="G4561" s="603"/>
      <c r="H4561" s="603"/>
      <c r="I4561" s="603"/>
      <c r="J4561" s="603"/>
      <c r="K4561" s="603"/>
      <c r="L4561" s="604" t="s">
        <v>17094</v>
      </c>
      <c r="M4561" s="602"/>
      <c r="N4561" s="603" t="s">
        <v>17078</v>
      </c>
      <c r="O4561" s="604"/>
      <c r="P4561" s="606"/>
      <c r="Q4561" s="604"/>
    </row>
    <row r="4562" spans="1:159" s="607" customFormat="1" ht="40.5" customHeight="1" x14ac:dyDescent="0.25">
      <c r="A4562" s="1062"/>
      <c r="B4562" s="602"/>
      <c r="C4562" s="602"/>
      <c r="D4562" s="603"/>
      <c r="E4562" s="699"/>
      <c r="F4562" s="603"/>
      <c r="G4562" s="603"/>
      <c r="H4562" s="603"/>
      <c r="I4562" s="603"/>
      <c r="J4562" s="603"/>
      <c r="K4562" s="603"/>
      <c r="L4562" s="610" t="s">
        <v>17601</v>
      </c>
      <c r="M4562" s="602"/>
      <c r="N4562" s="610" t="s">
        <v>17599</v>
      </c>
      <c r="O4562" s="604"/>
      <c r="P4562" s="606"/>
      <c r="Q4562" s="604"/>
    </row>
    <row r="4563" spans="1:159" s="607" customFormat="1" ht="40.5" customHeight="1" x14ac:dyDescent="0.25">
      <c r="A4563" s="1062"/>
      <c r="B4563" s="602"/>
      <c r="C4563" s="602"/>
      <c r="D4563" s="603"/>
      <c r="E4563" s="699"/>
      <c r="F4563" s="603"/>
      <c r="G4563" s="603"/>
      <c r="H4563" s="603"/>
      <c r="I4563" s="603"/>
      <c r="J4563" s="603"/>
      <c r="K4563" s="603"/>
      <c r="L4563" s="610" t="s">
        <v>17602</v>
      </c>
      <c r="M4563" s="602"/>
      <c r="N4563" s="609" t="s">
        <v>17600</v>
      </c>
      <c r="O4563" s="610" t="s">
        <v>17593</v>
      </c>
      <c r="P4563" s="606">
        <v>6600</v>
      </c>
      <c r="Q4563" s="604"/>
    </row>
    <row r="4564" spans="1:159" s="607" customFormat="1" ht="40.5" customHeight="1" x14ac:dyDescent="0.25">
      <c r="A4564" s="1061">
        <v>1490</v>
      </c>
      <c r="B4564" s="602">
        <v>2</v>
      </c>
      <c r="C4564" s="602" t="s">
        <v>67</v>
      </c>
      <c r="D4564" s="603">
        <v>2566</v>
      </c>
      <c r="E4564" s="1050" t="s">
        <v>17050</v>
      </c>
      <c r="F4564" s="1050" t="s">
        <v>17050</v>
      </c>
      <c r="G4564" s="1050" t="s">
        <v>17056</v>
      </c>
      <c r="H4564" s="1050" t="s">
        <v>17051</v>
      </c>
      <c r="I4564" s="1050" t="s">
        <v>819</v>
      </c>
      <c r="J4564" s="1050" t="s">
        <v>113</v>
      </c>
      <c r="K4564" s="1050" t="s">
        <v>3414</v>
      </c>
      <c r="L4564" s="604" t="s">
        <v>11884</v>
      </c>
      <c r="M4564" s="1047">
        <v>2565</v>
      </c>
      <c r="N4564" s="603" t="s">
        <v>17052</v>
      </c>
      <c r="O4564" s="604"/>
      <c r="P4564" s="606"/>
      <c r="Q4564" s="604"/>
      <c r="V4564" s="388"/>
      <c r="W4564" s="388"/>
      <c r="X4564" s="388"/>
      <c r="Y4564" s="388"/>
      <c r="Z4564" s="388"/>
      <c r="AA4564" s="388"/>
      <c r="AB4564" s="388"/>
      <c r="AC4564" s="388"/>
      <c r="AD4564" s="388"/>
      <c r="AE4564" s="388"/>
      <c r="AF4564" s="388"/>
      <c r="AG4564" s="388"/>
      <c r="AH4564" s="388"/>
      <c r="AI4564" s="388"/>
      <c r="AJ4564" s="388"/>
      <c r="AK4564" s="388"/>
      <c r="AL4564" s="388"/>
      <c r="AM4564" s="388"/>
      <c r="AN4564" s="388"/>
      <c r="AO4564" s="388"/>
      <c r="AP4564" s="388"/>
      <c r="AQ4564" s="388"/>
      <c r="AR4564" s="388"/>
      <c r="AS4564" s="388"/>
      <c r="AT4564" s="388"/>
      <c r="AU4564" s="388"/>
      <c r="AV4564" s="388"/>
      <c r="AW4564" s="388"/>
      <c r="AX4564" s="388"/>
      <c r="AY4564" s="388"/>
      <c r="AZ4564" s="388"/>
      <c r="BA4564" s="388"/>
      <c r="BB4564" s="388"/>
      <c r="BC4564" s="388"/>
      <c r="BD4564" s="388"/>
      <c r="BE4564" s="388"/>
      <c r="BF4564" s="388"/>
      <c r="BG4564" s="388"/>
      <c r="BH4564" s="388"/>
      <c r="BI4564" s="388"/>
      <c r="BJ4564" s="388"/>
      <c r="BK4564" s="388"/>
      <c r="BL4564" s="388"/>
      <c r="BM4564" s="388"/>
      <c r="BN4564" s="388"/>
      <c r="BO4564" s="388"/>
      <c r="BP4564" s="388"/>
      <c r="BQ4564" s="388"/>
      <c r="BR4564" s="388"/>
      <c r="BS4564" s="388"/>
      <c r="BT4564" s="388"/>
      <c r="BU4564" s="388"/>
      <c r="BV4564" s="388"/>
      <c r="BW4564" s="388"/>
      <c r="BX4564" s="388"/>
      <c r="BY4564" s="388"/>
      <c r="BZ4564" s="388"/>
      <c r="CA4564" s="388"/>
      <c r="CB4564" s="388"/>
      <c r="CC4564" s="388"/>
      <c r="CD4564" s="388"/>
      <c r="CE4564" s="388"/>
      <c r="CF4564" s="388"/>
      <c r="CG4564" s="388"/>
      <c r="CH4564" s="388"/>
      <c r="CI4564" s="388"/>
      <c r="CJ4564" s="388"/>
      <c r="CK4564" s="388"/>
      <c r="CL4564" s="388"/>
      <c r="CM4564" s="388"/>
      <c r="CN4564" s="388"/>
      <c r="CO4564" s="388"/>
      <c r="CP4564" s="388"/>
      <c r="CQ4564" s="388"/>
      <c r="CR4564" s="388"/>
      <c r="CS4564" s="388"/>
      <c r="CT4564" s="388"/>
      <c r="CU4564" s="388"/>
      <c r="CV4564" s="388"/>
      <c r="CW4564" s="388"/>
      <c r="CX4564" s="388"/>
      <c r="CY4564" s="388"/>
      <c r="CZ4564" s="388"/>
      <c r="DA4564" s="388"/>
      <c r="DB4564" s="388"/>
      <c r="DC4564" s="388"/>
      <c r="DD4564" s="388"/>
      <c r="DE4564" s="388"/>
      <c r="DF4564" s="388"/>
      <c r="DG4564" s="388"/>
      <c r="DH4564" s="388"/>
      <c r="DI4564" s="388"/>
      <c r="DJ4564" s="388"/>
      <c r="DK4564" s="388"/>
      <c r="DL4564" s="388"/>
      <c r="DM4564" s="388"/>
      <c r="DN4564" s="388"/>
      <c r="DO4564" s="388"/>
      <c r="DP4564" s="388"/>
      <c r="DQ4564" s="388"/>
      <c r="DR4564" s="388"/>
      <c r="DS4564" s="388"/>
      <c r="DT4564" s="388"/>
      <c r="DU4564" s="388"/>
      <c r="DV4564" s="388"/>
      <c r="DW4564" s="388"/>
      <c r="DX4564" s="388"/>
      <c r="DY4564" s="388"/>
      <c r="DZ4564" s="388"/>
      <c r="EA4564" s="388"/>
      <c r="EB4564" s="388"/>
      <c r="EC4564" s="388"/>
      <c r="ED4564" s="388"/>
      <c r="EE4564" s="388"/>
      <c r="EF4564" s="388"/>
      <c r="EG4564" s="388"/>
      <c r="EH4564" s="388"/>
      <c r="EI4564" s="388"/>
      <c r="EJ4564" s="388"/>
      <c r="EK4564" s="388"/>
      <c r="EL4564" s="388"/>
      <c r="EM4564" s="388"/>
      <c r="EN4564" s="388"/>
      <c r="EO4564" s="388"/>
      <c r="EP4564" s="388"/>
      <c r="EQ4564" s="388"/>
      <c r="ER4564" s="388"/>
      <c r="ES4564" s="388"/>
      <c r="ET4564" s="388"/>
      <c r="EU4564" s="388"/>
      <c r="EV4564" s="388"/>
      <c r="EW4564" s="388"/>
      <c r="EX4564" s="388"/>
      <c r="EY4564" s="388"/>
      <c r="EZ4564" s="388"/>
      <c r="FA4564" s="388"/>
      <c r="FB4564" s="388"/>
      <c r="FC4564" s="388"/>
    </row>
    <row r="4565" spans="1:159" s="607" customFormat="1" ht="40.5" customHeight="1" x14ac:dyDescent="0.25">
      <c r="A4565" s="1062"/>
      <c r="B4565" s="608">
        <v>18</v>
      </c>
      <c r="C4565" s="608" t="s">
        <v>682</v>
      </c>
      <c r="D4565" s="609">
        <v>2567</v>
      </c>
      <c r="E4565" s="1051"/>
      <c r="F4565" s="1051"/>
      <c r="G4565" s="1051"/>
      <c r="H4565" s="1051"/>
      <c r="I4565" s="1051"/>
      <c r="J4565" s="1051"/>
      <c r="K4565" s="1051"/>
      <c r="L4565" s="610" t="s">
        <v>5414</v>
      </c>
      <c r="M4565" s="1048"/>
      <c r="N4565" s="609" t="s">
        <v>23099</v>
      </c>
      <c r="O4565" s="610"/>
      <c r="P4565" s="606"/>
      <c r="Q4565" s="604"/>
      <c r="V4565" s="388"/>
      <c r="W4565" s="388"/>
      <c r="X4565" s="388"/>
      <c r="Y4565" s="388"/>
      <c r="Z4565" s="388"/>
      <c r="AA4565" s="388"/>
      <c r="AB4565" s="388"/>
      <c r="AC4565" s="388"/>
      <c r="AD4565" s="388"/>
      <c r="AE4565" s="388"/>
      <c r="AF4565" s="388"/>
      <c r="AG4565" s="388"/>
      <c r="AH4565" s="388"/>
      <c r="AI4565" s="388"/>
      <c r="AJ4565" s="388"/>
      <c r="AK4565" s="388"/>
      <c r="AL4565" s="388"/>
      <c r="AM4565" s="388"/>
      <c r="AN4565" s="388"/>
      <c r="AO4565" s="388"/>
      <c r="AP4565" s="388"/>
      <c r="AQ4565" s="388"/>
      <c r="AR4565" s="388"/>
      <c r="AS4565" s="388"/>
      <c r="AT4565" s="388"/>
      <c r="AU4565" s="388"/>
      <c r="AV4565" s="388"/>
      <c r="AW4565" s="388"/>
      <c r="AX4565" s="388"/>
      <c r="AY4565" s="388"/>
      <c r="AZ4565" s="388"/>
      <c r="BA4565" s="388"/>
      <c r="BB4565" s="388"/>
      <c r="BC4565" s="388"/>
      <c r="BD4565" s="388"/>
      <c r="BE4565" s="388"/>
      <c r="BF4565" s="388"/>
      <c r="BG4565" s="388"/>
      <c r="BH4565" s="388"/>
      <c r="BI4565" s="388"/>
      <c r="BJ4565" s="388"/>
      <c r="BK4565" s="388"/>
      <c r="BL4565" s="388"/>
      <c r="BM4565" s="388"/>
      <c r="BN4565" s="388"/>
      <c r="BO4565" s="388"/>
      <c r="BP4565" s="388"/>
      <c r="BQ4565" s="388"/>
      <c r="BR4565" s="388"/>
      <c r="BS4565" s="388"/>
      <c r="BT4565" s="388"/>
      <c r="BU4565" s="388"/>
      <c r="BV4565" s="388"/>
      <c r="BW4565" s="388"/>
      <c r="BX4565" s="388"/>
      <c r="BY4565" s="388"/>
      <c r="BZ4565" s="388"/>
      <c r="CA4565" s="388"/>
      <c r="CB4565" s="388"/>
      <c r="CC4565" s="388"/>
      <c r="CD4565" s="388"/>
      <c r="CE4565" s="388"/>
      <c r="CF4565" s="388"/>
      <c r="CG4565" s="388"/>
      <c r="CH4565" s="388"/>
      <c r="CI4565" s="388"/>
      <c r="CJ4565" s="388"/>
      <c r="CK4565" s="388"/>
      <c r="CL4565" s="388"/>
      <c r="CM4565" s="388"/>
      <c r="CN4565" s="388"/>
      <c r="CO4565" s="388"/>
      <c r="CP4565" s="388"/>
      <c r="CQ4565" s="388"/>
      <c r="CR4565" s="388"/>
      <c r="CS4565" s="388"/>
      <c r="CT4565" s="388"/>
      <c r="CU4565" s="388"/>
      <c r="CV4565" s="388"/>
      <c r="CW4565" s="388"/>
      <c r="CX4565" s="388"/>
      <c r="CY4565" s="388"/>
      <c r="CZ4565" s="388"/>
      <c r="DA4565" s="388"/>
      <c r="DB4565" s="388"/>
      <c r="DC4565" s="388"/>
      <c r="DD4565" s="388"/>
      <c r="DE4565" s="388"/>
      <c r="DF4565" s="388"/>
      <c r="DG4565" s="388"/>
      <c r="DH4565" s="388"/>
      <c r="DI4565" s="388"/>
      <c r="DJ4565" s="388"/>
      <c r="DK4565" s="388"/>
      <c r="DL4565" s="388"/>
      <c r="DM4565" s="388"/>
      <c r="DN4565" s="388"/>
      <c r="DO4565" s="388"/>
      <c r="DP4565" s="388"/>
      <c r="DQ4565" s="388"/>
      <c r="DR4565" s="388"/>
      <c r="DS4565" s="388"/>
      <c r="DT4565" s="388"/>
      <c r="DU4565" s="388"/>
      <c r="DV4565" s="388"/>
      <c r="DW4565" s="388"/>
      <c r="DX4565" s="388"/>
      <c r="DY4565" s="388"/>
      <c r="DZ4565" s="388"/>
      <c r="EA4565" s="388"/>
      <c r="EB4565" s="388"/>
      <c r="EC4565" s="388"/>
      <c r="ED4565" s="388"/>
      <c r="EE4565" s="388"/>
      <c r="EF4565" s="388"/>
      <c r="EG4565" s="388"/>
      <c r="EH4565" s="388"/>
      <c r="EI4565" s="388"/>
      <c r="EJ4565" s="388"/>
      <c r="EK4565" s="388"/>
      <c r="EL4565" s="388"/>
      <c r="EM4565" s="388"/>
      <c r="EN4565" s="388"/>
      <c r="EO4565" s="388"/>
      <c r="EP4565" s="388"/>
      <c r="EQ4565" s="388"/>
      <c r="ER4565" s="388"/>
      <c r="ES4565" s="388"/>
      <c r="ET4565" s="388"/>
      <c r="EU4565" s="388"/>
      <c r="EV4565" s="388"/>
      <c r="EW4565" s="388"/>
      <c r="EX4565" s="388"/>
      <c r="EY4565" s="388"/>
      <c r="EZ4565" s="388"/>
      <c r="FA4565" s="388"/>
      <c r="FB4565" s="388"/>
      <c r="FC4565" s="388"/>
    </row>
    <row r="4566" spans="1:159" s="607" customFormat="1" ht="40.5" customHeight="1" x14ac:dyDescent="0.25">
      <c r="A4566" s="1063"/>
      <c r="B4566" s="608">
        <v>24</v>
      </c>
      <c r="C4566" s="608" t="s">
        <v>682</v>
      </c>
      <c r="D4566" s="609">
        <v>2567</v>
      </c>
      <c r="E4566" s="1052"/>
      <c r="F4566" s="1052"/>
      <c r="G4566" s="1052"/>
      <c r="H4566" s="1052"/>
      <c r="I4566" s="1052"/>
      <c r="J4566" s="1052"/>
      <c r="K4566" s="1052"/>
      <c r="L4566" s="610" t="s">
        <v>689</v>
      </c>
      <c r="M4566" s="1049"/>
      <c r="N4566" s="609" t="s">
        <v>23100</v>
      </c>
      <c r="O4566" s="610" t="s">
        <v>23101</v>
      </c>
      <c r="P4566" s="606">
        <v>46603.69</v>
      </c>
      <c r="Q4566" s="604"/>
      <c r="V4566" s="388"/>
      <c r="W4566" s="388"/>
      <c r="X4566" s="388"/>
      <c r="Y4566" s="388"/>
      <c r="Z4566" s="388"/>
      <c r="AA4566" s="388"/>
      <c r="AB4566" s="388"/>
      <c r="AC4566" s="388"/>
      <c r="AD4566" s="388"/>
      <c r="AE4566" s="388"/>
      <c r="AF4566" s="388"/>
      <c r="AG4566" s="388"/>
      <c r="AH4566" s="388"/>
      <c r="AI4566" s="388"/>
      <c r="AJ4566" s="388"/>
      <c r="AK4566" s="388"/>
      <c r="AL4566" s="388"/>
      <c r="AM4566" s="388"/>
      <c r="AN4566" s="388"/>
      <c r="AO4566" s="388"/>
      <c r="AP4566" s="388"/>
      <c r="AQ4566" s="388"/>
      <c r="AR4566" s="388"/>
      <c r="AS4566" s="388"/>
      <c r="AT4566" s="388"/>
      <c r="AU4566" s="388"/>
      <c r="AV4566" s="388"/>
      <c r="AW4566" s="388"/>
      <c r="AX4566" s="388"/>
      <c r="AY4566" s="388"/>
      <c r="AZ4566" s="388"/>
      <c r="BA4566" s="388"/>
      <c r="BB4566" s="388"/>
      <c r="BC4566" s="388"/>
      <c r="BD4566" s="388"/>
      <c r="BE4566" s="388"/>
      <c r="BF4566" s="388"/>
      <c r="BG4566" s="388"/>
      <c r="BH4566" s="388"/>
      <c r="BI4566" s="388"/>
      <c r="BJ4566" s="388"/>
      <c r="BK4566" s="388"/>
      <c r="BL4566" s="388"/>
      <c r="BM4566" s="388"/>
      <c r="BN4566" s="388"/>
      <c r="BO4566" s="388"/>
      <c r="BP4566" s="388"/>
      <c r="BQ4566" s="388"/>
      <c r="BR4566" s="388"/>
      <c r="BS4566" s="388"/>
      <c r="BT4566" s="388"/>
      <c r="BU4566" s="388"/>
      <c r="BV4566" s="388"/>
      <c r="BW4566" s="388"/>
      <c r="BX4566" s="388"/>
      <c r="BY4566" s="388"/>
      <c r="BZ4566" s="388"/>
      <c r="CA4566" s="388"/>
      <c r="CB4566" s="388"/>
      <c r="CC4566" s="388"/>
      <c r="CD4566" s="388"/>
      <c r="CE4566" s="388"/>
      <c r="CF4566" s="388"/>
      <c r="CG4566" s="388"/>
      <c r="CH4566" s="388"/>
      <c r="CI4566" s="388"/>
      <c r="CJ4566" s="388"/>
      <c r="CK4566" s="388"/>
      <c r="CL4566" s="388"/>
      <c r="CM4566" s="388"/>
      <c r="CN4566" s="388"/>
      <c r="CO4566" s="388"/>
      <c r="CP4566" s="388"/>
      <c r="CQ4566" s="388"/>
      <c r="CR4566" s="388"/>
      <c r="CS4566" s="388"/>
      <c r="CT4566" s="388"/>
      <c r="CU4566" s="388"/>
      <c r="CV4566" s="388"/>
      <c r="CW4566" s="388"/>
      <c r="CX4566" s="388"/>
      <c r="CY4566" s="388"/>
      <c r="CZ4566" s="388"/>
      <c r="DA4566" s="388"/>
      <c r="DB4566" s="388"/>
      <c r="DC4566" s="388"/>
      <c r="DD4566" s="388"/>
      <c r="DE4566" s="388"/>
      <c r="DF4566" s="388"/>
      <c r="DG4566" s="388"/>
      <c r="DH4566" s="388"/>
      <c r="DI4566" s="388"/>
      <c r="DJ4566" s="388"/>
      <c r="DK4566" s="388"/>
      <c r="DL4566" s="388"/>
      <c r="DM4566" s="388"/>
      <c r="DN4566" s="388"/>
      <c r="DO4566" s="388"/>
      <c r="DP4566" s="388"/>
      <c r="DQ4566" s="388"/>
      <c r="DR4566" s="388"/>
      <c r="DS4566" s="388"/>
      <c r="DT4566" s="388"/>
      <c r="DU4566" s="388"/>
      <c r="DV4566" s="388"/>
      <c r="DW4566" s="388"/>
      <c r="DX4566" s="388"/>
      <c r="DY4566" s="388"/>
      <c r="DZ4566" s="388"/>
      <c r="EA4566" s="388"/>
      <c r="EB4566" s="388"/>
      <c r="EC4566" s="388"/>
      <c r="ED4566" s="388"/>
      <c r="EE4566" s="388"/>
      <c r="EF4566" s="388"/>
      <c r="EG4566" s="388"/>
      <c r="EH4566" s="388"/>
      <c r="EI4566" s="388"/>
      <c r="EJ4566" s="388"/>
      <c r="EK4566" s="388"/>
      <c r="EL4566" s="388"/>
      <c r="EM4566" s="388"/>
      <c r="EN4566" s="388"/>
      <c r="EO4566" s="388"/>
      <c r="EP4566" s="388"/>
      <c r="EQ4566" s="388"/>
      <c r="ER4566" s="388"/>
      <c r="ES4566" s="388"/>
      <c r="ET4566" s="388"/>
      <c r="EU4566" s="388"/>
      <c r="EV4566" s="388"/>
      <c r="EW4566" s="388"/>
      <c r="EX4566" s="388"/>
      <c r="EY4566" s="388"/>
      <c r="EZ4566" s="388"/>
      <c r="FA4566" s="388"/>
      <c r="FB4566" s="388"/>
      <c r="FC4566" s="388"/>
    </row>
    <row r="4567" spans="1:159" s="388" customFormat="1" ht="40.5" customHeight="1" x14ac:dyDescent="0.25">
      <c r="A4567" s="951">
        <v>1491</v>
      </c>
      <c r="B4567" s="18">
        <v>4</v>
      </c>
      <c r="C4567" s="18" t="s">
        <v>67</v>
      </c>
      <c r="D4567" s="367">
        <v>2566</v>
      </c>
      <c r="E4567" s="367" t="s">
        <v>17055</v>
      </c>
      <c r="F4567" s="367" t="s">
        <v>13629</v>
      </c>
      <c r="G4567" s="367" t="s">
        <v>17057</v>
      </c>
      <c r="H4567" s="367" t="s">
        <v>17058</v>
      </c>
      <c r="I4567" s="367" t="s">
        <v>17059</v>
      </c>
      <c r="J4567" s="367" t="s">
        <v>232</v>
      </c>
      <c r="K4567" s="367" t="s">
        <v>3414</v>
      </c>
      <c r="L4567" s="135" t="s">
        <v>17053</v>
      </c>
      <c r="M4567" s="18" t="s">
        <v>15023</v>
      </c>
      <c r="N4567" s="367" t="s">
        <v>17054</v>
      </c>
      <c r="O4567" s="135"/>
      <c r="P4567" s="455"/>
      <c r="Q4567" s="135"/>
    </row>
    <row r="4568" spans="1:159" s="607" customFormat="1" ht="36" customHeight="1" x14ac:dyDescent="0.25">
      <c r="A4568" s="1061">
        <v>1492</v>
      </c>
      <c r="B4568" s="602">
        <v>4</v>
      </c>
      <c r="C4568" s="602" t="s">
        <v>67</v>
      </c>
      <c r="D4568" s="603">
        <v>2566</v>
      </c>
      <c r="E4568" s="1050" t="s">
        <v>17086</v>
      </c>
      <c r="F4568" s="1047" t="s">
        <v>17087</v>
      </c>
      <c r="G4568" s="1047" t="s">
        <v>17088</v>
      </c>
      <c r="H4568" s="1047" t="s">
        <v>17089</v>
      </c>
      <c r="I4568" s="1047" t="s">
        <v>856</v>
      </c>
      <c r="J4568" s="1047" t="s">
        <v>485</v>
      </c>
      <c r="K4568" s="1047" t="s">
        <v>3414</v>
      </c>
      <c r="L4568" s="604" t="s">
        <v>17090</v>
      </c>
      <c r="M4568" s="602"/>
      <c r="N4568" s="603" t="s">
        <v>17091</v>
      </c>
      <c r="O4568" s="604"/>
      <c r="P4568" s="606"/>
      <c r="Q4568" s="604"/>
    </row>
    <row r="4569" spans="1:159" s="607" customFormat="1" ht="36" customHeight="1" x14ac:dyDescent="0.25">
      <c r="A4569" s="1062"/>
      <c r="B4569" s="602">
        <v>4</v>
      </c>
      <c r="C4569" s="602" t="s">
        <v>67</v>
      </c>
      <c r="D4569" s="603">
        <v>2566</v>
      </c>
      <c r="E4569" s="1051"/>
      <c r="F4569" s="1048"/>
      <c r="G4569" s="1048"/>
      <c r="H4569" s="1048"/>
      <c r="I4569" s="1048"/>
      <c r="J4569" s="1048"/>
      <c r="K4569" s="1048"/>
      <c r="L4569" s="604" t="s">
        <v>17095</v>
      </c>
      <c r="M4569" s="602"/>
      <c r="N4569" s="603" t="s">
        <v>17092</v>
      </c>
      <c r="O4569" s="604"/>
      <c r="P4569" s="606"/>
      <c r="Q4569" s="604"/>
    </row>
    <row r="4570" spans="1:159" s="607" customFormat="1" ht="36" customHeight="1" x14ac:dyDescent="0.25">
      <c r="A4570" s="1062"/>
      <c r="B4570" s="602">
        <v>4</v>
      </c>
      <c r="C4570" s="602" t="s">
        <v>67</v>
      </c>
      <c r="D4570" s="603">
        <v>2566</v>
      </c>
      <c r="E4570" s="1051"/>
      <c r="F4570" s="1048"/>
      <c r="G4570" s="1048"/>
      <c r="H4570" s="1048" t="s">
        <v>17089</v>
      </c>
      <c r="I4570" s="1048" t="s">
        <v>856</v>
      </c>
      <c r="J4570" s="1048" t="s">
        <v>485</v>
      </c>
      <c r="K4570" s="1048" t="s">
        <v>3414</v>
      </c>
      <c r="L4570" s="604" t="s">
        <v>17096</v>
      </c>
      <c r="M4570" s="602"/>
      <c r="N4570" s="603" t="s">
        <v>17097</v>
      </c>
      <c r="O4570" s="604"/>
      <c r="P4570" s="606"/>
      <c r="Q4570" s="604"/>
    </row>
    <row r="4571" spans="1:159" s="612" customFormat="1" ht="36" customHeight="1" x14ac:dyDescent="0.25">
      <c r="A4571" s="1062"/>
      <c r="B4571" s="608">
        <v>12</v>
      </c>
      <c r="C4571" s="608" t="s">
        <v>682</v>
      </c>
      <c r="D4571" s="609">
        <v>2566</v>
      </c>
      <c r="E4571" s="1051"/>
      <c r="F4571" s="1048"/>
      <c r="G4571" s="1048"/>
      <c r="H4571" s="1048"/>
      <c r="I4571" s="1048"/>
      <c r="J4571" s="1048"/>
      <c r="K4571" s="1048"/>
      <c r="L4571" s="610" t="s">
        <v>17590</v>
      </c>
      <c r="M4571" s="608"/>
      <c r="N4571" s="609" t="s">
        <v>17591</v>
      </c>
      <c r="O4571" s="610"/>
      <c r="P4571" s="606"/>
      <c r="Q4571" s="610"/>
    </row>
    <row r="4572" spans="1:159" s="612" customFormat="1" ht="36" customHeight="1" x14ac:dyDescent="0.25">
      <c r="A4572" s="1063"/>
      <c r="B4572" s="608">
        <v>15</v>
      </c>
      <c r="C4572" s="608" t="s">
        <v>682</v>
      </c>
      <c r="D4572" s="609">
        <v>2566</v>
      </c>
      <c r="E4572" s="1052"/>
      <c r="F4572" s="1049"/>
      <c r="G4572" s="1049"/>
      <c r="H4572" s="1049"/>
      <c r="I4572" s="1049"/>
      <c r="J4572" s="1049"/>
      <c r="K4572" s="1049"/>
      <c r="L4572" s="610" t="s">
        <v>17590</v>
      </c>
      <c r="M4572" s="608"/>
      <c r="N4572" s="609" t="s">
        <v>17592</v>
      </c>
      <c r="O4572" s="610" t="s">
        <v>17593</v>
      </c>
      <c r="P4572" s="606">
        <v>6600</v>
      </c>
      <c r="Q4572" s="610"/>
    </row>
    <row r="4573" spans="1:159" ht="40.5" customHeight="1" x14ac:dyDescent="0.25">
      <c r="A4573" s="69">
        <v>1493</v>
      </c>
      <c r="B4573" s="69">
        <v>5</v>
      </c>
      <c r="C4573" s="69" t="s">
        <v>67</v>
      </c>
      <c r="D4573" s="113">
        <v>2566</v>
      </c>
      <c r="E4573" s="113" t="s">
        <v>17102</v>
      </c>
      <c r="F4573" s="113" t="s">
        <v>17102</v>
      </c>
      <c r="G4573" s="1" t="s">
        <v>17103</v>
      </c>
      <c r="H4573" s="1" t="s">
        <v>17104</v>
      </c>
      <c r="I4573" s="1" t="s">
        <v>157</v>
      </c>
      <c r="J4573" s="1" t="s">
        <v>78</v>
      </c>
      <c r="K4573" s="1" t="s">
        <v>3414</v>
      </c>
      <c r="L4573" s="1" t="s">
        <v>11884</v>
      </c>
      <c r="M4573" s="69">
        <v>2565</v>
      </c>
      <c r="N4573" s="113" t="s">
        <v>17105</v>
      </c>
    </row>
    <row r="4574" spans="1:159" ht="40.5" customHeight="1" x14ac:dyDescent="0.25">
      <c r="A4574" s="69">
        <v>1494</v>
      </c>
      <c r="B4574" s="69">
        <v>3</v>
      </c>
      <c r="C4574" s="69" t="s">
        <v>67</v>
      </c>
      <c r="D4574" s="113">
        <v>2566</v>
      </c>
      <c r="E4574" s="113" t="s">
        <v>17130</v>
      </c>
      <c r="F4574" s="113" t="s">
        <v>17130</v>
      </c>
      <c r="G4574" s="113" t="s">
        <v>17131</v>
      </c>
      <c r="H4574" s="113" t="s">
        <v>17132</v>
      </c>
      <c r="I4574" s="113" t="s">
        <v>1511</v>
      </c>
      <c r="J4574" s="113" t="s">
        <v>82</v>
      </c>
      <c r="K4574" s="113" t="s">
        <v>3234</v>
      </c>
      <c r="L4574" s="1" t="s">
        <v>11884</v>
      </c>
      <c r="M4574" s="69">
        <v>2565</v>
      </c>
      <c r="N4574" s="113" t="s">
        <v>17133</v>
      </c>
    </row>
    <row r="4575" spans="1:159" s="607" customFormat="1" ht="40.5" customHeight="1" x14ac:dyDescent="0.25">
      <c r="A4575" s="1047">
        <v>1495</v>
      </c>
      <c r="B4575" s="602">
        <v>5</v>
      </c>
      <c r="C4575" s="602" t="s">
        <v>67</v>
      </c>
      <c r="D4575" s="603">
        <v>2566</v>
      </c>
      <c r="E4575" s="1047" t="s">
        <v>17117</v>
      </c>
      <c r="F4575" s="1047" t="s">
        <v>17117</v>
      </c>
      <c r="G4575" s="1047" t="s">
        <v>17118</v>
      </c>
      <c r="H4575" s="1047" t="s">
        <v>17119</v>
      </c>
      <c r="I4575" s="1047" t="s">
        <v>1994</v>
      </c>
      <c r="J4575" s="1047" t="s">
        <v>212</v>
      </c>
      <c r="K4575" s="1047" t="s">
        <v>3414</v>
      </c>
      <c r="L4575" s="604" t="s">
        <v>17120</v>
      </c>
      <c r="M4575" s="602"/>
      <c r="N4575" s="603" t="s">
        <v>17121</v>
      </c>
      <c r="O4575" s="604"/>
      <c r="P4575" s="606"/>
      <c r="Q4575" s="604"/>
    </row>
    <row r="4576" spans="1:159" s="612" customFormat="1" ht="40.5" customHeight="1" x14ac:dyDescent="0.25">
      <c r="A4576" s="1048"/>
      <c r="B4576" s="608">
        <v>1</v>
      </c>
      <c r="C4576" s="608" t="s">
        <v>62</v>
      </c>
      <c r="D4576" s="609">
        <v>2567</v>
      </c>
      <c r="E4576" s="1048"/>
      <c r="F4576" s="1048"/>
      <c r="G4576" s="1048"/>
      <c r="H4576" s="1048"/>
      <c r="I4576" s="1048"/>
      <c r="J4576" s="1048"/>
      <c r="K4576" s="1048"/>
      <c r="L4576" s="610" t="s">
        <v>5414</v>
      </c>
      <c r="M4576" s="608"/>
      <c r="N4576" s="609" t="s">
        <v>20623</v>
      </c>
      <c r="O4576" s="610"/>
      <c r="P4576" s="606"/>
      <c r="Q4576" s="610"/>
    </row>
    <row r="4577" spans="1:17" s="612" customFormat="1" ht="40.5" customHeight="1" x14ac:dyDescent="0.25">
      <c r="A4577" s="1049"/>
      <c r="B4577" s="608">
        <v>1</v>
      </c>
      <c r="C4577" s="608" t="s">
        <v>62</v>
      </c>
      <c r="D4577" s="609">
        <v>2567</v>
      </c>
      <c r="E4577" s="1049"/>
      <c r="F4577" s="1049"/>
      <c r="G4577" s="1049"/>
      <c r="H4577" s="1049"/>
      <c r="I4577" s="1049"/>
      <c r="J4577" s="1049"/>
      <c r="K4577" s="1049"/>
      <c r="L4577" s="610" t="s">
        <v>689</v>
      </c>
      <c r="M4577" s="608"/>
      <c r="N4577" s="609" t="s">
        <v>20624</v>
      </c>
      <c r="O4577" s="610" t="s">
        <v>20625</v>
      </c>
      <c r="P4577" s="606">
        <f>14049.52+17256.64+28658</f>
        <v>59964.160000000003</v>
      </c>
      <c r="Q4577" s="610"/>
    </row>
    <row r="4578" spans="1:17" s="607" customFormat="1" ht="40.5" customHeight="1" x14ac:dyDescent="0.25">
      <c r="A4578" s="1047">
        <v>1496</v>
      </c>
      <c r="B4578" s="602">
        <v>6</v>
      </c>
      <c r="C4578" s="602" t="s">
        <v>67</v>
      </c>
      <c r="D4578" s="602">
        <v>2566</v>
      </c>
      <c r="E4578" s="1047" t="s">
        <v>17134</v>
      </c>
      <c r="F4578" s="1047" t="s">
        <v>17134</v>
      </c>
      <c r="G4578" s="1047" t="s">
        <v>17135</v>
      </c>
      <c r="H4578" s="1047" t="s">
        <v>13521</v>
      </c>
      <c r="I4578" s="1047" t="s">
        <v>780</v>
      </c>
      <c r="J4578" s="1047" t="s">
        <v>92</v>
      </c>
      <c r="K4578" s="1047" t="s">
        <v>3414</v>
      </c>
      <c r="L4578" s="604" t="s">
        <v>11884</v>
      </c>
      <c r="M4578" s="602">
        <v>2565</v>
      </c>
      <c r="N4578" s="603" t="s">
        <v>17187</v>
      </c>
      <c r="O4578" s="604"/>
      <c r="P4578" s="606"/>
      <c r="Q4578" s="604"/>
    </row>
    <row r="4579" spans="1:17" s="612" customFormat="1" ht="40.5" customHeight="1" x14ac:dyDescent="0.25">
      <c r="A4579" s="1048"/>
      <c r="B4579" s="608">
        <v>8</v>
      </c>
      <c r="C4579" s="608" t="s">
        <v>69</v>
      </c>
      <c r="D4579" s="608">
        <v>2567</v>
      </c>
      <c r="E4579" s="1048"/>
      <c r="F4579" s="1048"/>
      <c r="G4579" s="1048"/>
      <c r="H4579" s="1048"/>
      <c r="I4579" s="1048"/>
      <c r="J4579" s="1048"/>
      <c r="K4579" s="1048"/>
      <c r="L4579" s="610" t="s">
        <v>5414</v>
      </c>
      <c r="M4579" s="608"/>
      <c r="N4579" s="609" t="s">
        <v>21829</v>
      </c>
      <c r="O4579" s="610"/>
      <c r="P4579" s="606"/>
      <c r="Q4579" s="610"/>
    </row>
    <row r="4580" spans="1:17" s="612" customFormat="1" ht="40.5" customHeight="1" x14ac:dyDescent="0.25">
      <c r="A4580" s="1049"/>
      <c r="B4580" s="608">
        <v>7</v>
      </c>
      <c r="C4580" s="608" t="s">
        <v>73</v>
      </c>
      <c r="D4580" s="608">
        <v>2567</v>
      </c>
      <c r="E4580" s="1049"/>
      <c r="F4580" s="1049"/>
      <c r="G4580" s="1049"/>
      <c r="H4580" s="1049"/>
      <c r="I4580" s="1049"/>
      <c r="J4580" s="1049"/>
      <c r="K4580" s="1049"/>
      <c r="L4580" s="610" t="s">
        <v>689</v>
      </c>
      <c r="M4580" s="608"/>
      <c r="N4580" s="609" t="s">
        <v>21830</v>
      </c>
      <c r="O4580" s="610" t="s">
        <v>21831</v>
      </c>
      <c r="P4580" s="606">
        <v>23635</v>
      </c>
      <c r="Q4580" s="610"/>
    </row>
    <row r="4581" spans="1:17" ht="40.5" customHeight="1" x14ac:dyDescent="0.25">
      <c r="A4581" s="69">
        <v>1497</v>
      </c>
      <c r="B4581" s="69">
        <v>9</v>
      </c>
      <c r="C4581" s="69" t="s">
        <v>67</v>
      </c>
      <c r="D4581" s="113">
        <v>2566</v>
      </c>
      <c r="E4581" s="113" t="s">
        <v>17189</v>
      </c>
      <c r="F4581" s="113" t="s">
        <v>17189</v>
      </c>
      <c r="G4581" s="113" t="s">
        <v>17190</v>
      </c>
      <c r="H4581" s="113" t="s">
        <v>17191</v>
      </c>
      <c r="I4581" s="113" t="s">
        <v>2168</v>
      </c>
      <c r="J4581" s="113" t="s">
        <v>2880</v>
      </c>
      <c r="K4581" s="113" t="s">
        <v>3414</v>
      </c>
      <c r="L4581" s="1" t="s">
        <v>11884</v>
      </c>
      <c r="M4581" s="69">
        <v>2565</v>
      </c>
      <c r="N4581" s="113" t="s">
        <v>17188</v>
      </c>
    </row>
    <row r="4582" spans="1:17" s="607" customFormat="1" ht="40.5" customHeight="1" x14ac:dyDescent="0.25">
      <c r="A4582" s="1047">
        <v>1498</v>
      </c>
      <c r="B4582" s="602">
        <v>16</v>
      </c>
      <c r="C4582" s="602" t="s">
        <v>67</v>
      </c>
      <c r="D4582" s="603">
        <v>2566</v>
      </c>
      <c r="E4582" s="1047" t="s">
        <v>17193</v>
      </c>
      <c r="F4582" s="1047" t="s">
        <v>17193</v>
      </c>
      <c r="G4582" s="1047" t="s">
        <v>17194</v>
      </c>
      <c r="H4582" s="1047" t="s">
        <v>17195</v>
      </c>
      <c r="I4582" s="1047" t="s">
        <v>2658</v>
      </c>
      <c r="J4582" s="1047" t="s">
        <v>105</v>
      </c>
      <c r="K4582" s="1047" t="s">
        <v>3414</v>
      </c>
      <c r="L4582" s="604" t="s">
        <v>7186</v>
      </c>
      <c r="M4582" s="602"/>
      <c r="N4582" s="603" t="s">
        <v>17192</v>
      </c>
      <c r="O4582" s="604"/>
      <c r="P4582" s="606"/>
      <c r="Q4582" s="604"/>
    </row>
    <row r="4583" spans="1:17" s="612" customFormat="1" ht="40.5" customHeight="1" x14ac:dyDescent="0.25">
      <c r="A4583" s="1048"/>
      <c r="B4583" s="608">
        <v>3</v>
      </c>
      <c r="C4583" s="608" t="s">
        <v>69</v>
      </c>
      <c r="D4583" s="608">
        <v>2567</v>
      </c>
      <c r="E4583" s="1048"/>
      <c r="F4583" s="1048"/>
      <c r="G4583" s="1048"/>
      <c r="H4583" s="1048"/>
      <c r="I4583" s="1048"/>
      <c r="J4583" s="1048"/>
      <c r="K4583" s="1048"/>
      <c r="L4583" s="610" t="s">
        <v>5414</v>
      </c>
      <c r="M4583" s="639"/>
      <c r="N4583" s="609" t="s">
        <v>21842</v>
      </c>
      <c r="O4583" s="610"/>
      <c r="P4583" s="606"/>
      <c r="Q4583" s="610"/>
    </row>
    <row r="4584" spans="1:17" s="612" customFormat="1" ht="40.5" customHeight="1" x14ac:dyDescent="0.25">
      <c r="A4584" s="1049"/>
      <c r="B4584" s="608">
        <v>7</v>
      </c>
      <c r="C4584" s="608" t="s">
        <v>73</v>
      </c>
      <c r="D4584" s="608">
        <v>2567</v>
      </c>
      <c r="E4584" s="1049"/>
      <c r="F4584" s="1049"/>
      <c r="G4584" s="1049"/>
      <c r="H4584" s="1049"/>
      <c r="I4584" s="1049"/>
      <c r="J4584" s="1049"/>
      <c r="K4584" s="1049"/>
      <c r="L4584" s="610" t="s">
        <v>689</v>
      </c>
      <c r="M4584" s="639"/>
      <c r="N4584" s="609" t="s">
        <v>21843</v>
      </c>
      <c r="O4584" s="610" t="s">
        <v>21841</v>
      </c>
      <c r="P4584" s="606">
        <v>81827</v>
      </c>
      <c r="Q4584" s="610"/>
    </row>
    <row r="4585" spans="1:17" ht="83.25" customHeight="1" x14ac:dyDescent="0.25">
      <c r="A4585" s="1053">
        <v>1460</v>
      </c>
      <c r="B4585" s="69">
        <v>3</v>
      </c>
      <c r="C4585" s="69" t="s">
        <v>67</v>
      </c>
      <c r="D4585" s="113">
        <v>2566</v>
      </c>
      <c r="E4585" s="1053" t="s">
        <v>17202</v>
      </c>
      <c r="F4585" s="1053" t="s">
        <v>17202</v>
      </c>
      <c r="G4585" s="1053"/>
      <c r="H4585" s="1053" t="s">
        <v>17203</v>
      </c>
      <c r="I4585" s="1053" t="s">
        <v>2225</v>
      </c>
      <c r="J4585" s="1053" t="s">
        <v>11</v>
      </c>
      <c r="K4585" s="1053" t="s">
        <v>15746</v>
      </c>
      <c r="L4585" s="11" t="s">
        <v>22199</v>
      </c>
      <c r="M4585" s="198"/>
      <c r="N4585" s="148" t="s">
        <v>17204</v>
      </c>
      <c r="P4585" s="452">
        <v>11104.14</v>
      </c>
    </row>
    <row r="4586" spans="1:17" ht="99.75" customHeight="1" x14ac:dyDescent="0.25">
      <c r="A4586" s="1054"/>
      <c r="B4586" s="69">
        <v>3</v>
      </c>
      <c r="C4586" s="69" t="s">
        <v>67</v>
      </c>
      <c r="D4586" s="113">
        <v>2566</v>
      </c>
      <c r="E4586" s="1055"/>
      <c r="F4586" s="1055"/>
      <c r="G4586" s="1055"/>
      <c r="H4586" s="1055"/>
      <c r="I4586" s="1055"/>
      <c r="J4586" s="1055"/>
      <c r="K4586" s="1055"/>
      <c r="L4586" s="11" t="s">
        <v>17205</v>
      </c>
      <c r="M4586" s="198"/>
      <c r="N4586" s="148" t="s">
        <v>17206</v>
      </c>
    </row>
    <row r="4587" spans="1:17" ht="99.75" customHeight="1" x14ac:dyDescent="0.25">
      <c r="A4587" s="219"/>
      <c r="B4587" s="69">
        <v>2</v>
      </c>
      <c r="C4587" s="69" t="s">
        <v>67</v>
      </c>
      <c r="D4587" s="113">
        <v>2567</v>
      </c>
      <c r="E4587" s="1055"/>
      <c r="F4587" s="1055"/>
      <c r="G4587" s="1055"/>
      <c r="H4587" s="1055"/>
      <c r="I4587" s="1055"/>
      <c r="J4587" s="1055"/>
      <c r="K4587" s="1055"/>
      <c r="L4587" s="11" t="s">
        <v>22200</v>
      </c>
      <c r="M4587" s="198"/>
      <c r="N4587" s="148" t="s">
        <v>22201</v>
      </c>
      <c r="P4587" s="452">
        <v>12467.21</v>
      </c>
    </row>
    <row r="4588" spans="1:17" ht="99.75" customHeight="1" x14ac:dyDescent="0.25">
      <c r="A4588" s="219"/>
      <c r="B4588" s="69">
        <v>2</v>
      </c>
      <c r="C4588" s="69" t="s">
        <v>67</v>
      </c>
      <c r="D4588" s="113">
        <v>2567</v>
      </c>
      <c r="E4588" s="1054"/>
      <c r="F4588" s="1054"/>
      <c r="G4588" s="1054"/>
      <c r="H4588" s="1054"/>
      <c r="I4588" s="1054"/>
      <c r="J4588" s="1054"/>
      <c r="K4588" s="1054"/>
      <c r="L4588" s="11" t="s">
        <v>20771</v>
      </c>
      <c r="M4588" s="198"/>
      <c r="N4588" s="148" t="s">
        <v>22202</v>
      </c>
    </row>
    <row r="4589" spans="1:17" s="607" customFormat="1" ht="40.5" customHeight="1" x14ac:dyDescent="0.25">
      <c r="A4589" s="1047">
        <v>1461</v>
      </c>
      <c r="B4589" s="602">
        <v>10</v>
      </c>
      <c r="C4589" s="602" t="s">
        <v>67</v>
      </c>
      <c r="D4589" s="603">
        <v>2566</v>
      </c>
      <c r="E4589" s="1047" t="s">
        <v>17442</v>
      </c>
      <c r="F4589" s="1047" t="s">
        <v>17442</v>
      </c>
      <c r="G4589" s="1047" t="s">
        <v>17443</v>
      </c>
      <c r="H4589" s="1047" t="s">
        <v>17444</v>
      </c>
      <c r="I4589" s="1047" t="s">
        <v>7395</v>
      </c>
      <c r="J4589" s="1047" t="s">
        <v>2562</v>
      </c>
      <c r="K4589" s="1047" t="s">
        <v>3414</v>
      </c>
      <c r="L4589" s="604" t="s">
        <v>11884</v>
      </c>
      <c r="M4589" s="717">
        <v>2565</v>
      </c>
      <c r="N4589" s="603" t="s">
        <v>17445</v>
      </c>
      <c r="O4589" s="604"/>
      <c r="P4589" s="606"/>
      <c r="Q4589" s="604"/>
    </row>
    <row r="4590" spans="1:17" s="612" customFormat="1" ht="40.5" customHeight="1" x14ac:dyDescent="0.25">
      <c r="A4590" s="1048"/>
      <c r="B4590" s="608">
        <v>25</v>
      </c>
      <c r="C4590" s="608" t="s">
        <v>65</v>
      </c>
      <c r="D4590" s="609">
        <v>2567</v>
      </c>
      <c r="E4590" s="1048"/>
      <c r="F4590" s="1048"/>
      <c r="G4590" s="1048"/>
      <c r="H4590" s="1048"/>
      <c r="I4590" s="1048"/>
      <c r="J4590" s="1048"/>
      <c r="K4590" s="1048"/>
      <c r="L4590" s="610" t="s">
        <v>5414</v>
      </c>
      <c r="M4590" s="639"/>
      <c r="N4590" s="609" t="s">
        <v>20312</v>
      </c>
      <c r="O4590" s="610"/>
      <c r="P4590" s="606"/>
      <c r="Q4590" s="610"/>
    </row>
    <row r="4591" spans="1:17" s="612" customFormat="1" ht="40.5" customHeight="1" x14ac:dyDescent="0.25">
      <c r="A4591" s="1049"/>
      <c r="B4591" s="608">
        <v>26</v>
      </c>
      <c r="C4591" s="608" t="s">
        <v>65</v>
      </c>
      <c r="D4591" s="609">
        <v>2567</v>
      </c>
      <c r="E4591" s="1049"/>
      <c r="F4591" s="1049"/>
      <c r="G4591" s="1049"/>
      <c r="H4591" s="1049"/>
      <c r="I4591" s="1049"/>
      <c r="J4591" s="1049"/>
      <c r="K4591" s="1049"/>
      <c r="L4591" s="610" t="s">
        <v>689</v>
      </c>
      <c r="M4591" s="639"/>
      <c r="N4591" s="609" t="s">
        <v>20313</v>
      </c>
      <c r="O4591" s="610" t="s">
        <v>20314</v>
      </c>
      <c r="P4591" s="606">
        <v>15855</v>
      </c>
      <c r="Q4591" s="610"/>
    </row>
    <row r="4592" spans="1:17" ht="38.25" customHeight="1" x14ac:dyDescent="0.25">
      <c r="A4592" s="153">
        <v>1462</v>
      </c>
      <c r="B4592" s="69">
        <v>10</v>
      </c>
      <c r="C4592" s="69" t="s">
        <v>67</v>
      </c>
      <c r="D4592" s="113">
        <v>2566</v>
      </c>
      <c r="E4592" s="152" t="s">
        <v>17449</v>
      </c>
      <c r="F4592" s="152" t="s">
        <v>17449</v>
      </c>
      <c r="G4592" s="153" t="s">
        <v>17450</v>
      </c>
      <c r="H4592" s="152" t="s">
        <v>17451</v>
      </c>
      <c r="I4592" s="152" t="s">
        <v>6841</v>
      </c>
      <c r="J4592" s="152" t="s">
        <v>11</v>
      </c>
      <c r="K4592" s="152" t="s">
        <v>3414</v>
      </c>
      <c r="L4592" s="1" t="s">
        <v>11884</v>
      </c>
      <c r="M4592" s="198">
        <v>2565</v>
      </c>
      <c r="N4592" s="113" t="s">
        <v>17452</v>
      </c>
    </row>
    <row r="4593" spans="1:17" s="581" customFormat="1" ht="38.25" customHeight="1" x14ac:dyDescent="0.25">
      <c r="A4593" s="617">
        <v>1463</v>
      </c>
      <c r="B4593" s="575">
        <v>30</v>
      </c>
      <c r="C4593" s="575" t="s">
        <v>67</v>
      </c>
      <c r="D4593" s="576">
        <v>2566</v>
      </c>
      <c r="E4593" s="1099" t="s">
        <v>17236</v>
      </c>
      <c r="F4593" s="1099" t="s">
        <v>17236</v>
      </c>
      <c r="G4593" s="1099" t="s">
        <v>17237</v>
      </c>
      <c r="H4593" s="1099" t="s">
        <v>17238</v>
      </c>
      <c r="I4593" s="1099" t="s">
        <v>1193</v>
      </c>
      <c r="J4593" s="1099" t="s">
        <v>2880</v>
      </c>
      <c r="K4593" s="1099" t="s">
        <v>3414</v>
      </c>
      <c r="L4593" s="577" t="s">
        <v>7186</v>
      </c>
      <c r="M4593" s="575"/>
      <c r="N4593" s="576" t="s">
        <v>17239</v>
      </c>
      <c r="O4593" s="577"/>
      <c r="P4593" s="580"/>
      <c r="Q4593" s="577"/>
    </row>
    <row r="4594" spans="1:17" s="581" customFormat="1" ht="38.25" customHeight="1" x14ac:dyDescent="0.25">
      <c r="A4594" s="617"/>
      <c r="B4594" s="575">
        <v>29</v>
      </c>
      <c r="C4594" s="575" t="s">
        <v>62</v>
      </c>
      <c r="D4594" s="576">
        <v>2567</v>
      </c>
      <c r="E4594" s="1100"/>
      <c r="F4594" s="1100"/>
      <c r="G4594" s="1100"/>
      <c r="H4594" s="1100"/>
      <c r="I4594" s="1100"/>
      <c r="J4594" s="1100"/>
      <c r="K4594" s="1100"/>
      <c r="L4594" s="577" t="s">
        <v>20828</v>
      </c>
      <c r="M4594" s="575"/>
      <c r="N4594" s="576" t="s">
        <v>20829</v>
      </c>
      <c r="O4594" s="577" t="s">
        <v>20830</v>
      </c>
      <c r="P4594" s="580">
        <v>35964</v>
      </c>
      <c r="Q4594" s="577"/>
    </row>
    <row r="4595" spans="1:17" s="607" customFormat="1" ht="38.25" customHeight="1" x14ac:dyDescent="0.25">
      <c r="A4595" s="1047">
        <v>1464</v>
      </c>
      <c r="B4595" s="602">
        <v>14</v>
      </c>
      <c r="C4595" s="602" t="s">
        <v>677</v>
      </c>
      <c r="D4595" s="603">
        <v>2566</v>
      </c>
      <c r="E4595" s="1047" t="s">
        <v>17240</v>
      </c>
      <c r="F4595" s="1047" t="s">
        <v>17240</v>
      </c>
      <c r="G4595" s="1047" t="s">
        <v>17241</v>
      </c>
      <c r="H4595" s="1047" t="s">
        <v>8577</v>
      </c>
      <c r="I4595" s="1047" t="s">
        <v>2168</v>
      </c>
      <c r="J4595" s="1047" t="s">
        <v>2880</v>
      </c>
      <c r="K4595" s="1047" t="s">
        <v>3414</v>
      </c>
      <c r="L4595" s="604" t="s">
        <v>7186</v>
      </c>
      <c r="M4595" s="602"/>
      <c r="N4595" s="603" t="s">
        <v>17242</v>
      </c>
      <c r="O4595" s="604"/>
      <c r="P4595" s="606"/>
      <c r="Q4595" s="604"/>
    </row>
    <row r="4596" spans="1:17" s="612" customFormat="1" ht="38.25" customHeight="1" x14ac:dyDescent="0.25">
      <c r="A4596" s="1048"/>
      <c r="B4596" s="682">
        <v>4</v>
      </c>
      <c r="C4596" s="682" t="s">
        <v>70</v>
      </c>
      <c r="D4596" s="681">
        <v>2567</v>
      </c>
      <c r="E4596" s="1048"/>
      <c r="F4596" s="1048"/>
      <c r="G4596" s="1048"/>
      <c r="H4596" s="1048"/>
      <c r="I4596" s="1048"/>
      <c r="J4596" s="1048"/>
      <c r="K4596" s="1048"/>
      <c r="L4596" s="610" t="s">
        <v>5414</v>
      </c>
      <c r="M4596" s="608"/>
      <c r="N4596" s="609" t="s">
        <v>20870</v>
      </c>
      <c r="O4596" s="610"/>
      <c r="P4596" s="606"/>
      <c r="Q4596" s="610"/>
    </row>
    <row r="4597" spans="1:17" s="612" customFormat="1" ht="38.25" customHeight="1" x14ac:dyDescent="0.25">
      <c r="A4597" s="1049"/>
      <c r="B4597" s="682">
        <v>4</v>
      </c>
      <c r="C4597" s="682" t="s">
        <v>70</v>
      </c>
      <c r="D4597" s="681">
        <v>2567</v>
      </c>
      <c r="E4597" s="1049"/>
      <c r="F4597" s="1049"/>
      <c r="G4597" s="1049"/>
      <c r="H4597" s="1049"/>
      <c r="I4597" s="1049"/>
      <c r="J4597" s="1049"/>
      <c r="K4597" s="1049"/>
      <c r="L4597" s="610" t="s">
        <v>689</v>
      </c>
      <c r="M4597" s="608"/>
      <c r="N4597" s="609" t="s">
        <v>20871</v>
      </c>
      <c r="O4597" s="610" t="s">
        <v>20872</v>
      </c>
      <c r="P4597" s="606">
        <v>24450</v>
      </c>
      <c r="Q4597" s="610"/>
    </row>
    <row r="4598" spans="1:17" s="607" customFormat="1" ht="40.5" customHeight="1" x14ac:dyDescent="0.25">
      <c r="A4598" s="1047">
        <v>1465</v>
      </c>
      <c r="B4598" s="1047">
        <v>14</v>
      </c>
      <c r="C4598" s="1047" t="s">
        <v>677</v>
      </c>
      <c r="D4598" s="1047">
        <v>2566</v>
      </c>
      <c r="E4598" s="1047" t="s">
        <v>17243</v>
      </c>
      <c r="F4598" s="1047" t="s">
        <v>17243</v>
      </c>
      <c r="G4598" s="1047" t="s">
        <v>17244</v>
      </c>
      <c r="H4598" s="1047" t="s">
        <v>17245</v>
      </c>
      <c r="I4598" s="1047" t="s">
        <v>17059</v>
      </c>
      <c r="J4598" s="1047" t="s">
        <v>232</v>
      </c>
      <c r="K4598" s="1047" t="s">
        <v>3414</v>
      </c>
      <c r="L4598" s="604" t="s">
        <v>16966</v>
      </c>
      <c r="M4598" s="602">
        <v>2565</v>
      </c>
      <c r="N4598" s="603" t="s">
        <v>17246</v>
      </c>
      <c r="O4598" s="604"/>
      <c r="P4598" s="606"/>
      <c r="Q4598" s="604"/>
    </row>
    <row r="4599" spans="1:17" s="612" customFormat="1" ht="40.5" customHeight="1" x14ac:dyDescent="0.25">
      <c r="A4599" s="1048"/>
      <c r="B4599" s="1049"/>
      <c r="C4599" s="1049"/>
      <c r="D4599" s="1049"/>
      <c r="E4599" s="1048"/>
      <c r="F4599" s="1048"/>
      <c r="G4599" s="1048"/>
      <c r="H4599" s="1048"/>
      <c r="I4599" s="1048"/>
      <c r="J4599" s="1048"/>
      <c r="K4599" s="1048"/>
      <c r="L4599" s="610" t="s">
        <v>15528</v>
      </c>
      <c r="M4599" s="608"/>
      <c r="N4599" s="609" t="s">
        <v>17247</v>
      </c>
      <c r="O4599" s="610"/>
      <c r="P4599" s="606">
        <v>19225.240000000002</v>
      </c>
      <c r="Q4599" s="610"/>
    </row>
    <row r="4600" spans="1:17" s="607" customFormat="1" ht="40.5" customHeight="1" x14ac:dyDescent="0.25">
      <c r="A4600" s="1047">
        <v>1466</v>
      </c>
      <c r="B4600" s="1047">
        <v>14</v>
      </c>
      <c r="C4600" s="1047" t="s">
        <v>677</v>
      </c>
      <c r="D4600" s="1047">
        <v>2566</v>
      </c>
      <c r="E4600" s="1047" t="s">
        <v>17275</v>
      </c>
      <c r="F4600" s="1047" t="s">
        <v>17275</v>
      </c>
      <c r="G4600" s="1047"/>
      <c r="H4600" s="1047" t="s">
        <v>17276</v>
      </c>
      <c r="I4600" s="1047" t="s">
        <v>26</v>
      </c>
      <c r="J4600" s="1047" t="s">
        <v>232</v>
      </c>
      <c r="K4600" s="1047" t="s">
        <v>3414</v>
      </c>
      <c r="L4600" s="604" t="s">
        <v>16966</v>
      </c>
      <c r="M4600" s="602">
        <v>2565</v>
      </c>
      <c r="N4600" s="603" t="s">
        <v>17277</v>
      </c>
      <c r="O4600" s="604"/>
      <c r="P4600" s="606"/>
      <c r="Q4600" s="604"/>
    </row>
    <row r="4601" spans="1:17" s="607" customFormat="1" ht="40.5" customHeight="1" x14ac:dyDescent="0.25">
      <c r="A4601" s="1048"/>
      <c r="B4601" s="1049"/>
      <c r="C4601" s="1049"/>
      <c r="D4601" s="1049"/>
      <c r="E4601" s="1048"/>
      <c r="F4601" s="1048"/>
      <c r="G4601" s="1048"/>
      <c r="H4601" s="1048"/>
      <c r="I4601" s="1048"/>
      <c r="J4601" s="1048"/>
      <c r="K4601" s="1048"/>
      <c r="L4601" s="604" t="s">
        <v>17279</v>
      </c>
      <c r="M4601" s="602"/>
      <c r="N4601" s="603" t="s">
        <v>17278</v>
      </c>
      <c r="O4601" s="604"/>
      <c r="P4601" s="606"/>
      <c r="Q4601" s="604"/>
    </row>
    <row r="4602" spans="1:17" s="612" customFormat="1" ht="40.5" customHeight="1" x14ac:dyDescent="0.25">
      <c r="A4602" s="1048"/>
      <c r="B4602" s="701">
        <v>9</v>
      </c>
      <c r="C4602" s="701" t="s">
        <v>62</v>
      </c>
      <c r="D4602" s="701">
        <v>2567</v>
      </c>
      <c r="E4602" s="1048"/>
      <c r="F4602" s="1048"/>
      <c r="G4602" s="1048"/>
      <c r="H4602" s="1048"/>
      <c r="I4602" s="1048"/>
      <c r="J4602" s="1048"/>
      <c r="K4602" s="1048"/>
      <c r="L4602" s="610" t="s">
        <v>18014</v>
      </c>
      <c r="M4602" s="608"/>
      <c r="N4602" s="609" t="s">
        <v>20717</v>
      </c>
      <c r="O4602" s="610"/>
      <c r="P4602" s="606"/>
      <c r="Q4602" s="610"/>
    </row>
    <row r="4603" spans="1:17" s="612" customFormat="1" ht="40.5" customHeight="1" x14ac:dyDescent="0.25">
      <c r="A4603" s="1049"/>
      <c r="B4603" s="701">
        <v>13</v>
      </c>
      <c r="C4603" s="701" t="s">
        <v>62</v>
      </c>
      <c r="D4603" s="701">
        <v>2567</v>
      </c>
      <c r="E4603" s="1049"/>
      <c r="F4603" s="1049"/>
      <c r="G4603" s="1049"/>
      <c r="H4603" s="1049"/>
      <c r="I4603" s="1049"/>
      <c r="J4603" s="1049"/>
      <c r="K4603" s="1049"/>
      <c r="L4603" s="610" t="s">
        <v>18015</v>
      </c>
      <c r="M4603" s="608"/>
      <c r="N4603" s="609" t="s">
        <v>20718</v>
      </c>
      <c r="O4603" s="610" t="s">
        <v>20719</v>
      </c>
      <c r="P4603" s="606">
        <v>76689.88</v>
      </c>
      <c r="Q4603" s="610"/>
    </row>
    <row r="4604" spans="1:17" s="607" customFormat="1" ht="40.5" customHeight="1" x14ac:dyDescent="0.25">
      <c r="A4604" s="1047">
        <v>1467</v>
      </c>
      <c r="B4604" s="602">
        <v>20</v>
      </c>
      <c r="C4604" s="602" t="s">
        <v>677</v>
      </c>
      <c r="D4604" s="603">
        <v>2566</v>
      </c>
      <c r="E4604" s="1047" t="s">
        <v>17248</v>
      </c>
      <c r="F4604" s="1047" t="s">
        <v>17248</v>
      </c>
      <c r="G4604" s="1047" t="s">
        <v>17249</v>
      </c>
      <c r="H4604" s="1047" t="s">
        <v>17250</v>
      </c>
      <c r="I4604" s="1047" t="s">
        <v>78</v>
      </c>
      <c r="J4604" s="1047" t="s">
        <v>78</v>
      </c>
      <c r="K4604" s="1047" t="s">
        <v>3414</v>
      </c>
      <c r="L4604" s="604" t="s">
        <v>11884</v>
      </c>
      <c r="M4604" s="602">
        <v>2565</v>
      </c>
      <c r="N4604" s="603" t="s">
        <v>17259</v>
      </c>
      <c r="O4604" s="604"/>
      <c r="P4604" s="606"/>
      <c r="Q4604" s="604"/>
    </row>
    <row r="4605" spans="1:17" s="612" customFormat="1" ht="40.5" customHeight="1" x14ac:dyDescent="0.25">
      <c r="A4605" s="1048"/>
      <c r="B4605" s="608">
        <v>7</v>
      </c>
      <c r="C4605" s="608" t="s">
        <v>67</v>
      </c>
      <c r="D4605" s="609">
        <v>2567</v>
      </c>
      <c r="E4605" s="1048"/>
      <c r="F4605" s="1048"/>
      <c r="G4605" s="1048"/>
      <c r="H4605" s="1048"/>
      <c r="I4605" s="1048"/>
      <c r="J4605" s="1048"/>
      <c r="K4605" s="1048"/>
      <c r="L4605" s="610" t="s">
        <v>5414</v>
      </c>
      <c r="M4605" s="608"/>
      <c r="N4605" s="609" t="s">
        <v>22296</v>
      </c>
      <c r="O4605" s="610"/>
      <c r="P4605" s="606"/>
      <c r="Q4605" s="610"/>
    </row>
    <row r="4606" spans="1:17" s="612" customFormat="1" ht="40.5" customHeight="1" x14ac:dyDescent="0.25">
      <c r="A4606" s="1049"/>
      <c r="B4606" s="608">
        <v>7</v>
      </c>
      <c r="C4606" s="608" t="s">
        <v>67</v>
      </c>
      <c r="D4606" s="609">
        <v>2567</v>
      </c>
      <c r="E4606" s="1049"/>
      <c r="F4606" s="1049"/>
      <c r="G4606" s="1049"/>
      <c r="H4606" s="1049"/>
      <c r="I4606" s="1049"/>
      <c r="J4606" s="1049"/>
      <c r="K4606" s="1049"/>
      <c r="L4606" s="610" t="s">
        <v>689</v>
      </c>
      <c r="M4606" s="608"/>
      <c r="N4606" s="609" t="s">
        <v>22297</v>
      </c>
      <c r="O4606" s="610" t="s">
        <v>22298</v>
      </c>
      <c r="P4606" s="606">
        <v>27950.55</v>
      </c>
      <c r="Q4606" s="610"/>
    </row>
    <row r="4607" spans="1:17" ht="40.5" customHeight="1" x14ac:dyDescent="0.25">
      <c r="A4607" s="69">
        <v>1468</v>
      </c>
      <c r="B4607" s="69">
        <v>20</v>
      </c>
      <c r="C4607" s="69" t="s">
        <v>677</v>
      </c>
      <c r="D4607" s="113">
        <v>2566</v>
      </c>
      <c r="E4607" s="113" t="s">
        <v>17251</v>
      </c>
      <c r="F4607" s="113" t="s">
        <v>17251</v>
      </c>
      <c r="G4607" s="113" t="s">
        <v>17252</v>
      </c>
      <c r="H4607" s="113" t="s">
        <v>17253</v>
      </c>
      <c r="I4607" s="113" t="s">
        <v>17254</v>
      </c>
      <c r="J4607" s="113" t="s">
        <v>113</v>
      </c>
      <c r="K4607" s="89" t="s">
        <v>3414</v>
      </c>
      <c r="L4607" s="1" t="s">
        <v>11884</v>
      </c>
      <c r="M4607" s="69">
        <v>2565</v>
      </c>
      <c r="N4607" s="113" t="s">
        <v>17260</v>
      </c>
    </row>
    <row r="4608" spans="1:17" ht="40.5" customHeight="1" x14ac:dyDescent="0.25">
      <c r="A4608" s="1047">
        <v>1469</v>
      </c>
      <c r="B4608" s="602">
        <v>20</v>
      </c>
      <c r="C4608" s="602" t="s">
        <v>677</v>
      </c>
      <c r="D4608" s="603">
        <v>2566</v>
      </c>
      <c r="E4608" s="1050" t="s">
        <v>17255</v>
      </c>
      <c r="F4608" s="1050" t="s">
        <v>17255</v>
      </c>
      <c r="G4608" s="1050" t="s">
        <v>17256</v>
      </c>
      <c r="H4608" s="1050" t="s">
        <v>17257</v>
      </c>
      <c r="I4608" s="1050" t="s">
        <v>474</v>
      </c>
      <c r="J4608" s="1050" t="s">
        <v>58</v>
      </c>
      <c r="K4608" s="1050" t="s">
        <v>3414</v>
      </c>
      <c r="L4608" s="604" t="s">
        <v>11884</v>
      </c>
      <c r="M4608" s="1047" t="s">
        <v>15681</v>
      </c>
      <c r="N4608" s="603" t="s">
        <v>17258</v>
      </c>
      <c r="O4608" s="604"/>
      <c r="P4608" s="606"/>
      <c r="Q4608" s="604"/>
    </row>
    <row r="4609" spans="1:17" ht="40.5" customHeight="1" x14ac:dyDescent="0.25">
      <c r="A4609" s="1048"/>
      <c r="B4609" s="608">
        <v>18</v>
      </c>
      <c r="C4609" s="608" t="s">
        <v>682</v>
      </c>
      <c r="D4609" s="609">
        <v>2567</v>
      </c>
      <c r="E4609" s="1051"/>
      <c r="F4609" s="1051"/>
      <c r="G4609" s="1051"/>
      <c r="H4609" s="1051"/>
      <c r="I4609" s="1051"/>
      <c r="J4609" s="1051"/>
      <c r="K4609" s="1051"/>
      <c r="L4609" s="610" t="s">
        <v>5414</v>
      </c>
      <c r="M4609" s="1048"/>
      <c r="N4609" s="609" t="s">
        <v>23102</v>
      </c>
      <c r="O4609" s="610"/>
      <c r="P4609" s="606"/>
      <c r="Q4609" s="604"/>
    </row>
    <row r="4610" spans="1:17" ht="40.5" customHeight="1" x14ac:dyDescent="0.25">
      <c r="A4610" s="1049"/>
      <c r="B4610" s="608">
        <v>24</v>
      </c>
      <c r="C4610" s="608" t="s">
        <v>682</v>
      </c>
      <c r="D4610" s="609">
        <v>2567</v>
      </c>
      <c r="E4610" s="1052"/>
      <c r="F4610" s="1052"/>
      <c r="G4610" s="1052"/>
      <c r="H4610" s="1052"/>
      <c r="I4610" s="1052"/>
      <c r="J4610" s="1052"/>
      <c r="K4610" s="1052"/>
      <c r="L4610" s="610" t="s">
        <v>689</v>
      </c>
      <c r="M4610" s="1049"/>
      <c r="N4610" s="609" t="s">
        <v>23103</v>
      </c>
      <c r="O4610" s="610" t="s">
        <v>23112</v>
      </c>
      <c r="P4610" s="606"/>
      <c r="Q4610" s="604"/>
    </row>
    <row r="4611" spans="1:17" ht="40.5" customHeight="1" x14ac:dyDescent="0.25">
      <c r="A4611" s="69">
        <v>1470</v>
      </c>
      <c r="B4611" s="69">
        <v>20</v>
      </c>
      <c r="C4611" s="69" t="s">
        <v>677</v>
      </c>
      <c r="D4611" s="113">
        <v>2566</v>
      </c>
      <c r="E4611" s="113" t="s">
        <v>17262</v>
      </c>
      <c r="F4611" s="113" t="s">
        <v>17262</v>
      </c>
      <c r="G4611" s="113" t="s">
        <v>17263</v>
      </c>
      <c r="H4611" s="113" t="s">
        <v>17264</v>
      </c>
      <c r="I4611" s="113" t="s">
        <v>12</v>
      </c>
      <c r="J4611" s="113" t="s">
        <v>527</v>
      </c>
      <c r="K4611" s="113" t="s">
        <v>3414</v>
      </c>
      <c r="L4611" s="1" t="s">
        <v>11884</v>
      </c>
      <c r="M4611" s="69">
        <v>2565</v>
      </c>
      <c r="N4611" s="113" t="s">
        <v>17261</v>
      </c>
    </row>
    <row r="4612" spans="1:17" ht="40.5" customHeight="1" x14ac:dyDescent="0.25">
      <c r="A4612" s="69">
        <v>1471</v>
      </c>
      <c r="B4612" s="69">
        <v>21</v>
      </c>
      <c r="C4612" s="69" t="s">
        <v>677</v>
      </c>
      <c r="D4612" s="113">
        <v>2566</v>
      </c>
      <c r="E4612" s="113" t="s">
        <v>17266</v>
      </c>
      <c r="F4612" s="113" t="s">
        <v>17266</v>
      </c>
      <c r="G4612" s="113" t="s">
        <v>17267</v>
      </c>
      <c r="H4612" s="113" t="s">
        <v>17268</v>
      </c>
      <c r="I4612" s="113" t="s">
        <v>12</v>
      </c>
      <c r="J4612" s="113" t="s">
        <v>527</v>
      </c>
      <c r="K4612" s="113" t="s">
        <v>3414</v>
      </c>
      <c r="L4612" s="1" t="s">
        <v>11884</v>
      </c>
      <c r="M4612" s="69">
        <v>2565</v>
      </c>
      <c r="N4612" s="113" t="s">
        <v>17265</v>
      </c>
    </row>
    <row r="4613" spans="1:17" ht="40.5" customHeight="1" x14ac:dyDescent="0.25">
      <c r="A4613" s="69">
        <v>1472</v>
      </c>
      <c r="B4613" s="69">
        <v>21</v>
      </c>
      <c r="C4613" s="69" t="s">
        <v>677</v>
      </c>
      <c r="D4613" s="113">
        <v>2566</v>
      </c>
      <c r="E4613" s="113" t="s">
        <v>17269</v>
      </c>
      <c r="F4613" s="113" t="s">
        <v>17270</v>
      </c>
      <c r="G4613" s="113" t="s">
        <v>17271</v>
      </c>
      <c r="H4613" s="113" t="s">
        <v>17272</v>
      </c>
      <c r="I4613" s="113" t="s">
        <v>387</v>
      </c>
      <c r="J4613" s="113" t="s">
        <v>388</v>
      </c>
      <c r="K4613" s="113" t="s">
        <v>3414</v>
      </c>
      <c r="L4613" s="1" t="s">
        <v>17273</v>
      </c>
      <c r="M4613" s="69"/>
      <c r="N4613" s="113" t="s">
        <v>17274</v>
      </c>
    </row>
    <row r="4614" spans="1:17" s="607" customFormat="1" ht="40.5" customHeight="1" x14ac:dyDescent="0.25">
      <c r="A4614" s="1047">
        <v>1473</v>
      </c>
      <c r="B4614" s="602">
        <v>23</v>
      </c>
      <c r="C4614" s="602" t="s">
        <v>677</v>
      </c>
      <c r="D4614" s="603">
        <v>2566</v>
      </c>
      <c r="E4614" s="1047" t="s">
        <v>20348</v>
      </c>
      <c r="F4614" s="1047" t="s">
        <v>17437</v>
      </c>
      <c r="G4614" s="1047" t="s">
        <v>17438</v>
      </c>
      <c r="H4614" s="1047" t="s">
        <v>17439</v>
      </c>
      <c r="I4614" s="1047" t="s">
        <v>2168</v>
      </c>
      <c r="J4614" s="1047" t="s">
        <v>11</v>
      </c>
      <c r="K4614" s="1047" t="s">
        <v>3414</v>
      </c>
      <c r="L4614" s="604" t="s">
        <v>17440</v>
      </c>
      <c r="M4614" s="602"/>
      <c r="N4614" s="603" t="s">
        <v>17441</v>
      </c>
      <c r="O4614" s="604"/>
      <c r="P4614" s="606"/>
      <c r="Q4614" s="604"/>
    </row>
    <row r="4615" spans="1:17" s="612" customFormat="1" ht="40.5" customHeight="1" x14ac:dyDescent="0.25">
      <c r="A4615" s="1048"/>
      <c r="B4615" s="608">
        <v>26</v>
      </c>
      <c r="C4615" s="608" t="s">
        <v>682</v>
      </c>
      <c r="D4615" s="609">
        <v>2566</v>
      </c>
      <c r="E4615" s="1048"/>
      <c r="F4615" s="1048"/>
      <c r="G4615" s="1048"/>
      <c r="H4615" s="1048"/>
      <c r="I4615" s="1048"/>
      <c r="J4615" s="1048"/>
      <c r="K4615" s="1048"/>
      <c r="L4615" s="610" t="s">
        <v>17787</v>
      </c>
      <c r="M4615" s="608"/>
      <c r="N4615" s="609" t="s">
        <v>17789</v>
      </c>
      <c r="O4615" s="610"/>
      <c r="P4615" s="606"/>
      <c r="Q4615" s="610"/>
    </row>
    <row r="4616" spans="1:17" s="612" customFormat="1" ht="40.5" customHeight="1" x14ac:dyDescent="0.25">
      <c r="A4616" s="1049"/>
      <c r="B4616" s="608">
        <v>27</v>
      </c>
      <c r="C4616" s="608" t="s">
        <v>682</v>
      </c>
      <c r="D4616" s="609">
        <v>2566</v>
      </c>
      <c r="E4616" s="1049"/>
      <c r="F4616" s="1049"/>
      <c r="G4616" s="1049"/>
      <c r="H4616" s="1049"/>
      <c r="I4616" s="1049"/>
      <c r="J4616" s="1049"/>
      <c r="K4616" s="1049"/>
      <c r="L4616" s="610" t="s">
        <v>17788</v>
      </c>
      <c r="M4616" s="608"/>
      <c r="N4616" s="609" t="s">
        <v>17790</v>
      </c>
      <c r="O4616" s="610" t="s">
        <v>17791</v>
      </c>
      <c r="P4616" s="606"/>
      <c r="Q4616" s="610"/>
    </row>
    <row r="4617" spans="1:17" s="607" customFormat="1" ht="40.5" customHeight="1" x14ac:dyDescent="0.25">
      <c r="A4617" s="1047">
        <v>1474</v>
      </c>
      <c r="B4617" s="602">
        <v>27</v>
      </c>
      <c r="C4617" s="602" t="s">
        <v>677</v>
      </c>
      <c r="D4617" s="603">
        <v>2566</v>
      </c>
      <c r="E4617" s="1047" t="s">
        <v>17456</v>
      </c>
      <c r="F4617" s="1047" t="s">
        <v>17456</v>
      </c>
      <c r="G4617" s="1047" t="s">
        <v>17457</v>
      </c>
      <c r="H4617" s="1047" t="s">
        <v>17458</v>
      </c>
      <c r="I4617" s="1047" t="s">
        <v>1193</v>
      </c>
      <c r="J4617" s="1047" t="s">
        <v>11</v>
      </c>
      <c r="K4617" s="1047" t="s">
        <v>3414</v>
      </c>
      <c r="L4617" s="604" t="s">
        <v>7186</v>
      </c>
      <c r="M4617" s="602"/>
      <c r="N4617" s="603" t="s">
        <v>17459</v>
      </c>
      <c r="O4617" s="604"/>
      <c r="P4617" s="606"/>
      <c r="Q4617" s="604"/>
    </row>
    <row r="4618" spans="1:17" s="612" customFormat="1" ht="40.5" customHeight="1" x14ac:dyDescent="0.25">
      <c r="A4618" s="1048"/>
      <c r="B4618" s="608">
        <v>3</v>
      </c>
      <c r="C4618" s="608" t="s">
        <v>69</v>
      </c>
      <c r="D4618" s="609">
        <v>2567</v>
      </c>
      <c r="E4618" s="1048"/>
      <c r="F4618" s="1048"/>
      <c r="G4618" s="1048"/>
      <c r="H4618" s="1048"/>
      <c r="I4618" s="1048"/>
      <c r="J4618" s="1048"/>
      <c r="K4618" s="1048"/>
      <c r="L4618" s="610" t="s">
        <v>5414</v>
      </c>
      <c r="M4618" s="608"/>
      <c r="N4618" s="609" t="s">
        <v>21846</v>
      </c>
      <c r="O4618" s="610"/>
      <c r="P4618" s="606"/>
      <c r="Q4618" s="610"/>
    </row>
    <row r="4619" spans="1:17" s="612" customFormat="1" ht="40.5" customHeight="1" x14ac:dyDescent="0.25">
      <c r="A4619" s="1049"/>
      <c r="B4619" s="608">
        <v>7</v>
      </c>
      <c r="C4619" s="608" t="s">
        <v>73</v>
      </c>
      <c r="D4619" s="609">
        <v>2567</v>
      </c>
      <c r="E4619" s="1049"/>
      <c r="F4619" s="1049"/>
      <c r="G4619" s="1049"/>
      <c r="H4619" s="1049"/>
      <c r="I4619" s="1049"/>
      <c r="J4619" s="1049"/>
      <c r="K4619" s="1049"/>
      <c r="L4619" s="610" t="s">
        <v>689</v>
      </c>
      <c r="M4619" s="608"/>
      <c r="N4619" s="609" t="s">
        <v>21847</v>
      </c>
      <c r="O4619" s="610" t="s">
        <v>15693</v>
      </c>
      <c r="P4619" s="606">
        <v>29457</v>
      </c>
      <c r="Q4619" s="610"/>
    </row>
    <row r="4620" spans="1:17" ht="40.5" customHeight="1" x14ac:dyDescent="0.25">
      <c r="A4620" s="69">
        <v>1475</v>
      </c>
      <c r="B4620" s="69">
        <v>28</v>
      </c>
      <c r="C4620" s="69" t="s">
        <v>677</v>
      </c>
      <c r="D4620" s="113">
        <v>2566</v>
      </c>
      <c r="E4620" s="113" t="s">
        <v>17382</v>
      </c>
      <c r="F4620" s="113" t="s">
        <v>17382</v>
      </c>
      <c r="G4620" s="113" t="s">
        <v>17383</v>
      </c>
      <c r="H4620" s="113" t="s">
        <v>15263</v>
      </c>
      <c r="I4620" s="113" t="s">
        <v>14337</v>
      </c>
      <c r="J4620" s="113" t="s">
        <v>1006</v>
      </c>
      <c r="K4620" s="113" t="s">
        <v>3414</v>
      </c>
      <c r="L4620" s="1" t="s">
        <v>11884</v>
      </c>
      <c r="M4620" s="69">
        <v>2565</v>
      </c>
      <c r="N4620" s="113" t="s">
        <v>17384</v>
      </c>
    </row>
    <row r="4621" spans="1:17" s="607" customFormat="1" ht="40.5" customHeight="1" x14ac:dyDescent="0.25">
      <c r="A4621" s="1047">
        <v>1476</v>
      </c>
      <c r="B4621" s="602">
        <v>29</v>
      </c>
      <c r="C4621" s="602" t="s">
        <v>677</v>
      </c>
      <c r="D4621" s="603">
        <v>2566</v>
      </c>
      <c r="E4621" s="1047" t="s">
        <v>17385</v>
      </c>
      <c r="F4621" s="1047" t="s">
        <v>17385</v>
      </c>
      <c r="G4621" s="1047" t="s">
        <v>17386</v>
      </c>
      <c r="H4621" s="1047" t="s">
        <v>17387</v>
      </c>
      <c r="I4621" s="1047" t="s">
        <v>6841</v>
      </c>
      <c r="J4621" s="1047" t="s">
        <v>2880</v>
      </c>
      <c r="K4621" s="1047" t="s">
        <v>3414</v>
      </c>
      <c r="L4621" s="604" t="s">
        <v>7186</v>
      </c>
      <c r="M4621" s="602"/>
      <c r="N4621" s="603" t="s">
        <v>17388</v>
      </c>
      <c r="O4621" s="604"/>
      <c r="P4621" s="606"/>
      <c r="Q4621" s="604"/>
    </row>
    <row r="4622" spans="1:17" s="612" customFormat="1" ht="40.5" customHeight="1" x14ac:dyDescent="0.25">
      <c r="A4622" s="1048"/>
      <c r="B4622" s="608">
        <v>20</v>
      </c>
      <c r="C4622" s="608" t="s">
        <v>71</v>
      </c>
      <c r="D4622" s="609">
        <v>2567</v>
      </c>
      <c r="E4622" s="1048"/>
      <c r="F4622" s="1048"/>
      <c r="G4622" s="1048"/>
      <c r="H4622" s="1048"/>
      <c r="I4622" s="1048"/>
      <c r="J4622" s="1048"/>
      <c r="K4622" s="1048"/>
      <c r="L4622" s="610" t="s">
        <v>5414</v>
      </c>
      <c r="M4622" s="682"/>
      <c r="N4622" s="609" t="s">
        <v>22076</v>
      </c>
      <c r="O4622" s="610"/>
      <c r="P4622" s="606"/>
      <c r="Q4622" s="610"/>
    </row>
    <row r="4623" spans="1:17" s="612" customFormat="1" ht="40.5" customHeight="1" x14ac:dyDescent="0.25">
      <c r="A4623" s="1049"/>
      <c r="B4623" s="608">
        <v>23</v>
      </c>
      <c r="C4623" s="608" t="s">
        <v>71</v>
      </c>
      <c r="D4623" s="609">
        <v>2567</v>
      </c>
      <c r="E4623" s="1049"/>
      <c r="F4623" s="1049"/>
      <c r="G4623" s="1049"/>
      <c r="H4623" s="1049"/>
      <c r="I4623" s="1049"/>
      <c r="J4623" s="1049"/>
      <c r="K4623" s="1049"/>
      <c r="L4623" s="610" t="s">
        <v>689</v>
      </c>
      <c r="M4623" s="682"/>
      <c r="N4623" s="609" t="s">
        <v>22077</v>
      </c>
      <c r="O4623" s="610" t="s">
        <v>15693</v>
      </c>
      <c r="P4623" s="606">
        <v>32024.16</v>
      </c>
      <c r="Q4623" s="610"/>
    </row>
    <row r="4624" spans="1:17" s="612" customFormat="1" ht="40.5" customHeight="1" x14ac:dyDescent="0.25">
      <c r="A4624" s="602">
        <v>1477</v>
      </c>
      <c r="B4624" s="608">
        <v>4</v>
      </c>
      <c r="C4624" s="608" t="s">
        <v>682</v>
      </c>
      <c r="D4624" s="609">
        <v>2566</v>
      </c>
      <c r="E4624" s="609" t="s">
        <v>18110</v>
      </c>
      <c r="F4624" s="609" t="s">
        <v>17397</v>
      </c>
      <c r="G4624" s="609"/>
      <c r="H4624" s="609" t="s">
        <v>17398</v>
      </c>
      <c r="I4624" s="609" t="s">
        <v>856</v>
      </c>
      <c r="J4624" s="609" t="s">
        <v>485</v>
      </c>
      <c r="K4624" s="609" t="s">
        <v>3414</v>
      </c>
      <c r="L4624" s="610" t="s">
        <v>17400</v>
      </c>
      <c r="M4624" s="682">
        <v>2564</v>
      </c>
      <c r="N4624" s="609" t="s">
        <v>17399</v>
      </c>
      <c r="O4624" s="610" t="s">
        <v>17401</v>
      </c>
      <c r="P4624" s="606">
        <v>18818.080000000002</v>
      </c>
      <c r="Q4624" s="610"/>
    </row>
    <row r="4625" spans="1:17" s="607" customFormat="1" ht="40.5" customHeight="1" x14ac:dyDescent="0.25">
      <c r="A4625" s="1047">
        <v>1478</v>
      </c>
      <c r="B4625" s="1047">
        <v>4</v>
      </c>
      <c r="C4625" s="1047" t="s">
        <v>682</v>
      </c>
      <c r="D4625" s="1047">
        <v>2566</v>
      </c>
      <c r="E4625" s="1050" t="s">
        <v>17423</v>
      </c>
      <c r="F4625" s="603" t="s">
        <v>17424</v>
      </c>
      <c r="G4625" s="603"/>
      <c r="H4625" s="603" t="s">
        <v>17425</v>
      </c>
      <c r="I4625" s="603" t="s">
        <v>247</v>
      </c>
      <c r="J4625" s="603" t="s">
        <v>232</v>
      </c>
      <c r="K4625" s="603" t="s">
        <v>3414</v>
      </c>
      <c r="L4625" s="931" t="s">
        <v>16966</v>
      </c>
      <c r="M4625" s="679">
        <v>2565</v>
      </c>
      <c r="N4625" s="932" t="s">
        <v>17426</v>
      </c>
      <c r="O4625" s="610" t="s">
        <v>21259</v>
      </c>
      <c r="P4625" s="606">
        <v>13507.23</v>
      </c>
      <c r="Q4625" s="610" t="s">
        <v>21261</v>
      </c>
    </row>
    <row r="4626" spans="1:17" s="607" customFormat="1" ht="40.5" customHeight="1" x14ac:dyDescent="0.25">
      <c r="A4626" s="1048"/>
      <c r="B4626" s="1049"/>
      <c r="C4626" s="1049"/>
      <c r="D4626" s="1049"/>
      <c r="E4626" s="1051"/>
      <c r="F4626" s="603" t="s">
        <v>17606</v>
      </c>
      <c r="G4626" s="603" t="s">
        <v>17615</v>
      </c>
      <c r="H4626" s="603" t="s">
        <v>8735</v>
      </c>
      <c r="I4626" s="603" t="s">
        <v>584</v>
      </c>
      <c r="J4626" s="603" t="s">
        <v>463</v>
      </c>
      <c r="K4626" s="603" t="s">
        <v>3414</v>
      </c>
      <c r="L4626" s="931" t="s">
        <v>17427</v>
      </c>
      <c r="M4626" s="698"/>
      <c r="N4626" s="932" t="s">
        <v>17428</v>
      </c>
      <c r="O4626" s="610" t="s">
        <v>21260</v>
      </c>
      <c r="P4626" s="606">
        <v>11478.31</v>
      </c>
      <c r="Q4626" s="610" t="s">
        <v>21262</v>
      </c>
    </row>
    <row r="4627" spans="1:17" s="607" customFormat="1" ht="40.5" customHeight="1" x14ac:dyDescent="0.25">
      <c r="A4627" s="1048"/>
      <c r="B4627" s="698">
        <v>4</v>
      </c>
      <c r="C4627" s="698" t="s">
        <v>682</v>
      </c>
      <c r="D4627" s="698">
        <v>2566</v>
      </c>
      <c r="E4627" s="1052"/>
      <c r="F4627" s="603"/>
      <c r="G4627" s="603"/>
      <c r="H4627" s="603"/>
      <c r="I4627" s="603"/>
      <c r="J4627" s="603"/>
      <c r="K4627" s="603"/>
      <c r="L4627" s="931" t="s">
        <v>17580</v>
      </c>
      <c r="M4627" s="698"/>
      <c r="N4627" s="932" t="s">
        <v>17581</v>
      </c>
      <c r="O4627" s="604"/>
      <c r="P4627" s="606"/>
      <c r="Q4627" s="604"/>
    </row>
    <row r="4628" spans="1:17" s="607" customFormat="1" ht="40.5" customHeight="1" x14ac:dyDescent="0.25">
      <c r="A4628" s="1049"/>
      <c r="B4628" s="698">
        <v>20</v>
      </c>
      <c r="C4628" s="698" t="s">
        <v>682</v>
      </c>
      <c r="D4628" s="698">
        <v>2566</v>
      </c>
      <c r="E4628" s="698"/>
      <c r="F4628" s="603"/>
      <c r="G4628" s="603"/>
      <c r="H4628" s="603"/>
      <c r="I4628" s="603"/>
      <c r="J4628" s="603"/>
      <c r="K4628" s="603"/>
      <c r="L4628" s="931" t="s">
        <v>17620</v>
      </c>
      <c r="M4628" s="698"/>
      <c r="N4628" s="932" t="s">
        <v>17621</v>
      </c>
      <c r="O4628" s="604"/>
      <c r="P4628" s="606"/>
      <c r="Q4628" s="604"/>
    </row>
    <row r="4629" spans="1:17" s="612" customFormat="1" ht="40.5" customHeight="1" x14ac:dyDescent="0.25">
      <c r="A4629" s="1047">
        <v>1479</v>
      </c>
      <c r="B4629" s="1047">
        <v>4</v>
      </c>
      <c r="C4629" s="1047" t="s">
        <v>682</v>
      </c>
      <c r="D4629" s="1047">
        <v>2566</v>
      </c>
      <c r="E4629" s="1047" t="s">
        <v>17505</v>
      </c>
      <c r="F4629" s="609" t="s">
        <v>17429</v>
      </c>
      <c r="G4629" s="609" t="s">
        <v>17507</v>
      </c>
      <c r="H4629" s="609" t="s">
        <v>10717</v>
      </c>
      <c r="I4629" s="609" t="s">
        <v>534</v>
      </c>
      <c r="J4629" s="609" t="s">
        <v>151</v>
      </c>
      <c r="K4629" s="609" t="s">
        <v>3414</v>
      </c>
      <c r="L4629" s="889" t="s">
        <v>16966</v>
      </c>
      <c r="M4629" s="682">
        <v>2565</v>
      </c>
      <c r="N4629" s="890" t="s">
        <v>17430</v>
      </c>
      <c r="O4629" s="610" t="s">
        <v>20375</v>
      </c>
      <c r="P4629" s="606">
        <v>19279.830000000002</v>
      </c>
      <c r="Q4629" s="610"/>
    </row>
    <row r="4630" spans="1:17" s="607" customFormat="1" ht="40.5" customHeight="1" x14ac:dyDescent="0.25">
      <c r="A4630" s="1048"/>
      <c r="B4630" s="1048"/>
      <c r="C4630" s="1048"/>
      <c r="D4630" s="1048"/>
      <c r="E4630" s="1048"/>
      <c r="F4630" s="603" t="s">
        <v>17432</v>
      </c>
      <c r="G4630" s="603" t="s">
        <v>17616</v>
      </c>
      <c r="H4630" s="603" t="s">
        <v>16511</v>
      </c>
      <c r="I4630" s="603" t="s">
        <v>837</v>
      </c>
      <c r="J4630" s="603" t="s">
        <v>463</v>
      </c>
      <c r="K4630" s="603" t="s">
        <v>3414</v>
      </c>
      <c r="L4630" s="1103" t="s">
        <v>17427</v>
      </c>
      <c r="M4630" s="698"/>
      <c r="N4630" s="1093" t="s">
        <v>17431</v>
      </c>
      <c r="O4630" s="610" t="s">
        <v>17619</v>
      </c>
      <c r="P4630" s="606"/>
      <c r="Q4630" s="604"/>
    </row>
    <row r="4631" spans="1:17" s="612" customFormat="1" ht="40.5" customHeight="1" x14ac:dyDescent="0.25">
      <c r="A4631" s="1048"/>
      <c r="B4631" s="1048"/>
      <c r="C4631" s="1048"/>
      <c r="D4631" s="1048"/>
      <c r="E4631" s="1048"/>
      <c r="F4631" s="609" t="s">
        <v>17433</v>
      </c>
      <c r="G4631" s="609" t="s">
        <v>17506</v>
      </c>
      <c r="H4631" s="609" t="s">
        <v>17434</v>
      </c>
      <c r="I4631" s="609" t="s">
        <v>237</v>
      </c>
      <c r="J4631" s="609" t="s">
        <v>232</v>
      </c>
      <c r="K4631" s="609" t="s">
        <v>3414</v>
      </c>
      <c r="L4631" s="1104"/>
      <c r="M4631" s="704"/>
      <c r="N4631" s="1094"/>
      <c r="O4631" s="610" t="s">
        <v>20376</v>
      </c>
      <c r="P4631" s="606">
        <v>10929.5</v>
      </c>
      <c r="Q4631" s="610"/>
    </row>
    <row r="4632" spans="1:17" s="612" customFormat="1" ht="40.5" customHeight="1" x14ac:dyDescent="0.25">
      <c r="A4632" s="1048"/>
      <c r="B4632" s="1049"/>
      <c r="C4632" s="1049"/>
      <c r="D4632" s="1049"/>
      <c r="E4632" s="1049"/>
      <c r="F4632" s="609" t="s">
        <v>17435</v>
      </c>
      <c r="G4632" s="609"/>
      <c r="H4632" s="609" t="s">
        <v>17436</v>
      </c>
      <c r="I4632" s="609" t="s">
        <v>142</v>
      </c>
      <c r="J4632" s="609" t="s">
        <v>78</v>
      </c>
      <c r="K4632" s="609" t="s">
        <v>3414</v>
      </c>
      <c r="L4632" s="1105"/>
      <c r="M4632" s="704"/>
      <c r="N4632" s="1095"/>
      <c r="O4632" s="610" t="s">
        <v>20377</v>
      </c>
      <c r="P4632" s="606">
        <v>23926.25</v>
      </c>
      <c r="Q4632" s="610"/>
    </row>
    <row r="4633" spans="1:17" s="607" customFormat="1" ht="40.5" customHeight="1" x14ac:dyDescent="0.25">
      <c r="A4633" s="1049"/>
      <c r="B4633" s="699">
        <v>8</v>
      </c>
      <c r="C4633" s="699" t="s">
        <v>682</v>
      </c>
      <c r="D4633" s="699">
        <v>2566</v>
      </c>
      <c r="E4633" s="699" t="s">
        <v>17508</v>
      </c>
      <c r="F4633" s="699" t="s">
        <v>17508</v>
      </c>
      <c r="G4633" s="603"/>
      <c r="H4633" s="603"/>
      <c r="I4633" s="603"/>
      <c r="J4633" s="603"/>
      <c r="K4633" s="603"/>
      <c r="L4633" s="750" t="s">
        <v>17509</v>
      </c>
      <c r="M4633" s="699"/>
      <c r="N4633" s="891" t="s">
        <v>17510</v>
      </c>
      <c r="O4633" s="604"/>
      <c r="P4633" s="606"/>
      <c r="Q4633" s="604"/>
    </row>
    <row r="4634" spans="1:17" s="607" customFormat="1" ht="48.75" customHeight="1" x14ac:dyDescent="0.25">
      <c r="A4634" s="1047">
        <v>1480</v>
      </c>
      <c r="B4634" s="602">
        <v>4</v>
      </c>
      <c r="C4634" s="602" t="s">
        <v>682</v>
      </c>
      <c r="D4634" s="603">
        <v>2566</v>
      </c>
      <c r="E4634" s="1047" t="s">
        <v>17460</v>
      </c>
      <c r="F4634" s="1047" t="s">
        <v>17461</v>
      </c>
      <c r="G4634" s="1047" t="s">
        <v>17462</v>
      </c>
      <c r="H4634" s="1047" t="s">
        <v>17463</v>
      </c>
      <c r="I4634" s="1047" t="s">
        <v>870</v>
      </c>
      <c r="J4634" s="1047" t="s">
        <v>113</v>
      </c>
      <c r="K4634" s="1047" t="s">
        <v>3414</v>
      </c>
      <c r="L4634" s="604" t="s">
        <v>17464</v>
      </c>
      <c r="M4634" s="699"/>
      <c r="N4634" s="603" t="s">
        <v>17465</v>
      </c>
      <c r="O4634" s="604"/>
      <c r="P4634" s="606"/>
      <c r="Q4634" s="604"/>
    </row>
    <row r="4635" spans="1:17" s="612" customFormat="1" ht="48.75" customHeight="1" x14ac:dyDescent="0.25">
      <c r="A4635" s="1048"/>
      <c r="B4635" s="608">
        <v>16</v>
      </c>
      <c r="C4635" s="608" t="s">
        <v>73</v>
      </c>
      <c r="D4635" s="609">
        <v>2567</v>
      </c>
      <c r="E4635" s="1048"/>
      <c r="F4635" s="1048"/>
      <c r="G4635" s="1048"/>
      <c r="H4635" s="1048"/>
      <c r="I4635" s="1048"/>
      <c r="J4635" s="1048"/>
      <c r="K4635" s="1048"/>
      <c r="L4635" s="610" t="s">
        <v>21708</v>
      </c>
      <c r="M4635" s="701"/>
      <c r="N4635" s="609" t="s">
        <v>21710</v>
      </c>
      <c r="O4635" s="610"/>
      <c r="P4635" s="606"/>
      <c r="Q4635" s="610"/>
    </row>
    <row r="4636" spans="1:17" s="612" customFormat="1" ht="48.75" customHeight="1" x14ac:dyDescent="0.25">
      <c r="A4636" s="1049"/>
      <c r="B4636" s="608"/>
      <c r="C4636" s="608"/>
      <c r="D4636" s="609"/>
      <c r="E4636" s="1049"/>
      <c r="F4636" s="1049"/>
      <c r="G4636" s="1049"/>
      <c r="H4636" s="1049"/>
      <c r="I4636" s="1049"/>
      <c r="J4636" s="1049"/>
      <c r="K4636" s="1049"/>
      <c r="L4636" s="610" t="s">
        <v>21709</v>
      </c>
      <c r="M4636" s="701"/>
      <c r="N4636" s="609" t="s">
        <v>21711</v>
      </c>
      <c r="O4636" s="610"/>
      <c r="P4636" s="606"/>
      <c r="Q4636" s="610"/>
    </row>
    <row r="4637" spans="1:17" s="607" customFormat="1" ht="40.5" customHeight="1" x14ac:dyDescent="0.25">
      <c r="A4637" s="1047">
        <v>1481</v>
      </c>
      <c r="B4637" s="602">
        <v>4</v>
      </c>
      <c r="C4637" s="602" t="s">
        <v>682</v>
      </c>
      <c r="D4637" s="603">
        <v>2566</v>
      </c>
      <c r="E4637" s="1047" t="s">
        <v>17466</v>
      </c>
      <c r="F4637" s="1047" t="s">
        <v>17467</v>
      </c>
      <c r="G4637" s="1236" t="s">
        <v>17474</v>
      </c>
      <c r="H4637" s="1047" t="s">
        <v>17468</v>
      </c>
      <c r="I4637" s="1047" t="s">
        <v>17469</v>
      </c>
      <c r="J4637" s="1047" t="s">
        <v>17470</v>
      </c>
      <c r="K4637" s="1047" t="s">
        <v>5978</v>
      </c>
      <c r="L4637" s="604" t="s">
        <v>17473</v>
      </c>
      <c r="M4637" s="602">
        <v>2565</v>
      </c>
      <c r="N4637" s="603" t="s">
        <v>17471</v>
      </c>
      <c r="O4637" s="604"/>
      <c r="P4637" s="606"/>
      <c r="Q4637" s="604"/>
    </row>
    <row r="4638" spans="1:17" s="607" customFormat="1" ht="40.5" customHeight="1" x14ac:dyDescent="0.25">
      <c r="A4638" s="1048"/>
      <c r="B4638" s="602">
        <v>7</v>
      </c>
      <c r="C4638" s="602" t="s">
        <v>682</v>
      </c>
      <c r="D4638" s="603">
        <v>2566</v>
      </c>
      <c r="E4638" s="1048"/>
      <c r="F4638" s="1048"/>
      <c r="G4638" s="1237"/>
      <c r="H4638" s="1048"/>
      <c r="I4638" s="1048"/>
      <c r="J4638" s="1048"/>
      <c r="K4638" s="1048"/>
      <c r="L4638" s="604" t="s">
        <v>17279</v>
      </c>
      <c r="M4638" s="602"/>
      <c r="N4638" s="603" t="s">
        <v>17472</v>
      </c>
      <c r="O4638" s="604"/>
      <c r="P4638" s="606"/>
      <c r="Q4638" s="604"/>
    </row>
    <row r="4639" spans="1:17" s="607" customFormat="1" ht="40.5" customHeight="1" x14ac:dyDescent="0.25">
      <c r="A4639" s="1049"/>
      <c r="B4639" s="602">
        <v>29</v>
      </c>
      <c r="C4639" s="602" t="s">
        <v>62</v>
      </c>
      <c r="D4639" s="603">
        <v>2567</v>
      </c>
      <c r="E4639" s="1049"/>
      <c r="F4639" s="1049"/>
      <c r="G4639" s="1238"/>
      <c r="H4639" s="1049"/>
      <c r="I4639" s="1049"/>
      <c r="J4639" s="1049"/>
      <c r="K4639" s="1049"/>
      <c r="L4639" s="604" t="s">
        <v>20825</v>
      </c>
      <c r="M4639" s="602">
        <v>2565</v>
      </c>
      <c r="N4639" s="603" t="s">
        <v>20831</v>
      </c>
      <c r="O4639" s="604" t="s">
        <v>20832</v>
      </c>
      <c r="P4639" s="606">
        <v>22589.77</v>
      </c>
      <c r="Q4639" s="604"/>
    </row>
    <row r="4640" spans="1:17" s="720" customFormat="1" ht="40.5" customHeight="1" x14ac:dyDescent="0.25">
      <c r="A4640" s="1074">
        <v>1482</v>
      </c>
      <c r="B4640" s="677">
        <v>5</v>
      </c>
      <c r="C4640" s="677" t="s">
        <v>682</v>
      </c>
      <c r="D4640" s="678">
        <v>2566</v>
      </c>
      <c r="E4640" s="1074" t="s">
        <v>17486</v>
      </c>
      <c r="F4640" s="1074" t="s">
        <v>17486</v>
      </c>
      <c r="G4640" s="1074" t="s">
        <v>17487</v>
      </c>
      <c r="H4640" s="1074" t="s">
        <v>17488</v>
      </c>
      <c r="I4640" s="1074" t="s">
        <v>17059</v>
      </c>
      <c r="J4640" s="1074" t="s">
        <v>232</v>
      </c>
      <c r="K4640" s="1074" t="s">
        <v>3414</v>
      </c>
      <c r="L4640" s="716" t="s">
        <v>11884</v>
      </c>
      <c r="M4640" s="677">
        <v>2565</v>
      </c>
      <c r="N4640" s="678" t="s">
        <v>17489</v>
      </c>
      <c r="O4640" s="716"/>
      <c r="P4640" s="719"/>
      <c r="Q4640" s="716"/>
    </row>
    <row r="4641" spans="1:17" s="612" customFormat="1" ht="40.5" customHeight="1" x14ac:dyDescent="0.25">
      <c r="A4641" s="1075"/>
      <c r="B4641" s="608">
        <v>7</v>
      </c>
      <c r="C4641" s="608" t="s">
        <v>67</v>
      </c>
      <c r="D4641" s="609">
        <v>2567</v>
      </c>
      <c r="E4641" s="1075"/>
      <c r="F4641" s="1075"/>
      <c r="G4641" s="1075"/>
      <c r="H4641" s="1075"/>
      <c r="I4641" s="1075"/>
      <c r="J4641" s="1075"/>
      <c r="K4641" s="1075"/>
      <c r="L4641" s="610" t="s">
        <v>5414</v>
      </c>
      <c r="M4641" s="608"/>
      <c r="N4641" s="609" t="s">
        <v>22299</v>
      </c>
      <c r="O4641" s="610"/>
      <c r="P4641" s="606"/>
      <c r="Q4641" s="610"/>
    </row>
    <row r="4642" spans="1:17" s="612" customFormat="1" ht="40.5" customHeight="1" x14ac:dyDescent="0.25">
      <c r="A4642" s="1076"/>
      <c r="B4642" s="608">
        <v>7</v>
      </c>
      <c r="C4642" s="608" t="s">
        <v>67</v>
      </c>
      <c r="D4642" s="609">
        <v>2567</v>
      </c>
      <c r="E4642" s="1076"/>
      <c r="F4642" s="1076"/>
      <c r="G4642" s="1076"/>
      <c r="H4642" s="1076"/>
      <c r="I4642" s="1076"/>
      <c r="J4642" s="1076"/>
      <c r="K4642" s="1076"/>
      <c r="L4642" s="610" t="s">
        <v>689</v>
      </c>
      <c r="M4642" s="608"/>
      <c r="N4642" s="609" t="s">
        <v>22300</v>
      </c>
      <c r="O4642" s="610" t="s">
        <v>22301</v>
      </c>
      <c r="P4642" s="606">
        <v>18177</v>
      </c>
      <c r="Q4642" s="610"/>
    </row>
    <row r="4643" spans="1:17" ht="40.5" customHeight="1" x14ac:dyDescent="0.25">
      <c r="A4643" s="153">
        <v>1483</v>
      </c>
      <c r="B4643" s="69">
        <v>5</v>
      </c>
      <c r="C4643" s="69" t="s">
        <v>682</v>
      </c>
      <c r="D4643" s="113">
        <v>2566</v>
      </c>
      <c r="E4643" s="113" t="s">
        <v>17490</v>
      </c>
      <c r="F4643" s="113" t="s">
        <v>17490</v>
      </c>
      <c r="G4643" s="113">
        <v>625456466</v>
      </c>
      <c r="H4643" s="113" t="s">
        <v>7222</v>
      </c>
      <c r="I4643" s="113" t="s">
        <v>5973</v>
      </c>
      <c r="J4643" s="113" t="s">
        <v>2562</v>
      </c>
      <c r="K4643" s="113" t="s">
        <v>3414</v>
      </c>
      <c r="L4643" s="1" t="s">
        <v>11884</v>
      </c>
      <c r="M4643" s="69">
        <v>2565</v>
      </c>
      <c r="N4643" s="113" t="s">
        <v>17491</v>
      </c>
    </row>
    <row r="4644" spans="1:17" ht="40.5" customHeight="1" x14ac:dyDescent="0.25">
      <c r="A4644" s="153">
        <v>1484</v>
      </c>
      <c r="B4644" s="69">
        <v>6</v>
      </c>
      <c r="C4644" s="69" t="s">
        <v>682</v>
      </c>
      <c r="D4644" s="113">
        <v>2566</v>
      </c>
      <c r="E4644" s="113" t="s">
        <v>17475</v>
      </c>
      <c r="F4644" s="113" t="s">
        <v>17475</v>
      </c>
      <c r="G4644" s="113" t="s">
        <v>17476</v>
      </c>
      <c r="H4644" s="113" t="s">
        <v>17477</v>
      </c>
      <c r="I4644" s="113" t="s">
        <v>81</v>
      </c>
      <c r="J4644" s="113" t="s">
        <v>216</v>
      </c>
      <c r="K4644" s="113" t="s">
        <v>3414</v>
      </c>
      <c r="L4644" s="1" t="s">
        <v>11884</v>
      </c>
      <c r="M4644" s="69">
        <v>2565</v>
      </c>
      <c r="N4644" s="113" t="s">
        <v>17485</v>
      </c>
    </row>
    <row r="4645" spans="1:17" ht="40.5" customHeight="1" x14ac:dyDescent="0.25">
      <c r="A4645" s="153">
        <v>1485</v>
      </c>
      <c r="B4645" s="69">
        <v>6</v>
      </c>
      <c r="C4645" s="69" t="s">
        <v>682</v>
      </c>
      <c r="D4645" s="113">
        <v>2566</v>
      </c>
      <c r="E4645" s="113" t="s">
        <v>17478</v>
      </c>
      <c r="F4645" s="113" t="s">
        <v>17478</v>
      </c>
      <c r="G4645" s="113" t="s">
        <v>17479</v>
      </c>
      <c r="H4645" s="113" t="s">
        <v>17480</v>
      </c>
      <c r="I4645" s="113" t="s">
        <v>953</v>
      </c>
      <c r="J4645" s="113" t="s">
        <v>232</v>
      </c>
      <c r="K4645" s="113" t="s">
        <v>3414</v>
      </c>
      <c r="L4645" s="1" t="s">
        <v>11884</v>
      </c>
      <c r="M4645" s="69">
        <v>2565</v>
      </c>
      <c r="N4645" s="113" t="s">
        <v>17484</v>
      </c>
    </row>
    <row r="4646" spans="1:17" s="607" customFormat="1" ht="40.5" customHeight="1" x14ac:dyDescent="0.25">
      <c r="A4646" s="1047">
        <v>1486</v>
      </c>
      <c r="B4646" s="679">
        <v>6</v>
      </c>
      <c r="C4646" s="679" t="s">
        <v>682</v>
      </c>
      <c r="D4646" s="680">
        <v>2566</v>
      </c>
      <c r="E4646" s="1047" t="s">
        <v>17481</v>
      </c>
      <c r="F4646" s="1047" t="s">
        <v>17481</v>
      </c>
      <c r="G4646" s="1047" t="s">
        <v>17482</v>
      </c>
      <c r="H4646" s="1047" t="s">
        <v>8724</v>
      </c>
      <c r="I4646" s="1047" t="s">
        <v>870</v>
      </c>
      <c r="J4646" s="1047" t="s">
        <v>113</v>
      </c>
      <c r="K4646" s="1047" t="s">
        <v>3414</v>
      </c>
      <c r="L4646" s="626" t="s">
        <v>11884</v>
      </c>
      <c r="M4646" s="679">
        <v>2565</v>
      </c>
      <c r="N4646" s="680" t="s">
        <v>17483</v>
      </c>
      <c r="O4646" s="626"/>
      <c r="P4646" s="752"/>
      <c r="Q4646" s="626"/>
    </row>
    <row r="4647" spans="1:17" s="612" customFormat="1" ht="40.5" customHeight="1" x14ac:dyDescent="0.25">
      <c r="A4647" s="1048"/>
      <c r="B4647" s="682">
        <v>25</v>
      </c>
      <c r="C4647" s="682" t="s">
        <v>70</v>
      </c>
      <c r="D4647" s="681">
        <v>2567</v>
      </c>
      <c r="E4647" s="1048"/>
      <c r="F4647" s="1048"/>
      <c r="G4647" s="1048"/>
      <c r="H4647" s="1048"/>
      <c r="I4647" s="1048"/>
      <c r="J4647" s="1048"/>
      <c r="K4647" s="1048"/>
      <c r="L4647" s="610" t="s">
        <v>5414</v>
      </c>
      <c r="M4647" s="682"/>
      <c r="N4647" s="609" t="s">
        <v>21241</v>
      </c>
      <c r="O4647" s="610"/>
      <c r="P4647" s="606"/>
      <c r="Q4647" s="614"/>
    </row>
    <row r="4648" spans="1:17" s="612" customFormat="1" ht="40.5" customHeight="1" x14ac:dyDescent="0.25">
      <c r="A4648" s="1049"/>
      <c r="B4648" s="682">
        <v>27</v>
      </c>
      <c r="C4648" s="682" t="s">
        <v>70</v>
      </c>
      <c r="D4648" s="681">
        <v>2567</v>
      </c>
      <c r="E4648" s="1049"/>
      <c r="F4648" s="1049"/>
      <c r="G4648" s="1049"/>
      <c r="H4648" s="1049"/>
      <c r="I4648" s="1049"/>
      <c r="J4648" s="1049"/>
      <c r="K4648" s="1049"/>
      <c r="L4648" s="610" t="s">
        <v>689</v>
      </c>
      <c r="M4648" s="682"/>
      <c r="N4648" s="609" t="s">
        <v>21242</v>
      </c>
      <c r="O4648" s="610"/>
      <c r="P4648" s="606">
        <v>24425.56</v>
      </c>
      <c r="Q4648" s="614"/>
    </row>
    <row r="4649" spans="1:17" s="604" customFormat="1" ht="40.5" customHeight="1" x14ac:dyDescent="0.25">
      <c r="A4649" s="1047">
        <v>1487</v>
      </c>
      <c r="B4649" s="602">
        <v>7</v>
      </c>
      <c r="C4649" s="679" t="s">
        <v>682</v>
      </c>
      <c r="D4649" s="680">
        <v>2566</v>
      </c>
      <c r="E4649" s="1047" t="s">
        <v>17492</v>
      </c>
      <c r="F4649" s="1047" t="s">
        <v>17492</v>
      </c>
      <c r="G4649" s="1047" t="s">
        <v>17493</v>
      </c>
      <c r="H4649" s="1047" t="s">
        <v>17494</v>
      </c>
      <c r="I4649" s="1047" t="s">
        <v>284</v>
      </c>
      <c r="J4649" s="1047" t="s">
        <v>78</v>
      </c>
      <c r="K4649" s="1047" t="s">
        <v>3414</v>
      </c>
      <c r="L4649" s="604" t="s">
        <v>11884</v>
      </c>
      <c r="M4649" s="602">
        <v>2565</v>
      </c>
      <c r="N4649" s="680" t="s">
        <v>17495</v>
      </c>
      <c r="P4649" s="613"/>
    </row>
    <row r="4650" spans="1:17" s="610" customFormat="1" ht="40.5" customHeight="1" x14ac:dyDescent="0.25">
      <c r="A4650" s="1048"/>
      <c r="B4650" s="608">
        <v>1</v>
      </c>
      <c r="C4650" s="682" t="s">
        <v>62</v>
      </c>
      <c r="D4650" s="681">
        <v>2567</v>
      </c>
      <c r="E4650" s="1048"/>
      <c r="F4650" s="1048"/>
      <c r="G4650" s="1048"/>
      <c r="H4650" s="1048"/>
      <c r="I4650" s="1048"/>
      <c r="J4650" s="1048"/>
      <c r="K4650" s="1048"/>
      <c r="L4650" s="610" t="s">
        <v>5414</v>
      </c>
      <c r="M4650" s="608"/>
      <c r="N4650" s="681" t="s">
        <v>20617</v>
      </c>
      <c r="P4650" s="613"/>
    </row>
    <row r="4651" spans="1:17" s="610" customFormat="1" ht="40.5" customHeight="1" x14ac:dyDescent="0.25">
      <c r="A4651" s="1049"/>
      <c r="B4651" s="608">
        <v>1</v>
      </c>
      <c r="C4651" s="682" t="s">
        <v>62</v>
      </c>
      <c r="D4651" s="681">
        <v>2567</v>
      </c>
      <c r="E4651" s="1049"/>
      <c r="F4651" s="1049"/>
      <c r="G4651" s="1049"/>
      <c r="H4651" s="1049"/>
      <c r="I4651" s="1049"/>
      <c r="J4651" s="1049"/>
      <c r="K4651" s="1049"/>
      <c r="L4651" s="610" t="s">
        <v>689</v>
      </c>
      <c r="M4651" s="608"/>
      <c r="N4651" s="681" t="s">
        <v>20618</v>
      </c>
      <c r="O4651" s="610" t="s">
        <v>20619</v>
      </c>
      <c r="P4651" s="613">
        <v>34915</v>
      </c>
    </row>
    <row r="4652" spans="1:17" s="1" customFormat="1" ht="40.5" customHeight="1" x14ac:dyDescent="0.25">
      <c r="A4652" s="69">
        <v>1488</v>
      </c>
      <c r="B4652" s="69">
        <v>7</v>
      </c>
      <c r="C4652" s="69" t="s">
        <v>682</v>
      </c>
      <c r="D4652" s="113">
        <v>2566</v>
      </c>
      <c r="E4652" s="1" t="s">
        <v>17496</v>
      </c>
      <c r="F4652" s="1" t="s">
        <v>17496</v>
      </c>
      <c r="G4652" s="1" t="s">
        <v>17497</v>
      </c>
      <c r="H4652" s="1" t="s">
        <v>17498</v>
      </c>
      <c r="I4652" s="1" t="s">
        <v>17499</v>
      </c>
      <c r="J4652" s="1" t="s">
        <v>212</v>
      </c>
      <c r="K4652" s="220" t="s">
        <v>3414</v>
      </c>
      <c r="L4652" s="1" t="s">
        <v>11884</v>
      </c>
      <c r="M4652" s="69">
        <v>2565</v>
      </c>
      <c r="N4652" s="113" t="s">
        <v>17500</v>
      </c>
      <c r="P4652" s="109"/>
    </row>
    <row r="4653" spans="1:17" ht="40.5" customHeight="1" x14ac:dyDescent="0.25">
      <c r="A4653" s="153">
        <v>1489</v>
      </c>
      <c r="B4653" s="69">
        <v>7</v>
      </c>
      <c r="C4653" s="218" t="s">
        <v>682</v>
      </c>
      <c r="D4653" s="220">
        <v>2566</v>
      </c>
      <c r="E4653" s="152" t="s">
        <v>17511</v>
      </c>
      <c r="F4653" s="152" t="s">
        <v>17511</v>
      </c>
      <c r="G4653" s="152" t="s">
        <v>17512</v>
      </c>
      <c r="H4653" s="152" t="s">
        <v>17513</v>
      </c>
      <c r="I4653" s="152" t="s">
        <v>1467</v>
      </c>
      <c r="J4653" s="152" t="s">
        <v>2880</v>
      </c>
      <c r="K4653" s="113" t="s">
        <v>3414</v>
      </c>
      <c r="L4653" s="1" t="s">
        <v>11884</v>
      </c>
      <c r="M4653" s="153">
        <v>2565</v>
      </c>
      <c r="N4653" s="113" t="s">
        <v>17514</v>
      </c>
      <c r="O4653" s="99"/>
      <c r="P4653" s="453"/>
      <c r="Q4653" s="99"/>
    </row>
    <row r="4654" spans="1:17" ht="40.5" customHeight="1" x14ac:dyDescent="0.25">
      <c r="A4654" s="153">
        <v>1490</v>
      </c>
      <c r="B4654" s="69">
        <v>7</v>
      </c>
      <c r="C4654" s="69" t="s">
        <v>682</v>
      </c>
      <c r="D4654" s="113">
        <v>2566</v>
      </c>
      <c r="E4654" s="113" t="s">
        <v>17517</v>
      </c>
      <c r="F4654" s="113" t="s">
        <v>17517</v>
      </c>
      <c r="G4654" s="113" t="s">
        <v>17518</v>
      </c>
      <c r="H4654" s="113" t="s">
        <v>17519</v>
      </c>
      <c r="I4654" s="113" t="s">
        <v>284</v>
      </c>
      <c r="J4654" s="113" t="s">
        <v>78</v>
      </c>
      <c r="K4654" s="220" t="s">
        <v>3414</v>
      </c>
      <c r="L4654" s="1" t="s">
        <v>11884</v>
      </c>
      <c r="M4654" s="69">
        <v>2562</v>
      </c>
      <c r="N4654" s="113" t="s">
        <v>17515</v>
      </c>
    </row>
    <row r="4655" spans="1:17" ht="40.5" customHeight="1" x14ac:dyDescent="0.25">
      <c r="A4655" s="153">
        <v>1491</v>
      </c>
      <c r="B4655" s="69">
        <v>7</v>
      </c>
      <c r="C4655" s="218" t="s">
        <v>682</v>
      </c>
      <c r="D4655" s="220">
        <v>2566</v>
      </c>
      <c r="E4655" s="113" t="s">
        <v>17520</v>
      </c>
      <c r="F4655" s="113" t="s">
        <v>17520</v>
      </c>
      <c r="G4655" s="113" t="s">
        <v>17521</v>
      </c>
      <c r="H4655" s="113" t="s">
        <v>17522</v>
      </c>
      <c r="I4655" s="113" t="s">
        <v>564</v>
      </c>
      <c r="J4655" s="113" t="s">
        <v>212</v>
      </c>
      <c r="K4655" s="113" t="s">
        <v>3414</v>
      </c>
      <c r="L4655" s="1" t="s">
        <v>11884</v>
      </c>
      <c r="M4655" s="69">
        <v>2565</v>
      </c>
      <c r="N4655" s="113" t="s">
        <v>17516</v>
      </c>
    </row>
    <row r="4656" spans="1:17" ht="40.5" customHeight="1" x14ac:dyDescent="0.25">
      <c r="A4656" s="153">
        <v>1492</v>
      </c>
      <c r="B4656" s="69">
        <v>7</v>
      </c>
      <c r="C4656" s="69" t="s">
        <v>682</v>
      </c>
      <c r="D4656" s="113">
        <v>2566</v>
      </c>
      <c r="E4656" s="113" t="s">
        <v>17523</v>
      </c>
      <c r="F4656" s="113" t="s">
        <v>17523</v>
      </c>
      <c r="G4656" s="113" t="s">
        <v>17524</v>
      </c>
      <c r="H4656" s="113" t="s">
        <v>17525</v>
      </c>
      <c r="I4656" s="113" t="s">
        <v>237</v>
      </c>
      <c r="J4656" s="113" t="s">
        <v>232</v>
      </c>
      <c r="K4656" s="113" t="s">
        <v>3414</v>
      </c>
      <c r="L4656" s="1" t="s">
        <v>11884</v>
      </c>
      <c r="M4656" s="69">
        <v>2565</v>
      </c>
      <c r="N4656" s="113" t="s">
        <v>17526</v>
      </c>
    </row>
    <row r="4657" spans="1:19" ht="40.5" customHeight="1" x14ac:dyDescent="0.25">
      <c r="A4657" s="153">
        <v>1493</v>
      </c>
      <c r="B4657" s="69">
        <v>7</v>
      </c>
      <c r="C4657" s="218" t="s">
        <v>682</v>
      </c>
      <c r="D4657" s="220">
        <v>2566</v>
      </c>
      <c r="E4657" s="113" t="s">
        <v>17528</v>
      </c>
      <c r="F4657" s="113" t="s">
        <v>17528</v>
      </c>
      <c r="G4657" s="113" t="s">
        <v>17529</v>
      </c>
      <c r="H4657" s="113" t="s">
        <v>17530</v>
      </c>
      <c r="I4657" s="113" t="s">
        <v>8817</v>
      </c>
      <c r="J4657" s="113" t="s">
        <v>17531</v>
      </c>
      <c r="K4657" s="113" t="s">
        <v>3921</v>
      </c>
      <c r="L4657" s="1" t="s">
        <v>11884</v>
      </c>
      <c r="M4657" s="69">
        <v>2565</v>
      </c>
      <c r="N4657" s="113" t="s">
        <v>17527</v>
      </c>
    </row>
    <row r="4658" spans="1:19" s="607" customFormat="1" ht="35.25" customHeight="1" x14ac:dyDescent="0.25">
      <c r="A4658" s="1047">
        <v>1494</v>
      </c>
      <c r="B4658" s="602">
        <v>8</v>
      </c>
      <c r="C4658" s="602" t="s">
        <v>682</v>
      </c>
      <c r="D4658" s="603">
        <v>2566</v>
      </c>
      <c r="E4658" s="1047" t="s">
        <v>17532</v>
      </c>
      <c r="F4658" s="1047" t="s">
        <v>17532</v>
      </c>
      <c r="G4658" s="1047" t="s">
        <v>17533</v>
      </c>
      <c r="H4658" s="1047" t="s">
        <v>11223</v>
      </c>
      <c r="I4658" s="1047" t="s">
        <v>1006</v>
      </c>
      <c r="J4658" s="1047" t="s">
        <v>1006</v>
      </c>
      <c r="K4658" s="1047" t="s">
        <v>3414</v>
      </c>
      <c r="L4658" s="604" t="s">
        <v>11884</v>
      </c>
      <c r="M4658" s="602">
        <v>2565</v>
      </c>
      <c r="N4658" s="603" t="s">
        <v>17534</v>
      </c>
      <c r="O4658" s="604"/>
      <c r="P4658" s="606"/>
      <c r="Q4658" s="604"/>
    </row>
    <row r="4659" spans="1:19" s="612" customFormat="1" ht="42" customHeight="1" x14ac:dyDescent="0.25">
      <c r="A4659" s="1048"/>
      <c r="B4659" s="608">
        <v>25</v>
      </c>
      <c r="C4659" s="608" t="s">
        <v>70</v>
      </c>
      <c r="D4659" s="609">
        <v>2567</v>
      </c>
      <c r="E4659" s="1048"/>
      <c r="F4659" s="1048"/>
      <c r="G4659" s="1048"/>
      <c r="H4659" s="1048"/>
      <c r="I4659" s="1048"/>
      <c r="J4659" s="1048"/>
      <c r="K4659" s="1048"/>
      <c r="L4659" s="610" t="s">
        <v>5414</v>
      </c>
      <c r="M4659" s="608"/>
      <c r="N4659" s="609" t="s">
        <v>21235</v>
      </c>
      <c r="O4659" s="610"/>
      <c r="P4659" s="606"/>
      <c r="Q4659" s="610"/>
    </row>
    <row r="4660" spans="1:19" s="612" customFormat="1" ht="40.5" customHeight="1" x14ac:dyDescent="0.25">
      <c r="A4660" s="1049"/>
      <c r="B4660" s="608">
        <v>27</v>
      </c>
      <c r="C4660" s="608" t="s">
        <v>70</v>
      </c>
      <c r="D4660" s="609">
        <v>2567</v>
      </c>
      <c r="E4660" s="1049"/>
      <c r="F4660" s="1049"/>
      <c r="G4660" s="1049"/>
      <c r="H4660" s="1049"/>
      <c r="I4660" s="1049"/>
      <c r="J4660" s="1049"/>
      <c r="K4660" s="1049"/>
      <c r="L4660" s="610" t="s">
        <v>689</v>
      </c>
      <c r="M4660" s="608"/>
      <c r="N4660" s="609" t="s">
        <v>21236</v>
      </c>
      <c r="O4660" s="610"/>
      <c r="P4660" s="606">
        <v>12050.06</v>
      </c>
      <c r="Q4660" s="610"/>
    </row>
    <row r="4661" spans="1:19" ht="40.5" customHeight="1" x14ac:dyDescent="0.25">
      <c r="A4661" s="153">
        <v>1495</v>
      </c>
      <c r="B4661" s="69">
        <v>8</v>
      </c>
      <c r="C4661" s="69" t="s">
        <v>682</v>
      </c>
      <c r="D4661" s="113">
        <v>2566</v>
      </c>
      <c r="E4661" s="113" t="s">
        <v>17536</v>
      </c>
      <c r="F4661" s="113" t="s">
        <v>17536</v>
      </c>
      <c r="G4661" s="113" t="s">
        <v>17537</v>
      </c>
      <c r="H4661" s="113" t="s">
        <v>17538</v>
      </c>
      <c r="I4661" s="113" t="s">
        <v>527</v>
      </c>
      <c r="J4661" s="113" t="s">
        <v>527</v>
      </c>
      <c r="K4661" s="113" t="s">
        <v>3414</v>
      </c>
      <c r="L4661" s="1" t="s">
        <v>11884</v>
      </c>
      <c r="M4661" s="69">
        <v>2565</v>
      </c>
      <c r="N4661" s="113" t="s">
        <v>17535</v>
      </c>
    </row>
    <row r="4662" spans="1:19" ht="40.5" customHeight="1" x14ac:dyDescent="0.25">
      <c r="A4662" s="153">
        <v>1496</v>
      </c>
      <c r="B4662" s="69">
        <v>8</v>
      </c>
      <c r="C4662" s="69" t="s">
        <v>682</v>
      </c>
      <c r="D4662" s="113">
        <v>2566</v>
      </c>
      <c r="E4662" s="113" t="s">
        <v>17541</v>
      </c>
      <c r="F4662" s="113" t="s">
        <v>17541</v>
      </c>
      <c r="G4662" s="113" t="s">
        <v>17542</v>
      </c>
      <c r="H4662" s="113" t="s">
        <v>17543</v>
      </c>
      <c r="I4662" s="113" t="s">
        <v>880</v>
      </c>
      <c r="J4662" s="113" t="s">
        <v>113</v>
      </c>
      <c r="K4662" s="113" t="s">
        <v>3414</v>
      </c>
      <c r="L4662" s="1" t="s">
        <v>11884</v>
      </c>
      <c r="M4662" s="69">
        <v>2565</v>
      </c>
      <c r="N4662" s="113" t="s">
        <v>17539</v>
      </c>
    </row>
    <row r="4663" spans="1:19" s="607" customFormat="1" ht="40.5" customHeight="1" x14ac:dyDescent="0.25">
      <c r="A4663" s="1047">
        <v>1497</v>
      </c>
      <c r="B4663" s="602">
        <v>8</v>
      </c>
      <c r="C4663" s="602" t="s">
        <v>682</v>
      </c>
      <c r="D4663" s="603">
        <v>2566</v>
      </c>
      <c r="E4663" s="1047" t="s">
        <v>17544</v>
      </c>
      <c r="F4663" s="1047" t="s">
        <v>17544</v>
      </c>
      <c r="G4663" s="1047" t="s">
        <v>17545</v>
      </c>
      <c r="H4663" s="1047" t="s">
        <v>17546</v>
      </c>
      <c r="I4663" s="1047" t="s">
        <v>17469</v>
      </c>
      <c r="J4663" s="1047" t="s">
        <v>11</v>
      </c>
      <c r="K4663" s="1047" t="s">
        <v>3414</v>
      </c>
      <c r="L4663" s="604" t="s">
        <v>11884</v>
      </c>
      <c r="M4663" s="602">
        <v>2565</v>
      </c>
      <c r="N4663" s="603" t="s">
        <v>17540</v>
      </c>
      <c r="O4663" s="604"/>
      <c r="P4663" s="606"/>
      <c r="Q4663" s="604"/>
    </row>
    <row r="4664" spans="1:19" s="612" customFormat="1" ht="40.5" customHeight="1" x14ac:dyDescent="0.25">
      <c r="A4664" s="1048"/>
      <c r="B4664" s="608">
        <v>12</v>
      </c>
      <c r="C4664" s="608" t="s">
        <v>69</v>
      </c>
      <c r="D4664" s="609">
        <v>2567</v>
      </c>
      <c r="E4664" s="1048"/>
      <c r="F4664" s="1048"/>
      <c r="G4664" s="1048"/>
      <c r="H4664" s="1048"/>
      <c r="I4664" s="1048"/>
      <c r="J4664" s="1048"/>
      <c r="K4664" s="1048"/>
      <c r="L4664" s="610" t="s">
        <v>5414</v>
      </c>
      <c r="M4664" s="608"/>
      <c r="N4664" s="609" t="s">
        <v>21790</v>
      </c>
      <c r="O4664" s="610"/>
      <c r="P4664" s="606"/>
      <c r="Q4664" s="610"/>
    </row>
    <row r="4665" spans="1:19" s="612" customFormat="1" ht="40.5" customHeight="1" x14ac:dyDescent="0.25">
      <c r="A4665" s="1049"/>
      <c r="B4665" s="608">
        <v>7</v>
      </c>
      <c r="C4665" s="608" t="s">
        <v>73</v>
      </c>
      <c r="D4665" s="609">
        <v>2567</v>
      </c>
      <c r="E4665" s="1049"/>
      <c r="F4665" s="1049"/>
      <c r="G4665" s="1049"/>
      <c r="H4665" s="1049"/>
      <c r="I4665" s="1049"/>
      <c r="J4665" s="1049"/>
      <c r="K4665" s="1049"/>
      <c r="L4665" s="610" t="s">
        <v>689</v>
      </c>
      <c r="M4665" s="608"/>
      <c r="N4665" s="609" t="s">
        <v>21791</v>
      </c>
      <c r="O4665" s="610" t="s">
        <v>21792</v>
      </c>
      <c r="P4665" s="606">
        <v>13511.65</v>
      </c>
      <c r="Q4665" s="610"/>
    </row>
    <row r="4666" spans="1:19" ht="40.5" customHeight="1" x14ac:dyDescent="0.25">
      <c r="A4666" s="153">
        <v>1498</v>
      </c>
      <c r="B4666" s="69">
        <v>8</v>
      </c>
      <c r="C4666" s="69" t="s">
        <v>682</v>
      </c>
      <c r="D4666" s="113">
        <v>2566</v>
      </c>
      <c r="E4666" s="113" t="s">
        <v>17556</v>
      </c>
      <c r="F4666" s="113" t="s">
        <v>17556</v>
      </c>
      <c r="G4666" s="113" t="s">
        <v>17557</v>
      </c>
      <c r="H4666" s="113" t="s">
        <v>17558</v>
      </c>
      <c r="I4666" s="113" t="s">
        <v>856</v>
      </c>
      <c r="J4666" s="113" t="s">
        <v>485</v>
      </c>
      <c r="K4666" s="113" t="s">
        <v>3414</v>
      </c>
      <c r="L4666" s="1" t="s">
        <v>11884</v>
      </c>
      <c r="M4666" s="69">
        <v>2565</v>
      </c>
      <c r="N4666" s="113" t="s">
        <v>17559</v>
      </c>
    </row>
    <row r="4667" spans="1:19" ht="40.5" customHeight="1" x14ac:dyDescent="0.25">
      <c r="A4667" s="1047">
        <v>1499</v>
      </c>
      <c r="B4667" s="602">
        <v>8</v>
      </c>
      <c r="C4667" s="602" t="s">
        <v>682</v>
      </c>
      <c r="D4667" s="603">
        <v>2566</v>
      </c>
      <c r="E4667" s="1047" t="s">
        <v>17561</v>
      </c>
      <c r="F4667" s="1047" t="s">
        <v>17561</v>
      </c>
      <c r="G4667" s="1047" t="s">
        <v>17562</v>
      </c>
      <c r="H4667" s="1047" t="s">
        <v>17563</v>
      </c>
      <c r="I4667" s="1047" t="s">
        <v>252</v>
      </c>
      <c r="J4667" s="1047" t="s">
        <v>78</v>
      </c>
      <c r="K4667" s="1047" t="s">
        <v>3414</v>
      </c>
      <c r="L4667" s="604" t="s">
        <v>11884</v>
      </c>
      <c r="M4667" s="1047">
        <v>2565</v>
      </c>
      <c r="N4667" s="603" t="s">
        <v>17560</v>
      </c>
      <c r="O4667" s="604"/>
      <c r="P4667" s="606"/>
      <c r="Q4667" s="604"/>
      <c r="R4667" s="607"/>
      <c r="S4667" s="607"/>
    </row>
    <row r="4668" spans="1:19" ht="40.5" customHeight="1" x14ac:dyDescent="0.25">
      <c r="A4668" s="1048"/>
      <c r="B4668" s="602">
        <v>10</v>
      </c>
      <c r="C4668" s="602" t="s">
        <v>68</v>
      </c>
      <c r="D4668" s="603">
        <v>2566</v>
      </c>
      <c r="E4668" s="1048"/>
      <c r="F4668" s="1048"/>
      <c r="G4668" s="1048"/>
      <c r="H4668" s="1048"/>
      <c r="I4668" s="1048"/>
      <c r="J4668" s="1048"/>
      <c r="K4668" s="1048"/>
      <c r="L4668" s="604" t="s">
        <v>17874</v>
      </c>
      <c r="M4668" s="1048"/>
      <c r="N4668" s="603" t="s">
        <v>17873</v>
      </c>
      <c r="O4668" s="604"/>
      <c r="P4668" s="606"/>
      <c r="Q4668" s="604"/>
      <c r="R4668" s="607"/>
      <c r="S4668" s="607"/>
    </row>
    <row r="4669" spans="1:19" ht="40.5" customHeight="1" x14ac:dyDescent="0.25">
      <c r="A4669" s="1048"/>
      <c r="B4669" s="608">
        <v>18</v>
      </c>
      <c r="C4669" s="608" t="s">
        <v>682</v>
      </c>
      <c r="D4669" s="609">
        <v>2567</v>
      </c>
      <c r="E4669" s="1048"/>
      <c r="F4669" s="1048"/>
      <c r="G4669" s="1048"/>
      <c r="H4669" s="1048"/>
      <c r="I4669" s="1048"/>
      <c r="J4669" s="1048"/>
      <c r="K4669" s="1048"/>
      <c r="L4669" s="610" t="s">
        <v>5414</v>
      </c>
      <c r="M4669" s="1048"/>
      <c r="N4669" s="609" t="s">
        <v>23107</v>
      </c>
      <c r="O4669" s="610"/>
      <c r="P4669" s="606"/>
      <c r="Q4669" s="604"/>
      <c r="R4669" s="607"/>
      <c r="S4669" s="607"/>
    </row>
    <row r="4670" spans="1:19" ht="40.5" customHeight="1" x14ac:dyDescent="0.25">
      <c r="A4670" s="1049"/>
      <c r="B4670" s="608">
        <v>24</v>
      </c>
      <c r="C4670" s="608" t="s">
        <v>682</v>
      </c>
      <c r="D4670" s="609">
        <v>2567</v>
      </c>
      <c r="E4670" s="1049"/>
      <c r="F4670" s="1049"/>
      <c r="G4670" s="1049"/>
      <c r="H4670" s="1049"/>
      <c r="I4670" s="1049"/>
      <c r="J4670" s="1049"/>
      <c r="K4670" s="1049"/>
      <c r="L4670" s="610" t="s">
        <v>689</v>
      </c>
      <c r="M4670" s="1049"/>
      <c r="N4670" s="609" t="s">
        <v>23108</v>
      </c>
      <c r="O4670" s="610" t="s">
        <v>23109</v>
      </c>
      <c r="P4670" s="606">
        <v>18720</v>
      </c>
      <c r="Q4670" s="604"/>
      <c r="R4670" s="607"/>
      <c r="S4670" s="607"/>
    </row>
    <row r="4671" spans="1:19" ht="40.5" customHeight="1" x14ac:dyDescent="0.25">
      <c r="A4671" s="1047">
        <v>1500</v>
      </c>
      <c r="B4671" s="602">
        <v>8</v>
      </c>
      <c r="C4671" s="602" t="s">
        <v>682</v>
      </c>
      <c r="D4671" s="603">
        <v>2566</v>
      </c>
      <c r="E4671" s="1047" t="s">
        <v>17564</v>
      </c>
      <c r="F4671" s="1047" t="s">
        <v>17564</v>
      </c>
      <c r="G4671" s="1047" t="s">
        <v>17565</v>
      </c>
      <c r="H4671" s="1047" t="s">
        <v>17566</v>
      </c>
      <c r="I4671" s="1047" t="s">
        <v>142</v>
      </c>
      <c r="J4671" s="1047" t="s">
        <v>78</v>
      </c>
      <c r="K4671" s="1047" t="s">
        <v>3414</v>
      </c>
      <c r="L4671" s="604" t="s">
        <v>11884</v>
      </c>
      <c r="M4671" s="1047">
        <v>2565</v>
      </c>
      <c r="N4671" s="603" t="s">
        <v>17567</v>
      </c>
      <c r="O4671" s="604"/>
      <c r="P4671" s="606"/>
    </row>
    <row r="4672" spans="1:19" s="39" customFormat="1" ht="40.5" customHeight="1" x14ac:dyDescent="0.25">
      <c r="A4672" s="1048"/>
      <c r="B4672" s="608">
        <v>10</v>
      </c>
      <c r="C4672" s="608" t="s">
        <v>64</v>
      </c>
      <c r="D4672" s="609">
        <v>2568</v>
      </c>
      <c r="E4672" s="1048"/>
      <c r="F4672" s="1048"/>
      <c r="G4672" s="1048"/>
      <c r="H4672" s="1048"/>
      <c r="I4672" s="1048"/>
      <c r="J4672" s="1048"/>
      <c r="K4672" s="1048"/>
      <c r="L4672" s="610" t="s">
        <v>23781</v>
      </c>
      <c r="M4672" s="1048"/>
      <c r="N4672" s="609" t="s">
        <v>23782</v>
      </c>
      <c r="O4672" s="610"/>
      <c r="P4672" s="606"/>
      <c r="Q4672" s="26"/>
    </row>
    <row r="4673" spans="1:17" s="39" customFormat="1" ht="40.5" customHeight="1" x14ac:dyDescent="0.25">
      <c r="A4673" s="1049"/>
      <c r="B4673" s="608">
        <v>11</v>
      </c>
      <c r="C4673" s="608" t="s">
        <v>64</v>
      </c>
      <c r="D4673" s="609">
        <v>2568</v>
      </c>
      <c r="E4673" s="1049"/>
      <c r="F4673" s="1049"/>
      <c r="G4673" s="1049"/>
      <c r="H4673" s="1049"/>
      <c r="I4673" s="1049"/>
      <c r="J4673" s="1049"/>
      <c r="K4673" s="1049"/>
      <c r="L4673" s="610" t="s">
        <v>23783</v>
      </c>
      <c r="M4673" s="1049"/>
      <c r="N4673" s="609" t="s">
        <v>23784</v>
      </c>
      <c r="O4673" s="610" t="s">
        <v>23785</v>
      </c>
      <c r="P4673" s="606">
        <v>12400.87</v>
      </c>
      <c r="Q4673" s="26"/>
    </row>
    <row r="4674" spans="1:17" ht="40.5" customHeight="1" x14ac:dyDescent="0.25">
      <c r="A4674" s="153">
        <v>1501</v>
      </c>
      <c r="B4674" s="69">
        <v>8</v>
      </c>
      <c r="C4674" s="69" t="s">
        <v>682</v>
      </c>
      <c r="D4674" s="113">
        <v>2566</v>
      </c>
      <c r="E4674" s="113" t="s">
        <v>17568</v>
      </c>
      <c r="F4674" s="113" t="s">
        <v>17568</v>
      </c>
      <c r="G4674" s="113" t="s">
        <v>17569</v>
      </c>
      <c r="H4674" s="113" t="s">
        <v>17570</v>
      </c>
      <c r="I4674" s="113" t="s">
        <v>2068</v>
      </c>
      <c r="J4674" s="113" t="s">
        <v>212</v>
      </c>
      <c r="K4674" s="113" t="s">
        <v>3414</v>
      </c>
      <c r="L4674" s="1" t="s">
        <v>11884</v>
      </c>
      <c r="M4674" s="69">
        <v>2565</v>
      </c>
      <c r="N4674" s="113" t="s">
        <v>17571</v>
      </c>
    </row>
    <row r="4675" spans="1:17" ht="40.5" customHeight="1" x14ac:dyDescent="0.25">
      <c r="A4675" s="153">
        <v>1502</v>
      </c>
      <c r="B4675" s="69">
        <v>8</v>
      </c>
      <c r="C4675" s="69" t="s">
        <v>682</v>
      </c>
      <c r="D4675" s="113">
        <v>2566</v>
      </c>
      <c r="E4675" s="113" t="s">
        <v>17573</v>
      </c>
      <c r="F4675" s="113" t="s">
        <v>17573</v>
      </c>
      <c r="G4675" s="113" t="s">
        <v>17574</v>
      </c>
      <c r="H4675" s="113" t="s">
        <v>17575</v>
      </c>
      <c r="I4675" s="113" t="s">
        <v>856</v>
      </c>
      <c r="J4675" s="113" t="s">
        <v>485</v>
      </c>
      <c r="K4675" s="113" t="s">
        <v>3414</v>
      </c>
      <c r="L4675" s="1" t="s">
        <v>11884</v>
      </c>
      <c r="M4675" s="69">
        <v>2565</v>
      </c>
      <c r="N4675" s="113" t="s">
        <v>17572</v>
      </c>
    </row>
    <row r="4676" spans="1:17" s="607" customFormat="1" ht="40.5" customHeight="1" x14ac:dyDescent="0.25">
      <c r="A4676" s="1047">
        <v>1503</v>
      </c>
      <c r="B4676" s="602">
        <v>12</v>
      </c>
      <c r="C4676" s="602" t="s">
        <v>682</v>
      </c>
      <c r="D4676" s="603">
        <v>2566</v>
      </c>
      <c r="E4676" s="1047" t="s">
        <v>17576</v>
      </c>
      <c r="F4676" s="1047" t="s">
        <v>17576</v>
      </c>
      <c r="G4676" s="1047" t="s">
        <v>17577</v>
      </c>
      <c r="H4676" s="1047" t="s">
        <v>17578</v>
      </c>
      <c r="I4676" s="1047" t="s">
        <v>441</v>
      </c>
      <c r="J4676" s="1047" t="s">
        <v>216</v>
      </c>
      <c r="K4676" s="1047" t="s">
        <v>3414</v>
      </c>
      <c r="L4676" s="604" t="s">
        <v>7186</v>
      </c>
      <c r="M4676" s="602"/>
      <c r="N4676" s="603" t="s">
        <v>17579</v>
      </c>
      <c r="O4676" s="604"/>
      <c r="P4676" s="606"/>
      <c r="Q4676" s="604"/>
    </row>
    <row r="4677" spans="1:17" s="612" customFormat="1" ht="40.5" customHeight="1" x14ac:dyDescent="0.25">
      <c r="A4677" s="1048"/>
      <c r="B4677" s="682">
        <v>7</v>
      </c>
      <c r="C4677" s="608" t="s">
        <v>67</v>
      </c>
      <c r="D4677" s="609">
        <v>2567</v>
      </c>
      <c r="E4677" s="1048"/>
      <c r="F4677" s="1048"/>
      <c r="G4677" s="1048"/>
      <c r="H4677" s="1048"/>
      <c r="I4677" s="1048"/>
      <c r="J4677" s="1048"/>
      <c r="K4677" s="1048"/>
      <c r="L4677" s="610" t="s">
        <v>5414</v>
      </c>
      <c r="M4677" s="608"/>
      <c r="N4677" s="609" t="s">
        <v>22270</v>
      </c>
      <c r="O4677" s="610"/>
      <c r="P4677" s="606"/>
      <c r="Q4677" s="610"/>
    </row>
    <row r="4678" spans="1:17" s="612" customFormat="1" ht="40.5" customHeight="1" x14ac:dyDescent="0.25">
      <c r="A4678" s="1049"/>
      <c r="B4678" s="682">
        <v>7</v>
      </c>
      <c r="C4678" s="608" t="s">
        <v>67</v>
      </c>
      <c r="D4678" s="609">
        <v>2567</v>
      </c>
      <c r="E4678" s="1049"/>
      <c r="F4678" s="1049"/>
      <c r="G4678" s="1049"/>
      <c r="H4678" s="1049"/>
      <c r="I4678" s="1049"/>
      <c r="J4678" s="1049"/>
      <c r="K4678" s="1049"/>
      <c r="L4678" s="610" t="s">
        <v>689</v>
      </c>
      <c r="M4678" s="608"/>
      <c r="N4678" s="609" t="s">
        <v>22271</v>
      </c>
      <c r="O4678" s="610" t="s">
        <v>21841</v>
      </c>
      <c r="P4678" s="606">
        <v>58629.96</v>
      </c>
      <c r="Q4678" s="610"/>
    </row>
    <row r="4679" spans="1:17" s="607" customFormat="1" ht="30" customHeight="1" x14ac:dyDescent="0.25">
      <c r="A4679" s="1047">
        <v>1504</v>
      </c>
      <c r="B4679" s="626">
        <v>12</v>
      </c>
      <c r="C4679" s="604" t="s">
        <v>682</v>
      </c>
      <c r="D4679" s="604">
        <v>2566</v>
      </c>
      <c r="E4679" s="1047" t="s">
        <v>17594</v>
      </c>
      <c r="F4679" s="1047" t="s">
        <v>17594</v>
      </c>
      <c r="G4679" s="1047" t="s">
        <v>17617</v>
      </c>
      <c r="H4679" s="1047" t="s">
        <v>17595</v>
      </c>
      <c r="I4679" s="1047" t="s">
        <v>369</v>
      </c>
      <c r="J4679" s="1047" t="s">
        <v>212</v>
      </c>
      <c r="K4679" s="1047" t="s">
        <v>3414</v>
      </c>
      <c r="L4679" s="626" t="s">
        <v>17598</v>
      </c>
      <c r="M4679" s="602">
        <v>2565</v>
      </c>
      <c r="N4679" s="603" t="s">
        <v>17596</v>
      </c>
      <c r="O4679" s="604"/>
      <c r="P4679" s="606"/>
      <c r="Q4679" s="604"/>
    </row>
    <row r="4680" spans="1:17" s="607" customFormat="1" ht="30" customHeight="1" x14ac:dyDescent="0.25">
      <c r="A4680" s="1048"/>
      <c r="B4680" s="604">
        <v>15</v>
      </c>
      <c r="C4680" s="604" t="s">
        <v>682</v>
      </c>
      <c r="D4680" s="604">
        <v>2566</v>
      </c>
      <c r="E4680" s="1048"/>
      <c r="F4680" s="1048"/>
      <c r="G4680" s="1048"/>
      <c r="H4680" s="1048"/>
      <c r="I4680" s="1048"/>
      <c r="J4680" s="1048"/>
      <c r="K4680" s="1048"/>
      <c r="L4680" s="604" t="s">
        <v>17427</v>
      </c>
      <c r="M4680" s="602"/>
      <c r="N4680" s="603" t="s">
        <v>17597</v>
      </c>
      <c r="O4680" s="604"/>
      <c r="P4680" s="606"/>
      <c r="Q4680" s="604"/>
    </row>
    <row r="4681" spans="1:17" s="607" customFormat="1" ht="30" customHeight="1" x14ac:dyDescent="0.25">
      <c r="A4681" s="1048"/>
      <c r="B4681" s="699">
        <v>22</v>
      </c>
      <c r="C4681" s="602" t="s">
        <v>682</v>
      </c>
      <c r="D4681" s="602">
        <v>2566</v>
      </c>
      <c r="E4681" s="1048"/>
      <c r="F4681" s="1048"/>
      <c r="G4681" s="1048"/>
      <c r="H4681" s="1048"/>
      <c r="I4681" s="1048"/>
      <c r="J4681" s="1048"/>
      <c r="K4681" s="1048"/>
      <c r="L4681" s="604" t="s">
        <v>17625</v>
      </c>
      <c r="M4681" s="602"/>
      <c r="N4681" s="603" t="s">
        <v>17622</v>
      </c>
      <c r="O4681" s="604"/>
      <c r="P4681" s="606"/>
      <c r="Q4681" s="604"/>
    </row>
    <row r="4682" spans="1:17" s="612" customFormat="1" ht="30" customHeight="1" x14ac:dyDescent="0.25">
      <c r="A4682" s="1048"/>
      <c r="B4682" s="701">
        <v>3</v>
      </c>
      <c r="C4682" s="608" t="s">
        <v>69</v>
      </c>
      <c r="D4682" s="608">
        <v>2567</v>
      </c>
      <c r="E4682" s="1048"/>
      <c r="F4682" s="1048"/>
      <c r="G4682" s="1048"/>
      <c r="H4682" s="1048"/>
      <c r="I4682" s="1048"/>
      <c r="J4682" s="1048"/>
      <c r="K4682" s="1048"/>
      <c r="L4682" s="610" t="s">
        <v>18014</v>
      </c>
      <c r="M4682" s="608"/>
      <c r="N4682" s="609" t="s">
        <v>21752</v>
      </c>
      <c r="P4682" s="610"/>
      <c r="Q4682" s="610"/>
    </row>
    <row r="4683" spans="1:17" s="612" customFormat="1" ht="30" customHeight="1" x14ac:dyDescent="0.25">
      <c r="A4683" s="1049"/>
      <c r="B4683" s="701">
        <v>8</v>
      </c>
      <c r="C4683" s="608" t="s">
        <v>73</v>
      </c>
      <c r="D4683" s="608">
        <v>2567</v>
      </c>
      <c r="E4683" s="1049"/>
      <c r="F4683" s="1049"/>
      <c r="G4683" s="1049"/>
      <c r="H4683" s="1049"/>
      <c r="I4683" s="1049"/>
      <c r="J4683" s="1049"/>
      <c r="K4683" s="1049"/>
      <c r="L4683" s="610" t="s">
        <v>18015</v>
      </c>
      <c r="M4683" s="608"/>
      <c r="N4683" s="609" t="s">
        <v>21753</v>
      </c>
      <c r="O4683" s="610" t="s">
        <v>21754</v>
      </c>
      <c r="P4683" s="606">
        <v>13227.88</v>
      </c>
      <c r="Q4683" s="610"/>
    </row>
    <row r="4684" spans="1:17" ht="30" customHeight="1" x14ac:dyDescent="0.25">
      <c r="A4684" s="69">
        <v>1505</v>
      </c>
      <c r="B4684" s="69">
        <v>15</v>
      </c>
      <c r="C4684" s="69" t="s">
        <v>682</v>
      </c>
      <c r="D4684" s="113" t="s">
        <v>5027</v>
      </c>
      <c r="E4684" s="113" t="s">
        <v>17607</v>
      </c>
      <c r="F4684" s="113" t="s">
        <v>17607</v>
      </c>
      <c r="G4684" s="113" t="s">
        <v>17608</v>
      </c>
      <c r="H4684" s="113" t="s">
        <v>17609</v>
      </c>
      <c r="I4684" s="113" t="s">
        <v>157</v>
      </c>
      <c r="J4684" s="113" t="s">
        <v>78</v>
      </c>
      <c r="K4684" s="113" t="s">
        <v>3414</v>
      </c>
      <c r="L4684" s="1" t="s">
        <v>11884</v>
      </c>
      <c r="M4684" s="69">
        <v>2565</v>
      </c>
      <c r="N4684" s="113" t="s">
        <v>17610</v>
      </c>
    </row>
    <row r="4685" spans="1:17" s="388" customFormat="1" ht="30" customHeight="1" x14ac:dyDescent="0.25">
      <c r="A4685" s="1059">
        <v>1506</v>
      </c>
      <c r="B4685" s="18">
        <v>15</v>
      </c>
      <c r="C4685" s="18" t="s">
        <v>682</v>
      </c>
      <c r="D4685" s="367">
        <v>2566</v>
      </c>
      <c r="E4685" s="1091" t="s">
        <v>17613</v>
      </c>
      <c r="F4685" s="1091" t="s">
        <v>17613</v>
      </c>
      <c r="G4685" s="1091" t="s">
        <v>17785</v>
      </c>
      <c r="H4685" s="1091" t="s">
        <v>17786</v>
      </c>
      <c r="I4685" s="1091" t="s">
        <v>2658</v>
      </c>
      <c r="J4685" s="1091" t="s">
        <v>105</v>
      </c>
      <c r="K4685" s="1091" t="s">
        <v>3414</v>
      </c>
      <c r="L4685" s="135" t="s">
        <v>11884</v>
      </c>
      <c r="M4685" s="18">
        <v>2565</v>
      </c>
      <c r="N4685" s="367" t="s">
        <v>17611</v>
      </c>
      <c r="O4685" s="135"/>
      <c r="P4685" s="455"/>
      <c r="Q4685" s="135"/>
    </row>
    <row r="4686" spans="1:17" s="388" customFormat="1" ht="30" customHeight="1" x14ac:dyDescent="0.25">
      <c r="A4686" s="1060"/>
      <c r="B4686" s="18">
        <v>2</v>
      </c>
      <c r="C4686" s="18" t="s">
        <v>64</v>
      </c>
      <c r="D4686" s="367">
        <v>2567</v>
      </c>
      <c r="E4686" s="1092"/>
      <c r="F4686" s="1092"/>
      <c r="G4686" s="1092"/>
      <c r="H4686" s="1092"/>
      <c r="I4686" s="1092"/>
      <c r="J4686" s="1092"/>
      <c r="K4686" s="1092"/>
      <c r="L4686" s="135" t="s">
        <v>18042</v>
      </c>
      <c r="M4686" s="18"/>
      <c r="N4686" s="367" t="s">
        <v>18043</v>
      </c>
      <c r="O4686" s="135"/>
      <c r="P4686" s="455"/>
      <c r="Q4686" s="135"/>
    </row>
    <row r="4687" spans="1:17" ht="30" customHeight="1" x14ac:dyDescent="0.25">
      <c r="A4687" s="69">
        <v>1507</v>
      </c>
      <c r="B4687" s="69">
        <v>15</v>
      </c>
      <c r="C4687" s="69" t="s">
        <v>682</v>
      </c>
      <c r="D4687" s="113">
        <v>2566</v>
      </c>
      <c r="E4687" s="113" t="s">
        <v>17614</v>
      </c>
      <c r="F4687" s="113" t="s">
        <v>17614</v>
      </c>
      <c r="G4687" s="113" t="s">
        <v>17770</v>
      </c>
      <c r="H4687" s="113" t="s">
        <v>17769</v>
      </c>
      <c r="I4687" s="113" t="s">
        <v>332</v>
      </c>
      <c r="J4687" s="113" t="s">
        <v>2880</v>
      </c>
      <c r="K4687" s="113" t="s">
        <v>3414</v>
      </c>
      <c r="L4687" s="1" t="s">
        <v>11884</v>
      </c>
      <c r="M4687" s="69">
        <v>2565</v>
      </c>
      <c r="N4687" s="113" t="s">
        <v>17612</v>
      </c>
    </row>
    <row r="4688" spans="1:17" s="720" customFormat="1" ht="40.5" customHeight="1" x14ac:dyDescent="0.25">
      <c r="A4688" s="1070">
        <v>1510</v>
      </c>
      <c r="B4688" s="677">
        <v>18</v>
      </c>
      <c r="C4688" s="677" t="s">
        <v>682</v>
      </c>
      <c r="D4688" s="678">
        <v>2566</v>
      </c>
      <c r="E4688" s="1070" t="s">
        <v>17771</v>
      </c>
      <c r="F4688" s="1070" t="s">
        <v>17771</v>
      </c>
      <c r="G4688" s="1070" t="s">
        <v>17772</v>
      </c>
      <c r="H4688" s="1070" t="s">
        <v>17773</v>
      </c>
      <c r="I4688" s="1070" t="s">
        <v>2658</v>
      </c>
      <c r="J4688" s="1070" t="s">
        <v>105</v>
      </c>
      <c r="K4688" s="1070" t="s">
        <v>3414</v>
      </c>
      <c r="L4688" s="716" t="s">
        <v>7186</v>
      </c>
      <c r="M4688" s="677"/>
      <c r="N4688" s="678" t="s">
        <v>17774</v>
      </c>
      <c r="O4688" s="716"/>
      <c r="P4688" s="719"/>
      <c r="Q4688" s="716"/>
    </row>
    <row r="4689" spans="1:17" s="612" customFormat="1" ht="40.5" customHeight="1" x14ac:dyDescent="0.25">
      <c r="A4689" s="1077"/>
      <c r="B4689" s="608">
        <v>12</v>
      </c>
      <c r="C4689" s="608" t="s">
        <v>71</v>
      </c>
      <c r="D4689" s="609">
        <v>2567</v>
      </c>
      <c r="E4689" s="1077"/>
      <c r="F4689" s="1077"/>
      <c r="G4689" s="1077"/>
      <c r="H4689" s="1077"/>
      <c r="I4689" s="1077"/>
      <c r="J4689" s="1077"/>
      <c r="K4689" s="1077"/>
      <c r="L4689" s="610" t="s">
        <v>5414</v>
      </c>
      <c r="M4689" s="608"/>
      <c r="N4689" s="609" t="s">
        <v>21977</v>
      </c>
      <c r="O4689" s="610"/>
      <c r="P4689" s="606"/>
      <c r="Q4689" s="610"/>
    </row>
    <row r="4690" spans="1:17" s="612" customFormat="1" ht="40.5" customHeight="1" x14ac:dyDescent="0.25">
      <c r="A4690" s="1071"/>
      <c r="B4690" s="608">
        <v>12</v>
      </c>
      <c r="C4690" s="608" t="s">
        <v>71</v>
      </c>
      <c r="D4690" s="609">
        <v>2567</v>
      </c>
      <c r="E4690" s="1071"/>
      <c r="F4690" s="1071"/>
      <c r="G4690" s="1071"/>
      <c r="H4690" s="1071"/>
      <c r="I4690" s="1071"/>
      <c r="J4690" s="1071"/>
      <c r="K4690" s="1071"/>
      <c r="L4690" s="610" t="s">
        <v>689</v>
      </c>
      <c r="M4690" s="608"/>
      <c r="N4690" s="609" t="s">
        <v>21978</v>
      </c>
      <c r="O4690" s="610" t="s">
        <v>21841</v>
      </c>
      <c r="P4690" s="606">
        <v>109421.28</v>
      </c>
      <c r="Q4690" s="610"/>
    </row>
    <row r="4691" spans="1:17" s="607" customFormat="1" ht="40.5" customHeight="1" x14ac:dyDescent="0.25">
      <c r="A4691" s="1047">
        <v>1511</v>
      </c>
      <c r="B4691" s="602">
        <v>19</v>
      </c>
      <c r="C4691" s="602" t="s">
        <v>682</v>
      </c>
      <c r="D4691" s="603">
        <v>2566</v>
      </c>
      <c r="E4691" s="1047" t="s">
        <v>17776</v>
      </c>
      <c r="F4691" s="1047" t="s">
        <v>17776</v>
      </c>
      <c r="G4691" s="1047" t="s">
        <v>17777</v>
      </c>
      <c r="H4691" s="1047" t="s">
        <v>17778</v>
      </c>
      <c r="I4691" s="1047" t="s">
        <v>1944</v>
      </c>
      <c r="J4691" s="1047" t="s">
        <v>2880</v>
      </c>
      <c r="K4691" s="1047" t="s">
        <v>3414</v>
      </c>
      <c r="L4691" s="604" t="s">
        <v>7186</v>
      </c>
      <c r="M4691" s="602"/>
      <c r="N4691" s="603" t="s">
        <v>17775</v>
      </c>
      <c r="O4691" s="604"/>
      <c r="P4691" s="606"/>
      <c r="Q4691" s="604"/>
    </row>
    <row r="4692" spans="1:17" s="612" customFormat="1" ht="40.5" customHeight="1" x14ac:dyDescent="0.25">
      <c r="A4692" s="1048"/>
      <c r="B4692" s="608">
        <v>20</v>
      </c>
      <c r="C4692" s="608" t="s">
        <v>71</v>
      </c>
      <c r="D4692" s="609">
        <v>2567</v>
      </c>
      <c r="E4692" s="1048"/>
      <c r="F4692" s="1048"/>
      <c r="G4692" s="1048"/>
      <c r="H4692" s="1048"/>
      <c r="I4692" s="1048"/>
      <c r="J4692" s="1048"/>
      <c r="K4692" s="1048"/>
      <c r="L4692" s="610" t="s">
        <v>5414</v>
      </c>
      <c r="M4692" s="608"/>
      <c r="N4692" s="609" t="s">
        <v>22074</v>
      </c>
      <c r="O4692" s="610"/>
      <c r="P4692" s="606"/>
      <c r="Q4692" s="610"/>
    </row>
    <row r="4693" spans="1:17" s="612" customFormat="1" ht="40.5" customHeight="1" x14ac:dyDescent="0.25">
      <c r="A4693" s="1049"/>
      <c r="B4693" s="608">
        <v>23</v>
      </c>
      <c r="C4693" s="608" t="s">
        <v>71</v>
      </c>
      <c r="D4693" s="609">
        <v>2567</v>
      </c>
      <c r="E4693" s="1049"/>
      <c r="F4693" s="1049"/>
      <c r="G4693" s="1049"/>
      <c r="H4693" s="1049"/>
      <c r="I4693" s="1049"/>
      <c r="J4693" s="1049"/>
      <c r="K4693" s="1049"/>
      <c r="L4693" s="610" t="s">
        <v>689</v>
      </c>
      <c r="M4693" s="608"/>
      <c r="N4693" s="609" t="s">
        <v>22075</v>
      </c>
      <c r="O4693" s="610" t="s">
        <v>21841</v>
      </c>
      <c r="P4693" s="606">
        <v>67177.08</v>
      </c>
      <c r="Q4693" s="610"/>
    </row>
    <row r="4694" spans="1:17" s="607" customFormat="1" ht="40.5" customHeight="1" x14ac:dyDescent="0.25">
      <c r="A4694" s="1047">
        <v>1508</v>
      </c>
      <c r="B4694" s="602">
        <v>20</v>
      </c>
      <c r="C4694" s="602" t="s">
        <v>682</v>
      </c>
      <c r="D4694" s="603">
        <v>2566</v>
      </c>
      <c r="E4694" s="1047" t="s">
        <v>5752</v>
      </c>
      <c r="F4694" s="1047" t="s">
        <v>5752</v>
      </c>
      <c r="G4694" s="1047" t="s">
        <v>5796</v>
      </c>
      <c r="H4694" s="1047" t="s">
        <v>13559</v>
      </c>
      <c r="I4694" s="1047" t="s">
        <v>1944</v>
      </c>
      <c r="J4694" s="1047" t="s">
        <v>2880</v>
      </c>
      <c r="K4694" s="1047" t="s">
        <v>3414</v>
      </c>
      <c r="L4694" s="626" t="s">
        <v>17623</v>
      </c>
      <c r="M4694" s="602">
        <v>2564</v>
      </c>
      <c r="N4694" s="603" t="s">
        <v>17624</v>
      </c>
      <c r="O4694" s="604"/>
      <c r="P4694" s="606"/>
      <c r="Q4694" s="604"/>
    </row>
    <row r="4695" spans="1:17" s="607" customFormat="1" ht="40.5" customHeight="1" x14ac:dyDescent="0.25">
      <c r="A4695" s="1048"/>
      <c r="B4695" s="602">
        <v>25</v>
      </c>
      <c r="C4695" s="602" t="s">
        <v>682</v>
      </c>
      <c r="D4695" s="603">
        <v>2566</v>
      </c>
      <c r="E4695" s="1048"/>
      <c r="F4695" s="1048"/>
      <c r="G4695" s="1048"/>
      <c r="H4695" s="1048"/>
      <c r="I4695" s="1048"/>
      <c r="J4695" s="1048"/>
      <c r="K4695" s="1048"/>
      <c r="L4695" s="604" t="s">
        <v>17626</v>
      </c>
      <c r="M4695" s="602"/>
      <c r="N4695" s="603" t="s">
        <v>17627</v>
      </c>
      <c r="O4695" s="604"/>
      <c r="P4695" s="606"/>
      <c r="Q4695" s="604"/>
    </row>
    <row r="4696" spans="1:17" s="612" customFormat="1" ht="40.5" customHeight="1" x14ac:dyDescent="0.25">
      <c r="A4696" s="1048"/>
      <c r="B4696" s="608">
        <v>25</v>
      </c>
      <c r="C4696" s="608" t="s">
        <v>70</v>
      </c>
      <c r="D4696" s="609">
        <v>2567</v>
      </c>
      <c r="E4696" s="1048"/>
      <c r="F4696" s="1048"/>
      <c r="G4696" s="1048"/>
      <c r="H4696" s="1048"/>
      <c r="I4696" s="1048"/>
      <c r="J4696" s="1048"/>
      <c r="K4696" s="1048"/>
      <c r="L4696" s="610" t="s">
        <v>18014</v>
      </c>
      <c r="M4696" s="608"/>
      <c r="N4696" s="609" t="s">
        <v>21264</v>
      </c>
      <c r="O4696" s="610"/>
      <c r="P4696" s="606"/>
      <c r="Q4696" s="610"/>
    </row>
    <row r="4697" spans="1:17" s="612" customFormat="1" ht="40.5" customHeight="1" x14ac:dyDescent="0.25">
      <c r="A4697" s="1049"/>
      <c r="B4697" s="608">
        <v>27</v>
      </c>
      <c r="C4697" s="608" t="s">
        <v>70</v>
      </c>
      <c r="D4697" s="609">
        <v>2567</v>
      </c>
      <c r="E4697" s="1049"/>
      <c r="F4697" s="1049"/>
      <c r="G4697" s="1049"/>
      <c r="H4697" s="1049"/>
      <c r="I4697" s="1049"/>
      <c r="J4697" s="1049"/>
      <c r="K4697" s="1049"/>
      <c r="L4697" s="610" t="s">
        <v>18015</v>
      </c>
      <c r="M4697" s="608"/>
      <c r="N4697" s="609" t="s">
        <v>21265</v>
      </c>
      <c r="O4697" s="610"/>
      <c r="P4697" s="606">
        <v>11029.74</v>
      </c>
      <c r="Q4697" s="610"/>
    </row>
    <row r="4698" spans="1:17" s="607" customFormat="1" ht="40.5" customHeight="1" x14ac:dyDescent="0.25">
      <c r="A4698" s="1047">
        <v>1509</v>
      </c>
      <c r="B4698" s="602">
        <v>20</v>
      </c>
      <c r="C4698" s="602" t="s">
        <v>682</v>
      </c>
      <c r="D4698" s="603">
        <v>2566</v>
      </c>
      <c r="E4698" s="1047" t="s">
        <v>17628</v>
      </c>
      <c r="F4698" s="1047" t="s">
        <v>17628</v>
      </c>
      <c r="G4698" s="1047" t="s">
        <v>17629</v>
      </c>
      <c r="H4698" s="1047" t="s">
        <v>17630</v>
      </c>
      <c r="I4698" s="1047" t="s">
        <v>17059</v>
      </c>
      <c r="J4698" s="1047" t="s">
        <v>232</v>
      </c>
      <c r="K4698" s="1047" t="s">
        <v>3414</v>
      </c>
      <c r="L4698" s="626" t="s">
        <v>17623</v>
      </c>
      <c r="M4698" s="602">
        <v>2564</v>
      </c>
      <c r="N4698" s="603" t="s">
        <v>17631</v>
      </c>
      <c r="O4698" s="604"/>
      <c r="P4698" s="606"/>
      <c r="Q4698" s="604"/>
    </row>
    <row r="4699" spans="1:17" s="720" customFormat="1" ht="40.5" customHeight="1" x14ac:dyDescent="0.25">
      <c r="A4699" s="1048"/>
      <c r="B4699" s="677">
        <v>22</v>
      </c>
      <c r="C4699" s="677" t="s">
        <v>682</v>
      </c>
      <c r="D4699" s="678">
        <v>2566</v>
      </c>
      <c r="E4699" s="1048"/>
      <c r="F4699" s="1048"/>
      <c r="G4699" s="1048"/>
      <c r="H4699" s="1048"/>
      <c r="I4699" s="1048"/>
      <c r="J4699" s="1048"/>
      <c r="K4699" s="1048"/>
      <c r="L4699" s="716" t="s">
        <v>17633</v>
      </c>
      <c r="M4699" s="677"/>
      <c r="N4699" s="678" t="s">
        <v>17632</v>
      </c>
      <c r="O4699" s="716" t="s">
        <v>17634</v>
      </c>
      <c r="P4699" s="719"/>
      <c r="Q4699" s="716"/>
    </row>
    <row r="4700" spans="1:17" s="612" customFormat="1" ht="40.5" customHeight="1" x14ac:dyDescent="0.25">
      <c r="A4700" s="1048"/>
      <c r="B4700" s="608">
        <v>20</v>
      </c>
      <c r="C4700" s="608" t="s">
        <v>65</v>
      </c>
      <c r="D4700" s="609">
        <v>2567</v>
      </c>
      <c r="E4700" s="1048"/>
      <c r="F4700" s="1048"/>
      <c r="G4700" s="1048"/>
      <c r="H4700" s="1048"/>
      <c r="I4700" s="1048"/>
      <c r="J4700" s="1048"/>
      <c r="K4700" s="1048"/>
      <c r="L4700" s="610" t="s">
        <v>18014</v>
      </c>
      <c r="M4700" s="608"/>
      <c r="N4700" s="609" t="s">
        <v>20221</v>
      </c>
      <c r="O4700" s="610"/>
      <c r="P4700" s="606"/>
      <c r="Q4700" s="610"/>
    </row>
    <row r="4701" spans="1:17" s="612" customFormat="1" ht="40.5" customHeight="1" x14ac:dyDescent="0.25">
      <c r="A4701" s="1049"/>
      <c r="B4701" s="608">
        <v>20</v>
      </c>
      <c r="C4701" s="608" t="s">
        <v>65</v>
      </c>
      <c r="D4701" s="609">
        <v>2567</v>
      </c>
      <c r="E4701" s="1049"/>
      <c r="F4701" s="1049"/>
      <c r="G4701" s="1049"/>
      <c r="H4701" s="1049"/>
      <c r="I4701" s="1049"/>
      <c r="J4701" s="1049"/>
      <c r="K4701" s="1049"/>
      <c r="L4701" s="610" t="s">
        <v>18015</v>
      </c>
      <c r="M4701" s="608"/>
      <c r="N4701" s="609" t="s">
        <v>20222</v>
      </c>
      <c r="O4701" s="610" t="s">
        <v>20223</v>
      </c>
      <c r="P4701" s="606">
        <v>9512</v>
      </c>
      <c r="Q4701" s="610"/>
    </row>
    <row r="4702" spans="1:17" ht="33.75" customHeight="1" x14ac:dyDescent="0.25">
      <c r="A4702" s="1053">
        <v>1510</v>
      </c>
      <c r="B4702" s="69">
        <v>20</v>
      </c>
      <c r="C4702" s="69" t="s">
        <v>682</v>
      </c>
      <c r="D4702" s="113">
        <v>2566</v>
      </c>
      <c r="E4702" s="1067" t="s">
        <v>17635</v>
      </c>
      <c r="F4702" s="1067" t="s">
        <v>17635</v>
      </c>
      <c r="G4702" s="1067"/>
      <c r="H4702" s="1067" t="s">
        <v>17636</v>
      </c>
      <c r="I4702" s="1067" t="s">
        <v>130</v>
      </c>
      <c r="J4702" s="1067" t="s">
        <v>131</v>
      </c>
      <c r="K4702" s="1067" t="s">
        <v>3414</v>
      </c>
      <c r="L4702" s="89" t="s">
        <v>17598</v>
      </c>
      <c r="M4702" s="69">
        <v>2565</v>
      </c>
      <c r="N4702" s="113" t="s">
        <v>17637</v>
      </c>
    </row>
    <row r="4703" spans="1:17" s="39" customFormat="1" ht="33.75" customHeight="1" x14ac:dyDescent="0.25">
      <c r="A4703" s="1054"/>
      <c r="B4703" s="33">
        <v>22</v>
      </c>
      <c r="C4703" s="33" t="s">
        <v>682</v>
      </c>
      <c r="D4703" s="40">
        <v>2566</v>
      </c>
      <c r="E4703" s="1069"/>
      <c r="F4703" s="1069"/>
      <c r="G4703" s="1069"/>
      <c r="H4703" s="1069"/>
      <c r="I4703" s="1069"/>
      <c r="J4703" s="1069"/>
      <c r="K4703" s="1069"/>
      <c r="L4703" s="26" t="s">
        <v>17427</v>
      </c>
      <c r="M4703" s="33"/>
      <c r="N4703" s="40" t="s">
        <v>17638</v>
      </c>
      <c r="O4703" s="26" t="s">
        <v>17639</v>
      </c>
      <c r="P4703" s="452"/>
      <c r="Q4703" s="26"/>
    </row>
    <row r="4704" spans="1:17" s="607" customFormat="1" ht="33.75" customHeight="1" x14ac:dyDescent="0.25">
      <c r="A4704" s="1047">
        <v>1511</v>
      </c>
      <c r="B4704" s="602">
        <v>20</v>
      </c>
      <c r="C4704" s="602" t="s">
        <v>682</v>
      </c>
      <c r="D4704" s="603">
        <v>2566</v>
      </c>
      <c r="E4704" s="1096" t="s">
        <v>17642</v>
      </c>
      <c r="F4704" s="1096" t="s">
        <v>17642</v>
      </c>
      <c r="G4704" s="1096" t="s">
        <v>17643</v>
      </c>
      <c r="H4704" s="1096" t="s">
        <v>17644</v>
      </c>
      <c r="I4704" s="1096" t="s">
        <v>571</v>
      </c>
      <c r="J4704" s="1096" t="s">
        <v>527</v>
      </c>
      <c r="K4704" s="1096" t="s">
        <v>3414</v>
      </c>
      <c r="L4704" s="626" t="s">
        <v>17598</v>
      </c>
      <c r="M4704" s="602">
        <v>2565</v>
      </c>
      <c r="N4704" s="603" t="s">
        <v>17640</v>
      </c>
      <c r="O4704" s="604"/>
      <c r="P4704" s="606"/>
      <c r="Q4704" s="604"/>
    </row>
    <row r="4705" spans="1:17" s="607" customFormat="1" ht="33.75" customHeight="1" x14ac:dyDescent="0.25">
      <c r="A4705" s="1048"/>
      <c r="B4705" s="602">
        <v>22</v>
      </c>
      <c r="C4705" s="602" t="s">
        <v>682</v>
      </c>
      <c r="D4705" s="603">
        <v>2566</v>
      </c>
      <c r="E4705" s="1097"/>
      <c r="F4705" s="1097"/>
      <c r="G4705" s="1097"/>
      <c r="H4705" s="1097"/>
      <c r="I4705" s="1097"/>
      <c r="J4705" s="1097"/>
      <c r="K4705" s="1097"/>
      <c r="L4705" s="604" t="s">
        <v>17427</v>
      </c>
      <c r="M4705" s="602"/>
      <c r="N4705" s="603" t="s">
        <v>17641</v>
      </c>
      <c r="O4705" s="604"/>
      <c r="P4705" s="606"/>
      <c r="Q4705" s="604"/>
    </row>
    <row r="4706" spans="1:17" s="612" customFormat="1" ht="33.75" customHeight="1" x14ac:dyDescent="0.25">
      <c r="A4706" s="1048"/>
      <c r="B4706" s="608">
        <v>9</v>
      </c>
      <c r="C4706" s="608" t="s">
        <v>62</v>
      </c>
      <c r="D4706" s="609">
        <v>2567</v>
      </c>
      <c r="E4706" s="1097"/>
      <c r="F4706" s="1097"/>
      <c r="G4706" s="1097"/>
      <c r="H4706" s="1097"/>
      <c r="I4706" s="1097"/>
      <c r="J4706" s="1097"/>
      <c r="K4706" s="1097"/>
      <c r="L4706" s="584" t="s">
        <v>18014</v>
      </c>
      <c r="M4706" s="608"/>
      <c r="N4706" s="609" t="s">
        <v>20714</v>
      </c>
      <c r="O4706" s="610"/>
      <c r="P4706" s="606"/>
      <c r="Q4706" s="610"/>
    </row>
    <row r="4707" spans="1:17" s="612" customFormat="1" ht="33.75" customHeight="1" x14ac:dyDescent="0.25">
      <c r="A4707" s="1049"/>
      <c r="B4707" s="608">
        <v>13</v>
      </c>
      <c r="C4707" s="608" t="s">
        <v>62</v>
      </c>
      <c r="D4707" s="609">
        <v>2567</v>
      </c>
      <c r="E4707" s="1098"/>
      <c r="F4707" s="1098"/>
      <c r="G4707" s="1098"/>
      <c r="H4707" s="1098"/>
      <c r="I4707" s="1098"/>
      <c r="J4707" s="1098"/>
      <c r="K4707" s="1098"/>
      <c r="L4707" s="584" t="s">
        <v>18015</v>
      </c>
      <c r="M4707" s="608"/>
      <c r="N4707" s="609" t="s">
        <v>20715</v>
      </c>
      <c r="O4707" s="610" t="s">
        <v>20716</v>
      </c>
      <c r="P4707" s="606">
        <v>21955.39</v>
      </c>
      <c r="Q4707" s="610"/>
    </row>
    <row r="4708" spans="1:17" ht="33.75" customHeight="1" x14ac:dyDescent="0.25">
      <c r="A4708" s="1053">
        <v>1512</v>
      </c>
      <c r="B4708" s="69">
        <v>20</v>
      </c>
      <c r="C4708" s="69" t="s">
        <v>682</v>
      </c>
      <c r="D4708" s="113">
        <v>2566</v>
      </c>
      <c r="E4708" s="1053" t="s">
        <v>17645</v>
      </c>
      <c r="F4708" s="1053" t="s">
        <v>17645</v>
      </c>
      <c r="G4708" s="1053" t="s">
        <v>17646</v>
      </c>
      <c r="H4708" s="1053" t="s">
        <v>17647</v>
      </c>
      <c r="I4708" s="1053" t="s">
        <v>1235</v>
      </c>
      <c r="J4708" s="1053" t="s">
        <v>11</v>
      </c>
      <c r="K4708" s="1053" t="s">
        <v>3414</v>
      </c>
      <c r="L4708" s="89" t="s">
        <v>17598</v>
      </c>
      <c r="M4708" s="69">
        <v>2565</v>
      </c>
      <c r="N4708" s="113" t="s">
        <v>17648</v>
      </c>
    </row>
    <row r="4709" spans="1:17" ht="33.75" customHeight="1" x14ac:dyDescent="0.25">
      <c r="A4709" s="1054"/>
      <c r="B4709" s="69">
        <v>22</v>
      </c>
      <c r="C4709" s="69" t="s">
        <v>682</v>
      </c>
      <c r="D4709" s="113">
        <v>2566</v>
      </c>
      <c r="E4709" s="1054"/>
      <c r="F4709" s="1054"/>
      <c r="G4709" s="1054"/>
      <c r="H4709" s="1054"/>
      <c r="I4709" s="1054"/>
      <c r="J4709" s="1054"/>
      <c r="K4709" s="1054"/>
      <c r="L4709" s="1" t="s">
        <v>17427</v>
      </c>
      <c r="M4709" s="69"/>
      <c r="N4709" s="113" t="s">
        <v>17649</v>
      </c>
      <c r="O4709" s="26" t="s">
        <v>17650</v>
      </c>
    </row>
    <row r="4710" spans="1:17" s="607" customFormat="1" ht="33.75" customHeight="1" x14ac:dyDescent="0.25">
      <c r="A4710" s="1047">
        <v>1513</v>
      </c>
      <c r="B4710" s="602">
        <v>20</v>
      </c>
      <c r="C4710" s="602" t="s">
        <v>682</v>
      </c>
      <c r="D4710" s="603">
        <v>2566</v>
      </c>
      <c r="E4710" s="1047" t="s">
        <v>17651</v>
      </c>
      <c r="F4710" s="1047" t="s">
        <v>17651</v>
      </c>
      <c r="G4710" s="1047" t="s">
        <v>17652</v>
      </c>
      <c r="H4710" s="1047" t="s">
        <v>17653</v>
      </c>
      <c r="I4710" s="1047" t="s">
        <v>261</v>
      </c>
      <c r="J4710" s="1047" t="s">
        <v>212</v>
      </c>
      <c r="K4710" s="1047" t="s">
        <v>3414</v>
      </c>
      <c r="L4710" s="626" t="s">
        <v>17598</v>
      </c>
      <c r="M4710" s="602">
        <v>2565</v>
      </c>
      <c r="N4710" s="603" t="s">
        <v>17654</v>
      </c>
      <c r="O4710" s="604"/>
      <c r="P4710" s="606"/>
      <c r="Q4710" s="604"/>
    </row>
    <row r="4711" spans="1:17" s="720" customFormat="1" ht="33.75" customHeight="1" x14ac:dyDescent="0.25">
      <c r="A4711" s="1048"/>
      <c r="B4711" s="677">
        <v>22</v>
      </c>
      <c r="C4711" s="677" t="s">
        <v>682</v>
      </c>
      <c r="D4711" s="678">
        <v>2566</v>
      </c>
      <c r="E4711" s="1048"/>
      <c r="F4711" s="1048"/>
      <c r="G4711" s="1048"/>
      <c r="H4711" s="1048"/>
      <c r="I4711" s="1048"/>
      <c r="J4711" s="1048"/>
      <c r="K4711" s="1048"/>
      <c r="L4711" s="716" t="s">
        <v>17427</v>
      </c>
      <c r="M4711" s="677"/>
      <c r="N4711" s="678" t="s">
        <v>17655</v>
      </c>
      <c r="O4711" s="716" t="s">
        <v>17656</v>
      </c>
      <c r="P4711" s="719"/>
      <c r="Q4711" s="716"/>
    </row>
    <row r="4712" spans="1:17" s="612" customFormat="1" ht="33.75" customHeight="1" x14ac:dyDescent="0.25">
      <c r="A4712" s="1048"/>
      <c r="B4712" s="608">
        <v>28</v>
      </c>
      <c r="C4712" s="608" t="s">
        <v>64</v>
      </c>
      <c r="D4712" s="609">
        <v>2567</v>
      </c>
      <c r="E4712" s="1048"/>
      <c r="F4712" s="1048"/>
      <c r="G4712" s="1048"/>
      <c r="H4712" s="1048"/>
      <c r="I4712" s="1048"/>
      <c r="J4712" s="1048"/>
      <c r="K4712" s="1048"/>
      <c r="L4712" s="610" t="s">
        <v>18014</v>
      </c>
      <c r="M4712" s="608"/>
      <c r="N4712" s="609" t="s">
        <v>20147</v>
      </c>
      <c r="O4712" s="610"/>
      <c r="P4712" s="606"/>
      <c r="Q4712" s="610"/>
    </row>
    <row r="4713" spans="1:17" s="612" customFormat="1" ht="33.75" customHeight="1" x14ac:dyDescent="0.25">
      <c r="A4713" s="1049"/>
      <c r="B4713" s="608">
        <v>4</v>
      </c>
      <c r="C4713" s="608" t="s">
        <v>65</v>
      </c>
      <c r="D4713" s="609">
        <v>2567</v>
      </c>
      <c r="E4713" s="1049"/>
      <c r="F4713" s="1049"/>
      <c r="G4713" s="1049"/>
      <c r="H4713" s="1049"/>
      <c r="I4713" s="1049"/>
      <c r="J4713" s="1049"/>
      <c r="K4713" s="1049"/>
      <c r="L4713" s="610" t="s">
        <v>18015</v>
      </c>
      <c r="M4713" s="608"/>
      <c r="N4713" s="609" t="s">
        <v>20148</v>
      </c>
      <c r="O4713" s="610" t="s">
        <v>20149</v>
      </c>
      <c r="P4713" s="606">
        <v>23905.02</v>
      </c>
      <c r="Q4713" s="610"/>
    </row>
    <row r="4714" spans="1:17" s="607" customFormat="1" ht="31.5" customHeight="1" x14ac:dyDescent="0.25">
      <c r="A4714" s="1047">
        <v>1514</v>
      </c>
      <c r="B4714" s="602">
        <v>20</v>
      </c>
      <c r="C4714" s="602" t="s">
        <v>682</v>
      </c>
      <c r="D4714" s="603">
        <v>2566</v>
      </c>
      <c r="E4714" s="1047" t="s">
        <v>17657</v>
      </c>
      <c r="F4714" s="1047" t="s">
        <v>17657</v>
      </c>
      <c r="G4714" s="1047" t="s">
        <v>17798</v>
      </c>
      <c r="H4714" s="1047" t="s">
        <v>17658</v>
      </c>
      <c r="I4714" s="1047" t="s">
        <v>485</v>
      </c>
      <c r="J4714" s="1047" t="s">
        <v>485</v>
      </c>
      <c r="K4714" s="1047" t="s">
        <v>3414</v>
      </c>
      <c r="L4714" s="626" t="s">
        <v>17598</v>
      </c>
      <c r="M4714" s="602">
        <v>2565</v>
      </c>
      <c r="N4714" s="603" t="s">
        <v>17659</v>
      </c>
      <c r="O4714" s="604"/>
      <c r="P4714" s="606"/>
      <c r="Q4714" s="604"/>
    </row>
    <row r="4715" spans="1:17" s="607" customFormat="1" ht="31.5" customHeight="1" x14ac:dyDescent="0.25">
      <c r="A4715" s="1048"/>
      <c r="B4715" s="602">
        <v>22</v>
      </c>
      <c r="C4715" s="602" t="s">
        <v>682</v>
      </c>
      <c r="D4715" s="603">
        <v>2566</v>
      </c>
      <c r="E4715" s="1048"/>
      <c r="F4715" s="1048"/>
      <c r="G4715" s="1048"/>
      <c r="H4715" s="1048"/>
      <c r="I4715" s="1048"/>
      <c r="J4715" s="1048"/>
      <c r="K4715" s="1048"/>
      <c r="L4715" s="604" t="s">
        <v>17427</v>
      </c>
      <c r="M4715" s="602"/>
      <c r="N4715" s="603" t="s">
        <v>17660</v>
      </c>
      <c r="O4715" s="604"/>
      <c r="P4715" s="606"/>
      <c r="Q4715" s="604"/>
    </row>
    <row r="4716" spans="1:17" s="607" customFormat="1" ht="31.5" customHeight="1" x14ac:dyDescent="0.25">
      <c r="A4716" s="1048"/>
      <c r="B4716" s="602">
        <v>27</v>
      </c>
      <c r="C4716" s="602" t="s">
        <v>682</v>
      </c>
      <c r="D4716" s="603">
        <v>2566</v>
      </c>
      <c r="E4716" s="1048"/>
      <c r="F4716" s="1048"/>
      <c r="G4716" s="1048"/>
      <c r="H4716" s="1048"/>
      <c r="I4716" s="1048"/>
      <c r="J4716" s="1048"/>
      <c r="K4716" s="1048"/>
      <c r="L4716" s="626" t="s">
        <v>17279</v>
      </c>
      <c r="M4716" s="602"/>
      <c r="N4716" s="603" t="s">
        <v>17799</v>
      </c>
      <c r="O4716" s="604"/>
      <c r="P4716" s="606"/>
      <c r="Q4716" s="604"/>
    </row>
    <row r="4717" spans="1:17" s="612" customFormat="1" ht="31.5" customHeight="1" x14ac:dyDescent="0.25">
      <c r="A4717" s="1048"/>
      <c r="B4717" s="608">
        <v>25</v>
      </c>
      <c r="C4717" s="608" t="s">
        <v>70</v>
      </c>
      <c r="D4717" s="609">
        <v>2567</v>
      </c>
      <c r="E4717" s="1048"/>
      <c r="F4717" s="1048"/>
      <c r="G4717" s="1048"/>
      <c r="H4717" s="1048"/>
      <c r="I4717" s="1048"/>
      <c r="J4717" s="1048"/>
      <c r="K4717" s="1048"/>
      <c r="L4717" s="610" t="s">
        <v>18014</v>
      </c>
      <c r="M4717" s="608"/>
      <c r="N4717" s="609" t="s">
        <v>21257</v>
      </c>
      <c r="O4717" s="610"/>
      <c r="P4717" s="606"/>
      <c r="Q4717" s="610"/>
    </row>
    <row r="4718" spans="1:17" s="612" customFormat="1" ht="31.5" customHeight="1" x14ac:dyDescent="0.25">
      <c r="A4718" s="1049"/>
      <c r="B4718" s="608">
        <v>27</v>
      </c>
      <c r="C4718" s="608" t="s">
        <v>70</v>
      </c>
      <c r="D4718" s="609">
        <v>2567</v>
      </c>
      <c r="E4718" s="1049"/>
      <c r="F4718" s="1049"/>
      <c r="G4718" s="1049"/>
      <c r="H4718" s="1049"/>
      <c r="I4718" s="1049"/>
      <c r="J4718" s="1049"/>
      <c r="K4718" s="1049"/>
      <c r="L4718" s="610" t="s">
        <v>18015</v>
      </c>
      <c r="M4718" s="608"/>
      <c r="N4718" s="609" t="s">
        <v>21258</v>
      </c>
      <c r="O4718" s="610"/>
      <c r="P4718" s="606">
        <v>14643.09</v>
      </c>
      <c r="Q4718" s="610"/>
    </row>
    <row r="4719" spans="1:17" s="607" customFormat="1" ht="33.75" customHeight="1" x14ac:dyDescent="0.25">
      <c r="A4719" s="1047">
        <v>1515</v>
      </c>
      <c r="B4719" s="602">
        <v>20</v>
      </c>
      <c r="C4719" s="602" t="s">
        <v>682</v>
      </c>
      <c r="D4719" s="603">
        <v>2566</v>
      </c>
      <c r="E4719" s="1047" t="s">
        <v>17661</v>
      </c>
      <c r="F4719" s="1047" t="s">
        <v>17661</v>
      </c>
      <c r="G4719" s="1047" t="s">
        <v>17801</v>
      </c>
      <c r="H4719" s="1047" t="s">
        <v>17662</v>
      </c>
      <c r="I4719" s="1047" t="s">
        <v>211</v>
      </c>
      <c r="J4719" s="1047" t="s">
        <v>212</v>
      </c>
      <c r="K4719" s="1047" t="s">
        <v>3414</v>
      </c>
      <c r="L4719" s="626" t="s">
        <v>17598</v>
      </c>
      <c r="M4719" s="602">
        <v>2565</v>
      </c>
      <c r="N4719" s="603" t="s">
        <v>17663</v>
      </c>
      <c r="O4719" s="604"/>
      <c r="P4719" s="606"/>
      <c r="Q4719" s="604"/>
    </row>
    <row r="4720" spans="1:17" s="607" customFormat="1" ht="33.75" customHeight="1" x14ac:dyDescent="0.25">
      <c r="A4720" s="1048"/>
      <c r="B4720" s="602">
        <v>22</v>
      </c>
      <c r="C4720" s="602" t="s">
        <v>682</v>
      </c>
      <c r="D4720" s="603">
        <v>2566</v>
      </c>
      <c r="E4720" s="1048"/>
      <c r="F4720" s="1048"/>
      <c r="G4720" s="1048"/>
      <c r="H4720" s="1048"/>
      <c r="I4720" s="1048"/>
      <c r="J4720" s="1048"/>
      <c r="K4720" s="1048"/>
      <c r="L4720" s="604" t="s">
        <v>17427</v>
      </c>
      <c r="M4720" s="602"/>
      <c r="N4720" s="603" t="s">
        <v>17664</v>
      </c>
      <c r="O4720" s="604"/>
      <c r="P4720" s="606"/>
      <c r="Q4720" s="604"/>
    </row>
    <row r="4721" spans="1:17" s="607" customFormat="1" ht="33.75" customHeight="1" x14ac:dyDescent="0.25">
      <c r="A4721" s="1048"/>
      <c r="B4721" s="602">
        <v>27</v>
      </c>
      <c r="C4721" s="602" t="s">
        <v>682</v>
      </c>
      <c r="D4721" s="603">
        <v>2566</v>
      </c>
      <c r="E4721" s="1048"/>
      <c r="F4721" s="1048"/>
      <c r="G4721" s="1048"/>
      <c r="H4721" s="1048"/>
      <c r="I4721" s="1048"/>
      <c r="J4721" s="1048"/>
      <c r="K4721" s="1048"/>
      <c r="L4721" s="626" t="s">
        <v>17279</v>
      </c>
      <c r="M4721" s="602"/>
      <c r="N4721" s="603" t="s">
        <v>17800</v>
      </c>
      <c r="O4721" s="604"/>
      <c r="P4721" s="606"/>
      <c r="Q4721" s="604"/>
    </row>
    <row r="4722" spans="1:17" s="612" customFormat="1" ht="33.75" customHeight="1" x14ac:dyDescent="0.25">
      <c r="A4722" s="1048"/>
      <c r="B4722" s="608">
        <v>3</v>
      </c>
      <c r="C4722" s="608" t="s">
        <v>69</v>
      </c>
      <c r="D4722" s="609">
        <v>2567</v>
      </c>
      <c r="E4722" s="1048"/>
      <c r="F4722" s="1048"/>
      <c r="G4722" s="1048"/>
      <c r="H4722" s="1048"/>
      <c r="I4722" s="1048"/>
      <c r="J4722" s="1048"/>
      <c r="K4722" s="1048"/>
      <c r="L4722" s="610" t="s">
        <v>18014</v>
      </c>
      <c r="M4722" s="608"/>
      <c r="N4722" s="609" t="s">
        <v>21765</v>
      </c>
      <c r="O4722" s="610"/>
      <c r="P4722" s="606"/>
      <c r="Q4722" s="610"/>
    </row>
    <row r="4723" spans="1:17" s="612" customFormat="1" ht="33.75" customHeight="1" x14ac:dyDescent="0.25">
      <c r="A4723" s="1049"/>
      <c r="B4723" s="608">
        <v>8</v>
      </c>
      <c r="C4723" s="608" t="s">
        <v>73</v>
      </c>
      <c r="D4723" s="609">
        <v>2567</v>
      </c>
      <c r="E4723" s="1049"/>
      <c r="F4723" s="1049"/>
      <c r="G4723" s="1049"/>
      <c r="H4723" s="1049"/>
      <c r="I4723" s="1049"/>
      <c r="J4723" s="1049"/>
      <c r="K4723" s="1049"/>
      <c r="L4723" s="610" t="s">
        <v>18015</v>
      </c>
      <c r="M4723" s="608"/>
      <c r="N4723" s="609" t="s">
        <v>21766</v>
      </c>
      <c r="O4723" s="610" t="s">
        <v>21768</v>
      </c>
      <c r="P4723" s="606">
        <v>12482.05</v>
      </c>
      <c r="Q4723" s="610"/>
    </row>
    <row r="4724" spans="1:17" s="607" customFormat="1" ht="30" customHeight="1" x14ac:dyDescent="0.25">
      <c r="A4724" s="1047">
        <v>1516</v>
      </c>
      <c r="B4724" s="602">
        <v>20</v>
      </c>
      <c r="C4724" s="602" t="s">
        <v>682</v>
      </c>
      <c r="D4724" s="603">
        <v>2566</v>
      </c>
      <c r="E4724" s="1047" t="s">
        <v>17668</v>
      </c>
      <c r="F4724" s="1047" t="s">
        <v>17668</v>
      </c>
      <c r="G4724" s="1047" t="s">
        <v>17802</v>
      </c>
      <c r="H4724" s="1047" t="s">
        <v>17669</v>
      </c>
      <c r="I4724" s="1047" t="s">
        <v>2448</v>
      </c>
      <c r="J4724" s="1047" t="s">
        <v>232</v>
      </c>
      <c r="K4724" s="1047" t="s">
        <v>3414</v>
      </c>
      <c r="L4724" s="626" t="s">
        <v>17598</v>
      </c>
      <c r="M4724" s="602">
        <v>2565</v>
      </c>
      <c r="N4724" s="603" t="s">
        <v>17665</v>
      </c>
      <c r="O4724" s="604"/>
      <c r="P4724" s="606"/>
      <c r="Q4724" s="604"/>
    </row>
    <row r="4725" spans="1:17" s="607" customFormat="1" ht="30" customHeight="1" x14ac:dyDescent="0.25">
      <c r="A4725" s="1048"/>
      <c r="B4725" s="602">
        <v>22</v>
      </c>
      <c r="C4725" s="602" t="s">
        <v>682</v>
      </c>
      <c r="D4725" s="603">
        <v>2566</v>
      </c>
      <c r="E4725" s="1048"/>
      <c r="F4725" s="1048"/>
      <c r="G4725" s="1048"/>
      <c r="H4725" s="1048"/>
      <c r="I4725" s="1048"/>
      <c r="J4725" s="1048"/>
      <c r="K4725" s="1048"/>
      <c r="L4725" s="604" t="s">
        <v>17427</v>
      </c>
      <c r="M4725" s="602"/>
      <c r="N4725" s="603" t="s">
        <v>17666</v>
      </c>
      <c r="O4725" s="610" t="s">
        <v>17667</v>
      </c>
      <c r="P4725" s="606"/>
      <c r="Q4725" s="604"/>
    </row>
    <row r="4726" spans="1:17" s="607" customFormat="1" ht="30" customHeight="1" x14ac:dyDescent="0.25">
      <c r="A4726" s="1048"/>
      <c r="B4726" s="602">
        <v>27</v>
      </c>
      <c r="C4726" s="602" t="s">
        <v>682</v>
      </c>
      <c r="D4726" s="603">
        <v>2566</v>
      </c>
      <c r="E4726" s="1048"/>
      <c r="F4726" s="1048"/>
      <c r="G4726" s="1048"/>
      <c r="H4726" s="1048"/>
      <c r="I4726" s="1048"/>
      <c r="J4726" s="1048"/>
      <c r="K4726" s="1048"/>
      <c r="L4726" s="626" t="s">
        <v>17279</v>
      </c>
      <c r="M4726" s="602"/>
      <c r="N4726" s="603" t="s">
        <v>17793</v>
      </c>
      <c r="O4726" s="610"/>
      <c r="P4726" s="606"/>
      <c r="Q4726" s="604"/>
    </row>
    <row r="4727" spans="1:17" s="612" customFormat="1" ht="30" customHeight="1" x14ac:dyDescent="0.25">
      <c r="A4727" s="1048"/>
      <c r="B4727" s="682">
        <v>25</v>
      </c>
      <c r="C4727" s="682" t="s">
        <v>70</v>
      </c>
      <c r="D4727" s="681">
        <v>2567</v>
      </c>
      <c r="E4727" s="1048"/>
      <c r="F4727" s="1048"/>
      <c r="G4727" s="1048"/>
      <c r="H4727" s="1048"/>
      <c r="I4727" s="1048"/>
      <c r="J4727" s="1048"/>
      <c r="K4727" s="1048"/>
      <c r="L4727" s="610" t="s">
        <v>18014</v>
      </c>
      <c r="M4727" s="608"/>
      <c r="N4727" s="609" t="s">
        <v>21257</v>
      </c>
      <c r="O4727" s="610"/>
      <c r="P4727" s="606"/>
      <c r="Q4727" s="610"/>
    </row>
    <row r="4728" spans="1:17" s="612" customFormat="1" ht="30" customHeight="1" x14ac:dyDescent="0.25">
      <c r="A4728" s="1049"/>
      <c r="B4728" s="682">
        <v>27</v>
      </c>
      <c r="C4728" s="682" t="s">
        <v>70</v>
      </c>
      <c r="D4728" s="681">
        <v>2567</v>
      </c>
      <c r="E4728" s="1049"/>
      <c r="F4728" s="1049"/>
      <c r="G4728" s="1049"/>
      <c r="H4728" s="1049"/>
      <c r="I4728" s="1049"/>
      <c r="J4728" s="1049"/>
      <c r="K4728" s="1049"/>
      <c r="L4728" s="610" t="s">
        <v>18015</v>
      </c>
      <c r="M4728" s="608"/>
      <c r="N4728" s="609" t="s">
        <v>21263</v>
      </c>
      <c r="O4728" s="610" t="s">
        <v>21767</v>
      </c>
      <c r="P4728" s="606">
        <v>22531.22</v>
      </c>
      <c r="Q4728" s="610"/>
    </row>
    <row r="4729" spans="1:17" s="612" customFormat="1" ht="40.5" customHeight="1" x14ac:dyDescent="0.25">
      <c r="A4729" s="1047">
        <v>1517</v>
      </c>
      <c r="B4729" s="1047">
        <v>20</v>
      </c>
      <c r="C4729" s="1047" t="s">
        <v>682</v>
      </c>
      <c r="D4729" s="1047">
        <v>2566</v>
      </c>
      <c r="E4729" s="1047" t="s">
        <v>17681</v>
      </c>
      <c r="F4729" s="609" t="s">
        <v>17682</v>
      </c>
      <c r="G4729" s="609" t="s">
        <v>17690</v>
      </c>
      <c r="H4729" s="609" t="s">
        <v>15643</v>
      </c>
      <c r="I4729" s="609" t="s">
        <v>797</v>
      </c>
      <c r="J4729" s="609" t="s">
        <v>212</v>
      </c>
      <c r="K4729" s="609" t="s">
        <v>3414</v>
      </c>
      <c r="L4729" s="1047" t="s">
        <v>17695</v>
      </c>
      <c r="M4729" s="1047">
        <v>2565</v>
      </c>
      <c r="N4729" s="1047" t="s">
        <v>17696</v>
      </c>
      <c r="O4729" s="610" t="s">
        <v>21745</v>
      </c>
      <c r="P4729" s="606">
        <v>8015.54</v>
      </c>
      <c r="Q4729" s="610"/>
    </row>
    <row r="4730" spans="1:17" s="612" customFormat="1" ht="40.5" customHeight="1" x14ac:dyDescent="0.25">
      <c r="A4730" s="1048"/>
      <c r="B4730" s="1048"/>
      <c r="C4730" s="1048"/>
      <c r="D4730" s="1048"/>
      <c r="E4730" s="1048"/>
      <c r="F4730" s="609" t="s">
        <v>17683</v>
      </c>
      <c r="G4730" s="609" t="s">
        <v>17691</v>
      </c>
      <c r="H4730" s="609" t="s">
        <v>17697</v>
      </c>
      <c r="I4730" s="609" t="s">
        <v>819</v>
      </c>
      <c r="J4730" s="609" t="s">
        <v>113</v>
      </c>
      <c r="K4730" s="609" t="s">
        <v>3414</v>
      </c>
      <c r="L4730" s="1048"/>
      <c r="M4730" s="1048"/>
      <c r="N4730" s="1048"/>
      <c r="O4730" s="610" t="s">
        <v>21769</v>
      </c>
      <c r="P4730" s="606">
        <v>14083.7</v>
      </c>
      <c r="Q4730" s="610"/>
    </row>
    <row r="4731" spans="1:17" s="612" customFormat="1" ht="40.5" customHeight="1" x14ac:dyDescent="0.25">
      <c r="A4731" s="1048"/>
      <c r="B4731" s="1048"/>
      <c r="C4731" s="1048"/>
      <c r="D4731" s="1048"/>
      <c r="E4731" s="1048"/>
      <c r="F4731" s="609" t="s">
        <v>17684</v>
      </c>
      <c r="G4731" s="609" t="s">
        <v>13940</v>
      </c>
      <c r="H4731" s="609" t="s">
        <v>13941</v>
      </c>
      <c r="I4731" s="609" t="s">
        <v>232</v>
      </c>
      <c r="J4731" s="609" t="s">
        <v>232</v>
      </c>
      <c r="K4731" s="609" t="s">
        <v>3414</v>
      </c>
      <c r="L4731" s="1048"/>
      <c r="M4731" s="1048"/>
      <c r="N4731" s="1048"/>
      <c r="O4731" s="610" t="s">
        <v>21769</v>
      </c>
      <c r="P4731" s="606">
        <v>13045.15</v>
      </c>
      <c r="Q4731" s="610"/>
    </row>
    <row r="4732" spans="1:17" s="612" customFormat="1" ht="40.5" customHeight="1" x14ac:dyDescent="0.25">
      <c r="A4732" s="1048"/>
      <c r="B4732" s="1048"/>
      <c r="C4732" s="1048"/>
      <c r="D4732" s="1048"/>
      <c r="E4732" s="1048"/>
      <c r="F4732" s="609" t="s">
        <v>17685</v>
      </c>
      <c r="G4732" s="609" t="s">
        <v>17805</v>
      </c>
      <c r="H4732" s="609" t="s">
        <v>15662</v>
      </c>
      <c r="I4732" s="609" t="s">
        <v>261</v>
      </c>
      <c r="J4732" s="609" t="s">
        <v>212</v>
      </c>
      <c r="K4732" s="609" t="s">
        <v>3414</v>
      </c>
      <c r="L4732" s="1048"/>
      <c r="M4732" s="1048"/>
      <c r="N4732" s="1048"/>
      <c r="O4732" s="610" t="s">
        <v>21745</v>
      </c>
      <c r="P4732" s="606">
        <v>14298.56</v>
      </c>
      <c r="Q4732" s="610"/>
    </row>
    <row r="4733" spans="1:17" s="612" customFormat="1" ht="40.5" customHeight="1" x14ac:dyDescent="0.25">
      <c r="A4733" s="1048"/>
      <c r="B4733" s="1048"/>
      <c r="C4733" s="1048"/>
      <c r="D4733" s="1048"/>
      <c r="E4733" s="1048"/>
      <c r="F4733" s="609" t="s">
        <v>17686</v>
      </c>
      <c r="G4733" s="609" t="s">
        <v>14311</v>
      </c>
      <c r="H4733" s="609" t="s">
        <v>14312</v>
      </c>
      <c r="I4733" s="609" t="s">
        <v>261</v>
      </c>
      <c r="J4733" s="609" t="s">
        <v>212</v>
      </c>
      <c r="K4733" s="609" t="s">
        <v>3414</v>
      </c>
      <c r="L4733" s="1048"/>
      <c r="M4733" s="1048"/>
      <c r="N4733" s="1048"/>
      <c r="O4733" s="610" t="s">
        <v>21745</v>
      </c>
      <c r="P4733" s="606">
        <v>10910.1</v>
      </c>
      <c r="Q4733" s="610"/>
    </row>
    <row r="4734" spans="1:17" s="612" customFormat="1" ht="40.5" customHeight="1" x14ac:dyDescent="0.25">
      <c r="A4734" s="1048"/>
      <c r="B4734" s="1048"/>
      <c r="C4734" s="1048"/>
      <c r="D4734" s="1048"/>
      <c r="E4734" s="1048"/>
      <c r="F4734" s="609" t="s">
        <v>17687</v>
      </c>
      <c r="G4734" s="609" t="s">
        <v>17692</v>
      </c>
      <c r="H4734" s="609" t="s">
        <v>17698</v>
      </c>
      <c r="I4734" s="609" t="s">
        <v>284</v>
      </c>
      <c r="J4734" s="609" t="s">
        <v>78</v>
      </c>
      <c r="K4734" s="609" t="s">
        <v>3414</v>
      </c>
      <c r="L4734" s="1048"/>
      <c r="M4734" s="1048"/>
      <c r="N4734" s="1048"/>
      <c r="O4734" s="610" t="s">
        <v>21745</v>
      </c>
      <c r="P4734" s="606">
        <v>11504.99</v>
      </c>
      <c r="Q4734" s="610"/>
    </row>
    <row r="4735" spans="1:17" s="612" customFormat="1" ht="40.5" customHeight="1" x14ac:dyDescent="0.25">
      <c r="A4735" s="1048"/>
      <c r="B4735" s="1048"/>
      <c r="C4735" s="1048"/>
      <c r="D4735" s="1048"/>
      <c r="E4735" s="1048"/>
      <c r="F4735" s="609" t="s">
        <v>17688</v>
      </c>
      <c r="G4735" s="609" t="s">
        <v>17693</v>
      </c>
      <c r="H4735" s="609" t="s">
        <v>17699</v>
      </c>
      <c r="I4735" s="609" t="s">
        <v>247</v>
      </c>
      <c r="J4735" s="609" t="s">
        <v>232</v>
      </c>
      <c r="K4735" s="609" t="s">
        <v>3414</v>
      </c>
      <c r="L4735" s="1048"/>
      <c r="M4735" s="1048"/>
      <c r="N4735" s="1048"/>
      <c r="O4735" s="610" t="s">
        <v>21745</v>
      </c>
      <c r="P4735" s="606">
        <v>12443.95</v>
      </c>
      <c r="Q4735" s="610"/>
    </row>
    <row r="4736" spans="1:17" s="612" customFormat="1" ht="40.5" customHeight="1" x14ac:dyDescent="0.25">
      <c r="A4736" s="1048"/>
      <c r="B4736" s="1049"/>
      <c r="C4736" s="1049"/>
      <c r="D4736" s="1049"/>
      <c r="E4736" s="1048"/>
      <c r="F4736" s="609" t="s">
        <v>17689</v>
      </c>
      <c r="G4736" s="609" t="s">
        <v>17694</v>
      </c>
      <c r="H4736" s="609" t="s">
        <v>17700</v>
      </c>
      <c r="I4736" s="609" t="s">
        <v>1939</v>
      </c>
      <c r="J4736" s="609" t="s">
        <v>216</v>
      </c>
      <c r="K4736" s="609" t="s">
        <v>3414</v>
      </c>
      <c r="L4736" s="1049"/>
      <c r="M4736" s="1049"/>
      <c r="N4736" s="1049"/>
      <c r="O4736" s="610" t="s">
        <v>21745</v>
      </c>
      <c r="P4736" s="606">
        <v>15625.97</v>
      </c>
      <c r="Q4736" s="610"/>
    </row>
    <row r="4737" spans="1:17" s="607" customFormat="1" ht="33.75" customHeight="1" x14ac:dyDescent="0.25">
      <c r="A4737" s="1048"/>
      <c r="B4737" s="602">
        <v>22</v>
      </c>
      <c r="C4737" s="602" t="s">
        <v>682</v>
      </c>
      <c r="D4737" s="603">
        <v>2566</v>
      </c>
      <c r="E4737" s="1048"/>
      <c r="F4737" s="603"/>
      <c r="G4737" s="603"/>
      <c r="H4737" s="603"/>
      <c r="I4737" s="603"/>
      <c r="J4737" s="603"/>
      <c r="K4737" s="603"/>
      <c r="L4737" s="604" t="s">
        <v>17701</v>
      </c>
      <c r="M4737" s="602"/>
      <c r="N4737" s="603" t="s">
        <v>17702</v>
      </c>
      <c r="O4737" s="604"/>
      <c r="P4737" s="606"/>
      <c r="Q4737" s="604"/>
    </row>
    <row r="4738" spans="1:17" s="612" customFormat="1" ht="33.75" customHeight="1" x14ac:dyDescent="0.25">
      <c r="A4738" s="1048"/>
      <c r="B4738" s="608">
        <v>25</v>
      </c>
      <c r="C4738" s="608" t="s">
        <v>682</v>
      </c>
      <c r="D4738" s="609">
        <v>2566</v>
      </c>
      <c r="E4738" s="1048"/>
      <c r="F4738" s="609"/>
      <c r="G4738" s="609"/>
      <c r="H4738" s="609"/>
      <c r="I4738" s="609"/>
      <c r="J4738" s="609"/>
      <c r="K4738" s="609"/>
      <c r="L4738" s="610" t="s">
        <v>17703</v>
      </c>
      <c r="M4738" s="608">
        <v>2565</v>
      </c>
      <c r="N4738" s="609" t="s">
        <v>17704</v>
      </c>
      <c r="Q4738" s="610"/>
    </row>
    <row r="4739" spans="1:17" s="607" customFormat="1" ht="33.75" customHeight="1" x14ac:dyDescent="0.25">
      <c r="A4739" s="1048"/>
      <c r="B4739" s="602">
        <v>26</v>
      </c>
      <c r="C4739" s="602" t="s">
        <v>682</v>
      </c>
      <c r="D4739" s="603">
        <v>2566</v>
      </c>
      <c r="E4739" s="1048"/>
      <c r="F4739" s="603"/>
      <c r="G4739" s="603"/>
      <c r="H4739" s="603"/>
      <c r="I4739" s="603"/>
      <c r="J4739" s="603"/>
      <c r="K4739" s="603"/>
      <c r="L4739" s="604" t="s">
        <v>17706</v>
      </c>
      <c r="M4739" s="602"/>
      <c r="N4739" s="603" t="s">
        <v>17705</v>
      </c>
      <c r="O4739" s="604"/>
      <c r="P4739" s="606"/>
      <c r="Q4739" s="604"/>
    </row>
    <row r="4740" spans="1:17" s="607" customFormat="1" ht="33.75" customHeight="1" x14ac:dyDescent="0.25">
      <c r="A4740" s="1048"/>
      <c r="B4740" s="602">
        <v>27</v>
      </c>
      <c r="C4740" s="602" t="s">
        <v>682</v>
      </c>
      <c r="D4740" s="603">
        <v>2566</v>
      </c>
      <c r="E4740" s="1048"/>
      <c r="F4740" s="603"/>
      <c r="G4740" s="603"/>
      <c r="H4740" s="603"/>
      <c r="I4740" s="603"/>
      <c r="J4740" s="603"/>
      <c r="K4740" s="603"/>
      <c r="L4740" s="604" t="s">
        <v>17803</v>
      </c>
      <c r="M4740" s="602"/>
      <c r="N4740" s="603" t="s">
        <v>17804</v>
      </c>
      <c r="O4740" s="604"/>
      <c r="P4740" s="606"/>
      <c r="Q4740" s="604"/>
    </row>
    <row r="4741" spans="1:17" s="612" customFormat="1" ht="33.75" customHeight="1" x14ac:dyDescent="0.25">
      <c r="A4741" s="1048"/>
      <c r="B4741" s="608">
        <v>4</v>
      </c>
      <c r="C4741" s="608" t="s">
        <v>68</v>
      </c>
      <c r="D4741" s="609">
        <v>2567</v>
      </c>
      <c r="E4741" s="1048"/>
      <c r="F4741" s="609"/>
      <c r="G4741" s="609"/>
      <c r="H4741" s="609"/>
      <c r="I4741" s="609"/>
      <c r="J4741" s="609"/>
      <c r="K4741" s="609"/>
      <c r="L4741" s="610" t="s">
        <v>17871</v>
      </c>
      <c r="M4741" s="608"/>
      <c r="N4741" s="609" t="s">
        <v>17872</v>
      </c>
      <c r="Q4741" s="610"/>
    </row>
    <row r="4742" spans="1:17" s="612" customFormat="1" ht="33.75" customHeight="1" x14ac:dyDescent="0.25">
      <c r="A4742" s="1048"/>
      <c r="B4742" s="608">
        <v>2</v>
      </c>
      <c r="C4742" s="608" t="s">
        <v>67</v>
      </c>
      <c r="D4742" s="609">
        <v>2567</v>
      </c>
      <c r="E4742" s="1048"/>
      <c r="F4742" s="609"/>
      <c r="G4742" s="609"/>
      <c r="H4742" s="609"/>
      <c r="I4742" s="609"/>
      <c r="J4742" s="609"/>
      <c r="K4742" s="609"/>
      <c r="L4742" s="610" t="s">
        <v>22240</v>
      </c>
      <c r="M4742" s="608"/>
      <c r="N4742" s="609" t="s">
        <v>22241</v>
      </c>
      <c r="Q4742" s="610"/>
    </row>
    <row r="4743" spans="1:17" s="612" customFormat="1" ht="33.75" customHeight="1" x14ac:dyDescent="0.25">
      <c r="A4743" s="1049"/>
      <c r="B4743" s="608">
        <v>2</v>
      </c>
      <c r="C4743" s="608" t="s">
        <v>67</v>
      </c>
      <c r="D4743" s="609">
        <v>2567</v>
      </c>
      <c r="E4743" s="1049"/>
      <c r="F4743" s="609"/>
      <c r="G4743" s="609"/>
      <c r="H4743" s="609"/>
      <c r="I4743" s="609"/>
      <c r="J4743" s="609"/>
      <c r="K4743" s="609"/>
      <c r="L4743" s="610" t="s">
        <v>22243</v>
      </c>
      <c r="M4743" s="608"/>
      <c r="N4743" s="609" t="s">
        <v>22242</v>
      </c>
      <c r="O4743" s="612" t="s">
        <v>22244</v>
      </c>
      <c r="Q4743" s="610"/>
    </row>
    <row r="4744" spans="1:17" ht="40.5" customHeight="1" x14ac:dyDescent="0.25">
      <c r="A4744" s="69">
        <v>1518</v>
      </c>
      <c r="B4744" s="69">
        <v>21</v>
      </c>
      <c r="C4744" s="69" t="s">
        <v>682</v>
      </c>
      <c r="D4744" s="113">
        <v>2566</v>
      </c>
      <c r="E4744" s="113" t="s">
        <v>17715</v>
      </c>
      <c r="F4744" s="113" t="s">
        <v>17715</v>
      </c>
      <c r="G4744" s="113" t="s">
        <v>17716</v>
      </c>
      <c r="H4744" s="113" t="s">
        <v>17717</v>
      </c>
      <c r="I4744" s="113" t="s">
        <v>17718</v>
      </c>
      <c r="J4744" s="113" t="s">
        <v>17718</v>
      </c>
      <c r="K4744" s="113" t="s">
        <v>17719</v>
      </c>
      <c r="L4744" s="1" t="s">
        <v>11884</v>
      </c>
      <c r="M4744" s="69">
        <v>2565</v>
      </c>
      <c r="N4744" s="113" t="s">
        <v>17723</v>
      </c>
    </row>
    <row r="4745" spans="1:17" s="607" customFormat="1" ht="34.5" customHeight="1" x14ac:dyDescent="0.25">
      <c r="A4745" s="1047">
        <v>1519</v>
      </c>
      <c r="B4745" s="602">
        <v>21</v>
      </c>
      <c r="C4745" s="602" t="s">
        <v>682</v>
      </c>
      <c r="D4745" s="603">
        <v>2566</v>
      </c>
      <c r="E4745" s="1047" t="s">
        <v>17720</v>
      </c>
      <c r="F4745" s="1047" t="s">
        <v>17720</v>
      </c>
      <c r="G4745" s="1047" t="s">
        <v>17721</v>
      </c>
      <c r="H4745" s="1047" t="s">
        <v>17722</v>
      </c>
      <c r="I4745" s="1047" t="s">
        <v>387</v>
      </c>
      <c r="J4745" s="1047" t="s">
        <v>388</v>
      </c>
      <c r="K4745" s="1047" t="s">
        <v>3414</v>
      </c>
      <c r="L4745" s="604" t="s">
        <v>11884</v>
      </c>
      <c r="M4745" s="602">
        <v>2565</v>
      </c>
      <c r="N4745" s="603" t="s">
        <v>17724</v>
      </c>
      <c r="O4745" s="604"/>
      <c r="P4745" s="606"/>
      <c r="Q4745" s="604"/>
    </row>
    <row r="4746" spans="1:17" s="612" customFormat="1" ht="34.5" customHeight="1" x14ac:dyDescent="0.25">
      <c r="A4746" s="1048"/>
      <c r="B4746" s="608">
        <v>25</v>
      </c>
      <c r="C4746" s="608" t="s">
        <v>70</v>
      </c>
      <c r="D4746" s="609">
        <v>2567</v>
      </c>
      <c r="E4746" s="1048"/>
      <c r="F4746" s="1048"/>
      <c r="G4746" s="1048"/>
      <c r="H4746" s="1048"/>
      <c r="I4746" s="1048"/>
      <c r="J4746" s="1048"/>
      <c r="K4746" s="1048"/>
      <c r="L4746" s="610" t="s">
        <v>5414</v>
      </c>
      <c r="M4746" s="608"/>
      <c r="N4746" s="609" t="s">
        <v>21245</v>
      </c>
      <c r="O4746" s="610"/>
      <c r="P4746" s="606"/>
      <c r="Q4746" s="610"/>
    </row>
    <row r="4747" spans="1:17" s="612" customFormat="1" ht="34.5" customHeight="1" x14ac:dyDescent="0.25">
      <c r="A4747" s="1049"/>
      <c r="B4747" s="608">
        <v>27</v>
      </c>
      <c r="C4747" s="608" t="s">
        <v>70</v>
      </c>
      <c r="D4747" s="609">
        <v>2567</v>
      </c>
      <c r="E4747" s="1049"/>
      <c r="F4747" s="1049"/>
      <c r="G4747" s="1049"/>
      <c r="H4747" s="1049"/>
      <c r="I4747" s="1049"/>
      <c r="J4747" s="1049"/>
      <c r="K4747" s="1049"/>
      <c r="L4747" s="610" t="s">
        <v>689</v>
      </c>
      <c r="M4747" s="608"/>
      <c r="N4747" s="609" t="s">
        <v>21246</v>
      </c>
      <c r="O4747" s="610"/>
      <c r="P4747" s="606">
        <v>16646</v>
      </c>
      <c r="Q4747" s="610"/>
    </row>
    <row r="4748" spans="1:17" ht="37.5" customHeight="1" x14ac:dyDescent="0.25">
      <c r="A4748" s="69">
        <v>1520</v>
      </c>
      <c r="B4748" s="69">
        <v>25</v>
      </c>
      <c r="C4748" s="69" t="s">
        <v>682</v>
      </c>
      <c r="D4748" s="113">
        <v>2566</v>
      </c>
      <c r="E4748" s="113" t="s">
        <v>17725</v>
      </c>
      <c r="F4748" s="113" t="s">
        <v>17725</v>
      </c>
      <c r="G4748" s="113" t="s">
        <v>17726</v>
      </c>
      <c r="H4748" s="113" t="s">
        <v>17727</v>
      </c>
      <c r="I4748" s="113" t="s">
        <v>584</v>
      </c>
      <c r="J4748" s="113" t="s">
        <v>463</v>
      </c>
      <c r="K4748" s="113" t="s">
        <v>3414</v>
      </c>
      <c r="L4748" s="1" t="s">
        <v>11884</v>
      </c>
      <c r="M4748" s="69">
        <v>2565</v>
      </c>
      <c r="N4748" s="113" t="s">
        <v>17728</v>
      </c>
    </row>
    <row r="4749" spans="1:17" ht="37.5" customHeight="1" x14ac:dyDescent="0.25">
      <c r="A4749" s="69">
        <v>1521</v>
      </c>
      <c r="B4749" s="69">
        <v>25</v>
      </c>
      <c r="C4749" s="69" t="s">
        <v>682</v>
      </c>
      <c r="D4749" s="113">
        <v>2566</v>
      </c>
      <c r="E4749" s="113" t="s">
        <v>17729</v>
      </c>
      <c r="F4749" s="113" t="s">
        <v>17729</v>
      </c>
      <c r="G4749" s="113" t="s">
        <v>17730</v>
      </c>
      <c r="H4749" s="113" t="s">
        <v>17731</v>
      </c>
      <c r="I4749" s="113" t="s">
        <v>284</v>
      </c>
      <c r="J4749" s="113" t="s">
        <v>78</v>
      </c>
      <c r="K4749" s="113" t="s">
        <v>3414</v>
      </c>
      <c r="L4749" s="1" t="s">
        <v>11884</v>
      </c>
      <c r="M4749" s="69">
        <v>2562</v>
      </c>
      <c r="N4749" s="113" t="s">
        <v>17732</v>
      </c>
    </row>
    <row r="4750" spans="1:17" ht="37.5" customHeight="1" x14ac:dyDescent="0.25">
      <c r="A4750" s="69">
        <v>1522</v>
      </c>
      <c r="B4750" s="69">
        <v>25</v>
      </c>
      <c r="C4750" s="69" t="s">
        <v>682</v>
      </c>
      <c r="D4750" s="113">
        <v>2566</v>
      </c>
      <c r="E4750" s="113" t="s">
        <v>17733</v>
      </c>
      <c r="F4750" s="113" t="s">
        <v>17733</v>
      </c>
      <c r="G4750" s="113" t="s">
        <v>17734</v>
      </c>
      <c r="H4750" s="113" t="s">
        <v>17735</v>
      </c>
      <c r="I4750" s="113" t="s">
        <v>1188</v>
      </c>
      <c r="J4750" s="113" t="s">
        <v>11</v>
      </c>
      <c r="K4750" s="113" t="s">
        <v>3414</v>
      </c>
      <c r="L4750" s="1" t="s">
        <v>11884</v>
      </c>
      <c r="M4750" s="69">
        <v>2565</v>
      </c>
      <c r="N4750" s="113" t="s">
        <v>17736</v>
      </c>
    </row>
    <row r="4751" spans="1:17" ht="30.75" customHeight="1" x14ac:dyDescent="0.25">
      <c r="A4751" s="1053">
        <v>1523</v>
      </c>
      <c r="B4751" s="69">
        <v>25</v>
      </c>
      <c r="C4751" s="69" t="s">
        <v>682</v>
      </c>
      <c r="D4751" s="113">
        <v>2566</v>
      </c>
      <c r="E4751" s="1067" t="s">
        <v>17737</v>
      </c>
      <c r="F4751" s="1067" t="s">
        <v>17737</v>
      </c>
      <c r="G4751" s="1067" t="s">
        <v>17738</v>
      </c>
      <c r="H4751" s="1067" t="s">
        <v>17739</v>
      </c>
      <c r="I4751" s="1067" t="s">
        <v>142</v>
      </c>
      <c r="J4751" s="1067" t="s">
        <v>78</v>
      </c>
      <c r="K4751" s="1067" t="s">
        <v>3414</v>
      </c>
      <c r="L4751" s="1" t="s">
        <v>11884</v>
      </c>
      <c r="M4751" s="69">
        <v>2565</v>
      </c>
      <c r="N4751" s="113" t="s">
        <v>17740</v>
      </c>
    </row>
    <row r="4752" spans="1:17" ht="30.75" customHeight="1" x14ac:dyDescent="0.25">
      <c r="A4752" s="1054"/>
      <c r="B4752" s="69">
        <v>24</v>
      </c>
      <c r="C4752" s="69" t="s">
        <v>68</v>
      </c>
      <c r="D4752" s="113">
        <v>2568</v>
      </c>
      <c r="E4752" s="1069"/>
      <c r="F4752" s="1069"/>
      <c r="G4752" s="1069"/>
      <c r="H4752" s="1069"/>
      <c r="I4752" s="1069"/>
      <c r="J4752" s="1069"/>
      <c r="K4752" s="1069"/>
      <c r="L4752" s="1" t="s">
        <v>11884</v>
      </c>
      <c r="M4752" s="69">
        <v>2566</v>
      </c>
      <c r="N4752" s="113" t="s">
        <v>23563</v>
      </c>
    </row>
    <row r="4753" spans="1:17" s="607" customFormat="1" ht="30.75" customHeight="1" x14ac:dyDescent="0.25">
      <c r="A4753" s="1047">
        <v>1524</v>
      </c>
      <c r="B4753" s="602">
        <v>28</v>
      </c>
      <c r="C4753" s="602" t="s">
        <v>682</v>
      </c>
      <c r="D4753" s="603">
        <v>2566</v>
      </c>
      <c r="E4753" s="1088" t="s">
        <v>17806</v>
      </c>
      <c r="F4753" s="1088" t="s">
        <v>17806</v>
      </c>
      <c r="G4753" s="1088" t="s">
        <v>17810</v>
      </c>
      <c r="H4753" s="1088" t="s">
        <v>14130</v>
      </c>
      <c r="I4753" s="1088" t="s">
        <v>451</v>
      </c>
      <c r="J4753" s="1088" t="s">
        <v>92</v>
      </c>
      <c r="K4753" s="1088" t="s">
        <v>3414</v>
      </c>
      <c r="L4753" s="604" t="s">
        <v>7186</v>
      </c>
      <c r="M4753" s="602"/>
      <c r="N4753" s="603" t="s">
        <v>17807</v>
      </c>
      <c r="O4753" s="604"/>
      <c r="P4753" s="606"/>
      <c r="Q4753" s="604"/>
    </row>
    <row r="4754" spans="1:17" s="612" customFormat="1" ht="30.75" customHeight="1" x14ac:dyDescent="0.25">
      <c r="A4754" s="1048"/>
      <c r="B4754" s="608">
        <v>7</v>
      </c>
      <c r="C4754" s="608" t="s">
        <v>67</v>
      </c>
      <c r="D4754" s="609">
        <v>2567</v>
      </c>
      <c r="E4754" s="1089"/>
      <c r="F4754" s="1089"/>
      <c r="G4754" s="1089"/>
      <c r="H4754" s="1089"/>
      <c r="I4754" s="1089"/>
      <c r="J4754" s="1089"/>
      <c r="K4754" s="1089"/>
      <c r="L4754" s="610" t="s">
        <v>5414</v>
      </c>
      <c r="M4754" s="608"/>
      <c r="N4754" s="609" t="s">
        <v>22266</v>
      </c>
      <c r="O4754" s="610"/>
      <c r="P4754" s="606"/>
      <c r="Q4754" s="610"/>
    </row>
    <row r="4755" spans="1:17" s="612" customFormat="1" ht="30.75" customHeight="1" x14ac:dyDescent="0.25">
      <c r="A4755" s="1049"/>
      <c r="B4755" s="608">
        <v>7</v>
      </c>
      <c r="C4755" s="608" t="s">
        <v>67</v>
      </c>
      <c r="D4755" s="609">
        <v>2567</v>
      </c>
      <c r="E4755" s="1090"/>
      <c r="F4755" s="1090"/>
      <c r="G4755" s="1090"/>
      <c r="H4755" s="1090"/>
      <c r="I4755" s="1090"/>
      <c r="J4755" s="1090"/>
      <c r="K4755" s="1090"/>
      <c r="L4755" s="610" t="s">
        <v>689</v>
      </c>
      <c r="M4755" s="608"/>
      <c r="N4755" s="609" t="s">
        <v>22267</v>
      </c>
      <c r="O4755" s="610" t="s">
        <v>15693</v>
      </c>
      <c r="P4755" s="606">
        <v>49782.6</v>
      </c>
      <c r="Q4755" s="610"/>
    </row>
    <row r="4756" spans="1:17" s="607" customFormat="1" x14ac:dyDescent="0.25">
      <c r="A4756" s="1047">
        <v>1525</v>
      </c>
      <c r="B4756" s="602">
        <v>28</v>
      </c>
      <c r="C4756" s="602" t="s">
        <v>682</v>
      </c>
      <c r="D4756" s="603">
        <v>2566</v>
      </c>
      <c r="E4756" s="1047" t="s">
        <v>17809</v>
      </c>
      <c r="F4756" s="1047" t="s">
        <v>17809</v>
      </c>
      <c r="G4756" s="1047" t="s">
        <v>17811</v>
      </c>
      <c r="H4756" s="1047" t="s">
        <v>17812</v>
      </c>
      <c r="I4756" s="1047" t="s">
        <v>1791</v>
      </c>
      <c r="J4756" s="1047" t="s">
        <v>78</v>
      </c>
      <c r="K4756" s="1047" t="s">
        <v>3414</v>
      </c>
      <c r="L4756" s="604" t="s">
        <v>7186</v>
      </c>
      <c r="M4756" s="602"/>
      <c r="N4756" s="603" t="s">
        <v>17808</v>
      </c>
      <c r="O4756" s="604"/>
      <c r="P4756" s="606"/>
      <c r="Q4756" s="604"/>
    </row>
    <row r="4757" spans="1:17" s="612" customFormat="1" ht="33" customHeight="1" x14ac:dyDescent="0.25">
      <c r="A4757" s="1048"/>
      <c r="B4757" s="608">
        <v>20</v>
      </c>
      <c r="C4757" s="608" t="s">
        <v>71</v>
      </c>
      <c r="D4757" s="609">
        <v>2567</v>
      </c>
      <c r="E4757" s="1048"/>
      <c r="F4757" s="1048"/>
      <c r="G4757" s="1048"/>
      <c r="H4757" s="1048"/>
      <c r="I4757" s="1048"/>
      <c r="J4757" s="1048"/>
      <c r="K4757" s="1048"/>
      <c r="L4757" s="610" t="s">
        <v>5414</v>
      </c>
      <c r="M4757" s="608"/>
      <c r="N4757" s="609" t="s">
        <v>22072</v>
      </c>
      <c r="O4757" s="610"/>
      <c r="P4757" s="606"/>
      <c r="Q4757" s="610"/>
    </row>
    <row r="4758" spans="1:17" s="612" customFormat="1" ht="33" customHeight="1" x14ac:dyDescent="0.25">
      <c r="A4758" s="1049"/>
      <c r="B4758" s="608">
        <v>23</v>
      </c>
      <c r="C4758" s="608" t="s">
        <v>71</v>
      </c>
      <c r="D4758" s="609">
        <v>2567</v>
      </c>
      <c r="E4758" s="1049"/>
      <c r="F4758" s="1049"/>
      <c r="G4758" s="1049"/>
      <c r="H4758" s="1049"/>
      <c r="I4758" s="1049"/>
      <c r="J4758" s="1049"/>
      <c r="K4758" s="1049"/>
      <c r="L4758" s="610" t="s">
        <v>689</v>
      </c>
      <c r="M4758" s="608"/>
      <c r="N4758" s="609" t="s">
        <v>22073</v>
      </c>
      <c r="O4758" s="610" t="s">
        <v>15693</v>
      </c>
      <c r="P4758" s="606">
        <v>18471.240000000002</v>
      </c>
      <c r="Q4758" s="610"/>
    </row>
    <row r="4759" spans="1:17" s="607" customFormat="1" ht="35.25" customHeight="1" x14ac:dyDescent="0.25">
      <c r="A4759" s="1047">
        <v>1526</v>
      </c>
      <c r="B4759" s="602">
        <v>28</v>
      </c>
      <c r="C4759" s="602" t="s">
        <v>682</v>
      </c>
      <c r="D4759" s="603">
        <v>2566</v>
      </c>
      <c r="E4759" s="1047" t="s">
        <v>17818</v>
      </c>
      <c r="F4759" s="1047" t="s">
        <v>17818</v>
      </c>
      <c r="G4759" s="1047" t="s">
        <v>17819</v>
      </c>
      <c r="H4759" s="1047" t="s">
        <v>17820</v>
      </c>
      <c r="I4759" s="1047" t="s">
        <v>17821</v>
      </c>
      <c r="J4759" s="1047" t="s">
        <v>216</v>
      </c>
      <c r="K4759" s="1047" t="s">
        <v>3414</v>
      </c>
      <c r="L4759" s="604" t="s">
        <v>11884</v>
      </c>
      <c r="M4759" s="602">
        <v>2565</v>
      </c>
      <c r="N4759" s="603" t="s">
        <v>17822</v>
      </c>
      <c r="O4759" s="604"/>
      <c r="P4759" s="606"/>
      <c r="Q4759" s="604"/>
    </row>
    <row r="4760" spans="1:17" s="607" customFormat="1" ht="35.25" customHeight="1" x14ac:dyDescent="0.25">
      <c r="A4760" s="1048"/>
      <c r="B4760" s="701">
        <v>3</v>
      </c>
      <c r="C4760" s="608" t="s">
        <v>69</v>
      </c>
      <c r="D4760" s="608">
        <v>2567</v>
      </c>
      <c r="E4760" s="1048"/>
      <c r="F4760" s="1048"/>
      <c r="G4760" s="1048"/>
      <c r="H4760" s="1048"/>
      <c r="I4760" s="1048"/>
      <c r="J4760" s="1048"/>
      <c r="K4760" s="1048"/>
      <c r="L4760" s="610" t="s">
        <v>5414</v>
      </c>
      <c r="M4760" s="679"/>
      <c r="N4760" s="609" t="s">
        <v>21752</v>
      </c>
      <c r="O4760" s="612"/>
      <c r="P4760" s="610"/>
      <c r="Q4760" s="604"/>
    </row>
    <row r="4761" spans="1:17" s="607" customFormat="1" ht="35.25" customHeight="1" x14ac:dyDescent="0.25">
      <c r="A4761" s="1049"/>
      <c r="B4761" s="701">
        <v>8</v>
      </c>
      <c r="C4761" s="608" t="s">
        <v>73</v>
      </c>
      <c r="D4761" s="608">
        <v>2567</v>
      </c>
      <c r="E4761" s="1049"/>
      <c r="F4761" s="1049"/>
      <c r="G4761" s="1049"/>
      <c r="H4761" s="1049"/>
      <c r="I4761" s="1049"/>
      <c r="J4761" s="1049"/>
      <c r="K4761" s="1049"/>
      <c r="L4761" s="610" t="s">
        <v>689</v>
      </c>
      <c r="M4761" s="679"/>
      <c r="N4761" s="609" t="s">
        <v>21753</v>
      </c>
      <c r="O4761" s="610" t="s">
        <v>21756</v>
      </c>
      <c r="P4761" s="606">
        <v>18141.59</v>
      </c>
      <c r="Q4761" s="604"/>
    </row>
    <row r="4762" spans="1:17" ht="40.5" x14ac:dyDescent="0.25">
      <c r="A4762" s="69">
        <v>1527</v>
      </c>
      <c r="B4762" s="69">
        <v>28</v>
      </c>
      <c r="C4762" s="69" t="s">
        <v>682</v>
      </c>
      <c r="D4762" s="113">
        <v>2566</v>
      </c>
      <c r="E4762" s="113" t="s">
        <v>17824</v>
      </c>
      <c r="F4762" s="113" t="s">
        <v>17824</v>
      </c>
      <c r="G4762" s="113" t="s">
        <v>17825</v>
      </c>
      <c r="H4762" s="113" t="s">
        <v>14192</v>
      </c>
      <c r="I4762" s="113" t="s">
        <v>1300</v>
      </c>
      <c r="J4762" s="113" t="s">
        <v>216</v>
      </c>
      <c r="K4762" s="113" t="s">
        <v>3414</v>
      </c>
      <c r="L4762" s="1" t="s">
        <v>11884</v>
      </c>
      <c r="M4762" s="218">
        <v>2565</v>
      </c>
      <c r="N4762" s="113" t="s">
        <v>17823</v>
      </c>
    </row>
    <row r="4763" spans="1:17" s="607" customFormat="1" ht="24.75" customHeight="1" x14ac:dyDescent="0.25">
      <c r="A4763" s="1047">
        <v>1528</v>
      </c>
      <c r="B4763" s="679">
        <v>4</v>
      </c>
      <c r="C4763" s="679" t="s">
        <v>68</v>
      </c>
      <c r="D4763" s="680">
        <v>2567</v>
      </c>
      <c r="E4763" s="1047" t="s">
        <v>20150</v>
      </c>
      <c r="F4763" s="1047" t="s">
        <v>20150</v>
      </c>
      <c r="G4763" s="1047" t="s">
        <v>20151</v>
      </c>
      <c r="H4763" s="1047" t="s">
        <v>16632</v>
      </c>
      <c r="I4763" s="1047" t="s">
        <v>20152</v>
      </c>
      <c r="J4763" s="1047" t="s">
        <v>551</v>
      </c>
      <c r="K4763" s="1047" t="s">
        <v>3414</v>
      </c>
      <c r="L4763" s="626" t="s">
        <v>17990</v>
      </c>
      <c r="M4763" s="679">
        <v>2565</v>
      </c>
      <c r="N4763" s="855" t="s">
        <v>20153</v>
      </c>
      <c r="O4763" s="604"/>
      <c r="P4763" s="606"/>
      <c r="Q4763" s="604"/>
    </row>
    <row r="4764" spans="1:17" s="607" customFormat="1" ht="24.75" customHeight="1" x14ac:dyDescent="0.25">
      <c r="A4764" s="1048"/>
      <c r="B4764" s="679">
        <v>4</v>
      </c>
      <c r="C4764" s="679" t="s">
        <v>68</v>
      </c>
      <c r="D4764" s="680">
        <v>2567</v>
      </c>
      <c r="E4764" s="1048"/>
      <c r="F4764" s="1048"/>
      <c r="G4764" s="1048"/>
      <c r="H4764" s="1048"/>
      <c r="I4764" s="1048"/>
      <c r="J4764" s="1048"/>
      <c r="K4764" s="1048"/>
      <c r="L4764" s="626" t="s">
        <v>20155</v>
      </c>
      <c r="M4764" s="679"/>
      <c r="N4764" s="855" t="s">
        <v>20154</v>
      </c>
      <c r="O4764" s="604"/>
      <c r="P4764" s="606"/>
      <c r="Q4764" s="604"/>
    </row>
    <row r="4765" spans="1:17" s="612" customFormat="1" ht="24.75" customHeight="1" x14ac:dyDescent="0.25">
      <c r="A4765" s="1048"/>
      <c r="B4765" s="682">
        <v>28</v>
      </c>
      <c r="C4765" s="682" t="s">
        <v>64</v>
      </c>
      <c r="D4765" s="681">
        <v>2567</v>
      </c>
      <c r="E4765" s="1048"/>
      <c r="F4765" s="1048"/>
      <c r="G4765" s="1048"/>
      <c r="H4765" s="1048"/>
      <c r="I4765" s="1048"/>
      <c r="J4765" s="1048"/>
      <c r="K4765" s="1048"/>
      <c r="L4765" s="610" t="s">
        <v>18014</v>
      </c>
      <c r="M4765" s="682"/>
      <c r="N4765" s="856" t="s">
        <v>20156</v>
      </c>
      <c r="O4765" s="610"/>
      <c r="P4765" s="606"/>
      <c r="Q4765" s="610"/>
    </row>
    <row r="4766" spans="1:17" s="612" customFormat="1" ht="24.75" customHeight="1" x14ac:dyDescent="0.25">
      <c r="A4766" s="1049"/>
      <c r="B4766" s="682">
        <v>4</v>
      </c>
      <c r="C4766" s="682" t="s">
        <v>65</v>
      </c>
      <c r="D4766" s="681">
        <v>2567</v>
      </c>
      <c r="E4766" s="1049"/>
      <c r="F4766" s="1049"/>
      <c r="G4766" s="1049"/>
      <c r="H4766" s="1049"/>
      <c r="I4766" s="1049"/>
      <c r="J4766" s="1049"/>
      <c r="K4766" s="1049"/>
      <c r="L4766" s="610" t="s">
        <v>18015</v>
      </c>
      <c r="M4766" s="682"/>
      <c r="N4766" s="856" t="s">
        <v>20157</v>
      </c>
      <c r="O4766" s="610" t="s">
        <v>20158</v>
      </c>
      <c r="P4766" s="606">
        <v>18811.48</v>
      </c>
      <c r="Q4766" s="610"/>
    </row>
    <row r="4767" spans="1:17" s="41" customFormat="1" ht="60" customHeight="1" x14ac:dyDescent="0.25">
      <c r="A4767" s="14">
        <v>1527</v>
      </c>
      <c r="B4767" s="8">
        <v>5</v>
      </c>
      <c r="C4767" s="8" t="s">
        <v>68</v>
      </c>
      <c r="D4767" s="10">
        <v>2567</v>
      </c>
      <c r="E4767" s="106" t="s">
        <v>21110</v>
      </c>
      <c r="F4767" s="106" t="s">
        <v>21110</v>
      </c>
      <c r="G4767" s="32" t="s">
        <v>21111</v>
      </c>
      <c r="H4767" s="32" t="s">
        <v>21112</v>
      </c>
      <c r="I4767" s="32" t="s">
        <v>261</v>
      </c>
      <c r="J4767" s="32" t="s">
        <v>212</v>
      </c>
      <c r="K4767" s="32" t="s">
        <v>3414</v>
      </c>
      <c r="L4767" s="1" t="s">
        <v>11884</v>
      </c>
      <c r="M4767" s="8">
        <v>2566</v>
      </c>
      <c r="N4767" s="903" t="s">
        <v>21113</v>
      </c>
      <c r="O4767" s="11"/>
      <c r="P4767" s="505"/>
      <c r="Q4767" s="11"/>
    </row>
    <row r="4768" spans="1:17" s="39" customFormat="1" ht="33.75" customHeight="1" x14ac:dyDescent="0.25">
      <c r="A4768" s="1053">
        <v>1528</v>
      </c>
      <c r="B4768" s="1053">
        <v>5</v>
      </c>
      <c r="C4768" s="1053" t="s">
        <v>3060</v>
      </c>
      <c r="D4768" s="1053">
        <v>2567</v>
      </c>
      <c r="E4768" s="1053" t="s">
        <v>16616</v>
      </c>
      <c r="F4768" s="609" t="s">
        <v>17890</v>
      </c>
      <c r="G4768" s="26"/>
      <c r="H4768" s="40" t="s">
        <v>10603</v>
      </c>
      <c r="I4768" s="40" t="s">
        <v>341</v>
      </c>
      <c r="J4768" s="40" t="s">
        <v>212</v>
      </c>
      <c r="K4768" s="40" t="s">
        <v>3414</v>
      </c>
      <c r="L4768" s="1053" t="s">
        <v>17891</v>
      </c>
      <c r="M4768" s="176">
        <v>2565</v>
      </c>
      <c r="N4768" s="1223" t="s">
        <v>17892</v>
      </c>
      <c r="O4768" s="26" t="s">
        <v>22432</v>
      </c>
      <c r="P4768" s="452">
        <v>20958.84</v>
      </c>
      <c r="Q4768" s="26"/>
    </row>
    <row r="4769" spans="1:17" s="39" customFormat="1" ht="33.75" customHeight="1" x14ac:dyDescent="0.25">
      <c r="A4769" s="1055"/>
      <c r="B4769" s="1055"/>
      <c r="C4769" s="1055"/>
      <c r="D4769" s="1055"/>
      <c r="E4769" s="1055"/>
      <c r="F4769" s="609" t="s">
        <v>17903</v>
      </c>
      <c r="G4769" s="26"/>
      <c r="H4769" s="40" t="s">
        <v>17893</v>
      </c>
      <c r="I4769" s="40" t="s">
        <v>237</v>
      </c>
      <c r="J4769" s="40" t="s">
        <v>232</v>
      </c>
      <c r="K4769" s="40" t="s">
        <v>3414</v>
      </c>
      <c r="L4769" s="1055"/>
      <c r="M4769" s="136"/>
      <c r="N4769" s="1224"/>
      <c r="O4769" s="26" t="s">
        <v>22433</v>
      </c>
      <c r="P4769" s="452">
        <v>20511.650000000001</v>
      </c>
      <c r="Q4769" s="26"/>
    </row>
    <row r="4770" spans="1:17" s="39" customFormat="1" ht="33.75" customHeight="1" x14ac:dyDescent="0.25">
      <c r="A4770" s="1055"/>
      <c r="B4770" s="1055"/>
      <c r="C4770" s="1055"/>
      <c r="D4770" s="1055"/>
      <c r="E4770" s="1055"/>
      <c r="F4770" s="609" t="s">
        <v>17894</v>
      </c>
      <c r="G4770" s="26"/>
      <c r="H4770" s="40" t="s">
        <v>17895</v>
      </c>
      <c r="I4770" s="40" t="s">
        <v>837</v>
      </c>
      <c r="J4770" s="40" t="s">
        <v>463</v>
      </c>
      <c r="K4770" s="40" t="s">
        <v>3414</v>
      </c>
      <c r="L4770" s="1055"/>
      <c r="M4770" s="136"/>
      <c r="N4770" s="1224"/>
      <c r="O4770" s="26" t="s">
        <v>22434</v>
      </c>
      <c r="P4770" s="452">
        <v>19918.98</v>
      </c>
      <c r="Q4770" s="26"/>
    </row>
    <row r="4771" spans="1:17" s="39" customFormat="1" ht="33.75" customHeight="1" x14ac:dyDescent="0.25">
      <c r="A4771" s="1055"/>
      <c r="B4771" s="1055"/>
      <c r="C4771" s="1055"/>
      <c r="D4771" s="1055"/>
      <c r="E4771" s="1055"/>
      <c r="F4771" s="609" t="s">
        <v>14549</v>
      </c>
      <c r="G4771" s="26"/>
      <c r="H4771" s="40" t="s">
        <v>14550</v>
      </c>
      <c r="I4771" s="40" t="s">
        <v>1944</v>
      </c>
      <c r="J4771" s="40" t="s">
        <v>216</v>
      </c>
      <c r="K4771" s="40" t="s">
        <v>3414</v>
      </c>
      <c r="L4771" s="1055"/>
      <c r="M4771" s="136"/>
      <c r="N4771" s="1224"/>
      <c r="O4771" s="26" t="s">
        <v>22435</v>
      </c>
      <c r="P4771" s="452">
        <v>11899</v>
      </c>
      <c r="Q4771" s="26"/>
    </row>
    <row r="4772" spans="1:17" ht="60" customHeight="1" x14ac:dyDescent="0.25">
      <c r="A4772" s="1055"/>
      <c r="B4772" s="1055"/>
      <c r="C4772" s="1055"/>
      <c r="D4772" s="1055"/>
      <c r="E4772" s="1055"/>
      <c r="F4772" s="1053" t="s">
        <v>21285</v>
      </c>
      <c r="G4772" s="1053" t="s">
        <v>20670</v>
      </c>
      <c r="H4772" s="1053" t="s">
        <v>17896</v>
      </c>
      <c r="I4772" s="1053" t="s">
        <v>1229</v>
      </c>
      <c r="J4772" s="1053" t="s">
        <v>216</v>
      </c>
      <c r="K4772" s="1053" t="s">
        <v>3414</v>
      </c>
      <c r="L4772" s="1055"/>
      <c r="M4772" s="219"/>
      <c r="N4772" s="923"/>
    </row>
    <row r="4773" spans="1:17" ht="60" customHeight="1" x14ac:dyDescent="0.25">
      <c r="A4773" s="1055"/>
      <c r="B4773" s="169">
        <v>19</v>
      </c>
      <c r="C4773" s="169" t="s">
        <v>69</v>
      </c>
      <c r="D4773" s="169">
        <v>2567</v>
      </c>
      <c r="E4773" s="1055"/>
      <c r="F4773" s="1055"/>
      <c r="G4773" s="1055"/>
      <c r="H4773" s="1055"/>
      <c r="I4773" s="1055"/>
      <c r="J4773" s="1055"/>
      <c r="K4773" s="1055"/>
      <c r="L4773" s="430" t="s">
        <v>21344</v>
      </c>
      <c r="M4773" s="219">
        <v>2565</v>
      </c>
      <c r="N4773" s="880" t="s">
        <v>21345</v>
      </c>
      <c r="P4773" s="1230">
        <v>20334.810000000001</v>
      </c>
    </row>
    <row r="4774" spans="1:17" ht="32.25" customHeight="1" x14ac:dyDescent="0.25">
      <c r="A4774" s="1055"/>
      <c r="B4774" s="169">
        <v>30</v>
      </c>
      <c r="C4774" s="169" t="s">
        <v>69</v>
      </c>
      <c r="D4774" s="169">
        <v>2567</v>
      </c>
      <c r="E4774" s="1055"/>
      <c r="F4774" s="1054"/>
      <c r="G4774" s="1054"/>
      <c r="H4774" s="1054"/>
      <c r="I4774" s="1054"/>
      <c r="J4774" s="1054"/>
      <c r="K4774" s="1054"/>
      <c r="L4774" s="430" t="s">
        <v>21342</v>
      </c>
      <c r="M4774" s="219"/>
      <c r="N4774" s="880" t="s">
        <v>21343</v>
      </c>
      <c r="O4774" s="26" t="s">
        <v>21351</v>
      </c>
      <c r="P4774" s="1232"/>
    </row>
    <row r="4775" spans="1:17" ht="32.25" customHeight="1" x14ac:dyDescent="0.25">
      <c r="A4775" s="1055"/>
      <c r="B4775" s="99"/>
      <c r="C4775" s="99"/>
      <c r="D4775" s="99"/>
      <c r="E4775" s="169"/>
      <c r="F4775" s="1053" t="s">
        <v>17897</v>
      </c>
      <c r="G4775" s="1"/>
      <c r="H4775" s="1053" t="s">
        <v>17898</v>
      </c>
      <c r="I4775" s="1053" t="s">
        <v>1323</v>
      </c>
      <c r="J4775" s="1053" t="s">
        <v>212</v>
      </c>
      <c r="K4775" s="1053" t="s">
        <v>3414</v>
      </c>
      <c r="L4775" s="99"/>
      <c r="M4775" s="219"/>
      <c r="N4775" s="924"/>
      <c r="O4775" s="26" t="s">
        <v>18004</v>
      </c>
    </row>
    <row r="4776" spans="1:17" ht="43.5" customHeight="1" x14ac:dyDescent="0.25">
      <c r="A4776" s="1055"/>
      <c r="B4776" s="153">
        <v>19</v>
      </c>
      <c r="C4776" s="153" t="s">
        <v>69</v>
      </c>
      <c r="D4776" s="153">
        <v>2567</v>
      </c>
      <c r="E4776" s="169"/>
      <c r="F4776" s="1055"/>
      <c r="G4776" s="1"/>
      <c r="H4776" s="1055"/>
      <c r="I4776" s="1055"/>
      <c r="J4776" s="1055"/>
      <c r="K4776" s="1055"/>
      <c r="L4776" s="430" t="s">
        <v>21340</v>
      </c>
      <c r="M4776" s="219"/>
      <c r="N4776" s="880" t="s">
        <v>21341</v>
      </c>
      <c r="O4776" s="26"/>
      <c r="P4776" s="1230">
        <v>20233.150000000001</v>
      </c>
    </row>
    <row r="4777" spans="1:17" ht="43.5" customHeight="1" x14ac:dyDescent="0.25">
      <c r="A4777" s="1055"/>
      <c r="B4777" s="153">
        <v>30</v>
      </c>
      <c r="C4777" s="153" t="s">
        <v>69</v>
      </c>
      <c r="D4777" s="153">
        <v>2567</v>
      </c>
      <c r="E4777" s="169"/>
      <c r="F4777" s="1054"/>
      <c r="G4777" s="1"/>
      <c r="H4777" s="1054"/>
      <c r="I4777" s="1054"/>
      <c r="J4777" s="1054"/>
      <c r="K4777" s="1054"/>
      <c r="L4777" s="430" t="s">
        <v>21342</v>
      </c>
      <c r="M4777" s="219"/>
      <c r="N4777" s="880" t="s">
        <v>21343</v>
      </c>
      <c r="O4777" s="26"/>
      <c r="P4777" s="1232"/>
    </row>
    <row r="4778" spans="1:17" ht="42" customHeight="1" x14ac:dyDescent="0.25">
      <c r="A4778" s="1055"/>
      <c r="B4778" s="69">
        <v>11</v>
      </c>
      <c r="C4778" s="69" t="s">
        <v>68</v>
      </c>
      <c r="D4778" s="1">
        <v>2567</v>
      </c>
      <c r="E4778" s="169"/>
      <c r="F4778" s="113"/>
      <c r="G4778" s="1"/>
      <c r="H4778" s="113"/>
      <c r="I4778" s="113"/>
      <c r="J4778" s="113"/>
      <c r="K4778" s="113"/>
      <c r="L4778" s="93" t="s">
        <v>17899</v>
      </c>
      <c r="M4778" s="219"/>
      <c r="N4778" s="514" t="s">
        <v>17900</v>
      </c>
    </row>
    <row r="4779" spans="1:17" ht="29.25" customHeight="1" x14ac:dyDescent="0.25">
      <c r="A4779" s="1055"/>
      <c r="B4779" s="69">
        <v>15</v>
      </c>
      <c r="C4779" s="69" t="s">
        <v>68</v>
      </c>
      <c r="D4779" s="1">
        <v>2567</v>
      </c>
      <c r="E4779" s="169"/>
      <c r="F4779" s="113"/>
      <c r="G4779" s="1"/>
      <c r="H4779" s="113"/>
      <c r="I4779" s="113"/>
      <c r="J4779" s="113"/>
      <c r="K4779" s="113"/>
      <c r="L4779" s="93" t="s">
        <v>17901</v>
      </c>
      <c r="M4779" s="153"/>
      <c r="N4779" s="514" t="s">
        <v>17902</v>
      </c>
    </row>
    <row r="4780" spans="1:17" ht="29.25" customHeight="1" x14ac:dyDescent="0.25">
      <c r="A4780" s="1054"/>
      <c r="B4780" s="69"/>
      <c r="C4780" s="69"/>
      <c r="D4780" s="1"/>
      <c r="E4780" s="99"/>
      <c r="F4780" s="113"/>
      <c r="G4780" s="1"/>
      <c r="H4780" s="113"/>
      <c r="I4780" s="113"/>
      <c r="J4780" s="113"/>
      <c r="K4780" s="113"/>
      <c r="L4780" s="93" t="s">
        <v>17911</v>
      </c>
      <c r="M4780" s="153"/>
      <c r="N4780" s="514" t="s">
        <v>17912</v>
      </c>
    </row>
    <row r="4781" spans="1:17" s="607" customFormat="1" ht="20.25" customHeight="1" x14ac:dyDescent="0.25">
      <c r="A4781" s="1047">
        <v>1529</v>
      </c>
      <c r="B4781" s="602">
        <v>8</v>
      </c>
      <c r="C4781" s="602" t="s">
        <v>68</v>
      </c>
      <c r="D4781" s="603">
        <v>2566</v>
      </c>
      <c r="E4781" s="1047" t="s">
        <v>17861</v>
      </c>
      <c r="F4781" s="1047" t="s">
        <v>17861</v>
      </c>
      <c r="G4781" s="1047" t="s">
        <v>17862</v>
      </c>
      <c r="H4781" s="1047" t="s">
        <v>17863</v>
      </c>
      <c r="I4781" s="1047" t="s">
        <v>157</v>
      </c>
      <c r="J4781" s="1047" t="s">
        <v>78</v>
      </c>
      <c r="K4781" s="1047" t="s">
        <v>3414</v>
      </c>
      <c r="L4781" s="604" t="s">
        <v>7186</v>
      </c>
      <c r="M4781" s="699"/>
      <c r="N4781" s="603" t="s">
        <v>17864</v>
      </c>
      <c r="O4781" s="604"/>
      <c r="P4781" s="606"/>
      <c r="Q4781" s="604"/>
    </row>
    <row r="4782" spans="1:17" s="612" customFormat="1" ht="20.25" customHeight="1" x14ac:dyDescent="0.25">
      <c r="A4782" s="1048"/>
      <c r="B4782" s="608">
        <v>12</v>
      </c>
      <c r="C4782" s="608" t="s">
        <v>69</v>
      </c>
      <c r="D4782" s="609">
        <v>2567</v>
      </c>
      <c r="E4782" s="1048"/>
      <c r="F4782" s="1048"/>
      <c r="G4782" s="1048"/>
      <c r="H4782" s="1048"/>
      <c r="I4782" s="1048"/>
      <c r="J4782" s="1048"/>
      <c r="K4782" s="1048"/>
      <c r="L4782" s="610" t="s">
        <v>5414</v>
      </c>
      <c r="M4782" s="704"/>
      <c r="N4782" s="609" t="s">
        <v>21848</v>
      </c>
      <c r="O4782" s="610"/>
      <c r="P4782" s="606"/>
      <c r="Q4782" s="610"/>
    </row>
    <row r="4783" spans="1:17" s="612" customFormat="1" ht="20.25" customHeight="1" x14ac:dyDescent="0.25">
      <c r="A4783" s="1049"/>
      <c r="B4783" s="608">
        <v>7</v>
      </c>
      <c r="C4783" s="608" t="s">
        <v>73</v>
      </c>
      <c r="D4783" s="609">
        <v>2567</v>
      </c>
      <c r="E4783" s="1049"/>
      <c r="F4783" s="1049"/>
      <c r="G4783" s="1049"/>
      <c r="H4783" s="1049"/>
      <c r="I4783" s="1049"/>
      <c r="J4783" s="1049"/>
      <c r="K4783" s="1049"/>
      <c r="L4783" s="610" t="s">
        <v>689</v>
      </c>
      <c r="M4783" s="704"/>
      <c r="N4783" s="609" t="s">
        <v>21849</v>
      </c>
      <c r="O4783" s="610" t="s">
        <v>15693</v>
      </c>
      <c r="P4783" s="606">
        <v>27300</v>
      </c>
      <c r="Q4783" s="610"/>
    </row>
    <row r="4784" spans="1:17" s="607" customFormat="1" ht="54" customHeight="1" x14ac:dyDescent="0.25">
      <c r="A4784" s="1047">
        <v>1530</v>
      </c>
      <c r="B4784" s="602" t="s">
        <v>4166</v>
      </c>
      <c r="C4784" s="602" t="s">
        <v>68</v>
      </c>
      <c r="D4784" s="603">
        <v>2567</v>
      </c>
      <c r="E4784" s="1047" t="s">
        <v>17857</v>
      </c>
      <c r="F4784" s="1047" t="s">
        <v>17857</v>
      </c>
      <c r="G4784" s="1047" t="s">
        <v>17858</v>
      </c>
      <c r="H4784" s="1047" t="s">
        <v>16203</v>
      </c>
      <c r="I4784" s="1047" t="s">
        <v>17059</v>
      </c>
      <c r="J4784" s="1047" t="s">
        <v>232</v>
      </c>
      <c r="K4784" s="1047" t="s">
        <v>3414</v>
      </c>
      <c r="L4784" s="604" t="s">
        <v>17859</v>
      </c>
      <c r="M4784" s="679"/>
      <c r="N4784" s="603" t="s">
        <v>17860</v>
      </c>
      <c r="O4784" s="604"/>
      <c r="P4784" s="606"/>
      <c r="Q4784" s="604"/>
    </row>
    <row r="4785" spans="1:17" s="612" customFormat="1" ht="30.75" customHeight="1" x14ac:dyDescent="0.3">
      <c r="A4785" s="1048"/>
      <c r="B4785" s="608">
        <v>19</v>
      </c>
      <c r="C4785" s="608" t="s">
        <v>66</v>
      </c>
      <c r="D4785" s="609">
        <v>2567</v>
      </c>
      <c r="E4785" s="1048"/>
      <c r="F4785" s="1048"/>
      <c r="G4785" s="1048"/>
      <c r="H4785" s="1048"/>
      <c r="I4785" s="1048"/>
      <c r="J4785" s="1048"/>
      <c r="K4785" s="1048"/>
      <c r="L4785" s="749" t="s">
        <v>20527</v>
      </c>
      <c r="M4785" s="608"/>
      <c r="N4785" s="890" t="s">
        <v>20529</v>
      </c>
      <c r="O4785" s="610"/>
      <c r="P4785" s="606"/>
      <c r="Q4785" s="610"/>
    </row>
    <row r="4786" spans="1:17" s="612" customFormat="1" ht="30.75" customHeight="1" x14ac:dyDescent="0.3">
      <c r="A4786" s="1049"/>
      <c r="B4786" s="608">
        <v>24</v>
      </c>
      <c r="C4786" s="608" t="s">
        <v>66</v>
      </c>
      <c r="D4786" s="609">
        <v>2567</v>
      </c>
      <c r="E4786" s="1049"/>
      <c r="F4786" s="1049"/>
      <c r="G4786" s="1049"/>
      <c r="H4786" s="1049"/>
      <c r="I4786" s="1049"/>
      <c r="J4786" s="1049"/>
      <c r="K4786" s="1049"/>
      <c r="L4786" s="685" t="s">
        <v>20528</v>
      </c>
      <c r="M4786" s="608"/>
      <c r="N4786" s="890" t="s">
        <v>20530</v>
      </c>
      <c r="O4786" s="685" t="s">
        <v>20531</v>
      </c>
      <c r="P4786" s="606"/>
      <c r="Q4786" s="610"/>
    </row>
    <row r="4787" spans="1:17" s="607" customFormat="1" ht="30.75" customHeight="1" x14ac:dyDescent="0.25">
      <c r="A4787" s="1047">
        <v>1531</v>
      </c>
      <c r="B4787" s="602">
        <v>8</v>
      </c>
      <c r="C4787" s="602" t="s">
        <v>68</v>
      </c>
      <c r="D4787" s="603">
        <v>2567</v>
      </c>
      <c r="E4787" s="1047" t="s">
        <v>16600</v>
      </c>
      <c r="F4787" s="1047" t="s">
        <v>17875</v>
      </c>
      <c r="G4787" s="1047" t="s">
        <v>17876</v>
      </c>
      <c r="H4787" s="1047" t="s">
        <v>17877</v>
      </c>
      <c r="I4787" s="1047" t="s">
        <v>388</v>
      </c>
      <c r="J4787" s="1047" t="s">
        <v>388</v>
      </c>
      <c r="K4787" s="1047" t="s">
        <v>3414</v>
      </c>
      <c r="L4787" s="904" t="s">
        <v>17878</v>
      </c>
      <c r="M4787" s="679">
        <v>2565</v>
      </c>
      <c r="N4787" s="753" t="s">
        <v>17880</v>
      </c>
      <c r="O4787" s="604"/>
      <c r="P4787" s="606"/>
      <c r="Q4787" s="604"/>
    </row>
    <row r="4788" spans="1:17" s="607" customFormat="1" ht="30.75" customHeight="1" x14ac:dyDescent="0.25">
      <c r="A4788" s="1048"/>
      <c r="B4788" s="602">
        <v>8</v>
      </c>
      <c r="C4788" s="602" t="s">
        <v>68</v>
      </c>
      <c r="D4788" s="603">
        <v>2568</v>
      </c>
      <c r="E4788" s="1048"/>
      <c r="F4788" s="1048"/>
      <c r="G4788" s="1048"/>
      <c r="H4788" s="1048"/>
      <c r="I4788" s="1048"/>
      <c r="J4788" s="1048"/>
      <c r="K4788" s="1048"/>
      <c r="L4788" s="904" t="s">
        <v>17879</v>
      </c>
      <c r="M4788" s="698"/>
      <c r="N4788" s="753" t="s">
        <v>17881</v>
      </c>
      <c r="O4788" s="604"/>
      <c r="P4788" s="606"/>
      <c r="Q4788" s="604"/>
    </row>
    <row r="4789" spans="1:17" s="607" customFormat="1" ht="30.75" customHeight="1" x14ac:dyDescent="0.25">
      <c r="A4789" s="1048"/>
      <c r="B4789" s="602">
        <v>10</v>
      </c>
      <c r="C4789" s="602" t="s">
        <v>68</v>
      </c>
      <c r="D4789" s="603">
        <v>2568</v>
      </c>
      <c r="E4789" s="1048"/>
      <c r="F4789" s="1048"/>
      <c r="G4789" s="1048"/>
      <c r="H4789" s="1048"/>
      <c r="I4789" s="1048"/>
      <c r="J4789" s="1048"/>
      <c r="K4789" s="1048"/>
      <c r="L4789" s="904" t="s">
        <v>17883</v>
      </c>
      <c r="M4789" s="698"/>
      <c r="N4789" s="753" t="s">
        <v>17882</v>
      </c>
      <c r="O4789" s="604"/>
      <c r="P4789" s="606"/>
      <c r="Q4789" s="604"/>
    </row>
    <row r="4790" spans="1:17" s="612" customFormat="1" ht="30.75" customHeight="1" x14ac:dyDescent="0.25">
      <c r="A4790" s="1048"/>
      <c r="B4790" s="608">
        <v>3</v>
      </c>
      <c r="C4790" s="608" t="s">
        <v>69</v>
      </c>
      <c r="D4790" s="609">
        <v>2567</v>
      </c>
      <c r="E4790" s="1048"/>
      <c r="F4790" s="1048"/>
      <c r="G4790" s="1048"/>
      <c r="H4790" s="1048"/>
      <c r="I4790" s="1048"/>
      <c r="J4790" s="1048"/>
      <c r="K4790" s="1048"/>
      <c r="L4790" s="610" t="s">
        <v>18014</v>
      </c>
      <c r="M4790" s="704"/>
      <c r="N4790" s="609" t="s">
        <v>21752</v>
      </c>
      <c r="O4790" s="610"/>
      <c r="P4790" s="606"/>
      <c r="Q4790" s="610"/>
    </row>
    <row r="4791" spans="1:17" s="612" customFormat="1" ht="30.75" customHeight="1" x14ac:dyDescent="0.25">
      <c r="A4791" s="1049"/>
      <c r="B4791" s="608">
        <v>8</v>
      </c>
      <c r="C4791" s="608" t="s">
        <v>73</v>
      </c>
      <c r="D4791" s="609">
        <v>2567</v>
      </c>
      <c r="E4791" s="1049"/>
      <c r="F4791" s="1049"/>
      <c r="G4791" s="1049"/>
      <c r="H4791" s="1049"/>
      <c r="I4791" s="1049"/>
      <c r="J4791" s="1049"/>
      <c r="K4791" s="1049"/>
      <c r="L4791" s="610" t="s">
        <v>18015</v>
      </c>
      <c r="M4791" s="704"/>
      <c r="N4791" s="609" t="s">
        <v>21753</v>
      </c>
      <c r="O4791" s="610" t="s">
        <v>21755</v>
      </c>
      <c r="P4791" s="606">
        <v>9758.51</v>
      </c>
      <c r="Q4791" s="610"/>
    </row>
    <row r="4792" spans="1:17" s="607" customFormat="1" ht="37.5" customHeight="1" x14ac:dyDescent="0.25">
      <c r="A4792" s="1047">
        <v>1532</v>
      </c>
      <c r="B4792" s="602">
        <v>8</v>
      </c>
      <c r="C4792" s="602" t="s">
        <v>68</v>
      </c>
      <c r="D4792" s="603">
        <v>2567</v>
      </c>
      <c r="E4792" s="1047" t="s">
        <v>16600</v>
      </c>
      <c r="F4792" s="1047" t="s">
        <v>17884</v>
      </c>
      <c r="G4792" s="1047" t="s">
        <v>17885</v>
      </c>
      <c r="H4792" s="1047" t="s">
        <v>17886</v>
      </c>
      <c r="I4792" s="1047" t="s">
        <v>2658</v>
      </c>
      <c r="J4792" s="1047" t="s">
        <v>105</v>
      </c>
      <c r="K4792" s="1047" t="s">
        <v>3414</v>
      </c>
      <c r="L4792" s="904" t="s">
        <v>17878</v>
      </c>
      <c r="M4792" s="679">
        <v>2565</v>
      </c>
      <c r="N4792" s="753" t="s">
        <v>17887</v>
      </c>
      <c r="O4792" s="604"/>
      <c r="P4792" s="606"/>
      <c r="Q4792" s="604"/>
    </row>
    <row r="4793" spans="1:17" s="607" customFormat="1" ht="37.5" customHeight="1" x14ac:dyDescent="0.25">
      <c r="A4793" s="1048"/>
      <c r="B4793" s="602">
        <v>8</v>
      </c>
      <c r="C4793" s="602" t="s">
        <v>68</v>
      </c>
      <c r="D4793" s="603">
        <v>2567</v>
      </c>
      <c r="E4793" s="1048"/>
      <c r="F4793" s="1048"/>
      <c r="G4793" s="1048"/>
      <c r="H4793" s="1048"/>
      <c r="I4793" s="1048"/>
      <c r="J4793" s="1048"/>
      <c r="K4793" s="1048"/>
      <c r="L4793" s="904" t="s">
        <v>17879</v>
      </c>
      <c r="M4793" s="698"/>
      <c r="N4793" s="753" t="s">
        <v>17889</v>
      </c>
      <c r="O4793" s="604"/>
      <c r="P4793" s="606"/>
      <c r="Q4793" s="604"/>
    </row>
    <row r="4794" spans="1:17" s="607" customFormat="1" ht="37.5" customHeight="1" x14ac:dyDescent="0.25">
      <c r="A4794" s="1048"/>
      <c r="B4794" s="602">
        <v>10</v>
      </c>
      <c r="C4794" s="602" t="s">
        <v>68</v>
      </c>
      <c r="D4794" s="603">
        <v>2567</v>
      </c>
      <c r="E4794" s="1048"/>
      <c r="F4794" s="1048"/>
      <c r="G4794" s="1048"/>
      <c r="H4794" s="1048"/>
      <c r="I4794" s="1048"/>
      <c r="J4794" s="1048"/>
      <c r="K4794" s="1048"/>
      <c r="L4794" s="904" t="s">
        <v>17883</v>
      </c>
      <c r="M4794" s="699"/>
      <c r="N4794" s="753" t="s">
        <v>17888</v>
      </c>
      <c r="O4794" s="604"/>
      <c r="P4794" s="606"/>
      <c r="Q4794" s="604"/>
    </row>
    <row r="4795" spans="1:17" s="612" customFormat="1" ht="37.5" customHeight="1" x14ac:dyDescent="0.25">
      <c r="A4795" s="1048"/>
      <c r="B4795" s="608">
        <v>3</v>
      </c>
      <c r="C4795" s="608" t="s">
        <v>69</v>
      </c>
      <c r="D4795" s="609">
        <v>2567</v>
      </c>
      <c r="E4795" s="1048"/>
      <c r="F4795" s="1048"/>
      <c r="G4795" s="1048"/>
      <c r="H4795" s="1048"/>
      <c r="I4795" s="1048"/>
      <c r="J4795" s="1048"/>
      <c r="K4795" s="1048"/>
      <c r="L4795" s="610" t="s">
        <v>18014</v>
      </c>
      <c r="M4795" s="701"/>
      <c r="N4795" s="609" t="s">
        <v>21752</v>
      </c>
      <c r="P4795" s="610"/>
      <c r="Q4795" s="610"/>
    </row>
    <row r="4796" spans="1:17" s="612" customFormat="1" ht="37.5" customHeight="1" x14ac:dyDescent="0.25">
      <c r="A4796" s="1049"/>
      <c r="B4796" s="608">
        <v>8</v>
      </c>
      <c r="C4796" s="608" t="s">
        <v>73</v>
      </c>
      <c r="D4796" s="609">
        <v>2567</v>
      </c>
      <c r="E4796" s="1049"/>
      <c r="F4796" s="1049"/>
      <c r="G4796" s="1049"/>
      <c r="H4796" s="1049"/>
      <c r="I4796" s="1049"/>
      <c r="J4796" s="1049"/>
      <c r="K4796" s="1049"/>
      <c r="L4796" s="610" t="s">
        <v>18015</v>
      </c>
      <c r="M4796" s="701"/>
      <c r="N4796" s="609" t="s">
        <v>21753</v>
      </c>
      <c r="O4796" s="610" t="s">
        <v>21755</v>
      </c>
      <c r="P4796" s="606">
        <v>20918.77</v>
      </c>
      <c r="Q4796" s="610"/>
    </row>
    <row r="4797" spans="1:17" s="607" customFormat="1" ht="38.25" customHeight="1" x14ac:dyDescent="0.25">
      <c r="A4797" s="1047">
        <v>1532</v>
      </c>
      <c r="B4797" s="602">
        <v>9</v>
      </c>
      <c r="C4797" s="602" t="s">
        <v>68</v>
      </c>
      <c r="D4797" s="603">
        <v>2567</v>
      </c>
      <c r="E4797" s="1047" t="s">
        <v>17927</v>
      </c>
      <c r="F4797" s="1047" t="s">
        <v>17927</v>
      </c>
      <c r="G4797" s="1047" t="s">
        <v>17928</v>
      </c>
      <c r="H4797" s="1047" t="s">
        <v>17929</v>
      </c>
      <c r="I4797" s="1047" t="s">
        <v>2244</v>
      </c>
      <c r="J4797" s="1047" t="s">
        <v>11</v>
      </c>
      <c r="K4797" s="1047" t="s">
        <v>3414</v>
      </c>
      <c r="L4797" s="604" t="s">
        <v>11884</v>
      </c>
      <c r="M4797" s="699">
        <v>2565</v>
      </c>
      <c r="N4797" s="603" t="s">
        <v>17930</v>
      </c>
      <c r="O4797" s="604"/>
      <c r="P4797" s="606"/>
      <c r="Q4797" s="604"/>
    </row>
    <row r="4798" spans="1:17" s="612" customFormat="1" ht="38.25" customHeight="1" x14ac:dyDescent="0.25">
      <c r="A4798" s="1048"/>
      <c r="B4798" s="608">
        <v>25</v>
      </c>
      <c r="C4798" s="608" t="s">
        <v>70</v>
      </c>
      <c r="D4798" s="609">
        <v>2567</v>
      </c>
      <c r="E4798" s="1048"/>
      <c r="F4798" s="1048"/>
      <c r="G4798" s="1048"/>
      <c r="H4798" s="1048"/>
      <c r="I4798" s="1048"/>
      <c r="J4798" s="1048"/>
      <c r="K4798" s="1048"/>
      <c r="L4798" s="610" t="s">
        <v>18014</v>
      </c>
      <c r="M4798" s="701"/>
      <c r="N4798" s="609" t="s">
        <v>21239</v>
      </c>
      <c r="O4798" s="610"/>
      <c r="P4798" s="606"/>
      <c r="Q4798" s="610"/>
    </row>
    <row r="4799" spans="1:17" s="612" customFormat="1" ht="38.25" customHeight="1" x14ac:dyDescent="0.25">
      <c r="A4799" s="1049"/>
      <c r="B4799" s="608">
        <v>27</v>
      </c>
      <c r="C4799" s="608" t="s">
        <v>70</v>
      </c>
      <c r="D4799" s="609">
        <v>2567</v>
      </c>
      <c r="E4799" s="1049"/>
      <c r="F4799" s="1049"/>
      <c r="G4799" s="1049"/>
      <c r="H4799" s="1049"/>
      <c r="I4799" s="1049"/>
      <c r="J4799" s="1049"/>
      <c r="K4799" s="1049"/>
      <c r="L4799" s="610" t="s">
        <v>18015</v>
      </c>
      <c r="M4799" s="701"/>
      <c r="N4799" s="609" t="s">
        <v>21240</v>
      </c>
      <c r="O4799" s="610"/>
      <c r="P4799" s="606">
        <v>21494.48</v>
      </c>
      <c r="Q4799" s="610"/>
    </row>
    <row r="4800" spans="1:17" ht="40.5" customHeight="1" x14ac:dyDescent="0.25">
      <c r="A4800" s="153">
        <v>1533</v>
      </c>
      <c r="B4800" s="69">
        <v>9</v>
      </c>
      <c r="C4800" s="69" t="s">
        <v>68</v>
      </c>
      <c r="D4800" s="113">
        <v>2567</v>
      </c>
      <c r="E4800" s="152" t="s">
        <v>17931</v>
      </c>
      <c r="F4800" s="152" t="s">
        <v>17931</v>
      </c>
      <c r="G4800" s="153" t="s">
        <v>17932</v>
      </c>
      <c r="H4800" s="153" t="s">
        <v>17933</v>
      </c>
      <c r="I4800" s="153" t="s">
        <v>2225</v>
      </c>
      <c r="J4800" s="153" t="s">
        <v>11</v>
      </c>
      <c r="K4800" s="153" t="s">
        <v>3414</v>
      </c>
      <c r="L4800" s="1" t="s">
        <v>11884</v>
      </c>
      <c r="M4800" s="153">
        <v>2565</v>
      </c>
      <c r="N4800" s="113" t="s">
        <v>17934</v>
      </c>
    </row>
    <row r="4801" spans="1:17" ht="40.5" customHeight="1" x14ac:dyDescent="0.25">
      <c r="A4801" s="153">
        <v>1534</v>
      </c>
      <c r="B4801" s="69">
        <v>9</v>
      </c>
      <c r="C4801" s="69" t="s">
        <v>68</v>
      </c>
      <c r="D4801" s="113">
        <v>2567</v>
      </c>
      <c r="E4801" s="152" t="s">
        <v>17935</v>
      </c>
      <c r="F4801" s="152" t="s">
        <v>17935</v>
      </c>
      <c r="G4801" s="153" t="s">
        <v>17936</v>
      </c>
      <c r="H4801" s="153" t="s">
        <v>14931</v>
      </c>
      <c r="I4801" s="153" t="s">
        <v>5440</v>
      </c>
      <c r="J4801" s="153" t="s">
        <v>527</v>
      </c>
      <c r="K4801" s="153" t="s">
        <v>3414</v>
      </c>
      <c r="L4801" s="1" t="s">
        <v>11884</v>
      </c>
      <c r="M4801" s="153">
        <v>2565</v>
      </c>
      <c r="N4801" s="113" t="s">
        <v>17937</v>
      </c>
    </row>
    <row r="4802" spans="1:17" ht="40.5" customHeight="1" x14ac:dyDescent="0.25">
      <c r="A4802" s="219">
        <v>1535</v>
      </c>
      <c r="B4802" s="69">
        <v>10</v>
      </c>
      <c r="C4802" s="69" t="s">
        <v>68</v>
      </c>
      <c r="D4802" s="113">
        <v>2567</v>
      </c>
      <c r="E4802" s="113" t="s">
        <v>20566</v>
      </c>
      <c r="F4802" s="113" t="s">
        <v>20566</v>
      </c>
      <c r="G4802" s="69" t="s">
        <v>20567</v>
      </c>
      <c r="H4802" s="69" t="s">
        <v>20568</v>
      </c>
      <c r="I4802" s="69" t="s">
        <v>369</v>
      </c>
      <c r="J4802" s="69" t="s">
        <v>212</v>
      </c>
      <c r="K4802" s="69" t="s">
        <v>20569</v>
      </c>
      <c r="L4802" s="1" t="s">
        <v>20570</v>
      </c>
      <c r="M4802" s="153"/>
      <c r="N4802" s="113" t="s">
        <v>20572</v>
      </c>
      <c r="O4802" s="1" t="s">
        <v>20571</v>
      </c>
      <c r="P4802" s="452">
        <v>5266</v>
      </c>
    </row>
    <row r="4803" spans="1:17" ht="40.5" customHeight="1" x14ac:dyDescent="0.25">
      <c r="A4803" s="153">
        <v>1536</v>
      </c>
      <c r="B4803" s="69">
        <v>10</v>
      </c>
      <c r="C4803" s="69" t="s">
        <v>68</v>
      </c>
      <c r="D4803" s="113">
        <v>2567</v>
      </c>
      <c r="E4803" s="168" t="s">
        <v>20577</v>
      </c>
      <c r="F4803" s="168" t="s">
        <v>20577</v>
      </c>
      <c r="G4803" s="113" t="s">
        <v>17855</v>
      </c>
      <c r="H4803" s="219" t="s">
        <v>20578</v>
      </c>
      <c r="I4803" s="219" t="s">
        <v>6841</v>
      </c>
      <c r="J4803" s="219" t="s">
        <v>11</v>
      </c>
      <c r="K4803" s="219" t="s">
        <v>3414</v>
      </c>
      <c r="L4803" s="1" t="s">
        <v>20579</v>
      </c>
      <c r="M4803" s="153"/>
      <c r="N4803" s="113" t="s">
        <v>20580</v>
      </c>
      <c r="O4803" s="1" t="s">
        <v>20581</v>
      </c>
    </row>
    <row r="4804" spans="1:17" ht="40.5" customHeight="1" x14ac:dyDescent="0.25">
      <c r="A4804" s="1053">
        <v>1537</v>
      </c>
      <c r="B4804" s="69">
        <v>10</v>
      </c>
      <c r="C4804" s="69" t="s">
        <v>68</v>
      </c>
      <c r="D4804" s="113">
        <v>2567</v>
      </c>
      <c r="E4804" s="113" t="s">
        <v>20573</v>
      </c>
      <c r="F4804" s="113" t="s">
        <v>20573</v>
      </c>
      <c r="G4804" s="69" t="s">
        <v>20574</v>
      </c>
      <c r="H4804" s="69" t="s">
        <v>20575</v>
      </c>
      <c r="I4804" s="69" t="s">
        <v>856</v>
      </c>
      <c r="J4804" s="69" t="s">
        <v>485</v>
      </c>
      <c r="K4804" s="69" t="s">
        <v>3414</v>
      </c>
      <c r="L4804" s="1" t="s">
        <v>20570</v>
      </c>
      <c r="M4804" s="153"/>
      <c r="N4804" s="113" t="s">
        <v>20576</v>
      </c>
    </row>
    <row r="4805" spans="1:17" ht="45" customHeight="1" x14ac:dyDescent="0.25">
      <c r="A4805" s="1055"/>
      <c r="B4805" s="69">
        <v>20</v>
      </c>
      <c r="C4805" s="69" t="s">
        <v>62</v>
      </c>
      <c r="D4805" s="113">
        <v>2567</v>
      </c>
      <c r="E4805" s="220"/>
      <c r="F4805" s="220"/>
      <c r="G4805" s="218"/>
      <c r="H4805" s="218"/>
      <c r="I4805" s="218"/>
      <c r="J4805" s="218"/>
      <c r="K4805" s="218"/>
      <c r="L4805" s="11" t="s">
        <v>20769</v>
      </c>
      <c r="M4805" s="198"/>
      <c r="N4805" s="148" t="s">
        <v>20770</v>
      </c>
      <c r="P4805" s="452">
        <v>1973.24</v>
      </c>
    </row>
    <row r="4806" spans="1:17" ht="31.5" customHeight="1" x14ac:dyDescent="0.25">
      <c r="A4806" s="1054"/>
      <c r="B4806" s="69"/>
      <c r="C4806" s="69"/>
      <c r="D4806" s="113"/>
      <c r="E4806" s="220"/>
      <c r="F4806" s="220"/>
      <c r="G4806" s="218"/>
      <c r="H4806" s="218"/>
      <c r="I4806" s="218"/>
      <c r="J4806" s="218"/>
      <c r="K4806" s="218"/>
      <c r="L4806" s="11" t="s">
        <v>20771</v>
      </c>
      <c r="M4806" s="198"/>
      <c r="N4806" s="148" t="s">
        <v>20772</v>
      </c>
    </row>
    <row r="4807" spans="1:17" s="607" customFormat="1" ht="34.5" customHeight="1" x14ac:dyDescent="0.25">
      <c r="A4807" s="1080">
        <v>1538</v>
      </c>
      <c r="B4807" s="602">
        <v>11</v>
      </c>
      <c r="C4807" s="602" t="s">
        <v>68</v>
      </c>
      <c r="D4807" s="603">
        <v>2567</v>
      </c>
      <c r="E4807" s="1080" t="s">
        <v>17849</v>
      </c>
      <c r="F4807" s="1080" t="s">
        <v>17849</v>
      </c>
      <c r="G4807" s="1080" t="s">
        <v>17850</v>
      </c>
      <c r="H4807" s="1080" t="s">
        <v>17851</v>
      </c>
      <c r="I4807" s="1080" t="s">
        <v>564</v>
      </c>
      <c r="J4807" s="1080" t="s">
        <v>212</v>
      </c>
      <c r="K4807" s="1080" t="s">
        <v>3414</v>
      </c>
      <c r="L4807" s="604" t="s">
        <v>11884</v>
      </c>
      <c r="M4807" s="699">
        <v>2565</v>
      </c>
      <c r="N4807" s="603" t="s">
        <v>17852</v>
      </c>
      <c r="O4807" s="604"/>
      <c r="P4807" s="606"/>
      <c r="Q4807" s="604"/>
    </row>
    <row r="4808" spans="1:17" s="720" customFormat="1" ht="34.5" customHeight="1" x14ac:dyDescent="0.25">
      <c r="A4808" s="1080"/>
      <c r="B4808" s="677">
        <v>22</v>
      </c>
      <c r="C4808" s="677" t="s">
        <v>64</v>
      </c>
      <c r="D4808" s="678">
        <v>2567</v>
      </c>
      <c r="E4808" s="1080"/>
      <c r="F4808" s="1080"/>
      <c r="G4808" s="1080"/>
      <c r="H4808" s="1080"/>
      <c r="I4808" s="1080"/>
      <c r="J4808" s="1080"/>
      <c r="K4808" s="1080"/>
      <c r="L4808" s="716" t="s">
        <v>18163</v>
      </c>
      <c r="M4808" s="739"/>
      <c r="N4808" s="678" t="s">
        <v>18162</v>
      </c>
      <c r="O4808" s="716"/>
      <c r="P4808" s="719"/>
      <c r="Q4808" s="716"/>
    </row>
    <row r="4809" spans="1:17" s="612" customFormat="1" ht="34.5" customHeight="1" x14ac:dyDescent="0.25">
      <c r="A4809" s="1080"/>
      <c r="B4809" s="608">
        <v>12</v>
      </c>
      <c r="C4809" s="608" t="s">
        <v>69</v>
      </c>
      <c r="D4809" s="609">
        <v>2567</v>
      </c>
      <c r="E4809" s="1080"/>
      <c r="F4809" s="1080"/>
      <c r="G4809" s="1080"/>
      <c r="H4809" s="1080"/>
      <c r="I4809" s="1080"/>
      <c r="J4809" s="1080"/>
      <c r="K4809" s="1080"/>
      <c r="L4809" s="610" t="s">
        <v>5414</v>
      </c>
      <c r="M4809" s="701"/>
      <c r="N4809" s="609" t="s">
        <v>21832</v>
      </c>
      <c r="O4809" s="610"/>
      <c r="P4809" s="606"/>
      <c r="Q4809" s="610"/>
    </row>
    <row r="4810" spans="1:17" s="612" customFormat="1" ht="34.5" customHeight="1" x14ac:dyDescent="0.25">
      <c r="A4810" s="1080"/>
      <c r="B4810" s="608">
        <v>7</v>
      </c>
      <c r="C4810" s="608" t="s">
        <v>73</v>
      </c>
      <c r="D4810" s="609">
        <v>2567</v>
      </c>
      <c r="E4810" s="1080"/>
      <c r="F4810" s="1080"/>
      <c r="G4810" s="1080"/>
      <c r="H4810" s="1080"/>
      <c r="I4810" s="1080"/>
      <c r="J4810" s="1080"/>
      <c r="K4810" s="1080"/>
      <c r="L4810" s="610" t="s">
        <v>689</v>
      </c>
      <c r="M4810" s="701"/>
      <c r="N4810" s="609" t="s">
        <v>21788</v>
      </c>
      <c r="O4810" s="610" t="s">
        <v>23858</v>
      </c>
      <c r="P4810" s="606">
        <v>20692.22</v>
      </c>
      <c r="Q4810" s="610"/>
    </row>
    <row r="4811" spans="1:17" s="720" customFormat="1" ht="30" customHeight="1" x14ac:dyDescent="0.25">
      <c r="A4811" s="1048">
        <v>1539</v>
      </c>
      <c r="B4811" s="677">
        <v>10</v>
      </c>
      <c r="C4811" s="939" t="s">
        <v>3060</v>
      </c>
      <c r="D4811" s="678">
        <v>2567</v>
      </c>
      <c r="E4811" s="1048" t="s">
        <v>20600</v>
      </c>
      <c r="F4811" s="1048" t="s">
        <v>20600</v>
      </c>
      <c r="G4811" s="1048" t="s">
        <v>20601</v>
      </c>
      <c r="H4811" s="1048" t="s">
        <v>20602</v>
      </c>
      <c r="I4811" s="1048" t="s">
        <v>261</v>
      </c>
      <c r="J4811" s="1048" t="s">
        <v>212</v>
      </c>
      <c r="K4811" s="1048" t="s">
        <v>3414</v>
      </c>
      <c r="L4811" s="716" t="s">
        <v>14033</v>
      </c>
      <c r="M4811" s="739">
        <v>2565</v>
      </c>
      <c r="N4811" s="678" t="s">
        <v>20605</v>
      </c>
      <c r="O4811" s="716"/>
      <c r="P4811" s="719"/>
      <c r="Q4811" s="716"/>
    </row>
    <row r="4812" spans="1:17" s="720" customFormat="1" ht="30" customHeight="1" x14ac:dyDescent="0.25">
      <c r="A4812" s="1048"/>
      <c r="B4812" s="677">
        <v>11</v>
      </c>
      <c r="C4812" s="939" t="s">
        <v>68</v>
      </c>
      <c r="D4812" s="678">
        <v>2567</v>
      </c>
      <c r="E4812" s="1048"/>
      <c r="F4812" s="1048"/>
      <c r="G4812" s="1048"/>
      <c r="H4812" s="1048"/>
      <c r="I4812" s="1048"/>
      <c r="J4812" s="1048"/>
      <c r="K4812" s="1048"/>
      <c r="L4812" s="716" t="s">
        <v>20603</v>
      </c>
      <c r="M4812" s="739"/>
      <c r="N4812" s="678" t="s">
        <v>20604</v>
      </c>
      <c r="O4812" s="716"/>
      <c r="P4812" s="719"/>
      <c r="Q4812" s="716"/>
    </row>
    <row r="4813" spans="1:17" s="612" customFormat="1" ht="27.75" customHeight="1" x14ac:dyDescent="0.25">
      <c r="A4813" s="1048"/>
      <c r="B4813" s="608">
        <v>2</v>
      </c>
      <c r="C4813" s="729" t="s">
        <v>67</v>
      </c>
      <c r="D4813" s="609">
        <v>2567</v>
      </c>
      <c r="E4813" s="1048"/>
      <c r="F4813" s="1048"/>
      <c r="G4813" s="1048"/>
      <c r="H4813" s="1048"/>
      <c r="I4813" s="1048"/>
      <c r="J4813" s="1048"/>
      <c r="K4813" s="1048"/>
      <c r="L4813" s="610" t="s">
        <v>5414</v>
      </c>
      <c r="M4813" s="701"/>
      <c r="N4813" s="609" t="s">
        <v>22245</v>
      </c>
      <c r="O4813" s="610"/>
      <c r="P4813" s="606"/>
      <c r="Q4813" s="610"/>
    </row>
    <row r="4814" spans="1:17" s="612" customFormat="1" ht="27.75" customHeight="1" x14ac:dyDescent="0.25">
      <c r="A4814" s="1049"/>
      <c r="B4814" s="608">
        <v>2</v>
      </c>
      <c r="C4814" s="729" t="s">
        <v>67</v>
      </c>
      <c r="D4814" s="609">
        <v>2567</v>
      </c>
      <c r="E4814" s="1049"/>
      <c r="F4814" s="1049"/>
      <c r="G4814" s="1049"/>
      <c r="H4814" s="1049"/>
      <c r="I4814" s="1049"/>
      <c r="J4814" s="1049"/>
      <c r="K4814" s="1049"/>
      <c r="L4814" s="610" t="s">
        <v>689</v>
      </c>
      <c r="M4814" s="701"/>
      <c r="N4814" s="609" t="s">
        <v>22246</v>
      </c>
      <c r="O4814" s="610" t="s">
        <v>22247</v>
      </c>
      <c r="P4814" s="606">
        <v>10034.25</v>
      </c>
      <c r="Q4814" s="610"/>
    </row>
    <row r="4815" spans="1:17" s="607" customFormat="1" ht="40.5" x14ac:dyDescent="0.25">
      <c r="A4815" s="1047">
        <v>1541</v>
      </c>
      <c r="B4815" s="602">
        <v>12</v>
      </c>
      <c r="C4815" s="602" t="s">
        <v>68</v>
      </c>
      <c r="D4815" s="603">
        <v>2567</v>
      </c>
      <c r="E4815" s="1047" t="s">
        <v>17854</v>
      </c>
      <c r="F4815" s="1047" t="s">
        <v>17854</v>
      </c>
      <c r="G4815" s="1047" t="s">
        <v>17855</v>
      </c>
      <c r="H4815" s="1047" t="s">
        <v>17856</v>
      </c>
      <c r="I4815" s="1047" t="s">
        <v>1384</v>
      </c>
      <c r="J4815" s="1047" t="s">
        <v>232</v>
      </c>
      <c r="K4815" s="1047" t="s">
        <v>3414</v>
      </c>
      <c r="L4815" s="604" t="s">
        <v>11884</v>
      </c>
      <c r="M4815" s="602">
        <v>2562</v>
      </c>
      <c r="N4815" s="603" t="s">
        <v>17853</v>
      </c>
      <c r="O4815" s="604"/>
      <c r="P4815" s="606"/>
      <c r="Q4815" s="604"/>
    </row>
    <row r="4816" spans="1:17" s="612" customFormat="1" ht="40.5" x14ac:dyDescent="0.25">
      <c r="A4816" s="1048"/>
      <c r="B4816" s="608">
        <v>12</v>
      </c>
      <c r="C4816" s="608" t="s">
        <v>71</v>
      </c>
      <c r="D4816" s="609">
        <v>2567</v>
      </c>
      <c r="E4816" s="1048"/>
      <c r="F4816" s="1048"/>
      <c r="G4816" s="1048"/>
      <c r="H4816" s="1048"/>
      <c r="I4816" s="1048"/>
      <c r="J4816" s="1048"/>
      <c r="K4816" s="1048"/>
      <c r="L4816" s="610" t="s">
        <v>5414</v>
      </c>
      <c r="M4816" s="608"/>
      <c r="N4816" s="609" t="s">
        <v>21975</v>
      </c>
      <c r="O4816" s="610"/>
      <c r="P4816" s="606"/>
      <c r="Q4816" s="610"/>
    </row>
    <row r="4817" spans="1:17" s="612" customFormat="1" ht="40.5" x14ac:dyDescent="0.25">
      <c r="A4817" s="1049"/>
      <c r="B4817" s="608">
        <v>12</v>
      </c>
      <c r="C4817" s="608" t="s">
        <v>71</v>
      </c>
      <c r="D4817" s="609">
        <v>2567</v>
      </c>
      <c r="E4817" s="1049"/>
      <c r="F4817" s="1049"/>
      <c r="G4817" s="1049"/>
      <c r="H4817" s="1049"/>
      <c r="I4817" s="1049"/>
      <c r="J4817" s="1049"/>
      <c r="K4817" s="1049"/>
      <c r="L4817" s="610" t="s">
        <v>689</v>
      </c>
      <c r="M4817" s="608"/>
      <c r="N4817" s="609" t="s">
        <v>21974</v>
      </c>
      <c r="O4817" s="610" t="s">
        <v>21976</v>
      </c>
      <c r="P4817" s="606">
        <v>19347.919999999998</v>
      </c>
      <c r="Q4817" s="610"/>
    </row>
    <row r="4818" spans="1:17" ht="40.5" x14ac:dyDescent="0.25">
      <c r="A4818" s="69">
        <v>1542</v>
      </c>
      <c r="B4818" s="69">
        <v>17</v>
      </c>
      <c r="C4818" s="69" t="s">
        <v>68</v>
      </c>
      <c r="D4818" s="113">
        <v>2567</v>
      </c>
      <c r="E4818" s="113" t="s">
        <v>20606</v>
      </c>
      <c r="F4818" s="113" t="s">
        <v>20606</v>
      </c>
      <c r="G4818" s="113" t="s">
        <v>20607</v>
      </c>
      <c r="H4818" s="113" t="s">
        <v>20608</v>
      </c>
      <c r="I4818" s="113" t="s">
        <v>12</v>
      </c>
      <c r="J4818" s="113" t="s">
        <v>527</v>
      </c>
      <c r="K4818" s="113" t="s">
        <v>3414</v>
      </c>
      <c r="L4818" s="1" t="s">
        <v>11827</v>
      </c>
      <c r="M4818" s="69">
        <v>2565</v>
      </c>
      <c r="N4818" s="113" t="s">
        <v>20609</v>
      </c>
    </row>
    <row r="4819" spans="1:17" s="607" customFormat="1" ht="20.25" customHeight="1" x14ac:dyDescent="0.25">
      <c r="A4819" s="1047">
        <v>1543</v>
      </c>
      <c r="B4819" s="602">
        <v>17</v>
      </c>
      <c r="C4819" s="602" t="s">
        <v>68</v>
      </c>
      <c r="D4819" s="603">
        <v>2567</v>
      </c>
      <c r="E4819" s="1047" t="s">
        <v>20610</v>
      </c>
      <c r="F4819" s="1047" t="s">
        <v>20610</v>
      </c>
      <c r="G4819" s="1047" t="s">
        <v>20611</v>
      </c>
      <c r="H4819" s="1047" t="s">
        <v>20612</v>
      </c>
      <c r="I4819" s="1047" t="s">
        <v>451</v>
      </c>
      <c r="J4819" s="1047" t="s">
        <v>92</v>
      </c>
      <c r="K4819" s="1047" t="s">
        <v>3414</v>
      </c>
      <c r="L4819" s="604" t="s">
        <v>11827</v>
      </c>
      <c r="M4819" s="602">
        <v>2565</v>
      </c>
      <c r="N4819" s="603" t="s">
        <v>21269</v>
      </c>
      <c r="O4819" s="604"/>
      <c r="P4819" s="606"/>
      <c r="Q4819" s="604"/>
    </row>
    <row r="4820" spans="1:17" s="612" customFormat="1" ht="40.5" x14ac:dyDescent="0.25">
      <c r="A4820" s="1048"/>
      <c r="B4820" s="608">
        <v>25</v>
      </c>
      <c r="C4820" s="608" t="s">
        <v>70</v>
      </c>
      <c r="D4820" s="609">
        <v>2567</v>
      </c>
      <c r="E4820" s="1048"/>
      <c r="F4820" s="1048"/>
      <c r="G4820" s="1048"/>
      <c r="H4820" s="1048"/>
      <c r="I4820" s="1048"/>
      <c r="J4820" s="1048"/>
      <c r="K4820" s="1048"/>
      <c r="L4820" s="610" t="s">
        <v>5414</v>
      </c>
      <c r="M4820" s="608"/>
      <c r="N4820" s="609" t="s">
        <v>21247</v>
      </c>
      <c r="O4820" s="610"/>
      <c r="P4820" s="606"/>
      <c r="Q4820" s="610"/>
    </row>
    <row r="4821" spans="1:17" s="612" customFormat="1" ht="39" customHeight="1" x14ac:dyDescent="0.25">
      <c r="A4821" s="1049"/>
      <c r="B4821" s="608">
        <v>27</v>
      </c>
      <c r="C4821" s="608" t="s">
        <v>70</v>
      </c>
      <c r="D4821" s="609">
        <v>2567</v>
      </c>
      <c r="E4821" s="1049"/>
      <c r="F4821" s="1049"/>
      <c r="G4821" s="1049"/>
      <c r="H4821" s="1049"/>
      <c r="I4821" s="1049"/>
      <c r="J4821" s="1049"/>
      <c r="K4821" s="1049"/>
      <c r="L4821" s="610" t="s">
        <v>689</v>
      </c>
      <c r="M4821" s="608"/>
      <c r="N4821" s="609" t="s">
        <v>21248</v>
      </c>
      <c r="O4821" s="610" t="s">
        <v>21249</v>
      </c>
      <c r="P4821" s="606"/>
      <c r="Q4821" s="610"/>
    </row>
    <row r="4822" spans="1:17" ht="40.5" x14ac:dyDescent="0.25">
      <c r="A4822" s="69">
        <v>1544</v>
      </c>
      <c r="B4822" s="69">
        <v>18</v>
      </c>
      <c r="C4822" s="69" t="s">
        <v>68</v>
      </c>
      <c r="D4822" s="113">
        <v>2567</v>
      </c>
      <c r="E4822" s="113" t="s">
        <v>17938</v>
      </c>
      <c r="F4822" s="113" t="s">
        <v>17938</v>
      </c>
      <c r="G4822" s="113" t="s">
        <v>17939</v>
      </c>
      <c r="H4822" s="113" t="s">
        <v>17940</v>
      </c>
      <c r="I4822" s="113" t="s">
        <v>1093</v>
      </c>
      <c r="J4822" s="113" t="s">
        <v>11</v>
      </c>
      <c r="K4822" s="113" t="s">
        <v>3414</v>
      </c>
      <c r="L4822" s="1" t="s">
        <v>11884</v>
      </c>
      <c r="M4822" s="69">
        <v>2565</v>
      </c>
      <c r="N4822" s="113" t="s">
        <v>17941</v>
      </c>
    </row>
    <row r="4823" spans="1:17" s="607" customFormat="1" ht="60.75" x14ac:dyDescent="0.25">
      <c r="A4823" s="1047">
        <v>1545</v>
      </c>
      <c r="B4823" s="602">
        <v>19</v>
      </c>
      <c r="C4823" s="602" t="s">
        <v>68</v>
      </c>
      <c r="D4823" s="603">
        <v>2567</v>
      </c>
      <c r="E4823" s="1047" t="s">
        <v>20626</v>
      </c>
      <c r="F4823" s="1047" t="s">
        <v>20627</v>
      </c>
      <c r="G4823" s="1047" t="s">
        <v>20628</v>
      </c>
      <c r="H4823" s="1047" t="s">
        <v>20629</v>
      </c>
      <c r="I4823" s="1047" t="s">
        <v>2168</v>
      </c>
      <c r="J4823" s="1047" t="s">
        <v>2880</v>
      </c>
      <c r="K4823" s="1047" t="s">
        <v>3414</v>
      </c>
      <c r="L4823" s="604" t="s">
        <v>20630</v>
      </c>
      <c r="M4823" s="679"/>
      <c r="N4823" s="603" t="s">
        <v>20633</v>
      </c>
      <c r="O4823" s="604"/>
      <c r="P4823" s="606"/>
      <c r="Q4823" s="604"/>
    </row>
    <row r="4824" spans="1:17" s="612" customFormat="1" ht="40.5" x14ac:dyDescent="0.25">
      <c r="A4824" s="1048"/>
      <c r="B4824" s="608"/>
      <c r="C4824" s="608"/>
      <c r="D4824" s="609"/>
      <c r="E4824" s="1048"/>
      <c r="F4824" s="1048"/>
      <c r="G4824" s="1048"/>
      <c r="H4824" s="1048"/>
      <c r="I4824" s="1048"/>
      <c r="J4824" s="1048"/>
      <c r="K4824" s="1048"/>
      <c r="L4824" s="610" t="s">
        <v>20631</v>
      </c>
      <c r="M4824" s="682"/>
      <c r="N4824" s="609" t="s">
        <v>20634</v>
      </c>
      <c r="O4824" s="610"/>
      <c r="P4824" s="606"/>
      <c r="Q4824" s="610"/>
    </row>
    <row r="4825" spans="1:17" s="612" customFormat="1" ht="27.75" customHeight="1" x14ac:dyDescent="0.25">
      <c r="A4825" s="1049"/>
      <c r="B4825" s="608"/>
      <c r="C4825" s="608"/>
      <c r="D4825" s="609"/>
      <c r="E4825" s="1049"/>
      <c r="F4825" s="1049"/>
      <c r="G4825" s="1049"/>
      <c r="H4825" s="1049"/>
      <c r="I4825" s="1049"/>
      <c r="J4825" s="1049"/>
      <c r="K4825" s="1049"/>
      <c r="L4825" s="610" t="s">
        <v>20632</v>
      </c>
      <c r="M4825" s="682"/>
      <c r="N4825" s="609" t="s">
        <v>20635</v>
      </c>
      <c r="O4825" s="610"/>
      <c r="P4825" s="606"/>
      <c r="Q4825" s="610"/>
    </row>
    <row r="4826" spans="1:17" ht="40.5" x14ac:dyDescent="0.25">
      <c r="A4826" s="69">
        <v>1545</v>
      </c>
      <c r="B4826" s="69">
        <v>19</v>
      </c>
      <c r="C4826" s="69" t="s">
        <v>68</v>
      </c>
      <c r="D4826" s="113">
        <v>2567</v>
      </c>
      <c r="E4826" s="113" t="s">
        <v>17942</v>
      </c>
      <c r="F4826" s="113" t="s">
        <v>17942</v>
      </c>
      <c r="G4826" s="113" t="s">
        <v>17943</v>
      </c>
      <c r="H4826" s="113" t="s">
        <v>17944</v>
      </c>
      <c r="I4826" s="113" t="s">
        <v>1093</v>
      </c>
      <c r="J4826" s="107" t="s">
        <v>11</v>
      </c>
      <c r="K4826" s="113" t="s">
        <v>3414</v>
      </c>
      <c r="L4826" s="1" t="s">
        <v>11884</v>
      </c>
      <c r="M4826" s="218">
        <v>2565</v>
      </c>
      <c r="N4826" s="113" t="s">
        <v>17945</v>
      </c>
    </row>
    <row r="4827" spans="1:17" s="607" customFormat="1" ht="40.5" customHeight="1" x14ac:dyDescent="0.25">
      <c r="A4827" s="1047">
        <v>1546</v>
      </c>
      <c r="B4827" s="602">
        <v>22</v>
      </c>
      <c r="C4827" s="602" t="s">
        <v>68</v>
      </c>
      <c r="D4827" s="603">
        <v>2567</v>
      </c>
      <c r="E4827" s="1050" t="s">
        <v>16589</v>
      </c>
      <c r="F4827" s="603" t="s">
        <v>7802</v>
      </c>
      <c r="G4827" s="603" t="s">
        <v>17964</v>
      </c>
      <c r="H4827" s="603" t="s">
        <v>17965</v>
      </c>
      <c r="I4827" s="603" t="s">
        <v>2352</v>
      </c>
      <c r="J4827" s="603" t="s">
        <v>92</v>
      </c>
      <c r="K4827" s="603" t="s">
        <v>3414</v>
      </c>
      <c r="L4827" s="904" t="s">
        <v>17878</v>
      </c>
      <c r="M4827" s="679">
        <v>2564</v>
      </c>
      <c r="N4827" s="753" t="s">
        <v>17983</v>
      </c>
      <c r="O4827" s="604"/>
      <c r="P4827" s="606"/>
      <c r="Q4827" s="604"/>
    </row>
    <row r="4828" spans="1:17" s="607" customFormat="1" ht="40.5" x14ac:dyDescent="0.25">
      <c r="A4828" s="1048"/>
      <c r="B4828" s="602">
        <v>23</v>
      </c>
      <c r="C4828" s="602" t="s">
        <v>68</v>
      </c>
      <c r="D4828" s="603">
        <v>2567</v>
      </c>
      <c r="E4828" s="1051"/>
      <c r="F4828" s="603" t="s">
        <v>17981</v>
      </c>
      <c r="G4828" s="603">
        <v>931655377</v>
      </c>
      <c r="H4828" s="603" t="s">
        <v>13559</v>
      </c>
      <c r="I4828" s="603" t="s">
        <v>959</v>
      </c>
      <c r="J4828" s="603" t="s">
        <v>216</v>
      </c>
      <c r="K4828" s="603" t="s">
        <v>3414</v>
      </c>
      <c r="L4828" s="904" t="s">
        <v>17986</v>
      </c>
      <c r="M4828" s="698"/>
      <c r="N4828" s="753" t="s">
        <v>17984</v>
      </c>
      <c r="O4828" s="604"/>
      <c r="P4828" s="606"/>
      <c r="Q4828" s="604"/>
    </row>
    <row r="4829" spans="1:17" s="612" customFormat="1" ht="50.25" customHeight="1" x14ac:dyDescent="0.25">
      <c r="A4829" s="1048"/>
      <c r="B4829" s="608">
        <v>24</v>
      </c>
      <c r="C4829" s="608" t="s">
        <v>68</v>
      </c>
      <c r="D4829" s="609">
        <v>2567</v>
      </c>
      <c r="E4829" s="1051"/>
      <c r="F4829" s="609" t="s">
        <v>7802</v>
      </c>
      <c r="G4829" s="609"/>
      <c r="H4829" s="609"/>
      <c r="I4829" s="609"/>
      <c r="J4829" s="609"/>
      <c r="K4829" s="609"/>
      <c r="L4829" s="927" t="s">
        <v>17988</v>
      </c>
      <c r="M4829" s="704"/>
      <c r="N4829" s="890" t="s">
        <v>17985</v>
      </c>
      <c r="O4829" s="610" t="s">
        <v>21268</v>
      </c>
      <c r="P4829" s="606">
        <v>18922.39</v>
      </c>
      <c r="Q4829" s="610"/>
    </row>
    <row r="4830" spans="1:17" s="612" customFormat="1" ht="42" customHeight="1" x14ac:dyDescent="0.25">
      <c r="A4830" s="1049"/>
      <c r="B4830" s="608">
        <v>25</v>
      </c>
      <c r="C4830" s="608" t="s">
        <v>68</v>
      </c>
      <c r="D4830" s="609">
        <v>2567</v>
      </c>
      <c r="E4830" s="1052"/>
      <c r="F4830" s="609" t="s">
        <v>17981</v>
      </c>
      <c r="G4830" s="609"/>
      <c r="H4830" s="609"/>
      <c r="I4830" s="609"/>
      <c r="J4830" s="609"/>
      <c r="K4830" s="609"/>
      <c r="L4830" s="927" t="s">
        <v>17987</v>
      </c>
      <c r="M4830" s="701"/>
      <c r="N4830" s="890" t="s">
        <v>17989</v>
      </c>
      <c r="O4830" s="610" t="s">
        <v>21268</v>
      </c>
      <c r="P4830" s="606">
        <v>18922.39</v>
      </c>
      <c r="Q4830" s="610"/>
    </row>
    <row r="4831" spans="1:17" s="607" customFormat="1" ht="20.25" customHeight="1" x14ac:dyDescent="0.25">
      <c r="A4831" s="1047">
        <v>1547</v>
      </c>
      <c r="B4831" s="602">
        <v>22</v>
      </c>
      <c r="C4831" s="602" t="s">
        <v>68</v>
      </c>
      <c r="D4831" s="603">
        <v>2567</v>
      </c>
      <c r="E4831" s="1050" t="s">
        <v>17466</v>
      </c>
      <c r="F4831" s="1047" t="s">
        <v>14186</v>
      </c>
      <c r="G4831" s="1047"/>
      <c r="H4831" s="1047" t="s">
        <v>14187</v>
      </c>
      <c r="I4831" s="1047" t="s">
        <v>571</v>
      </c>
      <c r="J4831" s="1047" t="s">
        <v>527</v>
      </c>
      <c r="K4831" s="1047" t="s">
        <v>3414</v>
      </c>
      <c r="L4831" s="904" t="s">
        <v>17990</v>
      </c>
      <c r="M4831" s="699">
        <v>2565</v>
      </c>
      <c r="N4831" s="753" t="s">
        <v>17991</v>
      </c>
      <c r="O4831" s="604"/>
      <c r="P4831" s="606"/>
      <c r="Q4831" s="604"/>
    </row>
    <row r="4832" spans="1:17" s="607" customFormat="1" ht="40.5" x14ac:dyDescent="0.25">
      <c r="A4832" s="1048"/>
      <c r="B4832" s="602">
        <v>23</v>
      </c>
      <c r="C4832" s="602" t="s">
        <v>68</v>
      </c>
      <c r="D4832" s="603">
        <v>2567</v>
      </c>
      <c r="E4832" s="1051"/>
      <c r="F4832" s="1048"/>
      <c r="G4832" s="1048"/>
      <c r="H4832" s="1048"/>
      <c r="I4832" s="1048"/>
      <c r="J4832" s="1048"/>
      <c r="K4832" s="1048"/>
      <c r="L4832" s="904" t="s">
        <v>17982</v>
      </c>
      <c r="M4832" s="699"/>
      <c r="N4832" s="753" t="s">
        <v>17992</v>
      </c>
      <c r="O4832" s="604"/>
      <c r="P4832" s="606"/>
      <c r="Q4832" s="604"/>
    </row>
    <row r="4833" spans="1:17" s="607" customFormat="1" x14ac:dyDescent="0.25">
      <c r="A4833" s="1048"/>
      <c r="B4833" s="602">
        <v>25</v>
      </c>
      <c r="C4833" s="602" t="s">
        <v>68</v>
      </c>
      <c r="D4833" s="603">
        <v>2567</v>
      </c>
      <c r="E4833" s="1051"/>
      <c r="F4833" s="1048"/>
      <c r="G4833" s="1048"/>
      <c r="H4833" s="1048"/>
      <c r="I4833" s="1048"/>
      <c r="J4833" s="1048"/>
      <c r="K4833" s="1048"/>
      <c r="L4833" s="904" t="s">
        <v>15528</v>
      </c>
      <c r="M4833" s="699"/>
      <c r="N4833" s="753" t="s">
        <v>17995</v>
      </c>
      <c r="O4833" s="604"/>
      <c r="P4833" s="606"/>
      <c r="Q4833" s="604"/>
    </row>
    <row r="4834" spans="1:17" s="612" customFormat="1" ht="40.5" x14ac:dyDescent="0.25">
      <c r="A4834" s="1048"/>
      <c r="B4834" s="608">
        <v>13</v>
      </c>
      <c r="C4834" s="608" t="s">
        <v>70</v>
      </c>
      <c r="D4834" s="609">
        <v>2567</v>
      </c>
      <c r="E4834" s="1051"/>
      <c r="F4834" s="1048"/>
      <c r="G4834" s="1048"/>
      <c r="H4834" s="1048"/>
      <c r="I4834" s="1048"/>
      <c r="J4834" s="1048"/>
      <c r="K4834" s="1048"/>
      <c r="L4834" s="610" t="s">
        <v>18014</v>
      </c>
      <c r="M4834" s="701"/>
      <c r="N4834" s="890" t="s">
        <v>21171</v>
      </c>
      <c r="O4834" s="610"/>
      <c r="P4834" s="606"/>
      <c r="Q4834" s="610"/>
    </row>
    <row r="4835" spans="1:17" s="612" customFormat="1" ht="37.5" customHeight="1" x14ac:dyDescent="0.25">
      <c r="A4835" s="1049"/>
      <c r="B4835" s="608">
        <v>13</v>
      </c>
      <c r="C4835" s="608" t="s">
        <v>70</v>
      </c>
      <c r="D4835" s="609">
        <v>2567</v>
      </c>
      <c r="E4835" s="1052"/>
      <c r="F4835" s="1049"/>
      <c r="G4835" s="1049"/>
      <c r="H4835" s="1049"/>
      <c r="I4835" s="1049"/>
      <c r="J4835" s="1049"/>
      <c r="K4835" s="1049"/>
      <c r="L4835" s="610" t="s">
        <v>18015</v>
      </c>
      <c r="M4835" s="701"/>
      <c r="N4835" s="890" t="s">
        <v>21172</v>
      </c>
      <c r="O4835" s="610" t="s">
        <v>21173</v>
      </c>
      <c r="P4835" s="606">
        <v>18850.66</v>
      </c>
      <c r="Q4835" s="610"/>
    </row>
    <row r="4836" spans="1:17" ht="40.5" x14ac:dyDescent="0.25">
      <c r="A4836" s="1053">
        <v>1548</v>
      </c>
      <c r="B4836" s="69">
        <v>22</v>
      </c>
      <c r="C4836" s="69" t="s">
        <v>68</v>
      </c>
      <c r="D4836" s="113">
        <v>2567</v>
      </c>
      <c r="E4836" s="1067" t="s">
        <v>17466</v>
      </c>
      <c r="F4836" s="1053" t="s">
        <v>17993</v>
      </c>
      <c r="G4836" s="1067"/>
      <c r="H4836" s="1067" t="s">
        <v>17994</v>
      </c>
      <c r="I4836" s="1067" t="s">
        <v>1282</v>
      </c>
      <c r="J4836" s="1067" t="s">
        <v>388</v>
      </c>
      <c r="K4836" s="1067" t="s">
        <v>3414</v>
      </c>
      <c r="L4836" s="93" t="s">
        <v>17990</v>
      </c>
      <c r="M4836" s="153">
        <v>2565</v>
      </c>
      <c r="N4836" s="514" t="s">
        <v>17996</v>
      </c>
    </row>
    <row r="4837" spans="1:17" ht="34.5" customHeight="1" x14ac:dyDescent="0.25">
      <c r="A4837" s="1054"/>
      <c r="B4837" s="69">
        <v>23</v>
      </c>
      <c r="C4837" s="69" t="s">
        <v>68</v>
      </c>
      <c r="D4837" s="113">
        <v>2567</v>
      </c>
      <c r="E4837" s="1069"/>
      <c r="F4837" s="1055"/>
      <c r="G4837" s="1069"/>
      <c r="H4837" s="1069"/>
      <c r="I4837" s="1069"/>
      <c r="J4837" s="1069"/>
      <c r="K4837" s="1069"/>
      <c r="L4837" s="93" t="s">
        <v>17982</v>
      </c>
      <c r="M4837" s="153"/>
      <c r="N4837" s="514" t="s">
        <v>17997</v>
      </c>
    </row>
    <row r="4838" spans="1:17" ht="34.5" customHeight="1" x14ac:dyDescent="0.25">
      <c r="A4838" s="219"/>
      <c r="B4838" s="69">
        <v>24</v>
      </c>
      <c r="C4838" s="69" t="s">
        <v>67</v>
      </c>
      <c r="D4838" s="113">
        <v>2567</v>
      </c>
      <c r="E4838" s="1053" t="s">
        <v>22551</v>
      </c>
      <c r="F4838" s="1055"/>
      <c r="G4838" s="168"/>
      <c r="H4838" s="168"/>
      <c r="I4838" s="168"/>
      <c r="J4838" s="168"/>
      <c r="K4838" s="168"/>
      <c r="L4838" s="93" t="s">
        <v>21912</v>
      </c>
      <c r="M4838" s="153">
        <v>2565</v>
      </c>
      <c r="N4838" s="514" t="s">
        <v>22552</v>
      </c>
      <c r="P4838" s="452">
        <v>4825.46</v>
      </c>
    </row>
    <row r="4839" spans="1:17" ht="34.5" customHeight="1" x14ac:dyDescent="0.25">
      <c r="A4839" s="219"/>
      <c r="B4839" s="69">
        <v>28</v>
      </c>
      <c r="C4839" s="69" t="s">
        <v>67</v>
      </c>
      <c r="D4839" s="113">
        <v>2567</v>
      </c>
      <c r="E4839" s="1054"/>
      <c r="F4839" s="1054"/>
      <c r="G4839" s="168"/>
      <c r="H4839" s="168"/>
      <c r="I4839" s="168"/>
      <c r="J4839" s="168"/>
      <c r="K4839" s="168"/>
      <c r="L4839" s="93" t="s">
        <v>21342</v>
      </c>
      <c r="M4839" s="153"/>
      <c r="N4839" s="514" t="s">
        <v>22553</v>
      </c>
    </row>
    <row r="4840" spans="1:17" ht="40.5" x14ac:dyDescent="0.25">
      <c r="A4840" s="1053">
        <v>1549</v>
      </c>
      <c r="B4840" s="69">
        <v>22</v>
      </c>
      <c r="C4840" s="69" t="s">
        <v>68</v>
      </c>
      <c r="D4840" s="113">
        <v>2567</v>
      </c>
      <c r="E4840" s="1067" t="s">
        <v>17466</v>
      </c>
      <c r="F4840" s="1053" t="s">
        <v>17998</v>
      </c>
      <c r="G4840" s="1067"/>
      <c r="H4840" s="1053" t="s">
        <v>17191</v>
      </c>
      <c r="I4840" s="1053" t="s">
        <v>742</v>
      </c>
      <c r="J4840" s="1053" t="s">
        <v>113</v>
      </c>
      <c r="K4840" s="1053" t="s">
        <v>3414</v>
      </c>
      <c r="L4840" s="93" t="s">
        <v>17990</v>
      </c>
      <c r="M4840" s="153">
        <v>2565</v>
      </c>
      <c r="N4840" s="514" t="s">
        <v>17999</v>
      </c>
    </row>
    <row r="4841" spans="1:17" ht="40.5" x14ac:dyDescent="0.25">
      <c r="A4841" s="1055"/>
      <c r="B4841" s="69">
        <v>23</v>
      </c>
      <c r="C4841" s="69" t="s">
        <v>68</v>
      </c>
      <c r="D4841" s="113">
        <v>2567</v>
      </c>
      <c r="E4841" s="1069"/>
      <c r="F4841" s="1055"/>
      <c r="G4841" s="1069"/>
      <c r="H4841" s="1055"/>
      <c r="I4841" s="1055"/>
      <c r="J4841" s="1055"/>
      <c r="K4841" s="1055"/>
      <c r="L4841" s="93" t="s">
        <v>17982</v>
      </c>
      <c r="M4841" s="153"/>
      <c r="N4841" s="514" t="s">
        <v>18000</v>
      </c>
    </row>
    <row r="4842" spans="1:17" x14ac:dyDescent="0.25">
      <c r="A4842" s="1055"/>
      <c r="B4842" s="69">
        <v>25</v>
      </c>
      <c r="C4842" s="69" t="s">
        <v>70</v>
      </c>
      <c r="D4842" s="113">
        <v>2567</v>
      </c>
      <c r="E4842" s="152"/>
      <c r="F4842" s="1055"/>
      <c r="G4842" s="152"/>
      <c r="H4842" s="1055"/>
      <c r="I4842" s="1055"/>
      <c r="J4842" s="1055"/>
      <c r="K4842" s="1055"/>
      <c r="L4842" s="93" t="s">
        <v>4690</v>
      </c>
      <c r="M4842" s="153"/>
      <c r="N4842" s="514" t="s">
        <v>21918</v>
      </c>
      <c r="P4842" s="452">
        <v>27324.59</v>
      </c>
    </row>
    <row r="4843" spans="1:17" x14ac:dyDescent="0.25">
      <c r="A4843" s="1055"/>
      <c r="B4843" s="69">
        <v>26</v>
      </c>
      <c r="C4843" s="69" t="s">
        <v>70</v>
      </c>
      <c r="D4843" s="113">
        <v>257</v>
      </c>
      <c r="E4843" s="152"/>
      <c r="F4843" s="1055"/>
      <c r="G4843" s="152"/>
      <c r="H4843" s="1055"/>
      <c r="I4843" s="1055"/>
      <c r="J4843" s="1055"/>
      <c r="K4843" s="1055"/>
      <c r="L4843" s="93" t="s">
        <v>4692</v>
      </c>
      <c r="M4843" s="153"/>
      <c r="N4843" s="514" t="s">
        <v>21919</v>
      </c>
    </row>
    <row r="4844" spans="1:17" x14ac:dyDescent="0.25">
      <c r="A4844" s="1055"/>
      <c r="B4844" s="69">
        <v>9</v>
      </c>
      <c r="C4844" s="69" t="s">
        <v>71</v>
      </c>
      <c r="D4844" s="113">
        <v>2564</v>
      </c>
      <c r="E4844" s="152"/>
      <c r="F4844" s="1055"/>
      <c r="G4844" s="152"/>
      <c r="H4844" s="1055"/>
      <c r="I4844" s="1055"/>
      <c r="J4844" s="1055"/>
      <c r="K4844" s="1055"/>
      <c r="L4844" s="93" t="s">
        <v>21920</v>
      </c>
      <c r="M4844" s="153"/>
      <c r="N4844" s="514"/>
    </row>
    <row r="4845" spans="1:17" x14ac:dyDescent="0.25">
      <c r="A4845" s="1054"/>
      <c r="B4845" s="69">
        <v>11</v>
      </c>
      <c r="C4845" s="69" t="s">
        <v>71</v>
      </c>
      <c r="D4845" s="69">
        <v>2567</v>
      </c>
      <c r="E4845" s="152"/>
      <c r="F4845" s="1054"/>
      <c r="G4845" s="152"/>
      <c r="H4845" s="1054"/>
      <c r="I4845" s="1054"/>
      <c r="J4845" s="1054"/>
      <c r="K4845" s="1054"/>
      <c r="L4845" s="95" t="s">
        <v>21917</v>
      </c>
      <c r="M4845" s="90"/>
      <c r="N4845" s="934" t="s">
        <v>21921</v>
      </c>
    </row>
    <row r="4846" spans="1:17" ht="40.5" customHeight="1" x14ac:dyDescent="0.25">
      <c r="A4846" s="1047">
        <v>1550</v>
      </c>
      <c r="B4846" s="602">
        <v>23</v>
      </c>
      <c r="C4846" s="602" t="s">
        <v>68</v>
      </c>
      <c r="D4846" s="679">
        <v>2567</v>
      </c>
      <c r="E4846" s="1050" t="s">
        <v>17948</v>
      </c>
      <c r="F4846" s="1050" t="s">
        <v>17948</v>
      </c>
      <c r="G4846" s="1050" t="s">
        <v>17949</v>
      </c>
      <c r="H4846" s="1050" t="s">
        <v>17950</v>
      </c>
      <c r="I4846" s="1050" t="s">
        <v>16002</v>
      </c>
      <c r="J4846" s="1050" t="s">
        <v>2562</v>
      </c>
      <c r="K4846" s="1050" t="s">
        <v>3414</v>
      </c>
      <c r="L4846" s="604" t="s">
        <v>7186</v>
      </c>
      <c r="M4846" s="699"/>
      <c r="N4846" s="603" t="s">
        <v>17951</v>
      </c>
      <c r="O4846" s="604"/>
      <c r="P4846" s="606"/>
      <c r="Q4846" s="604"/>
    </row>
    <row r="4847" spans="1:17" ht="40.5" x14ac:dyDescent="0.25">
      <c r="A4847" s="1048"/>
      <c r="B4847" s="608">
        <v>20</v>
      </c>
      <c r="C4847" s="608" t="s">
        <v>677</v>
      </c>
      <c r="D4847" s="608">
        <v>2567</v>
      </c>
      <c r="E4847" s="1051"/>
      <c r="F4847" s="1051"/>
      <c r="G4847" s="1051"/>
      <c r="H4847" s="1051"/>
      <c r="I4847" s="1051"/>
      <c r="J4847" s="1051"/>
      <c r="K4847" s="1051"/>
      <c r="L4847" s="610" t="s">
        <v>22877</v>
      </c>
      <c r="M4847" s="699"/>
      <c r="N4847" s="609" t="s">
        <v>22878</v>
      </c>
      <c r="O4847" s="604"/>
      <c r="P4847" s="606"/>
      <c r="Q4847" s="604"/>
    </row>
    <row r="4848" spans="1:17" ht="60.75" x14ac:dyDescent="0.25">
      <c r="A4848" s="1049"/>
      <c r="B4848" s="608">
        <v>28</v>
      </c>
      <c r="C4848" s="608" t="s">
        <v>677</v>
      </c>
      <c r="D4848" s="608">
        <v>2567</v>
      </c>
      <c r="E4848" s="1052"/>
      <c r="F4848" s="1052"/>
      <c r="G4848" s="1052"/>
      <c r="H4848" s="1052"/>
      <c r="I4848" s="1052"/>
      <c r="J4848" s="1052"/>
      <c r="K4848" s="1052"/>
      <c r="L4848" s="610" t="s">
        <v>22870</v>
      </c>
      <c r="M4848" s="699"/>
      <c r="N4848" s="609" t="s">
        <v>22876</v>
      </c>
      <c r="O4848" s="610" t="s">
        <v>22899</v>
      </c>
      <c r="P4848" s="606">
        <v>228582</v>
      </c>
      <c r="Q4848" s="604"/>
    </row>
    <row r="4849" spans="1:22" s="607" customFormat="1" ht="24" customHeight="1" x14ac:dyDescent="0.25">
      <c r="A4849" s="1047">
        <v>1551</v>
      </c>
      <c r="B4849" s="602">
        <v>23</v>
      </c>
      <c r="C4849" s="602" t="s">
        <v>68</v>
      </c>
      <c r="D4849" s="603">
        <v>2567</v>
      </c>
      <c r="E4849" s="1047" t="s">
        <v>22214</v>
      </c>
      <c r="F4849" s="1047" t="s">
        <v>22214</v>
      </c>
      <c r="G4849" s="1047" t="s">
        <v>22215</v>
      </c>
      <c r="H4849" s="1047" t="s">
        <v>22216</v>
      </c>
      <c r="I4849" s="1047" t="s">
        <v>1736</v>
      </c>
      <c r="J4849" s="1047" t="s">
        <v>388</v>
      </c>
      <c r="K4849" s="1047" t="s">
        <v>3414</v>
      </c>
      <c r="L4849" s="604" t="s">
        <v>7186</v>
      </c>
      <c r="M4849" s="699"/>
      <c r="N4849" s="603" t="s">
        <v>22217</v>
      </c>
      <c r="O4849" s="604"/>
      <c r="P4849" s="606"/>
      <c r="Q4849" s="604"/>
    </row>
    <row r="4850" spans="1:22" s="612" customFormat="1" ht="33.75" customHeight="1" x14ac:dyDescent="0.25">
      <c r="A4850" s="1048"/>
      <c r="B4850" s="608">
        <v>2</v>
      </c>
      <c r="C4850" s="608" t="s">
        <v>67</v>
      </c>
      <c r="D4850" s="609">
        <v>2567</v>
      </c>
      <c r="E4850" s="1048"/>
      <c r="F4850" s="1048"/>
      <c r="G4850" s="1048"/>
      <c r="H4850" s="1048"/>
      <c r="I4850" s="1048"/>
      <c r="J4850" s="1048"/>
      <c r="K4850" s="1048"/>
      <c r="L4850" s="610" t="s">
        <v>5414</v>
      </c>
      <c r="M4850" s="701"/>
      <c r="N4850" s="609" t="s">
        <v>22237</v>
      </c>
      <c r="O4850" s="610"/>
      <c r="P4850" s="606"/>
      <c r="Q4850" s="610"/>
    </row>
    <row r="4851" spans="1:22" s="612" customFormat="1" ht="33.75" customHeight="1" x14ac:dyDescent="0.25">
      <c r="A4851" s="1049"/>
      <c r="B4851" s="608">
        <v>2</v>
      </c>
      <c r="C4851" s="608" t="s">
        <v>67</v>
      </c>
      <c r="D4851" s="609">
        <v>2567</v>
      </c>
      <c r="E4851" s="1049"/>
      <c r="F4851" s="1049"/>
      <c r="G4851" s="1049"/>
      <c r="H4851" s="1049"/>
      <c r="I4851" s="1049"/>
      <c r="J4851" s="1049"/>
      <c r="K4851" s="1049"/>
      <c r="L4851" s="610" t="s">
        <v>689</v>
      </c>
      <c r="M4851" s="701"/>
      <c r="N4851" s="609" t="s">
        <v>22238</v>
      </c>
      <c r="O4851" s="610" t="s">
        <v>22239</v>
      </c>
      <c r="P4851" s="606">
        <v>31402.080000000002</v>
      </c>
      <c r="Q4851" s="610"/>
    </row>
    <row r="4852" spans="1:22" ht="33.75" customHeight="1" x14ac:dyDescent="0.25">
      <c r="A4852" s="1047">
        <v>1552</v>
      </c>
      <c r="B4852" s="602">
        <v>24</v>
      </c>
      <c r="C4852" s="602" t="s">
        <v>68</v>
      </c>
      <c r="D4852" s="603">
        <v>2567</v>
      </c>
      <c r="E4852" s="1050" t="s">
        <v>17952</v>
      </c>
      <c r="F4852" s="1050" t="s">
        <v>17952</v>
      </c>
      <c r="G4852" s="1050" t="s">
        <v>17953</v>
      </c>
      <c r="H4852" s="1050" t="s">
        <v>17954</v>
      </c>
      <c r="I4852" s="1050" t="s">
        <v>17955</v>
      </c>
      <c r="J4852" s="1050" t="s">
        <v>2562</v>
      </c>
      <c r="K4852" s="1050" t="s">
        <v>3414</v>
      </c>
      <c r="L4852" s="604" t="s">
        <v>11884</v>
      </c>
      <c r="M4852" s="602">
        <v>2565</v>
      </c>
      <c r="N4852" s="603" t="s">
        <v>17956</v>
      </c>
      <c r="O4852" s="604"/>
      <c r="P4852" s="606"/>
      <c r="Q4852" s="604"/>
      <c r="R4852" s="607"/>
      <c r="S4852" s="607"/>
      <c r="T4852" s="607"/>
      <c r="U4852" s="607"/>
      <c r="V4852" s="607"/>
    </row>
    <row r="4853" spans="1:22" ht="40.5" x14ac:dyDescent="0.25">
      <c r="A4853" s="1048"/>
      <c r="B4853" s="608">
        <v>17</v>
      </c>
      <c r="C4853" s="608" t="s">
        <v>682</v>
      </c>
      <c r="D4853" s="609">
        <v>2567</v>
      </c>
      <c r="E4853" s="1051"/>
      <c r="F4853" s="1051"/>
      <c r="G4853" s="1051"/>
      <c r="H4853" s="1051"/>
      <c r="I4853" s="1051"/>
      <c r="J4853" s="1051"/>
      <c r="K4853" s="1051"/>
      <c r="L4853" s="610" t="s">
        <v>5414</v>
      </c>
      <c r="M4853" s="608"/>
      <c r="N4853" s="609" t="s">
        <v>23104</v>
      </c>
      <c r="O4853" s="610"/>
      <c r="P4853" s="606"/>
      <c r="Q4853" s="604"/>
      <c r="R4853" s="607"/>
      <c r="S4853" s="607"/>
      <c r="T4853" s="607"/>
      <c r="U4853" s="607"/>
      <c r="V4853" s="607"/>
    </row>
    <row r="4854" spans="1:22" ht="31.5" customHeight="1" x14ac:dyDescent="0.25">
      <c r="A4854" s="1049"/>
      <c r="B4854" s="608">
        <v>24</v>
      </c>
      <c r="C4854" s="608" t="s">
        <v>682</v>
      </c>
      <c r="D4854" s="609">
        <v>2567</v>
      </c>
      <c r="E4854" s="1052"/>
      <c r="F4854" s="1052"/>
      <c r="G4854" s="1052"/>
      <c r="H4854" s="1052"/>
      <c r="I4854" s="1052"/>
      <c r="J4854" s="1052"/>
      <c r="K4854" s="1052"/>
      <c r="L4854" s="610" t="s">
        <v>689</v>
      </c>
      <c r="M4854" s="608"/>
      <c r="N4854" s="609" t="s">
        <v>23105</v>
      </c>
      <c r="O4854" s="610" t="s">
        <v>23106</v>
      </c>
      <c r="P4854" s="606">
        <v>11100.89</v>
      </c>
      <c r="Q4854" s="604"/>
      <c r="R4854" s="607"/>
      <c r="S4854" s="607"/>
      <c r="T4854" s="607"/>
      <c r="U4854" s="607"/>
      <c r="V4854" s="607"/>
    </row>
    <row r="4855" spans="1:22" s="607" customFormat="1" ht="33" customHeight="1" x14ac:dyDescent="0.25">
      <c r="A4855" s="1047">
        <v>1552</v>
      </c>
      <c r="B4855" s="602">
        <v>24</v>
      </c>
      <c r="C4855" s="602" t="s">
        <v>68</v>
      </c>
      <c r="D4855" s="603">
        <v>2567</v>
      </c>
      <c r="E4855" s="1047" t="s">
        <v>17958</v>
      </c>
      <c r="F4855" s="1047" t="s">
        <v>17958</v>
      </c>
      <c r="G4855" s="1047" t="s">
        <v>17959</v>
      </c>
      <c r="H4855" s="1047" t="s">
        <v>17960</v>
      </c>
      <c r="I4855" s="1047" t="s">
        <v>2423</v>
      </c>
      <c r="J4855" s="1047" t="s">
        <v>232</v>
      </c>
      <c r="K4855" s="1047" t="s">
        <v>3414</v>
      </c>
      <c r="L4855" s="604" t="s">
        <v>11884</v>
      </c>
      <c r="M4855" s="602">
        <v>2565</v>
      </c>
      <c r="N4855" s="603" t="s">
        <v>17957</v>
      </c>
      <c r="O4855" s="604"/>
      <c r="P4855" s="606"/>
      <c r="Q4855" s="604"/>
    </row>
    <row r="4856" spans="1:22" s="612" customFormat="1" ht="23.25" customHeight="1" x14ac:dyDescent="0.25">
      <c r="A4856" s="1048"/>
      <c r="B4856" s="608">
        <v>25</v>
      </c>
      <c r="C4856" s="608" t="s">
        <v>70</v>
      </c>
      <c r="D4856" s="609">
        <v>2567</v>
      </c>
      <c r="E4856" s="1048"/>
      <c r="F4856" s="1048"/>
      <c r="G4856" s="1048"/>
      <c r="H4856" s="1048"/>
      <c r="I4856" s="1048"/>
      <c r="J4856" s="1048"/>
      <c r="K4856" s="1048"/>
      <c r="L4856" s="610" t="s">
        <v>5414</v>
      </c>
      <c r="M4856" s="608"/>
      <c r="N4856" s="609" t="s">
        <v>21250</v>
      </c>
      <c r="O4856" s="610"/>
      <c r="P4856" s="606"/>
      <c r="Q4856" s="610"/>
    </row>
    <row r="4857" spans="1:22" s="612" customFormat="1" ht="23.25" customHeight="1" x14ac:dyDescent="0.25">
      <c r="A4857" s="1049"/>
      <c r="B4857" s="608">
        <v>27</v>
      </c>
      <c r="C4857" s="608" t="s">
        <v>70</v>
      </c>
      <c r="D4857" s="609">
        <v>2567</v>
      </c>
      <c r="E4857" s="1049"/>
      <c r="F4857" s="1049"/>
      <c r="G4857" s="1049"/>
      <c r="H4857" s="1049"/>
      <c r="I4857" s="1049"/>
      <c r="J4857" s="1049"/>
      <c r="K4857" s="1049"/>
      <c r="L4857" s="610" t="s">
        <v>689</v>
      </c>
      <c r="M4857" s="608"/>
      <c r="N4857" s="609" t="s">
        <v>21251</v>
      </c>
      <c r="O4857" s="610"/>
      <c r="P4857" s="606">
        <v>23174.78</v>
      </c>
      <c r="Q4857" s="610"/>
    </row>
    <row r="4858" spans="1:22" s="607" customFormat="1" ht="40.5" x14ac:dyDescent="0.25">
      <c r="A4858" s="1047">
        <v>1553</v>
      </c>
      <c r="B4858" s="602">
        <v>24</v>
      </c>
      <c r="C4858" s="602" t="s">
        <v>68</v>
      </c>
      <c r="D4858" s="603">
        <v>2567</v>
      </c>
      <c r="E4858" s="1047" t="s">
        <v>16671</v>
      </c>
      <c r="F4858" s="1047" t="s">
        <v>16671</v>
      </c>
      <c r="G4858" s="1047" t="s">
        <v>17961</v>
      </c>
      <c r="H4858" s="1047" t="s">
        <v>16203</v>
      </c>
      <c r="I4858" s="1047" t="s">
        <v>17059</v>
      </c>
      <c r="J4858" s="1047" t="s">
        <v>232</v>
      </c>
      <c r="K4858" s="1047" t="s">
        <v>3414</v>
      </c>
      <c r="L4858" s="604" t="s">
        <v>11884</v>
      </c>
      <c r="M4858" s="602" t="s">
        <v>15681</v>
      </c>
      <c r="N4858" s="603" t="s">
        <v>17962</v>
      </c>
      <c r="O4858" s="604"/>
      <c r="P4858" s="606"/>
      <c r="Q4858" s="604"/>
    </row>
    <row r="4859" spans="1:22" s="612" customFormat="1" ht="40.5" x14ac:dyDescent="0.25">
      <c r="A4859" s="1048"/>
      <c r="B4859" s="608">
        <v>23</v>
      </c>
      <c r="C4859" s="608" t="s">
        <v>682</v>
      </c>
      <c r="D4859" s="609">
        <v>2567</v>
      </c>
      <c r="E4859" s="1048"/>
      <c r="F4859" s="1048"/>
      <c r="G4859" s="1048"/>
      <c r="H4859" s="1048"/>
      <c r="I4859" s="1048"/>
      <c r="J4859" s="1048"/>
      <c r="K4859" s="1048"/>
      <c r="L4859" s="610" t="s">
        <v>5414</v>
      </c>
      <c r="M4859" s="608"/>
      <c r="N4859" s="609" t="s">
        <v>23114</v>
      </c>
      <c r="O4859" s="610"/>
      <c r="P4859" s="606"/>
      <c r="Q4859" s="610"/>
    </row>
    <row r="4860" spans="1:22" s="612" customFormat="1" ht="44.25" customHeight="1" x14ac:dyDescent="0.25">
      <c r="A4860" s="1049"/>
      <c r="B4860" s="608">
        <v>24</v>
      </c>
      <c r="C4860" s="608" t="s">
        <v>682</v>
      </c>
      <c r="D4860" s="609">
        <v>2567</v>
      </c>
      <c r="E4860" s="1049"/>
      <c r="F4860" s="1049"/>
      <c r="G4860" s="1049"/>
      <c r="H4860" s="1049"/>
      <c r="I4860" s="1049"/>
      <c r="J4860" s="1049"/>
      <c r="K4860" s="1049"/>
      <c r="L4860" s="610" t="s">
        <v>689</v>
      </c>
      <c r="M4860" s="608"/>
      <c r="N4860" s="609" t="s">
        <v>23115</v>
      </c>
      <c r="O4860" s="610" t="s">
        <v>23116</v>
      </c>
      <c r="P4860" s="606"/>
      <c r="Q4860" s="610"/>
    </row>
    <row r="4861" spans="1:22" s="607" customFormat="1" ht="40.5" x14ac:dyDescent="0.25">
      <c r="A4861" s="1047">
        <v>1554</v>
      </c>
      <c r="B4861" s="602">
        <v>25</v>
      </c>
      <c r="C4861" s="602" t="s">
        <v>68</v>
      </c>
      <c r="D4861" s="603">
        <v>2567</v>
      </c>
      <c r="E4861" s="1047" t="s">
        <v>17963</v>
      </c>
      <c r="F4861" s="1047" t="s">
        <v>7802</v>
      </c>
      <c r="G4861" s="1047" t="s">
        <v>17964</v>
      </c>
      <c r="H4861" s="1047" t="s">
        <v>17965</v>
      </c>
      <c r="I4861" s="1047" t="s">
        <v>2352</v>
      </c>
      <c r="J4861" s="1047" t="s">
        <v>92</v>
      </c>
      <c r="K4861" s="1047" t="s">
        <v>3414</v>
      </c>
      <c r="L4861" s="604" t="s">
        <v>17053</v>
      </c>
      <c r="M4861" s="602">
        <v>2565</v>
      </c>
      <c r="N4861" s="603" t="s">
        <v>17966</v>
      </c>
      <c r="O4861" s="604"/>
      <c r="P4861" s="606"/>
      <c r="Q4861" s="604"/>
    </row>
    <row r="4862" spans="1:22" s="612" customFormat="1" x14ac:dyDescent="0.25">
      <c r="A4862" s="1048"/>
      <c r="B4862" s="608">
        <v>25</v>
      </c>
      <c r="C4862" s="608" t="s">
        <v>70</v>
      </c>
      <c r="D4862" s="609">
        <v>2567</v>
      </c>
      <c r="E4862" s="1048"/>
      <c r="F4862" s="1048"/>
      <c r="G4862" s="1048"/>
      <c r="H4862" s="1048"/>
      <c r="I4862" s="1048"/>
      <c r="J4862" s="1048"/>
      <c r="K4862" s="1048"/>
      <c r="L4862" s="604" t="s">
        <v>17053</v>
      </c>
      <c r="M4862" s="608"/>
      <c r="N4862" s="609" t="s">
        <v>21255</v>
      </c>
      <c r="O4862" s="610"/>
      <c r="P4862" s="606"/>
      <c r="Q4862" s="610"/>
    </row>
    <row r="4863" spans="1:22" s="612" customFormat="1" x14ac:dyDescent="0.25">
      <c r="A4863" s="1049"/>
      <c r="B4863" s="608">
        <v>27</v>
      </c>
      <c r="C4863" s="608" t="s">
        <v>70</v>
      </c>
      <c r="D4863" s="609">
        <v>2567</v>
      </c>
      <c r="E4863" s="1049"/>
      <c r="F4863" s="1049"/>
      <c r="G4863" s="1049"/>
      <c r="H4863" s="1049"/>
      <c r="I4863" s="1049"/>
      <c r="J4863" s="1049"/>
      <c r="K4863" s="1049"/>
      <c r="L4863" s="610" t="s">
        <v>689</v>
      </c>
      <c r="M4863" s="608"/>
      <c r="N4863" s="609" t="s">
        <v>21256</v>
      </c>
      <c r="O4863" s="610"/>
      <c r="P4863" s="606">
        <v>18922.39</v>
      </c>
      <c r="Q4863" s="610"/>
    </row>
    <row r="4864" spans="1:22" ht="40.5" customHeight="1" x14ac:dyDescent="0.25">
      <c r="A4864" s="1047">
        <v>1555</v>
      </c>
      <c r="B4864" s="602">
        <v>26</v>
      </c>
      <c r="C4864" s="602" t="s">
        <v>68</v>
      </c>
      <c r="D4864" s="603">
        <v>2567</v>
      </c>
      <c r="E4864" s="1047" t="s">
        <v>18001</v>
      </c>
      <c r="F4864" s="1047" t="s">
        <v>18001</v>
      </c>
      <c r="G4864" s="1047" t="s">
        <v>18002</v>
      </c>
      <c r="H4864" s="1047" t="s">
        <v>18003</v>
      </c>
      <c r="I4864" s="1047" t="s">
        <v>2168</v>
      </c>
      <c r="J4864" s="1047" t="s">
        <v>11</v>
      </c>
      <c r="K4864" s="1047" t="s">
        <v>3414</v>
      </c>
      <c r="L4864" s="604" t="s">
        <v>7186</v>
      </c>
      <c r="M4864" s="602"/>
      <c r="N4864" s="603" t="s">
        <v>22719</v>
      </c>
      <c r="O4864" s="604"/>
      <c r="P4864" s="606"/>
      <c r="Q4864" s="604"/>
    </row>
    <row r="4865" spans="1:17" s="39" customFormat="1" ht="40.5" customHeight="1" x14ac:dyDescent="0.25">
      <c r="A4865" s="1048"/>
      <c r="B4865" s="608">
        <v>18</v>
      </c>
      <c r="C4865" s="608" t="s">
        <v>677</v>
      </c>
      <c r="D4865" s="609">
        <v>2567</v>
      </c>
      <c r="E4865" s="1048"/>
      <c r="F4865" s="1048"/>
      <c r="G4865" s="1048"/>
      <c r="H4865" s="1048"/>
      <c r="I4865" s="1048"/>
      <c r="J4865" s="1048"/>
      <c r="K4865" s="1048"/>
      <c r="L4865" s="610" t="s">
        <v>4174</v>
      </c>
      <c r="M4865" s="608"/>
      <c r="N4865" s="609" t="s">
        <v>22720</v>
      </c>
      <c r="O4865" s="610"/>
      <c r="P4865" s="606"/>
      <c r="Q4865" s="610"/>
    </row>
    <row r="4866" spans="1:17" s="612" customFormat="1" ht="39" customHeight="1" x14ac:dyDescent="0.25">
      <c r="A4866" s="1049"/>
      <c r="B4866" s="608">
        <v>19</v>
      </c>
      <c r="C4866" s="608" t="s">
        <v>677</v>
      </c>
      <c r="D4866" s="609">
        <v>2567</v>
      </c>
      <c r="E4866" s="1049"/>
      <c r="F4866" s="1049"/>
      <c r="G4866" s="1049"/>
      <c r="H4866" s="1049"/>
      <c r="I4866" s="1049"/>
      <c r="J4866" s="1049"/>
      <c r="K4866" s="1049"/>
      <c r="L4866" s="610" t="s">
        <v>689</v>
      </c>
      <c r="M4866" s="608"/>
      <c r="N4866" s="609"/>
      <c r="O4866" s="610" t="s">
        <v>22721</v>
      </c>
      <c r="P4866" s="606">
        <v>55141</v>
      </c>
      <c r="Q4866" s="610"/>
    </row>
    <row r="4867" spans="1:17" s="607" customFormat="1" ht="40.5" customHeight="1" x14ac:dyDescent="0.25">
      <c r="A4867" s="608">
        <v>1556</v>
      </c>
      <c r="B4867" s="608">
        <v>30</v>
      </c>
      <c r="C4867" s="608" t="s">
        <v>68</v>
      </c>
      <c r="D4867" s="609">
        <v>2567</v>
      </c>
      <c r="E4867" s="609" t="s">
        <v>18010</v>
      </c>
      <c r="F4867" s="609" t="s">
        <v>18010</v>
      </c>
      <c r="G4867" s="609" t="s">
        <v>18011</v>
      </c>
      <c r="H4867" s="609" t="s">
        <v>18012</v>
      </c>
      <c r="I4867" s="609" t="s">
        <v>2495</v>
      </c>
      <c r="J4867" s="609" t="s">
        <v>232</v>
      </c>
      <c r="K4867" s="609" t="s">
        <v>3414</v>
      </c>
      <c r="L4867" s="610" t="s">
        <v>11884</v>
      </c>
      <c r="M4867" s="608">
        <v>2565</v>
      </c>
      <c r="N4867" s="609" t="s">
        <v>18013</v>
      </c>
      <c r="O4867" s="610" t="s">
        <v>21749</v>
      </c>
      <c r="P4867" s="606">
        <v>21184.53</v>
      </c>
      <c r="Q4867" s="610"/>
    </row>
    <row r="4868" spans="1:17" s="607" customFormat="1" ht="40.5" x14ac:dyDescent="0.25">
      <c r="A4868" s="1047">
        <v>1557</v>
      </c>
      <c r="B4868" s="602">
        <v>7</v>
      </c>
      <c r="C4868" s="602" t="s">
        <v>64</v>
      </c>
      <c r="D4868" s="603">
        <v>2567</v>
      </c>
      <c r="E4868" s="1047" t="s">
        <v>17466</v>
      </c>
      <c r="F4868" s="1047" t="s">
        <v>18053</v>
      </c>
      <c r="G4868" s="1047"/>
      <c r="H4868" s="1047" t="s">
        <v>18054</v>
      </c>
      <c r="I4868" s="1047" t="s">
        <v>584</v>
      </c>
      <c r="J4868" s="1047" t="s">
        <v>463</v>
      </c>
      <c r="K4868" s="1047" t="s">
        <v>3414</v>
      </c>
      <c r="L4868" s="904" t="s">
        <v>17878</v>
      </c>
      <c r="M4868" s="602">
        <v>2565</v>
      </c>
      <c r="N4868" s="603" t="s">
        <v>18055</v>
      </c>
      <c r="O4868" s="604"/>
      <c r="P4868" s="606"/>
      <c r="Q4868" s="604"/>
    </row>
    <row r="4869" spans="1:17" s="607" customFormat="1" ht="40.5" x14ac:dyDescent="0.25">
      <c r="A4869" s="1048"/>
      <c r="B4869" s="602">
        <v>7</v>
      </c>
      <c r="C4869" s="602" t="s">
        <v>64</v>
      </c>
      <c r="D4869" s="603">
        <v>2567</v>
      </c>
      <c r="E4869" s="1048"/>
      <c r="F4869" s="1048"/>
      <c r="G4869" s="1048"/>
      <c r="H4869" s="1048"/>
      <c r="I4869" s="1048"/>
      <c r="J4869" s="1048"/>
      <c r="K4869" s="1048"/>
      <c r="L4869" s="904" t="s">
        <v>17982</v>
      </c>
      <c r="M4869" s="602"/>
      <c r="N4869" s="603" t="s">
        <v>18056</v>
      </c>
      <c r="O4869" s="604"/>
      <c r="P4869" s="606"/>
      <c r="Q4869" s="604"/>
    </row>
    <row r="4870" spans="1:17" s="612" customFormat="1" x14ac:dyDescent="0.25">
      <c r="A4870" s="1048"/>
      <c r="B4870" s="602">
        <v>13</v>
      </c>
      <c r="C4870" s="602" t="s">
        <v>64</v>
      </c>
      <c r="D4870" s="603">
        <v>2567</v>
      </c>
      <c r="E4870" s="1048"/>
      <c r="F4870" s="1048"/>
      <c r="G4870" s="1048"/>
      <c r="H4870" s="1048"/>
      <c r="I4870" s="1048"/>
      <c r="J4870" s="1048"/>
      <c r="K4870" s="1048"/>
      <c r="L4870" s="904" t="s">
        <v>18070</v>
      </c>
      <c r="M4870" s="602"/>
      <c r="N4870" s="603" t="s">
        <v>18071</v>
      </c>
      <c r="O4870" s="604"/>
      <c r="P4870" s="606"/>
      <c r="Q4870" s="604"/>
    </row>
    <row r="4871" spans="1:17" s="612" customFormat="1" ht="40.5" x14ac:dyDescent="0.25">
      <c r="A4871" s="704"/>
      <c r="B4871" s="608">
        <v>19</v>
      </c>
      <c r="C4871" s="608" t="s">
        <v>69</v>
      </c>
      <c r="D4871" s="609">
        <v>2567</v>
      </c>
      <c r="E4871" s="1048"/>
      <c r="F4871" s="1048"/>
      <c r="G4871" s="1048"/>
      <c r="H4871" s="1048"/>
      <c r="I4871" s="1048"/>
      <c r="J4871" s="1048"/>
      <c r="K4871" s="1048"/>
      <c r="L4871" s="610" t="s">
        <v>18014</v>
      </c>
      <c r="M4871" s="608"/>
      <c r="N4871" s="609" t="s">
        <v>21746</v>
      </c>
      <c r="O4871" s="610"/>
      <c r="P4871" s="606"/>
      <c r="Q4871" s="610"/>
    </row>
    <row r="4872" spans="1:17" s="607" customFormat="1" ht="36" customHeight="1" x14ac:dyDescent="0.25">
      <c r="A4872" s="704"/>
      <c r="B4872" s="608">
        <v>8</v>
      </c>
      <c r="C4872" s="608" t="s">
        <v>73</v>
      </c>
      <c r="D4872" s="609">
        <v>2567</v>
      </c>
      <c r="E4872" s="1049"/>
      <c r="F4872" s="1049"/>
      <c r="G4872" s="1049"/>
      <c r="H4872" s="1049"/>
      <c r="I4872" s="1049"/>
      <c r="J4872" s="1049"/>
      <c r="K4872" s="1049"/>
      <c r="L4872" s="610" t="s">
        <v>18015</v>
      </c>
      <c r="M4872" s="608"/>
      <c r="N4872" s="609" t="s">
        <v>21750</v>
      </c>
      <c r="O4872" s="610" t="s">
        <v>21751</v>
      </c>
      <c r="P4872" s="606">
        <v>17433.330000000002</v>
      </c>
      <c r="Q4872" s="610"/>
    </row>
    <row r="4873" spans="1:17" s="607" customFormat="1" ht="40.5" x14ac:dyDescent="0.25">
      <c r="A4873" s="1047">
        <v>1558</v>
      </c>
      <c r="B4873" s="602">
        <v>7</v>
      </c>
      <c r="C4873" s="602" t="s">
        <v>64</v>
      </c>
      <c r="D4873" s="603">
        <v>2567</v>
      </c>
      <c r="E4873" s="1047" t="s">
        <v>17466</v>
      </c>
      <c r="F4873" s="1047" t="s">
        <v>21547</v>
      </c>
      <c r="G4873" s="1047"/>
      <c r="H4873" s="1047" t="s">
        <v>18059</v>
      </c>
      <c r="I4873" s="1047" t="s">
        <v>1944</v>
      </c>
      <c r="J4873" s="1047" t="s">
        <v>11</v>
      </c>
      <c r="K4873" s="1047" t="s">
        <v>3414</v>
      </c>
      <c r="L4873" s="904" t="s">
        <v>17878</v>
      </c>
      <c r="M4873" s="602">
        <v>2565</v>
      </c>
      <c r="N4873" s="603" t="s">
        <v>18058</v>
      </c>
      <c r="O4873" s="604"/>
      <c r="P4873" s="606"/>
      <c r="Q4873" s="604"/>
    </row>
    <row r="4874" spans="1:17" s="607" customFormat="1" ht="40.5" x14ac:dyDescent="0.25">
      <c r="A4874" s="1048"/>
      <c r="B4874" s="602">
        <v>7</v>
      </c>
      <c r="C4874" s="602" t="s">
        <v>64</v>
      </c>
      <c r="D4874" s="603">
        <v>2567</v>
      </c>
      <c r="E4874" s="1048"/>
      <c r="F4874" s="1048"/>
      <c r="G4874" s="1048"/>
      <c r="H4874" s="1048"/>
      <c r="I4874" s="1048"/>
      <c r="J4874" s="1048"/>
      <c r="K4874" s="1048"/>
      <c r="L4874" s="904" t="s">
        <v>17982</v>
      </c>
      <c r="M4874" s="602"/>
      <c r="N4874" s="603" t="s">
        <v>18057</v>
      </c>
      <c r="O4874" s="604"/>
      <c r="P4874" s="606"/>
      <c r="Q4874" s="604"/>
    </row>
    <row r="4875" spans="1:17" s="612" customFormat="1" x14ac:dyDescent="0.25">
      <c r="A4875" s="1048"/>
      <c r="B4875" s="602">
        <v>15</v>
      </c>
      <c r="C4875" s="602" t="s">
        <v>64</v>
      </c>
      <c r="D4875" s="603">
        <v>2567</v>
      </c>
      <c r="E4875" s="1048"/>
      <c r="F4875" s="1048"/>
      <c r="G4875" s="1048"/>
      <c r="H4875" s="1048"/>
      <c r="I4875" s="1048"/>
      <c r="J4875" s="1048"/>
      <c r="K4875" s="1048"/>
      <c r="L4875" s="904" t="s">
        <v>18070</v>
      </c>
      <c r="M4875" s="602"/>
      <c r="N4875" s="603" t="s">
        <v>18072</v>
      </c>
      <c r="O4875" s="604"/>
      <c r="P4875" s="606"/>
      <c r="Q4875" s="604"/>
    </row>
    <row r="4876" spans="1:17" s="612" customFormat="1" ht="40.5" x14ac:dyDescent="0.25">
      <c r="A4876" s="1048"/>
      <c r="B4876" s="608">
        <v>2</v>
      </c>
      <c r="C4876" s="608" t="s">
        <v>71</v>
      </c>
      <c r="D4876" s="609">
        <v>2567</v>
      </c>
      <c r="E4876" s="1048"/>
      <c r="F4876" s="1048"/>
      <c r="G4876" s="1048"/>
      <c r="H4876" s="1048"/>
      <c r="I4876" s="1048"/>
      <c r="J4876" s="1048"/>
      <c r="K4876" s="1048"/>
      <c r="L4876" s="610" t="s">
        <v>18014</v>
      </c>
      <c r="M4876" s="608"/>
      <c r="N4876" s="609" t="s">
        <v>21774</v>
      </c>
      <c r="O4876" s="610"/>
      <c r="P4876" s="613"/>
      <c r="Q4876" s="610"/>
    </row>
    <row r="4877" spans="1:17" s="607" customFormat="1" ht="36" customHeight="1" x14ac:dyDescent="0.25">
      <c r="A4877" s="1049"/>
      <c r="B4877" s="608">
        <v>4</v>
      </c>
      <c r="C4877" s="608" t="s">
        <v>71</v>
      </c>
      <c r="D4877" s="609">
        <v>2567</v>
      </c>
      <c r="E4877" s="1049"/>
      <c r="F4877" s="1049"/>
      <c r="G4877" s="1049"/>
      <c r="H4877" s="1049"/>
      <c r="I4877" s="1049"/>
      <c r="J4877" s="1049"/>
      <c r="K4877" s="1049"/>
      <c r="L4877" s="610" t="s">
        <v>18015</v>
      </c>
      <c r="M4877" s="608"/>
      <c r="N4877" s="609" t="s">
        <v>21775</v>
      </c>
      <c r="O4877" s="610" t="s">
        <v>21748</v>
      </c>
      <c r="P4877" s="606">
        <v>20044.2</v>
      </c>
      <c r="Q4877" s="610"/>
    </row>
    <row r="4878" spans="1:17" s="612" customFormat="1" ht="36" customHeight="1" x14ac:dyDescent="0.25">
      <c r="A4878" s="1047">
        <v>1559</v>
      </c>
      <c r="B4878" s="602">
        <v>8</v>
      </c>
      <c r="C4878" s="602" t="s">
        <v>64</v>
      </c>
      <c r="D4878" s="603">
        <v>2567</v>
      </c>
      <c r="E4878" s="1064" t="s">
        <v>18095</v>
      </c>
      <c r="F4878" s="1064" t="s">
        <v>18095</v>
      </c>
      <c r="G4878" s="1047" t="s">
        <v>18096</v>
      </c>
      <c r="H4878" s="1047" t="s">
        <v>10593</v>
      </c>
      <c r="I4878" s="1047" t="s">
        <v>21</v>
      </c>
      <c r="J4878" s="1047" t="s">
        <v>216</v>
      </c>
      <c r="K4878" s="1047" t="s">
        <v>18097</v>
      </c>
      <c r="L4878" s="904" t="s">
        <v>18098</v>
      </c>
      <c r="M4878" s="602"/>
      <c r="N4878" s="603" t="s">
        <v>18099</v>
      </c>
      <c r="O4878" s="604"/>
      <c r="P4878" s="606"/>
      <c r="Q4878" s="604"/>
    </row>
    <row r="4879" spans="1:17" s="612" customFormat="1" ht="36" customHeight="1" x14ac:dyDescent="0.25">
      <c r="A4879" s="1048"/>
      <c r="B4879" s="608">
        <v>10</v>
      </c>
      <c r="C4879" s="608" t="s">
        <v>70</v>
      </c>
      <c r="D4879" s="609">
        <v>2567</v>
      </c>
      <c r="E4879" s="1065"/>
      <c r="F4879" s="1065"/>
      <c r="G4879" s="1048"/>
      <c r="H4879" s="1048"/>
      <c r="I4879" s="1048"/>
      <c r="J4879" s="1048"/>
      <c r="K4879" s="1048"/>
      <c r="L4879" s="927" t="s">
        <v>21114</v>
      </c>
      <c r="M4879" s="608"/>
      <c r="N4879" s="609" t="s">
        <v>21116</v>
      </c>
      <c r="O4879" s="610"/>
      <c r="P4879" s="606"/>
      <c r="Q4879" s="610"/>
    </row>
    <row r="4880" spans="1:17" s="607" customFormat="1" ht="141.75" x14ac:dyDescent="0.25">
      <c r="A4880" s="1049"/>
      <c r="B4880" s="608">
        <v>10</v>
      </c>
      <c r="C4880" s="608" t="s">
        <v>70</v>
      </c>
      <c r="D4880" s="609">
        <v>2567</v>
      </c>
      <c r="E4880" s="1066"/>
      <c r="F4880" s="1066"/>
      <c r="G4880" s="1049"/>
      <c r="H4880" s="1049"/>
      <c r="I4880" s="1049"/>
      <c r="J4880" s="1049"/>
      <c r="K4880" s="1049"/>
      <c r="L4880" s="927" t="s">
        <v>21115</v>
      </c>
      <c r="M4880" s="608"/>
      <c r="N4880" s="609" t="s">
        <v>21117</v>
      </c>
      <c r="O4880" s="610"/>
      <c r="P4880" s="606"/>
      <c r="Q4880" s="610"/>
    </row>
    <row r="4881" spans="1:17" s="612" customFormat="1" ht="40.5" x14ac:dyDescent="0.25">
      <c r="A4881" s="1047">
        <v>1560</v>
      </c>
      <c r="B4881" s="602">
        <v>8</v>
      </c>
      <c r="C4881" s="602" t="s">
        <v>64</v>
      </c>
      <c r="D4881" s="603">
        <v>2567</v>
      </c>
      <c r="E4881" s="1064" t="s">
        <v>18095</v>
      </c>
      <c r="F4881" s="1064" t="s">
        <v>18095</v>
      </c>
      <c r="G4881" s="1047" t="s">
        <v>18096</v>
      </c>
      <c r="H4881" s="1047" t="s">
        <v>10593</v>
      </c>
      <c r="I4881" s="1047" t="s">
        <v>21</v>
      </c>
      <c r="J4881" s="1047" t="s">
        <v>216</v>
      </c>
      <c r="K4881" s="1047" t="s">
        <v>18097</v>
      </c>
      <c r="L4881" s="604" t="s">
        <v>11884</v>
      </c>
      <c r="M4881" s="602">
        <v>2565</v>
      </c>
      <c r="N4881" s="603" t="s">
        <v>18107</v>
      </c>
      <c r="O4881" s="604"/>
      <c r="P4881" s="606"/>
      <c r="Q4881" s="604"/>
    </row>
    <row r="4882" spans="1:17" s="612" customFormat="1" ht="40.5" x14ac:dyDescent="0.25">
      <c r="A4882" s="1048"/>
      <c r="B4882" s="608">
        <v>25</v>
      </c>
      <c r="C4882" s="608" t="s">
        <v>70</v>
      </c>
      <c r="D4882" s="609">
        <v>2567</v>
      </c>
      <c r="E4882" s="1065"/>
      <c r="F4882" s="1065"/>
      <c r="G4882" s="1048"/>
      <c r="H4882" s="1048"/>
      <c r="I4882" s="1048"/>
      <c r="J4882" s="1048"/>
      <c r="K4882" s="1048"/>
      <c r="L4882" s="610" t="s">
        <v>5414</v>
      </c>
      <c r="M4882" s="608"/>
      <c r="N4882" s="609" t="s">
        <v>21237</v>
      </c>
      <c r="O4882" s="610"/>
      <c r="P4882" s="606"/>
      <c r="Q4882" s="610"/>
    </row>
    <row r="4883" spans="1:17" s="607" customFormat="1" ht="33.75" customHeight="1" x14ac:dyDescent="0.25">
      <c r="A4883" s="1049"/>
      <c r="B4883" s="608">
        <v>27</v>
      </c>
      <c r="C4883" s="608" t="s">
        <v>70</v>
      </c>
      <c r="D4883" s="609">
        <v>2567</v>
      </c>
      <c r="E4883" s="1066"/>
      <c r="F4883" s="1066"/>
      <c r="G4883" s="1049"/>
      <c r="H4883" s="1049"/>
      <c r="I4883" s="1049"/>
      <c r="J4883" s="1049"/>
      <c r="K4883" s="1049"/>
      <c r="L4883" s="610" t="s">
        <v>689</v>
      </c>
      <c r="M4883" s="608"/>
      <c r="N4883" s="609" t="s">
        <v>21238</v>
      </c>
      <c r="O4883" s="610"/>
      <c r="P4883" s="606">
        <v>26041.53</v>
      </c>
      <c r="Q4883" s="610"/>
    </row>
    <row r="4884" spans="1:17" s="612" customFormat="1" ht="33.75" customHeight="1" x14ac:dyDescent="0.25">
      <c r="A4884" s="1061">
        <v>1561</v>
      </c>
      <c r="B4884" s="602">
        <v>9</v>
      </c>
      <c r="C4884" s="602" t="s">
        <v>64</v>
      </c>
      <c r="D4884" s="603">
        <v>2567</v>
      </c>
      <c r="E4884" s="1047" t="s">
        <v>18066</v>
      </c>
      <c r="F4884" s="1047" t="s">
        <v>18066</v>
      </c>
      <c r="G4884" s="1047" t="s">
        <v>18067</v>
      </c>
      <c r="H4884" s="1047" t="s">
        <v>18068</v>
      </c>
      <c r="I4884" s="1047" t="s">
        <v>527</v>
      </c>
      <c r="J4884" s="1047" t="s">
        <v>527</v>
      </c>
      <c r="K4884" s="1047" t="s">
        <v>3414</v>
      </c>
      <c r="L4884" s="604" t="s">
        <v>7186</v>
      </c>
      <c r="M4884" s="602"/>
      <c r="N4884" s="603" t="s">
        <v>18094</v>
      </c>
      <c r="O4884" s="604"/>
      <c r="P4884" s="606"/>
      <c r="Q4884" s="604"/>
    </row>
    <row r="4885" spans="1:17" s="612" customFormat="1" ht="33.75" customHeight="1" x14ac:dyDescent="0.25">
      <c r="A4885" s="1062"/>
      <c r="B4885" s="608">
        <v>7</v>
      </c>
      <c r="C4885" s="608" t="s">
        <v>67</v>
      </c>
      <c r="D4885" s="609">
        <v>2567</v>
      </c>
      <c r="E4885" s="1048"/>
      <c r="F4885" s="1048"/>
      <c r="G4885" s="1048"/>
      <c r="H4885" s="1048"/>
      <c r="I4885" s="1048"/>
      <c r="J4885" s="1048"/>
      <c r="K4885" s="1048"/>
      <c r="L4885" s="610" t="s">
        <v>5414</v>
      </c>
      <c r="M4885" s="608"/>
      <c r="N4885" s="609" t="s">
        <v>22268</v>
      </c>
      <c r="O4885" s="610"/>
      <c r="P4885" s="606"/>
      <c r="Q4885" s="610"/>
    </row>
    <row r="4886" spans="1:17" s="607" customFormat="1" ht="40.5" customHeight="1" x14ac:dyDescent="0.25">
      <c r="A4886" s="1063"/>
      <c r="B4886" s="608">
        <v>7</v>
      </c>
      <c r="C4886" s="608" t="s">
        <v>67</v>
      </c>
      <c r="D4886" s="609">
        <v>2567</v>
      </c>
      <c r="E4886" s="1049"/>
      <c r="F4886" s="1049"/>
      <c r="G4886" s="1049"/>
      <c r="H4886" s="1049"/>
      <c r="I4886" s="1049"/>
      <c r="J4886" s="1049"/>
      <c r="K4886" s="1049"/>
      <c r="L4886" s="610" t="s">
        <v>689</v>
      </c>
      <c r="M4886" s="608"/>
      <c r="N4886" s="609" t="s">
        <v>22269</v>
      </c>
      <c r="O4886" s="610" t="s">
        <v>21841</v>
      </c>
      <c r="P4886" s="606">
        <v>32565.24</v>
      </c>
      <c r="Q4886" s="610"/>
    </row>
    <row r="4887" spans="1:17" s="612" customFormat="1" ht="40.5" x14ac:dyDescent="0.25">
      <c r="A4887" s="1061">
        <v>1562</v>
      </c>
      <c r="B4887" s="602">
        <v>12</v>
      </c>
      <c r="C4887" s="602" t="s">
        <v>64</v>
      </c>
      <c r="D4887" s="603">
        <v>2567</v>
      </c>
      <c r="E4887" s="1093" t="s">
        <v>17423</v>
      </c>
      <c r="F4887" s="626" t="s">
        <v>18086</v>
      </c>
      <c r="G4887" s="1061"/>
      <c r="H4887" s="603" t="s">
        <v>18087</v>
      </c>
      <c r="I4887" s="603" t="s">
        <v>953</v>
      </c>
      <c r="J4887" s="603" t="s">
        <v>232</v>
      </c>
      <c r="K4887" s="603" t="s">
        <v>3414</v>
      </c>
      <c r="L4887" s="904" t="s">
        <v>18088</v>
      </c>
      <c r="M4887" s="602">
        <v>2565</v>
      </c>
      <c r="N4887" s="603" t="s">
        <v>18075</v>
      </c>
      <c r="O4887" s="604"/>
      <c r="P4887" s="606"/>
      <c r="Q4887" s="604"/>
    </row>
    <row r="4888" spans="1:17" s="612" customFormat="1" ht="40.5" x14ac:dyDescent="0.25">
      <c r="A4888" s="1062"/>
      <c r="B4888" s="608">
        <v>13</v>
      </c>
      <c r="C4888" s="608" t="s">
        <v>64</v>
      </c>
      <c r="D4888" s="609">
        <v>2567</v>
      </c>
      <c r="E4888" s="1094"/>
      <c r="F4888" s="614" t="s">
        <v>18073</v>
      </c>
      <c r="G4888" s="1062"/>
      <c r="H4888" s="614" t="s">
        <v>18074</v>
      </c>
      <c r="I4888" s="614" t="s">
        <v>42</v>
      </c>
      <c r="J4888" s="614" t="s">
        <v>2880</v>
      </c>
      <c r="K4888" s="614" t="s">
        <v>3414</v>
      </c>
      <c r="L4888" s="927" t="s">
        <v>18089</v>
      </c>
      <c r="M4888" s="608"/>
      <c r="N4888" s="609" t="s">
        <v>18076</v>
      </c>
      <c r="O4888" s="610"/>
      <c r="P4888" s="606"/>
      <c r="Q4888" s="610"/>
    </row>
    <row r="4889" spans="1:17" s="612" customFormat="1" ht="40.5" x14ac:dyDescent="0.25">
      <c r="A4889" s="1062"/>
      <c r="B4889" s="608">
        <v>15</v>
      </c>
      <c r="C4889" s="608" t="s">
        <v>64</v>
      </c>
      <c r="D4889" s="609">
        <v>2567</v>
      </c>
      <c r="E4889" s="1094"/>
      <c r="F4889" s="730"/>
      <c r="G4889" s="1062"/>
      <c r="H4889" s="730"/>
      <c r="I4889" s="730"/>
      <c r="J4889" s="730"/>
      <c r="K4889" s="730"/>
      <c r="L4889" s="927" t="s">
        <v>18113</v>
      </c>
      <c r="M4889" s="608"/>
      <c r="N4889" s="609" t="s">
        <v>18114</v>
      </c>
      <c r="O4889" s="610" t="s">
        <v>21760</v>
      </c>
      <c r="P4889" s="606">
        <v>10364.14</v>
      </c>
      <c r="Q4889" s="610"/>
    </row>
    <row r="4890" spans="1:17" s="607" customFormat="1" ht="40.5" customHeight="1" x14ac:dyDescent="0.25">
      <c r="A4890" s="1063"/>
      <c r="B4890" s="608">
        <v>22</v>
      </c>
      <c r="C4890" s="608" t="s">
        <v>64</v>
      </c>
      <c r="D4890" s="609">
        <v>2567</v>
      </c>
      <c r="E4890" s="1095"/>
      <c r="F4890" s="735"/>
      <c r="G4890" s="1063"/>
      <c r="H4890" s="735"/>
      <c r="I4890" s="735"/>
      <c r="J4890" s="735"/>
      <c r="K4890" s="735"/>
      <c r="L4890" s="927" t="s">
        <v>18090</v>
      </c>
      <c r="M4890" s="608"/>
      <c r="N4890" s="609"/>
      <c r="O4890" s="610" t="s">
        <v>21748</v>
      </c>
      <c r="P4890" s="606">
        <v>11950.28</v>
      </c>
      <c r="Q4890" s="610"/>
    </row>
    <row r="4891" spans="1:17" s="607" customFormat="1" ht="40.5" x14ac:dyDescent="0.25">
      <c r="A4891" s="1047">
        <v>1563</v>
      </c>
      <c r="B4891" s="602">
        <v>12</v>
      </c>
      <c r="C4891" s="602" t="s">
        <v>64</v>
      </c>
      <c r="D4891" s="603">
        <v>2567</v>
      </c>
      <c r="E4891" s="1047" t="s">
        <v>17466</v>
      </c>
      <c r="F4891" s="1047" t="s">
        <v>18077</v>
      </c>
      <c r="G4891" s="1047"/>
      <c r="H4891" s="1047" t="s">
        <v>18078</v>
      </c>
      <c r="I4891" s="1047" t="s">
        <v>105</v>
      </c>
      <c r="J4891" s="1047" t="s">
        <v>105</v>
      </c>
      <c r="K4891" s="1047" t="s">
        <v>3414</v>
      </c>
      <c r="L4891" s="904" t="s">
        <v>17878</v>
      </c>
      <c r="M4891" s="602">
        <v>2565</v>
      </c>
      <c r="N4891" s="603" t="s">
        <v>18079</v>
      </c>
      <c r="O4891" s="604"/>
      <c r="P4891" s="606"/>
      <c r="Q4891" s="604"/>
    </row>
    <row r="4892" spans="1:17" s="607" customFormat="1" ht="40.5" x14ac:dyDescent="0.25">
      <c r="A4892" s="1048"/>
      <c r="B4892" s="602">
        <v>13</v>
      </c>
      <c r="C4892" s="602" t="s">
        <v>64</v>
      </c>
      <c r="D4892" s="603">
        <v>2567</v>
      </c>
      <c r="E4892" s="1048"/>
      <c r="F4892" s="1048"/>
      <c r="G4892" s="1048"/>
      <c r="H4892" s="1048"/>
      <c r="I4892" s="1048"/>
      <c r="J4892" s="1048"/>
      <c r="K4892" s="1048"/>
      <c r="L4892" s="904" t="s">
        <v>17982</v>
      </c>
      <c r="M4892" s="602"/>
      <c r="N4892" s="603" t="s">
        <v>18080</v>
      </c>
      <c r="O4892" s="604"/>
      <c r="P4892" s="606"/>
      <c r="Q4892" s="604"/>
    </row>
    <row r="4893" spans="1:17" s="612" customFormat="1" x14ac:dyDescent="0.25">
      <c r="A4893" s="1048"/>
      <c r="B4893" s="602">
        <v>15</v>
      </c>
      <c r="C4893" s="602" t="s">
        <v>64</v>
      </c>
      <c r="D4893" s="603">
        <v>2567</v>
      </c>
      <c r="E4893" s="1048"/>
      <c r="F4893" s="1048"/>
      <c r="G4893" s="1048"/>
      <c r="H4893" s="1048"/>
      <c r="I4893" s="1048"/>
      <c r="J4893" s="1048"/>
      <c r="K4893" s="1048"/>
      <c r="L4893" s="904" t="s">
        <v>18070</v>
      </c>
      <c r="M4893" s="602"/>
      <c r="N4893" s="603" t="s">
        <v>18084</v>
      </c>
      <c r="O4893" s="604"/>
      <c r="P4893" s="606"/>
      <c r="Q4893" s="604"/>
    </row>
    <row r="4894" spans="1:17" s="612" customFormat="1" ht="40.5" x14ac:dyDescent="0.25">
      <c r="A4894" s="1048"/>
      <c r="B4894" s="608">
        <v>8</v>
      </c>
      <c r="C4894" s="608" t="s">
        <v>69</v>
      </c>
      <c r="D4894" s="609">
        <v>2567</v>
      </c>
      <c r="E4894" s="1048"/>
      <c r="F4894" s="1048"/>
      <c r="G4894" s="1048"/>
      <c r="H4894" s="1048"/>
      <c r="I4894" s="1048"/>
      <c r="J4894" s="1048"/>
      <c r="K4894" s="1048"/>
      <c r="L4894" s="610" t="s">
        <v>18014</v>
      </c>
      <c r="M4894" s="608"/>
      <c r="N4894" s="609" t="s">
        <v>21757</v>
      </c>
      <c r="O4894" s="610"/>
      <c r="P4894" s="613"/>
      <c r="Q4894" s="610"/>
    </row>
    <row r="4895" spans="1:17" s="607" customFormat="1" ht="40.5" customHeight="1" x14ac:dyDescent="0.25">
      <c r="A4895" s="1049"/>
      <c r="B4895" s="608">
        <v>8</v>
      </c>
      <c r="C4895" s="608" t="s">
        <v>73</v>
      </c>
      <c r="D4895" s="609">
        <v>2567</v>
      </c>
      <c r="E4895" s="1049"/>
      <c r="F4895" s="1049"/>
      <c r="G4895" s="1049"/>
      <c r="H4895" s="1049"/>
      <c r="I4895" s="1049"/>
      <c r="J4895" s="1049"/>
      <c r="K4895" s="1049"/>
      <c r="L4895" s="610" t="s">
        <v>18015</v>
      </c>
      <c r="M4895" s="608"/>
      <c r="N4895" s="609" t="s">
        <v>21758</v>
      </c>
      <c r="O4895" s="610" t="s">
        <v>21759</v>
      </c>
      <c r="P4895" s="606">
        <v>18294.439999999999</v>
      </c>
      <c r="Q4895" s="610"/>
    </row>
    <row r="4896" spans="1:17" s="607" customFormat="1" ht="40.5" x14ac:dyDescent="0.25">
      <c r="A4896" s="1047">
        <v>1564</v>
      </c>
      <c r="B4896" s="602">
        <v>12</v>
      </c>
      <c r="C4896" s="602" t="s">
        <v>64</v>
      </c>
      <c r="D4896" s="603">
        <v>2567</v>
      </c>
      <c r="E4896" s="1047" t="s">
        <v>17466</v>
      </c>
      <c r="F4896" s="1047" t="s">
        <v>18081</v>
      </c>
      <c r="G4896" s="1047"/>
      <c r="H4896" s="1047" t="s">
        <v>13753</v>
      </c>
      <c r="I4896" s="1047" t="s">
        <v>534</v>
      </c>
      <c r="J4896" s="1047" t="s">
        <v>151</v>
      </c>
      <c r="K4896" s="1047" t="s">
        <v>3414</v>
      </c>
      <c r="L4896" s="904" t="s">
        <v>17878</v>
      </c>
      <c r="M4896" s="602">
        <v>2565</v>
      </c>
      <c r="N4896" s="603" t="s">
        <v>18082</v>
      </c>
      <c r="O4896" s="604"/>
      <c r="P4896" s="606"/>
      <c r="Q4896" s="604"/>
    </row>
    <row r="4897" spans="1:17" s="607" customFormat="1" ht="40.5" x14ac:dyDescent="0.25">
      <c r="A4897" s="1048"/>
      <c r="B4897" s="602">
        <v>13</v>
      </c>
      <c r="C4897" s="602" t="s">
        <v>64</v>
      </c>
      <c r="D4897" s="603">
        <v>2567</v>
      </c>
      <c r="E4897" s="1048"/>
      <c r="F4897" s="1048"/>
      <c r="G4897" s="1048"/>
      <c r="H4897" s="1048"/>
      <c r="I4897" s="1048"/>
      <c r="J4897" s="1048"/>
      <c r="K4897" s="1048"/>
      <c r="L4897" s="904" t="s">
        <v>17982</v>
      </c>
      <c r="M4897" s="602"/>
      <c r="N4897" s="603" t="s">
        <v>18083</v>
      </c>
      <c r="O4897" s="604"/>
      <c r="P4897" s="606"/>
      <c r="Q4897" s="604"/>
    </row>
    <row r="4898" spans="1:17" s="612" customFormat="1" x14ac:dyDescent="0.25">
      <c r="A4898" s="1048"/>
      <c r="B4898" s="602">
        <v>15</v>
      </c>
      <c r="C4898" s="602" t="s">
        <v>64</v>
      </c>
      <c r="D4898" s="603">
        <v>2567</v>
      </c>
      <c r="E4898" s="1048"/>
      <c r="F4898" s="1048"/>
      <c r="G4898" s="1048"/>
      <c r="H4898" s="1048"/>
      <c r="I4898" s="1048"/>
      <c r="J4898" s="1048"/>
      <c r="K4898" s="1048"/>
      <c r="L4898" s="904" t="s">
        <v>18070</v>
      </c>
      <c r="M4898" s="602"/>
      <c r="N4898" s="603" t="s">
        <v>18085</v>
      </c>
      <c r="O4898" s="604"/>
      <c r="P4898" s="606"/>
      <c r="Q4898" s="604"/>
    </row>
    <row r="4899" spans="1:17" s="612" customFormat="1" ht="33" customHeight="1" x14ac:dyDescent="0.25">
      <c r="A4899" s="1048"/>
      <c r="B4899" s="608">
        <v>2</v>
      </c>
      <c r="C4899" s="608" t="s">
        <v>71</v>
      </c>
      <c r="D4899" s="609">
        <v>2567</v>
      </c>
      <c r="E4899" s="1048"/>
      <c r="F4899" s="1048"/>
      <c r="G4899" s="1048"/>
      <c r="H4899" s="1048"/>
      <c r="I4899" s="1048"/>
      <c r="J4899" s="1048"/>
      <c r="K4899" s="1048"/>
      <c r="L4899" s="610" t="s">
        <v>18014</v>
      </c>
      <c r="M4899" s="608"/>
      <c r="N4899" s="609" t="s">
        <v>21774</v>
      </c>
      <c r="O4899" s="610"/>
      <c r="P4899" s="613"/>
      <c r="Q4899" s="610"/>
    </row>
    <row r="4900" spans="1:17" s="607" customFormat="1" ht="33" customHeight="1" x14ac:dyDescent="0.25">
      <c r="A4900" s="1049"/>
      <c r="B4900" s="608">
        <v>4</v>
      </c>
      <c r="C4900" s="608" t="s">
        <v>71</v>
      </c>
      <c r="D4900" s="609">
        <v>2567</v>
      </c>
      <c r="E4900" s="1049"/>
      <c r="F4900" s="1049"/>
      <c r="G4900" s="1049"/>
      <c r="H4900" s="1049"/>
      <c r="I4900" s="1049"/>
      <c r="J4900" s="1049"/>
      <c r="K4900" s="1049"/>
      <c r="L4900" s="610" t="s">
        <v>18015</v>
      </c>
      <c r="M4900" s="608"/>
      <c r="N4900" s="609" t="s">
        <v>21775</v>
      </c>
      <c r="O4900" s="610" t="s">
        <v>21748</v>
      </c>
      <c r="P4900" s="606">
        <v>8066.3</v>
      </c>
      <c r="Q4900" s="610"/>
    </row>
    <row r="4901" spans="1:17" s="607" customFormat="1" ht="35.25" customHeight="1" x14ac:dyDescent="0.25">
      <c r="A4901" s="1047">
        <v>1565</v>
      </c>
      <c r="B4901" s="602">
        <v>14</v>
      </c>
      <c r="C4901" s="602" t="s">
        <v>64</v>
      </c>
      <c r="D4901" s="603">
        <v>2567</v>
      </c>
      <c r="E4901" s="1047" t="s">
        <v>18091</v>
      </c>
      <c r="F4901" s="1047" t="s">
        <v>18010</v>
      </c>
      <c r="G4901" s="1047"/>
      <c r="H4901" s="1047" t="s">
        <v>18012</v>
      </c>
      <c r="I4901" s="1047" t="s">
        <v>2495</v>
      </c>
      <c r="J4901" s="1047" t="s">
        <v>232</v>
      </c>
      <c r="K4901" s="1047" t="s">
        <v>3414</v>
      </c>
      <c r="L4901" s="904" t="s">
        <v>17878</v>
      </c>
      <c r="M4901" s="602">
        <v>2565</v>
      </c>
      <c r="N4901" s="603" t="s">
        <v>18092</v>
      </c>
      <c r="O4901" s="604"/>
      <c r="P4901" s="606"/>
      <c r="Q4901" s="604"/>
    </row>
    <row r="4902" spans="1:17" s="612" customFormat="1" ht="35.25" customHeight="1" x14ac:dyDescent="0.25">
      <c r="A4902" s="1048"/>
      <c r="B4902" s="602">
        <v>15</v>
      </c>
      <c r="C4902" s="602" t="s">
        <v>64</v>
      </c>
      <c r="D4902" s="603">
        <v>2567</v>
      </c>
      <c r="E4902" s="1048"/>
      <c r="F4902" s="1048"/>
      <c r="G4902" s="1048"/>
      <c r="H4902" s="1048"/>
      <c r="I4902" s="1048"/>
      <c r="J4902" s="1048"/>
      <c r="K4902" s="1048"/>
      <c r="L4902" s="904" t="s">
        <v>18070</v>
      </c>
      <c r="M4902" s="602"/>
      <c r="N4902" s="603" t="s">
        <v>18093</v>
      </c>
      <c r="O4902" s="604"/>
      <c r="P4902" s="606"/>
      <c r="Q4902" s="604"/>
    </row>
    <row r="4903" spans="1:17" s="612" customFormat="1" ht="35.25" customHeight="1" x14ac:dyDescent="0.25">
      <c r="A4903" s="1048"/>
      <c r="B4903" s="608">
        <v>19</v>
      </c>
      <c r="C4903" s="608" t="s">
        <v>69</v>
      </c>
      <c r="D4903" s="609">
        <v>2567</v>
      </c>
      <c r="E4903" s="1048"/>
      <c r="F4903" s="1048"/>
      <c r="G4903" s="1048"/>
      <c r="H4903" s="1048"/>
      <c r="I4903" s="1048"/>
      <c r="J4903" s="1048"/>
      <c r="K4903" s="1048"/>
      <c r="L4903" s="610" t="s">
        <v>18014</v>
      </c>
      <c r="M4903" s="608"/>
      <c r="N4903" s="609" t="s">
        <v>21746</v>
      </c>
      <c r="O4903" s="610"/>
      <c r="P4903" s="606"/>
      <c r="Q4903" s="610"/>
    </row>
    <row r="4904" spans="1:17" s="607" customFormat="1" ht="35.25" customHeight="1" x14ac:dyDescent="0.25">
      <c r="A4904" s="1049"/>
      <c r="B4904" s="608">
        <v>8</v>
      </c>
      <c r="C4904" s="608" t="s">
        <v>73</v>
      </c>
      <c r="D4904" s="609">
        <v>2567</v>
      </c>
      <c r="E4904" s="1049"/>
      <c r="F4904" s="1049"/>
      <c r="G4904" s="1049"/>
      <c r="H4904" s="1049"/>
      <c r="I4904" s="1049"/>
      <c r="J4904" s="1049"/>
      <c r="K4904" s="1049"/>
      <c r="L4904" s="610" t="s">
        <v>18015</v>
      </c>
      <c r="M4904" s="608"/>
      <c r="N4904" s="609" t="s">
        <v>21747</v>
      </c>
      <c r="O4904" s="610" t="s">
        <v>21748</v>
      </c>
      <c r="P4904" s="606">
        <v>21184.53</v>
      </c>
      <c r="Q4904" s="610"/>
    </row>
    <row r="4905" spans="1:17" s="612" customFormat="1" ht="35.25" customHeight="1" x14ac:dyDescent="0.25">
      <c r="A4905" s="1047">
        <v>1567</v>
      </c>
      <c r="B4905" s="602">
        <v>15</v>
      </c>
      <c r="C4905" s="602" t="s">
        <v>64</v>
      </c>
      <c r="D4905" s="603">
        <v>2567</v>
      </c>
      <c r="E4905" s="1047" t="s">
        <v>18100</v>
      </c>
      <c r="F4905" s="1047" t="s">
        <v>18100</v>
      </c>
      <c r="G4905" s="1047" t="s">
        <v>18101</v>
      </c>
      <c r="H4905" s="1047" t="s">
        <v>18102</v>
      </c>
      <c r="I4905" s="1047" t="s">
        <v>18103</v>
      </c>
      <c r="J4905" s="1047" t="s">
        <v>11</v>
      </c>
      <c r="K4905" s="1047" t="s">
        <v>3414</v>
      </c>
      <c r="L4905" s="604" t="s">
        <v>18104</v>
      </c>
      <c r="M4905" s="602"/>
      <c r="N4905" s="603" t="s">
        <v>18105</v>
      </c>
      <c r="O4905" s="604"/>
      <c r="P4905" s="606"/>
      <c r="Q4905" s="604"/>
    </row>
    <row r="4906" spans="1:17" s="612" customFormat="1" ht="35.25" customHeight="1" x14ac:dyDescent="0.25">
      <c r="A4906" s="1048"/>
      <c r="B4906" s="608">
        <v>3</v>
      </c>
      <c r="C4906" s="608" t="s">
        <v>69</v>
      </c>
      <c r="D4906" s="609">
        <v>2567</v>
      </c>
      <c r="E4906" s="1048"/>
      <c r="F4906" s="1048"/>
      <c r="G4906" s="1048"/>
      <c r="H4906" s="1048"/>
      <c r="I4906" s="1048"/>
      <c r="J4906" s="1048"/>
      <c r="K4906" s="1048"/>
      <c r="L4906" s="610" t="s">
        <v>5414</v>
      </c>
      <c r="M4906" s="608"/>
      <c r="N4906" s="609" t="s">
        <v>21839</v>
      </c>
      <c r="O4906" s="610"/>
      <c r="P4906" s="606"/>
      <c r="Q4906" s="610"/>
    </row>
    <row r="4907" spans="1:17" ht="35.25" customHeight="1" x14ac:dyDescent="0.25">
      <c r="A4907" s="1049"/>
      <c r="B4907" s="608">
        <v>7</v>
      </c>
      <c r="C4907" s="608" t="s">
        <v>73</v>
      </c>
      <c r="D4907" s="609">
        <v>2567</v>
      </c>
      <c r="E4907" s="1049"/>
      <c r="F4907" s="1049"/>
      <c r="G4907" s="1049"/>
      <c r="H4907" s="1049"/>
      <c r="I4907" s="1049"/>
      <c r="J4907" s="1049"/>
      <c r="K4907" s="1049"/>
      <c r="L4907" s="610" t="s">
        <v>689</v>
      </c>
      <c r="M4907" s="608"/>
      <c r="N4907" s="609" t="s">
        <v>21840</v>
      </c>
      <c r="O4907" s="610" t="s">
        <v>21841</v>
      </c>
      <c r="P4907" s="606">
        <v>54216</v>
      </c>
      <c r="Q4907" s="610"/>
    </row>
    <row r="4908" spans="1:17" ht="40.5" x14ac:dyDescent="0.25">
      <c r="A4908" s="69">
        <v>1568</v>
      </c>
      <c r="B4908" s="69">
        <v>16</v>
      </c>
      <c r="C4908" s="69" t="s">
        <v>64</v>
      </c>
      <c r="D4908" s="113">
        <v>2567</v>
      </c>
      <c r="E4908" s="113" t="s">
        <v>18174</v>
      </c>
      <c r="F4908" s="113" t="s">
        <v>18174</v>
      </c>
      <c r="G4908" s="113" t="s">
        <v>18175</v>
      </c>
      <c r="H4908" s="113" t="s">
        <v>18176</v>
      </c>
      <c r="I4908" s="113" t="s">
        <v>7240</v>
      </c>
      <c r="J4908" s="113" t="s">
        <v>151</v>
      </c>
      <c r="K4908" s="113" t="s">
        <v>3414</v>
      </c>
      <c r="L4908" s="1" t="s">
        <v>11884</v>
      </c>
      <c r="M4908" s="69" t="s">
        <v>15025</v>
      </c>
      <c r="N4908" s="113" t="s">
        <v>18106</v>
      </c>
    </row>
    <row r="4909" spans="1:17" ht="40.5" x14ac:dyDescent="0.25">
      <c r="A4909" s="69">
        <v>1569</v>
      </c>
      <c r="B4909" s="69">
        <v>22</v>
      </c>
      <c r="C4909" s="69" t="s">
        <v>64</v>
      </c>
      <c r="D4909" s="113">
        <v>2567</v>
      </c>
      <c r="E4909" s="113" t="s">
        <v>18164</v>
      </c>
      <c r="F4909" s="113" t="s">
        <v>18164</v>
      </c>
      <c r="G4909" s="113" t="s">
        <v>18168</v>
      </c>
      <c r="H4909" s="113" t="s">
        <v>18167</v>
      </c>
      <c r="I4909" s="113" t="s">
        <v>12</v>
      </c>
      <c r="J4909" s="113" t="s">
        <v>527</v>
      </c>
      <c r="K4909" s="113" t="s">
        <v>3414</v>
      </c>
      <c r="L4909" s="1" t="s">
        <v>11884</v>
      </c>
      <c r="M4909" s="69">
        <v>2565</v>
      </c>
      <c r="N4909" s="113" t="s">
        <v>18169</v>
      </c>
    </row>
    <row r="4910" spans="1:17" s="607" customFormat="1" ht="40.5" x14ac:dyDescent="0.25">
      <c r="A4910" s="69">
        <v>1570</v>
      </c>
      <c r="B4910" s="69">
        <v>22</v>
      </c>
      <c r="C4910" s="69" t="s">
        <v>64</v>
      </c>
      <c r="D4910" s="113">
        <v>2567</v>
      </c>
      <c r="E4910" s="113" t="s">
        <v>18165</v>
      </c>
      <c r="F4910" s="113" t="s">
        <v>18165</v>
      </c>
      <c r="G4910" s="113" t="s">
        <v>18168</v>
      </c>
      <c r="H4910" s="113" t="s">
        <v>18167</v>
      </c>
      <c r="I4910" s="113" t="s">
        <v>12</v>
      </c>
      <c r="J4910" s="113" t="s">
        <v>527</v>
      </c>
      <c r="K4910" s="113" t="s">
        <v>3414</v>
      </c>
      <c r="L4910" s="1" t="s">
        <v>11884</v>
      </c>
      <c r="M4910" s="69">
        <v>2565</v>
      </c>
      <c r="N4910" s="113" t="s">
        <v>18170</v>
      </c>
      <c r="O4910" s="1"/>
      <c r="P4910" s="452"/>
      <c r="Q4910" s="1"/>
    </row>
    <row r="4911" spans="1:17" s="607" customFormat="1" ht="36.75" customHeight="1" x14ac:dyDescent="0.25">
      <c r="A4911" s="1047">
        <v>1571</v>
      </c>
      <c r="B4911" s="602">
        <v>22</v>
      </c>
      <c r="C4911" s="602" t="s">
        <v>64</v>
      </c>
      <c r="D4911" s="603">
        <v>2567</v>
      </c>
      <c r="E4911" s="1047" t="s">
        <v>18166</v>
      </c>
      <c r="F4911" s="1047" t="s">
        <v>18166</v>
      </c>
      <c r="G4911" s="1047" t="s">
        <v>18172</v>
      </c>
      <c r="H4911" s="1047" t="s">
        <v>18173</v>
      </c>
      <c r="I4911" s="1047" t="s">
        <v>780</v>
      </c>
      <c r="J4911" s="1047" t="s">
        <v>92</v>
      </c>
      <c r="K4911" s="1047" t="s">
        <v>3414</v>
      </c>
      <c r="L4911" s="604" t="s">
        <v>11884</v>
      </c>
      <c r="M4911" s="602">
        <v>2565</v>
      </c>
      <c r="N4911" s="603" t="s">
        <v>18171</v>
      </c>
      <c r="O4911" s="604"/>
      <c r="P4911" s="606"/>
      <c r="Q4911" s="604"/>
    </row>
    <row r="4912" spans="1:17" s="607" customFormat="1" ht="36.75" customHeight="1" x14ac:dyDescent="0.25">
      <c r="A4912" s="1048"/>
      <c r="B4912" s="682">
        <v>8</v>
      </c>
      <c r="C4912" s="682" t="s">
        <v>69</v>
      </c>
      <c r="D4912" s="681">
        <v>2567</v>
      </c>
      <c r="E4912" s="1048"/>
      <c r="F4912" s="1048"/>
      <c r="G4912" s="1048"/>
      <c r="H4912" s="1048"/>
      <c r="I4912" s="1048"/>
      <c r="J4912" s="1048"/>
      <c r="K4912" s="1048"/>
      <c r="L4912" s="610" t="s">
        <v>5414</v>
      </c>
      <c r="M4912" s="602"/>
      <c r="N4912" s="609" t="s">
        <v>21833</v>
      </c>
      <c r="O4912" s="604"/>
      <c r="P4912" s="606"/>
      <c r="Q4912" s="604"/>
    </row>
    <row r="4913" spans="1:17" s="720" customFormat="1" ht="36.75" customHeight="1" x14ac:dyDescent="0.25">
      <c r="A4913" s="1049"/>
      <c r="B4913" s="682">
        <v>7</v>
      </c>
      <c r="C4913" s="682" t="s">
        <v>73</v>
      </c>
      <c r="D4913" s="681">
        <v>2567</v>
      </c>
      <c r="E4913" s="1049"/>
      <c r="F4913" s="1049"/>
      <c r="G4913" s="1049"/>
      <c r="H4913" s="1049"/>
      <c r="I4913" s="1049"/>
      <c r="J4913" s="1049"/>
      <c r="K4913" s="1049"/>
      <c r="L4913" s="610" t="s">
        <v>689</v>
      </c>
      <c r="M4913" s="602"/>
      <c r="N4913" s="609" t="s">
        <v>21834</v>
      </c>
      <c r="O4913" s="610" t="s">
        <v>21835</v>
      </c>
      <c r="P4913" s="606">
        <v>20437.43</v>
      </c>
      <c r="Q4913" s="604"/>
    </row>
    <row r="4914" spans="1:17" s="612" customFormat="1" ht="34.5" customHeight="1" x14ac:dyDescent="0.25">
      <c r="A4914" s="1070">
        <v>1572</v>
      </c>
      <c r="B4914" s="677">
        <v>27</v>
      </c>
      <c r="C4914" s="677" t="s">
        <v>64</v>
      </c>
      <c r="D4914" s="678">
        <v>2567</v>
      </c>
      <c r="E4914" s="1074" t="s">
        <v>19979</v>
      </c>
      <c r="F4914" s="1074" t="s">
        <v>19979</v>
      </c>
      <c r="G4914" s="1074" t="s">
        <v>19980</v>
      </c>
      <c r="H4914" s="1074" t="s">
        <v>15662</v>
      </c>
      <c r="I4914" s="1074" t="s">
        <v>417</v>
      </c>
      <c r="J4914" s="1074" t="s">
        <v>232</v>
      </c>
      <c r="K4914" s="1074" t="s">
        <v>3414</v>
      </c>
      <c r="L4914" s="716" t="s">
        <v>11884</v>
      </c>
      <c r="M4914" s="677">
        <v>2565</v>
      </c>
      <c r="N4914" s="678" t="s">
        <v>19981</v>
      </c>
      <c r="O4914" s="716"/>
      <c r="P4914" s="719"/>
      <c r="Q4914" s="716"/>
    </row>
    <row r="4915" spans="1:17" s="612" customFormat="1" ht="34.5" customHeight="1" x14ac:dyDescent="0.25">
      <c r="A4915" s="1077"/>
      <c r="B4915" s="682">
        <v>3</v>
      </c>
      <c r="C4915" s="682" t="s">
        <v>69</v>
      </c>
      <c r="D4915" s="681">
        <v>2567</v>
      </c>
      <c r="E4915" s="1075"/>
      <c r="F4915" s="1075"/>
      <c r="G4915" s="1075"/>
      <c r="H4915" s="1075"/>
      <c r="I4915" s="1075"/>
      <c r="J4915" s="1075"/>
      <c r="K4915" s="1075"/>
      <c r="L4915" s="610" t="s">
        <v>5414</v>
      </c>
      <c r="M4915" s="608"/>
      <c r="N4915" s="609" t="s">
        <v>21836</v>
      </c>
      <c r="O4915" s="610"/>
      <c r="P4915" s="606"/>
      <c r="Q4915" s="610"/>
    </row>
    <row r="4916" spans="1:17" s="607" customFormat="1" ht="34.5" customHeight="1" x14ac:dyDescent="0.25">
      <c r="A4916" s="1071"/>
      <c r="B4916" s="682">
        <v>7</v>
      </c>
      <c r="C4916" s="682" t="s">
        <v>73</v>
      </c>
      <c r="D4916" s="681">
        <v>2567</v>
      </c>
      <c r="E4916" s="1076"/>
      <c r="F4916" s="1076"/>
      <c r="G4916" s="1076"/>
      <c r="H4916" s="1076"/>
      <c r="I4916" s="1076"/>
      <c r="J4916" s="1076"/>
      <c r="K4916" s="1076"/>
      <c r="L4916" s="610" t="s">
        <v>689</v>
      </c>
      <c r="M4916" s="608"/>
      <c r="N4916" s="609" t="s">
        <v>21837</v>
      </c>
      <c r="O4916" s="610" t="s">
        <v>21838</v>
      </c>
      <c r="P4916" s="606">
        <v>13683</v>
      </c>
      <c r="Q4916" s="610"/>
    </row>
    <row r="4917" spans="1:17" s="612" customFormat="1" ht="36.75" customHeight="1" x14ac:dyDescent="0.25">
      <c r="A4917" s="1061">
        <v>1573</v>
      </c>
      <c r="B4917" s="602">
        <v>27</v>
      </c>
      <c r="C4917" s="602" t="s">
        <v>64</v>
      </c>
      <c r="D4917" s="603">
        <v>2567</v>
      </c>
      <c r="E4917" s="1061" t="s">
        <v>19982</v>
      </c>
      <c r="F4917" s="1061" t="s">
        <v>19982</v>
      </c>
      <c r="G4917" s="1061" t="s">
        <v>19983</v>
      </c>
      <c r="H4917" s="1061" t="s">
        <v>19984</v>
      </c>
      <c r="I4917" s="1061" t="s">
        <v>870</v>
      </c>
      <c r="J4917" s="1061" t="s">
        <v>113</v>
      </c>
      <c r="K4917" s="1061" t="s">
        <v>3414</v>
      </c>
      <c r="L4917" s="604" t="s">
        <v>11884</v>
      </c>
      <c r="M4917" s="602">
        <v>2565</v>
      </c>
      <c r="N4917" s="603" t="s">
        <v>19985</v>
      </c>
      <c r="O4917" s="604"/>
      <c r="P4917" s="606"/>
      <c r="Q4917" s="604"/>
    </row>
    <row r="4918" spans="1:17" s="612" customFormat="1" ht="28.5" customHeight="1" x14ac:dyDescent="0.25">
      <c r="A4918" s="1062"/>
      <c r="B4918" s="682">
        <v>12</v>
      </c>
      <c r="C4918" s="682" t="s">
        <v>69</v>
      </c>
      <c r="D4918" s="681">
        <v>2567</v>
      </c>
      <c r="E4918" s="1062"/>
      <c r="F4918" s="1062"/>
      <c r="G4918" s="1062"/>
      <c r="H4918" s="1062"/>
      <c r="I4918" s="1062"/>
      <c r="J4918" s="1062"/>
      <c r="K4918" s="1062"/>
      <c r="L4918" s="610" t="s">
        <v>5414</v>
      </c>
      <c r="M4918" s="608"/>
      <c r="N4918" s="609" t="s">
        <v>21781</v>
      </c>
      <c r="O4918" s="610"/>
      <c r="P4918" s="606"/>
      <c r="Q4918" s="610"/>
    </row>
    <row r="4919" spans="1:17" s="607" customFormat="1" ht="28.5" customHeight="1" x14ac:dyDescent="0.25">
      <c r="A4919" s="1063"/>
      <c r="B4919" s="682">
        <v>8</v>
      </c>
      <c r="C4919" s="682" t="s">
        <v>73</v>
      </c>
      <c r="D4919" s="681">
        <v>2567</v>
      </c>
      <c r="E4919" s="1063"/>
      <c r="F4919" s="1063"/>
      <c r="G4919" s="1063"/>
      <c r="H4919" s="1063"/>
      <c r="I4919" s="1063"/>
      <c r="J4919" s="1063"/>
      <c r="K4919" s="1063"/>
      <c r="L4919" s="610" t="s">
        <v>689</v>
      </c>
      <c r="M4919" s="608"/>
      <c r="N4919" s="609" t="s">
        <v>21782</v>
      </c>
      <c r="O4919" s="610" t="s">
        <v>21783</v>
      </c>
      <c r="P4919" s="606">
        <v>19778</v>
      </c>
      <c r="Q4919" s="610"/>
    </row>
    <row r="4920" spans="1:17" s="612" customFormat="1" x14ac:dyDescent="0.25">
      <c r="A4920" s="1061">
        <v>1574</v>
      </c>
      <c r="B4920" s="679">
        <v>27</v>
      </c>
      <c r="C4920" s="679" t="s">
        <v>64</v>
      </c>
      <c r="D4920" s="680">
        <v>2567</v>
      </c>
      <c r="E4920" s="1061" t="s">
        <v>20459</v>
      </c>
      <c r="F4920" s="1061" t="s">
        <v>20459</v>
      </c>
      <c r="G4920" s="1061" t="s">
        <v>20460</v>
      </c>
      <c r="H4920" s="1061" t="s">
        <v>20461</v>
      </c>
      <c r="I4920" s="1061" t="s">
        <v>332</v>
      </c>
      <c r="J4920" s="1061" t="s">
        <v>11</v>
      </c>
      <c r="K4920" s="1061" t="s">
        <v>3414</v>
      </c>
      <c r="L4920" s="626" t="s">
        <v>20462</v>
      </c>
      <c r="M4920" s="602"/>
      <c r="N4920" s="603" t="s">
        <v>20463</v>
      </c>
      <c r="O4920" s="604"/>
      <c r="P4920" s="606"/>
      <c r="Q4920" s="604"/>
    </row>
    <row r="4921" spans="1:17" s="612" customFormat="1" ht="40.5" x14ac:dyDescent="0.25">
      <c r="A4921" s="1062"/>
      <c r="B4921" s="682">
        <v>12</v>
      </c>
      <c r="C4921" s="682" t="s">
        <v>69</v>
      </c>
      <c r="D4921" s="681">
        <v>2567</v>
      </c>
      <c r="E4921" s="1062"/>
      <c r="F4921" s="1062"/>
      <c r="G4921" s="1062"/>
      <c r="H4921" s="1062"/>
      <c r="I4921" s="1062"/>
      <c r="J4921" s="1062"/>
      <c r="K4921" s="1062"/>
      <c r="L4921" s="610" t="s">
        <v>5414</v>
      </c>
      <c r="M4921" s="608"/>
      <c r="N4921" s="609" t="s">
        <v>21850</v>
      </c>
      <c r="O4921" s="610"/>
      <c r="P4921" s="606"/>
      <c r="Q4921" s="610"/>
    </row>
    <row r="4922" spans="1:17" s="607" customFormat="1" ht="40.5" customHeight="1" x14ac:dyDescent="0.25">
      <c r="A4922" s="1063"/>
      <c r="B4922" s="682">
        <v>8</v>
      </c>
      <c r="C4922" s="682" t="s">
        <v>73</v>
      </c>
      <c r="D4922" s="681">
        <v>2567</v>
      </c>
      <c r="E4922" s="1063"/>
      <c r="F4922" s="1063"/>
      <c r="G4922" s="1063"/>
      <c r="H4922" s="1063"/>
      <c r="I4922" s="1063"/>
      <c r="J4922" s="1063"/>
      <c r="K4922" s="1063"/>
      <c r="L4922" s="610" t="s">
        <v>689</v>
      </c>
      <c r="M4922" s="608"/>
      <c r="N4922" s="609" t="s">
        <v>21851</v>
      </c>
      <c r="O4922" s="610" t="s">
        <v>15693</v>
      </c>
      <c r="P4922" s="606">
        <v>16200</v>
      </c>
      <c r="Q4922" s="610"/>
    </row>
    <row r="4923" spans="1:17" s="607" customFormat="1" x14ac:dyDescent="0.25">
      <c r="A4923" s="1061">
        <v>1575</v>
      </c>
      <c r="B4923" s="1047">
        <v>28</v>
      </c>
      <c r="C4923" s="1047" t="s">
        <v>64</v>
      </c>
      <c r="D4923" s="1047">
        <v>2567</v>
      </c>
      <c r="E4923" s="1050" t="s">
        <v>17423</v>
      </c>
      <c r="F4923" s="603" t="s">
        <v>20021</v>
      </c>
      <c r="G4923" s="1047"/>
      <c r="H4923" s="603" t="s">
        <v>20022</v>
      </c>
      <c r="I4923" s="603" t="s">
        <v>150</v>
      </c>
      <c r="J4923" s="603" t="s">
        <v>151</v>
      </c>
      <c r="K4923" s="603" t="s">
        <v>3414</v>
      </c>
      <c r="L4923" s="1050" t="s">
        <v>17878</v>
      </c>
      <c r="M4923" s="602">
        <v>2565</v>
      </c>
      <c r="N4923" s="603" t="s">
        <v>20023</v>
      </c>
      <c r="O4923" s="604"/>
      <c r="P4923" s="606"/>
      <c r="Q4923" s="604"/>
    </row>
    <row r="4924" spans="1:17" s="607" customFormat="1" x14ac:dyDescent="0.25">
      <c r="A4924" s="1062"/>
      <c r="B4924" s="1049"/>
      <c r="C4924" s="1049"/>
      <c r="D4924" s="1049"/>
      <c r="E4924" s="1051"/>
      <c r="F4924" s="603" t="s">
        <v>20020</v>
      </c>
      <c r="G4924" s="1048"/>
      <c r="H4924" s="603" t="s">
        <v>20024</v>
      </c>
      <c r="I4924" s="603" t="s">
        <v>12</v>
      </c>
      <c r="J4924" s="603" t="s">
        <v>527</v>
      </c>
      <c r="K4924" s="603" t="s">
        <v>3414</v>
      </c>
      <c r="L4924" s="1052"/>
      <c r="M4924" s="602"/>
      <c r="N4924" s="603"/>
      <c r="O4924" s="604"/>
      <c r="P4924" s="606"/>
      <c r="Q4924" s="604"/>
    </row>
    <row r="4925" spans="1:17" s="612" customFormat="1" ht="20.25" customHeight="1" x14ac:dyDescent="0.25">
      <c r="A4925" s="1062"/>
      <c r="B4925" s="602">
        <v>4</v>
      </c>
      <c r="C4925" s="602" t="s">
        <v>65</v>
      </c>
      <c r="D4925" s="603">
        <v>2567</v>
      </c>
      <c r="E4925" s="1051"/>
      <c r="F4925" s="801"/>
      <c r="G4925" s="1048"/>
      <c r="H4925" s="603"/>
      <c r="I4925" s="603"/>
      <c r="J4925" s="603"/>
      <c r="K4925" s="603"/>
      <c r="L4925" s="607" t="s">
        <v>20026</v>
      </c>
      <c r="M4925" s="602"/>
      <c r="N4925" s="801" t="s">
        <v>20027</v>
      </c>
      <c r="O4925" s="604"/>
      <c r="P4925" s="606"/>
      <c r="Q4925" s="604"/>
    </row>
    <row r="4926" spans="1:17" s="612" customFormat="1" ht="30.75" customHeight="1" x14ac:dyDescent="0.25">
      <c r="A4926" s="1062"/>
      <c r="B4926" s="608">
        <v>8</v>
      </c>
      <c r="C4926" s="608" t="s">
        <v>65</v>
      </c>
      <c r="D4926" s="609">
        <v>2567</v>
      </c>
      <c r="E4926" s="1051"/>
      <c r="F4926" s="609"/>
      <c r="G4926" s="1048"/>
      <c r="H4926" s="609"/>
      <c r="I4926" s="609"/>
      <c r="J4926" s="609"/>
      <c r="K4926" s="609"/>
      <c r="L4926" s="610" t="s">
        <v>20025</v>
      </c>
      <c r="M4926" s="608"/>
      <c r="N4926" s="609" t="s">
        <v>20078</v>
      </c>
      <c r="O4926" s="610" t="s">
        <v>22309</v>
      </c>
      <c r="P4926" s="606">
        <v>27225.56</v>
      </c>
      <c r="Q4926" s="610"/>
    </row>
    <row r="4927" spans="1:17" s="612" customFormat="1" ht="20.25" customHeight="1" x14ac:dyDescent="0.25">
      <c r="A4927" s="1063"/>
      <c r="B4927" s="682">
        <v>11</v>
      </c>
      <c r="C4927" s="682" t="s">
        <v>65</v>
      </c>
      <c r="D4927" s="681">
        <v>2567</v>
      </c>
      <c r="E4927" s="1052"/>
      <c r="F4927" s="609"/>
      <c r="G4927" s="1049"/>
      <c r="H4927" s="609"/>
      <c r="I4927" s="609"/>
      <c r="J4927" s="609"/>
      <c r="K4927" s="609"/>
      <c r="L4927" s="610" t="s">
        <v>20092</v>
      </c>
      <c r="M4927" s="682"/>
      <c r="N4927" s="681" t="s">
        <v>20093</v>
      </c>
      <c r="O4927" s="610" t="s">
        <v>22308</v>
      </c>
      <c r="P4927" s="606">
        <v>20931.11</v>
      </c>
      <c r="Q4927" s="610"/>
    </row>
    <row r="4928" spans="1:17" s="612" customFormat="1" ht="27" customHeight="1" x14ac:dyDescent="0.25">
      <c r="A4928" s="1061">
        <v>1576</v>
      </c>
      <c r="B4928" s="1047">
        <v>28</v>
      </c>
      <c r="C4928" s="1047" t="s">
        <v>64</v>
      </c>
      <c r="D4928" s="1047">
        <v>2567</v>
      </c>
      <c r="E4928" s="1050" t="s">
        <v>20028</v>
      </c>
      <c r="F4928" s="609" t="s">
        <v>20029</v>
      </c>
      <c r="G4928" s="609"/>
      <c r="H4928" s="609" t="s">
        <v>20030</v>
      </c>
      <c r="I4928" s="609" t="s">
        <v>81</v>
      </c>
      <c r="J4928" s="609" t="s">
        <v>216</v>
      </c>
      <c r="K4928" s="609" t="s">
        <v>3414</v>
      </c>
      <c r="L4928" s="1050" t="s">
        <v>17878</v>
      </c>
      <c r="M4928" s="1047">
        <v>2565</v>
      </c>
      <c r="N4928" s="1050" t="s">
        <v>20031</v>
      </c>
      <c r="O4928" s="610" t="s">
        <v>21776</v>
      </c>
      <c r="P4928" s="606">
        <v>10718.4</v>
      </c>
      <c r="Q4928" s="610"/>
    </row>
    <row r="4929" spans="1:17" s="612" customFormat="1" ht="27" customHeight="1" x14ac:dyDescent="0.25">
      <c r="A4929" s="1062"/>
      <c r="B4929" s="1048"/>
      <c r="C4929" s="1048"/>
      <c r="D4929" s="1048"/>
      <c r="E4929" s="1051"/>
      <c r="F4929" s="609" t="s">
        <v>20032</v>
      </c>
      <c r="G4929" s="609"/>
      <c r="H4929" s="609" t="s">
        <v>16347</v>
      </c>
      <c r="I4929" s="609" t="s">
        <v>341</v>
      </c>
      <c r="J4929" s="609" t="s">
        <v>212</v>
      </c>
      <c r="K4929" s="609" t="s">
        <v>3414</v>
      </c>
      <c r="L4929" s="1051"/>
      <c r="M4929" s="1048"/>
      <c r="N4929" s="1051"/>
      <c r="O4929" s="610" t="s">
        <v>21776</v>
      </c>
      <c r="P4929" s="606">
        <v>7475.61</v>
      </c>
      <c r="Q4929" s="610"/>
    </row>
    <row r="4930" spans="1:17" s="612" customFormat="1" ht="27" customHeight="1" x14ac:dyDescent="0.25">
      <c r="A4930" s="928">
        <v>1577</v>
      </c>
      <c r="B4930" s="1049"/>
      <c r="C4930" s="1049"/>
      <c r="D4930" s="1049"/>
      <c r="E4930" s="1051"/>
      <c r="F4930" s="609" t="s">
        <v>20033</v>
      </c>
      <c r="G4930" s="609"/>
      <c r="H4930" s="609" t="s">
        <v>14037</v>
      </c>
      <c r="I4930" s="609" t="s">
        <v>837</v>
      </c>
      <c r="J4930" s="609" t="s">
        <v>463</v>
      </c>
      <c r="K4930" s="609" t="s">
        <v>3414</v>
      </c>
      <c r="L4930" s="1052"/>
      <c r="M4930" s="1048"/>
      <c r="N4930" s="1052"/>
      <c r="O4930" s="610" t="s">
        <v>21776</v>
      </c>
      <c r="P4930" s="606">
        <v>10983.37</v>
      </c>
      <c r="Q4930" s="610"/>
    </row>
    <row r="4931" spans="1:17" s="612" customFormat="1" x14ac:dyDescent="0.25">
      <c r="A4931" s="928">
        <v>1578</v>
      </c>
      <c r="B4931" s="608">
        <v>4</v>
      </c>
      <c r="C4931" s="608" t="s">
        <v>65</v>
      </c>
      <c r="D4931" s="609">
        <v>2567</v>
      </c>
      <c r="E4931" s="1051"/>
      <c r="F4931" s="609"/>
      <c r="G4931" s="609"/>
      <c r="H4931" s="609"/>
      <c r="I4931" s="609"/>
      <c r="J4931" s="609"/>
      <c r="K4931" s="609"/>
      <c r="L4931" s="612" t="s">
        <v>20100</v>
      </c>
      <c r="M4931" s="610"/>
      <c r="N4931" s="610" t="s">
        <v>20034</v>
      </c>
      <c r="O4931" s="610"/>
      <c r="P4931" s="606"/>
      <c r="Q4931" s="610"/>
    </row>
    <row r="4932" spans="1:17" s="612" customFormat="1" ht="40.5" x14ac:dyDescent="0.25">
      <c r="A4932" s="928">
        <v>1579</v>
      </c>
      <c r="B4932" s="608">
        <v>8</v>
      </c>
      <c r="C4932" s="608" t="s">
        <v>65</v>
      </c>
      <c r="D4932" s="609">
        <v>2567</v>
      </c>
      <c r="E4932" s="1051"/>
      <c r="F4932" s="609"/>
      <c r="G4932" s="681"/>
      <c r="H4932" s="681"/>
      <c r="I4932" s="681"/>
      <c r="J4932" s="681"/>
      <c r="K4932" s="681"/>
      <c r="L4932" s="610" t="s">
        <v>20103</v>
      </c>
      <c r="M4932" s="610"/>
      <c r="N4932" s="610" t="s">
        <v>20101</v>
      </c>
      <c r="O4932" s="610"/>
      <c r="P4932" s="606"/>
      <c r="Q4932" s="610"/>
    </row>
    <row r="4933" spans="1:17" ht="40.5" x14ac:dyDescent="0.25">
      <c r="A4933" s="928"/>
      <c r="B4933" s="608">
        <v>8</v>
      </c>
      <c r="C4933" s="608" t="s">
        <v>65</v>
      </c>
      <c r="D4933" s="609">
        <v>2567</v>
      </c>
      <c r="E4933" s="1052"/>
      <c r="F4933" s="609"/>
      <c r="G4933" s="681"/>
      <c r="H4933" s="681"/>
      <c r="I4933" s="681"/>
      <c r="J4933" s="681"/>
      <c r="K4933" s="681"/>
      <c r="L4933" s="610" t="s">
        <v>20104</v>
      </c>
      <c r="M4933" s="610"/>
      <c r="N4933" s="610" t="s">
        <v>20102</v>
      </c>
      <c r="O4933" s="610"/>
      <c r="P4933" s="606"/>
      <c r="Q4933" s="610"/>
    </row>
    <row r="4934" spans="1:17" ht="40.5" x14ac:dyDescent="0.25">
      <c r="A4934" s="69">
        <v>1580</v>
      </c>
      <c r="B4934" s="69">
        <v>4</v>
      </c>
      <c r="C4934" s="69" t="s">
        <v>65</v>
      </c>
      <c r="D4934" s="113">
        <v>2567</v>
      </c>
      <c r="E4934" s="113" t="s">
        <v>20054</v>
      </c>
      <c r="F4934" s="113" t="s">
        <v>20054</v>
      </c>
      <c r="G4934" s="220" t="s">
        <v>20055</v>
      </c>
      <c r="H4934" s="220" t="s">
        <v>20056</v>
      </c>
      <c r="I4934" s="220" t="s">
        <v>1949</v>
      </c>
      <c r="J4934" s="220" t="s">
        <v>216</v>
      </c>
      <c r="K4934" s="220" t="s">
        <v>3414</v>
      </c>
      <c r="L4934" s="1" t="s">
        <v>11884</v>
      </c>
      <c r="M4934" s="69">
        <v>2565</v>
      </c>
      <c r="N4934" s="1" t="s">
        <v>20062</v>
      </c>
    </row>
    <row r="4935" spans="1:17" ht="40.5" x14ac:dyDescent="0.25">
      <c r="A4935" s="69">
        <v>1581</v>
      </c>
      <c r="B4935" s="69">
        <v>4</v>
      </c>
      <c r="C4935" s="69" t="s">
        <v>65</v>
      </c>
      <c r="D4935" s="113">
        <v>2567</v>
      </c>
      <c r="E4935" s="113" t="s">
        <v>20057</v>
      </c>
      <c r="F4935" s="113" t="s">
        <v>20057</v>
      </c>
      <c r="G4935" s="220" t="s">
        <v>20058</v>
      </c>
      <c r="H4935" s="220" t="s">
        <v>20059</v>
      </c>
      <c r="I4935" s="220" t="s">
        <v>388</v>
      </c>
      <c r="J4935" s="220" t="s">
        <v>388</v>
      </c>
      <c r="K4935" s="220" t="s">
        <v>3414</v>
      </c>
      <c r="L4935" s="1" t="s">
        <v>11884</v>
      </c>
      <c r="M4935" s="69">
        <v>2565</v>
      </c>
      <c r="N4935" s="1" t="s">
        <v>20063</v>
      </c>
    </row>
    <row r="4936" spans="1:17" s="607" customFormat="1" ht="26.25" customHeight="1" x14ac:dyDescent="0.25">
      <c r="A4936" s="1047">
        <v>1582</v>
      </c>
      <c r="B4936" s="602">
        <v>4</v>
      </c>
      <c r="C4936" s="602" t="s">
        <v>65</v>
      </c>
      <c r="D4936" s="603">
        <v>2567</v>
      </c>
      <c r="E4936" s="1047" t="s">
        <v>20060</v>
      </c>
      <c r="F4936" s="1047" t="s">
        <v>20060</v>
      </c>
      <c r="G4936" s="1047" t="s">
        <v>20061</v>
      </c>
      <c r="H4936" s="1047" t="s">
        <v>16948</v>
      </c>
      <c r="I4936" s="1047" t="s">
        <v>2068</v>
      </c>
      <c r="J4936" s="1047" t="s">
        <v>212</v>
      </c>
      <c r="K4936" s="1047" t="s">
        <v>3414</v>
      </c>
      <c r="L4936" s="604" t="s">
        <v>11884</v>
      </c>
      <c r="M4936" s="602">
        <v>2565</v>
      </c>
      <c r="N4936" s="604" t="s">
        <v>20064</v>
      </c>
      <c r="O4936" s="604"/>
      <c r="P4936" s="606"/>
      <c r="Q4936" s="604"/>
    </row>
    <row r="4937" spans="1:17" s="612" customFormat="1" ht="26.25" customHeight="1" x14ac:dyDescent="0.25">
      <c r="A4937" s="1048"/>
      <c r="B4937" s="608">
        <v>18</v>
      </c>
      <c r="C4937" s="608" t="s">
        <v>64</v>
      </c>
      <c r="D4937" s="609">
        <v>2568</v>
      </c>
      <c r="E4937" s="1048"/>
      <c r="F4937" s="1048"/>
      <c r="G4937" s="1048"/>
      <c r="H4937" s="1048"/>
      <c r="I4937" s="1048"/>
      <c r="J4937" s="1048"/>
      <c r="K4937" s="1048"/>
      <c r="L4937" s="610" t="s">
        <v>5414</v>
      </c>
      <c r="M4937" s="608"/>
      <c r="N4937" s="610" t="s">
        <v>23886</v>
      </c>
      <c r="O4937" s="610"/>
      <c r="P4937" s="606"/>
      <c r="Q4937" s="610"/>
    </row>
    <row r="4938" spans="1:17" s="612" customFormat="1" ht="26.25" customHeight="1" x14ac:dyDescent="0.25">
      <c r="A4938" s="1049"/>
      <c r="B4938" s="608">
        <v>18</v>
      </c>
      <c r="C4938" s="608" t="s">
        <v>64</v>
      </c>
      <c r="D4938" s="609">
        <v>2568</v>
      </c>
      <c r="E4938" s="1049"/>
      <c r="F4938" s="1049"/>
      <c r="G4938" s="1049"/>
      <c r="H4938" s="1049"/>
      <c r="I4938" s="1049"/>
      <c r="J4938" s="1049"/>
      <c r="K4938" s="1049"/>
      <c r="L4938" s="610" t="s">
        <v>689</v>
      </c>
      <c r="M4938" s="608"/>
      <c r="N4938" s="610" t="s">
        <v>23887</v>
      </c>
      <c r="O4938" s="610" t="s">
        <v>23888</v>
      </c>
      <c r="P4938" s="606">
        <v>23343.02</v>
      </c>
      <c r="Q4938" s="610"/>
    </row>
    <row r="4939" spans="1:17" s="607" customFormat="1" ht="30" customHeight="1" x14ac:dyDescent="0.25">
      <c r="A4939" s="1047">
        <v>1583</v>
      </c>
      <c r="B4939" s="602">
        <v>4</v>
      </c>
      <c r="C4939" s="602" t="s">
        <v>65</v>
      </c>
      <c r="D4939" s="603">
        <v>2567</v>
      </c>
      <c r="E4939" s="1047" t="s">
        <v>20065</v>
      </c>
      <c r="F4939" s="1047" t="s">
        <v>20065</v>
      </c>
      <c r="G4939" s="1047" t="s">
        <v>20066</v>
      </c>
      <c r="H4939" s="1047" t="s">
        <v>20067</v>
      </c>
      <c r="I4939" s="1047" t="s">
        <v>797</v>
      </c>
      <c r="J4939" s="1047" t="s">
        <v>212</v>
      </c>
      <c r="K4939" s="1047" t="s">
        <v>3414</v>
      </c>
      <c r="L4939" s="604" t="s">
        <v>7186</v>
      </c>
      <c r="M4939" s="604"/>
      <c r="N4939" s="604" t="s">
        <v>20068</v>
      </c>
      <c r="O4939" s="604"/>
      <c r="P4939" s="606"/>
      <c r="Q4939" s="604"/>
    </row>
    <row r="4940" spans="1:17" s="612" customFormat="1" ht="30" customHeight="1" x14ac:dyDescent="0.25">
      <c r="A4940" s="1048"/>
      <c r="B4940" s="608">
        <v>8</v>
      </c>
      <c r="C4940" s="608" t="s">
        <v>677</v>
      </c>
      <c r="D4940" s="609">
        <v>2567</v>
      </c>
      <c r="E4940" s="1048"/>
      <c r="F4940" s="1048"/>
      <c r="G4940" s="1048"/>
      <c r="H4940" s="1048"/>
      <c r="I4940" s="1048"/>
      <c r="J4940" s="1048"/>
      <c r="K4940" s="1048"/>
      <c r="L4940" s="610" t="s">
        <v>18014</v>
      </c>
      <c r="M4940" s="610"/>
      <c r="N4940" s="610" t="s">
        <v>22622</v>
      </c>
      <c r="O4940" s="610"/>
      <c r="P4940" s="606"/>
      <c r="Q4940" s="610"/>
    </row>
    <row r="4941" spans="1:17" s="39" customFormat="1" ht="30" customHeight="1" x14ac:dyDescent="0.25">
      <c r="A4941" s="1049"/>
      <c r="B4941" s="608">
        <v>8</v>
      </c>
      <c r="C4941" s="608" t="s">
        <v>677</v>
      </c>
      <c r="D4941" s="609">
        <v>2567</v>
      </c>
      <c r="E4941" s="1049"/>
      <c r="F4941" s="1049"/>
      <c r="G4941" s="1049"/>
      <c r="H4941" s="1049"/>
      <c r="I4941" s="1049"/>
      <c r="J4941" s="1049"/>
      <c r="K4941" s="1049"/>
      <c r="L4941" s="610" t="s">
        <v>689</v>
      </c>
      <c r="M4941" s="610"/>
      <c r="N4941" s="610" t="s">
        <v>22623</v>
      </c>
      <c r="O4941" s="610" t="s">
        <v>22624</v>
      </c>
      <c r="P4941" s="606">
        <v>127789.92</v>
      </c>
      <c r="Q4941" s="610"/>
    </row>
    <row r="4942" spans="1:17" ht="36" customHeight="1" x14ac:dyDescent="0.25">
      <c r="A4942" s="1053">
        <v>1584</v>
      </c>
      <c r="B4942" s="69">
        <v>5</v>
      </c>
      <c r="C4942" s="69" t="s">
        <v>65</v>
      </c>
      <c r="D4942" s="113">
        <v>2567</v>
      </c>
      <c r="E4942" s="1067" t="s">
        <v>20071</v>
      </c>
      <c r="F4942" s="1067" t="s">
        <v>20071</v>
      </c>
      <c r="G4942" s="1067" t="s">
        <v>20073</v>
      </c>
      <c r="H4942" s="1067" t="s">
        <v>20072</v>
      </c>
      <c r="I4942" s="1067" t="s">
        <v>388</v>
      </c>
      <c r="J4942" s="1067" t="s">
        <v>388</v>
      </c>
      <c r="K4942" s="1067" t="s">
        <v>3414</v>
      </c>
      <c r="L4942" s="1" t="s">
        <v>20070</v>
      </c>
      <c r="M4942" s="1"/>
      <c r="N4942" s="1" t="s">
        <v>20069</v>
      </c>
    </row>
    <row r="4943" spans="1:17" ht="36" customHeight="1" x14ac:dyDescent="0.25">
      <c r="A4943" s="1054"/>
      <c r="B4943" s="69">
        <v>29</v>
      </c>
      <c r="C4943" s="69" t="s">
        <v>62</v>
      </c>
      <c r="D4943" s="113">
        <v>2567</v>
      </c>
      <c r="E4943" s="1069"/>
      <c r="F4943" s="1069"/>
      <c r="G4943" s="1069"/>
      <c r="H4943" s="1069"/>
      <c r="I4943" s="1069"/>
      <c r="J4943" s="1069"/>
      <c r="K4943" s="1069"/>
      <c r="L4943" s="1" t="s">
        <v>20833</v>
      </c>
      <c r="M4943" s="1"/>
      <c r="N4943" s="1" t="s">
        <v>20834</v>
      </c>
      <c r="O4943" s="1" t="s">
        <v>20835</v>
      </c>
    </row>
    <row r="4944" spans="1:17" s="607" customFormat="1" ht="27.75" customHeight="1" x14ac:dyDescent="0.25">
      <c r="A4944" s="1061">
        <v>1585</v>
      </c>
      <c r="B4944" s="602">
        <v>6</v>
      </c>
      <c r="C4944" s="602" t="s">
        <v>65</v>
      </c>
      <c r="D4944" s="603">
        <v>2567</v>
      </c>
      <c r="E4944" s="1050" t="s">
        <v>20075</v>
      </c>
      <c r="F4944" s="1050" t="s">
        <v>20075</v>
      </c>
      <c r="G4944" s="1050" t="s">
        <v>20074</v>
      </c>
      <c r="H4944" s="1050" t="s">
        <v>20076</v>
      </c>
      <c r="I4944" s="1050" t="s">
        <v>191</v>
      </c>
      <c r="J4944" s="1050" t="s">
        <v>216</v>
      </c>
      <c r="K4944" s="1047" t="s">
        <v>3414</v>
      </c>
      <c r="L4944" s="604" t="s">
        <v>7186</v>
      </c>
      <c r="M4944" s="604"/>
      <c r="N4944" s="604" t="s">
        <v>20077</v>
      </c>
      <c r="O4944" s="604"/>
      <c r="P4944" s="606"/>
      <c r="Q4944" s="604"/>
    </row>
    <row r="4945" spans="1:17" s="607" customFormat="1" ht="27.75" customHeight="1" x14ac:dyDescent="0.25">
      <c r="A4945" s="1062"/>
      <c r="B4945" s="602">
        <v>21</v>
      </c>
      <c r="C4945" s="602" t="s">
        <v>68</v>
      </c>
      <c r="D4945" s="603">
        <v>2568</v>
      </c>
      <c r="E4945" s="1051"/>
      <c r="F4945" s="1051"/>
      <c r="G4945" s="1051"/>
      <c r="H4945" s="1051"/>
      <c r="I4945" s="1051"/>
      <c r="J4945" s="1051"/>
      <c r="K4945" s="1048"/>
      <c r="L4945" s="610" t="s">
        <v>23596</v>
      </c>
      <c r="M4945" s="604"/>
      <c r="N4945" s="610" t="s">
        <v>23597</v>
      </c>
      <c r="O4945" s="604"/>
      <c r="P4945" s="606"/>
      <c r="Q4945" s="604"/>
    </row>
    <row r="4946" spans="1:17" s="607" customFormat="1" ht="27.75" customHeight="1" x14ac:dyDescent="0.25">
      <c r="A4946" s="1063"/>
      <c r="B4946" s="602">
        <v>30</v>
      </c>
      <c r="C4946" s="602" t="s">
        <v>68</v>
      </c>
      <c r="D4946" s="603">
        <v>2568</v>
      </c>
      <c r="E4946" s="1052"/>
      <c r="F4946" s="1052"/>
      <c r="G4946" s="1052"/>
      <c r="H4946" s="1052"/>
      <c r="I4946" s="1052"/>
      <c r="J4946" s="1052"/>
      <c r="K4946" s="1049"/>
      <c r="L4946" s="610" t="s">
        <v>15996</v>
      </c>
      <c r="M4946" s="604"/>
      <c r="N4946" s="610" t="s">
        <v>23598</v>
      </c>
      <c r="O4946" s="610" t="s">
        <v>23599</v>
      </c>
      <c r="P4946" s="606">
        <v>34804.080000000002</v>
      </c>
      <c r="Q4946" s="604"/>
    </row>
    <row r="4947" spans="1:17" s="607" customFormat="1" ht="27.75" customHeight="1" x14ac:dyDescent="0.25">
      <c r="A4947" s="1061">
        <v>1586</v>
      </c>
      <c r="B4947" s="602">
        <v>6</v>
      </c>
      <c r="C4947" s="602" t="s">
        <v>65</v>
      </c>
      <c r="D4947" s="603">
        <v>2567</v>
      </c>
      <c r="E4947" s="1061" t="s">
        <v>16600</v>
      </c>
      <c r="F4947" s="1061" t="s">
        <v>20035</v>
      </c>
      <c r="G4947" s="1061"/>
      <c r="H4947" s="1061" t="s">
        <v>20036</v>
      </c>
      <c r="I4947" s="1061" t="s">
        <v>828</v>
      </c>
      <c r="J4947" s="1061" t="s">
        <v>2880</v>
      </c>
      <c r="K4947" s="1047" t="s">
        <v>3414</v>
      </c>
      <c r="L4947" s="604" t="s">
        <v>17878</v>
      </c>
      <c r="M4947" s="602">
        <v>2565</v>
      </c>
      <c r="N4947" s="604" t="s">
        <v>20037</v>
      </c>
      <c r="O4947" s="604"/>
      <c r="P4947" s="606"/>
      <c r="Q4947" s="604"/>
    </row>
    <row r="4948" spans="1:17" s="607" customFormat="1" ht="27.75" customHeight="1" x14ac:dyDescent="0.25">
      <c r="A4948" s="1062"/>
      <c r="B4948" s="602">
        <v>6</v>
      </c>
      <c r="C4948" s="602" t="s">
        <v>65</v>
      </c>
      <c r="D4948" s="603">
        <v>2567</v>
      </c>
      <c r="E4948" s="1062"/>
      <c r="F4948" s="1062"/>
      <c r="G4948" s="1062"/>
      <c r="H4948" s="1062"/>
      <c r="I4948" s="1062"/>
      <c r="J4948" s="1062"/>
      <c r="K4948" s="1048"/>
      <c r="L4948" s="604" t="s">
        <v>20039</v>
      </c>
      <c r="M4948" s="602"/>
      <c r="N4948" s="604" t="s">
        <v>20038</v>
      </c>
      <c r="O4948" s="604"/>
      <c r="P4948" s="606"/>
      <c r="Q4948" s="604"/>
    </row>
    <row r="4949" spans="1:17" s="607" customFormat="1" ht="27.75" customHeight="1" x14ac:dyDescent="0.25">
      <c r="A4949" s="1062"/>
      <c r="B4949" s="602">
        <v>11</v>
      </c>
      <c r="C4949" s="602" t="s">
        <v>65</v>
      </c>
      <c r="D4949" s="603">
        <v>2567</v>
      </c>
      <c r="E4949" s="1062"/>
      <c r="F4949" s="1062"/>
      <c r="G4949" s="1062"/>
      <c r="H4949" s="1062"/>
      <c r="I4949" s="1062"/>
      <c r="J4949" s="1062"/>
      <c r="K4949" s="1049"/>
      <c r="L4949" s="604" t="s">
        <v>20094</v>
      </c>
      <c r="M4949" s="602"/>
      <c r="N4949" s="604" t="s">
        <v>20095</v>
      </c>
      <c r="O4949" s="604"/>
      <c r="P4949" s="606"/>
      <c r="Q4949" s="604"/>
    </row>
    <row r="4950" spans="1:17" s="607" customFormat="1" ht="27.75" customHeight="1" x14ac:dyDescent="0.25">
      <c r="A4950" s="1062"/>
      <c r="B4950" s="608">
        <v>8</v>
      </c>
      <c r="C4950" s="608" t="s">
        <v>69</v>
      </c>
      <c r="D4950" s="609">
        <v>2567</v>
      </c>
      <c r="E4950" s="1062"/>
      <c r="F4950" s="1062"/>
      <c r="G4950" s="1062"/>
      <c r="H4950" s="1062"/>
      <c r="I4950" s="1062"/>
      <c r="J4950" s="1062"/>
      <c r="K4950" s="925"/>
      <c r="L4950" s="610" t="s">
        <v>18014</v>
      </c>
      <c r="M4950" s="608"/>
      <c r="N4950" s="609" t="s">
        <v>21761</v>
      </c>
      <c r="O4950" s="610"/>
      <c r="P4950" s="606"/>
      <c r="Q4950" s="604"/>
    </row>
    <row r="4951" spans="1:17" s="607" customFormat="1" ht="31.5" customHeight="1" x14ac:dyDescent="0.25">
      <c r="A4951" s="1063"/>
      <c r="B4951" s="608">
        <v>8</v>
      </c>
      <c r="C4951" s="608" t="s">
        <v>73</v>
      </c>
      <c r="D4951" s="609">
        <v>2567</v>
      </c>
      <c r="E4951" s="1063"/>
      <c r="F4951" s="1063"/>
      <c r="G4951" s="1063"/>
      <c r="H4951" s="1063"/>
      <c r="I4951" s="1063"/>
      <c r="J4951" s="1063"/>
      <c r="K4951" s="925"/>
      <c r="L4951" s="610" t="s">
        <v>18015</v>
      </c>
      <c r="M4951" s="608"/>
      <c r="N4951" s="609" t="s">
        <v>21762</v>
      </c>
      <c r="O4951" s="610" t="s">
        <v>21764</v>
      </c>
      <c r="P4951" s="606">
        <v>12925.88</v>
      </c>
      <c r="Q4951" s="604"/>
    </row>
    <row r="4952" spans="1:17" s="607" customFormat="1" ht="31.5" customHeight="1" x14ac:dyDescent="0.25">
      <c r="A4952" s="1061">
        <v>1587</v>
      </c>
      <c r="B4952" s="602">
        <v>6</v>
      </c>
      <c r="C4952" s="602" t="s">
        <v>65</v>
      </c>
      <c r="D4952" s="603">
        <v>2567</v>
      </c>
      <c r="E4952" s="1061" t="s">
        <v>16600</v>
      </c>
      <c r="F4952" s="1061" t="s">
        <v>20040</v>
      </c>
      <c r="G4952" s="1061" t="s">
        <v>20099</v>
      </c>
      <c r="H4952" s="1061" t="s">
        <v>20041</v>
      </c>
      <c r="I4952" s="1061" t="s">
        <v>1309</v>
      </c>
      <c r="J4952" s="1061" t="s">
        <v>78</v>
      </c>
      <c r="K4952" s="1061" t="s">
        <v>3414</v>
      </c>
      <c r="L4952" s="604" t="s">
        <v>17878</v>
      </c>
      <c r="M4952" s="602">
        <v>2565</v>
      </c>
      <c r="N4952" s="604" t="s">
        <v>20042</v>
      </c>
      <c r="O4952" s="604"/>
      <c r="P4952" s="606"/>
      <c r="Q4952" s="604"/>
    </row>
    <row r="4953" spans="1:17" s="607" customFormat="1" ht="31.5" customHeight="1" x14ac:dyDescent="0.25">
      <c r="A4953" s="1062"/>
      <c r="B4953" s="602">
        <v>6</v>
      </c>
      <c r="C4953" s="602" t="s">
        <v>65</v>
      </c>
      <c r="D4953" s="603">
        <v>2567</v>
      </c>
      <c r="E4953" s="1062"/>
      <c r="F4953" s="1062"/>
      <c r="G4953" s="1062"/>
      <c r="H4953" s="1062"/>
      <c r="I4953" s="1062"/>
      <c r="J4953" s="1062"/>
      <c r="K4953" s="1062"/>
      <c r="L4953" s="604" t="s">
        <v>20039</v>
      </c>
      <c r="M4953" s="602"/>
      <c r="N4953" s="603" t="s">
        <v>20043</v>
      </c>
      <c r="O4953" s="604"/>
      <c r="P4953" s="606"/>
      <c r="Q4953" s="604"/>
    </row>
    <row r="4954" spans="1:17" s="612" customFormat="1" ht="31.5" customHeight="1" x14ac:dyDescent="0.25">
      <c r="A4954" s="1062"/>
      <c r="B4954" s="602">
        <v>11</v>
      </c>
      <c r="C4954" s="602" t="s">
        <v>65</v>
      </c>
      <c r="D4954" s="603">
        <v>2567</v>
      </c>
      <c r="E4954" s="1062"/>
      <c r="F4954" s="1062"/>
      <c r="G4954" s="1062"/>
      <c r="H4954" s="1062"/>
      <c r="I4954" s="1062"/>
      <c r="J4954" s="1062"/>
      <c r="K4954" s="1062"/>
      <c r="L4954" s="604" t="s">
        <v>20094</v>
      </c>
      <c r="M4954" s="602"/>
      <c r="N4954" s="603" t="s">
        <v>20098</v>
      </c>
      <c r="O4954" s="604"/>
      <c r="P4954" s="606"/>
      <c r="Q4954" s="604"/>
    </row>
    <row r="4955" spans="1:17" s="612" customFormat="1" ht="31.5" customHeight="1" x14ac:dyDescent="0.25">
      <c r="A4955" s="1062"/>
      <c r="B4955" s="608">
        <v>8</v>
      </c>
      <c r="C4955" s="608" t="s">
        <v>69</v>
      </c>
      <c r="D4955" s="609">
        <v>2567</v>
      </c>
      <c r="E4955" s="1062"/>
      <c r="F4955" s="1062"/>
      <c r="G4955" s="1062"/>
      <c r="H4955" s="1062"/>
      <c r="I4955" s="1062"/>
      <c r="J4955" s="1062"/>
      <c r="K4955" s="1062"/>
      <c r="L4955" s="610" t="s">
        <v>18014</v>
      </c>
      <c r="M4955" s="608"/>
      <c r="N4955" s="609" t="s">
        <v>21761</v>
      </c>
      <c r="O4955" s="610"/>
      <c r="P4955" s="606"/>
      <c r="Q4955" s="610"/>
    </row>
    <row r="4956" spans="1:17" s="607" customFormat="1" ht="20.25" customHeight="1" x14ac:dyDescent="0.25">
      <c r="A4956" s="1063"/>
      <c r="B4956" s="608">
        <v>8</v>
      </c>
      <c r="C4956" s="608" t="s">
        <v>73</v>
      </c>
      <c r="D4956" s="609">
        <v>2567</v>
      </c>
      <c r="E4956" s="1063"/>
      <c r="F4956" s="1063"/>
      <c r="G4956" s="1063"/>
      <c r="H4956" s="1063"/>
      <c r="I4956" s="1063"/>
      <c r="J4956" s="1063"/>
      <c r="K4956" s="1063"/>
      <c r="L4956" s="610" t="s">
        <v>18015</v>
      </c>
      <c r="M4956" s="608"/>
      <c r="N4956" s="609" t="s">
        <v>21762</v>
      </c>
      <c r="O4956" s="610" t="s">
        <v>21763</v>
      </c>
      <c r="P4956" s="606">
        <v>10046.26</v>
      </c>
      <c r="Q4956" s="610"/>
    </row>
    <row r="4957" spans="1:17" s="607" customFormat="1" ht="40.5" x14ac:dyDescent="0.25">
      <c r="A4957" s="1061">
        <v>1588</v>
      </c>
      <c r="B4957" s="602">
        <v>6</v>
      </c>
      <c r="C4957" s="602" t="s">
        <v>65</v>
      </c>
      <c r="D4957" s="603">
        <v>2567</v>
      </c>
      <c r="E4957" s="1093" t="s">
        <v>16600</v>
      </c>
      <c r="F4957" s="1061" t="s">
        <v>20044</v>
      </c>
      <c r="G4957" s="1061" t="s">
        <v>20097</v>
      </c>
      <c r="H4957" s="1061" t="s">
        <v>20045</v>
      </c>
      <c r="I4957" s="1061" t="s">
        <v>369</v>
      </c>
      <c r="J4957" s="1061" t="s">
        <v>212</v>
      </c>
      <c r="K4957" s="1061" t="s">
        <v>3414</v>
      </c>
      <c r="L4957" s="604" t="s">
        <v>17878</v>
      </c>
      <c r="M4957" s="602">
        <v>2565</v>
      </c>
      <c r="N4957" s="604" t="s">
        <v>20046</v>
      </c>
      <c r="O4957" s="604"/>
      <c r="P4957" s="606"/>
      <c r="Q4957" s="604"/>
    </row>
    <row r="4958" spans="1:17" s="612" customFormat="1" x14ac:dyDescent="0.25">
      <c r="A4958" s="1062"/>
      <c r="B4958" s="602">
        <v>6</v>
      </c>
      <c r="C4958" s="602" t="s">
        <v>65</v>
      </c>
      <c r="D4958" s="603">
        <v>2567</v>
      </c>
      <c r="E4958" s="1094"/>
      <c r="F4958" s="1062"/>
      <c r="G4958" s="1062"/>
      <c r="H4958" s="1062"/>
      <c r="I4958" s="1062"/>
      <c r="J4958" s="1062"/>
      <c r="K4958" s="1062"/>
      <c r="L4958" s="604" t="s">
        <v>20039</v>
      </c>
      <c r="M4958" s="602"/>
      <c r="N4958" s="603" t="s">
        <v>20047</v>
      </c>
      <c r="O4958" s="604"/>
      <c r="P4958" s="606"/>
      <c r="Q4958" s="604"/>
    </row>
    <row r="4959" spans="1:17" ht="21" customHeight="1" x14ac:dyDescent="0.25">
      <c r="A4959" s="1063"/>
      <c r="B4959" s="682">
        <v>11</v>
      </c>
      <c r="C4959" s="682" t="s">
        <v>65</v>
      </c>
      <c r="D4959" s="681">
        <v>2567</v>
      </c>
      <c r="E4959" s="1095"/>
      <c r="F4959" s="1063"/>
      <c r="G4959" s="1063"/>
      <c r="H4959" s="1063"/>
      <c r="I4959" s="1063"/>
      <c r="J4959" s="1063"/>
      <c r="K4959" s="1063"/>
      <c r="L4959" s="614" t="s">
        <v>20094</v>
      </c>
      <c r="M4959" s="608"/>
      <c r="N4959" s="681" t="s">
        <v>20096</v>
      </c>
      <c r="O4959" s="610" t="s">
        <v>22306</v>
      </c>
      <c r="P4959" s="606">
        <v>9276.5499999999993</v>
      </c>
      <c r="Q4959" s="610"/>
    </row>
    <row r="4960" spans="1:17" s="388" customFormat="1" x14ac:dyDescent="0.25">
      <c r="A4960" s="1085">
        <v>1589</v>
      </c>
      <c r="B4960" s="1059">
        <v>6</v>
      </c>
      <c r="C4960" s="1059" t="s">
        <v>65</v>
      </c>
      <c r="D4960" s="1059">
        <v>2567</v>
      </c>
      <c r="E4960" s="1056" t="s">
        <v>16589</v>
      </c>
      <c r="F4960" s="135" t="s">
        <v>20048</v>
      </c>
      <c r="G4960" s="135"/>
      <c r="H4960" s="135" t="s">
        <v>11671</v>
      </c>
      <c r="I4960" s="135" t="s">
        <v>797</v>
      </c>
      <c r="J4960" s="135" t="s">
        <v>212</v>
      </c>
      <c r="K4960" s="135" t="s">
        <v>3414</v>
      </c>
      <c r="L4960" s="1091" t="s">
        <v>17878</v>
      </c>
      <c r="M4960" s="18">
        <v>2565</v>
      </c>
      <c r="N4960" s="1091" t="s">
        <v>20049</v>
      </c>
      <c r="O4960" s="135"/>
      <c r="P4960" s="455"/>
      <c r="Q4960" s="135"/>
    </row>
    <row r="4961" spans="1:17" s="388" customFormat="1" ht="40.5" x14ac:dyDescent="0.25">
      <c r="A4961" s="1086"/>
      <c r="B4961" s="1060"/>
      <c r="C4961" s="1060"/>
      <c r="D4961" s="1060"/>
      <c r="E4961" s="1057"/>
      <c r="F4961" s="135" t="s">
        <v>20052</v>
      </c>
      <c r="G4961" s="135" t="s">
        <v>20347</v>
      </c>
      <c r="H4961" s="135" t="s">
        <v>20053</v>
      </c>
      <c r="I4961" s="135" t="s">
        <v>1384</v>
      </c>
      <c r="J4961" s="135" t="s">
        <v>232</v>
      </c>
      <c r="K4961" s="135" t="s">
        <v>3414</v>
      </c>
      <c r="L4961" s="1092"/>
      <c r="M4961" s="18"/>
      <c r="N4961" s="1092"/>
      <c r="O4961" s="135"/>
      <c r="P4961" s="455"/>
      <c r="Q4961" s="135"/>
    </row>
    <row r="4962" spans="1:17" s="42" customFormat="1" ht="27" customHeight="1" x14ac:dyDescent="0.25">
      <c r="A4962" s="1086"/>
      <c r="B4962" s="18">
        <v>6</v>
      </c>
      <c r="C4962" s="18" t="s">
        <v>65</v>
      </c>
      <c r="D4962" s="367">
        <v>2567</v>
      </c>
      <c r="E4962" s="1058"/>
      <c r="F4962" s="959"/>
      <c r="G4962" s="959"/>
      <c r="H4962" s="959"/>
      <c r="I4962" s="959"/>
      <c r="J4962" s="959"/>
      <c r="K4962" s="959"/>
      <c r="L4962" s="135" t="s">
        <v>20051</v>
      </c>
      <c r="M4962" s="18"/>
      <c r="N4962" s="367" t="s">
        <v>20050</v>
      </c>
      <c r="O4962" s="135"/>
      <c r="P4962" s="455"/>
      <c r="Q4962" s="135"/>
    </row>
    <row r="4963" spans="1:17" s="388" customFormat="1" ht="33.75" customHeight="1" x14ac:dyDescent="0.25">
      <c r="A4963" s="1087"/>
      <c r="B4963" s="50"/>
      <c r="C4963" s="50"/>
      <c r="D4963" s="108"/>
      <c r="E4963" s="981"/>
      <c r="F4963" s="511"/>
      <c r="G4963" s="511"/>
      <c r="H4963" s="511"/>
      <c r="I4963" s="511"/>
      <c r="J4963" s="511"/>
      <c r="K4963" s="511"/>
      <c r="L4963" s="13" t="s">
        <v>20349</v>
      </c>
      <c r="M4963" s="50"/>
      <c r="N4963" s="108" t="s">
        <v>20350</v>
      </c>
      <c r="O4963" s="13" t="s">
        <v>22305</v>
      </c>
      <c r="P4963" s="455">
        <v>9761.59</v>
      </c>
      <c r="Q4963" s="13"/>
    </row>
    <row r="4964" spans="1:17" s="612" customFormat="1" ht="33.75" customHeight="1" x14ac:dyDescent="0.25">
      <c r="A4964" s="1061">
        <v>1590</v>
      </c>
      <c r="B4964" s="602">
        <v>8</v>
      </c>
      <c r="C4964" s="602" t="s">
        <v>65</v>
      </c>
      <c r="D4964" s="603">
        <v>2567</v>
      </c>
      <c r="E4964" s="1047" t="s">
        <v>20081</v>
      </c>
      <c r="F4964" s="1047" t="s">
        <v>20081</v>
      </c>
      <c r="G4964" s="1047" t="s">
        <v>20082</v>
      </c>
      <c r="H4964" s="1047" t="s">
        <v>20083</v>
      </c>
      <c r="I4964" s="1047" t="s">
        <v>1511</v>
      </c>
      <c r="J4964" s="1047" t="s">
        <v>82</v>
      </c>
      <c r="K4964" s="1047" t="s">
        <v>3234</v>
      </c>
      <c r="L4964" s="604" t="s">
        <v>7186</v>
      </c>
      <c r="M4964" s="602"/>
      <c r="N4964" s="603" t="s">
        <v>20084</v>
      </c>
      <c r="O4964" s="604"/>
      <c r="P4964" s="606"/>
      <c r="Q4964" s="604"/>
    </row>
    <row r="4965" spans="1:17" s="612" customFormat="1" ht="33.75" customHeight="1" x14ac:dyDescent="0.25">
      <c r="A4965" s="1062"/>
      <c r="B4965" s="608">
        <v>7</v>
      </c>
      <c r="C4965" s="608" t="s">
        <v>67</v>
      </c>
      <c r="D4965" s="609">
        <v>2567</v>
      </c>
      <c r="E4965" s="1048"/>
      <c r="F4965" s="1048"/>
      <c r="G4965" s="1048"/>
      <c r="H4965" s="1048"/>
      <c r="I4965" s="1048"/>
      <c r="J4965" s="1048"/>
      <c r="K4965" s="1048"/>
      <c r="L4965" s="610" t="s">
        <v>5414</v>
      </c>
      <c r="M4965" s="608"/>
      <c r="N4965" s="609" t="s">
        <v>22272</v>
      </c>
      <c r="O4965" s="610"/>
      <c r="P4965" s="606"/>
      <c r="Q4965" s="610"/>
    </row>
    <row r="4966" spans="1:17" x14ac:dyDescent="0.25">
      <c r="A4966" s="1062"/>
      <c r="B4966" s="608">
        <v>7</v>
      </c>
      <c r="C4966" s="608" t="s">
        <v>67</v>
      </c>
      <c r="D4966" s="609">
        <v>2567</v>
      </c>
      <c r="E4966" s="1049"/>
      <c r="F4966" s="1049"/>
      <c r="G4966" s="1049"/>
      <c r="H4966" s="1049"/>
      <c r="I4966" s="1049"/>
      <c r="J4966" s="1049"/>
      <c r="K4966" s="1049"/>
      <c r="L4966" s="610" t="s">
        <v>689</v>
      </c>
      <c r="M4966" s="608"/>
      <c r="N4966" s="609" t="s">
        <v>22273</v>
      </c>
      <c r="O4966" s="610" t="s">
        <v>21841</v>
      </c>
      <c r="P4966" s="606">
        <v>262058</v>
      </c>
      <c r="Q4966" s="610"/>
    </row>
    <row r="4967" spans="1:17" s="612" customFormat="1" ht="40.5" x14ac:dyDescent="0.25">
      <c r="A4967" s="54">
        <v>1591</v>
      </c>
      <c r="B4967" s="69">
        <v>18</v>
      </c>
      <c r="C4967" s="69" t="s">
        <v>65</v>
      </c>
      <c r="D4967" s="113">
        <v>2567</v>
      </c>
      <c r="E4967" s="113" t="s">
        <v>20167</v>
      </c>
      <c r="F4967" s="113" t="s">
        <v>20168</v>
      </c>
      <c r="G4967" s="113" t="s">
        <v>20169</v>
      </c>
      <c r="H4967" s="113" t="s">
        <v>20170</v>
      </c>
      <c r="I4967" s="113" t="s">
        <v>332</v>
      </c>
      <c r="J4967" s="113" t="s">
        <v>2880</v>
      </c>
      <c r="K4967" s="113" t="s">
        <v>3414</v>
      </c>
      <c r="L4967" s="1" t="s">
        <v>20171</v>
      </c>
      <c r="M4967" s="69"/>
      <c r="N4967" s="113" t="s">
        <v>20172</v>
      </c>
      <c r="O4967" s="1"/>
      <c r="P4967" s="452"/>
      <c r="Q4967" s="1"/>
    </row>
    <row r="4968" spans="1:17" s="612" customFormat="1" ht="40.5" x14ac:dyDescent="0.25">
      <c r="A4968" s="1070">
        <v>1592</v>
      </c>
      <c r="B4968" s="608">
        <v>20</v>
      </c>
      <c r="C4968" s="602" t="s">
        <v>65</v>
      </c>
      <c r="D4968" s="603">
        <v>2567</v>
      </c>
      <c r="E4968" s="1070" t="s">
        <v>20214</v>
      </c>
      <c r="F4968" s="1072" t="s">
        <v>20215</v>
      </c>
      <c r="G4968" s="1070"/>
      <c r="H4968" s="609" t="s">
        <v>20216</v>
      </c>
      <c r="I4968" s="609" t="s">
        <v>369</v>
      </c>
      <c r="J4968" s="609" t="s">
        <v>212</v>
      </c>
      <c r="K4968" s="609" t="s">
        <v>3414</v>
      </c>
      <c r="L4968" s="610" t="s">
        <v>20217</v>
      </c>
      <c r="M4968" s="608"/>
      <c r="N4968" s="609" t="s">
        <v>20219</v>
      </c>
      <c r="O4968" s="610"/>
      <c r="P4968" s="606"/>
      <c r="Q4968" s="610"/>
    </row>
    <row r="4969" spans="1:17" s="720" customFormat="1" ht="40.5" x14ac:dyDescent="0.3">
      <c r="A4969" s="1071"/>
      <c r="B4969" s="608">
        <v>20</v>
      </c>
      <c r="C4969" s="602" t="s">
        <v>65</v>
      </c>
      <c r="D4969" s="603">
        <v>2567</v>
      </c>
      <c r="E4969" s="1071"/>
      <c r="F4969" s="1073"/>
      <c r="G4969" s="1071"/>
      <c r="H4969" s="609"/>
      <c r="I4969" s="609"/>
      <c r="J4969" s="609"/>
      <c r="K4969" s="609"/>
      <c r="L4969" s="610" t="s">
        <v>20218</v>
      </c>
      <c r="M4969" s="608"/>
      <c r="N4969" s="609" t="s">
        <v>20220</v>
      </c>
      <c r="O4969" s="685" t="s">
        <v>20213</v>
      </c>
      <c r="P4969" s="606"/>
      <c r="Q4969" s="610"/>
    </row>
    <row r="4970" spans="1:17" s="612" customFormat="1" ht="40.5" x14ac:dyDescent="0.3">
      <c r="A4970" s="1074">
        <v>1593</v>
      </c>
      <c r="B4970" s="677">
        <v>21</v>
      </c>
      <c r="C4970" s="677" t="s">
        <v>65</v>
      </c>
      <c r="D4970" s="678">
        <v>2567</v>
      </c>
      <c r="E4970" s="1074" t="s">
        <v>21796</v>
      </c>
      <c r="F4970" s="1074" t="s">
        <v>21796</v>
      </c>
      <c r="G4970" s="1074"/>
      <c r="H4970" s="1074" t="s">
        <v>12158</v>
      </c>
      <c r="I4970" s="1074" t="s">
        <v>1592</v>
      </c>
      <c r="J4970" s="1074" t="s">
        <v>151</v>
      </c>
      <c r="K4970" s="1074" t="s">
        <v>3414</v>
      </c>
      <c r="L4970" s="604" t="s">
        <v>11884</v>
      </c>
      <c r="M4970" s="677">
        <v>2564</v>
      </c>
      <c r="N4970" s="929" t="s">
        <v>21797</v>
      </c>
      <c r="O4970" s="799"/>
      <c r="P4970" s="714"/>
      <c r="Q4970" s="716"/>
    </row>
    <row r="4971" spans="1:17" s="612" customFormat="1" ht="40.5" x14ac:dyDescent="0.3">
      <c r="A4971" s="1075"/>
      <c r="B4971" s="608">
        <v>12</v>
      </c>
      <c r="C4971" s="608" t="s">
        <v>69</v>
      </c>
      <c r="D4971" s="609">
        <v>2567</v>
      </c>
      <c r="E4971" s="1075"/>
      <c r="F4971" s="1075"/>
      <c r="G4971" s="1075"/>
      <c r="H4971" s="1075"/>
      <c r="I4971" s="1075"/>
      <c r="J4971" s="1075"/>
      <c r="K4971" s="1075"/>
      <c r="L4971" s="610" t="s">
        <v>5414</v>
      </c>
      <c r="M4971" s="608"/>
      <c r="N4971" s="681" t="s">
        <v>21798</v>
      </c>
      <c r="O4971" s="749"/>
      <c r="P4971" s="613"/>
      <c r="Q4971" s="610"/>
    </row>
    <row r="4972" spans="1:17" s="607" customFormat="1" x14ac:dyDescent="0.3">
      <c r="A4972" s="1076"/>
      <c r="B4972" s="608">
        <v>7</v>
      </c>
      <c r="C4972" s="608" t="s">
        <v>73</v>
      </c>
      <c r="D4972" s="609">
        <v>2567</v>
      </c>
      <c r="E4972" s="1076"/>
      <c r="F4972" s="1076"/>
      <c r="G4972" s="1076"/>
      <c r="H4972" s="1076"/>
      <c r="I4972" s="1076"/>
      <c r="J4972" s="1076"/>
      <c r="K4972" s="1076"/>
      <c r="L4972" s="610" t="s">
        <v>689</v>
      </c>
      <c r="M4972" s="608"/>
      <c r="N4972" s="681" t="s">
        <v>21799</v>
      </c>
      <c r="O4972" s="749" t="s">
        <v>21800</v>
      </c>
      <c r="P4972" s="613">
        <v>20379.009999999998</v>
      </c>
      <c r="Q4972" s="610"/>
    </row>
    <row r="4973" spans="1:17" s="612" customFormat="1" ht="40.5" x14ac:dyDescent="0.25">
      <c r="A4973" s="1047">
        <v>1594</v>
      </c>
      <c r="B4973" s="602">
        <v>22</v>
      </c>
      <c r="C4973" s="602" t="s">
        <v>65</v>
      </c>
      <c r="D4973" s="602">
        <v>2567</v>
      </c>
      <c r="E4973" s="1047" t="s">
        <v>20302</v>
      </c>
      <c r="F4973" s="1047" t="s">
        <v>20302</v>
      </c>
      <c r="G4973" s="1047" t="s">
        <v>20303</v>
      </c>
      <c r="H4973" s="1047" t="s">
        <v>20304</v>
      </c>
      <c r="I4973" s="1047" t="s">
        <v>2658</v>
      </c>
      <c r="J4973" s="1047" t="s">
        <v>105</v>
      </c>
      <c r="K4973" s="1047" t="s">
        <v>3414</v>
      </c>
      <c r="L4973" s="603" t="s">
        <v>20305</v>
      </c>
      <c r="M4973" s="602"/>
      <c r="N4973" s="935" t="s">
        <v>20306</v>
      </c>
      <c r="O4973" s="604"/>
      <c r="P4973" s="606"/>
      <c r="Q4973" s="604"/>
    </row>
    <row r="4974" spans="1:17" s="612" customFormat="1" ht="40.5" x14ac:dyDescent="0.25">
      <c r="A4974" s="1048"/>
      <c r="B4974" s="608">
        <v>7</v>
      </c>
      <c r="C4974" s="608" t="s">
        <v>67</v>
      </c>
      <c r="D4974" s="608">
        <v>2567</v>
      </c>
      <c r="E4974" s="1048"/>
      <c r="F4974" s="1048"/>
      <c r="G4974" s="1048"/>
      <c r="H4974" s="1048"/>
      <c r="I4974" s="1048"/>
      <c r="J4974" s="1048"/>
      <c r="K4974" s="1048"/>
      <c r="L4974" s="610" t="s">
        <v>5414</v>
      </c>
      <c r="M4974" s="608"/>
      <c r="N4974" s="681" t="s">
        <v>22263</v>
      </c>
      <c r="O4974" s="610"/>
      <c r="P4974" s="606"/>
      <c r="Q4974" s="610"/>
    </row>
    <row r="4975" spans="1:17" s="607" customFormat="1" x14ac:dyDescent="0.25">
      <c r="A4975" s="1049"/>
      <c r="B4975" s="608">
        <v>7</v>
      </c>
      <c r="C4975" s="608" t="s">
        <v>67</v>
      </c>
      <c r="D4975" s="608">
        <v>2567</v>
      </c>
      <c r="E4975" s="1049"/>
      <c r="F4975" s="1049"/>
      <c r="G4975" s="1049"/>
      <c r="H4975" s="1049"/>
      <c r="I4975" s="1049"/>
      <c r="J4975" s="1049"/>
      <c r="K4975" s="1049"/>
      <c r="L4975" s="610" t="s">
        <v>689</v>
      </c>
      <c r="M4975" s="608"/>
      <c r="N4975" s="681" t="s">
        <v>22264</v>
      </c>
      <c r="O4975" s="645" t="s">
        <v>22265</v>
      </c>
      <c r="P4975" s="613">
        <v>45900</v>
      </c>
      <c r="Q4975" s="610"/>
    </row>
    <row r="4976" spans="1:17" s="612" customFormat="1" x14ac:dyDescent="0.25">
      <c r="A4976" s="1047">
        <v>1594</v>
      </c>
      <c r="B4976" s="602">
        <v>25</v>
      </c>
      <c r="C4976" s="602" t="s">
        <v>65</v>
      </c>
      <c r="D4976" s="602">
        <v>2567</v>
      </c>
      <c r="E4976" s="1047" t="s">
        <v>20323</v>
      </c>
      <c r="F4976" s="1047" t="s">
        <v>20323</v>
      </c>
      <c r="G4976" s="1047" t="s">
        <v>20324</v>
      </c>
      <c r="H4976" s="1047" t="s">
        <v>20325</v>
      </c>
      <c r="I4976" s="1047" t="s">
        <v>369</v>
      </c>
      <c r="J4976" s="1047" t="s">
        <v>212</v>
      </c>
      <c r="K4976" s="1047" t="s">
        <v>3414</v>
      </c>
      <c r="L4976" s="604" t="s">
        <v>7186</v>
      </c>
      <c r="M4976" s="602"/>
      <c r="N4976" s="935" t="s">
        <v>20326</v>
      </c>
      <c r="O4976" s="604"/>
      <c r="P4976" s="606"/>
      <c r="Q4976" s="604"/>
    </row>
    <row r="4977" spans="1:17" s="612" customFormat="1" ht="40.5" x14ac:dyDescent="0.25">
      <c r="A4977" s="1048"/>
      <c r="B4977" s="608">
        <v>12</v>
      </c>
      <c r="C4977" s="608" t="s">
        <v>71</v>
      </c>
      <c r="D4977" s="608">
        <v>2567</v>
      </c>
      <c r="E4977" s="1048"/>
      <c r="F4977" s="1048"/>
      <c r="G4977" s="1048"/>
      <c r="H4977" s="1048"/>
      <c r="I4977" s="1048"/>
      <c r="J4977" s="1048"/>
      <c r="K4977" s="1048"/>
      <c r="L4977" s="610" t="s">
        <v>5414</v>
      </c>
      <c r="M4977" s="608"/>
      <c r="N4977" s="936" t="s">
        <v>21979</v>
      </c>
      <c r="O4977" s="610"/>
      <c r="P4977" s="606"/>
      <c r="Q4977" s="610"/>
    </row>
    <row r="4978" spans="1:17" s="607" customFormat="1" ht="40.5" customHeight="1" x14ac:dyDescent="0.3">
      <c r="A4978" s="1049"/>
      <c r="B4978" s="608">
        <v>12</v>
      </c>
      <c r="C4978" s="608" t="s">
        <v>71</v>
      </c>
      <c r="D4978" s="608">
        <v>2567</v>
      </c>
      <c r="E4978" s="1049"/>
      <c r="F4978" s="1049"/>
      <c r="G4978" s="1049"/>
      <c r="H4978" s="1049"/>
      <c r="I4978" s="1049"/>
      <c r="J4978" s="1049"/>
      <c r="K4978" s="1049"/>
      <c r="L4978" s="610" t="s">
        <v>689</v>
      </c>
      <c r="M4978" s="608"/>
      <c r="N4978" s="936" t="s">
        <v>21980</v>
      </c>
      <c r="O4978" s="749" t="s">
        <v>21841</v>
      </c>
      <c r="P4978" s="606">
        <v>43194</v>
      </c>
      <c r="Q4978" s="610"/>
    </row>
    <row r="4979" spans="1:17" s="607" customFormat="1" ht="40.5" x14ac:dyDescent="0.25">
      <c r="A4979" s="1047">
        <v>1595</v>
      </c>
      <c r="B4979" s="602">
        <v>25</v>
      </c>
      <c r="C4979" s="602" t="s">
        <v>65</v>
      </c>
      <c r="D4979" s="602">
        <v>2567</v>
      </c>
      <c r="E4979" s="1047" t="s">
        <v>17466</v>
      </c>
      <c r="F4979" s="1047" t="s">
        <v>20315</v>
      </c>
      <c r="G4979" s="1047" t="s">
        <v>20327</v>
      </c>
      <c r="H4979" s="1047" t="s">
        <v>20317</v>
      </c>
      <c r="I4979" s="1047" t="s">
        <v>125</v>
      </c>
      <c r="J4979" s="1047" t="s">
        <v>92</v>
      </c>
      <c r="K4979" s="1047" t="s">
        <v>3414</v>
      </c>
      <c r="L4979" s="604" t="s">
        <v>17878</v>
      </c>
      <c r="M4979" s="602">
        <v>2566</v>
      </c>
      <c r="N4979" s="603" t="s">
        <v>20321</v>
      </c>
      <c r="O4979" s="604"/>
      <c r="P4979" s="606"/>
      <c r="Q4979" s="604"/>
    </row>
    <row r="4980" spans="1:17" s="607" customFormat="1" ht="40.5" x14ac:dyDescent="0.25">
      <c r="A4980" s="1048"/>
      <c r="B4980" s="602">
        <v>26</v>
      </c>
      <c r="C4980" s="602" t="s">
        <v>65</v>
      </c>
      <c r="D4980" s="602">
        <v>2567</v>
      </c>
      <c r="E4980" s="1048"/>
      <c r="F4980" s="1048"/>
      <c r="G4980" s="1048"/>
      <c r="H4980" s="1048"/>
      <c r="I4980" s="1048"/>
      <c r="J4980" s="1048"/>
      <c r="K4980" s="1048"/>
      <c r="L4980" s="604" t="s">
        <v>20039</v>
      </c>
      <c r="M4980" s="602"/>
      <c r="N4980" s="603" t="s">
        <v>20320</v>
      </c>
      <c r="O4980" s="604"/>
      <c r="P4980" s="606"/>
      <c r="Q4980" s="604"/>
    </row>
    <row r="4981" spans="1:17" s="612" customFormat="1" x14ac:dyDescent="0.25">
      <c r="A4981" s="1048"/>
      <c r="B4981" s="602">
        <v>29</v>
      </c>
      <c r="C4981" s="602" t="s">
        <v>65</v>
      </c>
      <c r="D4981" s="602">
        <v>2567</v>
      </c>
      <c r="E4981" s="1048"/>
      <c r="F4981" s="1048"/>
      <c r="G4981" s="1048"/>
      <c r="H4981" s="1048"/>
      <c r="I4981" s="1048"/>
      <c r="J4981" s="1048"/>
      <c r="K4981" s="1048"/>
      <c r="L4981" s="604" t="s">
        <v>20328</v>
      </c>
      <c r="M4981" s="602"/>
      <c r="N4981" s="603" t="s">
        <v>20329</v>
      </c>
      <c r="O4981" s="604"/>
      <c r="P4981" s="606"/>
      <c r="Q4981" s="604"/>
    </row>
    <row r="4982" spans="1:17" s="612" customFormat="1" ht="40.5" x14ac:dyDescent="0.25">
      <c r="A4982" s="1048"/>
      <c r="B4982" s="608">
        <v>27</v>
      </c>
      <c r="C4982" s="608" t="s">
        <v>73</v>
      </c>
      <c r="D4982" s="608">
        <v>2567</v>
      </c>
      <c r="E4982" s="1048"/>
      <c r="F4982" s="1048"/>
      <c r="G4982" s="1048"/>
      <c r="H4982" s="1048"/>
      <c r="I4982" s="1048"/>
      <c r="J4982" s="1048"/>
      <c r="K4982" s="1048"/>
      <c r="L4982" s="610" t="s">
        <v>18014</v>
      </c>
      <c r="M4982" s="608"/>
      <c r="N4982" s="609" t="s">
        <v>21777</v>
      </c>
      <c r="O4982" s="610"/>
      <c r="P4982" s="606"/>
      <c r="Q4982" s="610"/>
    </row>
    <row r="4983" spans="1:17" s="607" customFormat="1" ht="40.5" customHeight="1" x14ac:dyDescent="0.25">
      <c r="A4983" s="1049"/>
      <c r="B4983" s="608">
        <v>4</v>
      </c>
      <c r="C4983" s="608" t="s">
        <v>71</v>
      </c>
      <c r="D4983" s="608">
        <v>2567</v>
      </c>
      <c r="E4983" s="1049"/>
      <c r="F4983" s="1049"/>
      <c r="G4983" s="1049"/>
      <c r="H4983" s="1049"/>
      <c r="I4983" s="1049"/>
      <c r="J4983" s="1049"/>
      <c r="K4983" s="1049"/>
      <c r="L4983" s="610" t="s">
        <v>18015</v>
      </c>
      <c r="M4983" s="608"/>
      <c r="N4983" s="609" t="s">
        <v>21780</v>
      </c>
      <c r="O4983" s="610" t="s">
        <v>21772</v>
      </c>
      <c r="P4983" s="606">
        <v>18432.669999999998</v>
      </c>
      <c r="Q4983" s="610"/>
    </row>
    <row r="4984" spans="1:17" s="607" customFormat="1" ht="33.75" customHeight="1" x14ac:dyDescent="0.25">
      <c r="A4984" s="1047">
        <v>1596</v>
      </c>
      <c r="B4984" s="602">
        <v>25</v>
      </c>
      <c r="C4984" s="602" t="s">
        <v>65</v>
      </c>
      <c r="D4984" s="602">
        <v>2567</v>
      </c>
      <c r="E4984" s="1047" t="s">
        <v>17466</v>
      </c>
      <c r="F4984" s="1047" t="s">
        <v>20316</v>
      </c>
      <c r="G4984" s="1047"/>
      <c r="H4984" s="1047" t="s">
        <v>20322</v>
      </c>
      <c r="I4984" s="1047" t="s">
        <v>324</v>
      </c>
      <c r="J4984" s="1047" t="s">
        <v>2880</v>
      </c>
      <c r="K4984" s="1047" t="s">
        <v>3414</v>
      </c>
      <c r="L4984" s="604" t="s">
        <v>17878</v>
      </c>
      <c r="M4984" s="602">
        <v>2566</v>
      </c>
      <c r="N4984" s="603" t="s">
        <v>20319</v>
      </c>
      <c r="O4984" s="604"/>
      <c r="P4984" s="606"/>
      <c r="Q4984" s="604"/>
    </row>
    <row r="4985" spans="1:17" s="607" customFormat="1" ht="33.75" customHeight="1" x14ac:dyDescent="0.25">
      <c r="A4985" s="1048"/>
      <c r="B4985" s="602">
        <v>26</v>
      </c>
      <c r="C4985" s="602" t="s">
        <v>65</v>
      </c>
      <c r="D4985" s="602">
        <v>2567</v>
      </c>
      <c r="E4985" s="1048"/>
      <c r="F4985" s="1048"/>
      <c r="G4985" s="1048"/>
      <c r="H4985" s="1048"/>
      <c r="I4985" s="1048"/>
      <c r="J4985" s="1048"/>
      <c r="K4985" s="1048"/>
      <c r="L4985" s="604" t="s">
        <v>20039</v>
      </c>
      <c r="M4985" s="602"/>
      <c r="N4985" s="603" t="s">
        <v>20318</v>
      </c>
      <c r="O4985" s="604"/>
      <c r="P4985" s="606"/>
      <c r="Q4985" s="604"/>
    </row>
    <row r="4986" spans="1:17" s="612" customFormat="1" ht="33.75" customHeight="1" x14ac:dyDescent="0.25">
      <c r="A4986" s="1048"/>
      <c r="B4986" s="602">
        <v>1</v>
      </c>
      <c r="C4986" s="602" t="s">
        <v>66</v>
      </c>
      <c r="D4986" s="602">
        <v>2567</v>
      </c>
      <c r="E4986" s="1048"/>
      <c r="F4986" s="1048"/>
      <c r="G4986" s="1048"/>
      <c r="H4986" s="1048"/>
      <c r="I4986" s="1048"/>
      <c r="J4986" s="1048"/>
      <c r="K4986" s="1048"/>
      <c r="L4986" s="604" t="s">
        <v>20094</v>
      </c>
      <c r="M4986" s="602"/>
      <c r="N4986" s="603" t="s">
        <v>20355</v>
      </c>
      <c r="O4986" s="604"/>
      <c r="P4986" s="606"/>
      <c r="Q4986" s="604"/>
    </row>
    <row r="4987" spans="1:17" s="612" customFormat="1" ht="33.75" customHeight="1" x14ac:dyDescent="0.25">
      <c r="A4987" s="1048"/>
      <c r="B4987" s="608">
        <v>12</v>
      </c>
      <c r="C4987" s="608" t="s">
        <v>69</v>
      </c>
      <c r="D4987" s="608">
        <v>2567</v>
      </c>
      <c r="E4987" s="1048"/>
      <c r="F4987" s="1048"/>
      <c r="G4987" s="1048"/>
      <c r="H4987" s="1048"/>
      <c r="I4987" s="1048"/>
      <c r="J4987" s="1048"/>
      <c r="K4987" s="1048"/>
      <c r="L4987" s="610" t="s">
        <v>18014</v>
      </c>
      <c r="M4987" s="608"/>
      <c r="N4987" s="609" t="s">
        <v>21770</v>
      </c>
      <c r="O4987" s="610"/>
      <c r="P4987" s="606"/>
      <c r="Q4987" s="610"/>
    </row>
    <row r="4988" spans="1:17" ht="33.75" customHeight="1" x14ac:dyDescent="0.25">
      <c r="A4988" s="1049"/>
      <c r="B4988" s="608">
        <v>8</v>
      </c>
      <c r="C4988" s="608" t="s">
        <v>73</v>
      </c>
      <c r="D4988" s="608">
        <v>2567</v>
      </c>
      <c r="E4988" s="1049"/>
      <c r="F4988" s="1049"/>
      <c r="G4988" s="1049"/>
      <c r="H4988" s="1049"/>
      <c r="I4988" s="1049"/>
      <c r="J4988" s="1049"/>
      <c r="K4988" s="1049"/>
      <c r="L4988" s="610" t="s">
        <v>18015</v>
      </c>
      <c r="M4988" s="608"/>
      <c r="N4988" s="609" t="s">
        <v>21771</v>
      </c>
      <c r="O4988" s="610" t="s">
        <v>21772</v>
      </c>
      <c r="P4988" s="606">
        <v>18985.650000000001</v>
      </c>
      <c r="Q4988" s="610"/>
    </row>
    <row r="4989" spans="1:17" ht="40.5" customHeight="1" x14ac:dyDescent="0.25">
      <c r="A4989" s="1053">
        <v>1597</v>
      </c>
      <c r="B4989" s="69">
        <v>27</v>
      </c>
      <c r="C4989" s="69" t="s">
        <v>65</v>
      </c>
      <c r="D4989" s="69">
        <v>2567</v>
      </c>
      <c r="E4989" s="1067" t="s">
        <v>20330</v>
      </c>
      <c r="F4989" s="1067" t="s">
        <v>20332</v>
      </c>
      <c r="G4989" s="1067" t="s">
        <v>20331</v>
      </c>
      <c r="H4989" s="1067" t="s">
        <v>20333</v>
      </c>
      <c r="I4989" s="1067" t="s">
        <v>1229</v>
      </c>
      <c r="J4989" s="1067" t="s">
        <v>20334</v>
      </c>
      <c r="K4989" s="1067" t="s">
        <v>3414</v>
      </c>
      <c r="L4989" s="1" t="s">
        <v>20336</v>
      </c>
      <c r="M4989" s="69"/>
      <c r="N4989" s="113" t="s">
        <v>20337</v>
      </c>
    </row>
    <row r="4990" spans="1:17" ht="40.5" customHeight="1" x14ac:dyDescent="0.25">
      <c r="A4990" s="1055"/>
      <c r="B4990" s="69">
        <v>29</v>
      </c>
      <c r="C4990" s="69" t="s">
        <v>65</v>
      </c>
      <c r="D4990" s="113">
        <v>2567</v>
      </c>
      <c r="E4990" s="1068"/>
      <c r="F4990" s="1068"/>
      <c r="G4990" s="1068"/>
      <c r="H4990" s="1068"/>
      <c r="I4990" s="1068"/>
      <c r="J4990" s="1068"/>
      <c r="K4990" s="1068"/>
      <c r="L4990" s="1" t="s">
        <v>20335</v>
      </c>
      <c r="M4990" s="69"/>
      <c r="N4990" s="113" t="s">
        <v>20338</v>
      </c>
    </row>
    <row r="4991" spans="1:17" ht="25.5" customHeight="1" x14ac:dyDescent="0.25">
      <c r="A4991" s="1055"/>
      <c r="B4991" s="69">
        <v>29</v>
      </c>
      <c r="C4991" s="69" t="s">
        <v>65</v>
      </c>
      <c r="D4991" s="113">
        <v>2567</v>
      </c>
      <c r="E4991" s="1068"/>
      <c r="F4991" s="1068"/>
      <c r="G4991" s="1068"/>
      <c r="H4991" s="1068"/>
      <c r="I4991" s="1068"/>
      <c r="J4991" s="1068"/>
      <c r="K4991" s="1068"/>
      <c r="L4991" s="1" t="s">
        <v>20351</v>
      </c>
      <c r="M4991" s="69"/>
      <c r="N4991" s="113" t="s">
        <v>20353</v>
      </c>
    </row>
    <row r="4992" spans="1:17" s="607" customFormat="1" ht="51" customHeight="1" x14ac:dyDescent="0.25">
      <c r="A4992" s="1054"/>
      <c r="B4992" s="69">
        <v>1</v>
      </c>
      <c r="C4992" s="69" t="s">
        <v>66</v>
      </c>
      <c r="D4992" s="113">
        <v>2567</v>
      </c>
      <c r="E4992" s="1069"/>
      <c r="F4992" s="1069"/>
      <c r="G4992" s="1069"/>
      <c r="H4992" s="1069"/>
      <c r="I4992" s="1069"/>
      <c r="J4992" s="1069"/>
      <c r="K4992" s="1069"/>
      <c r="L4992" s="1" t="s">
        <v>20352</v>
      </c>
      <c r="M4992" s="69"/>
      <c r="N4992" s="113" t="s">
        <v>20354</v>
      </c>
      <c r="O4992" s="1"/>
      <c r="P4992" s="452"/>
      <c r="Q4992" s="1"/>
    </row>
    <row r="4993" spans="1:17" s="607" customFormat="1" ht="32.25" customHeight="1" x14ac:dyDescent="0.25">
      <c r="A4993" s="1047">
        <v>1598</v>
      </c>
      <c r="B4993" s="602">
        <v>28</v>
      </c>
      <c r="C4993" s="602" t="s">
        <v>65</v>
      </c>
      <c r="D4993" s="603">
        <v>2567</v>
      </c>
      <c r="E4993" s="1047" t="s">
        <v>20339</v>
      </c>
      <c r="F4993" s="1047" t="s">
        <v>20339</v>
      </c>
      <c r="G4993" s="1047" t="s">
        <v>20340</v>
      </c>
      <c r="H4993" s="1047" t="s">
        <v>7153</v>
      </c>
      <c r="I4993" s="1047" t="s">
        <v>20341</v>
      </c>
      <c r="J4993" s="1047" t="s">
        <v>58</v>
      </c>
      <c r="K4993" s="1047" t="s">
        <v>3414</v>
      </c>
      <c r="L4993" s="603" t="s">
        <v>20305</v>
      </c>
      <c r="M4993" s="602"/>
      <c r="N4993" s="603" t="s">
        <v>20342</v>
      </c>
      <c r="O4993" s="604"/>
      <c r="P4993" s="606"/>
      <c r="Q4993" s="604"/>
    </row>
    <row r="4994" spans="1:17" s="607" customFormat="1" ht="32.25" customHeight="1" x14ac:dyDescent="0.25">
      <c r="A4994" s="1048"/>
      <c r="B4994" s="608">
        <v>8</v>
      </c>
      <c r="C4994" s="608" t="s">
        <v>677</v>
      </c>
      <c r="D4994" s="609">
        <v>2567</v>
      </c>
      <c r="E4994" s="1048"/>
      <c r="F4994" s="1048"/>
      <c r="G4994" s="1048"/>
      <c r="H4994" s="1048"/>
      <c r="I4994" s="1048"/>
      <c r="J4994" s="1048"/>
      <c r="K4994" s="1048"/>
      <c r="L4994" s="609" t="s">
        <v>5414</v>
      </c>
      <c r="M4994" s="602"/>
      <c r="N4994" s="609" t="s">
        <v>22631</v>
      </c>
      <c r="O4994" s="604"/>
      <c r="P4994" s="606"/>
      <c r="Q4994" s="604"/>
    </row>
    <row r="4995" spans="1:17" s="607" customFormat="1" ht="32.25" customHeight="1" x14ac:dyDescent="0.25">
      <c r="A4995" s="1049"/>
      <c r="B4995" s="608">
        <v>8</v>
      </c>
      <c r="C4995" s="608" t="s">
        <v>677</v>
      </c>
      <c r="D4995" s="609">
        <v>2567</v>
      </c>
      <c r="E4995" s="1049"/>
      <c r="F4995" s="1049"/>
      <c r="G4995" s="1049"/>
      <c r="H4995" s="1049"/>
      <c r="I4995" s="1049"/>
      <c r="J4995" s="1049"/>
      <c r="K4995" s="1049"/>
      <c r="L4995" s="609" t="s">
        <v>689</v>
      </c>
      <c r="M4995" s="602"/>
      <c r="N4995" s="609" t="s">
        <v>22625</v>
      </c>
      <c r="O4995" s="610" t="s">
        <v>22626</v>
      </c>
      <c r="P4995" s="606">
        <v>55582.54</v>
      </c>
      <c r="Q4995" s="604"/>
    </row>
    <row r="4996" spans="1:17" s="612" customFormat="1" ht="42" customHeight="1" x14ac:dyDescent="0.25">
      <c r="A4996" s="1047">
        <v>1599</v>
      </c>
      <c r="B4996" s="602">
        <v>29</v>
      </c>
      <c r="C4996" s="602" t="s">
        <v>65</v>
      </c>
      <c r="D4996" s="603">
        <v>2567</v>
      </c>
      <c r="E4996" s="1047" t="s">
        <v>20356</v>
      </c>
      <c r="F4996" s="1047" t="s">
        <v>20356</v>
      </c>
      <c r="G4996" s="1047" t="s">
        <v>20357</v>
      </c>
      <c r="H4996" s="1047" t="s">
        <v>20358</v>
      </c>
      <c r="I4996" s="1047" t="s">
        <v>78</v>
      </c>
      <c r="J4996" s="1047" t="s">
        <v>78</v>
      </c>
      <c r="K4996" s="1047" t="s">
        <v>3414</v>
      </c>
      <c r="L4996" s="604" t="s">
        <v>11884</v>
      </c>
      <c r="M4996" s="602">
        <v>2565</v>
      </c>
      <c r="N4996" s="603" t="s">
        <v>20359</v>
      </c>
      <c r="O4996" s="604"/>
      <c r="P4996" s="606"/>
      <c r="Q4996" s="604"/>
    </row>
    <row r="4997" spans="1:17" s="612" customFormat="1" ht="40.5" x14ac:dyDescent="0.25">
      <c r="A4997" s="1048"/>
      <c r="B4997" s="608">
        <v>12</v>
      </c>
      <c r="C4997" s="608" t="s">
        <v>69</v>
      </c>
      <c r="D4997" s="609">
        <v>2567</v>
      </c>
      <c r="E4997" s="1048"/>
      <c r="F4997" s="1048"/>
      <c r="G4997" s="1048"/>
      <c r="H4997" s="1048"/>
      <c r="I4997" s="1048"/>
      <c r="J4997" s="1048"/>
      <c r="K4997" s="1048"/>
      <c r="L4997" s="610" t="s">
        <v>5414</v>
      </c>
      <c r="M4997" s="608"/>
      <c r="N4997" s="609" t="s">
        <v>21770</v>
      </c>
      <c r="O4997" s="610"/>
      <c r="P4997" s="606"/>
      <c r="Q4997" s="610"/>
    </row>
    <row r="4998" spans="1:17" ht="40.5" x14ac:dyDescent="0.25">
      <c r="A4998" s="1049"/>
      <c r="B4998" s="608">
        <v>7</v>
      </c>
      <c r="C4998" s="608" t="s">
        <v>73</v>
      </c>
      <c r="D4998" s="609">
        <v>2567</v>
      </c>
      <c r="E4998" s="1049"/>
      <c r="F4998" s="1049"/>
      <c r="G4998" s="1049"/>
      <c r="H4998" s="1049"/>
      <c r="I4998" s="1049"/>
      <c r="J4998" s="1049"/>
      <c r="K4998" s="1049"/>
      <c r="L4998" s="610" t="s">
        <v>689</v>
      </c>
      <c r="M4998" s="608"/>
      <c r="N4998" s="609" t="s">
        <v>21827</v>
      </c>
      <c r="O4998" s="610" t="s">
        <v>21828</v>
      </c>
      <c r="P4998" s="606">
        <v>25712.69</v>
      </c>
      <c r="Q4998" s="610"/>
    </row>
    <row r="4999" spans="1:17" s="607" customFormat="1" ht="20.25" customHeight="1" x14ac:dyDescent="0.25">
      <c r="A4999" s="1047">
        <v>1600</v>
      </c>
      <c r="B4999" s="602">
        <v>29</v>
      </c>
      <c r="C4999" s="602" t="s">
        <v>65</v>
      </c>
      <c r="D4999" s="603">
        <v>2567</v>
      </c>
      <c r="E4999" s="1047" t="s">
        <v>20694</v>
      </c>
      <c r="F4999" s="1047" t="s">
        <v>20694</v>
      </c>
      <c r="G4999" s="1047" t="s">
        <v>20695</v>
      </c>
      <c r="H4999" s="1047" t="s">
        <v>20696</v>
      </c>
      <c r="I4999" s="1047" t="s">
        <v>2168</v>
      </c>
      <c r="J4999" s="1047" t="s">
        <v>2880</v>
      </c>
      <c r="K4999" s="1047" t="s">
        <v>3414</v>
      </c>
      <c r="L4999" s="604" t="s">
        <v>20462</v>
      </c>
      <c r="M4999" s="602"/>
      <c r="N4999" s="603" t="s">
        <v>20697</v>
      </c>
      <c r="O4999" s="604"/>
      <c r="P4999" s="606"/>
      <c r="Q4999" s="604"/>
    </row>
    <row r="5000" spans="1:17" s="607" customFormat="1" ht="40.5" x14ac:dyDescent="0.25">
      <c r="A5000" s="1048"/>
      <c r="B5000" s="602">
        <v>9</v>
      </c>
      <c r="C5000" s="602" t="s">
        <v>62</v>
      </c>
      <c r="D5000" s="603">
        <v>2567</v>
      </c>
      <c r="E5000" s="1048"/>
      <c r="F5000" s="1048"/>
      <c r="G5000" s="1048"/>
      <c r="H5000" s="1048"/>
      <c r="I5000" s="1048"/>
      <c r="J5000" s="1048"/>
      <c r="K5000" s="1048"/>
      <c r="L5000" s="604" t="s">
        <v>20698</v>
      </c>
      <c r="M5000" s="602"/>
      <c r="N5000" s="603" t="s">
        <v>20700</v>
      </c>
      <c r="O5000" s="604"/>
      <c r="P5000" s="606"/>
      <c r="Q5000" s="604"/>
    </row>
    <row r="5001" spans="1:17" s="607" customFormat="1" ht="40.5" x14ac:dyDescent="0.25">
      <c r="A5001" s="1048"/>
      <c r="B5001" s="602">
        <v>14</v>
      </c>
      <c r="C5001" s="602" t="s">
        <v>62</v>
      </c>
      <c r="D5001" s="603">
        <v>2567</v>
      </c>
      <c r="E5001" s="1048"/>
      <c r="F5001" s="1048"/>
      <c r="G5001" s="1048"/>
      <c r="H5001" s="1048"/>
      <c r="I5001" s="1048"/>
      <c r="J5001" s="1048"/>
      <c r="K5001" s="1048"/>
      <c r="L5001" s="604" t="s">
        <v>20699</v>
      </c>
      <c r="M5001" s="602"/>
      <c r="N5001" s="603" t="s">
        <v>20701</v>
      </c>
      <c r="O5001" s="604"/>
      <c r="P5001" s="606"/>
      <c r="Q5001" s="604"/>
    </row>
    <row r="5002" spans="1:17" s="607" customFormat="1" ht="40.5" x14ac:dyDescent="0.25">
      <c r="A5002" s="1048"/>
      <c r="B5002" s="602">
        <v>3</v>
      </c>
      <c r="C5002" s="602" t="s">
        <v>682</v>
      </c>
      <c r="D5002" s="603">
        <v>2567</v>
      </c>
      <c r="E5002" s="1048"/>
      <c r="F5002" s="1048"/>
      <c r="G5002" s="1048"/>
      <c r="H5002" s="1048"/>
      <c r="I5002" s="1048"/>
      <c r="J5002" s="1048"/>
      <c r="K5002" s="1048"/>
      <c r="L5002" s="604" t="s">
        <v>23014</v>
      </c>
      <c r="M5002" s="602"/>
      <c r="N5002" s="603" t="s">
        <v>23015</v>
      </c>
      <c r="O5002" s="604"/>
      <c r="P5002" s="606"/>
      <c r="Q5002" s="604"/>
    </row>
    <row r="5003" spans="1:17" s="607" customFormat="1" ht="60.75" x14ac:dyDescent="0.25">
      <c r="A5003" s="1049"/>
      <c r="B5003" s="608">
        <v>16</v>
      </c>
      <c r="C5003" s="608" t="s">
        <v>682</v>
      </c>
      <c r="D5003" s="609">
        <v>2567</v>
      </c>
      <c r="E5003" s="1049"/>
      <c r="F5003" s="1049"/>
      <c r="G5003" s="1049"/>
      <c r="H5003" s="1049"/>
      <c r="I5003" s="1049"/>
      <c r="J5003" s="1049"/>
      <c r="K5003" s="1049"/>
      <c r="L5003" s="610" t="s">
        <v>15996</v>
      </c>
      <c r="M5003" s="608"/>
      <c r="N5003" s="609" t="s">
        <v>23016</v>
      </c>
      <c r="O5003" s="610" t="s">
        <v>21841</v>
      </c>
      <c r="P5003" s="606">
        <v>47764.08</v>
      </c>
      <c r="Q5003" s="604"/>
    </row>
    <row r="5004" spans="1:17" s="612" customFormat="1" ht="33.75" customHeight="1" x14ac:dyDescent="0.25">
      <c r="A5004" s="1047">
        <v>1601</v>
      </c>
      <c r="B5004" s="602">
        <v>1</v>
      </c>
      <c r="C5004" s="602" t="s">
        <v>66</v>
      </c>
      <c r="D5004" s="603">
        <v>2567</v>
      </c>
      <c r="E5004" s="1047" t="s">
        <v>20452</v>
      </c>
      <c r="F5004" s="1047" t="s">
        <v>20455</v>
      </c>
      <c r="G5004" s="1047" t="s">
        <v>20453</v>
      </c>
      <c r="H5004" s="1047" t="s">
        <v>17463</v>
      </c>
      <c r="I5004" s="1047" t="s">
        <v>870</v>
      </c>
      <c r="J5004" s="1047" t="s">
        <v>78</v>
      </c>
      <c r="K5004" s="1047" t="s">
        <v>3414</v>
      </c>
      <c r="L5004" s="604" t="s">
        <v>20454</v>
      </c>
      <c r="M5004" s="602"/>
      <c r="N5004" s="603" t="s">
        <v>20456</v>
      </c>
      <c r="O5004" s="604"/>
      <c r="P5004" s="606"/>
      <c r="Q5004" s="604"/>
    </row>
    <row r="5005" spans="1:17" s="612" customFormat="1" ht="60.75" x14ac:dyDescent="0.25">
      <c r="A5005" s="1048"/>
      <c r="B5005" s="608">
        <v>2</v>
      </c>
      <c r="C5005" s="608" t="s">
        <v>69</v>
      </c>
      <c r="D5005" s="609">
        <v>2567</v>
      </c>
      <c r="E5005" s="1048"/>
      <c r="F5005" s="1048"/>
      <c r="G5005" s="1048"/>
      <c r="H5005" s="1048"/>
      <c r="I5005" s="1048"/>
      <c r="J5005" s="1048"/>
      <c r="K5005" s="1048"/>
      <c r="L5005" s="609" t="s">
        <v>21712</v>
      </c>
      <c r="M5005" s="608"/>
      <c r="N5005" s="609" t="s">
        <v>21714</v>
      </c>
      <c r="O5005" s="610"/>
      <c r="P5005" s="606"/>
      <c r="Q5005" s="610"/>
    </row>
    <row r="5006" spans="1:17" ht="40.5" x14ac:dyDescent="0.25">
      <c r="A5006" s="1049"/>
      <c r="B5006" s="608">
        <v>2</v>
      </c>
      <c r="C5006" s="608" t="s">
        <v>69</v>
      </c>
      <c r="D5006" s="609">
        <v>2567</v>
      </c>
      <c r="E5006" s="1049"/>
      <c r="F5006" s="1049"/>
      <c r="G5006" s="1049"/>
      <c r="H5006" s="1049"/>
      <c r="I5006" s="1049"/>
      <c r="J5006" s="1049"/>
      <c r="K5006" s="1049"/>
      <c r="L5006" s="609" t="s">
        <v>21713</v>
      </c>
      <c r="M5006" s="608"/>
      <c r="N5006" s="609" t="s">
        <v>21715</v>
      </c>
      <c r="O5006" s="610"/>
      <c r="P5006" s="606"/>
      <c r="Q5006" s="610"/>
    </row>
    <row r="5007" spans="1:17" ht="40.5" x14ac:dyDescent="0.25">
      <c r="A5007" s="69">
        <v>1602</v>
      </c>
      <c r="B5007" s="69">
        <v>2</v>
      </c>
      <c r="C5007" s="69" t="s">
        <v>66</v>
      </c>
      <c r="D5007" s="113">
        <v>2567</v>
      </c>
      <c r="E5007" s="113" t="s">
        <v>20363</v>
      </c>
      <c r="F5007" s="113" t="s">
        <v>20363</v>
      </c>
      <c r="G5007" s="113" t="s">
        <v>20364</v>
      </c>
      <c r="H5007" s="113" t="s">
        <v>4945</v>
      </c>
      <c r="I5007" s="113" t="s">
        <v>17059</v>
      </c>
      <c r="J5007" s="113" t="s">
        <v>232</v>
      </c>
      <c r="K5007" s="113" t="s">
        <v>3414</v>
      </c>
      <c r="L5007" s="1" t="s">
        <v>11884</v>
      </c>
      <c r="M5007" s="69">
        <v>2564</v>
      </c>
      <c r="N5007" s="113" t="s">
        <v>20365</v>
      </c>
    </row>
    <row r="5008" spans="1:17" s="607" customFormat="1" ht="20.25" customHeight="1" x14ac:dyDescent="0.3">
      <c r="A5008" s="69">
        <v>1603</v>
      </c>
      <c r="B5008" s="69">
        <v>5</v>
      </c>
      <c r="C5008" s="69" t="s">
        <v>66</v>
      </c>
      <c r="D5008" s="113">
        <v>2567</v>
      </c>
      <c r="E5008" s="113" t="s">
        <v>20384</v>
      </c>
      <c r="F5008" s="113" t="s">
        <v>20422</v>
      </c>
      <c r="G5008" s="113" t="s">
        <v>20385</v>
      </c>
      <c r="H5008" s="113" t="s">
        <v>20386</v>
      </c>
      <c r="I5008" s="113" t="s">
        <v>953</v>
      </c>
      <c r="J5008" s="113" t="s">
        <v>232</v>
      </c>
      <c r="K5008" s="113" t="s">
        <v>3414</v>
      </c>
      <c r="L5008" s="2" t="s">
        <v>20387</v>
      </c>
      <c r="M5008" s="69"/>
      <c r="N5008" s="113" t="s">
        <v>20388</v>
      </c>
      <c r="O5008" s="1"/>
      <c r="P5008" s="452"/>
      <c r="Q5008" s="1"/>
    </row>
    <row r="5009" spans="1:22" s="612" customFormat="1" ht="30" customHeight="1" x14ac:dyDescent="0.25">
      <c r="A5009" s="1047">
        <v>1603</v>
      </c>
      <c r="B5009" s="602">
        <v>5</v>
      </c>
      <c r="C5009" s="602" t="s">
        <v>66</v>
      </c>
      <c r="D5009" s="603">
        <v>2567</v>
      </c>
      <c r="E5009" s="1047" t="s">
        <v>20392</v>
      </c>
      <c r="F5009" s="1047" t="s">
        <v>20389</v>
      </c>
      <c r="G5009" s="1047"/>
      <c r="H5009" s="1047" t="s">
        <v>20390</v>
      </c>
      <c r="I5009" s="1047" t="s">
        <v>216</v>
      </c>
      <c r="J5009" s="1047" t="s">
        <v>216</v>
      </c>
      <c r="K5009" s="1047" t="s">
        <v>3414</v>
      </c>
      <c r="L5009" s="604" t="s">
        <v>20391</v>
      </c>
      <c r="M5009" s="602">
        <v>2565</v>
      </c>
      <c r="N5009" s="603" t="s">
        <v>20393</v>
      </c>
      <c r="O5009" s="604"/>
      <c r="P5009" s="606"/>
      <c r="Q5009" s="604"/>
    </row>
    <row r="5010" spans="1:22" s="612" customFormat="1" ht="20.25" customHeight="1" x14ac:dyDescent="0.25">
      <c r="A5010" s="1048"/>
      <c r="B5010" s="608">
        <v>27</v>
      </c>
      <c r="C5010" s="608" t="s">
        <v>73</v>
      </c>
      <c r="D5010" s="609">
        <v>2567</v>
      </c>
      <c r="E5010" s="1048"/>
      <c r="F5010" s="1048"/>
      <c r="G5010" s="1048"/>
      <c r="H5010" s="1048"/>
      <c r="I5010" s="1048"/>
      <c r="J5010" s="1048"/>
      <c r="K5010" s="1048"/>
      <c r="L5010" s="610" t="s">
        <v>18014</v>
      </c>
      <c r="M5010" s="608"/>
      <c r="N5010" s="609" t="s">
        <v>21777</v>
      </c>
      <c r="O5010" s="610"/>
      <c r="P5010" s="606"/>
      <c r="Q5010" s="610"/>
    </row>
    <row r="5011" spans="1:22" ht="40.5" x14ac:dyDescent="0.25">
      <c r="A5011" s="1049"/>
      <c r="B5011" s="608">
        <v>4</v>
      </c>
      <c r="C5011" s="608" t="s">
        <v>71</v>
      </c>
      <c r="D5011" s="609">
        <v>2567</v>
      </c>
      <c r="E5011" s="1049"/>
      <c r="F5011" s="1049"/>
      <c r="G5011" s="1049"/>
      <c r="H5011" s="1049"/>
      <c r="I5011" s="1049"/>
      <c r="J5011" s="1049"/>
      <c r="K5011" s="1049"/>
      <c r="L5011" s="610" t="s">
        <v>18015</v>
      </c>
      <c r="M5011" s="608"/>
      <c r="N5011" s="609" t="s">
        <v>21778</v>
      </c>
      <c r="O5011" s="610" t="s">
        <v>21779</v>
      </c>
      <c r="P5011" s="606">
        <v>17796.48</v>
      </c>
      <c r="Q5011" s="610"/>
    </row>
    <row r="5012" spans="1:22" s="607" customFormat="1" ht="40.5" x14ac:dyDescent="0.25">
      <c r="A5012" s="1047">
        <v>1604</v>
      </c>
      <c r="B5012" s="602">
        <v>9</v>
      </c>
      <c r="C5012" s="602" t="s">
        <v>66</v>
      </c>
      <c r="D5012" s="603">
        <v>2567</v>
      </c>
      <c r="E5012" s="1050" t="s">
        <v>20394</v>
      </c>
      <c r="F5012" s="1050" t="s">
        <v>20394</v>
      </c>
      <c r="G5012" s="1047" t="s">
        <v>20395</v>
      </c>
      <c r="H5012" s="1047" t="s">
        <v>20396</v>
      </c>
      <c r="I5012" s="1047" t="s">
        <v>485</v>
      </c>
      <c r="J5012" s="1047" t="s">
        <v>485</v>
      </c>
      <c r="K5012" s="1047" t="s">
        <v>3414</v>
      </c>
      <c r="L5012" s="604" t="s">
        <v>11884</v>
      </c>
      <c r="M5012" s="602">
        <v>2565</v>
      </c>
      <c r="N5012" s="603" t="s">
        <v>20397</v>
      </c>
      <c r="O5012" s="604"/>
      <c r="P5012" s="606"/>
      <c r="Q5012" s="604"/>
    </row>
    <row r="5013" spans="1:22" s="612" customFormat="1" ht="26.25" customHeight="1" x14ac:dyDescent="0.25">
      <c r="A5013" s="1048"/>
      <c r="B5013" s="608">
        <v>18</v>
      </c>
      <c r="C5013" s="608" t="s">
        <v>64</v>
      </c>
      <c r="D5013" s="609">
        <v>2568</v>
      </c>
      <c r="E5013" s="1051"/>
      <c r="F5013" s="1051"/>
      <c r="G5013" s="1048"/>
      <c r="H5013" s="1048"/>
      <c r="I5013" s="1048"/>
      <c r="J5013" s="1048"/>
      <c r="K5013" s="1048"/>
      <c r="L5013" s="610" t="s">
        <v>5414</v>
      </c>
      <c r="M5013" s="608"/>
      <c r="N5013" s="609" t="s">
        <v>23873</v>
      </c>
      <c r="O5013" s="610"/>
      <c r="P5013" s="606"/>
      <c r="Q5013" s="610"/>
    </row>
    <row r="5014" spans="1:22" s="612" customFormat="1" ht="26.25" customHeight="1" x14ac:dyDescent="0.25">
      <c r="A5014" s="1049"/>
      <c r="B5014" s="608">
        <v>18</v>
      </c>
      <c r="C5014" s="608" t="s">
        <v>64</v>
      </c>
      <c r="D5014" s="609">
        <v>2568</v>
      </c>
      <c r="E5014" s="1052"/>
      <c r="F5014" s="1052"/>
      <c r="G5014" s="1049"/>
      <c r="H5014" s="1049"/>
      <c r="I5014" s="1049"/>
      <c r="J5014" s="1049"/>
      <c r="K5014" s="1049"/>
      <c r="L5014" s="610" t="s">
        <v>689</v>
      </c>
      <c r="M5014" s="608"/>
      <c r="N5014" s="609" t="s">
        <v>23874</v>
      </c>
      <c r="O5014" s="610" t="s">
        <v>23875</v>
      </c>
      <c r="P5014" s="606">
        <v>23557.86</v>
      </c>
      <c r="Q5014" s="610"/>
    </row>
    <row r="5015" spans="1:22" s="607" customFormat="1" ht="40.5" x14ac:dyDescent="0.25">
      <c r="A5015" s="69">
        <v>1605</v>
      </c>
      <c r="B5015" s="69">
        <v>9</v>
      </c>
      <c r="C5015" s="69" t="s">
        <v>66</v>
      </c>
      <c r="D5015" s="113">
        <v>2567</v>
      </c>
      <c r="E5015" s="1" t="s">
        <v>20399</v>
      </c>
      <c r="F5015" s="1" t="s">
        <v>20399</v>
      </c>
      <c r="G5015" s="113" t="s">
        <v>20400</v>
      </c>
      <c r="H5015" s="113" t="s">
        <v>20401</v>
      </c>
      <c r="I5015" s="113" t="s">
        <v>1268</v>
      </c>
      <c r="J5015" s="113" t="s">
        <v>92</v>
      </c>
      <c r="K5015" s="113" t="s">
        <v>3414</v>
      </c>
      <c r="L5015" s="1" t="s">
        <v>11884</v>
      </c>
      <c r="M5015" s="69">
        <v>2565</v>
      </c>
      <c r="N5015" s="113" t="s">
        <v>20398</v>
      </c>
      <c r="O5015" s="1"/>
      <c r="P5015" s="452"/>
      <c r="Q5015" s="1"/>
    </row>
    <row r="5016" spans="1:22" s="607" customFormat="1" ht="40.5" x14ac:dyDescent="0.25">
      <c r="A5016" s="1047">
        <v>1606</v>
      </c>
      <c r="B5016" s="602">
        <v>22</v>
      </c>
      <c r="C5016" s="602" t="s">
        <v>66</v>
      </c>
      <c r="D5016" s="603">
        <v>2567</v>
      </c>
      <c r="E5016" s="1047" t="s">
        <v>17466</v>
      </c>
      <c r="F5016" s="1047" t="s">
        <v>20482</v>
      </c>
      <c r="G5016" s="1047"/>
      <c r="H5016" s="1047" t="s">
        <v>20484</v>
      </c>
      <c r="I5016" s="1047" t="s">
        <v>20485</v>
      </c>
      <c r="J5016" s="1047" t="s">
        <v>20485</v>
      </c>
      <c r="K5016" s="1047" t="s">
        <v>3414</v>
      </c>
      <c r="L5016" s="604" t="s">
        <v>20391</v>
      </c>
      <c r="M5016" s="602">
        <v>2565</v>
      </c>
      <c r="N5016" s="603" t="s">
        <v>20533</v>
      </c>
      <c r="O5016" s="604"/>
      <c r="P5016" s="606"/>
      <c r="Q5016" s="604"/>
    </row>
    <row r="5017" spans="1:22" s="607" customFormat="1" x14ac:dyDescent="0.25">
      <c r="A5017" s="1048"/>
      <c r="B5017" s="602">
        <v>23</v>
      </c>
      <c r="C5017" s="602" t="s">
        <v>66</v>
      </c>
      <c r="D5017" s="603">
        <v>2567</v>
      </c>
      <c r="E5017" s="1048"/>
      <c r="F5017" s="1048"/>
      <c r="G5017" s="1048"/>
      <c r="H5017" s="1048"/>
      <c r="I5017" s="1048"/>
      <c r="J5017" s="1048"/>
      <c r="K5017" s="1048"/>
      <c r="L5017" s="604" t="s">
        <v>20039</v>
      </c>
      <c r="M5017" s="602"/>
      <c r="N5017" s="603" t="s">
        <v>20535</v>
      </c>
      <c r="O5017" s="604"/>
      <c r="P5017" s="606"/>
      <c r="Q5017" s="604"/>
    </row>
    <row r="5018" spans="1:22" s="612" customFormat="1" ht="40.5" x14ac:dyDescent="0.25">
      <c r="A5018" s="1048"/>
      <c r="B5018" s="602">
        <v>25</v>
      </c>
      <c r="C5018" s="602" t="s">
        <v>66</v>
      </c>
      <c r="D5018" s="603">
        <v>2567</v>
      </c>
      <c r="E5018" s="1048"/>
      <c r="F5018" s="1048"/>
      <c r="G5018" s="1048"/>
      <c r="H5018" s="1048"/>
      <c r="I5018" s="1048"/>
      <c r="J5018" s="1048"/>
      <c r="K5018" s="1048"/>
      <c r="L5018" s="604" t="s">
        <v>20536</v>
      </c>
      <c r="M5018" s="602"/>
      <c r="N5018" s="603" t="s">
        <v>20537</v>
      </c>
      <c r="O5018" s="604"/>
      <c r="P5018" s="606"/>
      <c r="Q5018" s="604"/>
    </row>
    <row r="5019" spans="1:22" s="612" customFormat="1" ht="36.75" customHeight="1" x14ac:dyDescent="0.25">
      <c r="A5019" s="1048"/>
      <c r="B5019" s="608">
        <v>12</v>
      </c>
      <c r="C5019" s="608" t="s">
        <v>69</v>
      </c>
      <c r="D5019" s="609">
        <v>2567</v>
      </c>
      <c r="E5019" s="1048"/>
      <c r="F5019" s="1048"/>
      <c r="G5019" s="1048"/>
      <c r="H5019" s="1048"/>
      <c r="I5019" s="1048"/>
      <c r="J5019" s="1048"/>
      <c r="K5019" s="1048"/>
      <c r="L5019" s="610" t="s">
        <v>18014</v>
      </c>
      <c r="M5019" s="608"/>
      <c r="N5019" s="609" t="s">
        <v>21770</v>
      </c>
      <c r="O5019" s="610"/>
      <c r="P5019" s="606"/>
      <c r="Q5019" s="610"/>
    </row>
    <row r="5020" spans="1:22" ht="36.75" customHeight="1" x14ac:dyDescent="0.25">
      <c r="A5020" s="1049"/>
      <c r="B5020" s="608">
        <v>8</v>
      </c>
      <c r="C5020" s="608" t="s">
        <v>73</v>
      </c>
      <c r="D5020" s="609">
        <v>2567</v>
      </c>
      <c r="E5020" s="1049"/>
      <c r="F5020" s="1049"/>
      <c r="G5020" s="1049"/>
      <c r="H5020" s="1049"/>
      <c r="I5020" s="1049"/>
      <c r="J5020" s="1049"/>
      <c r="K5020" s="1049"/>
      <c r="L5020" s="610" t="s">
        <v>18015</v>
      </c>
      <c r="M5020" s="608"/>
      <c r="N5020" s="609" t="s">
        <v>21771</v>
      </c>
      <c r="O5020" s="610" t="s">
        <v>21773</v>
      </c>
      <c r="P5020" s="606">
        <v>4806.42</v>
      </c>
      <c r="Q5020" s="610"/>
    </row>
    <row r="5021" spans="1:22" ht="40.5" x14ac:dyDescent="0.25">
      <c r="A5021" s="1053">
        <v>1607</v>
      </c>
      <c r="B5021" s="69">
        <v>22</v>
      </c>
      <c r="C5021" s="69" t="s">
        <v>66</v>
      </c>
      <c r="D5021" s="113">
        <v>2567</v>
      </c>
      <c r="E5021" s="1067" t="s">
        <v>17466</v>
      </c>
      <c r="F5021" s="1067" t="s">
        <v>20483</v>
      </c>
      <c r="G5021" s="1067"/>
      <c r="H5021" s="1067" t="s">
        <v>20486</v>
      </c>
      <c r="I5021" s="1067" t="s">
        <v>20487</v>
      </c>
      <c r="J5021" s="1067" t="s">
        <v>2880</v>
      </c>
      <c r="K5021" s="1067" t="s">
        <v>3414</v>
      </c>
      <c r="L5021" s="1" t="s">
        <v>20391</v>
      </c>
      <c r="M5021" s="69">
        <v>2565</v>
      </c>
      <c r="N5021" s="113" t="s">
        <v>20532</v>
      </c>
    </row>
    <row r="5022" spans="1:22" x14ac:dyDescent="0.25">
      <c r="A5022" s="1054"/>
      <c r="B5022" s="69">
        <v>23</v>
      </c>
      <c r="C5022" s="69" t="s">
        <v>66</v>
      </c>
      <c r="D5022" s="113">
        <v>2567</v>
      </c>
      <c r="E5022" s="1069"/>
      <c r="F5022" s="1069"/>
      <c r="G5022" s="1069"/>
      <c r="H5022" s="1069"/>
      <c r="I5022" s="1069"/>
      <c r="J5022" s="1069"/>
      <c r="K5022" s="1069"/>
      <c r="L5022" s="1" t="s">
        <v>20039</v>
      </c>
      <c r="M5022" s="69"/>
      <c r="N5022" s="113" t="s">
        <v>20534</v>
      </c>
    </row>
    <row r="5023" spans="1:22" ht="30.75" customHeight="1" x14ac:dyDescent="0.25">
      <c r="A5023" s="1047">
        <v>1608</v>
      </c>
      <c r="B5023" s="602">
        <v>23</v>
      </c>
      <c r="C5023" s="602" t="s">
        <v>66</v>
      </c>
      <c r="D5023" s="603">
        <v>2567</v>
      </c>
      <c r="E5023" s="1050" t="s">
        <v>20498</v>
      </c>
      <c r="F5023" s="1050" t="s">
        <v>20498</v>
      </c>
      <c r="G5023" s="1050" t="s">
        <v>20499</v>
      </c>
      <c r="H5023" s="1050" t="s">
        <v>20500</v>
      </c>
      <c r="I5023" s="1050" t="s">
        <v>2168</v>
      </c>
      <c r="J5023" s="1050" t="s">
        <v>2880</v>
      </c>
      <c r="K5023" s="1050" t="s">
        <v>3414</v>
      </c>
      <c r="L5023" s="604" t="s">
        <v>20462</v>
      </c>
      <c r="M5023" s="602"/>
      <c r="N5023" s="603" t="s">
        <v>23157</v>
      </c>
      <c r="O5023" s="604"/>
      <c r="P5023" s="606"/>
      <c r="Q5023" s="604"/>
      <c r="R5023" s="607"/>
      <c r="S5023" s="607"/>
      <c r="T5023" s="607"/>
      <c r="U5023" s="607"/>
      <c r="V5023" s="607"/>
    </row>
    <row r="5024" spans="1:22" ht="30.75" customHeight="1" x14ac:dyDescent="0.25">
      <c r="A5024" s="1048"/>
      <c r="B5024" s="602">
        <v>25</v>
      </c>
      <c r="C5024" s="602" t="s">
        <v>682</v>
      </c>
      <c r="D5024" s="603">
        <v>2568</v>
      </c>
      <c r="E5024" s="1051"/>
      <c r="F5024" s="1051"/>
      <c r="G5024" s="1051"/>
      <c r="H5024" s="1051"/>
      <c r="I5024" s="1051"/>
      <c r="J5024" s="1051"/>
      <c r="K5024" s="1051"/>
      <c r="L5024" s="610" t="s">
        <v>5414</v>
      </c>
      <c r="M5024" s="602"/>
      <c r="N5024" s="603" t="s">
        <v>23155</v>
      </c>
      <c r="O5024" s="604"/>
      <c r="P5024" s="606"/>
      <c r="Q5024" s="604"/>
      <c r="R5024" s="607"/>
      <c r="S5024" s="607"/>
      <c r="T5024" s="607"/>
      <c r="U5024" s="607"/>
      <c r="V5024" s="607"/>
    </row>
    <row r="5025" spans="1:22" ht="30.75" customHeight="1" x14ac:dyDescent="0.25">
      <c r="A5025" s="1049"/>
      <c r="B5025" s="608">
        <v>3</v>
      </c>
      <c r="C5025" s="608" t="s">
        <v>68</v>
      </c>
      <c r="D5025" s="609">
        <v>2568</v>
      </c>
      <c r="E5025" s="1052"/>
      <c r="F5025" s="1052"/>
      <c r="G5025" s="1052"/>
      <c r="H5025" s="1052"/>
      <c r="I5025" s="1052"/>
      <c r="J5025" s="1052"/>
      <c r="K5025" s="1052"/>
      <c r="L5025" s="610" t="s">
        <v>689</v>
      </c>
      <c r="M5025" s="608"/>
      <c r="N5025" s="609" t="s">
        <v>23156</v>
      </c>
      <c r="O5025" s="610" t="s">
        <v>23158</v>
      </c>
      <c r="P5025" s="606">
        <v>36741.599999999999</v>
      </c>
      <c r="Q5025" s="604"/>
      <c r="R5025" s="607"/>
      <c r="S5025" s="607"/>
      <c r="T5025" s="607"/>
      <c r="U5025" s="607"/>
      <c r="V5025" s="607"/>
    </row>
    <row r="5026" spans="1:22" s="607" customFormat="1" ht="26.25" customHeight="1" x14ac:dyDescent="0.25">
      <c r="A5026" s="1047">
        <v>1609</v>
      </c>
      <c r="B5026" s="602">
        <v>24</v>
      </c>
      <c r="C5026" s="602" t="s">
        <v>66</v>
      </c>
      <c r="D5026" s="603">
        <v>2567</v>
      </c>
      <c r="E5026" s="1047" t="s">
        <v>20505</v>
      </c>
      <c r="F5026" s="1047" t="s">
        <v>20505</v>
      </c>
      <c r="G5026" s="1047" t="s">
        <v>20506</v>
      </c>
      <c r="H5026" s="1047" t="s">
        <v>20507</v>
      </c>
      <c r="I5026" s="1047" t="s">
        <v>20508</v>
      </c>
      <c r="J5026" s="1047" t="s">
        <v>20509</v>
      </c>
      <c r="K5026" s="1047" t="s">
        <v>3234</v>
      </c>
      <c r="L5026" s="604" t="s">
        <v>11884</v>
      </c>
      <c r="M5026" s="602">
        <v>2565</v>
      </c>
      <c r="N5026" s="603" t="s">
        <v>20517</v>
      </c>
      <c r="O5026" s="604"/>
      <c r="P5026" s="606"/>
      <c r="Q5026" s="604"/>
    </row>
    <row r="5027" spans="1:22" s="612" customFormat="1" ht="26.25" customHeight="1" x14ac:dyDescent="0.25">
      <c r="A5027" s="1048"/>
      <c r="B5027" s="608">
        <v>18</v>
      </c>
      <c r="C5027" s="608" t="s">
        <v>64</v>
      </c>
      <c r="D5027" s="609">
        <v>2568</v>
      </c>
      <c r="E5027" s="1048"/>
      <c r="F5027" s="1048"/>
      <c r="G5027" s="1048"/>
      <c r="H5027" s="1048"/>
      <c r="I5027" s="1048"/>
      <c r="J5027" s="1048"/>
      <c r="K5027" s="1048"/>
      <c r="L5027" s="610" t="s">
        <v>5414</v>
      </c>
      <c r="M5027" s="608"/>
      <c r="N5027" s="609" t="s">
        <v>23909</v>
      </c>
      <c r="O5027" s="610"/>
      <c r="P5027" s="606"/>
      <c r="Q5027" s="610"/>
    </row>
    <row r="5028" spans="1:22" s="612" customFormat="1" ht="26.25" customHeight="1" x14ac:dyDescent="0.25">
      <c r="A5028" s="1049"/>
      <c r="B5028" s="608">
        <v>18</v>
      </c>
      <c r="C5028" s="608" t="s">
        <v>64</v>
      </c>
      <c r="D5028" s="609">
        <v>2568</v>
      </c>
      <c r="E5028" s="1049"/>
      <c r="F5028" s="1049"/>
      <c r="G5028" s="1049"/>
      <c r="H5028" s="1049"/>
      <c r="I5028" s="1049"/>
      <c r="J5028" s="1049"/>
      <c r="K5028" s="1049"/>
      <c r="L5028" s="610" t="s">
        <v>689</v>
      </c>
      <c r="M5028" s="608"/>
      <c r="N5028" s="609" t="s">
        <v>23910</v>
      </c>
      <c r="O5028" s="610" t="s">
        <v>23911</v>
      </c>
      <c r="P5028" s="606">
        <v>24750.28</v>
      </c>
      <c r="Q5028" s="610"/>
    </row>
    <row r="5029" spans="1:22" ht="40.5" x14ac:dyDescent="0.25">
      <c r="A5029" s="69">
        <v>1610</v>
      </c>
      <c r="B5029" s="69">
        <v>24</v>
      </c>
      <c r="C5029" s="69" t="s">
        <v>66</v>
      </c>
      <c r="D5029" s="113">
        <v>2567</v>
      </c>
      <c r="E5029" s="113" t="s">
        <v>20511</v>
      </c>
      <c r="F5029" s="113" t="s">
        <v>20511</v>
      </c>
      <c r="G5029" s="113" t="s">
        <v>20512</v>
      </c>
      <c r="H5029" s="113" t="s">
        <v>8345</v>
      </c>
      <c r="I5029" s="113" t="s">
        <v>485</v>
      </c>
      <c r="J5029" s="113" t="s">
        <v>485</v>
      </c>
      <c r="K5029" s="113" t="s">
        <v>3414</v>
      </c>
      <c r="L5029" s="1" t="s">
        <v>11884</v>
      </c>
      <c r="M5029" s="69" t="s">
        <v>15681</v>
      </c>
      <c r="N5029" s="113" t="s">
        <v>20510</v>
      </c>
    </row>
    <row r="5030" spans="1:22" ht="40.5" x14ac:dyDescent="0.25">
      <c r="A5030" s="69">
        <v>1611</v>
      </c>
      <c r="B5030" s="69">
        <v>24</v>
      </c>
      <c r="C5030" s="69" t="s">
        <v>66</v>
      </c>
      <c r="D5030" s="113">
        <v>2567</v>
      </c>
      <c r="E5030" s="113" t="s">
        <v>20513</v>
      </c>
      <c r="F5030" s="113" t="s">
        <v>20513</v>
      </c>
      <c r="G5030" s="113" t="s">
        <v>20514</v>
      </c>
      <c r="H5030" s="113" t="s">
        <v>20515</v>
      </c>
      <c r="I5030" s="113" t="s">
        <v>462</v>
      </c>
      <c r="J5030" s="113" t="s">
        <v>463</v>
      </c>
      <c r="K5030" s="113" t="s">
        <v>3414</v>
      </c>
      <c r="L5030" s="1" t="s">
        <v>11884</v>
      </c>
      <c r="M5030" s="69">
        <v>2565</v>
      </c>
      <c r="N5030" s="113" t="s">
        <v>20516</v>
      </c>
    </row>
    <row r="5031" spans="1:22" s="607" customFormat="1" ht="36" customHeight="1" x14ac:dyDescent="0.25">
      <c r="A5031" s="1047">
        <v>1612</v>
      </c>
      <c r="B5031" s="602">
        <v>26</v>
      </c>
      <c r="C5031" s="602" t="s">
        <v>66</v>
      </c>
      <c r="D5031" s="603">
        <v>2567</v>
      </c>
      <c r="E5031" s="1047" t="s">
        <v>20552</v>
      </c>
      <c r="F5031" s="1047" t="s">
        <v>20552</v>
      </c>
      <c r="G5031" s="1047" t="s">
        <v>20553</v>
      </c>
      <c r="H5031" s="1047" t="s">
        <v>20554</v>
      </c>
      <c r="I5031" s="1047" t="s">
        <v>959</v>
      </c>
      <c r="J5031" s="1047" t="s">
        <v>216</v>
      </c>
      <c r="K5031" s="1047" t="s">
        <v>3414</v>
      </c>
      <c r="L5031" s="604" t="s">
        <v>20462</v>
      </c>
      <c r="M5031" s="602"/>
      <c r="N5031" s="603" t="s">
        <v>20551</v>
      </c>
      <c r="O5031" s="604"/>
      <c r="P5031" s="606"/>
      <c r="Q5031" s="604"/>
    </row>
    <row r="5032" spans="1:22" s="612" customFormat="1" ht="36" customHeight="1" x14ac:dyDescent="0.25">
      <c r="A5032" s="1048"/>
      <c r="B5032" s="608">
        <v>27</v>
      </c>
      <c r="C5032" s="608" t="s">
        <v>68</v>
      </c>
      <c r="D5032" s="609">
        <v>2568</v>
      </c>
      <c r="E5032" s="1048"/>
      <c r="F5032" s="1048"/>
      <c r="G5032" s="1048"/>
      <c r="H5032" s="1048"/>
      <c r="I5032" s="1048"/>
      <c r="J5032" s="1048"/>
      <c r="K5032" s="1048"/>
      <c r="L5032" s="610" t="s">
        <v>5414</v>
      </c>
      <c r="M5032" s="608"/>
      <c r="N5032" s="609" t="s">
        <v>23840</v>
      </c>
      <c r="O5032" s="610"/>
      <c r="P5032" s="606"/>
      <c r="Q5032" s="610"/>
    </row>
    <row r="5033" spans="1:22" s="612" customFormat="1" ht="36" customHeight="1" x14ac:dyDescent="0.25">
      <c r="A5033" s="1049"/>
      <c r="B5033" s="608">
        <v>30</v>
      </c>
      <c r="C5033" s="608" t="s">
        <v>68</v>
      </c>
      <c r="D5033" s="609">
        <v>2568</v>
      </c>
      <c r="E5033" s="1049"/>
      <c r="F5033" s="1049"/>
      <c r="G5033" s="1049"/>
      <c r="H5033" s="1049"/>
      <c r="I5033" s="1049"/>
      <c r="J5033" s="1049"/>
      <c r="K5033" s="1049"/>
      <c r="L5033" s="610" t="s">
        <v>689</v>
      </c>
      <c r="M5033" s="608"/>
      <c r="N5033" s="609" t="s">
        <v>23612</v>
      </c>
      <c r="O5033" s="610" t="s">
        <v>23841</v>
      </c>
      <c r="P5033" s="606">
        <v>25539.84</v>
      </c>
      <c r="Q5033" s="610"/>
    </row>
    <row r="5034" spans="1:22" s="612" customFormat="1" ht="36" customHeight="1" x14ac:dyDescent="0.25">
      <c r="A5034" s="1047">
        <v>1613</v>
      </c>
      <c r="B5034" s="602">
        <v>29</v>
      </c>
      <c r="C5034" s="602" t="s">
        <v>66</v>
      </c>
      <c r="D5034" s="603">
        <v>2567</v>
      </c>
      <c r="E5034" s="1047" t="s">
        <v>20555</v>
      </c>
      <c r="F5034" s="1047" t="s">
        <v>20555</v>
      </c>
      <c r="G5034" s="1050" t="s">
        <v>20556</v>
      </c>
      <c r="H5034" s="1047" t="s">
        <v>20557</v>
      </c>
      <c r="I5034" s="1047" t="s">
        <v>2225</v>
      </c>
      <c r="J5034" s="1047" t="s">
        <v>11</v>
      </c>
      <c r="K5034" s="1047" t="s">
        <v>3414</v>
      </c>
      <c r="L5034" s="604" t="s">
        <v>20462</v>
      </c>
      <c r="M5034" s="602"/>
      <c r="N5034" s="603" t="s">
        <v>20558</v>
      </c>
      <c r="O5034" s="604"/>
      <c r="P5034" s="606"/>
      <c r="Q5034" s="604"/>
    </row>
    <row r="5035" spans="1:22" s="612" customFormat="1" ht="36" customHeight="1" x14ac:dyDescent="0.25">
      <c r="A5035" s="1048"/>
      <c r="B5035" s="608">
        <v>4</v>
      </c>
      <c r="C5035" s="608" t="s">
        <v>677</v>
      </c>
      <c r="D5035" s="609">
        <v>2567</v>
      </c>
      <c r="E5035" s="1048"/>
      <c r="F5035" s="1048"/>
      <c r="G5035" s="1051"/>
      <c r="H5035" s="1048"/>
      <c r="I5035" s="1048"/>
      <c r="J5035" s="1048"/>
      <c r="K5035" s="1048"/>
      <c r="L5035" s="610" t="s">
        <v>5414</v>
      </c>
      <c r="M5035" s="608"/>
      <c r="N5035" s="609" t="s">
        <v>22549</v>
      </c>
      <c r="O5035" s="610"/>
      <c r="P5035" s="606"/>
      <c r="Q5035" s="610"/>
    </row>
    <row r="5036" spans="1:22" s="607" customFormat="1" ht="39" customHeight="1" x14ac:dyDescent="0.25">
      <c r="A5036" s="1049"/>
      <c r="B5036" s="608">
        <v>4</v>
      </c>
      <c r="C5036" s="608" t="s">
        <v>677</v>
      </c>
      <c r="D5036" s="609">
        <v>2567</v>
      </c>
      <c r="E5036" s="1049"/>
      <c r="F5036" s="1049"/>
      <c r="G5036" s="1052"/>
      <c r="H5036" s="1049"/>
      <c r="I5036" s="1049"/>
      <c r="J5036" s="1049"/>
      <c r="K5036" s="1049"/>
      <c r="L5036" s="610" t="s">
        <v>689</v>
      </c>
      <c r="M5036" s="608"/>
      <c r="N5036" s="609" t="s">
        <v>22546</v>
      </c>
      <c r="O5036" s="610" t="s">
        <v>22548</v>
      </c>
      <c r="P5036" s="606">
        <v>38244</v>
      </c>
      <c r="Q5036" s="610"/>
    </row>
    <row r="5037" spans="1:22" s="612" customFormat="1" ht="60.75" x14ac:dyDescent="0.25">
      <c r="A5037" s="1047">
        <v>1614</v>
      </c>
      <c r="B5037" s="602">
        <v>30</v>
      </c>
      <c r="C5037" s="602" t="s">
        <v>66</v>
      </c>
      <c r="D5037" s="603">
        <v>2567</v>
      </c>
      <c r="E5037" s="1047" t="s">
        <v>18322</v>
      </c>
      <c r="F5037" s="1047" t="s">
        <v>20559</v>
      </c>
      <c r="G5037" s="1047" t="s">
        <v>20560</v>
      </c>
      <c r="H5037" s="1047" t="s">
        <v>20561</v>
      </c>
      <c r="I5037" s="1047" t="s">
        <v>2168</v>
      </c>
      <c r="J5037" s="1047" t="s">
        <v>2880</v>
      </c>
      <c r="K5037" s="1047" t="s">
        <v>3414</v>
      </c>
      <c r="L5037" s="604" t="s">
        <v>20562</v>
      </c>
      <c r="M5037" s="602"/>
      <c r="N5037" s="603" t="s">
        <v>20563</v>
      </c>
      <c r="O5037" s="604"/>
      <c r="P5037" s="606"/>
      <c r="Q5037" s="604"/>
    </row>
    <row r="5038" spans="1:22" s="612" customFormat="1" ht="60.75" x14ac:dyDescent="0.25">
      <c r="A5038" s="1048"/>
      <c r="B5038" s="608">
        <v>30</v>
      </c>
      <c r="C5038" s="608" t="s">
        <v>69</v>
      </c>
      <c r="D5038" s="609">
        <v>2567</v>
      </c>
      <c r="E5038" s="1048"/>
      <c r="F5038" s="1048"/>
      <c r="G5038" s="1048"/>
      <c r="H5038" s="1048"/>
      <c r="I5038" s="1048"/>
      <c r="J5038" s="1048"/>
      <c r="K5038" s="1048"/>
      <c r="L5038" s="610" t="s">
        <v>21720</v>
      </c>
      <c r="M5038" s="608"/>
      <c r="N5038" s="609" t="s">
        <v>21722</v>
      </c>
      <c r="O5038" s="610"/>
      <c r="P5038" s="606"/>
      <c r="Q5038" s="610"/>
    </row>
    <row r="5039" spans="1:22" s="607" customFormat="1" ht="40.5" x14ac:dyDescent="0.25">
      <c r="A5039" s="1049"/>
      <c r="B5039" s="608">
        <v>6</v>
      </c>
      <c r="C5039" s="608" t="s">
        <v>73</v>
      </c>
      <c r="D5039" s="609">
        <v>2567</v>
      </c>
      <c r="E5039" s="1049"/>
      <c r="F5039" s="1049"/>
      <c r="G5039" s="1049"/>
      <c r="H5039" s="1049"/>
      <c r="I5039" s="1049"/>
      <c r="J5039" s="1049"/>
      <c r="K5039" s="1049"/>
      <c r="L5039" s="610" t="s">
        <v>21721</v>
      </c>
      <c r="M5039" s="608"/>
      <c r="N5039" s="609" t="s">
        <v>21723</v>
      </c>
      <c r="O5039" s="610"/>
      <c r="P5039" s="606"/>
      <c r="Q5039" s="610"/>
    </row>
    <row r="5040" spans="1:22" s="607" customFormat="1" ht="40.5" x14ac:dyDescent="0.25">
      <c r="A5040" s="1047">
        <v>1614</v>
      </c>
      <c r="B5040" s="602">
        <v>2</v>
      </c>
      <c r="C5040" s="602" t="s">
        <v>62</v>
      </c>
      <c r="D5040" s="603">
        <v>2567</v>
      </c>
      <c r="E5040" s="1047" t="s">
        <v>20641</v>
      </c>
      <c r="F5040" s="1047" t="s">
        <v>20643</v>
      </c>
      <c r="G5040" s="1047" t="s">
        <v>20642</v>
      </c>
      <c r="H5040" s="1047" t="s">
        <v>5840</v>
      </c>
      <c r="I5040" s="1047" t="s">
        <v>786</v>
      </c>
      <c r="J5040" s="1047" t="s">
        <v>2880</v>
      </c>
      <c r="K5040" s="1047" t="s">
        <v>3414</v>
      </c>
      <c r="L5040" s="604" t="s">
        <v>20644</v>
      </c>
      <c r="M5040" s="602"/>
      <c r="N5040" s="603" t="s">
        <v>20645</v>
      </c>
      <c r="O5040" s="604"/>
      <c r="P5040" s="606"/>
      <c r="Q5040" s="604"/>
    </row>
    <row r="5041" spans="1:18" s="607" customFormat="1" ht="40.5" x14ac:dyDescent="0.25">
      <c r="A5041" s="1048"/>
      <c r="B5041" s="602">
        <v>19</v>
      </c>
      <c r="C5041" s="602" t="s">
        <v>69</v>
      </c>
      <c r="D5041" s="603">
        <v>2567</v>
      </c>
      <c r="E5041" s="1048"/>
      <c r="F5041" s="1048"/>
      <c r="G5041" s="1048"/>
      <c r="H5041" s="1048"/>
      <c r="I5041" s="1048"/>
      <c r="J5041" s="1048"/>
      <c r="K5041" s="1048"/>
      <c r="L5041" s="604" t="s">
        <v>21716</v>
      </c>
      <c r="M5041" s="602"/>
      <c r="N5041" s="603" t="s">
        <v>21718</v>
      </c>
      <c r="O5041" s="604"/>
      <c r="P5041" s="606"/>
      <c r="Q5041" s="604"/>
    </row>
    <row r="5042" spans="1:18" ht="37.5" customHeight="1" x14ac:dyDescent="0.25">
      <c r="A5042" s="1049"/>
      <c r="B5042" s="602">
        <v>6</v>
      </c>
      <c r="C5042" s="602" t="s">
        <v>73</v>
      </c>
      <c r="D5042" s="603">
        <v>2567</v>
      </c>
      <c r="E5042" s="1049"/>
      <c r="F5042" s="1049"/>
      <c r="G5042" s="1049"/>
      <c r="H5042" s="1049"/>
      <c r="I5042" s="1049"/>
      <c r="J5042" s="1049"/>
      <c r="K5042" s="1049"/>
      <c r="L5042" s="604" t="s">
        <v>21717</v>
      </c>
      <c r="M5042" s="602"/>
      <c r="N5042" s="603" t="s">
        <v>21719</v>
      </c>
      <c r="O5042" s="604"/>
      <c r="P5042" s="606"/>
      <c r="Q5042" s="604"/>
    </row>
    <row r="5043" spans="1:18" s="607" customFormat="1" ht="40.5" customHeight="1" x14ac:dyDescent="0.25">
      <c r="A5043" s="1047">
        <v>1615</v>
      </c>
      <c r="B5043" s="602">
        <v>3</v>
      </c>
      <c r="C5043" s="602" t="s">
        <v>62</v>
      </c>
      <c r="D5043" s="603">
        <v>2567</v>
      </c>
      <c r="E5043" s="1047" t="s">
        <v>20646</v>
      </c>
      <c r="F5043" s="1047" t="s">
        <v>20646</v>
      </c>
      <c r="G5043" s="1047" t="s">
        <v>20647</v>
      </c>
      <c r="H5043" s="1047" t="s">
        <v>20648</v>
      </c>
      <c r="I5043" s="1047" t="s">
        <v>20649</v>
      </c>
      <c r="J5043" s="1047" t="s">
        <v>20650</v>
      </c>
      <c r="K5043" s="1047" t="s">
        <v>4937</v>
      </c>
      <c r="L5043" s="604" t="s">
        <v>20462</v>
      </c>
      <c r="M5043" s="602"/>
      <c r="N5043" s="603" t="s">
        <v>20651</v>
      </c>
      <c r="O5043" s="604"/>
      <c r="P5043" s="606"/>
      <c r="Q5043" s="604"/>
    </row>
    <row r="5044" spans="1:18" s="612" customFormat="1" ht="36.75" customHeight="1" x14ac:dyDescent="0.25">
      <c r="A5044" s="1048"/>
      <c r="B5044" s="608">
        <v>27</v>
      </c>
      <c r="C5044" s="608" t="s">
        <v>68</v>
      </c>
      <c r="D5044" s="609">
        <v>2568</v>
      </c>
      <c r="E5044" s="1048"/>
      <c r="F5044" s="1048"/>
      <c r="G5044" s="1048"/>
      <c r="H5044" s="1048"/>
      <c r="I5044" s="1048"/>
      <c r="J5044" s="1048"/>
      <c r="K5044" s="1048"/>
      <c r="L5044" s="610" t="s">
        <v>5414</v>
      </c>
      <c r="M5044" s="608"/>
      <c r="N5044" s="609" t="s">
        <v>23838</v>
      </c>
      <c r="O5044" s="610"/>
      <c r="P5044" s="606"/>
      <c r="Q5044" s="610"/>
    </row>
    <row r="5045" spans="1:18" s="612" customFormat="1" ht="36.75" customHeight="1" x14ac:dyDescent="0.25">
      <c r="A5045" s="1049"/>
      <c r="B5045" s="608">
        <v>30</v>
      </c>
      <c r="C5045" s="608" t="s">
        <v>68</v>
      </c>
      <c r="D5045" s="609">
        <v>2568</v>
      </c>
      <c r="E5045" s="1049"/>
      <c r="F5045" s="1049"/>
      <c r="G5045" s="1049"/>
      <c r="H5045" s="1049"/>
      <c r="I5045" s="1049"/>
      <c r="J5045" s="1049"/>
      <c r="K5045" s="1049"/>
      <c r="L5045" s="610" t="s">
        <v>689</v>
      </c>
      <c r="M5045" s="608"/>
      <c r="N5045" s="609" t="s">
        <v>23613</v>
      </c>
      <c r="O5045" s="610" t="s">
        <v>23839</v>
      </c>
      <c r="P5045" s="606">
        <v>33480</v>
      </c>
      <c r="Q5045" s="610"/>
    </row>
    <row r="5046" spans="1:18" ht="30.75" customHeight="1" x14ac:dyDescent="0.25">
      <c r="A5046" s="1047">
        <v>1616</v>
      </c>
      <c r="B5046" s="602">
        <v>3</v>
      </c>
      <c r="C5046" s="602" t="s">
        <v>62</v>
      </c>
      <c r="D5046" s="603">
        <v>2567</v>
      </c>
      <c r="E5046" s="1047" t="s">
        <v>20654</v>
      </c>
      <c r="F5046" s="1047" t="s">
        <v>20654</v>
      </c>
      <c r="G5046" s="1047" t="s">
        <v>20655</v>
      </c>
      <c r="H5046" s="1047" t="s">
        <v>20653</v>
      </c>
      <c r="I5046" s="1047" t="s">
        <v>1229</v>
      </c>
      <c r="J5046" s="1047" t="s">
        <v>216</v>
      </c>
      <c r="K5046" s="1047" t="s">
        <v>3414</v>
      </c>
      <c r="L5046" s="604" t="s">
        <v>20462</v>
      </c>
      <c r="M5046" s="602"/>
      <c r="N5046" s="603" t="s">
        <v>20652</v>
      </c>
      <c r="O5046" s="604"/>
      <c r="P5046" s="606"/>
      <c r="Q5046" s="604"/>
      <c r="R5046" s="607"/>
    </row>
    <row r="5047" spans="1:18" ht="30.75" customHeight="1" x14ac:dyDescent="0.25">
      <c r="A5047" s="1048"/>
      <c r="B5047" s="602">
        <v>5</v>
      </c>
      <c r="C5047" s="602" t="s">
        <v>70</v>
      </c>
      <c r="D5047" s="603">
        <v>2567</v>
      </c>
      <c r="E5047" s="1048"/>
      <c r="F5047" s="1048"/>
      <c r="G5047" s="1048"/>
      <c r="H5047" s="1048"/>
      <c r="I5047" s="1048"/>
      <c r="J5047" s="1048"/>
      <c r="K5047" s="1048"/>
      <c r="L5047" s="604" t="s">
        <v>20946</v>
      </c>
      <c r="M5047" s="602"/>
      <c r="N5047" s="603" t="s">
        <v>20948</v>
      </c>
      <c r="O5047" s="604"/>
      <c r="P5047" s="606"/>
      <c r="Q5047" s="604"/>
      <c r="R5047" s="607"/>
    </row>
    <row r="5048" spans="1:18" ht="30.75" customHeight="1" x14ac:dyDescent="0.25">
      <c r="A5048" s="1048"/>
      <c r="B5048" s="602">
        <v>5</v>
      </c>
      <c r="C5048" s="602" t="s">
        <v>70</v>
      </c>
      <c r="D5048" s="603">
        <v>2567</v>
      </c>
      <c r="E5048" s="1048"/>
      <c r="F5048" s="1048"/>
      <c r="G5048" s="1048"/>
      <c r="H5048" s="1048"/>
      <c r="I5048" s="1048"/>
      <c r="J5048" s="1048"/>
      <c r="K5048" s="1048"/>
      <c r="L5048" s="604" t="s">
        <v>20947</v>
      </c>
      <c r="M5048" s="602"/>
      <c r="N5048" s="603" t="s">
        <v>20949</v>
      </c>
      <c r="O5048" s="604"/>
      <c r="P5048" s="606"/>
      <c r="Q5048" s="604"/>
      <c r="R5048" s="607"/>
    </row>
    <row r="5049" spans="1:18" ht="30.75" customHeight="1" x14ac:dyDescent="0.25">
      <c r="A5049" s="1048"/>
      <c r="B5049" s="608">
        <v>13</v>
      </c>
      <c r="C5049" s="608" t="s">
        <v>68</v>
      </c>
      <c r="D5049" s="609">
        <v>2568</v>
      </c>
      <c r="E5049" s="1048"/>
      <c r="F5049" s="1048"/>
      <c r="G5049" s="1048"/>
      <c r="H5049" s="1048"/>
      <c r="I5049" s="1048"/>
      <c r="J5049" s="1048"/>
      <c r="K5049" s="1048"/>
      <c r="L5049" s="610" t="s">
        <v>5414</v>
      </c>
      <c r="M5049" s="608"/>
      <c r="N5049" s="609" t="s">
        <v>23477</v>
      </c>
      <c r="O5049" s="610"/>
      <c r="P5049" s="606"/>
      <c r="Q5049" s="604"/>
      <c r="R5049" s="607"/>
    </row>
    <row r="5050" spans="1:18" ht="30.75" customHeight="1" x14ac:dyDescent="0.25">
      <c r="A5050" s="1049"/>
      <c r="B5050" s="608">
        <v>21</v>
      </c>
      <c r="C5050" s="608" t="s">
        <v>68</v>
      </c>
      <c r="D5050" s="609">
        <v>2568</v>
      </c>
      <c r="E5050" s="1049"/>
      <c r="F5050" s="1049"/>
      <c r="G5050" s="1049"/>
      <c r="H5050" s="1049"/>
      <c r="I5050" s="1049"/>
      <c r="J5050" s="1049"/>
      <c r="K5050" s="1049"/>
      <c r="L5050" s="610" t="s">
        <v>689</v>
      </c>
      <c r="M5050" s="608"/>
      <c r="N5050" s="609" t="s">
        <v>23478</v>
      </c>
      <c r="O5050" s="610" t="s">
        <v>23479</v>
      </c>
      <c r="P5050" s="606">
        <v>57596.4</v>
      </c>
      <c r="Q5050" s="604"/>
      <c r="R5050" s="607"/>
    </row>
    <row r="5051" spans="1:18" s="607" customFormat="1" ht="33.75" customHeight="1" x14ac:dyDescent="0.25">
      <c r="A5051" s="69">
        <v>1617</v>
      </c>
      <c r="B5051" s="69">
        <v>5</v>
      </c>
      <c r="C5051" s="69" t="s">
        <v>62</v>
      </c>
      <c r="D5051" s="113">
        <v>2567</v>
      </c>
      <c r="E5051" s="113" t="s">
        <v>20659</v>
      </c>
      <c r="F5051" s="113" t="s">
        <v>20659</v>
      </c>
      <c r="G5051" s="113" t="s">
        <v>20660</v>
      </c>
      <c r="H5051" s="113" t="s">
        <v>20661</v>
      </c>
      <c r="I5051" s="113" t="s">
        <v>1300</v>
      </c>
      <c r="J5051" s="113" t="s">
        <v>216</v>
      </c>
      <c r="K5051" s="113" t="s">
        <v>3414</v>
      </c>
      <c r="L5051" s="1" t="s">
        <v>11884</v>
      </c>
      <c r="M5051" s="69">
        <v>2565</v>
      </c>
      <c r="N5051" s="113" t="s">
        <v>20662</v>
      </c>
      <c r="O5051" s="1"/>
      <c r="P5051" s="452"/>
      <c r="Q5051" s="1"/>
    </row>
    <row r="5052" spans="1:18" s="612" customFormat="1" ht="36" customHeight="1" x14ac:dyDescent="0.25">
      <c r="A5052" s="1047">
        <v>1618</v>
      </c>
      <c r="B5052" s="602">
        <v>7</v>
      </c>
      <c r="C5052" s="602" t="s">
        <v>62</v>
      </c>
      <c r="D5052" s="602">
        <v>2567</v>
      </c>
      <c r="E5052" s="1047" t="s">
        <v>20663</v>
      </c>
      <c r="F5052" s="1047" t="s">
        <v>20663</v>
      </c>
      <c r="G5052" s="1047" t="s">
        <v>20664</v>
      </c>
      <c r="H5052" s="1047" t="s">
        <v>20665</v>
      </c>
      <c r="I5052" s="1047" t="s">
        <v>637</v>
      </c>
      <c r="J5052" s="1047" t="s">
        <v>232</v>
      </c>
      <c r="K5052" s="1047" t="s">
        <v>3414</v>
      </c>
      <c r="L5052" s="604" t="s">
        <v>11884</v>
      </c>
      <c r="M5052" s="602" t="s">
        <v>15681</v>
      </c>
      <c r="N5052" s="603" t="s">
        <v>20668</v>
      </c>
      <c r="O5052" s="604"/>
      <c r="P5052" s="606"/>
      <c r="Q5052" s="604"/>
    </row>
    <row r="5053" spans="1:18" s="612" customFormat="1" ht="36" customHeight="1" x14ac:dyDescent="0.25">
      <c r="A5053" s="1048"/>
      <c r="B5053" s="608">
        <v>19</v>
      </c>
      <c r="C5053" s="608" t="s">
        <v>69</v>
      </c>
      <c r="D5053" s="608">
        <v>2567</v>
      </c>
      <c r="E5053" s="1048"/>
      <c r="F5053" s="1048"/>
      <c r="G5053" s="1048"/>
      <c r="H5053" s="1048"/>
      <c r="I5053" s="1048"/>
      <c r="J5053" s="1048"/>
      <c r="K5053" s="1048"/>
      <c r="L5053" s="610" t="s">
        <v>5414</v>
      </c>
      <c r="M5053" s="608"/>
      <c r="N5053" s="609" t="s">
        <v>21793</v>
      </c>
      <c r="O5053" s="610"/>
      <c r="P5053" s="606"/>
      <c r="Q5053" s="610"/>
    </row>
    <row r="5054" spans="1:18" ht="36" customHeight="1" x14ac:dyDescent="0.25">
      <c r="A5054" s="1049"/>
      <c r="B5054" s="608">
        <v>7</v>
      </c>
      <c r="C5054" s="608" t="s">
        <v>73</v>
      </c>
      <c r="D5054" s="608">
        <v>2567</v>
      </c>
      <c r="E5054" s="1049"/>
      <c r="F5054" s="1049"/>
      <c r="G5054" s="1049"/>
      <c r="H5054" s="1049"/>
      <c r="I5054" s="1049"/>
      <c r="J5054" s="1049"/>
      <c r="K5054" s="1049"/>
      <c r="L5054" s="610" t="s">
        <v>689</v>
      </c>
      <c r="M5054" s="608"/>
      <c r="N5054" s="609" t="s">
        <v>21794</v>
      </c>
      <c r="O5054" s="610" t="s">
        <v>21795</v>
      </c>
      <c r="P5054" s="606"/>
      <c r="Q5054" s="610"/>
    </row>
    <row r="5055" spans="1:18" ht="40.5" x14ac:dyDescent="0.25">
      <c r="A5055" s="69">
        <v>1619</v>
      </c>
      <c r="B5055" s="69">
        <v>7</v>
      </c>
      <c r="C5055" s="69" t="s">
        <v>62</v>
      </c>
      <c r="D5055" s="69">
        <v>2567</v>
      </c>
      <c r="E5055" s="113" t="s">
        <v>20666</v>
      </c>
      <c r="F5055" s="113" t="s">
        <v>20666</v>
      </c>
      <c r="G5055" s="113" t="s">
        <v>20667</v>
      </c>
      <c r="H5055" s="113" t="s">
        <v>8488</v>
      </c>
      <c r="I5055" s="113" t="s">
        <v>627</v>
      </c>
      <c r="J5055" s="113" t="s">
        <v>105</v>
      </c>
      <c r="K5055" s="113" t="s">
        <v>3414</v>
      </c>
      <c r="L5055" s="1" t="s">
        <v>11884</v>
      </c>
      <c r="M5055" s="69">
        <v>2565</v>
      </c>
      <c r="N5055" s="113" t="s">
        <v>20669</v>
      </c>
    </row>
    <row r="5056" spans="1:18" s="607" customFormat="1" ht="38.25" customHeight="1" x14ac:dyDescent="0.25">
      <c r="A5056" s="69">
        <v>1620</v>
      </c>
      <c r="B5056" s="69">
        <v>5</v>
      </c>
      <c r="C5056" s="69" t="s">
        <v>62</v>
      </c>
      <c r="D5056" s="69">
        <v>2567</v>
      </c>
      <c r="E5056" s="113" t="s">
        <v>20659</v>
      </c>
      <c r="F5056" s="113" t="s">
        <v>20659</v>
      </c>
      <c r="G5056" s="113" t="s">
        <v>20660</v>
      </c>
      <c r="H5056" s="113" t="s">
        <v>20661</v>
      </c>
      <c r="I5056" s="113" t="s">
        <v>1300</v>
      </c>
      <c r="J5056" s="113" t="s">
        <v>216</v>
      </c>
      <c r="K5056" s="113" t="s">
        <v>3414</v>
      </c>
      <c r="L5056" s="1" t="s">
        <v>11884</v>
      </c>
      <c r="M5056" s="69">
        <v>2565</v>
      </c>
      <c r="N5056" s="113" t="s">
        <v>20662</v>
      </c>
      <c r="O5056" s="1"/>
      <c r="P5056" s="452"/>
      <c r="Q5056" s="1"/>
    </row>
    <row r="5057" spans="1:17" s="612" customFormat="1" ht="38.25" customHeight="1" x14ac:dyDescent="0.25">
      <c r="A5057" s="1047">
        <v>1621</v>
      </c>
      <c r="B5057" s="602">
        <v>14</v>
      </c>
      <c r="C5057" s="602" t="s">
        <v>62</v>
      </c>
      <c r="D5057" s="602">
        <v>2567</v>
      </c>
      <c r="E5057" s="1047" t="s">
        <v>20678</v>
      </c>
      <c r="F5057" s="1047" t="s">
        <v>20678</v>
      </c>
      <c r="G5057" s="1047" t="s">
        <v>20679</v>
      </c>
      <c r="H5057" s="1047" t="s">
        <v>20680</v>
      </c>
      <c r="I5057" s="1047" t="s">
        <v>417</v>
      </c>
      <c r="J5057" s="1047" t="s">
        <v>232</v>
      </c>
      <c r="K5057" s="1047" t="s">
        <v>3414</v>
      </c>
      <c r="L5057" s="603" t="s">
        <v>20305</v>
      </c>
      <c r="M5057" s="602"/>
      <c r="N5057" s="603" t="s">
        <v>20681</v>
      </c>
      <c r="O5057" s="604"/>
      <c r="P5057" s="606"/>
      <c r="Q5057" s="604"/>
    </row>
    <row r="5058" spans="1:17" s="612" customFormat="1" ht="36" customHeight="1" x14ac:dyDescent="0.25">
      <c r="A5058" s="1048"/>
      <c r="B5058" s="608">
        <v>2</v>
      </c>
      <c r="C5058" s="608" t="s">
        <v>67</v>
      </c>
      <c r="D5058" s="608">
        <v>2567</v>
      </c>
      <c r="E5058" s="1048"/>
      <c r="F5058" s="1048"/>
      <c r="G5058" s="1048"/>
      <c r="H5058" s="1048"/>
      <c r="I5058" s="1048"/>
      <c r="J5058" s="1048"/>
      <c r="K5058" s="1048"/>
      <c r="L5058" s="610" t="s">
        <v>5414</v>
      </c>
      <c r="M5058" s="608"/>
      <c r="N5058" s="609" t="s">
        <v>22234</v>
      </c>
      <c r="O5058" s="610"/>
      <c r="P5058" s="606"/>
      <c r="Q5058" s="610"/>
    </row>
    <row r="5059" spans="1:17" ht="36" customHeight="1" x14ac:dyDescent="0.25">
      <c r="A5059" s="1049"/>
      <c r="B5059" s="608">
        <v>2</v>
      </c>
      <c r="C5059" s="608" t="s">
        <v>67</v>
      </c>
      <c r="D5059" s="608">
        <v>2567</v>
      </c>
      <c r="E5059" s="1049"/>
      <c r="F5059" s="1049"/>
      <c r="G5059" s="1049"/>
      <c r="H5059" s="1049"/>
      <c r="I5059" s="1049"/>
      <c r="J5059" s="1049"/>
      <c r="K5059" s="1049"/>
      <c r="L5059" s="610" t="s">
        <v>689</v>
      </c>
      <c r="M5059" s="608"/>
      <c r="N5059" s="609" t="s">
        <v>22235</v>
      </c>
      <c r="O5059" s="610" t="s">
        <v>22236</v>
      </c>
      <c r="P5059" s="606">
        <v>56285.279999999999</v>
      </c>
      <c r="Q5059" s="610"/>
    </row>
    <row r="5060" spans="1:17" ht="40.5" x14ac:dyDescent="0.25">
      <c r="A5060" s="69">
        <v>1622</v>
      </c>
      <c r="B5060" s="69">
        <v>15</v>
      </c>
      <c r="C5060" s="69" t="s">
        <v>62</v>
      </c>
      <c r="D5060" s="69">
        <v>2567</v>
      </c>
      <c r="E5060" s="113" t="s">
        <v>20682</v>
      </c>
      <c r="F5060" s="113" t="s">
        <v>20682</v>
      </c>
      <c r="G5060" s="113" t="s">
        <v>20683</v>
      </c>
      <c r="H5060" s="113" t="s">
        <v>20684</v>
      </c>
      <c r="I5060" s="113" t="s">
        <v>550</v>
      </c>
      <c r="J5060" s="113" t="s">
        <v>551</v>
      </c>
      <c r="K5060" s="113" t="s">
        <v>3414</v>
      </c>
      <c r="L5060" s="1" t="s">
        <v>11884</v>
      </c>
      <c r="M5060" s="69" t="s">
        <v>15681</v>
      </c>
      <c r="N5060" s="113" t="s">
        <v>20685</v>
      </c>
    </row>
    <row r="5061" spans="1:17" ht="40.5" x14ac:dyDescent="0.25">
      <c r="A5061" s="69">
        <v>1623</v>
      </c>
      <c r="B5061" s="69">
        <v>15</v>
      </c>
      <c r="C5061" s="69" t="s">
        <v>62</v>
      </c>
      <c r="D5061" s="69">
        <v>2567</v>
      </c>
      <c r="E5061" s="113" t="s">
        <v>20687</v>
      </c>
      <c r="F5061" s="113" t="s">
        <v>20687</v>
      </c>
      <c r="G5061" s="113" t="s">
        <v>20688</v>
      </c>
      <c r="H5061" s="113" t="s">
        <v>20689</v>
      </c>
      <c r="I5061" s="113" t="s">
        <v>2562</v>
      </c>
      <c r="J5061" s="113" t="s">
        <v>2562</v>
      </c>
      <c r="K5061" s="113" t="s">
        <v>3414</v>
      </c>
      <c r="L5061" s="1" t="s">
        <v>11884</v>
      </c>
      <c r="M5061" s="69">
        <v>2565</v>
      </c>
      <c r="N5061" s="113" t="s">
        <v>20686</v>
      </c>
    </row>
    <row r="5062" spans="1:17" s="607" customFormat="1" ht="36" customHeight="1" x14ac:dyDescent="0.25">
      <c r="A5062" s="1047">
        <v>1624</v>
      </c>
      <c r="B5062" s="602">
        <v>15</v>
      </c>
      <c r="C5062" s="602" t="s">
        <v>62</v>
      </c>
      <c r="D5062" s="602">
        <v>2567</v>
      </c>
      <c r="E5062" s="1047" t="s">
        <v>20690</v>
      </c>
      <c r="F5062" s="1047" t="s">
        <v>20690</v>
      </c>
      <c r="G5062" s="1047" t="s">
        <v>20691</v>
      </c>
      <c r="H5062" s="1047" t="s">
        <v>20692</v>
      </c>
      <c r="I5062" s="1047" t="s">
        <v>185</v>
      </c>
      <c r="J5062" s="1047" t="s">
        <v>78</v>
      </c>
      <c r="K5062" s="1047" t="s">
        <v>3414</v>
      </c>
      <c r="L5062" s="604" t="s">
        <v>20462</v>
      </c>
      <c r="M5062" s="608"/>
      <c r="N5062" s="678" t="s">
        <v>20693</v>
      </c>
      <c r="O5062" s="610"/>
      <c r="P5062" s="606"/>
      <c r="Q5062" s="604"/>
    </row>
    <row r="5063" spans="1:17" s="607" customFormat="1" ht="36" customHeight="1" x14ac:dyDescent="0.25">
      <c r="A5063" s="1048"/>
      <c r="B5063" s="602">
        <v>13</v>
      </c>
      <c r="C5063" s="602" t="s">
        <v>68</v>
      </c>
      <c r="D5063" s="602">
        <v>2568</v>
      </c>
      <c r="E5063" s="1048"/>
      <c r="F5063" s="1048"/>
      <c r="G5063" s="1048"/>
      <c r="H5063" s="1048"/>
      <c r="I5063" s="1048"/>
      <c r="J5063" s="1048"/>
      <c r="K5063" s="1048"/>
      <c r="L5063" s="610" t="s">
        <v>5414</v>
      </c>
      <c r="M5063" s="608"/>
      <c r="N5063" s="609" t="s">
        <v>23605</v>
      </c>
      <c r="O5063" s="610"/>
      <c r="P5063" s="606"/>
      <c r="Q5063" s="604"/>
    </row>
    <row r="5064" spans="1:17" s="607" customFormat="1" ht="36" customHeight="1" x14ac:dyDescent="0.25">
      <c r="A5064" s="1049"/>
      <c r="B5064" s="602">
        <v>30</v>
      </c>
      <c r="C5064" s="602" t="s">
        <v>68</v>
      </c>
      <c r="D5064" s="602">
        <v>2568</v>
      </c>
      <c r="E5064" s="1049"/>
      <c r="F5064" s="1049"/>
      <c r="G5064" s="1049"/>
      <c r="H5064" s="1049"/>
      <c r="I5064" s="1049"/>
      <c r="J5064" s="1049"/>
      <c r="K5064" s="1049"/>
      <c r="L5064" s="610" t="s">
        <v>689</v>
      </c>
      <c r="M5064" s="602"/>
      <c r="N5064" s="609" t="s">
        <v>23606</v>
      </c>
      <c r="O5064" s="610" t="s">
        <v>23607</v>
      </c>
      <c r="P5064" s="606">
        <v>96039</v>
      </c>
      <c r="Q5064" s="604"/>
    </row>
    <row r="5065" spans="1:17" s="607" customFormat="1" ht="36" customHeight="1" x14ac:dyDescent="0.25">
      <c r="A5065" s="1047">
        <v>1625</v>
      </c>
      <c r="B5065" s="602">
        <v>23</v>
      </c>
      <c r="C5065" s="602" t="s">
        <v>62</v>
      </c>
      <c r="D5065" s="603">
        <v>2567</v>
      </c>
      <c r="E5065" s="1047" t="s">
        <v>20773</v>
      </c>
      <c r="F5065" s="1047" t="s">
        <v>20773</v>
      </c>
      <c r="G5065" s="1047" t="s">
        <v>20774</v>
      </c>
      <c r="H5065" s="1047" t="s">
        <v>20775</v>
      </c>
      <c r="I5065" s="1047" t="s">
        <v>2068</v>
      </c>
      <c r="J5065" s="1047" t="s">
        <v>212</v>
      </c>
      <c r="K5065" s="1047" t="s">
        <v>3414</v>
      </c>
      <c r="L5065" s="604" t="s">
        <v>20462</v>
      </c>
      <c r="M5065" s="602"/>
      <c r="N5065" s="603" t="s">
        <v>20776</v>
      </c>
      <c r="O5065" s="604"/>
      <c r="P5065" s="606"/>
      <c r="Q5065" s="604"/>
    </row>
    <row r="5066" spans="1:17" s="612" customFormat="1" ht="36" customHeight="1" x14ac:dyDescent="0.25">
      <c r="A5066" s="1048"/>
      <c r="B5066" s="608">
        <v>27</v>
      </c>
      <c r="C5066" s="608" t="s">
        <v>68</v>
      </c>
      <c r="D5066" s="609">
        <v>2568</v>
      </c>
      <c r="E5066" s="1048"/>
      <c r="F5066" s="1048"/>
      <c r="G5066" s="1048"/>
      <c r="H5066" s="1048"/>
      <c r="I5066" s="1048"/>
      <c r="J5066" s="1048"/>
      <c r="K5066" s="1048"/>
      <c r="L5066" s="610" t="s">
        <v>5414</v>
      </c>
      <c r="M5066" s="608"/>
      <c r="N5066" s="609" t="s">
        <v>23834</v>
      </c>
      <c r="O5066" s="610"/>
      <c r="P5066" s="606"/>
      <c r="Q5066" s="610"/>
    </row>
    <row r="5067" spans="1:17" s="612" customFormat="1" ht="36" customHeight="1" x14ac:dyDescent="0.25">
      <c r="A5067" s="1049"/>
      <c r="B5067" s="608">
        <v>30</v>
      </c>
      <c r="C5067" s="608" t="s">
        <v>68</v>
      </c>
      <c r="D5067" s="609">
        <v>2568</v>
      </c>
      <c r="E5067" s="1049"/>
      <c r="F5067" s="1049"/>
      <c r="G5067" s="1049"/>
      <c r="H5067" s="1049"/>
      <c r="I5067" s="1049"/>
      <c r="J5067" s="1049"/>
      <c r="K5067" s="1049"/>
      <c r="L5067" s="610" t="s">
        <v>689</v>
      </c>
      <c r="M5067" s="608"/>
      <c r="N5067" s="609" t="s">
        <v>23617</v>
      </c>
      <c r="O5067" s="610" t="s">
        <v>23835</v>
      </c>
      <c r="P5067" s="606">
        <v>67005.36</v>
      </c>
      <c r="Q5067" s="610"/>
    </row>
    <row r="5068" spans="1:17" ht="40.5" x14ac:dyDescent="0.25">
      <c r="A5068" s="1053">
        <v>1626</v>
      </c>
      <c r="B5068" s="69">
        <v>27</v>
      </c>
      <c r="C5068" s="69" t="s">
        <v>62</v>
      </c>
      <c r="D5068" s="113">
        <v>2567</v>
      </c>
      <c r="E5068" s="1053" t="s">
        <v>20796</v>
      </c>
      <c r="F5068" s="1053" t="s">
        <v>20793</v>
      </c>
      <c r="G5068" s="1053" t="s">
        <v>20794</v>
      </c>
      <c r="H5068" s="1053" t="s">
        <v>20795</v>
      </c>
      <c r="I5068" s="1053" t="s">
        <v>2068</v>
      </c>
      <c r="J5068" s="1053" t="s">
        <v>212</v>
      </c>
      <c r="K5068" s="1053" t="s">
        <v>3414</v>
      </c>
      <c r="L5068" s="1" t="s">
        <v>20797</v>
      </c>
      <c r="M5068" s="69"/>
      <c r="N5068" s="113" t="s">
        <v>20798</v>
      </c>
    </row>
    <row r="5069" spans="1:17" ht="40.5" x14ac:dyDescent="0.3">
      <c r="A5069" s="1054"/>
      <c r="B5069" s="69">
        <v>29</v>
      </c>
      <c r="C5069" s="69" t="s">
        <v>62</v>
      </c>
      <c r="D5069" s="113">
        <v>2567</v>
      </c>
      <c r="E5069" s="1054"/>
      <c r="F5069" s="1054"/>
      <c r="G5069" s="1054"/>
      <c r="H5069" s="1054"/>
      <c r="I5069" s="1054"/>
      <c r="J5069" s="1054"/>
      <c r="K5069" s="1054"/>
      <c r="L5069" s="1" t="s">
        <v>20801</v>
      </c>
      <c r="M5069" s="69"/>
      <c r="N5069" s="113" t="s">
        <v>20799</v>
      </c>
      <c r="O5069" s="35" t="s">
        <v>20800</v>
      </c>
    </row>
    <row r="5070" spans="1:17" ht="28.5" customHeight="1" x14ac:dyDescent="0.25">
      <c r="A5070" s="1047">
        <v>1627</v>
      </c>
      <c r="B5070" s="602">
        <v>29</v>
      </c>
      <c r="C5070" s="602" t="s">
        <v>62</v>
      </c>
      <c r="D5070" s="603">
        <v>2567</v>
      </c>
      <c r="E5070" s="1050" t="s">
        <v>20806</v>
      </c>
      <c r="F5070" s="1050" t="s">
        <v>20806</v>
      </c>
      <c r="G5070" s="1050" t="s">
        <v>20807</v>
      </c>
      <c r="H5070" s="1050" t="s">
        <v>20808</v>
      </c>
      <c r="I5070" s="1050" t="s">
        <v>369</v>
      </c>
      <c r="J5070" s="1050" t="s">
        <v>212</v>
      </c>
      <c r="K5070" s="1050" t="s">
        <v>3414</v>
      </c>
      <c r="L5070" s="604" t="s">
        <v>20462</v>
      </c>
      <c r="M5070" s="602"/>
      <c r="N5070" s="603" t="s">
        <v>20809</v>
      </c>
      <c r="O5070" s="604"/>
      <c r="P5070" s="606"/>
      <c r="Q5070" s="604"/>
    </row>
    <row r="5071" spans="1:17" ht="28.5" customHeight="1" x14ac:dyDescent="0.25">
      <c r="A5071" s="1048"/>
      <c r="B5071" s="608">
        <v>12</v>
      </c>
      <c r="C5071" s="608" t="s">
        <v>682</v>
      </c>
      <c r="D5071" s="609">
        <v>2567</v>
      </c>
      <c r="E5071" s="1051"/>
      <c r="F5071" s="1051"/>
      <c r="G5071" s="1051"/>
      <c r="H5071" s="1051"/>
      <c r="I5071" s="1051"/>
      <c r="J5071" s="1051"/>
      <c r="K5071" s="1051"/>
      <c r="L5071" s="610" t="s">
        <v>5414</v>
      </c>
      <c r="M5071" s="602"/>
      <c r="N5071" s="609" t="s">
        <v>23111</v>
      </c>
      <c r="O5071" s="604"/>
      <c r="P5071" s="606"/>
      <c r="Q5071" s="604"/>
    </row>
    <row r="5072" spans="1:17" ht="28.5" customHeight="1" x14ac:dyDescent="0.25">
      <c r="A5072" s="1049"/>
      <c r="B5072" s="608">
        <v>24</v>
      </c>
      <c r="C5072" s="608" t="s">
        <v>682</v>
      </c>
      <c r="D5072" s="609">
        <v>2567</v>
      </c>
      <c r="E5072" s="1052"/>
      <c r="F5072" s="1052"/>
      <c r="G5072" s="1052"/>
      <c r="H5072" s="1052"/>
      <c r="I5072" s="1052"/>
      <c r="J5072" s="1052"/>
      <c r="K5072" s="1052"/>
      <c r="L5072" s="610" t="s">
        <v>689</v>
      </c>
      <c r="M5072" s="608"/>
      <c r="N5072" s="609" t="s">
        <v>23086</v>
      </c>
      <c r="O5072" s="610" t="s">
        <v>23087</v>
      </c>
      <c r="P5072" s="606">
        <v>103851.05</v>
      </c>
      <c r="Q5072" s="604"/>
    </row>
    <row r="5073" spans="1:17" ht="40.5" x14ac:dyDescent="0.25">
      <c r="A5073" s="69">
        <v>1628</v>
      </c>
      <c r="B5073" s="69">
        <v>29</v>
      </c>
      <c r="C5073" s="69" t="s">
        <v>62</v>
      </c>
      <c r="D5073" s="113">
        <v>2567</v>
      </c>
      <c r="E5073" s="113" t="s">
        <v>20810</v>
      </c>
      <c r="F5073" s="113" t="s">
        <v>20810</v>
      </c>
      <c r="G5073" s="113" t="s">
        <v>20811</v>
      </c>
      <c r="H5073" s="113" t="s">
        <v>17812</v>
      </c>
      <c r="I5073" s="113" t="s">
        <v>2168</v>
      </c>
      <c r="J5073" s="113" t="s">
        <v>11</v>
      </c>
      <c r="K5073" s="113" t="s">
        <v>3414</v>
      </c>
      <c r="L5073" s="1" t="s">
        <v>11884</v>
      </c>
      <c r="M5073" s="69" t="s">
        <v>20812</v>
      </c>
      <c r="N5073" s="113" t="s">
        <v>20813</v>
      </c>
    </row>
    <row r="5074" spans="1:17" s="607" customFormat="1" ht="33.75" customHeight="1" x14ac:dyDescent="0.25">
      <c r="A5074" s="1047">
        <v>1629</v>
      </c>
      <c r="B5074" s="602">
        <v>31</v>
      </c>
      <c r="C5074" s="602" t="s">
        <v>62</v>
      </c>
      <c r="D5074" s="603">
        <v>2567</v>
      </c>
      <c r="E5074" s="1047" t="s">
        <v>23614</v>
      </c>
      <c r="F5074" s="1047" t="s">
        <v>23614</v>
      </c>
      <c r="G5074" s="1047"/>
      <c r="H5074" s="1047" t="s">
        <v>5811</v>
      </c>
      <c r="I5074" s="1047" t="s">
        <v>2168</v>
      </c>
      <c r="J5074" s="1047" t="s">
        <v>2880</v>
      </c>
      <c r="K5074" s="1047" t="s">
        <v>3414</v>
      </c>
      <c r="L5074" s="604" t="s">
        <v>20462</v>
      </c>
      <c r="M5074" s="602"/>
      <c r="N5074" s="603" t="s">
        <v>23615</v>
      </c>
      <c r="O5074" s="604"/>
      <c r="P5074" s="606"/>
      <c r="Q5074" s="604"/>
    </row>
    <row r="5075" spans="1:17" s="612" customFormat="1" ht="33.75" customHeight="1" x14ac:dyDescent="0.25">
      <c r="A5075" s="1048"/>
      <c r="B5075" s="608">
        <v>27</v>
      </c>
      <c r="C5075" s="608" t="s">
        <v>68</v>
      </c>
      <c r="D5075" s="609">
        <v>2568</v>
      </c>
      <c r="E5075" s="1048"/>
      <c r="F5075" s="1048"/>
      <c r="G5075" s="1048"/>
      <c r="H5075" s="1048"/>
      <c r="I5075" s="1048"/>
      <c r="J5075" s="1048"/>
      <c r="K5075" s="1048"/>
      <c r="L5075" s="610" t="s">
        <v>5414</v>
      </c>
      <c r="M5075" s="608"/>
      <c r="N5075" s="609" t="s">
        <v>23836</v>
      </c>
      <c r="O5075" s="610"/>
      <c r="P5075" s="606"/>
      <c r="Q5075" s="610"/>
    </row>
    <row r="5076" spans="1:17" s="612" customFormat="1" ht="33.75" customHeight="1" x14ac:dyDescent="0.25">
      <c r="A5076" s="1049"/>
      <c r="B5076" s="608">
        <v>30</v>
      </c>
      <c r="C5076" s="608" t="s">
        <v>68</v>
      </c>
      <c r="D5076" s="609">
        <v>2568</v>
      </c>
      <c r="E5076" s="1049"/>
      <c r="F5076" s="1049"/>
      <c r="G5076" s="1049"/>
      <c r="H5076" s="1049"/>
      <c r="I5076" s="1049"/>
      <c r="J5076" s="1049"/>
      <c r="K5076" s="1049"/>
      <c r="L5076" s="610" t="s">
        <v>689</v>
      </c>
      <c r="M5076" s="608"/>
      <c r="N5076" s="609" t="s">
        <v>23616</v>
      </c>
      <c r="O5076" s="610" t="s">
        <v>23837</v>
      </c>
      <c r="P5076" s="606">
        <v>51875.64</v>
      </c>
      <c r="Q5076" s="610"/>
    </row>
    <row r="5077" spans="1:17" ht="39.75" customHeight="1" x14ac:dyDescent="0.25">
      <c r="A5077" s="69">
        <v>1629</v>
      </c>
      <c r="B5077" s="69">
        <v>4</v>
      </c>
      <c r="C5077" s="69" t="s">
        <v>70</v>
      </c>
      <c r="D5077" s="113">
        <v>2567</v>
      </c>
      <c r="E5077" s="113" t="s">
        <v>20850</v>
      </c>
      <c r="F5077" s="113" t="s">
        <v>20850</v>
      </c>
      <c r="G5077" s="113" t="s">
        <v>20851</v>
      </c>
      <c r="H5077" s="113" t="s">
        <v>20852</v>
      </c>
      <c r="I5077" s="113" t="s">
        <v>627</v>
      </c>
      <c r="J5077" s="113" t="s">
        <v>105</v>
      </c>
      <c r="K5077" s="113" t="s">
        <v>3414</v>
      </c>
      <c r="L5077" s="1" t="s">
        <v>11884</v>
      </c>
      <c r="M5077" s="69" t="s">
        <v>20853</v>
      </c>
      <c r="N5077" s="113" t="s">
        <v>20854</v>
      </c>
    </row>
    <row r="5078" spans="1:17" ht="32.25" customHeight="1" x14ac:dyDescent="0.25">
      <c r="A5078" s="1047">
        <v>1630</v>
      </c>
      <c r="B5078" s="602">
        <v>4</v>
      </c>
      <c r="C5078" s="602" t="s">
        <v>70</v>
      </c>
      <c r="D5078" s="603">
        <v>2567</v>
      </c>
      <c r="E5078" s="1047" t="s">
        <v>20855</v>
      </c>
      <c r="F5078" s="1047" t="s">
        <v>20855</v>
      </c>
      <c r="G5078" s="1047" t="s">
        <v>20856</v>
      </c>
      <c r="H5078" s="1047" t="s">
        <v>14159</v>
      </c>
      <c r="I5078" s="1047" t="s">
        <v>341</v>
      </c>
      <c r="J5078" s="1047" t="s">
        <v>212</v>
      </c>
      <c r="K5078" s="1047" t="s">
        <v>3414</v>
      </c>
      <c r="L5078" s="604" t="s">
        <v>20462</v>
      </c>
      <c r="M5078" s="602"/>
      <c r="N5078" s="603" t="s">
        <v>20857</v>
      </c>
      <c r="O5078" s="604"/>
      <c r="P5078" s="606"/>
    </row>
    <row r="5079" spans="1:17" s="39" customFormat="1" ht="32.25" customHeight="1" x14ac:dyDescent="0.25">
      <c r="A5079" s="1048"/>
      <c r="B5079" s="608">
        <v>23</v>
      </c>
      <c r="C5079" s="608" t="s">
        <v>68</v>
      </c>
      <c r="D5079" s="609">
        <v>2568</v>
      </c>
      <c r="E5079" s="1048"/>
      <c r="F5079" s="1048"/>
      <c r="G5079" s="1048"/>
      <c r="H5079" s="1048"/>
      <c r="I5079" s="1048"/>
      <c r="J5079" s="1048"/>
      <c r="K5079" s="1048"/>
      <c r="L5079" s="610" t="s">
        <v>5414</v>
      </c>
      <c r="M5079" s="608"/>
      <c r="N5079" s="609" t="s">
        <v>23752</v>
      </c>
      <c r="O5079" s="610"/>
      <c r="P5079" s="606"/>
      <c r="Q5079" s="26"/>
    </row>
    <row r="5080" spans="1:17" s="39" customFormat="1" ht="32.25" customHeight="1" x14ac:dyDescent="0.25">
      <c r="A5080" s="1049"/>
      <c r="B5080" s="608">
        <v>6</v>
      </c>
      <c r="C5080" s="608" t="s">
        <v>64</v>
      </c>
      <c r="D5080" s="609">
        <v>2568</v>
      </c>
      <c r="E5080" s="1049"/>
      <c r="F5080" s="1049"/>
      <c r="G5080" s="1049"/>
      <c r="H5080" s="1049"/>
      <c r="I5080" s="1049"/>
      <c r="J5080" s="1049"/>
      <c r="K5080" s="1049"/>
      <c r="L5080" s="610" t="s">
        <v>689</v>
      </c>
      <c r="M5080" s="608"/>
      <c r="N5080" s="609" t="s">
        <v>23753</v>
      </c>
      <c r="O5080" s="610" t="s">
        <v>23847</v>
      </c>
      <c r="P5080" s="606">
        <v>36180</v>
      </c>
      <c r="Q5080" s="26"/>
    </row>
    <row r="5081" spans="1:17" ht="32.25" customHeight="1" x14ac:dyDescent="0.25">
      <c r="A5081" s="1047">
        <v>1631</v>
      </c>
      <c r="B5081" s="602">
        <v>4</v>
      </c>
      <c r="C5081" s="602" t="s">
        <v>70</v>
      </c>
      <c r="D5081" s="603">
        <v>2567</v>
      </c>
      <c r="E5081" s="1047" t="s">
        <v>20859</v>
      </c>
      <c r="F5081" s="1047" t="s">
        <v>20859</v>
      </c>
      <c r="G5081" s="1047" t="s">
        <v>20860</v>
      </c>
      <c r="H5081" s="1047" t="s">
        <v>20861</v>
      </c>
      <c r="I5081" s="1047" t="s">
        <v>211</v>
      </c>
      <c r="J5081" s="1047" t="s">
        <v>212</v>
      </c>
      <c r="K5081" s="1047" t="s">
        <v>3414</v>
      </c>
      <c r="L5081" s="604" t="s">
        <v>20462</v>
      </c>
      <c r="M5081" s="602"/>
      <c r="N5081" s="603" t="s">
        <v>20858</v>
      </c>
      <c r="O5081" s="604"/>
      <c r="P5081" s="606"/>
    </row>
    <row r="5082" spans="1:17" s="39" customFormat="1" ht="32.25" customHeight="1" x14ac:dyDescent="0.25">
      <c r="A5082" s="1048"/>
      <c r="B5082" s="608">
        <v>5</v>
      </c>
      <c r="C5082" s="608" t="s">
        <v>64</v>
      </c>
      <c r="D5082" s="609">
        <v>2568</v>
      </c>
      <c r="E5082" s="1048"/>
      <c r="F5082" s="1048"/>
      <c r="G5082" s="1048"/>
      <c r="H5082" s="1048"/>
      <c r="I5082" s="1048"/>
      <c r="J5082" s="1048"/>
      <c r="K5082" s="1048"/>
      <c r="L5082" s="610" t="s">
        <v>5414</v>
      </c>
      <c r="M5082" s="608"/>
      <c r="N5082" s="609" t="s">
        <v>23742</v>
      </c>
      <c r="O5082" s="610"/>
      <c r="P5082" s="606"/>
      <c r="Q5082" s="26"/>
    </row>
    <row r="5083" spans="1:17" s="39" customFormat="1" ht="32.25" customHeight="1" x14ac:dyDescent="0.25">
      <c r="A5083" s="1049"/>
      <c r="B5083" s="608">
        <v>6</v>
      </c>
      <c r="C5083" s="608" t="s">
        <v>64</v>
      </c>
      <c r="D5083" s="609">
        <v>2568</v>
      </c>
      <c r="E5083" s="1049"/>
      <c r="F5083" s="1049"/>
      <c r="G5083" s="1049"/>
      <c r="H5083" s="1049"/>
      <c r="I5083" s="1049"/>
      <c r="J5083" s="1049"/>
      <c r="K5083" s="1049"/>
      <c r="L5083" s="610" t="s">
        <v>689</v>
      </c>
      <c r="M5083" s="608"/>
      <c r="N5083" s="609" t="s">
        <v>23743</v>
      </c>
      <c r="O5083" s="610" t="s">
        <v>23744</v>
      </c>
      <c r="P5083" s="606">
        <v>32286.6</v>
      </c>
      <c r="Q5083" s="26"/>
    </row>
    <row r="5084" spans="1:17" ht="33" customHeight="1" x14ac:dyDescent="0.25">
      <c r="A5084" s="69">
        <v>1632</v>
      </c>
      <c r="B5084" s="69">
        <v>4</v>
      </c>
      <c r="C5084" s="69" t="s">
        <v>70</v>
      </c>
      <c r="D5084" s="113">
        <v>2567</v>
      </c>
      <c r="E5084" s="113" t="s">
        <v>20862</v>
      </c>
      <c r="F5084" s="113" t="s">
        <v>20862</v>
      </c>
      <c r="G5084" s="113" t="s">
        <v>20863</v>
      </c>
      <c r="H5084" s="113" t="s">
        <v>20864</v>
      </c>
      <c r="I5084" s="113" t="s">
        <v>211</v>
      </c>
      <c r="J5084" s="113" t="s">
        <v>212</v>
      </c>
      <c r="K5084" s="113" t="s">
        <v>3414</v>
      </c>
      <c r="L5084" s="1" t="s">
        <v>20462</v>
      </c>
      <c r="M5084" s="69"/>
      <c r="N5084" s="113" t="s">
        <v>20865</v>
      </c>
    </row>
    <row r="5085" spans="1:17" s="612" customFormat="1" ht="33" customHeight="1" x14ac:dyDescent="0.25">
      <c r="A5085" s="69">
        <v>1633</v>
      </c>
      <c r="B5085" s="69">
        <v>4</v>
      </c>
      <c r="C5085" s="69" t="s">
        <v>70</v>
      </c>
      <c r="D5085" s="113">
        <v>2567</v>
      </c>
      <c r="E5085" s="113" t="s">
        <v>20867</v>
      </c>
      <c r="F5085" s="113" t="s">
        <v>20867</v>
      </c>
      <c r="G5085" s="113" t="s">
        <v>20868</v>
      </c>
      <c r="H5085" s="113" t="s">
        <v>20869</v>
      </c>
      <c r="I5085" s="113" t="s">
        <v>212</v>
      </c>
      <c r="J5085" s="113" t="s">
        <v>212</v>
      </c>
      <c r="K5085" s="113" t="s">
        <v>3414</v>
      </c>
      <c r="L5085" s="1" t="s">
        <v>20462</v>
      </c>
      <c r="M5085" s="69"/>
      <c r="N5085" s="113" t="s">
        <v>20866</v>
      </c>
      <c r="O5085" s="1"/>
      <c r="P5085" s="452"/>
      <c r="Q5085" s="1"/>
    </row>
    <row r="5086" spans="1:17" ht="33" customHeight="1" x14ac:dyDescent="0.25">
      <c r="A5086" s="69">
        <v>1635</v>
      </c>
      <c r="B5086" s="69">
        <v>4</v>
      </c>
      <c r="C5086" s="69" t="s">
        <v>70</v>
      </c>
      <c r="D5086" s="113">
        <v>2567</v>
      </c>
      <c r="E5086" s="113" t="s">
        <v>20894</v>
      </c>
      <c r="F5086" s="113" t="s">
        <v>20894</v>
      </c>
      <c r="G5086" s="113" t="s">
        <v>16383</v>
      </c>
      <c r="H5086" s="113" t="s">
        <v>20895</v>
      </c>
      <c r="I5086" s="113" t="s">
        <v>2168</v>
      </c>
      <c r="J5086" s="113" t="s">
        <v>2880</v>
      </c>
      <c r="K5086" s="113" t="s">
        <v>3414</v>
      </c>
      <c r="L5086" s="1" t="s">
        <v>11884</v>
      </c>
      <c r="M5086" s="69">
        <v>2566</v>
      </c>
      <c r="N5086" s="113" t="s">
        <v>20896</v>
      </c>
    </row>
    <row r="5087" spans="1:17" ht="33" customHeight="1" x14ac:dyDescent="0.25">
      <c r="A5087" s="69">
        <v>1636</v>
      </c>
      <c r="B5087" s="69">
        <v>4</v>
      </c>
      <c r="C5087" s="69" t="s">
        <v>70</v>
      </c>
      <c r="D5087" s="113">
        <v>2567</v>
      </c>
      <c r="E5087" s="113" t="s">
        <v>16386</v>
      </c>
      <c r="F5087" s="113" t="s">
        <v>16386</v>
      </c>
      <c r="G5087" s="113" t="s">
        <v>20898</v>
      </c>
      <c r="H5087" s="113" t="s">
        <v>17238</v>
      </c>
      <c r="I5087" s="113" t="s">
        <v>1309</v>
      </c>
      <c r="J5087" s="113" t="s">
        <v>105</v>
      </c>
      <c r="K5087" s="113" t="s">
        <v>3414</v>
      </c>
      <c r="L5087" s="1" t="s">
        <v>11884</v>
      </c>
      <c r="M5087" s="69">
        <v>2566</v>
      </c>
      <c r="N5087" s="113" t="s">
        <v>20897</v>
      </c>
    </row>
    <row r="5088" spans="1:17" s="607" customFormat="1" ht="32.25" customHeight="1" x14ac:dyDescent="0.25">
      <c r="A5088" s="1047">
        <v>1637</v>
      </c>
      <c r="B5088" s="602">
        <v>5</v>
      </c>
      <c r="C5088" s="602" t="s">
        <v>70</v>
      </c>
      <c r="D5088" s="603">
        <v>2567</v>
      </c>
      <c r="E5088" s="1047" t="s">
        <v>20899</v>
      </c>
      <c r="F5088" s="1047" t="s">
        <v>20899</v>
      </c>
      <c r="G5088" s="1047" t="s">
        <v>20900</v>
      </c>
      <c r="H5088" s="1047" t="s">
        <v>16879</v>
      </c>
      <c r="I5088" s="1047" t="s">
        <v>237</v>
      </c>
      <c r="J5088" s="1047" t="s">
        <v>232</v>
      </c>
      <c r="K5088" s="1047" t="s">
        <v>3414</v>
      </c>
      <c r="L5088" s="604" t="s">
        <v>11884</v>
      </c>
      <c r="M5088" s="602">
        <v>2566</v>
      </c>
      <c r="N5088" s="603" t="s">
        <v>20903</v>
      </c>
      <c r="O5088" s="604"/>
      <c r="P5088" s="606"/>
      <c r="Q5088" s="604"/>
    </row>
    <row r="5089" spans="1:17" s="612" customFormat="1" ht="32.25" customHeight="1" x14ac:dyDescent="0.25">
      <c r="A5089" s="1048"/>
      <c r="B5089" s="608">
        <v>18</v>
      </c>
      <c r="C5089" s="608" t="s">
        <v>64</v>
      </c>
      <c r="D5089" s="609">
        <v>2568</v>
      </c>
      <c r="E5089" s="1048"/>
      <c r="F5089" s="1048"/>
      <c r="G5089" s="1048"/>
      <c r="H5089" s="1048"/>
      <c r="I5089" s="1048"/>
      <c r="J5089" s="1048"/>
      <c r="K5089" s="1048"/>
      <c r="L5089" s="610" t="s">
        <v>5414</v>
      </c>
      <c r="M5089" s="608"/>
      <c r="N5089" s="609" t="s">
        <v>23883</v>
      </c>
      <c r="O5089" s="610"/>
      <c r="P5089" s="606"/>
      <c r="Q5089" s="610"/>
    </row>
    <row r="5090" spans="1:17" s="612" customFormat="1" ht="32.25" customHeight="1" x14ac:dyDescent="0.25">
      <c r="A5090" s="1049"/>
      <c r="B5090" s="608">
        <v>18</v>
      </c>
      <c r="C5090" s="608" t="s">
        <v>64</v>
      </c>
      <c r="D5090" s="609">
        <v>2568</v>
      </c>
      <c r="E5090" s="1049"/>
      <c r="F5090" s="1049"/>
      <c r="G5090" s="1049"/>
      <c r="H5090" s="1049"/>
      <c r="I5090" s="1049"/>
      <c r="J5090" s="1049"/>
      <c r="K5090" s="1049"/>
      <c r="L5090" s="610" t="s">
        <v>689</v>
      </c>
      <c r="M5090" s="608"/>
      <c r="N5090" s="609" t="s">
        <v>23884</v>
      </c>
      <c r="O5090" s="610" t="s">
        <v>23885</v>
      </c>
      <c r="P5090" s="606">
        <v>67560</v>
      </c>
      <c r="Q5090" s="610"/>
    </row>
    <row r="5091" spans="1:17" s="607" customFormat="1" ht="32.25" customHeight="1" x14ac:dyDescent="0.25">
      <c r="A5091" s="1047">
        <v>1638</v>
      </c>
      <c r="B5091" s="602">
        <v>5</v>
      </c>
      <c r="C5091" s="602" t="s">
        <v>70</v>
      </c>
      <c r="D5091" s="603">
        <v>2567</v>
      </c>
      <c r="E5091" s="1047" t="s">
        <v>16844</v>
      </c>
      <c r="F5091" s="1047" t="s">
        <v>16844</v>
      </c>
      <c r="G5091" s="1047" t="s">
        <v>16848</v>
      </c>
      <c r="H5091" s="1047" t="s">
        <v>16845</v>
      </c>
      <c r="I5091" s="1047" t="s">
        <v>346</v>
      </c>
      <c r="J5091" s="1047" t="s">
        <v>78</v>
      </c>
      <c r="K5091" s="1047" t="s">
        <v>3414</v>
      </c>
      <c r="L5091" s="604" t="s">
        <v>11884</v>
      </c>
      <c r="M5091" s="602">
        <v>2566</v>
      </c>
      <c r="N5091" s="603" t="s">
        <v>20901</v>
      </c>
      <c r="O5091" s="604"/>
      <c r="P5091" s="606"/>
      <c r="Q5091" s="604"/>
    </row>
    <row r="5092" spans="1:17" s="607" customFormat="1" ht="32.25" customHeight="1" x14ac:dyDescent="0.25">
      <c r="A5092" s="1048"/>
      <c r="B5092" s="608">
        <v>18</v>
      </c>
      <c r="C5092" s="608" t="s">
        <v>64</v>
      </c>
      <c r="D5092" s="609">
        <v>2568</v>
      </c>
      <c r="E5092" s="1048"/>
      <c r="F5092" s="1048"/>
      <c r="G5092" s="1048"/>
      <c r="H5092" s="1048"/>
      <c r="I5092" s="1048"/>
      <c r="J5092" s="1048"/>
      <c r="K5092" s="1048"/>
      <c r="L5092" s="610" t="s">
        <v>5414</v>
      </c>
      <c r="M5092" s="602"/>
      <c r="N5092" s="609" t="s">
        <v>23899</v>
      </c>
      <c r="O5092" s="610"/>
      <c r="P5092" s="606"/>
      <c r="Q5092" s="604"/>
    </row>
    <row r="5093" spans="1:17" s="607" customFormat="1" ht="32.25" customHeight="1" x14ac:dyDescent="0.25">
      <c r="A5093" s="1049"/>
      <c r="B5093" s="608">
        <v>18</v>
      </c>
      <c r="C5093" s="608" t="s">
        <v>64</v>
      </c>
      <c r="D5093" s="609">
        <v>2568</v>
      </c>
      <c r="E5093" s="1049"/>
      <c r="F5093" s="1049"/>
      <c r="G5093" s="1049"/>
      <c r="H5093" s="1049"/>
      <c r="I5093" s="1049"/>
      <c r="J5093" s="1049"/>
      <c r="K5093" s="1049"/>
      <c r="L5093" s="610" t="s">
        <v>689</v>
      </c>
      <c r="M5093" s="602"/>
      <c r="N5093" s="609" t="s">
        <v>23900</v>
      </c>
      <c r="O5093" s="610" t="s">
        <v>23902</v>
      </c>
      <c r="P5093" s="606">
        <v>15934.53</v>
      </c>
      <c r="Q5093" s="604"/>
    </row>
    <row r="5094" spans="1:17" ht="43.5" customHeight="1" x14ac:dyDescent="0.25">
      <c r="A5094" s="69">
        <v>1639</v>
      </c>
      <c r="B5094" s="69">
        <v>5</v>
      </c>
      <c r="C5094" s="69" t="s">
        <v>70</v>
      </c>
      <c r="D5094" s="113">
        <v>2567</v>
      </c>
      <c r="E5094" s="113" t="s">
        <v>16464</v>
      </c>
      <c r="F5094" s="113" t="s">
        <v>16464</v>
      </c>
      <c r="G5094" s="113" t="s">
        <v>20902</v>
      </c>
      <c r="H5094" s="113" t="s">
        <v>16466</v>
      </c>
      <c r="I5094" s="113" t="s">
        <v>211</v>
      </c>
      <c r="J5094" s="113" t="s">
        <v>212</v>
      </c>
      <c r="K5094" s="113" t="s">
        <v>3414</v>
      </c>
      <c r="L5094" s="1" t="s">
        <v>11884</v>
      </c>
      <c r="M5094" s="69">
        <v>2566</v>
      </c>
      <c r="N5094" s="113" t="s">
        <v>20904</v>
      </c>
    </row>
    <row r="5095" spans="1:17" ht="43.5" customHeight="1" x14ac:dyDescent="0.25">
      <c r="A5095" s="69">
        <v>1640</v>
      </c>
      <c r="B5095" s="69">
        <v>5</v>
      </c>
      <c r="C5095" s="69" t="s">
        <v>70</v>
      </c>
      <c r="D5095" s="113">
        <v>2567</v>
      </c>
      <c r="E5095" s="113" t="s">
        <v>20906</v>
      </c>
      <c r="F5095" s="113" t="s">
        <v>20906</v>
      </c>
      <c r="G5095" s="113" t="s">
        <v>20907</v>
      </c>
      <c r="H5095" s="113" t="s">
        <v>20908</v>
      </c>
      <c r="I5095" s="113" t="s">
        <v>17955</v>
      </c>
      <c r="J5095" s="113" t="s">
        <v>2562</v>
      </c>
      <c r="K5095" s="113" t="s">
        <v>3414</v>
      </c>
      <c r="L5095" s="1" t="s">
        <v>11884</v>
      </c>
      <c r="M5095" s="69">
        <v>2565</v>
      </c>
      <c r="N5095" s="113" t="s">
        <v>20905</v>
      </c>
    </row>
    <row r="5096" spans="1:17" ht="43.5" customHeight="1" x14ac:dyDescent="0.25">
      <c r="A5096" s="69">
        <v>1641</v>
      </c>
      <c r="B5096" s="69">
        <v>5</v>
      </c>
      <c r="C5096" s="69" t="s">
        <v>70</v>
      </c>
      <c r="D5096" s="113">
        <v>2567</v>
      </c>
      <c r="E5096" s="113" t="s">
        <v>20911</v>
      </c>
      <c r="F5096" s="113" t="s">
        <v>20911</v>
      </c>
      <c r="G5096" s="113" t="s">
        <v>20912</v>
      </c>
      <c r="H5096" s="113" t="s">
        <v>20909</v>
      </c>
      <c r="I5096" s="113" t="s">
        <v>780</v>
      </c>
      <c r="J5096" s="113" t="s">
        <v>92</v>
      </c>
      <c r="K5096" s="113" t="s">
        <v>3414</v>
      </c>
      <c r="L5096" s="1" t="s">
        <v>11884</v>
      </c>
      <c r="M5096" s="69">
        <v>2566</v>
      </c>
      <c r="N5096" s="113" t="s">
        <v>20910</v>
      </c>
    </row>
    <row r="5097" spans="1:17" ht="43.5" customHeight="1" x14ac:dyDescent="0.25">
      <c r="A5097" s="69">
        <v>1642</v>
      </c>
      <c r="B5097" s="69">
        <v>5</v>
      </c>
      <c r="C5097" s="69" t="s">
        <v>70</v>
      </c>
      <c r="D5097" s="113">
        <v>2567</v>
      </c>
      <c r="E5097" s="113" t="s">
        <v>16946</v>
      </c>
      <c r="F5097" s="113" t="s">
        <v>16946</v>
      </c>
      <c r="G5097" s="113" t="s">
        <v>20913</v>
      </c>
      <c r="H5097" s="113" t="s">
        <v>16948</v>
      </c>
      <c r="I5097" s="113" t="s">
        <v>261</v>
      </c>
      <c r="J5097" s="113" t="s">
        <v>212</v>
      </c>
      <c r="K5097" s="113" t="s">
        <v>3414</v>
      </c>
      <c r="L5097" s="1" t="s">
        <v>11884</v>
      </c>
      <c r="M5097" s="69">
        <v>2566</v>
      </c>
      <c r="N5097" s="113" t="s">
        <v>20914</v>
      </c>
    </row>
    <row r="5098" spans="1:17" ht="43.5" customHeight="1" x14ac:dyDescent="0.25">
      <c r="A5098" s="69">
        <v>1643</v>
      </c>
      <c r="B5098" s="69">
        <v>5</v>
      </c>
      <c r="C5098" s="69" t="s">
        <v>70</v>
      </c>
      <c r="D5098" s="113">
        <v>2567</v>
      </c>
      <c r="E5098" s="113" t="s">
        <v>20917</v>
      </c>
      <c r="F5098" s="113" t="s">
        <v>20917</v>
      </c>
      <c r="G5098" s="113" t="s">
        <v>20916</v>
      </c>
      <c r="H5098" s="113" t="s">
        <v>16364</v>
      </c>
      <c r="I5098" s="113" t="s">
        <v>379</v>
      </c>
      <c r="J5098" s="113" t="s">
        <v>216</v>
      </c>
      <c r="K5098" s="113" t="s">
        <v>3414</v>
      </c>
      <c r="L5098" s="1" t="s">
        <v>11884</v>
      </c>
      <c r="M5098" s="69">
        <v>2566</v>
      </c>
      <c r="N5098" s="113" t="s">
        <v>20915</v>
      </c>
    </row>
    <row r="5099" spans="1:17" ht="43.5" customHeight="1" x14ac:dyDescent="0.25">
      <c r="A5099" s="69">
        <v>1644</v>
      </c>
      <c r="B5099" s="69">
        <v>5</v>
      </c>
      <c r="C5099" s="69" t="s">
        <v>70</v>
      </c>
      <c r="D5099" s="113">
        <v>2567</v>
      </c>
      <c r="E5099" s="113" t="s">
        <v>20918</v>
      </c>
      <c r="F5099" s="113" t="s">
        <v>20918</v>
      </c>
      <c r="G5099" s="113" t="s">
        <v>20919</v>
      </c>
      <c r="H5099" s="113" t="s">
        <v>16353</v>
      </c>
      <c r="I5099" s="113" t="s">
        <v>571</v>
      </c>
      <c r="J5099" s="113" t="s">
        <v>527</v>
      </c>
      <c r="K5099" s="113" t="s">
        <v>3414</v>
      </c>
      <c r="L5099" s="1" t="s">
        <v>11884</v>
      </c>
      <c r="M5099" s="69">
        <v>2566</v>
      </c>
      <c r="N5099" s="113" t="s">
        <v>20920</v>
      </c>
    </row>
    <row r="5100" spans="1:17" ht="36" customHeight="1" x14ac:dyDescent="0.25">
      <c r="A5100" s="69">
        <v>1645</v>
      </c>
      <c r="B5100" s="69">
        <v>5</v>
      </c>
      <c r="C5100" s="69" t="s">
        <v>70</v>
      </c>
      <c r="D5100" s="113">
        <v>2567</v>
      </c>
      <c r="E5100" s="113" t="s">
        <v>20923</v>
      </c>
      <c r="F5100" s="113" t="s">
        <v>20923</v>
      </c>
      <c r="G5100" s="113" t="s">
        <v>20922</v>
      </c>
      <c r="H5100" s="113" t="s">
        <v>14159</v>
      </c>
      <c r="I5100" s="113" t="s">
        <v>584</v>
      </c>
      <c r="J5100" s="113" t="s">
        <v>463</v>
      </c>
      <c r="K5100" s="113" t="s">
        <v>3414</v>
      </c>
      <c r="L5100" s="1" t="s">
        <v>11884</v>
      </c>
      <c r="M5100" s="69">
        <v>2566</v>
      </c>
      <c r="N5100" s="113" t="s">
        <v>20921</v>
      </c>
      <c r="P5100" s="1"/>
    </row>
    <row r="5101" spans="1:17" ht="36" customHeight="1" x14ac:dyDescent="0.25">
      <c r="A5101" s="69">
        <v>1646</v>
      </c>
      <c r="B5101" s="69">
        <v>6</v>
      </c>
      <c r="C5101" s="69" t="s">
        <v>70</v>
      </c>
      <c r="D5101" s="113">
        <v>2567</v>
      </c>
      <c r="E5101" s="113" t="s">
        <v>20924</v>
      </c>
      <c r="F5101" s="113" t="s">
        <v>20924</v>
      </c>
      <c r="G5101" s="113" t="s">
        <v>20925</v>
      </c>
      <c r="H5101" s="113" t="s">
        <v>20926</v>
      </c>
      <c r="I5101" s="113" t="s">
        <v>780</v>
      </c>
      <c r="J5101" s="113" t="s">
        <v>92</v>
      </c>
      <c r="K5101" s="113" t="s">
        <v>3414</v>
      </c>
      <c r="L5101" s="1" t="s">
        <v>11884</v>
      </c>
      <c r="M5101" s="69">
        <v>2566</v>
      </c>
      <c r="N5101" s="113" t="s">
        <v>20927</v>
      </c>
      <c r="P5101" s="1"/>
    </row>
    <row r="5102" spans="1:17" ht="36" customHeight="1" x14ac:dyDescent="0.25">
      <c r="A5102" s="69">
        <v>1647</v>
      </c>
      <c r="B5102" s="69">
        <v>6</v>
      </c>
      <c r="C5102" s="69" t="s">
        <v>70</v>
      </c>
      <c r="D5102" s="113">
        <v>2567</v>
      </c>
      <c r="E5102" s="113" t="s">
        <v>20929</v>
      </c>
      <c r="F5102" s="113" t="s">
        <v>20929</v>
      </c>
      <c r="G5102" s="113" t="s">
        <v>20930</v>
      </c>
      <c r="H5102" s="113" t="s">
        <v>16995</v>
      </c>
      <c r="I5102" s="113" t="s">
        <v>7395</v>
      </c>
      <c r="J5102" s="113" t="s">
        <v>2562</v>
      </c>
      <c r="K5102" s="113" t="s">
        <v>3414</v>
      </c>
      <c r="L5102" s="1" t="s">
        <v>11884</v>
      </c>
      <c r="M5102" s="69">
        <v>2566</v>
      </c>
      <c r="N5102" s="113" t="s">
        <v>20928</v>
      </c>
      <c r="P5102" s="1"/>
    </row>
    <row r="5103" spans="1:17" ht="36" customHeight="1" x14ac:dyDescent="0.25">
      <c r="A5103" s="69">
        <v>1648</v>
      </c>
      <c r="B5103" s="69">
        <v>6</v>
      </c>
      <c r="C5103" s="69" t="s">
        <v>70</v>
      </c>
      <c r="D5103" s="113">
        <v>2567</v>
      </c>
      <c r="E5103" s="113" t="s">
        <v>20931</v>
      </c>
      <c r="F5103" s="113" t="s">
        <v>20931</v>
      </c>
      <c r="G5103" s="113" t="s">
        <v>20932</v>
      </c>
      <c r="H5103" s="113" t="s">
        <v>20933</v>
      </c>
      <c r="I5103" s="113" t="s">
        <v>2225</v>
      </c>
      <c r="J5103" s="113" t="s">
        <v>2880</v>
      </c>
      <c r="K5103" s="113" t="s">
        <v>3414</v>
      </c>
      <c r="L5103" s="1" t="s">
        <v>11884</v>
      </c>
      <c r="M5103" s="69">
        <v>2566</v>
      </c>
      <c r="N5103" s="113" t="s">
        <v>20934</v>
      </c>
      <c r="P5103" s="1"/>
    </row>
    <row r="5104" spans="1:17" s="607" customFormat="1" ht="33" customHeight="1" x14ac:dyDescent="0.25">
      <c r="A5104" s="1047">
        <v>1649</v>
      </c>
      <c r="B5104" s="602">
        <v>6</v>
      </c>
      <c r="C5104" s="602" t="s">
        <v>70</v>
      </c>
      <c r="D5104" s="603">
        <v>2567</v>
      </c>
      <c r="E5104" s="1047" t="s">
        <v>19185</v>
      </c>
      <c r="F5104" s="1047" t="s">
        <v>19185</v>
      </c>
      <c r="G5104" s="1047" t="s">
        <v>20935</v>
      </c>
      <c r="H5104" s="1047" t="s">
        <v>17257</v>
      </c>
      <c r="I5104" s="1047" t="s">
        <v>474</v>
      </c>
      <c r="J5104" s="1047" t="s">
        <v>58</v>
      </c>
      <c r="K5104" s="1047" t="s">
        <v>3414</v>
      </c>
      <c r="L5104" s="604" t="s">
        <v>11884</v>
      </c>
      <c r="M5104" s="602">
        <v>2566</v>
      </c>
      <c r="N5104" s="603" t="s">
        <v>20936</v>
      </c>
      <c r="O5104" s="604"/>
      <c r="P5104" s="604"/>
      <c r="Q5104" s="604"/>
    </row>
    <row r="5105" spans="1:17" s="612" customFormat="1" ht="33" customHeight="1" x14ac:dyDescent="0.25">
      <c r="A5105" s="1048"/>
      <c r="B5105" s="608">
        <v>23</v>
      </c>
      <c r="C5105" s="608" t="s">
        <v>682</v>
      </c>
      <c r="D5105" s="609">
        <v>2567</v>
      </c>
      <c r="E5105" s="1048"/>
      <c r="F5105" s="1048"/>
      <c r="G5105" s="1048"/>
      <c r="H5105" s="1048"/>
      <c r="I5105" s="1048"/>
      <c r="J5105" s="1048"/>
      <c r="K5105" s="1048"/>
      <c r="L5105" s="610" t="s">
        <v>5414</v>
      </c>
      <c r="M5105" s="608"/>
      <c r="N5105" s="609" t="s">
        <v>23102</v>
      </c>
      <c r="O5105" s="610"/>
      <c r="P5105" s="613"/>
      <c r="Q5105" s="610"/>
    </row>
    <row r="5106" spans="1:17" s="612" customFormat="1" ht="33" customHeight="1" x14ac:dyDescent="0.25">
      <c r="A5106" s="1049"/>
      <c r="B5106" s="608">
        <v>24</v>
      </c>
      <c r="C5106" s="608" t="s">
        <v>682</v>
      </c>
      <c r="D5106" s="609">
        <v>2567</v>
      </c>
      <c r="E5106" s="1049"/>
      <c r="F5106" s="1049"/>
      <c r="G5106" s="1049"/>
      <c r="H5106" s="1049"/>
      <c r="I5106" s="1049"/>
      <c r="J5106" s="1049"/>
      <c r="K5106" s="1049"/>
      <c r="L5106" s="610" t="s">
        <v>689</v>
      </c>
      <c r="M5106" s="608"/>
      <c r="N5106" s="609" t="s">
        <v>23103</v>
      </c>
      <c r="O5106" s="610" t="s">
        <v>23113</v>
      </c>
      <c r="P5106" s="613">
        <v>2752.08</v>
      </c>
      <c r="Q5106" s="610"/>
    </row>
    <row r="5107" spans="1:17" ht="60.75" x14ac:dyDescent="0.25">
      <c r="A5107" s="69">
        <v>1650</v>
      </c>
      <c r="B5107" s="69">
        <v>6</v>
      </c>
      <c r="C5107" s="69" t="s">
        <v>70</v>
      </c>
      <c r="D5107" s="113">
        <v>2567</v>
      </c>
      <c r="E5107" s="113" t="s">
        <v>17130</v>
      </c>
      <c r="F5107" s="113" t="s">
        <v>17130</v>
      </c>
      <c r="G5107" s="113" t="s">
        <v>20938</v>
      </c>
      <c r="H5107" s="113" t="s">
        <v>17132</v>
      </c>
      <c r="I5107" s="113" t="s">
        <v>1511</v>
      </c>
      <c r="J5107" s="113" t="s">
        <v>82</v>
      </c>
      <c r="K5107" s="113" t="s">
        <v>3234</v>
      </c>
      <c r="L5107" s="1" t="s">
        <v>11884</v>
      </c>
      <c r="M5107" s="69">
        <v>2566</v>
      </c>
      <c r="N5107" s="113" t="s">
        <v>20937</v>
      </c>
      <c r="P5107" s="1"/>
    </row>
    <row r="5108" spans="1:17" s="607" customFormat="1" ht="33" customHeight="1" x14ac:dyDescent="0.25">
      <c r="A5108" s="1047">
        <v>1651</v>
      </c>
      <c r="B5108" s="602">
        <v>6</v>
      </c>
      <c r="C5108" s="602" t="s">
        <v>70</v>
      </c>
      <c r="D5108" s="603">
        <v>2567</v>
      </c>
      <c r="E5108" s="1047" t="s">
        <v>20939</v>
      </c>
      <c r="F5108" s="1047" t="s">
        <v>20939</v>
      </c>
      <c r="G5108" s="1047" t="s">
        <v>20941</v>
      </c>
      <c r="H5108" s="1047" t="s">
        <v>20942</v>
      </c>
      <c r="I5108" s="1047" t="s">
        <v>191</v>
      </c>
      <c r="J5108" s="1047" t="s">
        <v>216</v>
      </c>
      <c r="K5108" s="1047" t="s">
        <v>3414</v>
      </c>
      <c r="L5108" s="604" t="s">
        <v>11884</v>
      </c>
      <c r="M5108" s="602">
        <v>2566</v>
      </c>
      <c r="N5108" s="603" t="s">
        <v>20943</v>
      </c>
      <c r="O5108" s="604"/>
      <c r="P5108" s="604"/>
      <c r="Q5108" s="604"/>
    </row>
    <row r="5109" spans="1:17" s="612" customFormat="1" ht="33" customHeight="1" x14ac:dyDescent="0.25">
      <c r="A5109" s="1048"/>
      <c r="B5109" s="608">
        <v>18</v>
      </c>
      <c r="C5109" s="608" t="s">
        <v>64</v>
      </c>
      <c r="D5109" s="609">
        <v>2568</v>
      </c>
      <c r="E5109" s="1048"/>
      <c r="F5109" s="1048"/>
      <c r="G5109" s="1048"/>
      <c r="H5109" s="1048"/>
      <c r="I5109" s="1048"/>
      <c r="J5109" s="1048"/>
      <c r="K5109" s="1048"/>
      <c r="L5109" s="610" t="s">
        <v>5414</v>
      </c>
      <c r="M5109" s="608"/>
      <c r="N5109" s="609" t="s">
        <v>23892</v>
      </c>
      <c r="O5109" s="610"/>
      <c r="P5109" s="610"/>
      <c r="Q5109" s="610"/>
    </row>
    <row r="5110" spans="1:17" s="612" customFormat="1" ht="33" customHeight="1" x14ac:dyDescent="0.25">
      <c r="A5110" s="1049"/>
      <c r="B5110" s="608">
        <v>18</v>
      </c>
      <c r="C5110" s="608" t="s">
        <v>64</v>
      </c>
      <c r="D5110" s="609">
        <v>2568</v>
      </c>
      <c r="E5110" s="1049"/>
      <c r="F5110" s="1049"/>
      <c r="G5110" s="1049"/>
      <c r="H5110" s="1049"/>
      <c r="I5110" s="1049"/>
      <c r="J5110" s="1049"/>
      <c r="K5110" s="1049"/>
      <c r="L5110" s="610" t="s">
        <v>689</v>
      </c>
      <c r="M5110" s="608"/>
      <c r="N5110" s="609" t="s">
        <v>23893</v>
      </c>
      <c r="O5110" s="610" t="s">
        <v>23894</v>
      </c>
      <c r="P5110" s="613">
        <v>14265.18</v>
      </c>
      <c r="Q5110" s="610"/>
    </row>
    <row r="5111" spans="1:17" ht="60.75" x14ac:dyDescent="0.25">
      <c r="A5111" s="69">
        <v>1652</v>
      </c>
      <c r="B5111" s="69">
        <v>6</v>
      </c>
      <c r="C5111" s="69" t="s">
        <v>70</v>
      </c>
      <c r="D5111" s="113">
        <v>2567</v>
      </c>
      <c r="E5111" s="113" t="s">
        <v>20940</v>
      </c>
      <c r="F5111" s="113" t="s">
        <v>20940</v>
      </c>
      <c r="G5111" s="113" t="s">
        <v>20944</v>
      </c>
      <c r="H5111" s="113" t="s">
        <v>8229</v>
      </c>
      <c r="I5111" s="113" t="s">
        <v>261</v>
      </c>
      <c r="J5111" s="113" t="s">
        <v>212</v>
      </c>
      <c r="K5111" s="113" t="s">
        <v>3414</v>
      </c>
      <c r="L5111" s="1" t="s">
        <v>11884</v>
      </c>
      <c r="M5111" s="69">
        <v>2566</v>
      </c>
      <c r="N5111" s="113" t="s">
        <v>20945</v>
      </c>
      <c r="P5111" s="1"/>
    </row>
    <row r="5112" spans="1:17" s="607" customFormat="1" ht="34.5" customHeight="1" x14ac:dyDescent="0.25">
      <c r="A5112" s="1047">
        <v>1653</v>
      </c>
      <c r="B5112" s="602">
        <v>7</v>
      </c>
      <c r="C5112" s="602" t="s">
        <v>70</v>
      </c>
      <c r="D5112" s="603">
        <v>2567</v>
      </c>
      <c r="E5112" s="1047" t="s">
        <v>20950</v>
      </c>
      <c r="F5112" s="1047" t="s">
        <v>20950</v>
      </c>
      <c r="G5112" s="1047" t="s">
        <v>20951</v>
      </c>
      <c r="H5112" s="1047" t="s">
        <v>20952</v>
      </c>
      <c r="I5112" s="1047" t="s">
        <v>837</v>
      </c>
      <c r="J5112" s="1047" t="s">
        <v>463</v>
      </c>
      <c r="K5112" s="1047" t="s">
        <v>3414</v>
      </c>
      <c r="L5112" s="604" t="s">
        <v>11884</v>
      </c>
      <c r="M5112" s="602">
        <v>2565</v>
      </c>
      <c r="N5112" s="603" t="s">
        <v>20953</v>
      </c>
      <c r="O5112" s="604"/>
      <c r="P5112" s="604"/>
      <c r="Q5112" s="604"/>
    </row>
    <row r="5113" spans="1:17" s="612" customFormat="1" ht="34.5" customHeight="1" x14ac:dyDescent="0.25">
      <c r="A5113" s="1048"/>
      <c r="B5113" s="608">
        <v>18</v>
      </c>
      <c r="C5113" s="608" t="s">
        <v>64</v>
      </c>
      <c r="D5113" s="609">
        <v>2568</v>
      </c>
      <c r="E5113" s="1048"/>
      <c r="F5113" s="1048"/>
      <c r="G5113" s="1048"/>
      <c r="H5113" s="1048"/>
      <c r="I5113" s="1048"/>
      <c r="J5113" s="1048"/>
      <c r="K5113" s="1048"/>
      <c r="L5113" s="610" t="s">
        <v>5414</v>
      </c>
      <c r="M5113" s="608"/>
      <c r="N5113" s="609" t="s">
        <v>23906</v>
      </c>
      <c r="O5113" s="610"/>
      <c r="P5113" s="610"/>
      <c r="Q5113" s="610"/>
    </row>
    <row r="5114" spans="1:17" s="612" customFormat="1" ht="27.75" customHeight="1" x14ac:dyDescent="0.3">
      <c r="A5114" s="1049"/>
      <c r="B5114" s="608">
        <v>18</v>
      </c>
      <c r="C5114" s="608" t="s">
        <v>64</v>
      </c>
      <c r="D5114" s="609">
        <v>2568</v>
      </c>
      <c r="E5114" s="1049"/>
      <c r="F5114" s="1049"/>
      <c r="G5114" s="1049"/>
      <c r="H5114" s="1049"/>
      <c r="I5114" s="1049"/>
      <c r="J5114" s="1049"/>
      <c r="K5114" s="1049"/>
      <c r="L5114" s="610" t="s">
        <v>689</v>
      </c>
      <c r="M5114" s="608"/>
      <c r="N5114" s="609" t="s">
        <v>23907</v>
      </c>
      <c r="O5114" s="685" t="s">
        <v>23908</v>
      </c>
      <c r="P5114" s="610"/>
      <c r="Q5114" s="610"/>
    </row>
    <row r="5115" spans="1:17" ht="41.25" customHeight="1" x14ac:dyDescent="0.25">
      <c r="A5115" s="69">
        <v>1654</v>
      </c>
      <c r="B5115" s="69">
        <v>7</v>
      </c>
      <c r="C5115" s="69" t="s">
        <v>70</v>
      </c>
      <c r="D5115" s="113">
        <v>2567</v>
      </c>
      <c r="E5115" s="113" t="s">
        <v>17737</v>
      </c>
      <c r="F5115" s="113" t="s">
        <v>17737</v>
      </c>
      <c r="G5115" s="113" t="s">
        <v>20956</v>
      </c>
      <c r="H5115" s="113" t="s">
        <v>20955</v>
      </c>
      <c r="I5115" s="113" t="s">
        <v>142</v>
      </c>
      <c r="J5115" s="113" t="s">
        <v>78</v>
      </c>
      <c r="K5115" s="113" t="s">
        <v>3414</v>
      </c>
      <c r="L5115" s="1" t="s">
        <v>11884</v>
      </c>
      <c r="M5115" s="69">
        <v>2566</v>
      </c>
      <c r="N5115" s="113" t="s">
        <v>20954</v>
      </c>
      <c r="P5115" s="1"/>
    </row>
    <row r="5116" spans="1:17" ht="30.75" customHeight="1" x14ac:dyDescent="0.25">
      <c r="A5116" s="1047">
        <v>1655</v>
      </c>
      <c r="B5116" s="602">
        <v>7</v>
      </c>
      <c r="C5116" s="602" t="s">
        <v>70</v>
      </c>
      <c r="D5116" s="603">
        <v>2567</v>
      </c>
      <c r="E5116" s="1050" t="s">
        <v>16671</v>
      </c>
      <c r="F5116" s="1050" t="s">
        <v>16671</v>
      </c>
      <c r="G5116" s="1050" t="s">
        <v>17961</v>
      </c>
      <c r="H5116" s="1050" t="s">
        <v>16203</v>
      </c>
      <c r="I5116" s="1050" t="s">
        <v>637</v>
      </c>
      <c r="J5116" s="1050" t="s">
        <v>232</v>
      </c>
      <c r="K5116" s="1050" t="s">
        <v>3414</v>
      </c>
      <c r="L5116" s="604" t="s">
        <v>11884</v>
      </c>
      <c r="M5116" s="1047">
        <v>2566</v>
      </c>
      <c r="N5116" s="603" t="s">
        <v>20957</v>
      </c>
      <c r="O5116" s="604"/>
      <c r="P5116" s="604"/>
    </row>
    <row r="5117" spans="1:17" ht="30.75" customHeight="1" x14ac:dyDescent="0.25">
      <c r="A5117" s="1048"/>
      <c r="B5117" s="608">
        <v>17</v>
      </c>
      <c r="C5117" s="608" t="s">
        <v>682</v>
      </c>
      <c r="D5117" s="609">
        <v>2567</v>
      </c>
      <c r="E5117" s="1051"/>
      <c r="F5117" s="1051"/>
      <c r="G5117" s="1051"/>
      <c r="H5117" s="1051"/>
      <c r="I5117" s="1051"/>
      <c r="J5117" s="1051"/>
      <c r="K5117" s="1051"/>
      <c r="L5117" s="610" t="s">
        <v>5414</v>
      </c>
      <c r="M5117" s="1048"/>
      <c r="N5117" s="609" t="s">
        <v>23094</v>
      </c>
      <c r="O5117" s="610"/>
      <c r="P5117" s="604"/>
    </row>
    <row r="5118" spans="1:17" ht="30.75" customHeight="1" x14ac:dyDescent="0.25">
      <c r="A5118" s="1049"/>
      <c r="B5118" s="608">
        <v>24</v>
      </c>
      <c r="C5118" s="608" t="s">
        <v>682</v>
      </c>
      <c r="D5118" s="609">
        <v>2567</v>
      </c>
      <c r="E5118" s="1052"/>
      <c r="F5118" s="1052"/>
      <c r="G5118" s="1052"/>
      <c r="H5118" s="1052"/>
      <c r="I5118" s="1052"/>
      <c r="J5118" s="1052"/>
      <c r="K5118" s="1052"/>
      <c r="L5118" s="610" t="s">
        <v>689</v>
      </c>
      <c r="M5118" s="1049"/>
      <c r="N5118" s="609" t="s">
        <v>23095</v>
      </c>
      <c r="O5118" s="610" t="s">
        <v>23096</v>
      </c>
      <c r="P5118" s="604"/>
    </row>
    <row r="5119" spans="1:17" ht="42.75" customHeight="1" x14ac:dyDescent="0.25">
      <c r="A5119" s="69">
        <v>1656</v>
      </c>
      <c r="B5119" s="69">
        <v>7</v>
      </c>
      <c r="C5119" s="69" t="s">
        <v>70</v>
      </c>
      <c r="D5119" s="113">
        <v>2567</v>
      </c>
      <c r="E5119" s="113" t="s">
        <v>17942</v>
      </c>
      <c r="F5119" s="113" t="s">
        <v>17942</v>
      </c>
      <c r="G5119" s="113" t="s">
        <v>17943</v>
      </c>
      <c r="H5119" s="113" t="s">
        <v>17944</v>
      </c>
      <c r="I5119" s="113" t="s">
        <v>1093</v>
      </c>
      <c r="J5119" s="113" t="s">
        <v>11</v>
      </c>
      <c r="K5119" s="113" t="s">
        <v>3414</v>
      </c>
      <c r="L5119" s="1" t="s">
        <v>11884</v>
      </c>
      <c r="M5119" s="69">
        <v>2566</v>
      </c>
      <c r="N5119" s="113" t="s">
        <v>20961</v>
      </c>
      <c r="P5119" s="1"/>
    </row>
    <row r="5120" spans="1:17" ht="42.75" customHeight="1" x14ac:dyDescent="0.25">
      <c r="A5120" s="69">
        <v>1657</v>
      </c>
      <c r="B5120" s="69">
        <v>7</v>
      </c>
      <c r="C5120" s="69" t="s">
        <v>70</v>
      </c>
      <c r="D5120" s="113">
        <v>2567</v>
      </c>
      <c r="E5120" s="113" t="s">
        <v>20963</v>
      </c>
      <c r="F5120" s="113" t="s">
        <v>20963</v>
      </c>
      <c r="G5120" s="113" t="s">
        <v>20964</v>
      </c>
      <c r="H5120" s="113" t="s">
        <v>20965</v>
      </c>
      <c r="I5120" s="113" t="s">
        <v>26</v>
      </c>
      <c r="J5120" s="107" t="s">
        <v>11</v>
      </c>
      <c r="K5120" s="113" t="s">
        <v>3414</v>
      </c>
      <c r="L5120" s="1" t="s">
        <v>11884</v>
      </c>
      <c r="M5120" s="69">
        <v>2566</v>
      </c>
      <c r="N5120" s="113" t="s">
        <v>20962</v>
      </c>
      <c r="P5120" s="1"/>
    </row>
    <row r="5121" spans="1:17" ht="42.75" customHeight="1" x14ac:dyDescent="0.25">
      <c r="A5121" s="69">
        <v>1658</v>
      </c>
      <c r="B5121" s="69">
        <v>7</v>
      </c>
      <c r="C5121" s="69" t="s">
        <v>70</v>
      </c>
      <c r="D5121" s="113">
        <v>2567</v>
      </c>
      <c r="E5121" s="113" t="s">
        <v>17963</v>
      </c>
      <c r="F5121" s="113" t="s">
        <v>7802</v>
      </c>
      <c r="G5121" s="113" t="s">
        <v>17964</v>
      </c>
      <c r="H5121" s="113" t="s">
        <v>17965</v>
      </c>
      <c r="I5121" s="113" t="s">
        <v>2352</v>
      </c>
      <c r="J5121" s="113" t="s">
        <v>92</v>
      </c>
      <c r="K5121" s="113" t="s">
        <v>3414</v>
      </c>
      <c r="L5121" s="1" t="s">
        <v>17053</v>
      </c>
      <c r="M5121" s="69">
        <v>2566</v>
      </c>
      <c r="N5121" s="113" t="s">
        <v>20966</v>
      </c>
      <c r="P5121" s="1"/>
    </row>
    <row r="5122" spans="1:17" ht="42.75" customHeight="1" x14ac:dyDescent="0.25">
      <c r="A5122" s="69">
        <v>1659</v>
      </c>
      <c r="B5122" s="69">
        <v>7</v>
      </c>
      <c r="C5122" s="69" t="s">
        <v>70</v>
      </c>
      <c r="D5122" s="113">
        <v>2567</v>
      </c>
      <c r="E5122" s="113" t="s">
        <v>20968</v>
      </c>
      <c r="F5122" s="113" t="s">
        <v>20968</v>
      </c>
      <c r="G5122" s="113" t="s">
        <v>20969</v>
      </c>
      <c r="H5122" s="113" t="s">
        <v>20304</v>
      </c>
      <c r="I5122" s="113" t="s">
        <v>81</v>
      </c>
      <c r="J5122" s="113" t="s">
        <v>216</v>
      </c>
      <c r="K5122" s="113" t="s">
        <v>3414</v>
      </c>
      <c r="L5122" s="1" t="s">
        <v>11884</v>
      </c>
      <c r="M5122" s="69">
        <v>2566</v>
      </c>
      <c r="N5122" s="113" t="s">
        <v>20967</v>
      </c>
      <c r="P5122" s="1"/>
    </row>
    <row r="5123" spans="1:17" ht="42.75" customHeight="1" x14ac:dyDescent="0.25">
      <c r="A5123" s="69">
        <v>1660</v>
      </c>
      <c r="B5123" s="69">
        <v>7</v>
      </c>
      <c r="C5123" s="69" t="s">
        <v>70</v>
      </c>
      <c r="D5123" s="113">
        <v>2567</v>
      </c>
      <c r="E5123" s="902" t="s">
        <v>17613</v>
      </c>
      <c r="F5123" s="902" t="s">
        <v>17613</v>
      </c>
      <c r="G5123" s="902" t="s">
        <v>17785</v>
      </c>
      <c r="H5123" s="902" t="s">
        <v>17786</v>
      </c>
      <c r="I5123" s="902" t="s">
        <v>2658</v>
      </c>
      <c r="J5123" s="902" t="s">
        <v>105</v>
      </c>
      <c r="K5123" s="902" t="s">
        <v>3414</v>
      </c>
      <c r="L5123" s="1" t="s">
        <v>11884</v>
      </c>
      <c r="M5123" s="69">
        <v>2566</v>
      </c>
      <c r="N5123" s="113" t="s">
        <v>20970</v>
      </c>
      <c r="P5123" s="1"/>
    </row>
    <row r="5124" spans="1:17" s="388" customFormat="1" ht="41.25" customHeight="1" x14ac:dyDescent="0.25">
      <c r="A5124" s="69">
        <v>1661</v>
      </c>
      <c r="B5124" s="69">
        <v>7</v>
      </c>
      <c r="C5124" s="69" t="s">
        <v>70</v>
      </c>
      <c r="D5124" s="113">
        <v>2567</v>
      </c>
      <c r="E5124" s="113" t="s">
        <v>20971</v>
      </c>
      <c r="F5124" s="113" t="s">
        <v>20971</v>
      </c>
      <c r="G5124" s="113" t="s">
        <v>20972</v>
      </c>
      <c r="H5124" s="113" t="s">
        <v>17513</v>
      </c>
      <c r="I5124" s="113" t="s">
        <v>1467</v>
      </c>
      <c r="J5124" s="113" t="s">
        <v>11</v>
      </c>
      <c r="K5124" s="113" t="s">
        <v>3414</v>
      </c>
      <c r="L5124" s="1" t="s">
        <v>11884</v>
      </c>
      <c r="M5124" s="69">
        <v>2566</v>
      </c>
      <c r="N5124" s="113" t="s">
        <v>20973</v>
      </c>
      <c r="O5124" s="1"/>
      <c r="P5124" s="109"/>
      <c r="Q5124" s="1"/>
    </row>
    <row r="5125" spans="1:17" ht="41.25" customHeight="1" x14ac:dyDescent="0.25">
      <c r="A5125" s="902">
        <v>1662</v>
      </c>
      <c r="B5125" s="18">
        <v>7</v>
      </c>
      <c r="C5125" s="18" t="s">
        <v>70</v>
      </c>
      <c r="D5125" s="367">
        <v>2567</v>
      </c>
      <c r="E5125" s="229" t="s">
        <v>17481</v>
      </c>
      <c r="F5125" s="229" t="s">
        <v>17481</v>
      </c>
      <c r="G5125" s="229" t="s">
        <v>17482</v>
      </c>
      <c r="H5125" s="229" t="s">
        <v>8724</v>
      </c>
      <c r="I5125" s="229" t="s">
        <v>870</v>
      </c>
      <c r="J5125" s="229" t="s">
        <v>113</v>
      </c>
      <c r="K5125" s="229" t="s">
        <v>3414</v>
      </c>
      <c r="L5125" s="902" t="s">
        <v>11884</v>
      </c>
      <c r="M5125" s="18">
        <v>2566</v>
      </c>
      <c r="N5125" s="367" t="s">
        <v>20974</v>
      </c>
      <c r="O5125" s="135"/>
      <c r="P5125" s="469"/>
      <c r="Q5125" s="135"/>
    </row>
    <row r="5126" spans="1:17" ht="41.25" customHeight="1" x14ac:dyDescent="0.25">
      <c r="A5126" s="69">
        <v>1663</v>
      </c>
      <c r="B5126" s="69">
        <v>7</v>
      </c>
      <c r="C5126" s="69" t="s">
        <v>70</v>
      </c>
      <c r="D5126" s="113">
        <v>2567</v>
      </c>
      <c r="E5126" s="113" t="s">
        <v>17382</v>
      </c>
      <c r="F5126" s="113" t="s">
        <v>17382</v>
      </c>
      <c r="G5126" s="113" t="s">
        <v>17383</v>
      </c>
      <c r="H5126" s="113" t="s">
        <v>15263</v>
      </c>
      <c r="I5126" s="113" t="s">
        <v>14337</v>
      </c>
      <c r="J5126" s="113" t="s">
        <v>1006</v>
      </c>
      <c r="K5126" s="113" t="s">
        <v>3414</v>
      </c>
      <c r="L5126" s="1" t="s">
        <v>11884</v>
      </c>
      <c r="M5126" s="69">
        <v>2566</v>
      </c>
      <c r="N5126" s="113" t="s">
        <v>20975</v>
      </c>
      <c r="P5126" s="109"/>
    </row>
    <row r="5127" spans="1:17" ht="41.25" customHeight="1" x14ac:dyDescent="0.25">
      <c r="A5127" s="69">
        <v>1664</v>
      </c>
      <c r="B5127" s="69">
        <v>7</v>
      </c>
      <c r="C5127" s="69" t="s">
        <v>70</v>
      </c>
      <c r="D5127" s="113">
        <v>2567</v>
      </c>
      <c r="E5127" s="113" t="s">
        <v>20976</v>
      </c>
      <c r="F5127" s="113" t="s">
        <v>20976</v>
      </c>
      <c r="G5127" s="113" t="s">
        <v>20977</v>
      </c>
      <c r="H5127" s="113" t="s">
        <v>20978</v>
      </c>
      <c r="I5127" s="113" t="s">
        <v>332</v>
      </c>
      <c r="J5127" s="113" t="s">
        <v>11</v>
      </c>
      <c r="K5127" s="113" t="s">
        <v>3414</v>
      </c>
      <c r="L5127" s="1" t="s">
        <v>11884</v>
      </c>
      <c r="M5127" s="69">
        <v>2566</v>
      </c>
      <c r="N5127" s="113" t="s">
        <v>20979</v>
      </c>
      <c r="P5127" s="109"/>
    </row>
    <row r="5128" spans="1:17" s="607" customFormat="1" ht="24.75" customHeight="1" x14ac:dyDescent="0.25">
      <c r="A5128" s="1047">
        <v>1665</v>
      </c>
      <c r="B5128" s="602">
        <v>7</v>
      </c>
      <c r="C5128" s="602" t="s">
        <v>70</v>
      </c>
      <c r="D5128" s="603">
        <v>2567</v>
      </c>
      <c r="E5128" s="1047" t="s">
        <v>23872</v>
      </c>
      <c r="F5128" s="1047" t="s">
        <v>23872</v>
      </c>
      <c r="G5128" s="1047" t="s">
        <v>20980</v>
      </c>
      <c r="H5128" s="1047" t="s">
        <v>20981</v>
      </c>
      <c r="I5128" s="1047" t="s">
        <v>6841</v>
      </c>
      <c r="J5128" s="1047" t="s">
        <v>11</v>
      </c>
      <c r="K5128" s="1047" t="s">
        <v>3414</v>
      </c>
      <c r="L5128" s="604" t="s">
        <v>11884</v>
      </c>
      <c r="M5128" s="602">
        <v>2566</v>
      </c>
      <c r="N5128" s="603" t="s">
        <v>20982</v>
      </c>
      <c r="O5128" s="604"/>
      <c r="P5128" s="613"/>
      <c r="Q5128" s="604"/>
    </row>
    <row r="5129" spans="1:17" s="612" customFormat="1" ht="24.75" customHeight="1" x14ac:dyDescent="0.25">
      <c r="A5129" s="1048"/>
      <c r="B5129" s="608">
        <v>18</v>
      </c>
      <c r="C5129" s="608" t="s">
        <v>64</v>
      </c>
      <c r="D5129" s="609">
        <v>2568</v>
      </c>
      <c r="E5129" s="1048"/>
      <c r="F5129" s="1048"/>
      <c r="G5129" s="1048"/>
      <c r="H5129" s="1048"/>
      <c r="I5129" s="1048"/>
      <c r="J5129" s="1048"/>
      <c r="K5129" s="1048"/>
      <c r="L5129" s="610" t="s">
        <v>5414</v>
      </c>
      <c r="M5129" s="608"/>
      <c r="N5129" s="609" t="s">
        <v>23896</v>
      </c>
      <c r="O5129" s="610"/>
      <c r="P5129" s="613"/>
      <c r="Q5129" s="610"/>
    </row>
    <row r="5130" spans="1:17" s="612" customFormat="1" ht="24.75" customHeight="1" x14ac:dyDescent="0.25">
      <c r="A5130" s="1049"/>
      <c r="B5130" s="608">
        <v>18</v>
      </c>
      <c r="C5130" s="608" t="s">
        <v>64</v>
      </c>
      <c r="D5130" s="609">
        <v>2568</v>
      </c>
      <c r="E5130" s="1049"/>
      <c r="F5130" s="1049"/>
      <c r="G5130" s="1049"/>
      <c r="H5130" s="1049"/>
      <c r="I5130" s="1049"/>
      <c r="J5130" s="1049"/>
      <c r="K5130" s="1049"/>
      <c r="L5130" s="610" t="s">
        <v>689</v>
      </c>
      <c r="M5130" s="608"/>
      <c r="N5130" s="609" t="s">
        <v>23897</v>
      </c>
      <c r="O5130" s="610" t="s">
        <v>23898</v>
      </c>
      <c r="P5130" s="613">
        <v>16402.13</v>
      </c>
      <c r="Q5130" s="610"/>
    </row>
    <row r="5131" spans="1:17" ht="39.75" customHeight="1" x14ac:dyDescent="0.25">
      <c r="A5131" s="69">
        <v>1666</v>
      </c>
      <c r="B5131" s="69">
        <v>7</v>
      </c>
      <c r="C5131" s="69" t="s">
        <v>70</v>
      </c>
      <c r="D5131" s="113">
        <v>2567</v>
      </c>
      <c r="E5131" s="113" t="s">
        <v>20983</v>
      </c>
      <c r="F5131" s="113" t="s">
        <v>20983</v>
      </c>
      <c r="G5131" s="113" t="s">
        <v>20984</v>
      </c>
      <c r="H5131" s="113" t="s">
        <v>20985</v>
      </c>
      <c r="I5131" s="113" t="s">
        <v>17718</v>
      </c>
      <c r="J5131" s="113" t="s">
        <v>17718</v>
      </c>
      <c r="K5131" s="113" t="s">
        <v>17719</v>
      </c>
      <c r="L5131" s="1" t="s">
        <v>11884</v>
      </c>
      <c r="M5131" s="69">
        <v>2566</v>
      </c>
      <c r="N5131" s="113" t="s">
        <v>20986</v>
      </c>
      <c r="P5131" s="109"/>
    </row>
    <row r="5132" spans="1:17" s="607" customFormat="1" ht="40.5" customHeight="1" x14ac:dyDescent="0.25">
      <c r="A5132" s="1047">
        <v>1667</v>
      </c>
      <c r="B5132" s="602">
        <v>8</v>
      </c>
      <c r="C5132" s="602" t="s">
        <v>70</v>
      </c>
      <c r="D5132" s="603">
        <v>2567</v>
      </c>
      <c r="E5132" s="1047" t="s">
        <v>17849</v>
      </c>
      <c r="F5132" s="1047" t="s">
        <v>17849</v>
      </c>
      <c r="G5132" s="1047" t="s">
        <v>17850</v>
      </c>
      <c r="H5132" s="1047" t="s">
        <v>17851</v>
      </c>
      <c r="I5132" s="1047" t="s">
        <v>564</v>
      </c>
      <c r="J5132" s="1047" t="s">
        <v>212</v>
      </c>
      <c r="K5132" s="1047" t="s">
        <v>3414</v>
      </c>
      <c r="L5132" s="604" t="s">
        <v>11884</v>
      </c>
      <c r="M5132" s="1047">
        <v>2566</v>
      </c>
      <c r="N5132" s="603" t="s">
        <v>20987</v>
      </c>
      <c r="O5132" s="604"/>
      <c r="P5132" s="613"/>
      <c r="Q5132" s="604"/>
    </row>
    <row r="5133" spans="1:17" s="607" customFormat="1" ht="40.5" customHeight="1" x14ac:dyDescent="0.25">
      <c r="A5133" s="1048"/>
      <c r="B5133" s="608">
        <v>31</v>
      </c>
      <c r="C5133" s="608" t="s">
        <v>68</v>
      </c>
      <c r="D5133" s="609">
        <v>2568</v>
      </c>
      <c r="E5133" s="1048"/>
      <c r="F5133" s="1048"/>
      <c r="G5133" s="1048"/>
      <c r="H5133" s="1048"/>
      <c r="I5133" s="1048"/>
      <c r="J5133" s="1048"/>
      <c r="K5133" s="1048"/>
      <c r="L5133" s="610" t="s">
        <v>5414</v>
      </c>
      <c r="M5133" s="1048"/>
      <c r="N5133" s="609" t="s">
        <v>23770</v>
      </c>
      <c r="O5133" s="610"/>
      <c r="P5133" s="613"/>
      <c r="Q5133" s="604"/>
    </row>
    <row r="5134" spans="1:17" s="607" customFormat="1" ht="40.5" customHeight="1" x14ac:dyDescent="0.25">
      <c r="A5134" s="1049"/>
      <c r="B5134" s="608">
        <v>10</v>
      </c>
      <c r="C5134" s="608" t="s">
        <v>64</v>
      </c>
      <c r="D5134" s="609">
        <v>2568</v>
      </c>
      <c r="E5134" s="1049"/>
      <c r="F5134" s="1049"/>
      <c r="G5134" s="1049"/>
      <c r="H5134" s="1049"/>
      <c r="I5134" s="1049"/>
      <c r="J5134" s="1049"/>
      <c r="K5134" s="1049"/>
      <c r="L5134" s="610" t="s">
        <v>689</v>
      </c>
      <c r="M5134" s="1049"/>
      <c r="N5134" s="609" t="s">
        <v>23771</v>
      </c>
      <c r="O5134" s="610" t="s">
        <v>23772</v>
      </c>
      <c r="P5134" s="613"/>
      <c r="Q5134" s="604"/>
    </row>
    <row r="5135" spans="1:17" ht="45" customHeight="1" x14ac:dyDescent="0.25">
      <c r="A5135" s="69">
        <v>1668</v>
      </c>
      <c r="B5135" s="69">
        <v>8</v>
      </c>
      <c r="C5135" s="69" t="s">
        <v>70</v>
      </c>
      <c r="D5135" s="113">
        <v>2567</v>
      </c>
      <c r="E5135" s="135" t="s">
        <v>20988</v>
      </c>
      <c r="F5135" s="135" t="s">
        <v>20988</v>
      </c>
      <c r="G5135" s="135" t="s">
        <v>20989</v>
      </c>
      <c r="H5135" s="135" t="s">
        <v>20990</v>
      </c>
      <c r="I5135" s="135" t="s">
        <v>485</v>
      </c>
      <c r="J5135" s="135" t="s">
        <v>485</v>
      </c>
      <c r="K5135" s="902" t="s">
        <v>3414</v>
      </c>
      <c r="L5135" s="1" t="s">
        <v>11884</v>
      </c>
      <c r="M5135" s="69">
        <v>2566</v>
      </c>
      <c r="N5135" s="113" t="s">
        <v>20991</v>
      </c>
      <c r="P5135" s="109"/>
    </row>
    <row r="5136" spans="1:17" ht="45" customHeight="1" x14ac:dyDescent="0.25">
      <c r="A5136" s="69">
        <v>1669</v>
      </c>
      <c r="B5136" s="69">
        <v>8</v>
      </c>
      <c r="C5136" s="69" t="s">
        <v>70</v>
      </c>
      <c r="D5136" s="113">
        <v>2567</v>
      </c>
      <c r="E5136" s="113" t="s">
        <v>17958</v>
      </c>
      <c r="F5136" s="113" t="s">
        <v>17958</v>
      </c>
      <c r="G5136" s="113" t="s">
        <v>17959</v>
      </c>
      <c r="H5136" s="113" t="s">
        <v>17960</v>
      </c>
      <c r="I5136" s="113" t="s">
        <v>2423</v>
      </c>
      <c r="J5136" s="113" t="s">
        <v>232</v>
      </c>
      <c r="K5136" s="113" t="s">
        <v>3414</v>
      </c>
      <c r="L5136" s="1" t="s">
        <v>11884</v>
      </c>
      <c r="M5136" s="69">
        <v>2566</v>
      </c>
      <c r="N5136" s="113" t="s">
        <v>20992</v>
      </c>
      <c r="P5136" s="109"/>
    </row>
    <row r="5137" spans="1:17" ht="45" customHeight="1" x14ac:dyDescent="0.25">
      <c r="A5137" s="69">
        <v>1670</v>
      </c>
      <c r="B5137" s="69">
        <v>8</v>
      </c>
      <c r="C5137" s="69" t="s">
        <v>70</v>
      </c>
      <c r="D5137" s="113">
        <v>2567</v>
      </c>
      <c r="E5137" s="113" t="s">
        <v>20996</v>
      </c>
      <c r="F5137" s="113" t="s">
        <v>20996</v>
      </c>
      <c r="G5137" s="113" t="s">
        <v>20995</v>
      </c>
      <c r="H5137" s="113" t="s">
        <v>20994</v>
      </c>
      <c r="I5137" s="113" t="s">
        <v>7395</v>
      </c>
      <c r="J5137" s="113" t="s">
        <v>2562</v>
      </c>
      <c r="K5137" s="902" t="s">
        <v>3414</v>
      </c>
      <c r="L5137" s="1" t="s">
        <v>11884</v>
      </c>
      <c r="M5137" s="69">
        <v>2566</v>
      </c>
      <c r="N5137" s="113" t="s">
        <v>20993</v>
      </c>
      <c r="P5137" s="109"/>
    </row>
    <row r="5138" spans="1:17" ht="45" customHeight="1" x14ac:dyDescent="0.25">
      <c r="A5138" s="69">
        <v>1671</v>
      </c>
      <c r="B5138" s="69">
        <v>8</v>
      </c>
      <c r="C5138" s="69" t="s">
        <v>70</v>
      </c>
      <c r="D5138" s="113">
        <v>2567</v>
      </c>
      <c r="E5138" s="113" t="s">
        <v>20997</v>
      </c>
      <c r="F5138" s="113" t="s">
        <v>20997</v>
      </c>
      <c r="G5138" s="113" t="s">
        <v>20998</v>
      </c>
      <c r="H5138" s="113" t="s">
        <v>20999</v>
      </c>
      <c r="I5138" s="113" t="s">
        <v>451</v>
      </c>
      <c r="J5138" s="113" t="s">
        <v>92</v>
      </c>
      <c r="K5138" s="113" t="s">
        <v>3414</v>
      </c>
      <c r="L5138" s="1" t="s">
        <v>11884</v>
      </c>
      <c r="M5138" s="69">
        <v>2566</v>
      </c>
      <c r="N5138" s="113" t="s">
        <v>21000</v>
      </c>
      <c r="P5138" s="109"/>
    </row>
    <row r="5139" spans="1:17" s="607" customFormat="1" ht="33.75" customHeight="1" x14ac:dyDescent="0.25">
      <c r="A5139" s="1047">
        <v>1672</v>
      </c>
      <c r="B5139" s="602">
        <v>8</v>
      </c>
      <c r="C5139" s="602" t="s">
        <v>70</v>
      </c>
      <c r="D5139" s="603">
        <v>2567</v>
      </c>
      <c r="E5139" s="1047" t="s">
        <v>20394</v>
      </c>
      <c r="F5139" s="1047" t="s">
        <v>20394</v>
      </c>
      <c r="G5139" s="1047" t="s">
        <v>20395</v>
      </c>
      <c r="H5139" s="1047" t="s">
        <v>20396</v>
      </c>
      <c r="I5139" s="1047" t="s">
        <v>485</v>
      </c>
      <c r="J5139" s="1047" t="s">
        <v>485</v>
      </c>
      <c r="K5139" s="1047" t="s">
        <v>3414</v>
      </c>
      <c r="L5139" s="604" t="s">
        <v>11884</v>
      </c>
      <c r="M5139" s="602">
        <v>2566</v>
      </c>
      <c r="N5139" s="603" t="s">
        <v>21001</v>
      </c>
      <c r="O5139" s="604"/>
      <c r="P5139" s="613"/>
      <c r="Q5139" s="604"/>
    </row>
    <row r="5140" spans="1:17" s="612" customFormat="1" ht="33.75" customHeight="1" x14ac:dyDescent="0.25">
      <c r="A5140" s="1048"/>
      <c r="B5140" s="608">
        <v>18</v>
      </c>
      <c r="C5140" s="608" t="s">
        <v>64</v>
      </c>
      <c r="D5140" s="609">
        <v>2568</v>
      </c>
      <c r="E5140" s="1048"/>
      <c r="F5140" s="1048"/>
      <c r="G5140" s="1048"/>
      <c r="H5140" s="1048"/>
      <c r="I5140" s="1048"/>
      <c r="J5140" s="1048"/>
      <c r="K5140" s="1048"/>
      <c r="L5140" s="610" t="s">
        <v>5414</v>
      </c>
      <c r="M5140" s="608"/>
      <c r="N5140" s="609" t="s">
        <v>23873</v>
      </c>
      <c r="O5140" s="610"/>
      <c r="P5140" s="606"/>
      <c r="Q5140" s="610"/>
    </row>
    <row r="5141" spans="1:17" s="612" customFormat="1" ht="33.75" customHeight="1" x14ac:dyDescent="0.25">
      <c r="A5141" s="1049"/>
      <c r="B5141" s="608">
        <v>18</v>
      </c>
      <c r="C5141" s="608" t="s">
        <v>64</v>
      </c>
      <c r="D5141" s="609">
        <v>2568</v>
      </c>
      <c r="E5141" s="1049"/>
      <c r="F5141" s="1049"/>
      <c r="G5141" s="1049"/>
      <c r="H5141" s="1049"/>
      <c r="I5141" s="1049"/>
      <c r="J5141" s="1049"/>
      <c r="K5141" s="1049"/>
      <c r="L5141" s="610" t="s">
        <v>689</v>
      </c>
      <c r="M5141" s="608"/>
      <c r="N5141" s="609" t="s">
        <v>23874</v>
      </c>
      <c r="O5141" s="610" t="s">
        <v>23876</v>
      </c>
      <c r="P5141" s="606">
        <v>23784</v>
      </c>
      <c r="Q5141" s="610"/>
    </row>
    <row r="5142" spans="1:17" ht="49.5" customHeight="1" x14ac:dyDescent="0.25">
      <c r="A5142" s="69">
        <v>1673</v>
      </c>
      <c r="B5142" s="69">
        <v>8</v>
      </c>
      <c r="C5142" s="69" t="s">
        <v>70</v>
      </c>
      <c r="D5142" s="113">
        <v>2567</v>
      </c>
      <c r="E5142" s="113" t="s">
        <v>21005</v>
      </c>
      <c r="F5142" s="113" t="s">
        <v>21005</v>
      </c>
      <c r="G5142" s="113" t="s">
        <v>21004</v>
      </c>
      <c r="H5142" s="113" t="s">
        <v>21003</v>
      </c>
      <c r="I5142" s="113" t="s">
        <v>417</v>
      </c>
      <c r="J5142" s="113" t="s">
        <v>232</v>
      </c>
      <c r="K5142" s="113" t="s">
        <v>3414</v>
      </c>
      <c r="L5142" s="1" t="s">
        <v>11884</v>
      </c>
      <c r="M5142" s="69">
        <v>2566</v>
      </c>
      <c r="N5142" s="113" t="s">
        <v>21002</v>
      </c>
      <c r="P5142" s="109"/>
    </row>
    <row r="5143" spans="1:17" ht="49.5" customHeight="1" x14ac:dyDescent="0.25">
      <c r="A5143" s="69">
        <v>1674</v>
      </c>
      <c r="B5143" s="69">
        <v>8</v>
      </c>
      <c r="C5143" s="69" t="s">
        <v>70</v>
      </c>
      <c r="D5143" s="113">
        <v>2567</v>
      </c>
      <c r="E5143" s="113" t="s">
        <v>21006</v>
      </c>
      <c r="F5143" s="113" t="s">
        <v>21006</v>
      </c>
      <c r="G5143" s="113" t="s">
        <v>21007</v>
      </c>
      <c r="H5143" s="113" t="s">
        <v>21008</v>
      </c>
      <c r="I5143" s="113" t="s">
        <v>2658</v>
      </c>
      <c r="J5143" s="113" t="s">
        <v>105</v>
      </c>
      <c r="K5143" s="113" t="s">
        <v>3414</v>
      </c>
      <c r="L5143" s="1" t="s">
        <v>11884</v>
      </c>
      <c r="M5143" s="69">
        <v>2566</v>
      </c>
      <c r="N5143" s="113" t="s">
        <v>21009</v>
      </c>
      <c r="P5143" s="109"/>
    </row>
    <row r="5144" spans="1:17" ht="49.5" customHeight="1" x14ac:dyDescent="0.25">
      <c r="A5144" s="69">
        <v>1675</v>
      </c>
      <c r="B5144" s="69">
        <v>8</v>
      </c>
      <c r="C5144" s="69" t="s">
        <v>70</v>
      </c>
      <c r="D5144" s="113">
        <v>2567</v>
      </c>
      <c r="E5144" s="113" t="s">
        <v>21013</v>
      </c>
      <c r="F5144" s="113" t="s">
        <v>21013</v>
      </c>
      <c r="G5144" s="113" t="s">
        <v>21012</v>
      </c>
      <c r="H5144" s="113" t="s">
        <v>21011</v>
      </c>
      <c r="I5144" s="113" t="s">
        <v>837</v>
      </c>
      <c r="J5144" s="113" t="s">
        <v>463</v>
      </c>
      <c r="K5144" s="113" t="s">
        <v>3414</v>
      </c>
      <c r="L5144" s="1" t="s">
        <v>11884</v>
      </c>
      <c r="M5144" s="69">
        <v>2566</v>
      </c>
      <c r="N5144" s="113" t="s">
        <v>21010</v>
      </c>
      <c r="P5144" s="109"/>
    </row>
    <row r="5145" spans="1:17" ht="49.5" customHeight="1" x14ac:dyDescent="0.25">
      <c r="A5145" s="69">
        <v>1676</v>
      </c>
      <c r="B5145" s="69">
        <v>8</v>
      </c>
      <c r="C5145" s="69" t="s">
        <v>70</v>
      </c>
      <c r="D5145" s="113">
        <v>2567</v>
      </c>
      <c r="E5145" s="113" t="s">
        <v>21014</v>
      </c>
      <c r="F5145" s="113" t="s">
        <v>21014</v>
      </c>
      <c r="G5145" s="113" t="s">
        <v>21015</v>
      </c>
      <c r="H5145" s="113" t="s">
        <v>21016</v>
      </c>
      <c r="I5145" s="113" t="s">
        <v>1939</v>
      </c>
      <c r="J5145" s="113" t="s">
        <v>216</v>
      </c>
      <c r="K5145" s="113" t="s">
        <v>3414</v>
      </c>
      <c r="L5145" s="1" t="s">
        <v>11884</v>
      </c>
      <c r="M5145" s="69">
        <v>2566</v>
      </c>
      <c r="N5145" s="113" t="s">
        <v>21017</v>
      </c>
      <c r="P5145" s="109"/>
    </row>
    <row r="5146" spans="1:17" s="607" customFormat="1" ht="33" customHeight="1" x14ac:dyDescent="0.25">
      <c r="A5146" s="1047">
        <v>1677</v>
      </c>
      <c r="B5146" s="602">
        <v>8</v>
      </c>
      <c r="C5146" s="602" t="s">
        <v>70</v>
      </c>
      <c r="D5146" s="603">
        <v>2567</v>
      </c>
      <c r="E5146" s="1047" t="s">
        <v>21022</v>
      </c>
      <c r="F5146" s="1047" t="s">
        <v>21022</v>
      </c>
      <c r="G5146" s="1047" t="s">
        <v>21021</v>
      </c>
      <c r="H5146" s="1047" t="s">
        <v>21020</v>
      </c>
      <c r="I5146" s="1047" t="s">
        <v>1102</v>
      </c>
      <c r="J5146" s="1047" t="s">
        <v>551</v>
      </c>
      <c r="K5146" s="1047" t="s">
        <v>3414</v>
      </c>
      <c r="L5146" s="604" t="s">
        <v>11884</v>
      </c>
      <c r="M5146" s="602" t="s">
        <v>21019</v>
      </c>
      <c r="N5146" s="603" t="s">
        <v>21018</v>
      </c>
      <c r="O5146" s="604"/>
      <c r="P5146" s="604"/>
      <c r="Q5146" s="604"/>
    </row>
    <row r="5147" spans="1:17" s="612" customFormat="1" ht="33" customHeight="1" x14ac:dyDescent="0.25">
      <c r="A5147" s="1048"/>
      <c r="B5147" s="608">
        <v>18</v>
      </c>
      <c r="C5147" s="608" t="s">
        <v>64</v>
      </c>
      <c r="D5147" s="609">
        <v>2568</v>
      </c>
      <c r="E5147" s="1048"/>
      <c r="F5147" s="1048"/>
      <c r="G5147" s="1048"/>
      <c r="H5147" s="1048"/>
      <c r="I5147" s="1048"/>
      <c r="J5147" s="1048"/>
      <c r="K5147" s="1048"/>
      <c r="L5147" s="610" t="s">
        <v>5414</v>
      </c>
      <c r="M5147" s="608"/>
      <c r="N5147" s="609" t="s">
        <v>23873</v>
      </c>
      <c r="O5147" s="610"/>
      <c r="P5147" s="610"/>
      <c r="Q5147" s="610"/>
    </row>
    <row r="5148" spans="1:17" s="612" customFormat="1" ht="33" customHeight="1" x14ac:dyDescent="0.25">
      <c r="A5148" s="1049"/>
      <c r="B5148" s="608">
        <v>18</v>
      </c>
      <c r="C5148" s="608" t="s">
        <v>64</v>
      </c>
      <c r="D5148" s="609">
        <v>2568</v>
      </c>
      <c r="E5148" s="1049"/>
      <c r="F5148" s="1049"/>
      <c r="G5148" s="1049"/>
      <c r="H5148" s="1049"/>
      <c r="I5148" s="1049"/>
      <c r="J5148" s="1049"/>
      <c r="K5148" s="1049"/>
      <c r="L5148" s="610" t="s">
        <v>689</v>
      </c>
      <c r="M5148" s="608"/>
      <c r="N5148" s="609" t="s">
        <v>23874</v>
      </c>
      <c r="O5148" s="610" t="s">
        <v>23895</v>
      </c>
      <c r="P5148" s="610">
        <v>36853.58</v>
      </c>
      <c r="Q5148" s="610"/>
    </row>
    <row r="5149" spans="1:17" ht="48.75" customHeight="1" x14ac:dyDescent="0.25">
      <c r="A5149" s="69">
        <v>1678</v>
      </c>
      <c r="B5149" s="69">
        <v>8</v>
      </c>
      <c r="C5149" s="69" t="s">
        <v>70</v>
      </c>
      <c r="D5149" s="113">
        <v>2567</v>
      </c>
      <c r="E5149" s="113" t="s">
        <v>21023</v>
      </c>
      <c r="F5149" s="113" t="s">
        <v>21023</v>
      </c>
      <c r="G5149" s="113" t="s">
        <v>21024</v>
      </c>
      <c r="H5149" s="113" t="s">
        <v>21025</v>
      </c>
      <c r="I5149" s="113" t="s">
        <v>341</v>
      </c>
      <c r="J5149" s="113" t="s">
        <v>212</v>
      </c>
      <c r="K5149" s="113" t="s">
        <v>3414</v>
      </c>
      <c r="L5149" s="1" t="s">
        <v>11884</v>
      </c>
      <c r="M5149" s="69">
        <v>2566</v>
      </c>
      <c r="N5149" s="113" t="s">
        <v>21026</v>
      </c>
      <c r="P5149" s="1"/>
    </row>
    <row r="5150" spans="1:17" ht="48.75" customHeight="1" x14ac:dyDescent="0.25">
      <c r="A5150" s="69">
        <v>1679</v>
      </c>
      <c r="B5150" s="69">
        <v>8</v>
      </c>
      <c r="C5150" s="69" t="s">
        <v>70</v>
      </c>
      <c r="D5150" s="113">
        <v>2567</v>
      </c>
      <c r="E5150" s="113" t="s">
        <v>21030</v>
      </c>
      <c r="F5150" s="113" t="s">
        <v>21030</v>
      </c>
      <c r="G5150" s="113" t="s">
        <v>21029</v>
      </c>
      <c r="H5150" s="113" t="s">
        <v>21028</v>
      </c>
      <c r="I5150" s="113" t="s">
        <v>526</v>
      </c>
      <c r="J5150" s="113" t="s">
        <v>527</v>
      </c>
      <c r="K5150" s="113" t="s">
        <v>3414</v>
      </c>
      <c r="L5150" s="1" t="s">
        <v>11884</v>
      </c>
      <c r="M5150" s="69">
        <v>2566</v>
      </c>
      <c r="N5150" s="113" t="s">
        <v>21027</v>
      </c>
      <c r="P5150" s="1"/>
    </row>
    <row r="5151" spans="1:17" ht="48.75" customHeight="1" x14ac:dyDescent="0.25">
      <c r="A5151" s="69">
        <v>1680</v>
      </c>
      <c r="B5151" s="69">
        <v>8</v>
      </c>
      <c r="C5151" s="69" t="s">
        <v>70</v>
      </c>
      <c r="D5151" s="113">
        <v>2567</v>
      </c>
      <c r="E5151" s="113" t="s">
        <v>21031</v>
      </c>
      <c r="F5151" s="113" t="s">
        <v>21031</v>
      </c>
      <c r="G5151" s="113" t="s">
        <v>21032</v>
      </c>
      <c r="H5151" s="113" t="s">
        <v>21033</v>
      </c>
      <c r="I5151" s="113" t="s">
        <v>953</v>
      </c>
      <c r="J5151" s="113" t="s">
        <v>232</v>
      </c>
      <c r="K5151" s="113" t="s">
        <v>3414</v>
      </c>
      <c r="L5151" s="1" t="s">
        <v>11884</v>
      </c>
      <c r="M5151" s="69">
        <v>2566</v>
      </c>
      <c r="N5151" s="113" t="s">
        <v>21034</v>
      </c>
      <c r="P5151" s="1"/>
    </row>
    <row r="5152" spans="1:17" ht="48.75" customHeight="1" x14ac:dyDescent="0.25">
      <c r="A5152" s="69">
        <v>1681</v>
      </c>
      <c r="B5152" s="69">
        <v>8</v>
      </c>
      <c r="C5152" s="69" t="s">
        <v>70</v>
      </c>
      <c r="D5152" s="113">
        <v>2567</v>
      </c>
      <c r="E5152" s="113" t="s">
        <v>21038</v>
      </c>
      <c r="F5152" s="113" t="s">
        <v>21038</v>
      </c>
      <c r="G5152" s="113" t="s">
        <v>21037</v>
      </c>
      <c r="H5152" s="113" t="s">
        <v>21036</v>
      </c>
      <c r="I5152" s="113" t="s">
        <v>1511</v>
      </c>
      <c r="J5152" s="113" t="s">
        <v>82</v>
      </c>
      <c r="K5152" s="113" t="s">
        <v>3234</v>
      </c>
      <c r="L5152" s="1" t="s">
        <v>11884</v>
      </c>
      <c r="M5152" s="69">
        <v>2566</v>
      </c>
      <c r="N5152" s="113" t="s">
        <v>21035</v>
      </c>
      <c r="P5152" s="1"/>
    </row>
    <row r="5153" spans="1:17" s="607" customFormat="1" ht="33" customHeight="1" x14ac:dyDescent="0.25">
      <c r="A5153" s="1047">
        <v>1682</v>
      </c>
      <c r="B5153" s="602">
        <v>8</v>
      </c>
      <c r="C5153" s="602" t="s">
        <v>70</v>
      </c>
      <c r="D5153" s="603">
        <v>2567</v>
      </c>
      <c r="E5153" s="1047" t="s">
        <v>21039</v>
      </c>
      <c r="F5153" s="1047" t="s">
        <v>21039</v>
      </c>
      <c r="G5153" s="1047" t="s">
        <v>21040</v>
      </c>
      <c r="H5153" s="1047" t="s">
        <v>21041</v>
      </c>
      <c r="I5153" s="1047" t="s">
        <v>2562</v>
      </c>
      <c r="J5153" s="1047" t="s">
        <v>2562</v>
      </c>
      <c r="K5153" s="1047" t="s">
        <v>3414</v>
      </c>
      <c r="L5153" s="626" t="s">
        <v>11884</v>
      </c>
      <c r="M5153" s="602">
        <v>2566</v>
      </c>
      <c r="N5153" s="603" t="s">
        <v>21042</v>
      </c>
      <c r="O5153" s="604"/>
      <c r="P5153" s="604"/>
      <c r="Q5153" s="604"/>
    </row>
    <row r="5154" spans="1:17" s="612" customFormat="1" ht="33" customHeight="1" x14ac:dyDescent="0.25">
      <c r="A5154" s="1048"/>
      <c r="B5154" s="608">
        <v>18</v>
      </c>
      <c r="C5154" s="608" t="s">
        <v>64</v>
      </c>
      <c r="D5154" s="609">
        <v>2568</v>
      </c>
      <c r="E5154" s="1048"/>
      <c r="F5154" s="1048"/>
      <c r="G5154" s="1048"/>
      <c r="H5154" s="1048"/>
      <c r="I5154" s="1048"/>
      <c r="J5154" s="1048"/>
      <c r="K5154" s="1048"/>
      <c r="L5154" s="610" t="s">
        <v>5414</v>
      </c>
      <c r="M5154" s="608"/>
      <c r="N5154" s="609" t="s">
        <v>23877</v>
      </c>
      <c r="O5154" s="610"/>
      <c r="P5154" s="610"/>
      <c r="Q5154" s="610"/>
    </row>
    <row r="5155" spans="1:17" s="612" customFormat="1" ht="33" customHeight="1" x14ac:dyDescent="0.25">
      <c r="A5155" s="1049"/>
      <c r="B5155" s="608">
        <v>18</v>
      </c>
      <c r="C5155" s="608" t="s">
        <v>64</v>
      </c>
      <c r="D5155" s="609">
        <v>2568</v>
      </c>
      <c r="E5155" s="1049"/>
      <c r="F5155" s="1049"/>
      <c r="G5155" s="1049"/>
      <c r="H5155" s="1049"/>
      <c r="I5155" s="1049"/>
      <c r="J5155" s="1049"/>
      <c r="K5155" s="1049"/>
      <c r="L5155" s="610" t="s">
        <v>689</v>
      </c>
      <c r="M5155" s="608"/>
      <c r="N5155" s="609" t="s">
        <v>23878</v>
      </c>
      <c r="O5155" s="610" t="s">
        <v>23879</v>
      </c>
      <c r="P5155" s="610"/>
      <c r="Q5155" s="610"/>
    </row>
    <row r="5156" spans="1:17" ht="45.75" customHeight="1" x14ac:dyDescent="0.25">
      <c r="A5156" s="69">
        <v>1683</v>
      </c>
      <c r="B5156" s="69">
        <v>8</v>
      </c>
      <c r="C5156" s="69" t="s">
        <v>70</v>
      </c>
      <c r="D5156" s="113">
        <v>2567</v>
      </c>
      <c r="E5156" s="113" t="s">
        <v>21046</v>
      </c>
      <c r="F5156" s="113" t="s">
        <v>21046</v>
      </c>
      <c r="G5156" s="113" t="s">
        <v>21045</v>
      </c>
      <c r="H5156" s="113" t="s">
        <v>21044</v>
      </c>
      <c r="I5156" s="113" t="s">
        <v>2173</v>
      </c>
      <c r="J5156" s="113" t="s">
        <v>11</v>
      </c>
      <c r="K5156" s="113" t="s">
        <v>3414</v>
      </c>
      <c r="L5156" s="1" t="s">
        <v>11884</v>
      </c>
      <c r="M5156" s="69">
        <v>2566</v>
      </c>
      <c r="N5156" s="113" t="s">
        <v>21043</v>
      </c>
      <c r="P5156" s="1"/>
    </row>
    <row r="5157" spans="1:17" ht="45.75" customHeight="1" x14ac:dyDescent="0.25">
      <c r="A5157" s="69">
        <v>1684</v>
      </c>
      <c r="B5157" s="69">
        <v>8</v>
      </c>
      <c r="C5157" s="69" t="s">
        <v>70</v>
      </c>
      <c r="D5157" s="113">
        <v>2567</v>
      </c>
      <c r="E5157" s="113" t="s">
        <v>21047</v>
      </c>
      <c r="F5157" s="113" t="s">
        <v>21047</v>
      </c>
      <c r="G5157" s="113" t="s">
        <v>21048</v>
      </c>
      <c r="H5157" s="113" t="s">
        <v>21049</v>
      </c>
      <c r="I5157" s="113" t="s">
        <v>1949</v>
      </c>
      <c r="J5157" s="113" t="s">
        <v>216</v>
      </c>
      <c r="K5157" s="113" t="s">
        <v>3414</v>
      </c>
      <c r="L5157" s="1" t="s">
        <v>11884</v>
      </c>
      <c r="M5157" s="69">
        <v>2566</v>
      </c>
      <c r="N5157" s="113" t="s">
        <v>21050</v>
      </c>
      <c r="P5157" s="1"/>
    </row>
    <row r="5158" spans="1:17" ht="45.75" customHeight="1" x14ac:dyDescent="0.25">
      <c r="A5158" s="69">
        <v>1685</v>
      </c>
      <c r="B5158" s="69">
        <v>8</v>
      </c>
      <c r="C5158" s="69" t="s">
        <v>70</v>
      </c>
      <c r="D5158" s="113">
        <v>2567</v>
      </c>
      <c r="E5158" s="113" t="s">
        <v>21052</v>
      </c>
      <c r="F5158" s="113" t="s">
        <v>21052</v>
      </c>
      <c r="G5158" s="113" t="s">
        <v>21053</v>
      </c>
      <c r="H5158" s="113" t="s">
        <v>14185</v>
      </c>
      <c r="I5158" s="113" t="s">
        <v>1994</v>
      </c>
      <c r="J5158" s="113" t="s">
        <v>212</v>
      </c>
      <c r="K5158" s="113" t="s">
        <v>3414</v>
      </c>
      <c r="L5158" s="1" t="s">
        <v>11884</v>
      </c>
      <c r="M5158" s="69">
        <v>2566</v>
      </c>
      <c r="N5158" s="113" t="s">
        <v>21051</v>
      </c>
      <c r="P5158" s="1"/>
    </row>
    <row r="5159" spans="1:17" ht="31.5" customHeight="1" x14ac:dyDescent="0.25">
      <c r="A5159" s="1053">
        <v>1686</v>
      </c>
      <c r="B5159" s="69">
        <v>8</v>
      </c>
      <c r="C5159" s="69" t="s">
        <v>70</v>
      </c>
      <c r="D5159" s="113">
        <v>2567</v>
      </c>
      <c r="E5159" s="1053" t="s">
        <v>21054</v>
      </c>
      <c r="F5159" s="1053" t="s">
        <v>21054</v>
      </c>
      <c r="G5159" s="1053" t="s">
        <v>21055</v>
      </c>
      <c r="H5159" s="1053" t="s">
        <v>21056</v>
      </c>
      <c r="I5159" s="1053" t="s">
        <v>21057</v>
      </c>
      <c r="J5159" s="1053" t="s">
        <v>21058</v>
      </c>
      <c r="K5159" s="1053" t="s">
        <v>21059</v>
      </c>
      <c r="L5159" s="1" t="s">
        <v>11884</v>
      </c>
      <c r="M5159" s="69">
        <v>2566</v>
      </c>
      <c r="N5159" s="113" t="s">
        <v>21060</v>
      </c>
      <c r="P5159" s="1"/>
    </row>
    <row r="5160" spans="1:17" ht="60.75" x14ac:dyDescent="0.25">
      <c r="A5160" s="1054"/>
      <c r="B5160" s="69">
        <v>19</v>
      </c>
      <c r="C5160" s="69" t="s">
        <v>71</v>
      </c>
      <c r="D5160" s="113">
        <v>2567</v>
      </c>
      <c r="E5160" s="1054"/>
      <c r="F5160" s="1054"/>
      <c r="G5160" s="1054"/>
      <c r="H5160" s="1054"/>
      <c r="I5160" s="1054"/>
      <c r="J5160" s="1054"/>
      <c r="K5160" s="1054"/>
      <c r="L5160" s="1" t="s">
        <v>22063</v>
      </c>
      <c r="M5160" s="69"/>
      <c r="N5160" s="113" t="s">
        <v>22064</v>
      </c>
      <c r="P5160" s="1"/>
    </row>
    <row r="5161" spans="1:17" ht="39.75" customHeight="1" x14ac:dyDescent="0.25">
      <c r="A5161" s="69">
        <v>1687</v>
      </c>
      <c r="B5161" s="69">
        <v>10</v>
      </c>
      <c r="C5161" s="69" t="s">
        <v>70</v>
      </c>
      <c r="D5161" s="113">
        <v>2567</v>
      </c>
      <c r="E5161" s="113" t="s">
        <v>21064</v>
      </c>
      <c r="F5161" s="113" t="s">
        <v>21064</v>
      </c>
      <c r="G5161" s="113" t="s">
        <v>21063</v>
      </c>
      <c r="H5161" s="113" t="s">
        <v>21062</v>
      </c>
      <c r="I5161" s="113" t="s">
        <v>332</v>
      </c>
      <c r="J5161" s="113" t="s">
        <v>11</v>
      </c>
      <c r="K5161" s="113" t="s">
        <v>3414</v>
      </c>
      <c r="L5161" s="1" t="s">
        <v>11884</v>
      </c>
      <c r="M5161" s="69">
        <v>2566</v>
      </c>
      <c r="N5161" s="113" t="s">
        <v>21061</v>
      </c>
      <c r="P5161" s="1"/>
    </row>
    <row r="5162" spans="1:17" ht="39.75" customHeight="1" x14ac:dyDescent="0.25">
      <c r="A5162" s="69">
        <v>1688</v>
      </c>
      <c r="B5162" s="69">
        <v>10</v>
      </c>
      <c r="C5162" s="69" t="s">
        <v>70</v>
      </c>
      <c r="D5162" s="113">
        <v>2567</v>
      </c>
      <c r="E5162" s="113" t="s">
        <v>21065</v>
      </c>
      <c r="F5162" s="113" t="s">
        <v>21065</v>
      </c>
      <c r="G5162" s="107" t="s">
        <v>21067</v>
      </c>
      <c r="H5162" s="113" t="s">
        <v>21066</v>
      </c>
      <c r="I5162" s="113" t="s">
        <v>237</v>
      </c>
      <c r="J5162" s="113" t="s">
        <v>232</v>
      </c>
      <c r="K5162" s="113" t="s">
        <v>3414</v>
      </c>
      <c r="L5162" s="1" t="s">
        <v>11884</v>
      </c>
      <c r="M5162" s="69">
        <v>2566</v>
      </c>
      <c r="N5162" s="113" t="s">
        <v>21068</v>
      </c>
      <c r="P5162" s="1"/>
    </row>
    <row r="5163" spans="1:17" ht="39.75" customHeight="1" x14ac:dyDescent="0.25">
      <c r="A5163" s="69">
        <v>1689</v>
      </c>
      <c r="B5163" s="69">
        <v>10</v>
      </c>
      <c r="C5163" s="69" t="s">
        <v>70</v>
      </c>
      <c r="D5163" s="113">
        <v>2567</v>
      </c>
      <c r="E5163" s="113" t="s">
        <v>21071</v>
      </c>
      <c r="F5163" s="113" t="s">
        <v>21071</v>
      </c>
      <c r="G5163" s="113" t="s">
        <v>21070</v>
      </c>
      <c r="H5163" s="113" t="s">
        <v>11471</v>
      </c>
      <c r="I5163" s="113" t="s">
        <v>953</v>
      </c>
      <c r="J5163" s="113" t="s">
        <v>232</v>
      </c>
      <c r="K5163" s="113" t="s">
        <v>3414</v>
      </c>
      <c r="L5163" s="1" t="s">
        <v>11884</v>
      </c>
      <c r="M5163" s="69">
        <v>2566</v>
      </c>
      <c r="N5163" s="113" t="s">
        <v>21069</v>
      </c>
      <c r="P5163" s="1"/>
    </row>
    <row r="5164" spans="1:17" ht="39.75" customHeight="1" x14ac:dyDescent="0.25">
      <c r="A5164" s="69">
        <v>1690</v>
      </c>
      <c r="B5164" s="69">
        <v>10</v>
      </c>
      <c r="C5164" s="69" t="s">
        <v>70</v>
      </c>
      <c r="D5164" s="113">
        <v>2567</v>
      </c>
      <c r="E5164" s="113" t="s">
        <v>21072</v>
      </c>
      <c r="F5164" s="113" t="s">
        <v>21072</v>
      </c>
      <c r="G5164" s="113" t="s">
        <v>21073</v>
      </c>
      <c r="H5164" s="113" t="s">
        <v>21074</v>
      </c>
      <c r="I5164" s="113" t="s">
        <v>58</v>
      </c>
      <c r="J5164" s="113" t="s">
        <v>58</v>
      </c>
      <c r="K5164" s="113" t="s">
        <v>3414</v>
      </c>
      <c r="L5164" s="1" t="s">
        <v>11884</v>
      </c>
      <c r="M5164" s="69">
        <v>2566</v>
      </c>
      <c r="N5164" s="113" t="s">
        <v>21075</v>
      </c>
      <c r="P5164" s="1"/>
    </row>
    <row r="5165" spans="1:17" ht="39.75" customHeight="1" x14ac:dyDescent="0.25">
      <c r="A5165" s="69">
        <v>1691</v>
      </c>
      <c r="B5165" s="69">
        <v>10</v>
      </c>
      <c r="C5165" s="69" t="s">
        <v>70</v>
      </c>
      <c r="D5165" s="113">
        <v>2567</v>
      </c>
      <c r="E5165" s="113" t="s">
        <v>21080</v>
      </c>
      <c r="F5165" s="113" t="s">
        <v>21080</v>
      </c>
      <c r="G5165" s="113" t="s">
        <v>21079</v>
      </c>
      <c r="H5165" s="113" t="s">
        <v>21078</v>
      </c>
      <c r="I5165" s="113" t="s">
        <v>21077</v>
      </c>
      <c r="J5165" s="113" t="s">
        <v>19222</v>
      </c>
      <c r="K5165" s="113" t="s">
        <v>4962</v>
      </c>
      <c r="L5165" s="1" t="s">
        <v>11884</v>
      </c>
      <c r="M5165" s="69">
        <v>2566</v>
      </c>
      <c r="N5165" s="113" t="s">
        <v>21076</v>
      </c>
      <c r="P5165" s="1"/>
    </row>
    <row r="5166" spans="1:17" s="607" customFormat="1" ht="33" customHeight="1" x14ac:dyDescent="0.25">
      <c r="A5166" s="1047">
        <v>1692</v>
      </c>
      <c r="B5166" s="602">
        <v>10</v>
      </c>
      <c r="C5166" s="602" t="s">
        <v>70</v>
      </c>
      <c r="D5166" s="603">
        <v>2567</v>
      </c>
      <c r="E5166" s="1047" t="s">
        <v>21081</v>
      </c>
      <c r="F5166" s="1047" t="s">
        <v>21081</v>
      </c>
      <c r="G5166" s="1047" t="s">
        <v>21082</v>
      </c>
      <c r="H5166" s="1047" t="s">
        <v>20823</v>
      </c>
      <c r="I5166" s="1047" t="s">
        <v>417</v>
      </c>
      <c r="J5166" s="1047" t="s">
        <v>232</v>
      </c>
      <c r="K5166" s="1047" t="s">
        <v>3414</v>
      </c>
      <c r="L5166" s="604" t="s">
        <v>11884</v>
      </c>
      <c r="M5166" s="602">
        <v>2566</v>
      </c>
      <c r="N5166" s="603" t="s">
        <v>21083</v>
      </c>
      <c r="O5166" s="604"/>
      <c r="P5166" s="604"/>
      <c r="Q5166" s="604"/>
    </row>
    <row r="5167" spans="1:17" s="612" customFormat="1" ht="33" customHeight="1" x14ac:dyDescent="0.25">
      <c r="A5167" s="1048"/>
      <c r="B5167" s="608">
        <v>18</v>
      </c>
      <c r="C5167" s="608" t="s">
        <v>64</v>
      </c>
      <c r="D5167" s="609">
        <v>2568</v>
      </c>
      <c r="E5167" s="1048"/>
      <c r="F5167" s="1048"/>
      <c r="G5167" s="1048"/>
      <c r="H5167" s="1048"/>
      <c r="I5167" s="1048"/>
      <c r="J5167" s="1048"/>
      <c r="K5167" s="1048"/>
      <c r="L5167" s="610" t="s">
        <v>5414</v>
      </c>
      <c r="M5167" s="608"/>
      <c r="N5167" s="609" t="s">
        <v>23903</v>
      </c>
      <c r="O5167" s="610"/>
      <c r="P5167" s="610"/>
      <c r="Q5167" s="610"/>
    </row>
    <row r="5168" spans="1:17" s="612" customFormat="1" ht="33" customHeight="1" x14ac:dyDescent="0.25">
      <c r="A5168" s="1049"/>
      <c r="B5168" s="608">
        <v>18</v>
      </c>
      <c r="C5168" s="608" t="s">
        <v>64</v>
      </c>
      <c r="D5168" s="609">
        <v>2568</v>
      </c>
      <c r="E5168" s="1049"/>
      <c r="F5168" s="1049"/>
      <c r="G5168" s="1049"/>
      <c r="H5168" s="1049"/>
      <c r="I5168" s="1049"/>
      <c r="J5168" s="1049"/>
      <c r="K5168" s="1049"/>
      <c r="L5168" s="610" t="s">
        <v>689</v>
      </c>
      <c r="M5168" s="608"/>
      <c r="N5168" s="609" t="s">
        <v>23904</v>
      </c>
      <c r="O5168" s="610" t="s">
        <v>23905</v>
      </c>
      <c r="P5168" s="613">
        <v>8164</v>
      </c>
      <c r="Q5168" s="610"/>
    </row>
    <row r="5169" spans="1:17" ht="36" customHeight="1" x14ac:dyDescent="0.25">
      <c r="A5169" s="69">
        <v>1693</v>
      </c>
      <c r="B5169" s="69">
        <v>10</v>
      </c>
      <c r="C5169" s="69" t="s">
        <v>70</v>
      </c>
      <c r="D5169" s="113">
        <v>2567</v>
      </c>
      <c r="E5169" s="113" t="s">
        <v>21089</v>
      </c>
      <c r="F5169" s="113" t="s">
        <v>21089</v>
      </c>
      <c r="G5169" s="113" t="s">
        <v>21088</v>
      </c>
      <c r="H5169" s="113" t="s">
        <v>21087</v>
      </c>
      <c r="I5169" s="113" t="s">
        <v>21086</v>
      </c>
      <c r="J5169" s="113" t="s">
        <v>21085</v>
      </c>
      <c r="K5169" s="113" t="s">
        <v>4962</v>
      </c>
      <c r="L5169" s="1" t="s">
        <v>11884</v>
      </c>
      <c r="M5169" s="69">
        <v>2566</v>
      </c>
      <c r="N5169" s="113" t="s">
        <v>21084</v>
      </c>
      <c r="P5169" s="1"/>
    </row>
    <row r="5170" spans="1:17" s="607" customFormat="1" ht="60.75" x14ac:dyDescent="0.25">
      <c r="A5170" s="1047">
        <v>1694</v>
      </c>
      <c r="B5170" s="602">
        <v>10</v>
      </c>
      <c r="C5170" s="602" t="s">
        <v>70</v>
      </c>
      <c r="D5170" s="603">
        <v>2567</v>
      </c>
      <c r="E5170" s="1047" t="s">
        <v>21090</v>
      </c>
      <c r="F5170" s="1047" t="s">
        <v>21090</v>
      </c>
      <c r="G5170" s="1047" t="s">
        <v>21091</v>
      </c>
      <c r="H5170" s="1047" t="s">
        <v>21092</v>
      </c>
      <c r="I5170" s="1047" t="s">
        <v>19650</v>
      </c>
      <c r="J5170" s="1047" t="s">
        <v>82</v>
      </c>
      <c r="K5170" s="1047" t="s">
        <v>3234</v>
      </c>
      <c r="L5170" s="604" t="s">
        <v>11884</v>
      </c>
      <c r="M5170" s="1047">
        <v>2566</v>
      </c>
      <c r="N5170" s="603" t="s">
        <v>21093</v>
      </c>
      <c r="O5170" s="604"/>
      <c r="P5170" s="604"/>
      <c r="Q5170" s="604"/>
    </row>
    <row r="5171" spans="1:17" s="607" customFormat="1" ht="40.5" x14ac:dyDescent="0.25">
      <c r="A5171" s="1048"/>
      <c r="B5171" s="608">
        <v>10</v>
      </c>
      <c r="C5171" s="608" t="s">
        <v>64</v>
      </c>
      <c r="D5171" s="609">
        <v>2568</v>
      </c>
      <c r="E5171" s="1048"/>
      <c r="F5171" s="1048"/>
      <c r="G5171" s="1048"/>
      <c r="H5171" s="1048"/>
      <c r="I5171" s="1048"/>
      <c r="J5171" s="1048"/>
      <c r="K5171" s="1048"/>
      <c r="L5171" s="610" t="s">
        <v>5414</v>
      </c>
      <c r="M5171" s="1048"/>
      <c r="N5171" s="609" t="s">
        <v>23767</v>
      </c>
      <c r="O5171" s="610"/>
      <c r="P5171" s="610"/>
      <c r="Q5171" s="604"/>
    </row>
    <row r="5172" spans="1:17" s="607" customFormat="1" ht="33.75" customHeight="1" x14ac:dyDescent="0.25">
      <c r="A5172" s="1049"/>
      <c r="B5172" s="608">
        <v>10</v>
      </c>
      <c r="C5172" s="608" t="s">
        <v>64</v>
      </c>
      <c r="D5172" s="609">
        <v>2568</v>
      </c>
      <c r="E5172" s="1049"/>
      <c r="F5172" s="1049"/>
      <c r="G5172" s="1049"/>
      <c r="H5172" s="1049"/>
      <c r="I5172" s="1049"/>
      <c r="J5172" s="1049"/>
      <c r="K5172" s="1049"/>
      <c r="L5172" s="610" t="s">
        <v>689</v>
      </c>
      <c r="M5172" s="1049"/>
      <c r="N5172" s="609" t="s">
        <v>23768</v>
      </c>
      <c r="O5172" s="610" t="s">
        <v>23851</v>
      </c>
      <c r="P5172" s="724">
        <v>25790.84</v>
      </c>
      <c r="Q5172" s="604"/>
    </row>
    <row r="5173" spans="1:17" ht="42" customHeight="1" x14ac:dyDescent="0.25">
      <c r="A5173" s="69">
        <v>1695</v>
      </c>
      <c r="B5173" s="69">
        <v>10</v>
      </c>
      <c r="C5173" s="69" t="s">
        <v>70</v>
      </c>
      <c r="D5173" s="113">
        <v>2567</v>
      </c>
      <c r="E5173" s="113" t="s">
        <v>21097</v>
      </c>
      <c r="F5173" s="113" t="s">
        <v>21097</v>
      </c>
      <c r="G5173" s="113" t="s">
        <v>21096</v>
      </c>
      <c r="H5173" s="113" t="s">
        <v>21095</v>
      </c>
      <c r="I5173" s="113" t="s">
        <v>462</v>
      </c>
      <c r="J5173" s="113" t="s">
        <v>463</v>
      </c>
      <c r="K5173" s="113" t="s">
        <v>3414</v>
      </c>
      <c r="L5173" s="1" t="s">
        <v>11884</v>
      </c>
      <c r="M5173" s="69">
        <v>2566</v>
      </c>
      <c r="N5173" s="113" t="s">
        <v>21094</v>
      </c>
      <c r="O5173" s="1" t="s">
        <v>23769</v>
      </c>
      <c r="P5173" s="1"/>
    </row>
    <row r="5174" spans="1:17" ht="42" customHeight="1" x14ac:dyDescent="0.25">
      <c r="A5174" s="69">
        <v>1696</v>
      </c>
      <c r="B5174" s="69">
        <v>10</v>
      </c>
      <c r="C5174" s="69" t="s">
        <v>70</v>
      </c>
      <c r="D5174" s="113">
        <v>2567</v>
      </c>
      <c r="E5174" s="113" t="s">
        <v>21098</v>
      </c>
      <c r="F5174" s="113" t="s">
        <v>21098</v>
      </c>
      <c r="G5174" s="113" t="s">
        <v>21099</v>
      </c>
      <c r="H5174" s="113" t="s">
        <v>21100</v>
      </c>
      <c r="I5174" s="113" t="s">
        <v>856</v>
      </c>
      <c r="J5174" s="113" t="s">
        <v>485</v>
      </c>
      <c r="K5174" s="113" t="s">
        <v>3414</v>
      </c>
      <c r="L5174" s="1" t="s">
        <v>11884</v>
      </c>
      <c r="M5174" s="69">
        <v>2566</v>
      </c>
      <c r="N5174" s="113" t="s">
        <v>21101</v>
      </c>
      <c r="P5174" s="1"/>
    </row>
    <row r="5175" spans="1:17" s="607" customFormat="1" ht="34.5" customHeight="1" x14ac:dyDescent="0.25">
      <c r="A5175" s="1047">
        <v>1697</v>
      </c>
      <c r="B5175" s="602">
        <v>10</v>
      </c>
      <c r="C5175" s="602" t="s">
        <v>70</v>
      </c>
      <c r="D5175" s="603">
        <v>2567</v>
      </c>
      <c r="E5175" s="1047" t="s">
        <v>21105</v>
      </c>
      <c r="F5175" s="1047" t="s">
        <v>21105</v>
      </c>
      <c r="G5175" s="1047" t="s">
        <v>21104</v>
      </c>
      <c r="H5175" s="1047" t="s">
        <v>21103</v>
      </c>
      <c r="I5175" s="1047" t="s">
        <v>584</v>
      </c>
      <c r="J5175" s="1047" t="s">
        <v>463</v>
      </c>
      <c r="K5175" s="1047" t="s">
        <v>3414</v>
      </c>
      <c r="L5175" s="604" t="s">
        <v>11884</v>
      </c>
      <c r="M5175" s="602">
        <v>2566</v>
      </c>
      <c r="N5175" s="603" t="s">
        <v>21102</v>
      </c>
      <c r="O5175" s="604"/>
      <c r="P5175" s="604"/>
      <c r="Q5175" s="604"/>
    </row>
    <row r="5176" spans="1:17" s="612" customFormat="1" ht="34.5" customHeight="1" x14ac:dyDescent="0.25">
      <c r="A5176" s="1048"/>
      <c r="B5176" s="608">
        <v>18</v>
      </c>
      <c r="C5176" s="608" t="s">
        <v>64</v>
      </c>
      <c r="D5176" s="609">
        <v>2568</v>
      </c>
      <c r="E5176" s="1048"/>
      <c r="F5176" s="1048"/>
      <c r="G5176" s="1048"/>
      <c r="H5176" s="1048"/>
      <c r="I5176" s="1048"/>
      <c r="J5176" s="1048"/>
      <c r="K5176" s="1048"/>
      <c r="L5176" s="610" t="s">
        <v>5414</v>
      </c>
      <c r="M5176" s="608"/>
      <c r="N5176" s="609" t="s">
        <v>23889</v>
      </c>
      <c r="O5176" s="610"/>
      <c r="P5176" s="610"/>
      <c r="Q5176" s="610"/>
    </row>
    <row r="5177" spans="1:17" s="612" customFormat="1" ht="34.5" customHeight="1" x14ac:dyDescent="0.25">
      <c r="A5177" s="1049"/>
      <c r="B5177" s="608">
        <v>18</v>
      </c>
      <c r="C5177" s="608" t="s">
        <v>64</v>
      </c>
      <c r="D5177" s="609">
        <v>2568</v>
      </c>
      <c r="E5177" s="1049"/>
      <c r="F5177" s="1049"/>
      <c r="G5177" s="1049"/>
      <c r="H5177" s="1049"/>
      <c r="I5177" s="1049"/>
      <c r="J5177" s="1049"/>
      <c r="K5177" s="1049"/>
      <c r="L5177" s="610" t="s">
        <v>689</v>
      </c>
      <c r="M5177" s="608"/>
      <c r="N5177" s="609" t="s">
        <v>23890</v>
      </c>
      <c r="O5177" s="610" t="s">
        <v>23891</v>
      </c>
      <c r="P5177" s="610">
        <v>36089.050000000003</v>
      </c>
      <c r="Q5177" s="610"/>
    </row>
    <row r="5178" spans="1:17" s="607" customFormat="1" ht="60.75" x14ac:dyDescent="0.25">
      <c r="A5178" s="602">
        <v>1698</v>
      </c>
      <c r="B5178" s="602">
        <v>10</v>
      </c>
      <c r="C5178" s="602" t="s">
        <v>70</v>
      </c>
      <c r="D5178" s="603">
        <v>2567</v>
      </c>
      <c r="E5178" s="603" t="s">
        <v>21106</v>
      </c>
      <c r="F5178" s="603" t="s">
        <v>21106</v>
      </c>
      <c r="G5178" s="603" t="s">
        <v>21107</v>
      </c>
      <c r="H5178" s="603" t="s">
        <v>21108</v>
      </c>
      <c r="I5178" s="603" t="s">
        <v>1944</v>
      </c>
      <c r="J5178" s="603" t="s">
        <v>11</v>
      </c>
      <c r="K5178" s="603" t="s">
        <v>3414</v>
      </c>
      <c r="L5178" s="604" t="s">
        <v>11884</v>
      </c>
      <c r="M5178" s="602">
        <v>2566</v>
      </c>
      <c r="N5178" s="603" t="s">
        <v>21109</v>
      </c>
      <c r="O5178" s="604"/>
      <c r="P5178" s="604"/>
      <c r="Q5178" s="604"/>
    </row>
    <row r="5179" spans="1:17" ht="40.5" x14ac:dyDescent="0.25">
      <c r="A5179" s="69">
        <v>1699</v>
      </c>
      <c r="B5179" s="69">
        <v>11</v>
      </c>
      <c r="C5179" s="69" t="s">
        <v>70</v>
      </c>
      <c r="D5179" s="113">
        <v>2567</v>
      </c>
      <c r="E5179" s="113" t="s">
        <v>21118</v>
      </c>
      <c r="F5179" s="113" t="s">
        <v>21118</v>
      </c>
      <c r="G5179" s="113" t="s">
        <v>21119</v>
      </c>
      <c r="H5179" s="113" t="s">
        <v>21049</v>
      </c>
      <c r="I5179" s="113" t="s">
        <v>584</v>
      </c>
      <c r="J5179" s="113" t="s">
        <v>463</v>
      </c>
      <c r="K5179" s="113" t="s">
        <v>3414</v>
      </c>
      <c r="L5179" s="1" t="s">
        <v>11884</v>
      </c>
      <c r="M5179" s="69">
        <v>2566</v>
      </c>
      <c r="N5179" s="113" t="s">
        <v>21120</v>
      </c>
      <c r="P5179" s="1"/>
    </row>
    <row r="5180" spans="1:17" ht="40.5" customHeight="1" x14ac:dyDescent="0.25">
      <c r="A5180" s="1047">
        <v>1700</v>
      </c>
      <c r="B5180" s="602">
        <v>11</v>
      </c>
      <c r="C5180" s="602" t="s">
        <v>70</v>
      </c>
      <c r="D5180" s="603">
        <v>2567</v>
      </c>
      <c r="E5180" s="1047" t="s">
        <v>21122</v>
      </c>
      <c r="F5180" s="1047" t="s">
        <v>21122</v>
      </c>
      <c r="G5180" s="1047" t="s">
        <v>21123</v>
      </c>
      <c r="H5180" s="1047" t="s">
        <v>21124</v>
      </c>
      <c r="I5180" s="1047" t="s">
        <v>2173</v>
      </c>
      <c r="J5180" s="1047" t="s">
        <v>11</v>
      </c>
      <c r="K5180" s="1047" t="s">
        <v>3414</v>
      </c>
      <c r="L5180" s="604" t="s">
        <v>20462</v>
      </c>
      <c r="M5180" s="602"/>
      <c r="N5180" s="603" t="s">
        <v>21121</v>
      </c>
      <c r="O5180" s="604"/>
      <c r="P5180" s="604"/>
    </row>
    <row r="5181" spans="1:17" s="39" customFormat="1" ht="40.5" x14ac:dyDescent="0.25">
      <c r="A5181" s="1048"/>
      <c r="B5181" s="608">
        <v>30</v>
      </c>
      <c r="C5181" s="608" t="s">
        <v>68</v>
      </c>
      <c r="D5181" s="609">
        <v>2568</v>
      </c>
      <c r="E5181" s="1048"/>
      <c r="F5181" s="1048"/>
      <c r="G5181" s="1048"/>
      <c r="H5181" s="1048"/>
      <c r="I5181" s="1048"/>
      <c r="J5181" s="1048"/>
      <c r="K5181" s="1048"/>
      <c r="L5181" s="610" t="s">
        <v>5414</v>
      </c>
      <c r="M5181" s="608"/>
      <c r="N5181" s="609" t="s">
        <v>23765</v>
      </c>
      <c r="O5181" s="610"/>
      <c r="P5181" s="610"/>
      <c r="Q5181" s="26"/>
    </row>
    <row r="5182" spans="1:17" s="39" customFormat="1" ht="30" customHeight="1" x14ac:dyDescent="0.25">
      <c r="A5182" s="1049"/>
      <c r="B5182" s="608">
        <v>10</v>
      </c>
      <c r="C5182" s="608" t="s">
        <v>64</v>
      </c>
      <c r="D5182" s="609">
        <v>2568</v>
      </c>
      <c r="E5182" s="1049"/>
      <c r="F5182" s="1049"/>
      <c r="G5182" s="1049"/>
      <c r="H5182" s="1049"/>
      <c r="I5182" s="1049"/>
      <c r="J5182" s="1049"/>
      <c r="K5182" s="1049"/>
      <c r="L5182" s="610" t="s">
        <v>689</v>
      </c>
      <c r="M5182" s="608"/>
      <c r="N5182" s="609" t="s">
        <v>23766</v>
      </c>
      <c r="O5182" s="645" t="s">
        <v>23848</v>
      </c>
      <c r="P5182" s="976">
        <v>31647.24</v>
      </c>
      <c r="Q5182" s="26"/>
    </row>
    <row r="5183" spans="1:17" ht="40.5" x14ac:dyDescent="0.25">
      <c r="A5183" s="1053">
        <v>1701</v>
      </c>
      <c r="B5183" s="69">
        <v>11</v>
      </c>
      <c r="C5183" s="69" t="s">
        <v>70</v>
      </c>
      <c r="D5183" s="113">
        <v>2567</v>
      </c>
      <c r="E5183" s="1067" t="s">
        <v>21141</v>
      </c>
      <c r="F5183" s="1067" t="s">
        <v>21142</v>
      </c>
      <c r="G5183" s="1067"/>
      <c r="H5183" s="1067" t="s">
        <v>16364</v>
      </c>
      <c r="I5183" s="1067" t="s">
        <v>1323</v>
      </c>
      <c r="J5183" s="1067" t="s">
        <v>212</v>
      </c>
      <c r="K5183" s="1067" t="s">
        <v>3414</v>
      </c>
      <c r="L5183" s="1" t="s">
        <v>17878</v>
      </c>
      <c r="M5183" s="69"/>
      <c r="N5183" s="113" t="s">
        <v>21144</v>
      </c>
      <c r="P5183" s="1"/>
    </row>
    <row r="5184" spans="1:17" x14ac:dyDescent="0.25">
      <c r="A5184" s="1054"/>
      <c r="B5184" s="69">
        <v>11</v>
      </c>
      <c r="C5184" s="69" t="s">
        <v>70</v>
      </c>
      <c r="D5184" s="113">
        <v>2567</v>
      </c>
      <c r="E5184" s="1069"/>
      <c r="F5184" s="1069"/>
      <c r="G5184" s="1069"/>
      <c r="H5184" s="1069"/>
      <c r="I5184" s="1069"/>
      <c r="J5184" s="1069"/>
      <c r="K5184" s="1069"/>
      <c r="L5184" s="1" t="s">
        <v>20039</v>
      </c>
      <c r="M5184" s="69"/>
      <c r="N5184" s="113" t="s">
        <v>21143</v>
      </c>
      <c r="P5184" s="1"/>
    </row>
    <row r="5185" spans="1:17" x14ac:dyDescent="0.25">
      <c r="A5185" s="1047">
        <v>1702</v>
      </c>
      <c r="B5185" s="602">
        <v>12</v>
      </c>
      <c r="C5185" s="602" t="s">
        <v>70</v>
      </c>
      <c r="D5185" s="603">
        <v>2567</v>
      </c>
      <c r="E5185" s="1047" t="s">
        <v>21149</v>
      </c>
      <c r="F5185" s="1047" t="s">
        <v>21149</v>
      </c>
      <c r="G5185" s="1047" t="s">
        <v>21150</v>
      </c>
      <c r="H5185" s="1047" t="s">
        <v>14578</v>
      </c>
      <c r="I5185" s="1047" t="s">
        <v>2168</v>
      </c>
      <c r="J5185" s="1047" t="s">
        <v>11</v>
      </c>
      <c r="K5185" s="1047" t="s">
        <v>3414</v>
      </c>
      <c r="L5185" s="604" t="s">
        <v>20462</v>
      </c>
      <c r="M5185" s="602"/>
      <c r="N5185" s="603" t="s">
        <v>23745</v>
      </c>
      <c r="O5185" s="604"/>
      <c r="P5185" s="604"/>
    </row>
    <row r="5186" spans="1:17" s="39" customFormat="1" ht="40.5" x14ac:dyDescent="0.25">
      <c r="A5186" s="1048"/>
      <c r="B5186" s="608">
        <v>23</v>
      </c>
      <c r="C5186" s="608" t="s">
        <v>68</v>
      </c>
      <c r="D5186" s="609">
        <v>2568</v>
      </c>
      <c r="E5186" s="1048"/>
      <c r="F5186" s="1048"/>
      <c r="G5186" s="1048"/>
      <c r="H5186" s="1048"/>
      <c r="I5186" s="1048"/>
      <c r="J5186" s="1048"/>
      <c r="K5186" s="1048"/>
      <c r="L5186" s="610" t="s">
        <v>5414</v>
      </c>
      <c r="M5186" s="608"/>
      <c r="N5186" s="609" t="s">
        <v>23746</v>
      </c>
      <c r="O5186" s="610"/>
      <c r="P5186" s="610"/>
      <c r="Q5186" s="26"/>
    </row>
    <row r="5187" spans="1:17" s="39" customFormat="1" ht="41.25" customHeight="1" x14ac:dyDescent="0.25">
      <c r="A5187" s="1049"/>
      <c r="B5187" s="608">
        <v>6</v>
      </c>
      <c r="C5187" s="608" t="s">
        <v>64</v>
      </c>
      <c r="D5187" s="609">
        <v>2568</v>
      </c>
      <c r="E5187" s="1049"/>
      <c r="F5187" s="1049"/>
      <c r="G5187" s="1049"/>
      <c r="H5187" s="1049"/>
      <c r="I5187" s="1049"/>
      <c r="J5187" s="1049"/>
      <c r="K5187" s="1049"/>
      <c r="L5187" s="610" t="s">
        <v>689</v>
      </c>
      <c r="M5187" s="608"/>
      <c r="N5187" s="609" t="s">
        <v>23747</v>
      </c>
      <c r="O5187" s="610" t="s">
        <v>23844</v>
      </c>
      <c r="P5187" s="960">
        <v>41180.400000000001</v>
      </c>
      <c r="Q5187" s="26"/>
    </row>
    <row r="5188" spans="1:17" s="607" customFormat="1" ht="40.5" customHeight="1" x14ac:dyDescent="0.25">
      <c r="A5188" s="1047">
        <v>1703</v>
      </c>
      <c r="B5188" s="602">
        <v>25</v>
      </c>
      <c r="C5188" s="602" t="s">
        <v>70</v>
      </c>
      <c r="D5188" s="603">
        <v>2567</v>
      </c>
      <c r="E5188" s="1047" t="s">
        <v>21184</v>
      </c>
      <c r="F5188" s="1047" t="s">
        <v>21184</v>
      </c>
      <c r="G5188" s="1047" t="s">
        <v>21185</v>
      </c>
      <c r="H5188" s="1047" t="s">
        <v>21189</v>
      </c>
      <c r="I5188" s="1047" t="s">
        <v>261</v>
      </c>
      <c r="J5188" s="1047" t="s">
        <v>212</v>
      </c>
      <c r="K5188" s="1047" t="s">
        <v>3414</v>
      </c>
      <c r="L5188" s="604" t="s">
        <v>20462</v>
      </c>
      <c r="M5188" s="602"/>
      <c r="N5188" s="603" t="s">
        <v>21186</v>
      </c>
      <c r="O5188" s="604"/>
      <c r="P5188" s="604"/>
      <c r="Q5188" s="604"/>
    </row>
    <row r="5189" spans="1:17" s="612" customFormat="1" ht="40.5" customHeight="1" x14ac:dyDescent="0.25">
      <c r="A5189" s="1048"/>
      <c r="B5189" s="608">
        <v>27</v>
      </c>
      <c r="C5189" s="608" t="s">
        <v>68</v>
      </c>
      <c r="D5189" s="609">
        <v>2568</v>
      </c>
      <c r="E5189" s="1048"/>
      <c r="F5189" s="1048"/>
      <c r="G5189" s="1048"/>
      <c r="H5189" s="1048"/>
      <c r="I5189" s="1048"/>
      <c r="J5189" s="1048"/>
      <c r="K5189" s="1048"/>
      <c r="L5189" s="610" t="s">
        <v>5414</v>
      </c>
      <c r="M5189" s="608"/>
      <c r="N5189" s="609" t="s">
        <v>23842</v>
      </c>
      <c r="O5189" s="610"/>
      <c r="P5189" s="610"/>
      <c r="Q5189" s="610"/>
    </row>
    <row r="5190" spans="1:17" s="612" customFormat="1" ht="33.75" customHeight="1" x14ac:dyDescent="0.25">
      <c r="A5190" s="1049"/>
      <c r="B5190" s="608">
        <v>30</v>
      </c>
      <c r="C5190" s="608" t="s">
        <v>68</v>
      </c>
      <c r="D5190" s="609">
        <v>2568</v>
      </c>
      <c r="E5190" s="1049"/>
      <c r="F5190" s="1049"/>
      <c r="G5190" s="1049"/>
      <c r="H5190" s="1049"/>
      <c r="I5190" s="1049"/>
      <c r="J5190" s="1049"/>
      <c r="K5190" s="1049"/>
      <c r="L5190" s="610" t="s">
        <v>689</v>
      </c>
      <c r="M5190" s="608"/>
      <c r="N5190" s="609" t="s">
        <v>23611</v>
      </c>
      <c r="O5190" s="610" t="s">
        <v>23843</v>
      </c>
      <c r="P5190" s="610">
        <v>41621.040000000001</v>
      </c>
      <c r="Q5190" s="610"/>
    </row>
    <row r="5191" spans="1:17" ht="40.5" x14ac:dyDescent="0.25">
      <c r="A5191" s="69">
        <v>1704</v>
      </c>
      <c r="B5191" s="69">
        <v>25</v>
      </c>
      <c r="C5191" s="69" t="s">
        <v>70</v>
      </c>
      <c r="D5191" s="113">
        <v>2567</v>
      </c>
      <c r="E5191" s="1053" t="s">
        <v>21417</v>
      </c>
      <c r="F5191" s="1053" t="s">
        <v>21417</v>
      </c>
      <c r="G5191" s="1053">
        <v>973564284</v>
      </c>
      <c r="H5191" s="1053" t="s">
        <v>21418</v>
      </c>
      <c r="I5191" s="1053" t="s">
        <v>6841</v>
      </c>
      <c r="J5191" s="1053" t="s">
        <v>11</v>
      </c>
      <c r="K5191" s="1053" t="s">
        <v>3414</v>
      </c>
      <c r="L5191" s="11" t="s">
        <v>21419</v>
      </c>
      <c r="M5191" s="69"/>
      <c r="N5191" s="113" t="s">
        <v>21421</v>
      </c>
      <c r="O5191" s="1101">
        <v>15581.5</v>
      </c>
      <c r="P5191" s="1"/>
    </row>
    <row r="5192" spans="1:17" x14ac:dyDescent="0.25">
      <c r="A5192" s="1053">
        <v>1705</v>
      </c>
      <c r="B5192" s="69">
        <v>26</v>
      </c>
      <c r="C5192" s="69" t="s">
        <v>70</v>
      </c>
      <c r="D5192" s="113">
        <v>2567</v>
      </c>
      <c r="E5192" s="1055"/>
      <c r="F5192" s="1055"/>
      <c r="G5192" s="1055"/>
      <c r="H5192" s="1055"/>
      <c r="I5192" s="1055"/>
      <c r="J5192" s="1055"/>
      <c r="K5192" s="1055"/>
      <c r="L5192" s="11" t="s">
        <v>1826</v>
      </c>
      <c r="M5192" s="69"/>
      <c r="N5192" s="113" t="s">
        <v>21420</v>
      </c>
      <c r="O5192" s="1101"/>
      <c r="P5192" s="1"/>
    </row>
    <row r="5193" spans="1:17" x14ac:dyDescent="0.25">
      <c r="A5193" s="1055"/>
      <c r="B5193" s="69">
        <v>3</v>
      </c>
      <c r="C5193" s="69" t="s">
        <v>69</v>
      </c>
      <c r="D5193" s="113">
        <v>2567</v>
      </c>
      <c r="E5193" s="1055"/>
      <c r="F5193" s="1055"/>
      <c r="G5193" s="1055"/>
      <c r="H5193" s="1055"/>
      <c r="I5193" s="1055"/>
      <c r="J5193" s="1055"/>
      <c r="K5193" s="1055"/>
      <c r="L5193" s="211" t="s">
        <v>1614</v>
      </c>
      <c r="M5193" s="69"/>
      <c r="N5193" s="113"/>
      <c r="O5193" s="1101"/>
      <c r="P5193" s="1"/>
    </row>
    <row r="5194" spans="1:17" ht="40.5" x14ac:dyDescent="0.25">
      <c r="A5194" s="1055"/>
      <c r="B5194" s="69">
        <v>3</v>
      </c>
      <c r="C5194" s="69" t="s">
        <v>69</v>
      </c>
      <c r="D5194" s="113">
        <v>2567</v>
      </c>
      <c r="E5194" s="1055"/>
      <c r="F5194" s="1055"/>
      <c r="G5194" s="1055"/>
      <c r="H5194" s="1055"/>
      <c r="I5194" s="1055"/>
      <c r="J5194" s="1055"/>
      <c r="K5194" s="1055"/>
      <c r="L5194" s="26" t="s">
        <v>1616</v>
      </c>
      <c r="M5194" s="69"/>
      <c r="N5194" s="113" t="s">
        <v>21422</v>
      </c>
      <c r="O5194" s="1101"/>
      <c r="P5194" s="1"/>
    </row>
    <row r="5195" spans="1:17" ht="33.75" customHeight="1" x14ac:dyDescent="0.25">
      <c r="A5195" s="69">
        <v>1706</v>
      </c>
      <c r="B5195" s="69">
        <v>26</v>
      </c>
      <c r="C5195" s="69" t="s">
        <v>70</v>
      </c>
      <c r="D5195" s="113">
        <v>2567</v>
      </c>
      <c r="E5195" s="113" t="s">
        <v>21187</v>
      </c>
      <c r="F5195" s="113" t="s">
        <v>21187</v>
      </c>
      <c r="G5195" s="113" t="s">
        <v>21188</v>
      </c>
      <c r="H5195" s="113" t="s">
        <v>9108</v>
      </c>
      <c r="I5195" s="113" t="s">
        <v>104</v>
      </c>
      <c r="J5195" s="113" t="s">
        <v>105</v>
      </c>
      <c r="K5195" s="113" t="s">
        <v>3414</v>
      </c>
      <c r="L5195" s="1" t="s">
        <v>11884</v>
      </c>
      <c r="M5195" s="69">
        <v>2566</v>
      </c>
      <c r="N5195" s="113" t="s">
        <v>22952</v>
      </c>
      <c r="P5195" s="109"/>
    </row>
    <row r="5196" spans="1:17" ht="33.75" customHeight="1" x14ac:dyDescent="0.25">
      <c r="A5196" s="69">
        <v>1707</v>
      </c>
      <c r="B5196" s="69">
        <v>26</v>
      </c>
      <c r="C5196" s="69" t="s">
        <v>70</v>
      </c>
      <c r="D5196" s="113">
        <v>2567</v>
      </c>
      <c r="E5196" s="113" t="s">
        <v>21190</v>
      </c>
      <c r="F5196" s="113" t="s">
        <v>21190</v>
      </c>
      <c r="G5196" s="113" t="s">
        <v>21191</v>
      </c>
      <c r="H5196" s="113" t="s">
        <v>21192</v>
      </c>
      <c r="I5196" s="113" t="s">
        <v>1592</v>
      </c>
      <c r="J5196" s="113" t="s">
        <v>151</v>
      </c>
      <c r="K5196" s="113" t="s">
        <v>3414</v>
      </c>
      <c r="L5196" s="1" t="s">
        <v>11884</v>
      </c>
      <c r="M5196" s="69">
        <v>2566</v>
      </c>
      <c r="N5196" s="113" t="s">
        <v>21196</v>
      </c>
      <c r="P5196" s="109"/>
    </row>
    <row r="5197" spans="1:17" ht="33.75" customHeight="1" x14ac:dyDescent="0.25">
      <c r="A5197" s="69">
        <v>1708</v>
      </c>
      <c r="B5197" s="69">
        <v>27</v>
      </c>
      <c r="C5197" s="69" t="s">
        <v>70</v>
      </c>
      <c r="D5197" s="113">
        <v>2567</v>
      </c>
      <c r="E5197" s="113" t="s">
        <v>21193</v>
      </c>
      <c r="F5197" s="113" t="s">
        <v>21193</v>
      </c>
      <c r="G5197" s="113" t="s">
        <v>21194</v>
      </c>
      <c r="H5197" s="113" t="s">
        <v>21195</v>
      </c>
      <c r="I5197" s="113" t="s">
        <v>786</v>
      </c>
      <c r="J5197" s="113" t="s">
        <v>2880</v>
      </c>
      <c r="K5197" s="113" t="s">
        <v>3414</v>
      </c>
      <c r="L5197" s="1" t="s">
        <v>20462</v>
      </c>
      <c r="M5197" s="69"/>
      <c r="N5197" s="113" t="s">
        <v>21275</v>
      </c>
      <c r="P5197" s="109"/>
    </row>
    <row r="5198" spans="1:17" ht="28.5" customHeight="1" x14ac:dyDescent="0.25">
      <c r="A5198" s="69">
        <v>1709</v>
      </c>
      <c r="B5198" s="69">
        <v>2</v>
      </c>
      <c r="C5198" s="69" t="s">
        <v>1654</v>
      </c>
      <c r="D5198" s="113">
        <v>2567</v>
      </c>
      <c r="E5198" s="113" t="s">
        <v>19836</v>
      </c>
      <c r="F5198" s="113" t="s">
        <v>17461</v>
      </c>
      <c r="G5198" s="113"/>
      <c r="H5198" s="113" t="s">
        <v>17463</v>
      </c>
      <c r="I5198" s="113" t="s">
        <v>21273</v>
      </c>
      <c r="J5198" s="113" t="s">
        <v>113</v>
      </c>
      <c r="K5198" s="113" t="s">
        <v>3414</v>
      </c>
      <c r="L5198" s="1" t="s">
        <v>21274</v>
      </c>
      <c r="M5198" s="69"/>
      <c r="N5198" s="113" t="s">
        <v>21279</v>
      </c>
      <c r="P5198" s="109"/>
    </row>
    <row r="5199" spans="1:17" ht="24.75" customHeight="1" x14ac:dyDescent="0.25">
      <c r="A5199" s="1053">
        <v>1710</v>
      </c>
      <c r="B5199" s="69">
        <v>3</v>
      </c>
      <c r="C5199" s="69" t="s">
        <v>69</v>
      </c>
      <c r="D5199" s="113">
        <v>2567</v>
      </c>
      <c r="E5199" s="1067" t="s">
        <v>21548</v>
      </c>
      <c r="F5199" s="1067" t="s">
        <v>21276</v>
      </c>
      <c r="G5199" s="1067" t="s">
        <v>21277</v>
      </c>
      <c r="H5199" s="1053" t="s">
        <v>21278</v>
      </c>
      <c r="I5199" s="1053" t="s">
        <v>2168</v>
      </c>
      <c r="J5199" s="1053" t="s">
        <v>2880</v>
      </c>
      <c r="K5199" s="1053" t="s">
        <v>3414</v>
      </c>
      <c r="L5199" s="1" t="s">
        <v>20462</v>
      </c>
      <c r="M5199" s="69"/>
      <c r="N5199" s="113" t="s">
        <v>21550</v>
      </c>
      <c r="P5199" s="109"/>
    </row>
    <row r="5200" spans="1:17" ht="24.75" customHeight="1" x14ac:dyDescent="0.25">
      <c r="A5200" s="1054"/>
      <c r="B5200" s="69">
        <v>13</v>
      </c>
      <c r="C5200" s="69" t="s">
        <v>73</v>
      </c>
      <c r="D5200" s="113">
        <v>2567</v>
      </c>
      <c r="E5200" s="1069"/>
      <c r="F5200" s="1069"/>
      <c r="G5200" s="1069"/>
      <c r="H5200" s="1054"/>
      <c r="I5200" s="1054"/>
      <c r="J5200" s="1054"/>
      <c r="K5200" s="1054"/>
      <c r="L5200" s="1" t="s">
        <v>21549</v>
      </c>
      <c r="M5200" s="69"/>
      <c r="N5200" s="113" t="s">
        <v>21272</v>
      </c>
      <c r="P5200" s="109"/>
    </row>
    <row r="5201" spans="1:28" ht="24.75" customHeight="1" x14ac:dyDescent="0.25">
      <c r="A5201" s="69">
        <v>1712</v>
      </c>
      <c r="B5201" s="69">
        <v>2</v>
      </c>
      <c r="C5201" s="69" t="s">
        <v>1654</v>
      </c>
      <c r="D5201" s="113">
        <v>2567</v>
      </c>
      <c r="E5201" s="113" t="s">
        <v>21270</v>
      </c>
      <c r="F5201" s="113" t="s">
        <v>21270</v>
      </c>
      <c r="G5201" s="113" t="s">
        <v>21271</v>
      </c>
      <c r="H5201" s="113" t="s">
        <v>15488</v>
      </c>
      <c r="I5201" s="113" t="s">
        <v>1736</v>
      </c>
      <c r="J5201" s="113" t="s">
        <v>388</v>
      </c>
      <c r="K5201" s="113" t="s">
        <v>3414</v>
      </c>
      <c r="L5201" s="1" t="s">
        <v>11884</v>
      </c>
      <c r="M5201" s="69">
        <v>2566</v>
      </c>
      <c r="N5201" s="113" t="s">
        <v>21292</v>
      </c>
      <c r="P5201" s="109"/>
    </row>
    <row r="5202" spans="1:28" ht="32.25" customHeight="1" x14ac:dyDescent="0.25">
      <c r="A5202" s="69">
        <v>1713</v>
      </c>
      <c r="B5202" s="69">
        <v>10</v>
      </c>
      <c r="C5202" s="69" t="s">
        <v>1654</v>
      </c>
      <c r="D5202" s="113">
        <v>2567</v>
      </c>
      <c r="E5202" s="113" t="s">
        <v>23402</v>
      </c>
      <c r="F5202" s="113" t="s">
        <v>21289</v>
      </c>
      <c r="G5202" s="113">
        <v>629899095</v>
      </c>
      <c r="H5202" s="113" t="s">
        <v>21290</v>
      </c>
      <c r="I5202" s="113" t="s">
        <v>2782</v>
      </c>
      <c r="J5202" s="113" t="s">
        <v>151</v>
      </c>
      <c r="K5202" s="113" t="s">
        <v>3414</v>
      </c>
      <c r="L5202" s="1" t="s">
        <v>21291</v>
      </c>
      <c r="M5202" s="69">
        <v>2566</v>
      </c>
      <c r="N5202" s="113" t="s">
        <v>21295</v>
      </c>
      <c r="P5202" s="109"/>
    </row>
    <row r="5203" spans="1:28" ht="32.25" customHeight="1" x14ac:dyDescent="0.25">
      <c r="A5203" s="69">
        <v>1714</v>
      </c>
      <c r="B5203" s="69">
        <v>10</v>
      </c>
      <c r="C5203" s="69" t="s">
        <v>69</v>
      </c>
      <c r="D5203" s="113">
        <v>2567</v>
      </c>
      <c r="E5203" s="113" t="s">
        <v>21293</v>
      </c>
      <c r="F5203" s="113" t="s">
        <v>21293</v>
      </c>
      <c r="G5203" s="113" t="s">
        <v>21297</v>
      </c>
      <c r="H5203" s="113" t="s">
        <v>21294</v>
      </c>
      <c r="I5203" s="113" t="s">
        <v>232</v>
      </c>
      <c r="J5203" s="113" t="s">
        <v>232</v>
      </c>
      <c r="K5203" s="113" t="s">
        <v>3414</v>
      </c>
      <c r="L5203" s="1" t="s">
        <v>11884</v>
      </c>
      <c r="M5203" s="69">
        <v>2566</v>
      </c>
      <c r="N5203" s="113" t="s">
        <v>21299</v>
      </c>
      <c r="P5203" s="109"/>
    </row>
    <row r="5204" spans="1:28" s="607" customFormat="1" ht="32.25" customHeight="1" x14ac:dyDescent="0.25">
      <c r="A5204" s="1047">
        <v>1715</v>
      </c>
      <c r="B5204" s="602">
        <v>11</v>
      </c>
      <c r="C5204" s="602" t="s">
        <v>13360</v>
      </c>
      <c r="D5204" s="603">
        <v>2567</v>
      </c>
      <c r="E5204" s="1047" t="s">
        <v>21296</v>
      </c>
      <c r="F5204" s="1047" t="s">
        <v>21296</v>
      </c>
      <c r="G5204" s="1047" t="s">
        <v>21300</v>
      </c>
      <c r="H5204" s="1047" t="s">
        <v>21298</v>
      </c>
      <c r="I5204" s="1047" t="s">
        <v>341</v>
      </c>
      <c r="J5204" s="1047" t="s">
        <v>212</v>
      </c>
      <c r="K5204" s="1047" t="s">
        <v>3414</v>
      </c>
      <c r="L5204" s="604" t="s">
        <v>7186</v>
      </c>
      <c r="M5204" s="602"/>
      <c r="N5204" s="603" t="s">
        <v>21302</v>
      </c>
      <c r="O5204" s="604"/>
      <c r="P5204" s="613"/>
      <c r="Q5204" s="604"/>
    </row>
    <row r="5205" spans="1:28" s="612" customFormat="1" ht="32.25" customHeight="1" x14ac:dyDescent="0.25">
      <c r="A5205" s="1048"/>
      <c r="B5205" s="608">
        <v>27</v>
      </c>
      <c r="C5205" s="608" t="s">
        <v>68</v>
      </c>
      <c r="D5205" s="609">
        <v>2568</v>
      </c>
      <c r="E5205" s="1048"/>
      <c r="F5205" s="1048"/>
      <c r="G5205" s="1048"/>
      <c r="H5205" s="1048"/>
      <c r="I5205" s="1048"/>
      <c r="J5205" s="1048"/>
      <c r="K5205" s="1048"/>
      <c r="L5205" s="610" t="s">
        <v>5414</v>
      </c>
      <c r="M5205" s="608"/>
      <c r="N5205" s="609" t="s">
        <v>23845</v>
      </c>
      <c r="O5205" s="610"/>
      <c r="P5205" s="613"/>
      <c r="Q5205" s="610"/>
    </row>
    <row r="5206" spans="1:28" s="612" customFormat="1" ht="32.25" customHeight="1" x14ac:dyDescent="0.25">
      <c r="A5206" s="1049"/>
      <c r="B5206" s="608">
        <v>30</v>
      </c>
      <c r="C5206" s="608" t="s">
        <v>68</v>
      </c>
      <c r="D5206" s="609">
        <v>2568</v>
      </c>
      <c r="E5206" s="1049"/>
      <c r="F5206" s="1049"/>
      <c r="G5206" s="1049"/>
      <c r="H5206" s="1049"/>
      <c r="I5206" s="1049"/>
      <c r="J5206" s="1049"/>
      <c r="K5206" s="1049"/>
      <c r="L5206" s="610" t="s">
        <v>689</v>
      </c>
      <c r="M5206" s="608"/>
      <c r="N5206" s="609" t="s">
        <v>23610</v>
      </c>
      <c r="O5206" s="610" t="s">
        <v>23846</v>
      </c>
      <c r="P5206" s="613"/>
      <c r="Q5206" s="610"/>
    </row>
    <row r="5207" spans="1:28" ht="32.25" customHeight="1" x14ac:dyDescent="0.25">
      <c r="A5207" s="1047">
        <v>1716</v>
      </c>
      <c r="B5207" s="602">
        <v>11</v>
      </c>
      <c r="C5207" s="602" t="s">
        <v>69</v>
      </c>
      <c r="D5207" s="603">
        <v>2567</v>
      </c>
      <c r="E5207" s="1047" t="s">
        <v>21301</v>
      </c>
      <c r="F5207" s="1047" t="s">
        <v>21301</v>
      </c>
      <c r="G5207" s="1047" t="s">
        <v>21303</v>
      </c>
      <c r="H5207" s="1047" t="s">
        <v>20216</v>
      </c>
      <c r="I5207" s="1047" t="s">
        <v>8186</v>
      </c>
      <c r="J5207" s="1047" t="s">
        <v>527</v>
      </c>
      <c r="K5207" s="1047" t="s">
        <v>3414</v>
      </c>
      <c r="L5207" s="604" t="s">
        <v>11827</v>
      </c>
      <c r="M5207" s="1047" t="s">
        <v>21019</v>
      </c>
      <c r="N5207" s="603" t="s">
        <v>21305</v>
      </c>
      <c r="O5207" s="604"/>
      <c r="P5207" s="613"/>
      <c r="Q5207" s="604"/>
      <c r="R5207" s="607"/>
      <c r="S5207" s="607"/>
      <c r="T5207" s="607"/>
      <c r="U5207" s="607"/>
      <c r="V5207" s="607"/>
      <c r="W5207" s="607"/>
      <c r="X5207" s="607"/>
      <c r="Y5207" s="607"/>
      <c r="Z5207" s="607"/>
      <c r="AA5207" s="607"/>
      <c r="AB5207" s="607"/>
    </row>
    <row r="5208" spans="1:28" s="39" customFormat="1" ht="32.25" customHeight="1" x14ac:dyDescent="0.25">
      <c r="A5208" s="1048"/>
      <c r="B5208" s="608">
        <v>10</v>
      </c>
      <c r="C5208" s="608" t="s">
        <v>64</v>
      </c>
      <c r="D5208" s="609">
        <v>2568</v>
      </c>
      <c r="E5208" s="1048"/>
      <c r="F5208" s="1048"/>
      <c r="G5208" s="1048"/>
      <c r="H5208" s="1048"/>
      <c r="I5208" s="1048"/>
      <c r="J5208" s="1048"/>
      <c r="K5208" s="1048"/>
      <c r="L5208" s="610" t="s">
        <v>5414</v>
      </c>
      <c r="M5208" s="1048"/>
      <c r="N5208" s="609" t="s">
        <v>23773</v>
      </c>
      <c r="O5208" s="610"/>
      <c r="P5208" s="613"/>
      <c r="Q5208" s="610"/>
      <c r="R5208" s="612"/>
      <c r="S5208" s="612"/>
      <c r="T5208" s="612"/>
      <c r="U5208" s="612"/>
      <c r="V5208" s="612"/>
      <c r="W5208" s="612"/>
      <c r="X5208" s="612"/>
      <c r="Y5208" s="612"/>
      <c r="Z5208" s="612"/>
      <c r="AA5208" s="612"/>
      <c r="AB5208" s="612"/>
    </row>
    <row r="5209" spans="1:28" s="39" customFormat="1" ht="32.25" customHeight="1" x14ac:dyDescent="0.25">
      <c r="A5209" s="1049"/>
      <c r="B5209" s="608">
        <v>10</v>
      </c>
      <c r="C5209" s="608" t="s">
        <v>64</v>
      </c>
      <c r="D5209" s="609">
        <v>2568</v>
      </c>
      <c r="E5209" s="1049"/>
      <c r="F5209" s="1049"/>
      <c r="G5209" s="1049"/>
      <c r="H5209" s="1049"/>
      <c r="I5209" s="1049"/>
      <c r="J5209" s="1049"/>
      <c r="K5209" s="1049"/>
      <c r="L5209" s="610" t="s">
        <v>689</v>
      </c>
      <c r="M5209" s="1049"/>
      <c r="N5209" s="609" t="s">
        <v>23775</v>
      </c>
      <c r="O5209" s="645" t="s">
        <v>23776</v>
      </c>
      <c r="P5209" s="613"/>
      <c r="Q5209" s="610"/>
      <c r="R5209" s="612"/>
      <c r="S5209" s="612"/>
      <c r="T5209" s="612"/>
      <c r="U5209" s="612"/>
      <c r="V5209" s="612"/>
      <c r="W5209" s="612"/>
      <c r="X5209" s="612"/>
      <c r="Y5209" s="612"/>
      <c r="Z5209" s="612"/>
      <c r="AA5209" s="612"/>
      <c r="AB5209" s="612"/>
    </row>
    <row r="5210" spans="1:28" s="612" customFormat="1" ht="40.5" customHeight="1" x14ac:dyDescent="0.25">
      <c r="A5210" s="69">
        <v>1717</v>
      </c>
      <c r="B5210" s="69">
        <v>11</v>
      </c>
      <c r="C5210" s="69" t="s">
        <v>69</v>
      </c>
      <c r="D5210" s="113">
        <v>2567</v>
      </c>
      <c r="E5210" s="113" t="s">
        <v>21301</v>
      </c>
      <c r="F5210" s="113" t="s">
        <v>21301</v>
      </c>
      <c r="G5210" s="113" t="s">
        <v>21303</v>
      </c>
      <c r="H5210" s="113" t="s">
        <v>20216</v>
      </c>
      <c r="I5210" s="113" t="s">
        <v>21304</v>
      </c>
      <c r="J5210" s="113" t="s">
        <v>527</v>
      </c>
      <c r="K5210" s="113" t="s">
        <v>3414</v>
      </c>
      <c r="L5210" s="1" t="s">
        <v>11827</v>
      </c>
      <c r="M5210" s="69" t="s">
        <v>15025</v>
      </c>
      <c r="N5210" s="113" t="s">
        <v>21309</v>
      </c>
      <c r="O5210" s="1"/>
      <c r="P5210" s="109"/>
      <c r="Q5210" s="1"/>
    </row>
    <row r="5211" spans="1:28" s="980" customFormat="1" ht="40.5" x14ac:dyDescent="0.25">
      <c r="A5211" s="373">
        <v>1718</v>
      </c>
      <c r="B5211" s="373">
        <v>10</v>
      </c>
      <c r="C5211" s="373" t="s">
        <v>69</v>
      </c>
      <c r="D5211" s="234">
        <v>2567</v>
      </c>
      <c r="E5211" s="234" t="s">
        <v>21306</v>
      </c>
      <c r="F5211" s="234" t="s">
        <v>21306</v>
      </c>
      <c r="G5211" s="234" t="s">
        <v>21310</v>
      </c>
      <c r="H5211" s="234" t="s">
        <v>21307</v>
      </c>
      <c r="I5211" s="234" t="s">
        <v>21308</v>
      </c>
      <c r="J5211" s="234" t="s">
        <v>151</v>
      </c>
      <c r="K5211" s="234" t="s">
        <v>3414</v>
      </c>
      <c r="L5211" s="944" t="s">
        <v>11827</v>
      </c>
      <c r="M5211" s="373">
        <v>2566</v>
      </c>
      <c r="N5211" s="978" t="s">
        <v>21730</v>
      </c>
      <c r="O5211" s="979"/>
      <c r="P5211" s="476"/>
      <c r="Q5211" s="979"/>
    </row>
    <row r="5212" spans="1:28" s="612" customFormat="1" ht="28.5" customHeight="1" x14ac:dyDescent="0.25">
      <c r="A5212" s="1047">
        <v>1719</v>
      </c>
      <c r="B5212" s="602">
        <v>10</v>
      </c>
      <c r="C5212" s="602" t="s">
        <v>69</v>
      </c>
      <c r="D5212" s="603">
        <v>2567</v>
      </c>
      <c r="E5212" s="1047" t="s">
        <v>23920</v>
      </c>
      <c r="F5212" s="1047" t="s">
        <v>23920</v>
      </c>
      <c r="G5212" s="1047" t="s">
        <v>23921</v>
      </c>
      <c r="H5212" s="1047" t="s">
        <v>23922</v>
      </c>
      <c r="I5212" s="1047" t="s">
        <v>8186</v>
      </c>
      <c r="J5212" s="1047" t="s">
        <v>527</v>
      </c>
      <c r="K5212" s="1047" t="s">
        <v>3414</v>
      </c>
      <c r="L5212" s="604" t="s">
        <v>11827</v>
      </c>
      <c r="M5212" s="602" t="s">
        <v>20853</v>
      </c>
      <c r="N5212" s="609" t="s">
        <v>23923</v>
      </c>
      <c r="O5212" s="610"/>
      <c r="P5212" s="613"/>
      <c r="Q5212" s="610"/>
    </row>
    <row r="5213" spans="1:28" s="612" customFormat="1" ht="28.5" customHeight="1" x14ac:dyDescent="0.25">
      <c r="A5213" s="1048"/>
      <c r="B5213" s="608">
        <v>18</v>
      </c>
      <c r="C5213" s="608" t="s">
        <v>64</v>
      </c>
      <c r="D5213" s="609">
        <v>2568</v>
      </c>
      <c r="E5213" s="1048"/>
      <c r="F5213" s="1048"/>
      <c r="G5213" s="1048"/>
      <c r="H5213" s="1048"/>
      <c r="I5213" s="1048"/>
      <c r="J5213" s="1048"/>
      <c r="K5213" s="1048"/>
      <c r="L5213" s="610" t="s">
        <v>5414</v>
      </c>
      <c r="M5213" s="608"/>
      <c r="N5213" s="609" t="s">
        <v>23924</v>
      </c>
      <c r="O5213" s="610"/>
      <c r="P5213" s="613"/>
      <c r="Q5213" s="610"/>
    </row>
    <row r="5214" spans="1:28" s="612" customFormat="1" ht="28.5" customHeight="1" x14ac:dyDescent="0.3">
      <c r="A5214" s="1049"/>
      <c r="B5214" s="608">
        <v>18</v>
      </c>
      <c r="C5214" s="608" t="s">
        <v>64</v>
      </c>
      <c r="D5214" s="609">
        <v>2568</v>
      </c>
      <c r="E5214" s="1049"/>
      <c r="F5214" s="1049"/>
      <c r="G5214" s="1049"/>
      <c r="H5214" s="1049"/>
      <c r="I5214" s="1049"/>
      <c r="J5214" s="1049"/>
      <c r="K5214" s="1049"/>
      <c r="L5214" s="610" t="s">
        <v>689</v>
      </c>
      <c r="M5214" s="608"/>
      <c r="N5214" s="609" t="s">
        <v>23925</v>
      </c>
      <c r="O5214" s="685" t="s">
        <v>23926</v>
      </c>
      <c r="P5214" s="613"/>
      <c r="Q5214" s="610"/>
    </row>
    <row r="5215" spans="1:28" s="612" customFormat="1" ht="33" customHeight="1" x14ac:dyDescent="0.25">
      <c r="A5215" s="1070">
        <v>1719</v>
      </c>
      <c r="B5215" s="608">
        <v>16</v>
      </c>
      <c r="C5215" s="608" t="s">
        <v>69</v>
      </c>
      <c r="D5215" s="609">
        <v>2567</v>
      </c>
      <c r="E5215" s="1070" t="s">
        <v>21725</v>
      </c>
      <c r="F5215" s="1070" t="s">
        <v>21724</v>
      </c>
      <c r="G5215" s="1070" t="s">
        <v>21726</v>
      </c>
      <c r="H5215" s="1070" t="s">
        <v>21727</v>
      </c>
      <c r="I5215" s="1070" t="s">
        <v>252</v>
      </c>
      <c r="J5215" s="1070" t="s">
        <v>78</v>
      </c>
      <c r="K5215" s="1070" t="s">
        <v>3414</v>
      </c>
      <c r="L5215" s="610" t="s">
        <v>21728</v>
      </c>
      <c r="M5215" s="608"/>
      <c r="N5215" s="609" t="s">
        <v>21731</v>
      </c>
      <c r="O5215" s="610"/>
      <c r="P5215" s="613"/>
      <c r="Q5215" s="610"/>
    </row>
    <row r="5216" spans="1:28" s="612" customFormat="1" ht="33" customHeight="1" x14ac:dyDescent="0.25">
      <c r="A5216" s="1071"/>
      <c r="B5216" s="608">
        <v>17</v>
      </c>
      <c r="C5216" s="608" t="s">
        <v>69</v>
      </c>
      <c r="D5216" s="609">
        <v>2567</v>
      </c>
      <c r="E5216" s="1071"/>
      <c r="F5216" s="1071"/>
      <c r="G5216" s="1071"/>
      <c r="H5216" s="1071"/>
      <c r="I5216" s="1071"/>
      <c r="J5216" s="1071"/>
      <c r="K5216" s="1071"/>
      <c r="L5216" s="610" t="s">
        <v>21729</v>
      </c>
      <c r="M5216" s="608"/>
      <c r="N5216" s="609" t="s">
        <v>21322</v>
      </c>
      <c r="O5216" s="610"/>
      <c r="P5216" s="613"/>
      <c r="Q5216" s="610"/>
    </row>
    <row r="5217" spans="1:17" x14ac:dyDescent="0.25">
      <c r="A5217" s="69">
        <v>1720</v>
      </c>
      <c r="B5217" s="69">
        <v>19</v>
      </c>
      <c r="C5217" s="69" t="s">
        <v>69</v>
      </c>
      <c r="D5217" s="113">
        <v>2567</v>
      </c>
      <c r="E5217" s="113" t="s">
        <v>8678</v>
      </c>
      <c r="F5217" s="113" t="s">
        <v>8678</v>
      </c>
      <c r="G5217" s="113" t="s">
        <v>21311</v>
      </c>
      <c r="H5217" s="113" t="s">
        <v>13503</v>
      </c>
      <c r="I5217" s="113" t="s">
        <v>237</v>
      </c>
      <c r="J5217" s="113" t="s">
        <v>232</v>
      </c>
      <c r="K5217" s="113" t="s">
        <v>3414</v>
      </c>
      <c r="L5217" s="1" t="s">
        <v>11827</v>
      </c>
      <c r="M5217" s="69">
        <v>2566</v>
      </c>
      <c r="N5217" s="113" t="s">
        <v>21321</v>
      </c>
      <c r="P5217" s="109"/>
    </row>
    <row r="5218" spans="1:17" ht="29.25" customHeight="1" x14ac:dyDescent="0.25">
      <c r="A5218" s="69">
        <v>1721</v>
      </c>
      <c r="B5218" s="69">
        <v>25</v>
      </c>
      <c r="C5218" s="69" t="s">
        <v>69</v>
      </c>
      <c r="D5218" s="113">
        <v>2567</v>
      </c>
      <c r="E5218" s="113" t="s">
        <v>21312</v>
      </c>
      <c r="F5218" s="113" t="s">
        <v>21312</v>
      </c>
      <c r="G5218" s="113" t="s">
        <v>21313</v>
      </c>
      <c r="H5218" s="113" t="s">
        <v>21314</v>
      </c>
      <c r="I5218" s="113" t="s">
        <v>21315</v>
      </c>
      <c r="J5218" s="113" t="s">
        <v>21316</v>
      </c>
      <c r="K5218" s="113" t="s">
        <v>3234</v>
      </c>
      <c r="L5218" s="1" t="s">
        <v>11827</v>
      </c>
      <c r="M5218" s="69">
        <v>2566</v>
      </c>
      <c r="N5218" s="113" t="s">
        <v>21323</v>
      </c>
      <c r="P5218" s="109"/>
    </row>
    <row r="5219" spans="1:17" s="607" customFormat="1" ht="29.25" customHeight="1" x14ac:dyDescent="0.25">
      <c r="A5219" s="1047">
        <v>1723</v>
      </c>
      <c r="B5219" s="602">
        <v>25</v>
      </c>
      <c r="C5219" s="602" t="s">
        <v>69</v>
      </c>
      <c r="D5219" s="603">
        <v>2567</v>
      </c>
      <c r="E5219" s="1047" t="s">
        <v>21317</v>
      </c>
      <c r="F5219" s="1047" t="s">
        <v>21317</v>
      </c>
      <c r="G5219" s="1047" t="s">
        <v>21318</v>
      </c>
      <c r="H5219" s="1047" t="s">
        <v>21319</v>
      </c>
      <c r="I5219" s="1047" t="s">
        <v>42</v>
      </c>
      <c r="J5219" s="1047" t="s">
        <v>11</v>
      </c>
      <c r="K5219" s="1047" t="s">
        <v>3414</v>
      </c>
      <c r="L5219" s="604" t="s">
        <v>21320</v>
      </c>
      <c r="M5219" s="602"/>
      <c r="N5219" s="603" t="s">
        <v>21327</v>
      </c>
      <c r="O5219" s="604"/>
      <c r="P5219" s="613"/>
      <c r="Q5219" s="604"/>
    </row>
    <row r="5220" spans="1:17" s="612" customFormat="1" ht="29.25" customHeight="1" x14ac:dyDescent="0.25">
      <c r="A5220" s="1048"/>
      <c r="B5220" s="608">
        <v>10</v>
      </c>
      <c r="C5220" s="608" t="s">
        <v>64</v>
      </c>
      <c r="D5220" s="609">
        <v>2568</v>
      </c>
      <c r="E5220" s="1048"/>
      <c r="F5220" s="1048"/>
      <c r="G5220" s="1048"/>
      <c r="H5220" s="1048"/>
      <c r="I5220" s="1048"/>
      <c r="J5220" s="1048"/>
      <c r="K5220" s="1048"/>
      <c r="L5220" s="610" t="s">
        <v>5414</v>
      </c>
      <c r="M5220" s="608"/>
      <c r="N5220" s="609" t="s">
        <v>23912</v>
      </c>
      <c r="O5220" s="610"/>
      <c r="P5220" s="613"/>
      <c r="Q5220" s="610"/>
    </row>
    <row r="5221" spans="1:17" s="612" customFormat="1" ht="29.25" customHeight="1" x14ac:dyDescent="0.25">
      <c r="A5221" s="1049"/>
      <c r="B5221" s="608">
        <v>10</v>
      </c>
      <c r="C5221" s="608" t="s">
        <v>64</v>
      </c>
      <c r="D5221" s="609">
        <v>2568</v>
      </c>
      <c r="E5221" s="1049"/>
      <c r="F5221" s="1049"/>
      <c r="G5221" s="1049"/>
      <c r="H5221" s="1049"/>
      <c r="I5221" s="1049"/>
      <c r="J5221" s="1049"/>
      <c r="K5221" s="1049"/>
      <c r="L5221" s="610" t="s">
        <v>689</v>
      </c>
      <c r="M5221" s="608"/>
      <c r="N5221" s="609" t="s">
        <v>23913</v>
      </c>
      <c r="O5221" s="610" t="s">
        <v>23914</v>
      </c>
      <c r="P5221" s="613">
        <v>108833.76</v>
      </c>
      <c r="Q5221" s="610"/>
    </row>
    <row r="5222" spans="1:17" ht="29.25" customHeight="1" x14ac:dyDescent="0.25">
      <c r="A5222" s="69">
        <v>1724</v>
      </c>
      <c r="B5222" s="69">
        <v>26</v>
      </c>
      <c r="C5222" s="69" t="s">
        <v>69</v>
      </c>
      <c r="D5222" s="113">
        <v>2567</v>
      </c>
      <c r="E5222" s="113" t="s">
        <v>21324</v>
      </c>
      <c r="F5222" s="113" t="s">
        <v>21324</v>
      </c>
      <c r="G5222" s="113" t="s">
        <v>21325</v>
      </c>
      <c r="H5222" s="113" t="s">
        <v>21326</v>
      </c>
      <c r="I5222" s="113" t="s">
        <v>1300</v>
      </c>
      <c r="J5222" s="113" t="s">
        <v>216</v>
      </c>
      <c r="K5222" s="113" t="s">
        <v>3414</v>
      </c>
      <c r="L5222" s="1" t="s">
        <v>11827</v>
      </c>
      <c r="M5222" s="69">
        <v>2566</v>
      </c>
      <c r="N5222" s="113" t="s">
        <v>21365</v>
      </c>
      <c r="P5222" s="109"/>
    </row>
    <row r="5223" spans="1:17" x14ac:dyDescent="0.25">
      <c r="A5223" s="69">
        <v>1725</v>
      </c>
      <c r="B5223" s="69">
        <v>26</v>
      </c>
      <c r="C5223" s="69" t="s">
        <v>69</v>
      </c>
      <c r="D5223" s="113">
        <v>2567</v>
      </c>
      <c r="E5223" s="113" t="s">
        <v>21362</v>
      </c>
      <c r="F5223" s="113" t="s">
        <v>21362</v>
      </c>
      <c r="G5223" s="113" t="s">
        <v>21363</v>
      </c>
      <c r="H5223" s="113" t="s">
        <v>21364</v>
      </c>
      <c r="I5223" s="113" t="s">
        <v>953</v>
      </c>
      <c r="J5223" s="113" t="s">
        <v>232</v>
      </c>
      <c r="K5223" s="113" t="s">
        <v>3414</v>
      </c>
      <c r="L5223" s="1" t="s">
        <v>11827</v>
      </c>
      <c r="M5223" s="69">
        <v>2566</v>
      </c>
      <c r="N5223" s="113" t="s">
        <v>21368</v>
      </c>
      <c r="P5223" s="109"/>
    </row>
    <row r="5224" spans="1:17" ht="29.25" customHeight="1" x14ac:dyDescent="0.25">
      <c r="A5224" s="69">
        <v>1726</v>
      </c>
      <c r="B5224" s="69">
        <v>26</v>
      </c>
      <c r="C5224" s="69" t="s">
        <v>69</v>
      </c>
      <c r="D5224" s="113">
        <v>2567</v>
      </c>
      <c r="E5224" s="113" t="s">
        <v>21366</v>
      </c>
      <c r="F5224" s="113" t="s">
        <v>21366</v>
      </c>
      <c r="G5224" s="113" t="s">
        <v>22978</v>
      </c>
      <c r="H5224" s="113" t="s">
        <v>21367</v>
      </c>
      <c r="I5224" s="113" t="s">
        <v>429</v>
      </c>
      <c r="J5224" s="113" t="s">
        <v>429</v>
      </c>
      <c r="K5224" s="113" t="s">
        <v>3414</v>
      </c>
      <c r="L5224" s="1" t="s">
        <v>11827</v>
      </c>
      <c r="M5224" s="69">
        <v>2567</v>
      </c>
      <c r="N5224" s="113" t="s">
        <v>22977</v>
      </c>
      <c r="P5224" s="109"/>
    </row>
    <row r="5225" spans="1:17" ht="40.5" x14ac:dyDescent="0.25">
      <c r="A5225" s="69">
        <v>1727</v>
      </c>
      <c r="B5225" s="69">
        <v>31</v>
      </c>
      <c r="C5225" s="69" t="s">
        <v>1654</v>
      </c>
      <c r="D5225" s="113">
        <v>2567</v>
      </c>
      <c r="E5225" s="113" t="s">
        <v>21499</v>
      </c>
      <c r="F5225" s="113" t="s">
        <v>21499</v>
      </c>
      <c r="G5225" s="113" t="s">
        <v>21500</v>
      </c>
      <c r="H5225" s="113" t="s">
        <v>21501</v>
      </c>
      <c r="I5225" s="113" t="s">
        <v>8556</v>
      </c>
      <c r="J5225" s="113" t="s">
        <v>78</v>
      </c>
      <c r="K5225" s="113" t="s">
        <v>3414</v>
      </c>
      <c r="L5225" s="1" t="s">
        <v>11827</v>
      </c>
      <c r="M5225" s="69">
        <v>2565</v>
      </c>
      <c r="N5225" s="113" t="s">
        <v>21541</v>
      </c>
      <c r="P5225" s="109"/>
    </row>
    <row r="5226" spans="1:17" ht="40.5" x14ac:dyDescent="0.25">
      <c r="A5226" s="69">
        <v>1728</v>
      </c>
      <c r="B5226" s="69">
        <v>1</v>
      </c>
      <c r="C5226" s="69" t="s">
        <v>73</v>
      </c>
      <c r="D5226" s="113">
        <v>2567</v>
      </c>
      <c r="E5226" s="113" t="s">
        <v>8925</v>
      </c>
      <c r="F5226" s="113" t="s">
        <v>8925</v>
      </c>
      <c r="G5226" s="113" t="s">
        <v>21449</v>
      </c>
      <c r="H5226" s="113" t="s">
        <v>21450</v>
      </c>
      <c r="I5226" s="113" t="s">
        <v>50</v>
      </c>
      <c r="J5226" s="113" t="s">
        <v>551</v>
      </c>
      <c r="K5226" s="113" t="s">
        <v>3414</v>
      </c>
      <c r="L5226" s="1" t="s">
        <v>11827</v>
      </c>
      <c r="M5226" s="69">
        <v>2566</v>
      </c>
      <c r="N5226" s="113" t="s">
        <v>21378</v>
      </c>
      <c r="P5226" s="109"/>
    </row>
    <row r="5227" spans="1:17" x14ac:dyDescent="0.25">
      <c r="A5227" s="69">
        <v>1729</v>
      </c>
      <c r="B5227" s="69">
        <v>5</v>
      </c>
      <c r="C5227" s="69" t="s">
        <v>73</v>
      </c>
      <c r="D5227" s="113">
        <v>2567</v>
      </c>
      <c r="E5227" s="113" t="s">
        <v>21375</v>
      </c>
      <c r="F5227" s="113" t="s">
        <v>21375</v>
      </c>
      <c r="G5227" s="113" t="s">
        <v>21376</v>
      </c>
      <c r="H5227" s="113" t="s">
        <v>21377</v>
      </c>
      <c r="I5227" s="113" t="s">
        <v>332</v>
      </c>
      <c r="J5227" s="113" t="s">
        <v>11</v>
      </c>
      <c r="K5227" s="113" t="s">
        <v>3414</v>
      </c>
      <c r="L5227" s="1" t="s">
        <v>59</v>
      </c>
      <c r="M5227" s="69">
        <v>2566</v>
      </c>
      <c r="N5227" s="113" t="s">
        <v>21381</v>
      </c>
      <c r="P5227" s="109"/>
    </row>
    <row r="5228" spans="1:17" x14ac:dyDescent="0.25">
      <c r="A5228" s="69">
        <v>1730</v>
      </c>
      <c r="B5228" s="69">
        <v>5</v>
      </c>
      <c r="C5228" s="69" t="s">
        <v>73</v>
      </c>
      <c r="D5228" s="113">
        <v>2567</v>
      </c>
      <c r="E5228" s="113" t="s">
        <v>9298</v>
      </c>
      <c r="F5228" s="113" t="s">
        <v>9298</v>
      </c>
      <c r="G5228" s="113" t="s">
        <v>21379</v>
      </c>
      <c r="H5228" s="113" t="s">
        <v>21380</v>
      </c>
      <c r="I5228" s="113" t="s">
        <v>200</v>
      </c>
      <c r="J5228" s="113" t="s">
        <v>11</v>
      </c>
      <c r="K5228" s="113" t="s">
        <v>3414</v>
      </c>
      <c r="L5228" s="1" t="s">
        <v>59</v>
      </c>
      <c r="M5228" s="69">
        <v>2566</v>
      </c>
      <c r="N5228" s="113" t="s">
        <v>21385</v>
      </c>
      <c r="P5228" s="109"/>
    </row>
    <row r="5229" spans="1:17" ht="40.5" x14ac:dyDescent="0.25">
      <c r="A5229" s="69">
        <v>1729</v>
      </c>
      <c r="B5229" s="69">
        <v>5</v>
      </c>
      <c r="C5229" s="69" t="s">
        <v>73</v>
      </c>
      <c r="D5229" s="113">
        <v>2567</v>
      </c>
      <c r="E5229" s="113" t="s">
        <v>21382</v>
      </c>
      <c r="F5229" s="113" t="s">
        <v>21382</v>
      </c>
      <c r="G5229" s="113" t="s">
        <v>21383</v>
      </c>
      <c r="H5229" s="113" t="s">
        <v>21384</v>
      </c>
      <c r="I5229" s="113" t="s">
        <v>2782</v>
      </c>
      <c r="J5229" s="113" t="s">
        <v>151</v>
      </c>
      <c r="K5229" s="113" t="s">
        <v>3414</v>
      </c>
      <c r="L5229" s="1" t="s">
        <v>59</v>
      </c>
      <c r="M5229" s="69">
        <v>2566</v>
      </c>
      <c r="N5229" s="113" t="s">
        <v>21391</v>
      </c>
      <c r="P5229" s="109"/>
    </row>
    <row r="5230" spans="1:17" x14ac:dyDescent="0.25">
      <c r="A5230" s="1053">
        <v>1730</v>
      </c>
      <c r="B5230" s="69">
        <v>5</v>
      </c>
      <c r="C5230" s="69" t="s">
        <v>73</v>
      </c>
      <c r="D5230" s="113">
        <v>2567</v>
      </c>
      <c r="E5230" s="1067" t="s">
        <v>21386</v>
      </c>
      <c r="F5230" s="1067" t="s">
        <v>21386</v>
      </c>
      <c r="G5230" s="1053" t="s">
        <v>21393</v>
      </c>
      <c r="H5230" s="1053" t="s">
        <v>21387</v>
      </c>
      <c r="I5230" s="1053" t="s">
        <v>21388</v>
      </c>
      <c r="J5230" s="1053" t="s">
        <v>21389</v>
      </c>
      <c r="K5230" s="1053" t="s">
        <v>21390</v>
      </c>
      <c r="L5230" s="1" t="s">
        <v>59</v>
      </c>
      <c r="M5230" s="69">
        <v>2566</v>
      </c>
      <c r="N5230" s="113" t="s">
        <v>21566</v>
      </c>
      <c r="P5230" s="109"/>
    </row>
    <row r="5231" spans="1:17" x14ac:dyDescent="0.25">
      <c r="A5231" s="1054"/>
      <c r="B5231" s="69">
        <v>16</v>
      </c>
      <c r="C5231" s="69" t="s">
        <v>73</v>
      </c>
      <c r="D5231" s="113">
        <v>2567</v>
      </c>
      <c r="E5231" s="1069"/>
      <c r="F5231" s="1069"/>
      <c r="G5231" s="1054"/>
      <c r="H5231" s="1054"/>
      <c r="I5231" s="1054"/>
      <c r="J5231" s="1054"/>
      <c r="K5231" s="1054"/>
      <c r="L5231" s="1" t="s">
        <v>21565</v>
      </c>
      <c r="M5231" s="69"/>
      <c r="N5231" s="113" t="s">
        <v>21396</v>
      </c>
      <c r="P5231" s="109"/>
    </row>
    <row r="5232" spans="1:17" ht="30.75" customHeight="1" x14ac:dyDescent="0.25">
      <c r="A5232" s="69">
        <v>1731</v>
      </c>
      <c r="B5232" s="69">
        <v>5</v>
      </c>
      <c r="C5232" s="69" t="s">
        <v>73</v>
      </c>
      <c r="D5232" s="113">
        <v>2567</v>
      </c>
      <c r="E5232" s="113" t="s">
        <v>21392</v>
      </c>
      <c r="F5232" s="113" t="s">
        <v>21392</v>
      </c>
      <c r="G5232" s="113" t="s">
        <v>21394</v>
      </c>
      <c r="H5232" s="113" t="s">
        <v>7465</v>
      </c>
      <c r="I5232" s="113" t="s">
        <v>21395</v>
      </c>
      <c r="J5232" s="113" t="s">
        <v>212</v>
      </c>
      <c r="K5232" s="113" t="s">
        <v>3414</v>
      </c>
      <c r="L5232" s="1" t="s">
        <v>59</v>
      </c>
      <c r="M5232" s="69">
        <v>2566</v>
      </c>
      <c r="N5232" s="113" t="s">
        <v>21400</v>
      </c>
      <c r="P5232" s="109"/>
    </row>
    <row r="5233" spans="1:17" ht="30.75" customHeight="1" x14ac:dyDescent="0.25">
      <c r="A5233" s="69">
        <v>1732</v>
      </c>
      <c r="B5233" s="69">
        <v>5</v>
      </c>
      <c r="C5233" s="69" t="s">
        <v>73</v>
      </c>
      <c r="D5233" s="113">
        <v>2567</v>
      </c>
      <c r="E5233" s="113" t="s">
        <v>21397</v>
      </c>
      <c r="F5233" s="113" t="s">
        <v>21397</v>
      </c>
      <c r="G5233" s="113" t="s">
        <v>21398</v>
      </c>
      <c r="H5233" s="113" t="s">
        <v>11806</v>
      </c>
      <c r="I5233" s="113" t="s">
        <v>387</v>
      </c>
      <c r="J5233" s="113" t="s">
        <v>388</v>
      </c>
      <c r="K5233" s="113" t="s">
        <v>3414</v>
      </c>
      <c r="L5233" s="1" t="s">
        <v>21399</v>
      </c>
      <c r="M5233" s="69"/>
      <c r="N5233" s="113" t="s">
        <v>21402</v>
      </c>
      <c r="P5233" s="109"/>
    </row>
    <row r="5234" spans="1:17" s="607" customFormat="1" ht="30.75" customHeight="1" x14ac:dyDescent="0.25">
      <c r="A5234" s="69">
        <v>1733</v>
      </c>
      <c r="B5234" s="69">
        <v>5</v>
      </c>
      <c r="C5234" s="69" t="s">
        <v>73</v>
      </c>
      <c r="D5234" s="113">
        <v>2567</v>
      </c>
      <c r="E5234" s="113" t="s">
        <v>20048</v>
      </c>
      <c r="F5234" s="113" t="s">
        <v>20048</v>
      </c>
      <c r="G5234" s="113" t="s">
        <v>21401</v>
      </c>
      <c r="H5234" s="113" t="s">
        <v>11671</v>
      </c>
      <c r="I5234" s="113" t="s">
        <v>797</v>
      </c>
      <c r="J5234" s="113" t="s">
        <v>212</v>
      </c>
      <c r="K5234" s="113" t="s">
        <v>3414</v>
      </c>
      <c r="L5234" s="1" t="s">
        <v>59</v>
      </c>
      <c r="M5234" s="69">
        <v>2566</v>
      </c>
      <c r="N5234" s="113" t="s">
        <v>21542</v>
      </c>
      <c r="O5234" s="1"/>
      <c r="P5234" s="485"/>
      <c r="Q5234" s="1"/>
    </row>
    <row r="5235" spans="1:17" s="612" customFormat="1" ht="30.75" customHeight="1" x14ac:dyDescent="0.25">
      <c r="A5235" s="1047">
        <v>1734</v>
      </c>
      <c r="B5235" s="602">
        <v>5</v>
      </c>
      <c r="C5235" s="602" t="s">
        <v>73</v>
      </c>
      <c r="D5235" s="603">
        <v>2567</v>
      </c>
      <c r="E5235" s="1050" t="s">
        <v>21414</v>
      </c>
      <c r="F5235" s="1050" t="s">
        <v>21415</v>
      </c>
      <c r="G5235" s="1050" t="s">
        <v>22019</v>
      </c>
      <c r="H5235" s="1050" t="s">
        <v>21416</v>
      </c>
      <c r="I5235" s="1050" t="s">
        <v>1467</v>
      </c>
      <c r="J5235" s="1050" t="s">
        <v>11</v>
      </c>
      <c r="K5235" s="1050" t="s">
        <v>3414</v>
      </c>
      <c r="L5235" s="603" t="s">
        <v>21540</v>
      </c>
      <c r="M5235" s="602"/>
      <c r="N5235" s="603" t="s">
        <v>21511</v>
      </c>
      <c r="O5235" s="604"/>
      <c r="P5235" s="613"/>
      <c r="Q5235" s="604"/>
    </row>
    <row r="5236" spans="1:17" s="612" customFormat="1" ht="30.75" customHeight="1" x14ac:dyDescent="0.25">
      <c r="A5236" s="1048"/>
      <c r="B5236" s="608">
        <v>12</v>
      </c>
      <c r="C5236" s="608" t="s">
        <v>682</v>
      </c>
      <c r="D5236" s="609">
        <v>2567</v>
      </c>
      <c r="E5236" s="1051"/>
      <c r="F5236" s="1051"/>
      <c r="G5236" s="1051"/>
      <c r="H5236" s="1051"/>
      <c r="I5236" s="1051"/>
      <c r="J5236" s="1051"/>
      <c r="K5236" s="1051"/>
      <c r="L5236" s="609" t="s">
        <v>23075</v>
      </c>
      <c r="M5236" s="608"/>
      <c r="N5236" s="609" t="s">
        <v>23073</v>
      </c>
      <c r="O5236" s="610"/>
      <c r="P5236" s="613"/>
      <c r="Q5236" s="610"/>
    </row>
    <row r="5237" spans="1:17" s="612" customFormat="1" ht="30.75" customHeight="1" x14ac:dyDescent="0.25">
      <c r="A5237" s="1049"/>
      <c r="B5237" s="608">
        <v>24</v>
      </c>
      <c r="C5237" s="608" t="s">
        <v>682</v>
      </c>
      <c r="D5237" s="609">
        <v>2567</v>
      </c>
      <c r="E5237" s="1052"/>
      <c r="F5237" s="1052"/>
      <c r="G5237" s="1052"/>
      <c r="H5237" s="1052"/>
      <c r="I5237" s="1052"/>
      <c r="J5237" s="1052"/>
      <c r="K5237" s="1052"/>
      <c r="L5237" s="609" t="s">
        <v>23074</v>
      </c>
      <c r="M5237" s="608"/>
      <c r="N5237" s="609" t="s">
        <v>23076</v>
      </c>
      <c r="O5237" s="610"/>
      <c r="P5237" s="613"/>
      <c r="Q5237" s="610"/>
    </row>
    <row r="5238" spans="1:17" s="612" customFormat="1" ht="27" customHeight="1" x14ac:dyDescent="0.25">
      <c r="A5238" s="1047">
        <v>1735</v>
      </c>
      <c r="B5238" s="602">
        <v>5</v>
      </c>
      <c r="C5238" s="602" t="s">
        <v>73</v>
      </c>
      <c r="D5238" s="603">
        <v>2567</v>
      </c>
      <c r="E5238" s="1047" t="s">
        <v>21506</v>
      </c>
      <c r="F5238" s="1047" t="s">
        <v>21510</v>
      </c>
      <c r="G5238" s="1047" t="s">
        <v>21507</v>
      </c>
      <c r="H5238" s="1047" t="s">
        <v>21508</v>
      </c>
      <c r="I5238" s="1047" t="s">
        <v>837</v>
      </c>
      <c r="J5238" s="1047" t="s">
        <v>463</v>
      </c>
      <c r="K5238" s="1047" t="s">
        <v>3414</v>
      </c>
      <c r="L5238" s="604" t="s">
        <v>21509</v>
      </c>
      <c r="M5238" s="602"/>
      <c r="N5238" s="609" t="s">
        <v>21734</v>
      </c>
      <c r="O5238" s="610"/>
      <c r="P5238" s="613"/>
      <c r="Q5238" s="610"/>
    </row>
    <row r="5239" spans="1:17" s="612" customFormat="1" ht="27" customHeight="1" x14ac:dyDescent="0.25">
      <c r="A5239" s="1048"/>
      <c r="B5239" s="608">
        <v>15</v>
      </c>
      <c r="C5239" s="608" t="s">
        <v>73</v>
      </c>
      <c r="D5239" s="609">
        <v>2567</v>
      </c>
      <c r="E5239" s="1048"/>
      <c r="F5239" s="1048"/>
      <c r="G5239" s="1048"/>
      <c r="H5239" s="1048"/>
      <c r="I5239" s="1048"/>
      <c r="J5239" s="1048"/>
      <c r="K5239" s="1048"/>
      <c r="L5239" s="610" t="s">
        <v>21732</v>
      </c>
      <c r="M5239" s="608"/>
      <c r="N5239" s="609" t="s">
        <v>21735</v>
      </c>
      <c r="O5239" s="610"/>
      <c r="P5239" s="613"/>
      <c r="Q5239" s="610"/>
    </row>
    <row r="5240" spans="1:17" s="612" customFormat="1" ht="27" customHeight="1" x14ac:dyDescent="0.25">
      <c r="A5240" s="1048"/>
      <c r="B5240" s="608">
        <v>21</v>
      </c>
      <c r="C5240" s="608" t="s">
        <v>73</v>
      </c>
      <c r="D5240" s="609">
        <v>2567</v>
      </c>
      <c r="E5240" s="1048"/>
      <c r="F5240" s="1048"/>
      <c r="G5240" s="1048"/>
      <c r="H5240" s="1048"/>
      <c r="I5240" s="1048"/>
      <c r="J5240" s="1048"/>
      <c r="K5240" s="1048"/>
      <c r="L5240" s="610" t="s">
        <v>21733</v>
      </c>
      <c r="M5240" s="608"/>
      <c r="N5240" s="609" t="s">
        <v>22081</v>
      </c>
      <c r="O5240" s="610"/>
      <c r="P5240" s="613"/>
      <c r="Q5240" s="610"/>
    </row>
    <row r="5241" spans="1:17" ht="40.5" x14ac:dyDescent="0.25">
      <c r="A5241" s="1048"/>
      <c r="B5241" s="608">
        <v>23</v>
      </c>
      <c r="C5241" s="608" t="s">
        <v>71</v>
      </c>
      <c r="D5241" s="609">
        <v>2567</v>
      </c>
      <c r="E5241" s="1048"/>
      <c r="F5241" s="1048"/>
      <c r="G5241" s="1048"/>
      <c r="H5241" s="1048"/>
      <c r="I5241" s="1048"/>
      <c r="J5241" s="1048"/>
      <c r="K5241" s="1048"/>
      <c r="L5241" s="610" t="s">
        <v>22079</v>
      </c>
      <c r="M5241" s="608"/>
      <c r="N5241" s="609" t="s">
        <v>22082</v>
      </c>
      <c r="O5241" s="610"/>
      <c r="P5241" s="613"/>
      <c r="Q5241" s="610"/>
    </row>
    <row r="5242" spans="1:17" x14ac:dyDescent="0.25">
      <c r="A5242" s="1049"/>
      <c r="B5242" s="608">
        <v>23</v>
      </c>
      <c r="C5242" s="608" t="s">
        <v>71</v>
      </c>
      <c r="D5242" s="609">
        <v>2567</v>
      </c>
      <c r="E5242" s="1049"/>
      <c r="F5242" s="1049"/>
      <c r="G5242" s="1049"/>
      <c r="H5242" s="1049"/>
      <c r="I5242" s="1049"/>
      <c r="J5242" s="1049"/>
      <c r="K5242" s="1049"/>
      <c r="L5242" s="610" t="s">
        <v>22080</v>
      </c>
      <c r="M5242" s="608"/>
      <c r="N5242" s="113" t="s">
        <v>21404</v>
      </c>
      <c r="P5242" s="109"/>
    </row>
    <row r="5243" spans="1:17" ht="31.5" customHeight="1" x14ac:dyDescent="0.25">
      <c r="A5243" s="69">
        <v>1736</v>
      </c>
      <c r="B5243" s="69">
        <v>6</v>
      </c>
      <c r="C5243" s="69" t="s">
        <v>73</v>
      </c>
      <c r="D5243" s="113">
        <v>2567</v>
      </c>
      <c r="E5243" s="113" t="s">
        <v>9398</v>
      </c>
      <c r="F5243" s="113" t="s">
        <v>9398</v>
      </c>
      <c r="G5243" s="113" t="s">
        <v>21403</v>
      </c>
      <c r="H5243" s="113" t="s">
        <v>9400</v>
      </c>
      <c r="I5243" s="113" t="s">
        <v>1994</v>
      </c>
      <c r="J5243" s="113" t="s">
        <v>212</v>
      </c>
      <c r="K5243" s="113" t="s">
        <v>3414</v>
      </c>
      <c r="L5243" s="1" t="s">
        <v>59</v>
      </c>
      <c r="M5243" s="69">
        <v>2566</v>
      </c>
      <c r="N5243" s="113" t="s">
        <v>21409</v>
      </c>
      <c r="P5243" s="109"/>
    </row>
    <row r="5244" spans="1:17" ht="45.75" customHeight="1" x14ac:dyDescent="0.25">
      <c r="A5244" s="69">
        <v>1737</v>
      </c>
      <c r="B5244" s="69">
        <v>6</v>
      </c>
      <c r="C5244" s="69" t="s">
        <v>73</v>
      </c>
      <c r="D5244" s="113">
        <v>2567</v>
      </c>
      <c r="E5244" s="113" t="s">
        <v>21405</v>
      </c>
      <c r="F5244" s="113" t="s">
        <v>21405</v>
      </c>
      <c r="G5244" s="113" t="s">
        <v>21406</v>
      </c>
      <c r="H5244" s="113" t="s">
        <v>21407</v>
      </c>
      <c r="I5244" s="113" t="s">
        <v>631</v>
      </c>
      <c r="J5244" s="113" t="s">
        <v>232</v>
      </c>
      <c r="K5244" s="113" t="s">
        <v>3414</v>
      </c>
      <c r="L5244" s="1" t="s">
        <v>21408</v>
      </c>
      <c r="M5244" s="69">
        <v>2566</v>
      </c>
      <c r="N5244" s="113" t="s">
        <v>21413</v>
      </c>
      <c r="P5244" s="109"/>
    </row>
    <row r="5245" spans="1:17" ht="40.5" x14ac:dyDescent="0.25">
      <c r="A5245" s="69">
        <v>1738</v>
      </c>
      <c r="B5245" s="69">
        <v>6</v>
      </c>
      <c r="C5245" s="69" t="s">
        <v>73</v>
      </c>
      <c r="D5245" s="113">
        <v>2567</v>
      </c>
      <c r="E5245" s="113" t="s">
        <v>21410</v>
      </c>
      <c r="F5245" s="113" t="s">
        <v>21410</v>
      </c>
      <c r="G5245" s="113" t="s">
        <v>21411</v>
      </c>
      <c r="H5245" s="113" t="s">
        <v>21412</v>
      </c>
      <c r="I5245" s="113" t="s">
        <v>232</v>
      </c>
      <c r="J5245" s="113" t="s">
        <v>232</v>
      </c>
      <c r="K5245" s="113" t="s">
        <v>3414</v>
      </c>
      <c r="L5245" s="1" t="s">
        <v>59</v>
      </c>
      <c r="M5245" s="69">
        <v>2566</v>
      </c>
      <c r="N5245" s="1" t="s">
        <v>21455</v>
      </c>
      <c r="O5245" s="563">
        <v>24697</v>
      </c>
      <c r="P5245" s="109"/>
    </row>
    <row r="5246" spans="1:17" ht="81" x14ac:dyDescent="0.25">
      <c r="A5246" s="69">
        <v>1739</v>
      </c>
      <c r="B5246" s="69">
        <v>6</v>
      </c>
      <c r="C5246" s="69" t="s">
        <v>73</v>
      </c>
      <c r="D5246" s="113">
        <v>2567</v>
      </c>
      <c r="E5246" s="1" t="s">
        <v>21451</v>
      </c>
      <c r="F5246" s="1" t="s">
        <v>10563</v>
      </c>
      <c r="G5246" s="1" t="s">
        <v>21452</v>
      </c>
      <c r="H5246" s="1" t="s">
        <v>21453</v>
      </c>
      <c r="I5246" s="1" t="s">
        <v>2168</v>
      </c>
      <c r="J5246" s="1" t="s">
        <v>2880</v>
      </c>
      <c r="K5246" s="1" t="s">
        <v>3414</v>
      </c>
      <c r="L5246" s="1" t="s">
        <v>21454</v>
      </c>
      <c r="M5246" s="1"/>
      <c r="N5246" s="113" t="s">
        <v>21465</v>
      </c>
      <c r="P5246" s="109"/>
    </row>
    <row r="5247" spans="1:17" ht="34.5" customHeight="1" x14ac:dyDescent="0.25">
      <c r="A5247" s="69">
        <v>1740</v>
      </c>
      <c r="B5247" s="69">
        <v>6</v>
      </c>
      <c r="C5247" s="69" t="s">
        <v>73</v>
      </c>
      <c r="D5247" s="113">
        <v>2567</v>
      </c>
      <c r="E5247" s="113" t="s">
        <v>21456</v>
      </c>
      <c r="F5247" s="113" t="s">
        <v>21456</v>
      </c>
      <c r="G5247" s="113" t="s">
        <v>21457</v>
      </c>
      <c r="H5247" s="113" t="s">
        <v>21458</v>
      </c>
      <c r="I5247" s="1" t="s">
        <v>2168</v>
      </c>
      <c r="J5247" s="1" t="s">
        <v>2880</v>
      </c>
      <c r="K5247" s="1" t="s">
        <v>3414</v>
      </c>
      <c r="L5247" s="1" t="s">
        <v>59</v>
      </c>
      <c r="M5247" s="69">
        <v>2566</v>
      </c>
      <c r="N5247" s="113" t="s">
        <v>21562</v>
      </c>
      <c r="P5247" s="109"/>
    </row>
    <row r="5248" spans="1:17" ht="40.5" x14ac:dyDescent="0.25">
      <c r="A5248" s="1047">
        <v>1741</v>
      </c>
      <c r="B5248" s="602">
        <v>6</v>
      </c>
      <c r="C5248" s="602" t="s">
        <v>73</v>
      </c>
      <c r="D5248" s="603">
        <v>2567</v>
      </c>
      <c r="E5248" s="1047" t="s">
        <v>17466</v>
      </c>
      <c r="F5248" s="1047" t="s">
        <v>21559</v>
      </c>
      <c r="G5248" s="1047"/>
      <c r="H5248" s="1047" t="s">
        <v>21560</v>
      </c>
      <c r="I5248" s="1047" t="s">
        <v>10494</v>
      </c>
      <c r="J5248" s="1047" t="s">
        <v>232</v>
      </c>
      <c r="K5248" s="1047" t="s">
        <v>3414</v>
      </c>
      <c r="L5248" s="604" t="s">
        <v>17878</v>
      </c>
      <c r="M5248" s="1047">
        <v>2565</v>
      </c>
      <c r="N5248" s="603" t="s">
        <v>21563</v>
      </c>
      <c r="O5248" s="604"/>
      <c r="P5248" s="613"/>
      <c r="Q5248" s="604"/>
    </row>
    <row r="5249" spans="1:17" x14ac:dyDescent="0.25">
      <c r="A5249" s="1048"/>
      <c r="B5249" s="602">
        <v>6</v>
      </c>
      <c r="C5249" s="602" t="s">
        <v>73</v>
      </c>
      <c r="D5249" s="603">
        <v>2567</v>
      </c>
      <c r="E5249" s="1048"/>
      <c r="F5249" s="1048"/>
      <c r="G5249" s="1048"/>
      <c r="H5249" s="1048"/>
      <c r="I5249" s="1048"/>
      <c r="J5249" s="1048"/>
      <c r="K5249" s="1048"/>
      <c r="L5249" s="604" t="s">
        <v>20039</v>
      </c>
      <c r="M5249" s="1048"/>
      <c r="N5249" s="603" t="s">
        <v>21564</v>
      </c>
      <c r="O5249" s="604"/>
      <c r="P5249" s="613"/>
      <c r="Q5249" s="604"/>
    </row>
    <row r="5250" spans="1:17" ht="40.5" x14ac:dyDescent="0.25">
      <c r="A5250" s="1048"/>
      <c r="B5250" s="602">
        <v>14</v>
      </c>
      <c r="C5250" s="602" t="s">
        <v>73</v>
      </c>
      <c r="D5250" s="603">
        <v>2567</v>
      </c>
      <c r="E5250" s="1048"/>
      <c r="F5250" s="1048"/>
      <c r="G5250" s="1048"/>
      <c r="H5250" s="1048"/>
      <c r="I5250" s="1048"/>
      <c r="J5250" s="1048"/>
      <c r="K5250" s="1048"/>
      <c r="L5250" s="604" t="s">
        <v>21561</v>
      </c>
      <c r="M5250" s="1048"/>
      <c r="N5250" s="603" t="s">
        <v>21473</v>
      </c>
      <c r="O5250" s="604"/>
      <c r="P5250" s="613"/>
      <c r="Q5250" s="604"/>
    </row>
    <row r="5251" spans="1:17" ht="40.5" x14ac:dyDescent="0.25">
      <c r="A5251" s="1048"/>
      <c r="B5251" s="608">
        <v>22</v>
      </c>
      <c r="C5251" s="608" t="s">
        <v>68</v>
      </c>
      <c r="D5251" s="609">
        <v>2568</v>
      </c>
      <c r="E5251" s="1048"/>
      <c r="F5251" s="1048"/>
      <c r="G5251" s="1048"/>
      <c r="H5251" s="1048"/>
      <c r="I5251" s="1048"/>
      <c r="J5251" s="1048"/>
      <c r="K5251" s="1048"/>
      <c r="L5251" s="610" t="s">
        <v>23589</v>
      </c>
      <c r="M5251" s="1048"/>
      <c r="N5251" s="609" t="s">
        <v>23588</v>
      </c>
      <c r="O5251" s="610"/>
      <c r="P5251" s="613"/>
      <c r="Q5251" s="604"/>
    </row>
    <row r="5252" spans="1:17" ht="60.75" x14ac:dyDescent="0.25">
      <c r="A5252" s="1049"/>
      <c r="B5252" s="608">
        <v>30</v>
      </c>
      <c r="C5252" s="608" t="s">
        <v>68</v>
      </c>
      <c r="D5252" s="609">
        <v>2568</v>
      </c>
      <c r="E5252" s="1049"/>
      <c r="F5252" s="1049"/>
      <c r="G5252" s="1049"/>
      <c r="H5252" s="1049"/>
      <c r="I5252" s="1049"/>
      <c r="J5252" s="1049"/>
      <c r="K5252" s="1049"/>
      <c r="L5252" s="610" t="s">
        <v>15725</v>
      </c>
      <c r="M5252" s="1049"/>
      <c r="N5252" s="609" t="s">
        <v>23590</v>
      </c>
      <c r="O5252" s="610" t="s">
        <v>23591</v>
      </c>
      <c r="P5252" s="613">
        <v>13849.69</v>
      </c>
      <c r="Q5252" s="604"/>
    </row>
    <row r="5253" spans="1:17" ht="40.5" x14ac:dyDescent="0.25">
      <c r="A5253" s="69">
        <v>1742</v>
      </c>
      <c r="B5253" s="69">
        <v>7</v>
      </c>
      <c r="C5253" s="69" t="s">
        <v>73</v>
      </c>
      <c r="D5253" s="113">
        <v>2567</v>
      </c>
      <c r="E5253" s="113" t="s">
        <v>21462</v>
      </c>
      <c r="F5253" s="113" t="s">
        <v>21462</v>
      </c>
      <c r="G5253" s="113" t="s">
        <v>21463</v>
      </c>
      <c r="H5253" s="113" t="s">
        <v>21464</v>
      </c>
      <c r="I5253" s="113" t="s">
        <v>880</v>
      </c>
      <c r="J5253" s="113" t="s">
        <v>113</v>
      </c>
      <c r="K5253" s="113" t="s">
        <v>3414</v>
      </c>
      <c r="L5253" s="1" t="s">
        <v>59</v>
      </c>
      <c r="M5253" s="69">
        <v>2566</v>
      </c>
      <c r="N5253" s="113" t="s">
        <v>21472</v>
      </c>
      <c r="P5253" s="109"/>
    </row>
    <row r="5254" spans="1:17" ht="40.5" x14ac:dyDescent="0.25">
      <c r="A5254" s="69">
        <v>1743</v>
      </c>
      <c r="B5254" s="69">
        <v>7</v>
      </c>
      <c r="C5254" s="69" t="s">
        <v>73</v>
      </c>
      <c r="D5254" s="113">
        <v>2567</v>
      </c>
      <c r="E5254" s="113" t="s">
        <v>21466</v>
      </c>
      <c r="F5254" s="113" t="s">
        <v>21466</v>
      </c>
      <c r="G5254" s="113" t="s">
        <v>21467</v>
      </c>
      <c r="H5254" s="113" t="s">
        <v>16311</v>
      </c>
      <c r="I5254" s="113" t="s">
        <v>131</v>
      </c>
      <c r="J5254" s="113" t="s">
        <v>131</v>
      </c>
      <c r="K5254" s="113" t="s">
        <v>3414</v>
      </c>
      <c r="L5254" s="1" t="s">
        <v>59</v>
      </c>
      <c r="M5254" s="69">
        <v>2565</v>
      </c>
      <c r="N5254" s="113" t="s">
        <v>21471</v>
      </c>
      <c r="P5254" s="109"/>
    </row>
    <row r="5255" spans="1:17" s="720" customFormat="1" ht="29.25" customHeight="1" x14ac:dyDescent="0.25">
      <c r="A5255" s="1070">
        <v>1744</v>
      </c>
      <c r="B5255" s="677">
        <v>7</v>
      </c>
      <c r="C5255" s="677" t="s">
        <v>73</v>
      </c>
      <c r="D5255" s="678">
        <v>2567</v>
      </c>
      <c r="E5255" s="1070" t="s">
        <v>21468</v>
      </c>
      <c r="F5255" s="1070" t="s">
        <v>21468</v>
      </c>
      <c r="G5255" s="1070" t="s">
        <v>21469</v>
      </c>
      <c r="H5255" s="1070" t="s">
        <v>21470</v>
      </c>
      <c r="I5255" s="1070" t="s">
        <v>1944</v>
      </c>
      <c r="J5255" s="1070" t="s">
        <v>216</v>
      </c>
      <c r="K5255" s="1070" t="s">
        <v>3414</v>
      </c>
      <c r="L5255" s="716" t="s">
        <v>59</v>
      </c>
      <c r="M5255" s="677">
        <v>2566</v>
      </c>
      <c r="N5255" s="678" t="s">
        <v>21474</v>
      </c>
      <c r="O5255" s="716"/>
      <c r="P5255" s="714"/>
      <c r="Q5255" s="716"/>
    </row>
    <row r="5256" spans="1:17" s="612" customFormat="1" ht="40.5" x14ac:dyDescent="0.25">
      <c r="A5256" s="1077"/>
      <c r="B5256" s="608">
        <v>18</v>
      </c>
      <c r="C5256" s="608" t="s">
        <v>64</v>
      </c>
      <c r="D5256" s="609">
        <v>2568</v>
      </c>
      <c r="E5256" s="1077"/>
      <c r="F5256" s="1077"/>
      <c r="G5256" s="1077"/>
      <c r="H5256" s="1077"/>
      <c r="I5256" s="1077"/>
      <c r="J5256" s="1077"/>
      <c r="K5256" s="1077"/>
      <c r="L5256" s="610" t="s">
        <v>5414</v>
      </c>
      <c r="M5256" s="608"/>
      <c r="N5256" s="609" t="s">
        <v>23918</v>
      </c>
      <c r="O5256" s="610"/>
      <c r="P5256" s="613"/>
      <c r="Q5256" s="610"/>
    </row>
    <row r="5257" spans="1:17" s="612" customFormat="1" x14ac:dyDescent="0.25">
      <c r="A5257" s="1071"/>
      <c r="B5257" s="608">
        <v>18</v>
      </c>
      <c r="C5257" s="608" t="s">
        <v>64</v>
      </c>
      <c r="D5257" s="609">
        <v>2568</v>
      </c>
      <c r="E5257" s="1071"/>
      <c r="F5257" s="1071"/>
      <c r="G5257" s="1071"/>
      <c r="H5257" s="1071"/>
      <c r="I5257" s="1071"/>
      <c r="J5257" s="1071"/>
      <c r="K5257" s="1071"/>
      <c r="L5257" s="610" t="s">
        <v>689</v>
      </c>
      <c r="M5257" s="608"/>
      <c r="N5257" s="609" t="s">
        <v>23919</v>
      </c>
      <c r="O5257" s="610"/>
      <c r="P5257" s="613"/>
      <c r="Q5257" s="610"/>
    </row>
    <row r="5258" spans="1:17" ht="36.75" customHeight="1" x14ac:dyDescent="0.25">
      <c r="A5258" s="69">
        <v>1745</v>
      </c>
      <c r="B5258" s="69">
        <v>7</v>
      </c>
      <c r="C5258" s="69" t="s">
        <v>73</v>
      </c>
      <c r="D5258" s="113">
        <v>2567</v>
      </c>
      <c r="E5258" s="113" t="s">
        <v>21476</v>
      </c>
      <c r="F5258" s="113" t="s">
        <v>21476</v>
      </c>
      <c r="G5258" s="113" t="s">
        <v>21475</v>
      </c>
      <c r="H5258" s="113" t="s">
        <v>18179</v>
      </c>
      <c r="I5258" s="113" t="s">
        <v>631</v>
      </c>
      <c r="J5258" s="113" t="s">
        <v>232</v>
      </c>
      <c r="K5258" s="113" t="s">
        <v>3414</v>
      </c>
      <c r="L5258" s="1" t="s">
        <v>59</v>
      </c>
      <c r="M5258" s="69">
        <v>2566</v>
      </c>
      <c r="N5258" s="113" t="s">
        <v>21480</v>
      </c>
      <c r="P5258" s="109"/>
    </row>
    <row r="5259" spans="1:17" ht="36.75" customHeight="1" x14ac:dyDescent="0.25">
      <c r="A5259" s="69">
        <v>1746</v>
      </c>
      <c r="B5259" s="69">
        <v>7</v>
      </c>
      <c r="C5259" s="69" t="s">
        <v>73</v>
      </c>
      <c r="D5259" s="113">
        <v>2567</v>
      </c>
      <c r="E5259" s="113" t="s">
        <v>21477</v>
      </c>
      <c r="F5259" s="113" t="s">
        <v>21477</v>
      </c>
      <c r="G5259" s="113" t="s">
        <v>21478</v>
      </c>
      <c r="H5259" s="113" t="s">
        <v>21479</v>
      </c>
      <c r="I5259" s="113" t="s">
        <v>181</v>
      </c>
      <c r="J5259" s="113" t="s">
        <v>105</v>
      </c>
      <c r="K5259" s="113" t="s">
        <v>3414</v>
      </c>
      <c r="L5259" s="1" t="s">
        <v>59</v>
      </c>
      <c r="M5259" s="69">
        <v>2566</v>
      </c>
      <c r="N5259" s="113" t="s">
        <v>21481</v>
      </c>
      <c r="P5259" s="1"/>
    </row>
    <row r="5260" spans="1:17" ht="36.75" customHeight="1" x14ac:dyDescent="0.25">
      <c r="A5260" s="69">
        <v>1747</v>
      </c>
      <c r="B5260" s="69">
        <v>7</v>
      </c>
      <c r="C5260" s="69" t="s">
        <v>73</v>
      </c>
      <c r="D5260" s="113">
        <v>2567</v>
      </c>
      <c r="E5260" s="113" t="s">
        <v>21485</v>
      </c>
      <c r="F5260" s="113" t="s">
        <v>21485</v>
      </c>
      <c r="G5260" s="113" t="s">
        <v>21486</v>
      </c>
      <c r="H5260" s="113" t="s">
        <v>21484</v>
      </c>
      <c r="I5260" s="113" t="s">
        <v>21483</v>
      </c>
      <c r="J5260" s="113" t="s">
        <v>21482</v>
      </c>
      <c r="K5260" s="113" t="s">
        <v>3921</v>
      </c>
      <c r="L5260" s="1" t="s">
        <v>59</v>
      </c>
      <c r="M5260" s="69">
        <v>2566</v>
      </c>
      <c r="N5260" s="113" t="s">
        <v>21459</v>
      </c>
      <c r="P5260" s="1"/>
    </row>
    <row r="5261" spans="1:17" ht="40.5" x14ac:dyDescent="0.25">
      <c r="A5261" s="1053">
        <v>1748</v>
      </c>
      <c r="B5261" s="69">
        <v>8</v>
      </c>
      <c r="C5261" s="69" t="s">
        <v>73</v>
      </c>
      <c r="D5261" s="113">
        <v>2567</v>
      </c>
      <c r="E5261" s="1067" t="s">
        <v>21460</v>
      </c>
      <c r="F5261" s="1067" t="s">
        <v>21460</v>
      </c>
      <c r="G5261" s="1053" t="s">
        <v>21461</v>
      </c>
      <c r="H5261" s="1053" t="s">
        <v>13515</v>
      </c>
      <c r="I5261" s="1053" t="s">
        <v>417</v>
      </c>
      <c r="J5261" s="1053" t="s">
        <v>232</v>
      </c>
      <c r="K5261" s="1053" t="s">
        <v>3414</v>
      </c>
      <c r="L5261" s="1" t="s">
        <v>21320</v>
      </c>
      <c r="M5261" s="69"/>
      <c r="N5261" s="113" t="s">
        <v>22068</v>
      </c>
      <c r="P5261" s="1"/>
    </row>
    <row r="5262" spans="1:17" ht="40.5" x14ac:dyDescent="0.25">
      <c r="A5262" s="1055"/>
      <c r="B5262" s="1">
        <v>20</v>
      </c>
      <c r="C5262" s="69" t="s">
        <v>71</v>
      </c>
      <c r="D5262" s="113">
        <v>2567</v>
      </c>
      <c r="E5262" s="1068"/>
      <c r="F5262" s="1068"/>
      <c r="G5262" s="1055"/>
      <c r="H5262" s="1055"/>
      <c r="I5262" s="1055"/>
      <c r="J5262" s="1055"/>
      <c r="K5262" s="1055"/>
      <c r="L5262" s="1" t="s">
        <v>22066</v>
      </c>
      <c r="M5262" s="69"/>
      <c r="N5262" s="113" t="s">
        <v>22069</v>
      </c>
      <c r="O5262" s="26" t="s">
        <v>22070</v>
      </c>
      <c r="P5262" s="1"/>
    </row>
    <row r="5263" spans="1:17" ht="40.5" x14ac:dyDescent="0.25">
      <c r="A5263" s="1054"/>
      <c r="B5263" s="1">
        <v>20</v>
      </c>
      <c r="C5263" s="69" t="s">
        <v>71</v>
      </c>
      <c r="D5263" s="113">
        <v>2567</v>
      </c>
      <c r="E5263" s="1069"/>
      <c r="F5263" s="1069"/>
      <c r="G5263" s="1054"/>
      <c r="H5263" s="1054"/>
      <c r="I5263" s="1054"/>
      <c r="J5263" s="1054"/>
      <c r="K5263" s="1054"/>
      <c r="L5263" s="1" t="s">
        <v>22067</v>
      </c>
      <c r="M5263" s="69"/>
      <c r="N5263" s="113" t="s">
        <v>21488</v>
      </c>
      <c r="P5263" s="1"/>
    </row>
    <row r="5264" spans="1:17" ht="40.5" x14ac:dyDescent="0.25">
      <c r="A5264" s="69">
        <v>1749</v>
      </c>
      <c r="B5264" s="69">
        <v>8</v>
      </c>
      <c r="C5264" s="69" t="s">
        <v>73</v>
      </c>
      <c r="D5264" s="113">
        <v>2567</v>
      </c>
      <c r="E5264" s="113" t="s">
        <v>11579</v>
      </c>
      <c r="F5264" s="113" t="s">
        <v>11579</v>
      </c>
      <c r="G5264" s="113" t="s">
        <v>21487</v>
      </c>
      <c r="H5264" s="113" t="s">
        <v>11580</v>
      </c>
      <c r="I5264" s="113" t="s">
        <v>1944</v>
      </c>
      <c r="J5264" s="113" t="s">
        <v>2880</v>
      </c>
      <c r="K5264" s="1" t="s">
        <v>3414</v>
      </c>
      <c r="L5264" s="1" t="s">
        <v>59</v>
      </c>
      <c r="M5264" s="69">
        <v>2566</v>
      </c>
      <c r="N5264" s="113" t="s">
        <v>21489</v>
      </c>
      <c r="P5264" s="1"/>
    </row>
    <row r="5265" spans="1:16" ht="40.5" x14ac:dyDescent="0.25">
      <c r="A5265" s="69">
        <v>1750</v>
      </c>
      <c r="B5265" s="69">
        <v>8</v>
      </c>
      <c r="C5265" s="69" t="s">
        <v>73</v>
      </c>
      <c r="D5265" s="113">
        <v>2567</v>
      </c>
      <c r="E5265" s="113" t="s">
        <v>21492</v>
      </c>
      <c r="F5265" s="113" t="s">
        <v>21492</v>
      </c>
      <c r="G5265" s="113" t="s">
        <v>21491</v>
      </c>
      <c r="H5265" s="113" t="s">
        <v>21490</v>
      </c>
      <c r="I5265" s="113" t="s">
        <v>247</v>
      </c>
      <c r="J5265" s="113" t="s">
        <v>232</v>
      </c>
      <c r="K5265" s="1" t="s">
        <v>3414</v>
      </c>
      <c r="L5265" s="1" t="s">
        <v>59</v>
      </c>
      <c r="M5265" s="69">
        <v>2566</v>
      </c>
      <c r="N5265" s="113" t="s">
        <v>21554</v>
      </c>
      <c r="P5265" s="1"/>
    </row>
    <row r="5266" spans="1:16" ht="40.5" x14ac:dyDescent="0.25">
      <c r="A5266" s="69">
        <v>1751</v>
      </c>
      <c r="B5266" s="69">
        <v>9</v>
      </c>
      <c r="C5266" s="69" t="s">
        <v>73</v>
      </c>
      <c r="D5266" s="113">
        <v>2567</v>
      </c>
      <c r="E5266" s="113" t="s">
        <v>21551</v>
      </c>
      <c r="F5266" s="113" t="s">
        <v>21551</v>
      </c>
      <c r="G5266" s="113" t="s">
        <v>21552</v>
      </c>
      <c r="H5266" s="113" t="s">
        <v>21553</v>
      </c>
      <c r="I5266" s="113" t="s">
        <v>527</v>
      </c>
      <c r="J5266" s="113" t="s">
        <v>527</v>
      </c>
      <c r="K5266" s="1" t="s">
        <v>3414</v>
      </c>
      <c r="L5266" s="1" t="s">
        <v>59</v>
      </c>
      <c r="M5266" s="69">
        <v>2566</v>
      </c>
      <c r="N5266" s="113" t="s">
        <v>21558</v>
      </c>
      <c r="P5266" s="1"/>
    </row>
    <row r="5267" spans="1:16" ht="40.5" x14ac:dyDescent="0.25">
      <c r="A5267" s="69">
        <v>1752</v>
      </c>
      <c r="B5267" s="69">
        <v>13</v>
      </c>
      <c r="C5267" s="69" t="s">
        <v>73</v>
      </c>
      <c r="D5267" s="113">
        <v>2567</v>
      </c>
      <c r="E5267" s="113" t="s">
        <v>21555</v>
      </c>
      <c r="F5267" s="113" t="s">
        <v>21555</v>
      </c>
      <c r="G5267" s="113" t="s">
        <v>21556</v>
      </c>
      <c r="H5267" s="113" t="s">
        <v>21557</v>
      </c>
      <c r="I5267" s="113" t="s">
        <v>797</v>
      </c>
      <c r="J5267" s="113" t="s">
        <v>212</v>
      </c>
      <c r="K5267" s="1" t="s">
        <v>3414</v>
      </c>
      <c r="L5267" s="1" t="s">
        <v>21320</v>
      </c>
      <c r="M5267" s="69"/>
      <c r="N5267" s="113" t="s">
        <v>21528</v>
      </c>
      <c r="P5267" s="1"/>
    </row>
    <row r="5268" spans="1:16" ht="40.5" x14ac:dyDescent="0.25">
      <c r="A5268" s="69">
        <v>1753</v>
      </c>
      <c r="B5268" s="69">
        <v>14</v>
      </c>
      <c r="C5268" s="69" t="s">
        <v>73</v>
      </c>
      <c r="D5268" s="113">
        <v>2567</v>
      </c>
      <c r="E5268" s="113" t="s">
        <v>21525</v>
      </c>
      <c r="F5268" s="113" t="s">
        <v>21525</v>
      </c>
      <c r="G5268" s="113" t="s">
        <v>21526</v>
      </c>
      <c r="H5268" s="113" t="s">
        <v>21527</v>
      </c>
      <c r="I5268" s="113" t="s">
        <v>237</v>
      </c>
      <c r="J5268" s="113" t="s">
        <v>232</v>
      </c>
      <c r="K5268" s="113" t="s">
        <v>3414</v>
      </c>
      <c r="L5268" s="1" t="s">
        <v>59</v>
      </c>
      <c r="M5268" s="69">
        <v>2566</v>
      </c>
      <c r="N5268" s="113" t="s">
        <v>21570</v>
      </c>
      <c r="P5268" s="1"/>
    </row>
    <row r="5269" spans="1:16" ht="40.5" x14ac:dyDescent="0.25">
      <c r="A5269" s="69">
        <v>1754</v>
      </c>
      <c r="B5269" s="69">
        <v>15</v>
      </c>
      <c r="C5269" s="69" t="s">
        <v>73</v>
      </c>
      <c r="D5269" s="113">
        <v>2567</v>
      </c>
      <c r="E5269" s="113" t="s">
        <v>21567</v>
      </c>
      <c r="F5269" s="113" t="s">
        <v>21567</v>
      </c>
      <c r="G5269" s="113" t="s">
        <v>21568</v>
      </c>
      <c r="H5269" s="113" t="s">
        <v>21569</v>
      </c>
      <c r="I5269" s="113" t="s">
        <v>26</v>
      </c>
      <c r="J5269" s="113" t="s">
        <v>232</v>
      </c>
      <c r="K5269" s="113" t="s">
        <v>3414</v>
      </c>
      <c r="L5269" s="1" t="s">
        <v>21320</v>
      </c>
      <c r="M5269" s="69"/>
      <c r="N5269" s="113" t="s">
        <v>21575</v>
      </c>
      <c r="P5269" s="1"/>
    </row>
    <row r="5270" spans="1:16" ht="40.5" x14ac:dyDescent="0.25">
      <c r="A5270" s="69">
        <v>1755</v>
      </c>
      <c r="B5270" s="69">
        <v>16</v>
      </c>
      <c r="C5270" s="69" t="s">
        <v>73</v>
      </c>
      <c r="D5270" s="113">
        <v>2567</v>
      </c>
      <c r="E5270" s="113" t="s">
        <v>21571</v>
      </c>
      <c r="F5270" s="113" t="s">
        <v>21571</v>
      </c>
      <c r="G5270" s="113" t="s">
        <v>21572</v>
      </c>
      <c r="H5270" s="113" t="s">
        <v>21573</v>
      </c>
      <c r="I5270" s="113" t="s">
        <v>21574</v>
      </c>
      <c r="J5270" s="113" t="s">
        <v>216</v>
      </c>
      <c r="K5270" s="113" t="s">
        <v>3414</v>
      </c>
      <c r="L5270" s="1" t="s">
        <v>59</v>
      </c>
      <c r="M5270" s="69">
        <v>2566</v>
      </c>
      <c r="N5270" s="113" t="s">
        <v>21576</v>
      </c>
      <c r="P5270" s="1"/>
    </row>
    <row r="5271" spans="1:16" ht="40.5" x14ac:dyDescent="0.25">
      <c r="A5271" s="69">
        <v>1756</v>
      </c>
      <c r="B5271" s="69">
        <v>16</v>
      </c>
      <c r="C5271" s="69" t="s">
        <v>73</v>
      </c>
      <c r="D5271" s="113">
        <v>2567</v>
      </c>
      <c r="E5271" s="113" t="s">
        <v>21577</v>
      </c>
      <c r="F5271" s="113" t="s">
        <v>21577</v>
      </c>
      <c r="G5271" s="113" t="s">
        <v>21578</v>
      </c>
      <c r="H5271" s="113" t="s">
        <v>21579</v>
      </c>
      <c r="I5271" s="113" t="s">
        <v>1944</v>
      </c>
      <c r="J5271" s="113" t="s">
        <v>216</v>
      </c>
      <c r="K5271" s="113" t="s">
        <v>3414</v>
      </c>
      <c r="L5271" s="1" t="s">
        <v>59</v>
      </c>
      <c r="M5271" s="69">
        <v>2566</v>
      </c>
      <c r="N5271" s="113" t="s">
        <v>21580</v>
      </c>
      <c r="P5271" s="1"/>
    </row>
    <row r="5272" spans="1:16" ht="40.5" x14ac:dyDescent="0.25">
      <c r="A5272" s="69">
        <v>1757</v>
      </c>
      <c r="B5272" s="69">
        <v>16</v>
      </c>
      <c r="C5272" s="69" t="s">
        <v>73</v>
      </c>
      <c r="D5272" s="113">
        <v>2567</v>
      </c>
      <c r="E5272" s="113" t="s">
        <v>21581</v>
      </c>
      <c r="F5272" s="113" t="s">
        <v>21581</v>
      </c>
      <c r="G5272" s="113" t="s">
        <v>21582</v>
      </c>
      <c r="H5272" s="113" t="s">
        <v>21583</v>
      </c>
      <c r="I5272" s="113" t="s">
        <v>417</v>
      </c>
      <c r="J5272" s="113" t="s">
        <v>232</v>
      </c>
      <c r="K5272" s="113" t="s">
        <v>3414</v>
      </c>
      <c r="L5272" s="1" t="s">
        <v>59</v>
      </c>
      <c r="M5272" s="69">
        <v>2566</v>
      </c>
      <c r="N5272" s="113" t="s">
        <v>21913</v>
      </c>
      <c r="O5272" s="1101">
        <v>13547.52</v>
      </c>
      <c r="P5272" s="1"/>
    </row>
    <row r="5273" spans="1:16" x14ac:dyDescent="0.25">
      <c r="A5273" s="69">
        <v>1758</v>
      </c>
      <c r="B5273" s="69">
        <v>19</v>
      </c>
      <c r="C5273" s="69" t="s">
        <v>73</v>
      </c>
      <c r="D5273" s="113">
        <v>2567</v>
      </c>
      <c r="E5273" s="1067" t="s">
        <v>21911</v>
      </c>
      <c r="F5273" s="1053" t="s">
        <v>21911</v>
      </c>
      <c r="G5273" s="1053">
        <v>923459082</v>
      </c>
      <c r="H5273" s="1053" t="s">
        <v>17451</v>
      </c>
      <c r="I5273" s="1053" t="s">
        <v>462</v>
      </c>
      <c r="J5273" s="1053" t="s">
        <v>463</v>
      </c>
      <c r="K5273" s="1053" t="s">
        <v>3414</v>
      </c>
      <c r="L5273" s="1" t="s">
        <v>21912</v>
      </c>
      <c r="M5273" s="69">
        <v>2565</v>
      </c>
      <c r="N5273" s="113" t="s">
        <v>21915</v>
      </c>
      <c r="O5273" s="1101"/>
      <c r="P5273" s="1"/>
    </row>
    <row r="5274" spans="1:16" x14ac:dyDescent="0.25">
      <c r="A5274" s="69">
        <v>1759</v>
      </c>
      <c r="B5274" s="69">
        <v>19</v>
      </c>
      <c r="C5274" s="69" t="s">
        <v>73</v>
      </c>
      <c r="D5274" s="113">
        <v>2567</v>
      </c>
      <c r="E5274" s="1068"/>
      <c r="F5274" s="1055"/>
      <c r="G5274" s="1055"/>
      <c r="H5274" s="1055"/>
      <c r="I5274" s="1055"/>
      <c r="J5274" s="1055"/>
      <c r="K5274" s="1055"/>
      <c r="L5274" s="1" t="s">
        <v>21914</v>
      </c>
      <c r="M5274" s="69"/>
      <c r="N5274" s="113"/>
      <c r="O5274" s="1101"/>
      <c r="P5274" s="1"/>
    </row>
    <row r="5275" spans="1:16" x14ac:dyDescent="0.25">
      <c r="A5275" s="69">
        <v>1760</v>
      </c>
      <c r="B5275" s="69">
        <v>10</v>
      </c>
      <c r="C5275" s="69" t="s">
        <v>71</v>
      </c>
      <c r="D5275" s="113">
        <v>2567</v>
      </c>
      <c r="E5275" s="1068"/>
      <c r="F5275" s="1055"/>
      <c r="G5275" s="1055"/>
      <c r="H5275" s="1055"/>
      <c r="I5275" s="1055"/>
      <c r="J5275" s="1055"/>
      <c r="K5275" s="1055"/>
      <c r="L5275" s="1" t="s">
        <v>1614</v>
      </c>
      <c r="M5275" s="69"/>
      <c r="N5275" s="113" t="s">
        <v>18205</v>
      </c>
      <c r="O5275" s="1101"/>
      <c r="P5275" s="1"/>
    </row>
    <row r="5276" spans="1:16" ht="26.25" customHeight="1" x14ac:dyDescent="0.25">
      <c r="A5276" s="69">
        <v>1761</v>
      </c>
      <c r="B5276" s="69">
        <v>11</v>
      </c>
      <c r="C5276" s="69" t="s">
        <v>21916</v>
      </c>
      <c r="D5276" s="113">
        <v>2567</v>
      </c>
      <c r="E5276" s="1069"/>
      <c r="F5276" s="1054"/>
      <c r="G5276" s="1054"/>
      <c r="H5276" s="1054"/>
      <c r="I5276" s="1054"/>
      <c r="J5276" s="1054"/>
      <c r="K5276" s="1054"/>
      <c r="L5276" s="1" t="s">
        <v>21917</v>
      </c>
      <c r="M5276" s="69"/>
      <c r="N5276" s="113" t="s">
        <v>21589</v>
      </c>
      <c r="P5276" s="1"/>
    </row>
    <row r="5277" spans="1:16" ht="40.5" x14ac:dyDescent="0.25">
      <c r="A5277" s="69">
        <v>1762</v>
      </c>
      <c r="B5277" s="69">
        <v>19</v>
      </c>
      <c r="C5277" s="69" t="s">
        <v>73</v>
      </c>
      <c r="D5277" s="113">
        <v>2567</v>
      </c>
      <c r="E5277" s="113" t="s">
        <v>21584</v>
      </c>
      <c r="F5277" s="113" t="s">
        <v>21585</v>
      </c>
      <c r="G5277" s="113" t="s">
        <v>21586</v>
      </c>
      <c r="H5277" s="113" t="s">
        <v>21587</v>
      </c>
      <c r="I5277" s="113" t="s">
        <v>797</v>
      </c>
      <c r="J5277" s="113" t="s">
        <v>212</v>
      </c>
      <c r="K5277" s="113" t="s">
        <v>3414</v>
      </c>
      <c r="L5277" s="1" t="s">
        <v>21588</v>
      </c>
      <c r="M5277" s="69"/>
      <c r="N5277" s="113" t="s">
        <v>21590</v>
      </c>
      <c r="P5277" s="1"/>
    </row>
    <row r="5278" spans="1:16" ht="36.75" customHeight="1" x14ac:dyDescent="0.25">
      <c r="A5278" s="69">
        <v>1763</v>
      </c>
      <c r="B5278" s="69">
        <v>19</v>
      </c>
      <c r="C5278" s="69" t="s">
        <v>73</v>
      </c>
      <c r="D5278" s="113">
        <v>2567</v>
      </c>
      <c r="E5278" s="1" t="s">
        <v>21591</v>
      </c>
      <c r="F5278" s="113" t="s">
        <v>21591</v>
      </c>
      <c r="G5278" s="113" t="s">
        <v>21592</v>
      </c>
      <c r="H5278" s="113" t="s">
        <v>21593</v>
      </c>
      <c r="I5278" s="113" t="s">
        <v>252</v>
      </c>
      <c r="J5278" s="113" t="s">
        <v>78</v>
      </c>
      <c r="K5278" s="113" t="s">
        <v>3414</v>
      </c>
      <c r="L5278" s="1" t="s">
        <v>21320</v>
      </c>
      <c r="M5278" s="69"/>
      <c r="N5278" s="113" t="s">
        <v>21539</v>
      </c>
      <c r="P5278" s="1"/>
    </row>
    <row r="5279" spans="1:16" ht="36.75" customHeight="1" x14ac:dyDescent="0.25">
      <c r="A5279" s="218">
        <v>1764</v>
      </c>
      <c r="B5279" s="69">
        <v>20</v>
      </c>
      <c r="C5279" s="69" t="s">
        <v>73</v>
      </c>
      <c r="D5279" s="113">
        <v>2567</v>
      </c>
      <c r="E5279" s="113" t="s">
        <v>21536</v>
      </c>
      <c r="F5279" s="113" t="s">
        <v>21536</v>
      </c>
      <c r="G5279" s="113" t="s">
        <v>21537</v>
      </c>
      <c r="H5279" s="113" t="s">
        <v>21538</v>
      </c>
      <c r="I5279" s="113" t="s">
        <v>1102</v>
      </c>
      <c r="J5279" s="113" t="s">
        <v>551</v>
      </c>
      <c r="K5279" s="113" t="s">
        <v>3414</v>
      </c>
      <c r="L5279" s="1" t="s">
        <v>21320</v>
      </c>
      <c r="M5279" s="69"/>
      <c r="N5279" s="113" t="s">
        <v>21597</v>
      </c>
      <c r="P5279" s="1"/>
    </row>
    <row r="5280" spans="1:16" ht="36.75" customHeight="1" x14ac:dyDescent="0.25">
      <c r="A5280" s="69">
        <v>1765</v>
      </c>
      <c r="B5280" s="69">
        <v>21</v>
      </c>
      <c r="C5280" s="69" t="s">
        <v>73</v>
      </c>
      <c r="D5280" s="113">
        <v>2567</v>
      </c>
      <c r="E5280" s="113" t="s">
        <v>21594</v>
      </c>
      <c r="F5280" s="113" t="s">
        <v>21594</v>
      </c>
      <c r="G5280" s="113" t="s">
        <v>21595</v>
      </c>
      <c r="H5280" s="113" t="s">
        <v>21596</v>
      </c>
      <c r="I5280" s="113" t="s">
        <v>211</v>
      </c>
      <c r="J5280" s="113" t="s">
        <v>212</v>
      </c>
      <c r="K5280" s="113" t="s">
        <v>3414</v>
      </c>
      <c r="L5280" s="1" t="s">
        <v>59</v>
      </c>
      <c r="M5280" s="69">
        <v>2566</v>
      </c>
      <c r="N5280" s="113" t="s">
        <v>21598</v>
      </c>
      <c r="P5280" s="1"/>
    </row>
    <row r="5281" spans="1:16" ht="36.75" customHeight="1" x14ac:dyDescent="0.25">
      <c r="A5281" s="69">
        <v>1766</v>
      </c>
      <c r="B5281" s="69">
        <v>21</v>
      </c>
      <c r="C5281" s="69" t="s">
        <v>73</v>
      </c>
      <c r="D5281" s="113">
        <v>2567</v>
      </c>
      <c r="E5281" s="113" t="s">
        <v>21599</v>
      </c>
      <c r="F5281" s="113" t="s">
        <v>21599</v>
      </c>
      <c r="G5281" s="113" t="s">
        <v>21600</v>
      </c>
      <c r="H5281" s="113" t="s">
        <v>21601</v>
      </c>
      <c r="I5281" s="113" t="s">
        <v>388</v>
      </c>
      <c r="J5281" s="113" t="s">
        <v>388</v>
      </c>
      <c r="K5281" s="113" t="s">
        <v>3414</v>
      </c>
      <c r="L5281" s="1" t="s">
        <v>59</v>
      </c>
      <c r="M5281" s="69">
        <v>2565</v>
      </c>
      <c r="N5281" s="113" t="s">
        <v>21605</v>
      </c>
      <c r="P5281" s="1"/>
    </row>
    <row r="5282" spans="1:16" ht="36.75" customHeight="1" x14ac:dyDescent="0.25">
      <c r="A5282" s="69">
        <v>1767</v>
      </c>
      <c r="B5282" s="69">
        <v>23</v>
      </c>
      <c r="C5282" s="69" t="s">
        <v>73</v>
      </c>
      <c r="D5282" s="113">
        <v>2567</v>
      </c>
      <c r="E5282" s="113" t="s">
        <v>21602</v>
      </c>
      <c r="F5282" s="113" t="s">
        <v>21602</v>
      </c>
      <c r="G5282" s="113" t="s">
        <v>21603</v>
      </c>
      <c r="H5282" s="113" t="s">
        <v>11468</v>
      </c>
      <c r="I5282" s="113" t="s">
        <v>1202</v>
      </c>
      <c r="J5282" s="113" t="s">
        <v>58</v>
      </c>
      <c r="K5282" s="113" t="s">
        <v>3414</v>
      </c>
      <c r="L5282" s="1" t="s">
        <v>59</v>
      </c>
      <c r="M5282" s="69">
        <v>2566</v>
      </c>
      <c r="N5282" s="113" t="s">
        <v>21604</v>
      </c>
      <c r="P5282" s="1"/>
    </row>
    <row r="5283" spans="1:16" ht="36.75" customHeight="1" x14ac:dyDescent="0.25">
      <c r="A5283" s="69">
        <v>1768</v>
      </c>
      <c r="B5283" s="69">
        <v>23</v>
      </c>
      <c r="C5283" s="69" t="s">
        <v>73</v>
      </c>
      <c r="D5283" s="113">
        <v>2567</v>
      </c>
      <c r="E5283" s="113" t="s">
        <v>21606</v>
      </c>
      <c r="F5283" s="113" t="s">
        <v>21606</v>
      </c>
      <c r="G5283" s="113" t="s">
        <v>21607</v>
      </c>
      <c r="H5283" s="113" t="s">
        <v>21608</v>
      </c>
      <c r="I5283" s="113" t="s">
        <v>1384</v>
      </c>
      <c r="J5283" s="113" t="s">
        <v>232</v>
      </c>
      <c r="K5283" s="113" t="s">
        <v>3414</v>
      </c>
      <c r="L5283" s="1" t="s">
        <v>59</v>
      </c>
      <c r="M5283" s="69">
        <v>2566</v>
      </c>
      <c r="N5283" s="113" t="s">
        <v>21609</v>
      </c>
      <c r="P5283" s="1"/>
    </row>
    <row r="5284" spans="1:16" ht="36.75" customHeight="1" x14ac:dyDescent="0.25">
      <c r="A5284" s="69">
        <v>1769</v>
      </c>
      <c r="B5284" s="69">
        <v>23</v>
      </c>
      <c r="C5284" s="69" t="s">
        <v>73</v>
      </c>
      <c r="D5284" s="113">
        <v>2567</v>
      </c>
      <c r="E5284" s="113" t="s">
        <v>21610</v>
      </c>
      <c r="F5284" s="113" t="s">
        <v>21610</v>
      </c>
      <c r="G5284" s="113" t="s">
        <v>21611</v>
      </c>
      <c r="H5284" s="113" t="s">
        <v>21612</v>
      </c>
      <c r="I5284" s="113" t="s">
        <v>26</v>
      </c>
      <c r="J5284" s="113" t="s">
        <v>232</v>
      </c>
      <c r="K5284" s="113" t="s">
        <v>3414</v>
      </c>
      <c r="L5284" s="1" t="s">
        <v>59</v>
      </c>
      <c r="M5284" s="69">
        <v>2566</v>
      </c>
      <c r="N5284" s="113" t="s">
        <v>21613</v>
      </c>
      <c r="P5284" s="1"/>
    </row>
    <row r="5285" spans="1:16" ht="36.75" customHeight="1" x14ac:dyDescent="0.25">
      <c r="A5285" s="69">
        <v>1770</v>
      </c>
      <c r="B5285" s="69">
        <v>29</v>
      </c>
      <c r="C5285" s="69" t="s">
        <v>73</v>
      </c>
      <c r="D5285" s="113">
        <v>2567</v>
      </c>
      <c r="E5285" s="113" t="s">
        <v>21614</v>
      </c>
      <c r="F5285" s="113" t="s">
        <v>21614</v>
      </c>
      <c r="G5285" s="113" t="s">
        <v>21615</v>
      </c>
      <c r="H5285" s="113" t="s">
        <v>21616</v>
      </c>
      <c r="I5285" s="113" t="s">
        <v>1235</v>
      </c>
      <c r="J5285" s="113" t="s">
        <v>2880</v>
      </c>
      <c r="K5285" s="113" t="s">
        <v>3414</v>
      </c>
      <c r="L5285" s="1" t="s">
        <v>21320</v>
      </c>
      <c r="M5285" s="69"/>
      <c r="N5285" s="113" t="s">
        <v>21621</v>
      </c>
      <c r="P5285" s="1"/>
    </row>
    <row r="5286" spans="1:16" ht="40.5" x14ac:dyDescent="0.25">
      <c r="A5286" s="1047">
        <v>1771</v>
      </c>
      <c r="B5286" s="602">
        <v>2</v>
      </c>
      <c r="C5286" s="602" t="s">
        <v>71</v>
      </c>
      <c r="D5286" s="603">
        <v>2567</v>
      </c>
      <c r="E5286" s="1050" t="s">
        <v>21617</v>
      </c>
      <c r="F5286" s="1050" t="s">
        <v>23081</v>
      </c>
      <c r="G5286" s="1050" t="s">
        <v>21618</v>
      </c>
      <c r="H5286" s="1050" t="s">
        <v>21619</v>
      </c>
      <c r="I5286" s="1050" t="s">
        <v>780</v>
      </c>
      <c r="J5286" s="1050" t="s">
        <v>92</v>
      </c>
      <c r="K5286" s="1050" t="s">
        <v>3414</v>
      </c>
      <c r="L5286" s="604" t="s">
        <v>21620</v>
      </c>
      <c r="M5286" s="602"/>
      <c r="N5286" s="603" t="s">
        <v>21630</v>
      </c>
      <c r="O5286" s="604"/>
      <c r="P5286" s="604"/>
    </row>
    <row r="5287" spans="1:16" ht="44.25" customHeight="1" x14ac:dyDescent="0.25">
      <c r="A5287" s="1049"/>
      <c r="B5287" s="602">
        <v>24</v>
      </c>
      <c r="C5287" s="602" t="s">
        <v>682</v>
      </c>
      <c r="D5287" s="603">
        <v>2567</v>
      </c>
      <c r="E5287" s="1052"/>
      <c r="F5287" s="1052"/>
      <c r="G5287" s="1052"/>
      <c r="H5287" s="1052"/>
      <c r="I5287" s="1052"/>
      <c r="J5287" s="1052"/>
      <c r="K5287" s="1052"/>
      <c r="L5287" s="610" t="s">
        <v>23082</v>
      </c>
      <c r="M5287" s="602"/>
      <c r="N5287" s="609" t="s">
        <v>23083</v>
      </c>
      <c r="O5287" s="610" t="s">
        <v>23084</v>
      </c>
      <c r="P5287" s="604"/>
    </row>
    <row r="5288" spans="1:16" ht="40.5" x14ac:dyDescent="0.25">
      <c r="A5288" s="69">
        <v>1772</v>
      </c>
      <c r="B5288" s="69">
        <v>2</v>
      </c>
      <c r="C5288" s="69" t="s">
        <v>71</v>
      </c>
      <c r="D5288" s="113">
        <v>2567</v>
      </c>
      <c r="E5288" s="113" t="s">
        <v>21627</v>
      </c>
      <c r="F5288" s="113" t="s">
        <v>21627</v>
      </c>
      <c r="G5288" s="113" t="s">
        <v>21628</v>
      </c>
      <c r="H5288" s="113" t="s">
        <v>21629</v>
      </c>
      <c r="I5288" s="113" t="s">
        <v>1006</v>
      </c>
      <c r="J5288" s="113" t="s">
        <v>1006</v>
      </c>
      <c r="K5288" s="113" t="s">
        <v>3414</v>
      </c>
      <c r="L5288" s="1" t="s">
        <v>59</v>
      </c>
      <c r="M5288" s="54">
        <v>2566</v>
      </c>
      <c r="N5288" s="113" t="s">
        <v>21637</v>
      </c>
      <c r="P5288" s="1"/>
    </row>
    <row r="5289" spans="1:16" ht="40.5" x14ac:dyDescent="0.25">
      <c r="A5289" s="69">
        <v>1773</v>
      </c>
      <c r="B5289" s="69">
        <v>2</v>
      </c>
      <c r="C5289" s="69" t="s">
        <v>71</v>
      </c>
      <c r="D5289" s="113">
        <v>2567</v>
      </c>
      <c r="E5289" s="113" t="s">
        <v>21631</v>
      </c>
      <c r="F5289" s="113" t="s">
        <v>21631</v>
      </c>
      <c r="G5289" s="113" t="s">
        <v>21632</v>
      </c>
      <c r="H5289" s="113" t="s">
        <v>21633</v>
      </c>
      <c r="I5289" s="113" t="s">
        <v>21634</v>
      </c>
      <c r="J5289" s="113" t="s">
        <v>21635</v>
      </c>
      <c r="K5289" s="113" t="s">
        <v>3234</v>
      </c>
      <c r="L5289" s="1" t="s">
        <v>59</v>
      </c>
      <c r="M5289" s="69">
        <v>2566</v>
      </c>
      <c r="N5289" s="113" t="s">
        <v>21636</v>
      </c>
      <c r="P5289" s="1"/>
    </row>
    <row r="5290" spans="1:16" ht="40.5" x14ac:dyDescent="0.25">
      <c r="A5290" s="69">
        <v>1774</v>
      </c>
      <c r="B5290" s="69">
        <v>2</v>
      </c>
      <c r="C5290" s="69" t="s">
        <v>71</v>
      </c>
      <c r="D5290" s="113">
        <v>2567</v>
      </c>
      <c r="E5290" s="113" t="s">
        <v>21638</v>
      </c>
      <c r="F5290" s="113" t="s">
        <v>21638</v>
      </c>
      <c r="G5290" s="113" t="s">
        <v>21639</v>
      </c>
      <c r="H5290" s="113" t="s">
        <v>8899</v>
      </c>
      <c r="I5290" s="113" t="s">
        <v>113</v>
      </c>
      <c r="J5290" s="113" t="s">
        <v>113</v>
      </c>
      <c r="K5290" s="113" t="s">
        <v>3414</v>
      </c>
      <c r="L5290" s="1" t="s">
        <v>59</v>
      </c>
      <c r="M5290" s="69">
        <v>2566</v>
      </c>
      <c r="N5290" s="113" t="s">
        <v>21640</v>
      </c>
      <c r="P5290" s="1"/>
    </row>
    <row r="5291" spans="1:16" ht="40.5" x14ac:dyDescent="0.25">
      <c r="A5291" s="69">
        <v>1775</v>
      </c>
      <c r="B5291" s="69">
        <v>2</v>
      </c>
      <c r="C5291" s="69" t="s">
        <v>71</v>
      </c>
      <c r="D5291" s="113">
        <v>2567</v>
      </c>
      <c r="E5291" s="113" t="s">
        <v>20939</v>
      </c>
      <c r="F5291" s="113" t="s">
        <v>20939</v>
      </c>
      <c r="G5291" s="113" t="s">
        <v>21641</v>
      </c>
      <c r="H5291" s="113" t="s">
        <v>21642</v>
      </c>
      <c r="I5291" s="113" t="s">
        <v>21</v>
      </c>
      <c r="J5291" s="113" t="s">
        <v>216</v>
      </c>
      <c r="K5291" s="113" t="s">
        <v>3414</v>
      </c>
      <c r="L5291" s="1" t="s">
        <v>59</v>
      </c>
      <c r="M5291" s="69">
        <v>2566</v>
      </c>
      <c r="N5291" s="113" t="s">
        <v>21646</v>
      </c>
      <c r="P5291" s="1"/>
    </row>
    <row r="5292" spans="1:16" ht="40.5" x14ac:dyDescent="0.25">
      <c r="A5292" s="69">
        <v>1776</v>
      </c>
      <c r="B5292" s="69">
        <v>2</v>
      </c>
      <c r="C5292" s="69" t="s">
        <v>71</v>
      </c>
      <c r="D5292" s="113">
        <v>2567</v>
      </c>
      <c r="E5292" s="113" t="s">
        <v>21643</v>
      </c>
      <c r="F5292" s="113" t="s">
        <v>21643</v>
      </c>
      <c r="G5292" s="113" t="s">
        <v>21644</v>
      </c>
      <c r="H5292" s="113" t="s">
        <v>21645</v>
      </c>
      <c r="I5292" s="113" t="s">
        <v>1102</v>
      </c>
      <c r="J5292" s="113" t="s">
        <v>551</v>
      </c>
      <c r="K5292" s="113" t="s">
        <v>3414</v>
      </c>
      <c r="L5292" s="1" t="s">
        <v>59</v>
      </c>
      <c r="M5292" s="69">
        <v>2566</v>
      </c>
      <c r="N5292" s="113" t="s">
        <v>21649</v>
      </c>
      <c r="P5292" s="1"/>
    </row>
    <row r="5293" spans="1:16" ht="27.75" customHeight="1" x14ac:dyDescent="0.25">
      <c r="A5293" s="69">
        <v>1777</v>
      </c>
      <c r="B5293" s="69">
        <v>2</v>
      </c>
      <c r="C5293" s="69" t="s">
        <v>71</v>
      </c>
      <c r="D5293" s="113">
        <v>2567</v>
      </c>
      <c r="E5293" s="113" t="s">
        <v>21647</v>
      </c>
      <c r="F5293" s="113" t="s">
        <v>21647</v>
      </c>
      <c r="G5293" s="113" t="s">
        <v>21648</v>
      </c>
      <c r="H5293" s="113" t="s">
        <v>16326</v>
      </c>
      <c r="I5293" s="113" t="s">
        <v>564</v>
      </c>
      <c r="J5293" s="113" t="s">
        <v>212</v>
      </c>
      <c r="K5293" s="113" t="s">
        <v>3414</v>
      </c>
      <c r="L5293" s="1" t="s">
        <v>59</v>
      </c>
      <c r="M5293" s="69">
        <v>2566</v>
      </c>
      <c r="N5293" s="113" t="s">
        <v>21653</v>
      </c>
      <c r="P5293" s="1"/>
    </row>
    <row r="5294" spans="1:16" ht="40.5" x14ac:dyDescent="0.25">
      <c r="A5294" s="69">
        <v>1778</v>
      </c>
      <c r="B5294" s="69">
        <v>2</v>
      </c>
      <c r="C5294" s="69" t="s">
        <v>71</v>
      </c>
      <c r="D5294" s="113">
        <v>2567</v>
      </c>
      <c r="E5294" s="113" t="s">
        <v>21650</v>
      </c>
      <c r="F5294" s="113" t="s">
        <v>21650</v>
      </c>
      <c r="G5294" s="113" t="s">
        <v>21651</v>
      </c>
      <c r="H5294" s="113" t="s">
        <v>21652</v>
      </c>
      <c r="I5294" s="113" t="s">
        <v>526</v>
      </c>
      <c r="J5294" s="113" t="s">
        <v>527</v>
      </c>
      <c r="K5294" s="113" t="s">
        <v>3414</v>
      </c>
      <c r="L5294" s="1" t="s">
        <v>59</v>
      </c>
      <c r="M5294" s="69">
        <v>2566</v>
      </c>
      <c r="N5294" s="113" t="s">
        <v>21657</v>
      </c>
      <c r="P5294" s="1"/>
    </row>
    <row r="5295" spans="1:16" ht="40.5" x14ac:dyDescent="0.25">
      <c r="A5295" s="69">
        <v>1779</v>
      </c>
      <c r="B5295" s="69">
        <v>2</v>
      </c>
      <c r="C5295" s="69" t="s">
        <v>71</v>
      </c>
      <c r="D5295" s="113">
        <v>2567</v>
      </c>
      <c r="E5295" s="113" t="s">
        <v>21654</v>
      </c>
      <c r="F5295" s="113" t="s">
        <v>21654</v>
      </c>
      <c r="G5295" s="113" t="s">
        <v>21655</v>
      </c>
      <c r="H5295" s="113" t="s">
        <v>21656</v>
      </c>
      <c r="I5295" s="113" t="s">
        <v>870</v>
      </c>
      <c r="J5295" s="113" t="s">
        <v>113</v>
      </c>
      <c r="K5295" s="113" t="s">
        <v>3414</v>
      </c>
      <c r="L5295" s="1" t="s">
        <v>59</v>
      </c>
      <c r="M5295" s="69">
        <v>2566</v>
      </c>
      <c r="N5295" s="113" t="s">
        <v>21626</v>
      </c>
      <c r="P5295" s="1"/>
    </row>
    <row r="5296" spans="1:16" ht="40.5" x14ac:dyDescent="0.25">
      <c r="A5296" s="69">
        <v>1780</v>
      </c>
      <c r="B5296" s="69">
        <v>3</v>
      </c>
      <c r="C5296" s="69" t="s">
        <v>71</v>
      </c>
      <c r="D5296" s="113">
        <v>2567</v>
      </c>
      <c r="E5296" s="113" t="s">
        <v>21622</v>
      </c>
      <c r="F5296" s="113" t="s">
        <v>21623</v>
      </c>
      <c r="G5296" s="113" t="s">
        <v>21624</v>
      </c>
      <c r="H5296" s="113" t="s">
        <v>11446</v>
      </c>
      <c r="I5296" s="113" t="s">
        <v>387</v>
      </c>
      <c r="J5296" s="113" t="s">
        <v>388</v>
      </c>
      <c r="K5296" s="113" t="s">
        <v>3414</v>
      </c>
      <c r="L5296" s="1" t="s">
        <v>21625</v>
      </c>
      <c r="M5296" s="69" t="s">
        <v>21019</v>
      </c>
      <c r="N5296" s="113" t="s">
        <v>21661</v>
      </c>
      <c r="P5296" s="1"/>
    </row>
    <row r="5297" spans="1:16" ht="40.5" x14ac:dyDescent="0.25">
      <c r="A5297" s="69">
        <v>1781</v>
      </c>
      <c r="B5297" s="69">
        <v>3</v>
      </c>
      <c r="C5297" s="69" t="s">
        <v>71</v>
      </c>
      <c r="D5297" s="113">
        <v>2567</v>
      </c>
      <c r="E5297" s="113" t="s">
        <v>21658</v>
      </c>
      <c r="F5297" s="113" t="s">
        <v>21658</v>
      </c>
      <c r="G5297" s="113" t="s">
        <v>21659</v>
      </c>
      <c r="H5297" s="113" t="s">
        <v>21660</v>
      </c>
      <c r="I5297" s="113" t="s">
        <v>2244</v>
      </c>
      <c r="J5297" s="113" t="s">
        <v>1006</v>
      </c>
      <c r="K5297" s="113" t="s">
        <v>3414</v>
      </c>
      <c r="L5297" s="1" t="s">
        <v>59</v>
      </c>
      <c r="M5297" s="69">
        <v>2566</v>
      </c>
      <c r="N5297" s="113" t="s">
        <v>21665</v>
      </c>
      <c r="P5297" s="1"/>
    </row>
    <row r="5298" spans="1:16" ht="40.5" x14ac:dyDescent="0.25">
      <c r="A5298" s="69">
        <v>1782</v>
      </c>
      <c r="B5298" s="69">
        <v>3</v>
      </c>
      <c r="C5298" s="69" t="s">
        <v>71</v>
      </c>
      <c r="D5298" s="113">
        <v>2567</v>
      </c>
      <c r="E5298" s="113" t="s">
        <v>21662</v>
      </c>
      <c r="F5298" s="113" t="s">
        <v>21662</v>
      </c>
      <c r="G5298" s="113" t="s">
        <v>21663</v>
      </c>
      <c r="H5298" s="113" t="s">
        <v>21664</v>
      </c>
      <c r="I5298" s="113" t="s">
        <v>1786</v>
      </c>
      <c r="J5298" s="113" t="s">
        <v>78</v>
      </c>
      <c r="K5298" s="113" t="s">
        <v>3414</v>
      </c>
      <c r="L5298" s="1" t="s">
        <v>59</v>
      </c>
      <c r="M5298" s="69">
        <v>2566</v>
      </c>
      <c r="N5298" s="113" t="s">
        <v>21705</v>
      </c>
      <c r="P5298" s="1"/>
    </row>
    <row r="5299" spans="1:16" ht="40.5" x14ac:dyDescent="0.25">
      <c r="A5299" s="69">
        <v>1783</v>
      </c>
      <c r="B5299" s="69">
        <v>4</v>
      </c>
      <c r="C5299" s="69" t="s">
        <v>71</v>
      </c>
      <c r="D5299" s="113">
        <v>2567</v>
      </c>
      <c r="E5299" s="113" t="s">
        <v>21701</v>
      </c>
      <c r="F5299" s="113" t="s">
        <v>21701</v>
      </c>
      <c r="G5299" s="113" t="s">
        <v>21702</v>
      </c>
      <c r="H5299" s="113" t="s">
        <v>21703</v>
      </c>
      <c r="I5299" s="113" t="s">
        <v>21704</v>
      </c>
      <c r="J5299" s="113" t="s">
        <v>191</v>
      </c>
      <c r="K5299" s="113" t="s">
        <v>3414</v>
      </c>
      <c r="L5299" s="1" t="s">
        <v>59</v>
      </c>
      <c r="M5299" s="69">
        <v>2566</v>
      </c>
      <c r="N5299" s="113" t="s">
        <v>21875</v>
      </c>
      <c r="P5299" s="1"/>
    </row>
    <row r="5300" spans="1:16" ht="40.5" x14ac:dyDescent="0.25">
      <c r="A5300" s="69">
        <v>1784</v>
      </c>
      <c r="B5300" s="69">
        <v>5</v>
      </c>
      <c r="C5300" s="69" t="s">
        <v>71</v>
      </c>
      <c r="D5300" s="113">
        <v>2567</v>
      </c>
      <c r="E5300" s="113" t="s">
        <v>21872</v>
      </c>
      <c r="F5300" s="113" t="s">
        <v>21872</v>
      </c>
      <c r="G5300" s="113" t="s">
        <v>21873</v>
      </c>
      <c r="H5300" s="113" t="s">
        <v>21874</v>
      </c>
      <c r="I5300" s="113" t="s">
        <v>142</v>
      </c>
      <c r="J5300" s="113" t="s">
        <v>131</v>
      </c>
      <c r="K5300" s="113" t="s">
        <v>3414</v>
      </c>
      <c r="L5300" s="1" t="s">
        <v>59</v>
      </c>
      <c r="M5300" s="69">
        <v>2566</v>
      </c>
      <c r="N5300" s="113" t="s">
        <v>21878</v>
      </c>
      <c r="P5300" s="1"/>
    </row>
    <row r="5301" spans="1:16" ht="40.5" x14ac:dyDescent="0.25">
      <c r="A5301" s="69">
        <v>1785</v>
      </c>
      <c r="B5301" s="69">
        <v>5</v>
      </c>
      <c r="C5301" s="69" t="s">
        <v>71</v>
      </c>
      <c r="D5301" s="113">
        <v>2567</v>
      </c>
      <c r="E5301" s="113" t="s">
        <v>3908</v>
      </c>
      <c r="F5301" s="113" t="s">
        <v>3908</v>
      </c>
      <c r="G5301" s="513" t="s">
        <v>21876</v>
      </c>
      <c r="H5301" s="113" t="s">
        <v>21877</v>
      </c>
      <c r="I5301" s="113" t="s">
        <v>252</v>
      </c>
      <c r="J5301" s="113" t="s">
        <v>78</v>
      </c>
      <c r="K5301" s="113" t="s">
        <v>3414</v>
      </c>
      <c r="L5301" s="1" t="s">
        <v>59</v>
      </c>
      <c r="M5301" s="69">
        <v>2566</v>
      </c>
      <c r="N5301" s="113" t="s">
        <v>21925</v>
      </c>
      <c r="P5301" s="1"/>
    </row>
    <row r="5302" spans="1:16" ht="40.5" x14ac:dyDescent="0.25">
      <c r="A5302" s="69">
        <v>1786</v>
      </c>
      <c r="B5302" s="69">
        <v>12</v>
      </c>
      <c r="C5302" s="69" t="s">
        <v>71</v>
      </c>
      <c r="D5302" s="113">
        <v>2567</v>
      </c>
      <c r="E5302" s="113" t="s">
        <v>21922</v>
      </c>
      <c r="F5302" s="113" t="s">
        <v>21922</v>
      </c>
      <c r="G5302" s="113" t="s">
        <v>21923</v>
      </c>
      <c r="H5302" s="113" t="s">
        <v>21924</v>
      </c>
      <c r="I5302" s="113" t="s">
        <v>369</v>
      </c>
      <c r="J5302" s="113" t="s">
        <v>212</v>
      </c>
      <c r="K5302" s="113" t="s">
        <v>3414</v>
      </c>
      <c r="L5302" s="1" t="s">
        <v>59</v>
      </c>
      <c r="M5302" s="69" t="s">
        <v>21019</v>
      </c>
      <c r="N5302" s="113" t="s">
        <v>21926</v>
      </c>
      <c r="P5302" s="1"/>
    </row>
    <row r="5303" spans="1:16" ht="40.5" x14ac:dyDescent="0.25">
      <c r="A5303" s="69">
        <v>1787</v>
      </c>
      <c r="B5303" s="69">
        <v>12</v>
      </c>
      <c r="C5303" s="69" t="s">
        <v>71</v>
      </c>
      <c r="D5303" s="113">
        <v>2567</v>
      </c>
      <c r="E5303" s="113" t="s">
        <v>21927</v>
      </c>
      <c r="F5303" s="113" t="s">
        <v>21927</v>
      </c>
      <c r="G5303" s="113" t="s">
        <v>21928</v>
      </c>
      <c r="H5303" s="113" t="s">
        <v>14366</v>
      </c>
      <c r="I5303" s="113" t="s">
        <v>797</v>
      </c>
      <c r="J5303" s="113" t="s">
        <v>212</v>
      </c>
      <c r="K5303" s="113" t="s">
        <v>3414</v>
      </c>
      <c r="L5303" s="1" t="s">
        <v>59</v>
      </c>
      <c r="M5303" s="69">
        <v>2566</v>
      </c>
      <c r="N5303" s="113" t="s">
        <v>21929</v>
      </c>
      <c r="P5303" s="1"/>
    </row>
    <row r="5304" spans="1:16" x14ac:dyDescent="0.25">
      <c r="A5304" s="1053">
        <v>1788</v>
      </c>
      <c r="B5304" s="69">
        <v>12</v>
      </c>
      <c r="C5304" s="69" t="s">
        <v>71</v>
      </c>
      <c r="D5304" s="113">
        <v>2567</v>
      </c>
      <c r="E5304" s="1067" t="s">
        <v>21930</v>
      </c>
      <c r="F5304" s="1067" t="s">
        <v>21930</v>
      </c>
      <c r="G5304" s="1053" t="s">
        <v>21931</v>
      </c>
      <c r="H5304" s="1053" t="s">
        <v>21932</v>
      </c>
      <c r="I5304" s="1053" t="s">
        <v>212</v>
      </c>
      <c r="J5304" s="1053" t="s">
        <v>212</v>
      </c>
      <c r="K5304" s="1053" t="s">
        <v>3414</v>
      </c>
      <c r="L5304" s="1" t="s">
        <v>59</v>
      </c>
      <c r="M5304" s="69">
        <v>2566</v>
      </c>
      <c r="N5304" s="113" t="s">
        <v>22213</v>
      </c>
      <c r="P5304" s="1"/>
    </row>
    <row r="5305" spans="1:16" ht="40.5" x14ac:dyDescent="0.25">
      <c r="A5305" s="1054"/>
      <c r="B5305" s="69">
        <v>2</v>
      </c>
      <c r="C5305" s="69" t="s">
        <v>67</v>
      </c>
      <c r="D5305" s="113">
        <v>2567</v>
      </c>
      <c r="E5305" s="1069"/>
      <c r="F5305" s="1069"/>
      <c r="G5305" s="1054"/>
      <c r="H5305" s="1054"/>
      <c r="I5305" s="1054"/>
      <c r="J5305" s="1054"/>
      <c r="K5305" s="1054"/>
      <c r="L5305" s="1" t="s">
        <v>22212</v>
      </c>
      <c r="M5305" s="69"/>
      <c r="N5305" s="113" t="s">
        <v>21933</v>
      </c>
      <c r="P5305" s="1"/>
    </row>
    <row r="5306" spans="1:16" ht="40.5" x14ac:dyDescent="0.25">
      <c r="A5306" s="69">
        <v>1789</v>
      </c>
      <c r="B5306" s="69">
        <v>12</v>
      </c>
      <c r="C5306" s="69" t="s">
        <v>71</v>
      </c>
      <c r="D5306" s="113">
        <v>2567</v>
      </c>
      <c r="E5306" s="113" t="s">
        <v>21934</v>
      </c>
      <c r="F5306" s="113" t="s">
        <v>21934</v>
      </c>
      <c r="G5306" s="113" t="s">
        <v>21936</v>
      </c>
      <c r="H5306" s="113" t="s">
        <v>21935</v>
      </c>
      <c r="I5306" s="113" t="s">
        <v>8186</v>
      </c>
      <c r="J5306" s="113" t="s">
        <v>527</v>
      </c>
      <c r="K5306" s="113" t="s">
        <v>3414</v>
      </c>
      <c r="L5306" s="1" t="s">
        <v>59</v>
      </c>
      <c r="M5306" s="69">
        <v>2566</v>
      </c>
      <c r="N5306" s="113" t="s">
        <v>21937</v>
      </c>
      <c r="P5306" s="1"/>
    </row>
    <row r="5307" spans="1:16" ht="40.5" x14ac:dyDescent="0.25">
      <c r="A5307" s="69">
        <v>1790</v>
      </c>
      <c r="B5307" s="69">
        <v>12</v>
      </c>
      <c r="C5307" s="69" t="s">
        <v>71</v>
      </c>
      <c r="D5307" s="113">
        <v>2567</v>
      </c>
      <c r="E5307" s="113" t="s">
        <v>21938</v>
      </c>
      <c r="F5307" s="113" t="s">
        <v>21938</v>
      </c>
      <c r="G5307" s="113" t="s">
        <v>21939</v>
      </c>
      <c r="H5307" s="113" t="s">
        <v>20561</v>
      </c>
      <c r="I5307" s="113" t="s">
        <v>50</v>
      </c>
      <c r="J5307" s="113" t="s">
        <v>551</v>
      </c>
      <c r="K5307" s="113" t="s">
        <v>3414</v>
      </c>
      <c r="L5307" s="1" t="s">
        <v>59</v>
      </c>
      <c r="M5307" s="69">
        <v>2566</v>
      </c>
      <c r="N5307" s="113" t="s">
        <v>21944</v>
      </c>
      <c r="P5307" s="1"/>
    </row>
    <row r="5308" spans="1:16" ht="37.5" customHeight="1" x14ac:dyDescent="0.25">
      <c r="A5308" s="69">
        <v>1791</v>
      </c>
      <c r="B5308" s="69">
        <v>12</v>
      </c>
      <c r="C5308" s="69" t="s">
        <v>71</v>
      </c>
      <c r="D5308" s="113">
        <v>2567</v>
      </c>
      <c r="E5308" s="113" t="s">
        <v>21940</v>
      </c>
      <c r="F5308" s="113" t="s">
        <v>21940</v>
      </c>
      <c r="G5308" s="113" t="s">
        <v>21941</v>
      </c>
      <c r="H5308" s="113" t="s">
        <v>21942</v>
      </c>
      <c r="I5308" s="113" t="s">
        <v>21943</v>
      </c>
      <c r="J5308" s="113" t="s">
        <v>6598</v>
      </c>
      <c r="K5308" s="113" t="s">
        <v>3717</v>
      </c>
      <c r="L5308" s="1" t="s">
        <v>59</v>
      </c>
      <c r="M5308" s="69">
        <v>2566</v>
      </c>
      <c r="N5308" s="113" t="s">
        <v>22032</v>
      </c>
      <c r="P5308" s="1"/>
    </row>
    <row r="5309" spans="1:16" ht="37.5" customHeight="1" x14ac:dyDescent="0.25">
      <c r="A5309" s="69">
        <v>1792</v>
      </c>
      <c r="B5309" s="69">
        <v>18</v>
      </c>
      <c r="C5309" s="69" t="s">
        <v>71</v>
      </c>
      <c r="D5309" s="113">
        <v>2567</v>
      </c>
      <c r="E5309" s="113" t="s">
        <v>22023</v>
      </c>
      <c r="F5309" s="113" t="s">
        <v>22023</v>
      </c>
      <c r="G5309" s="113" t="s">
        <v>22024</v>
      </c>
      <c r="H5309" s="113" t="s">
        <v>22025</v>
      </c>
      <c r="I5309" s="113" t="s">
        <v>388</v>
      </c>
      <c r="J5309" s="113" t="s">
        <v>388</v>
      </c>
      <c r="K5309" s="113" t="s">
        <v>3414</v>
      </c>
      <c r="L5309" s="1" t="s">
        <v>59</v>
      </c>
      <c r="M5309" s="69">
        <v>2566</v>
      </c>
      <c r="N5309" s="113" t="s">
        <v>22022</v>
      </c>
      <c r="P5309" s="1"/>
    </row>
    <row r="5310" spans="1:16" ht="37.5" customHeight="1" x14ac:dyDescent="0.25">
      <c r="A5310" s="69">
        <v>1793</v>
      </c>
      <c r="B5310" s="69">
        <v>18</v>
      </c>
      <c r="C5310" s="69" t="s">
        <v>71</v>
      </c>
      <c r="D5310" s="113">
        <v>2567</v>
      </c>
      <c r="E5310" s="113" t="s">
        <v>22020</v>
      </c>
      <c r="F5310" s="113" t="s">
        <v>22020</v>
      </c>
      <c r="G5310" s="113" t="s">
        <v>22021</v>
      </c>
      <c r="H5310" s="113" t="s">
        <v>20041</v>
      </c>
      <c r="I5310" s="113" t="s">
        <v>247</v>
      </c>
      <c r="J5310" s="113" t="s">
        <v>232</v>
      </c>
      <c r="K5310" s="113" t="s">
        <v>3414</v>
      </c>
      <c r="L5310" s="1" t="s">
        <v>7185</v>
      </c>
      <c r="M5310" s="69"/>
      <c r="N5310" s="113" t="s">
        <v>22033</v>
      </c>
      <c r="P5310" s="1"/>
    </row>
    <row r="5311" spans="1:16" ht="37.5" customHeight="1" x14ac:dyDescent="0.25">
      <c r="A5311" s="69">
        <v>1794</v>
      </c>
      <c r="B5311" s="69">
        <v>18</v>
      </c>
      <c r="C5311" s="69" t="s">
        <v>71</v>
      </c>
      <c r="D5311" s="113">
        <v>2567</v>
      </c>
      <c r="E5311" s="113" t="s">
        <v>22027</v>
      </c>
      <c r="F5311" s="113" t="s">
        <v>22027</v>
      </c>
      <c r="G5311" s="113" t="s">
        <v>22028</v>
      </c>
      <c r="H5311" s="113" t="s">
        <v>22029</v>
      </c>
      <c r="I5311" s="113" t="s">
        <v>22030</v>
      </c>
      <c r="J5311" s="113" t="s">
        <v>22031</v>
      </c>
      <c r="K5311" s="113" t="s">
        <v>6357</v>
      </c>
      <c r="L5311" s="1" t="s">
        <v>59</v>
      </c>
      <c r="M5311" s="69">
        <v>2566</v>
      </c>
      <c r="N5311" s="113" t="s">
        <v>22034</v>
      </c>
      <c r="P5311" s="1"/>
    </row>
    <row r="5312" spans="1:16" ht="37.5" customHeight="1" x14ac:dyDescent="0.25">
      <c r="A5312" s="69">
        <v>1795</v>
      </c>
      <c r="B5312" s="69">
        <v>18</v>
      </c>
      <c r="C5312" s="69" t="s">
        <v>71</v>
      </c>
      <c r="D5312" s="113">
        <v>2567</v>
      </c>
      <c r="E5312" s="113" t="s">
        <v>22035</v>
      </c>
      <c r="F5312" s="113" t="s">
        <v>22035</v>
      </c>
      <c r="G5312" s="113" t="s">
        <v>22036</v>
      </c>
      <c r="H5312" s="113" t="s">
        <v>22037</v>
      </c>
      <c r="I5312" s="113" t="s">
        <v>211</v>
      </c>
      <c r="J5312" s="113" t="s">
        <v>212</v>
      </c>
      <c r="K5312" s="113" t="s">
        <v>3414</v>
      </c>
      <c r="L5312" s="1" t="s">
        <v>59</v>
      </c>
      <c r="M5312" s="69">
        <v>2566</v>
      </c>
      <c r="N5312" s="113" t="s">
        <v>22043</v>
      </c>
      <c r="P5312" s="1"/>
    </row>
    <row r="5313" spans="1:16" ht="37.5" customHeight="1" x14ac:dyDescent="0.25">
      <c r="A5313" s="69">
        <v>1796</v>
      </c>
      <c r="B5313" s="69">
        <v>18</v>
      </c>
      <c r="C5313" s="69" t="s">
        <v>71</v>
      </c>
      <c r="D5313" s="113">
        <v>2567</v>
      </c>
      <c r="E5313" s="113" t="s">
        <v>22038</v>
      </c>
      <c r="F5313" s="113" t="s">
        <v>22038</v>
      </c>
      <c r="G5313" s="113" t="s">
        <v>22039</v>
      </c>
      <c r="H5313" s="113" t="s">
        <v>22037</v>
      </c>
      <c r="I5313" s="113" t="s">
        <v>211</v>
      </c>
      <c r="J5313" s="113" t="s">
        <v>212</v>
      </c>
      <c r="K5313" s="113" t="s">
        <v>3414</v>
      </c>
      <c r="L5313" s="1" t="s">
        <v>59</v>
      </c>
      <c r="M5313" s="69">
        <v>2566</v>
      </c>
      <c r="N5313" s="113" t="s">
        <v>22044</v>
      </c>
      <c r="P5313" s="1"/>
    </row>
    <row r="5314" spans="1:16" ht="37.5" customHeight="1" x14ac:dyDescent="0.25">
      <c r="A5314" s="69">
        <v>1797</v>
      </c>
      <c r="B5314" s="69">
        <v>18</v>
      </c>
      <c r="C5314" s="69" t="s">
        <v>71</v>
      </c>
      <c r="D5314" s="113">
        <v>2567</v>
      </c>
      <c r="E5314" s="113" t="s">
        <v>22040</v>
      </c>
      <c r="F5314" s="113" t="s">
        <v>22040</v>
      </c>
      <c r="G5314" s="113" t="s">
        <v>22041</v>
      </c>
      <c r="H5314" s="113" t="s">
        <v>22042</v>
      </c>
      <c r="I5314" s="113" t="s">
        <v>856</v>
      </c>
      <c r="J5314" s="113" t="s">
        <v>485</v>
      </c>
      <c r="K5314" s="113" t="s">
        <v>3414</v>
      </c>
      <c r="L5314" s="1" t="s">
        <v>59</v>
      </c>
      <c r="M5314" s="69">
        <v>2566</v>
      </c>
      <c r="N5314" s="113" t="s">
        <v>22045</v>
      </c>
      <c r="P5314" s="1"/>
    </row>
    <row r="5315" spans="1:16" ht="37.5" customHeight="1" x14ac:dyDescent="0.25">
      <c r="A5315" s="69">
        <v>1798</v>
      </c>
      <c r="B5315" s="69">
        <v>18</v>
      </c>
      <c r="C5315" s="69" t="s">
        <v>71</v>
      </c>
      <c r="D5315" s="113">
        <v>2567</v>
      </c>
      <c r="E5315" s="113" t="s">
        <v>22047</v>
      </c>
      <c r="F5315" s="113" t="s">
        <v>22047</v>
      </c>
      <c r="G5315" s="113" t="s">
        <v>22048</v>
      </c>
      <c r="H5315" s="113" t="s">
        <v>22046</v>
      </c>
      <c r="I5315" s="113" t="s">
        <v>303</v>
      </c>
      <c r="J5315" s="113" t="s">
        <v>58</v>
      </c>
      <c r="K5315" s="113" t="s">
        <v>3414</v>
      </c>
      <c r="L5315" s="1" t="s">
        <v>59</v>
      </c>
      <c r="M5315" s="69">
        <v>2566</v>
      </c>
      <c r="N5315" s="113" t="s">
        <v>22051</v>
      </c>
      <c r="P5315" s="1"/>
    </row>
    <row r="5316" spans="1:16" ht="38.25" customHeight="1" x14ac:dyDescent="0.25">
      <c r="A5316" s="69">
        <v>1799</v>
      </c>
      <c r="B5316" s="69">
        <v>18</v>
      </c>
      <c r="C5316" s="69" t="s">
        <v>71</v>
      </c>
      <c r="D5316" s="113">
        <v>2567</v>
      </c>
      <c r="E5316" s="113" t="s">
        <v>22049</v>
      </c>
      <c r="F5316" s="113" t="s">
        <v>22049</v>
      </c>
      <c r="G5316" s="113" t="s">
        <v>22050</v>
      </c>
      <c r="H5316" s="113" t="s">
        <v>16154</v>
      </c>
      <c r="I5316" s="113" t="s">
        <v>880</v>
      </c>
      <c r="J5316" s="113" t="s">
        <v>113</v>
      </c>
      <c r="K5316" s="113" t="s">
        <v>3414</v>
      </c>
      <c r="L5316" s="1" t="s">
        <v>59</v>
      </c>
      <c r="M5316" s="69">
        <v>2566</v>
      </c>
      <c r="N5316" s="113" t="s">
        <v>22052</v>
      </c>
      <c r="P5316" s="1"/>
    </row>
    <row r="5317" spans="1:16" ht="38.25" customHeight="1" x14ac:dyDescent="0.25">
      <c r="A5317" s="69">
        <v>1800</v>
      </c>
      <c r="B5317" s="69">
        <v>18</v>
      </c>
      <c r="C5317" s="69" t="s">
        <v>71</v>
      </c>
      <c r="D5317" s="113">
        <v>2567</v>
      </c>
      <c r="E5317" s="113" t="s">
        <v>22053</v>
      </c>
      <c r="F5317" s="113" t="s">
        <v>22053</v>
      </c>
      <c r="G5317" s="113" t="s">
        <v>22054</v>
      </c>
      <c r="H5317" s="113" t="s">
        <v>22055</v>
      </c>
      <c r="I5317" s="113" t="s">
        <v>1944</v>
      </c>
      <c r="J5317" s="113" t="s">
        <v>216</v>
      </c>
      <c r="K5317" s="113" t="s">
        <v>3414</v>
      </c>
      <c r="L5317" s="1" t="s">
        <v>59</v>
      </c>
      <c r="M5317" s="69">
        <v>2566</v>
      </c>
      <c r="N5317" s="113" t="s">
        <v>22056</v>
      </c>
      <c r="P5317" s="1"/>
    </row>
    <row r="5318" spans="1:16" ht="38.25" customHeight="1" x14ac:dyDescent="0.25">
      <c r="A5318" s="69">
        <v>1801</v>
      </c>
      <c r="B5318" s="69">
        <v>18</v>
      </c>
      <c r="C5318" s="69" t="s">
        <v>71</v>
      </c>
      <c r="D5318" s="113">
        <v>2567</v>
      </c>
      <c r="E5318" s="113" t="s">
        <v>22057</v>
      </c>
      <c r="F5318" s="113" t="s">
        <v>22057</v>
      </c>
      <c r="G5318" s="113" t="s">
        <v>22058</v>
      </c>
      <c r="H5318" s="113" t="s">
        <v>22059</v>
      </c>
      <c r="I5318" s="113" t="s">
        <v>211</v>
      </c>
      <c r="J5318" s="113" t="s">
        <v>212</v>
      </c>
      <c r="K5318" s="113" t="s">
        <v>3414</v>
      </c>
      <c r="L5318" s="1" t="s">
        <v>59</v>
      </c>
      <c r="M5318" s="69">
        <v>2566</v>
      </c>
      <c r="N5318" s="113" t="s">
        <v>22062</v>
      </c>
      <c r="P5318" s="1"/>
    </row>
    <row r="5319" spans="1:16" ht="38.25" customHeight="1" x14ac:dyDescent="0.25">
      <c r="A5319" s="69">
        <v>1801</v>
      </c>
      <c r="B5319" s="69">
        <v>18</v>
      </c>
      <c r="C5319" s="69" t="s">
        <v>71</v>
      </c>
      <c r="D5319" s="113">
        <v>2567</v>
      </c>
      <c r="E5319" s="113" t="s">
        <v>22060</v>
      </c>
      <c r="F5319" s="113" t="s">
        <v>22060</v>
      </c>
      <c r="G5319" s="113" t="s">
        <v>22061</v>
      </c>
      <c r="H5319" s="113" t="s">
        <v>21319</v>
      </c>
      <c r="I5319" s="113" t="s">
        <v>211</v>
      </c>
      <c r="J5319" s="113" t="s">
        <v>212</v>
      </c>
      <c r="K5319" s="113" t="s">
        <v>3414</v>
      </c>
      <c r="L5319" s="1" t="s">
        <v>59</v>
      </c>
      <c r="M5319" s="69">
        <v>2565</v>
      </c>
      <c r="N5319" s="113" t="s">
        <v>22086</v>
      </c>
      <c r="P5319" s="1"/>
    </row>
    <row r="5320" spans="1:16" ht="38.25" customHeight="1" x14ac:dyDescent="0.25">
      <c r="A5320" s="69">
        <v>1802</v>
      </c>
      <c r="B5320" s="69">
        <v>23</v>
      </c>
      <c r="C5320" s="69" t="s">
        <v>71</v>
      </c>
      <c r="D5320" s="113">
        <v>2567</v>
      </c>
      <c r="E5320" s="113" t="s">
        <v>22083</v>
      </c>
      <c r="F5320" s="113" t="s">
        <v>22083</v>
      </c>
      <c r="G5320" s="113" t="s">
        <v>22084</v>
      </c>
      <c r="H5320" s="113" t="s">
        <v>22085</v>
      </c>
      <c r="I5320" s="113" t="s">
        <v>571</v>
      </c>
      <c r="J5320" s="113" t="s">
        <v>527</v>
      </c>
      <c r="K5320" s="113" t="s">
        <v>3414</v>
      </c>
      <c r="L5320" s="1" t="s">
        <v>59</v>
      </c>
      <c r="M5320" s="69">
        <v>2565</v>
      </c>
      <c r="N5320" s="113" t="s">
        <v>22095</v>
      </c>
      <c r="P5320" s="1"/>
    </row>
    <row r="5321" spans="1:16" ht="33.75" customHeight="1" x14ac:dyDescent="0.25">
      <c r="A5321" s="1082">
        <v>1803</v>
      </c>
      <c r="B5321" s="69">
        <v>24</v>
      </c>
      <c r="C5321" s="69" t="s">
        <v>71</v>
      </c>
      <c r="D5321" s="113">
        <v>2567</v>
      </c>
      <c r="E5321" s="1067" t="s">
        <v>22093</v>
      </c>
      <c r="F5321" s="1067" t="s">
        <v>22093</v>
      </c>
      <c r="G5321" s="1067" t="s">
        <v>22255</v>
      </c>
      <c r="H5321" s="1067" t="s">
        <v>22094</v>
      </c>
      <c r="I5321" s="1067" t="s">
        <v>247</v>
      </c>
      <c r="J5321" s="1067" t="s">
        <v>232</v>
      </c>
      <c r="K5321" s="1067" t="s">
        <v>3414</v>
      </c>
      <c r="L5321" s="1" t="s">
        <v>17878</v>
      </c>
      <c r="M5321" s="69">
        <v>2566</v>
      </c>
      <c r="N5321" s="113" t="s">
        <v>22096</v>
      </c>
      <c r="P5321" s="1"/>
    </row>
    <row r="5322" spans="1:16" ht="33.75" customHeight="1" x14ac:dyDescent="0.25">
      <c r="A5322" s="1083"/>
      <c r="B5322" s="69">
        <v>24</v>
      </c>
      <c r="C5322" s="69" t="s">
        <v>71</v>
      </c>
      <c r="D5322" s="113">
        <v>2567</v>
      </c>
      <c r="E5322" s="1068"/>
      <c r="F5322" s="1068"/>
      <c r="G5322" s="1068"/>
      <c r="H5322" s="1068"/>
      <c r="I5322" s="1068"/>
      <c r="J5322" s="1068"/>
      <c r="K5322" s="1068"/>
      <c r="L5322" s="1" t="s">
        <v>20039</v>
      </c>
      <c r="M5322" s="69"/>
      <c r="N5322" s="220" t="s">
        <v>22185</v>
      </c>
      <c r="P5322" s="1"/>
    </row>
    <row r="5323" spans="1:16" ht="33.75" customHeight="1" x14ac:dyDescent="0.25">
      <c r="A5323" s="1084"/>
      <c r="B5323" s="69">
        <v>27</v>
      </c>
      <c r="C5323" s="69" t="s">
        <v>71</v>
      </c>
      <c r="D5323" s="113">
        <v>2567</v>
      </c>
      <c r="E5323" s="1069"/>
      <c r="F5323" s="1069"/>
      <c r="G5323" s="1069"/>
      <c r="H5323" s="1069"/>
      <c r="I5323" s="1069"/>
      <c r="J5323" s="1069"/>
      <c r="K5323" s="1069"/>
      <c r="L5323" s="89" t="s">
        <v>20328</v>
      </c>
      <c r="M5323" s="69"/>
      <c r="N5323" s="1053" t="s">
        <v>22127</v>
      </c>
      <c r="P5323" s="1"/>
    </row>
    <row r="5324" spans="1:16" ht="26.25" customHeight="1" x14ac:dyDescent="0.25">
      <c r="A5324" s="1082">
        <v>1804</v>
      </c>
      <c r="B5324" s="69">
        <v>25</v>
      </c>
      <c r="C5324" s="69" t="s">
        <v>71</v>
      </c>
      <c r="D5324" s="113">
        <v>2567</v>
      </c>
      <c r="E5324" s="1053" t="s">
        <v>22097</v>
      </c>
      <c r="F5324" s="113" t="s">
        <v>17069</v>
      </c>
      <c r="G5324" s="113" t="s">
        <v>22119</v>
      </c>
      <c r="H5324" s="113" t="s">
        <v>17085</v>
      </c>
      <c r="I5324" s="113" t="s">
        <v>261</v>
      </c>
      <c r="J5324" s="113" t="s">
        <v>212</v>
      </c>
      <c r="K5324" s="113" t="s">
        <v>3414</v>
      </c>
      <c r="L5324" s="1067" t="s">
        <v>22097</v>
      </c>
      <c r="M5324" s="69"/>
      <c r="N5324" s="1055"/>
      <c r="O5324" s="1" t="s">
        <v>23394</v>
      </c>
      <c r="P5324" s="1">
        <v>6600</v>
      </c>
    </row>
    <row r="5325" spans="1:16" ht="26.25" customHeight="1" x14ac:dyDescent="0.25">
      <c r="A5325" s="1083"/>
      <c r="B5325" s="69"/>
      <c r="C5325" s="69"/>
      <c r="D5325" s="113"/>
      <c r="E5325" s="1055"/>
      <c r="F5325" s="113" t="s">
        <v>3747</v>
      </c>
      <c r="G5325" s="113" t="s">
        <v>22120</v>
      </c>
      <c r="H5325" s="113" t="s">
        <v>17033</v>
      </c>
      <c r="I5325" s="113" t="s">
        <v>2775</v>
      </c>
      <c r="J5325" s="113" t="s">
        <v>131</v>
      </c>
      <c r="K5325" s="89" t="s">
        <v>3414</v>
      </c>
      <c r="L5325" s="1068"/>
      <c r="M5325" s="69"/>
      <c r="N5325" s="1055"/>
      <c r="O5325" s="1" t="s">
        <v>23395</v>
      </c>
      <c r="P5325" s="1">
        <v>6600</v>
      </c>
    </row>
    <row r="5326" spans="1:16" ht="26.25" customHeight="1" x14ac:dyDescent="0.25">
      <c r="A5326" s="1083"/>
      <c r="B5326" s="69"/>
      <c r="C5326" s="69"/>
      <c r="D5326" s="113"/>
      <c r="E5326" s="1055"/>
      <c r="F5326" s="113" t="s">
        <v>17087</v>
      </c>
      <c r="G5326" s="113" t="s">
        <v>22121</v>
      </c>
      <c r="H5326" s="113" t="s">
        <v>17089</v>
      </c>
      <c r="I5326" s="113" t="s">
        <v>856</v>
      </c>
      <c r="J5326" s="113" t="s">
        <v>485</v>
      </c>
      <c r="K5326" s="89" t="s">
        <v>3414</v>
      </c>
      <c r="L5326" s="1068"/>
      <c r="M5326" s="69"/>
      <c r="N5326" s="1055"/>
      <c r="O5326" s="1" t="s">
        <v>23396</v>
      </c>
      <c r="P5326" s="1">
        <v>6600</v>
      </c>
    </row>
    <row r="5327" spans="1:16" ht="26.25" customHeight="1" x14ac:dyDescent="0.25">
      <c r="A5327" s="1083"/>
      <c r="B5327" s="69"/>
      <c r="C5327" s="69"/>
      <c r="D5327" s="113"/>
      <c r="E5327" s="1055"/>
      <c r="F5327" s="113" t="s">
        <v>22118</v>
      </c>
      <c r="G5327" s="113" t="s">
        <v>22122</v>
      </c>
      <c r="H5327" s="113" t="s">
        <v>17079</v>
      </c>
      <c r="I5327" s="113" t="s">
        <v>417</v>
      </c>
      <c r="J5327" s="113" t="s">
        <v>232</v>
      </c>
      <c r="K5327" s="89" t="s">
        <v>3414</v>
      </c>
      <c r="L5327" s="1068"/>
      <c r="M5327" s="69"/>
      <c r="N5327" s="1055"/>
      <c r="O5327" s="1" t="s">
        <v>23397</v>
      </c>
      <c r="P5327" s="1">
        <v>6600</v>
      </c>
    </row>
    <row r="5328" spans="1:16" ht="26.25" customHeight="1" x14ac:dyDescent="0.25">
      <c r="A5328" s="1083"/>
      <c r="B5328" s="69"/>
      <c r="C5328" s="69"/>
      <c r="D5328" s="113"/>
      <c r="E5328" s="1055"/>
      <c r="F5328" s="113" t="s">
        <v>17065</v>
      </c>
      <c r="G5328" s="113" t="s">
        <v>22078</v>
      </c>
      <c r="H5328" s="113" t="s">
        <v>17032</v>
      </c>
      <c r="I5328" s="113" t="s">
        <v>247</v>
      </c>
      <c r="J5328" s="113" t="s">
        <v>232</v>
      </c>
      <c r="K5328" s="89" t="s">
        <v>3414</v>
      </c>
      <c r="L5328" s="1068"/>
      <c r="M5328" s="69"/>
      <c r="N5328" s="1055"/>
      <c r="O5328" s="1" t="s">
        <v>23398</v>
      </c>
      <c r="P5328" s="1">
        <v>6600</v>
      </c>
    </row>
    <row r="5329" spans="1:17" ht="26.25" customHeight="1" x14ac:dyDescent="0.25">
      <c r="A5329" s="1083"/>
      <c r="B5329" s="69"/>
      <c r="C5329" s="69"/>
      <c r="D5329" s="113"/>
      <c r="E5329" s="1055"/>
      <c r="F5329" s="113" t="s">
        <v>17029</v>
      </c>
      <c r="G5329" s="113" t="s">
        <v>22123</v>
      </c>
      <c r="H5329" s="113" t="s">
        <v>11468</v>
      </c>
      <c r="I5329" s="113" t="s">
        <v>462</v>
      </c>
      <c r="J5329" s="113" t="s">
        <v>463</v>
      </c>
      <c r="K5329" s="89" t="s">
        <v>3414</v>
      </c>
      <c r="L5329" s="1068"/>
      <c r="M5329" s="69"/>
      <c r="N5329" s="1054"/>
      <c r="O5329" s="1" t="s">
        <v>23399</v>
      </c>
      <c r="P5329" s="1">
        <v>6600</v>
      </c>
    </row>
    <row r="5330" spans="1:17" ht="26.25" customHeight="1" x14ac:dyDescent="0.25">
      <c r="A5330" s="1083"/>
      <c r="B5330" s="69"/>
      <c r="C5330" s="69"/>
      <c r="D5330" s="113"/>
      <c r="E5330" s="1055"/>
      <c r="F5330" s="113" t="s">
        <v>17024</v>
      </c>
      <c r="G5330" s="113" t="s">
        <v>22124</v>
      </c>
      <c r="H5330" s="113" t="s">
        <v>17083</v>
      </c>
      <c r="I5330" s="113" t="s">
        <v>261</v>
      </c>
      <c r="J5330" s="113" t="s">
        <v>212</v>
      </c>
      <c r="K5330" s="89" t="s">
        <v>3414</v>
      </c>
      <c r="L5330" s="1069"/>
      <c r="M5330" s="69"/>
      <c r="N5330" s="113" t="s">
        <v>22128</v>
      </c>
      <c r="O5330" s="1" t="s">
        <v>23400</v>
      </c>
      <c r="P5330" s="1">
        <v>6600</v>
      </c>
    </row>
    <row r="5331" spans="1:17" ht="23.25" customHeight="1" x14ac:dyDescent="0.25">
      <c r="A5331" s="1083"/>
      <c r="B5331" s="69">
        <v>25</v>
      </c>
      <c r="C5331" s="69" t="s">
        <v>71</v>
      </c>
      <c r="D5331" s="113">
        <v>2567</v>
      </c>
      <c r="E5331" s="1055"/>
      <c r="F5331" s="113"/>
      <c r="G5331" s="113"/>
      <c r="H5331" s="113"/>
      <c r="I5331" s="113"/>
      <c r="J5331" s="113"/>
      <c r="K5331" s="89"/>
      <c r="L5331" s="1" t="s">
        <v>22125</v>
      </c>
      <c r="M5331" s="69"/>
      <c r="N5331" s="113" t="s">
        <v>22129</v>
      </c>
      <c r="P5331" s="1"/>
    </row>
    <row r="5332" spans="1:17" ht="26.25" customHeight="1" x14ac:dyDescent="0.25">
      <c r="A5332" s="1084"/>
      <c r="B5332" s="69">
        <v>26</v>
      </c>
      <c r="C5332" s="69" t="s">
        <v>71</v>
      </c>
      <c r="D5332" s="113">
        <v>2567</v>
      </c>
      <c r="E5332" s="1054"/>
      <c r="F5332" s="113"/>
      <c r="G5332" s="113"/>
      <c r="H5332" s="113"/>
      <c r="I5332" s="113"/>
      <c r="J5332" s="113"/>
      <c r="K5332" s="89"/>
      <c r="L5332" s="1" t="s">
        <v>22126</v>
      </c>
      <c r="M5332" s="69"/>
      <c r="N5332" s="113" t="s">
        <v>22101</v>
      </c>
      <c r="P5332" s="1"/>
    </row>
    <row r="5333" spans="1:17" ht="33" customHeight="1" x14ac:dyDescent="0.25">
      <c r="A5333" s="69">
        <v>1805</v>
      </c>
      <c r="B5333" s="69">
        <v>25</v>
      </c>
      <c r="C5333" s="69" t="s">
        <v>71</v>
      </c>
      <c r="D5333" s="113">
        <v>2567</v>
      </c>
      <c r="E5333" s="113" t="s">
        <v>22099</v>
      </c>
      <c r="F5333" s="113" t="s">
        <v>22099</v>
      </c>
      <c r="G5333" s="113" t="s">
        <v>22108</v>
      </c>
      <c r="H5333" s="113" t="s">
        <v>22100</v>
      </c>
      <c r="I5333" s="113" t="s">
        <v>462</v>
      </c>
      <c r="J5333" s="113" t="s">
        <v>463</v>
      </c>
      <c r="K5333" s="113" t="s">
        <v>3414</v>
      </c>
      <c r="L5333" s="1" t="s">
        <v>11504</v>
      </c>
      <c r="M5333" s="69">
        <v>2566</v>
      </c>
      <c r="N5333" s="113" t="s">
        <v>22104</v>
      </c>
      <c r="P5333" s="1"/>
    </row>
    <row r="5334" spans="1:17" ht="33" customHeight="1" x14ac:dyDescent="0.25">
      <c r="A5334" s="69">
        <v>1806</v>
      </c>
      <c r="B5334" s="69">
        <v>25</v>
      </c>
      <c r="C5334" s="69" t="s">
        <v>71</v>
      </c>
      <c r="D5334" s="113">
        <v>2567</v>
      </c>
      <c r="E5334" s="113" t="s">
        <v>22102</v>
      </c>
      <c r="F5334" s="113" t="s">
        <v>22102</v>
      </c>
      <c r="G5334" s="113" t="s">
        <v>22107</v>
      </c>
      <c r="H5334" s="113" t="s">
        <v>22103</v>
      </c>
      <c r="I5334" s="113" t="s">
        <v>627</v>
      </c>
      <c r="J5334" s="113" t="s">
        <v>105</v>
      </c>
      <c r="K5334" s="113" t="s">
        <v>3414</v>
      </c>
      <c r="L5334" s="1" t="s">
        <v>11504</v>
      </c>
      <c r="M5334" s="69" t="s">
        <v>20853</v>
      </c>
      <c r="N5334" s="113" t="s">
        <v>22110</v>
      </c>
      <c r="P5334" s="1"/>
    </row>
    <row r="5335" spans="1:17" ht="33" customHeight="1" x14ac:dyDescent="0.25">
      <c r="A5335" s="69">
        <v>1807</v>
      </c>
      <c r="B5335" s="69">
        <v>25</v>
      </c>
      <c r="C5335" s="69" t="s">
        <v>71</v>
      </c>
      <c r="D5335" s="113">
        <v>2567</v>
      </c>
      <c r="E5335" s="113" t="s">
        <v>22105</v>
      </c>
      <c r="F5335" s="113" t="s">
        <v>22105</v>
      </c>
      <c r="G5335" s="113" t="s">
        <v>22106</v>
      </c>
      <c r="H5335" s="113" t="s">
        <v>22109</v>
      </c>
      <c r="I5335" s="113" t="s">
        <v>627</v>
      </c>
      <c r="J5335" s="113" t="s">
        <v>105</v>
      </c>
      <c r="K5335" s="113" t="s">
        <v>3414</v>
      </c>
      <c r="L5335" s="1" t="s">
        <v>11504</v>
      </c>
      <c r="M5335" s="69" t="s">
        <v>20853</v>
      </c>
      <c r="N5335" s="113" t="s">
        <v>22117</v>
      </c>
      <c r="P5335" s="1"/>
    </row>
    <row r="5336" spans="1:17" ht="33" customHeight="1" x14ac:dyDescent="0.25">
      <c r="A5336" s="69">
        <v>1808</v>
      </c>
      <c r="B5336" s="69">
        <v>25</v>
      </c>
      <c r="C5336" s="69" t="s">
        <v>71</v>
      </c>
      <c r="D5336" s="113">
        <v>2567</v>
      </c>
      <c r="E5336" s="113" t="s">
        <v>22111</v>
      </c>
      <c r="F5336" s="113" t="s">
        <v>22111</v>
      </c>
      <c r="G5336" s="113" t="s">
        <v>22112</v>
      </c>
      <c r="H5336" s="113" t="s">
        <v>22113</v>
      </c>
      <c r="I5336" s="113" t="s">
        <v>22114</v>
      </c>
      <c r="J5336" s="113" t="s">
        <v>22115</v>
      </c>
      <c r="K5336" s="113" t="s">
        <v>22116</v>
      </c>
      <c r="L5336" s="1" t="s">
        <v>11504</v>
      </c>
      <c r="M5336" s="69">
        <v>2566</v>
      </c>
      <c r="N5336" s="113" t="s">
        <v>22132</v>
      </c>
      <c r="P5336" s="1"/>
    </row>
    <row r="5337" spans="1:17" ht="33" customHeight="1" x14ac:dyDescent="0.25">
      <c r="A5337" s="69">
        <v>1809</v>
      </c>
      <c r="B5337" s="69">
        <v>26</v>
      </c>
      <c r="C5337" s="69" t="s">
        <v>71</v>
      </c>
      <c r="D5337" s="113">
        <v>2567</v>
      </c>
      <c r="E5337" s="113" t="s">
        <v>22130</v>
      </c>
      <c r="F5337" s="113" t="s">
        <v>22130</v>
      </c>
      <c r="G5337" s="113" t="s">
        <v>22131</v>
      </c>
      <c r="H5337" s="113" t="s">
        <v>17525</v>
      </c>
      <c r="I5337" s="113" t="s">
        <v>237</v>
      </c>
      <c r="J5337" s="113" t="s">
        <v>232</v>
      </c>
      <c r="K5337" s="113" t="s">
        <v>3414</v>
      </c>
      <c r="L5337" s="1" t="s">
        <v>11504</v>
      </c>
      <c r="M5337" s="69">
        <v>2566</v>
      </c>
      <c r="N5337" s="113" t="s">
        <v>22132</v>
      </c>
      <c r="P5337" s="1"/>
    </row>
    <row r="5338" spans="1:17" ht="33" customHeight="1" x14ac:dyDescent="0.25">
      <c r="A5338" s="69">
        <v>1810</v>
      </c>
      <c r="B5338" s="69">
        <v>26</v>
      </c>
      <c r="C5338" s="69" t="s">
        <v>71</v>
      </c>
      <c r="D5338" s="113">
        <v>2567</v>
      </c>
      <c r="E5338" s="113" t="s">
        <v>22133</v>
      </c>
      <c r="F5338" s="113" t="s">
        <v>22133</v>
      </c>
      <c r="G5338" s="113" t="s">
        <v>22134</v>
      </c>
      <c r="H5338" s="113" t="s">
        <v>22135</v>
      </c>
      <c r="I5338" s="113" t="s">
        <v>142</v>
      </c>
      <c r="J5338" s="113" t="s">
        <v>78</v>
      </c>
      <c r="K5338" s="113" t="s">
        <v>3414</v>
      </c>
      <c r="L5338" s="1" t="s">
        <v>11504</v>
      </c>
      <c r="M5338" s="69">
        <v>2566</v>
      </c>
      <c r="N5338" s="113" t="s">
        <v>22198</v>
      </c>
      <c r="P5338" s="1"/>
    </row>
    <row r="5339" spans="1:17" ht="33" customHeight="1" x14ac:dyDescent="0.25">
      <c r="A5339" s="69">
        <v>1811</v>
      </c>
      <c r="B5339" s="69">
        <v>27</v>
      </c>
      <c r="C5339" s="69" t="s">
        <v>71</v>
      </c>
      <c r="D5339" s="113">
        <v>2567</v>
      </c>
      <c r="E5339" s="113" t="s">
        <v>22186</v>
      </c>
      <c r="F5339" s="113" t="s">
        <v>22186</v>
      </c>
      <c r="G5339" s="113" t="s">
        <v>22187</v>
      </c>
      <c r="H5339" s="113" t="s">
        <v>22188</v>
      </c>
      <c r="I5339" s="113" t="s">
        <v>1944</v>
      </c>
      <c r="J5339" s="113" t="s">
        <v>2880</v>
      </c>
      <c r="K5339" s="113" t="s">
        <v>3414</v>
      </c>
      <c r="L5339" s="1" t="s">
        <v>11504</v>
      </c>
      <c r="M5339" s="69" t="s">
        <v>22189</v>
      </c>
      <c r="N5339" s="113" t="s">
        <v>22197</v>
      </c>
      <c r="P5339" s="1"/>
    </row>
    <row r="5340" spans="1:17" ht="33" customHeight="1" x14ac:dyDescent="0.25">
      <c r="A5340" s="69">
        <v>1812</v>
      </c>
      <c r="B5340" s="69">
        <v>2</v>
      </c>
      <c r="C5340" s="69" t="s">
        <v>67</v>
      </c>
      <c r="D5340" s="113">
        <v>2567</v>
      </c>
      <c r="E5340" s="113" t="s">
        <v>22194</v>
      </c>
      <c r="F5340" s="113" t="s">
        <v>22194</v>
      </c>
      <c r="G5340" s="113" t="s">
        <v>22195</v>
      </c>
      <c r="H5340" s="113" t="s">
        <v>22196</v>
      </c>
      <c r="I5340" s="113" t="s">
        <v>1323</v>
      </c>
      <c r="J5340" s="113" t="s">
        <v>212</v>
      </c>
      <c r="K5340" s="113" t="s">
        <v>3414</v>
      </c>
      <c r="L5340" s="1" t="s">
        <v>11504</v>
      </c>
      <c r="M5340" s="69">
        <v>2567</v>
      </c>
      <c r="N5340" s="113" t="s">
        <v>22206</v>
      </c>
      <c r="P5340" s="1"/>
    </row>
    <row r="5341" spans="1:17" s="607" customFormat="1" ht="31.5" customHeight="1" x14ac:dyDescent="0.25">
      <c r="A5341" s="1047">
        <v>1813</v>
      </c>
      <c r="B5341" s="602">
        <v>2</v>
      </c>
      <c r="C5341" s="602" t="s">
        <v>67</v>
      </c>
      <c r="D5341" s="603">
        <v>2567</v>
      </c>
      <c r="E5341" s="1047" t="s">
        <v>22203</v>
      </c>
      <c r="F5341" s="1047" t="s">
        <v>22203</v>
      </c>
      <c r="G5341" s="1047" t="s">
        <v>22204</v>
      </c>
      <c r="H5341" s="1047" t="s">
        <v>22205</v>
      </c>
      <c r="I5341" s="1047" t="s">
        <v>627</v>
      </c>
      <c r="J5341" s="1047" t="s">
        <v>105</v>
      </c>
      <c r="K5341" s="1047" t="s">
        <v>3414</v>
      </c>
      <c r="L5341" s="604" t="s">
        <v>7185</v>
      </c>
      <c r="M5341" s="602"/>
      <c r="N5341" s="603" t="s">
        <v>22221</v>
      </c>
      <c r="O5341" s="604"/>
      <c r="P5341" s="604"/>
      <c r="Q5341" s="604"/>
    </row>
    <row r="5342" spans="1:17" s="607" customFormat="1" ht="31.5" customHeight="1" x14ac:dyDescent="0.25">
      <c r="A5342" s="1048"/>
      <c r="B5342" s="602">
        <v>13</v>
      </c>
      <c r="C5342" s="602" t="s">
        <v>68</v>
      </c>
      <c r="D5342" s="603">
        <v>2568</v>
      </c>
      <c r="E5342" s="1048"/>
      <c r="F5342" s="1048"/>
      <c r="G5342" s="1048"/>
      <c r="H5342" s="1048"/>
      <c r="I5342" s="1048"/>
      <c r="J5342" s="1048"/>
      <c r="K5342" s="1048"/>
      <c r="L5342" s="604" t="s">
        <v>23345</v>
      </c>
      <c r="M5342" s="602"/>
      <c r="N5342" s="603" t="s">
        <v>23346</v>
      </c>
      <c r="O5342" s="604"/>
      <c r="P5342" s="604"/>
      <c r="Q5342" s="604"/>
    </row>
    <row r="5343" spans="1:17" s="607" customFormat="1" ht="31.5" customHeight="1" x14ac:dyDescent="0.25">
      <c r="A5343" s="1048"/>
      <c r="B5343" s="602">
        <v>13</v>
      </c>
      <c r="C5343" s="602" t="s">
        <v>68</v>
      </c>
      <c r="D5343" s="603">
        <v>2568</v>
      </c>
      <c r="E5343" s="1048"/>
      <c r="F5343" s="1048"/>
      <c r="G5343" s="1048"/>
      <c r="H5343" s="1048"/>
      <c r="I5343" s="1048"/>
      <c r="J5343" s="1048"/>
      <c r="K5343" s="1048"/>
      <c r="L5343" s="610" t="s">
        <v>23344</v>
      </c>
      <c r="M5343" s="608"/>
      <c r="N5343" s="609" t="s">
        <v>23347</v>
      </c>
      <c r="O5343" s="610" t="s">
        <v>23348</v>
      </c>
      <c r="P5343" s="608" t="s">
        <v>23349</v>
      </c>
      <c r="Q5343" s="604"/>
    </row>
    <row r="5344" spans="1:17" s="607" customFormat="1" ht="31.5" customHeight="1" x14ac:dyDescent="0.25">
      <c r="A5344" s="1048"/>
      <c r="B5344" s="602">
        <v>21</v>
      </c>
      <c r="C5344" s="602" t="s">
        <v>68</v>
      </c>
      <c r="D5344" s="603">
        <v>2568</v>
      </c>
      <c r="E5344" s="1048"/>
      <c r="F5344" s="1048"/>
      <c r="G5344" s="1048"/>
      <c r="H5344" s="1048"/>
      <c r="I5344" s="1048"/>
      <c r="J5344" s="1048"/>
      <c r="K5344" s="1048"/>
      <c r="L5344" s="604" t="s">
        <v>23480</v>
      </c>
      <c r="M5344" s="608"/>
      <c r="N5344" s="603" t="s">
        <v>23481</v>
      </c>
      <c r="O5344" s="610"/>
      <c r="P5344" s="608"/>
      <c r="Q5344" s="604"/>
    </row>
    <row r="5345" spans="1:17" s="607" customFormat="1" ht="31.5" customHeight="1" x14ac:dyDescent="0.25">
      <c r="A5345" s="1049"/>
      <c r="B5345" s="602">
        <v>22</v>
      </c>
      <c r="C5345" s="602" t="s">
        <v>68</v>
      </c>
      <c r="D5345" s="603">
        <v>2568</v>
      </c>
      <c r="E5345" s="1049"/>
      <c r="F5345" s="1049"/>
      <c r="G5345" s="1049"/>
      <c r="H5345" s="1049"/>
      <c r="I5345" s="1049"/>
      <c r="J5345" s="1049"/>
      <c r="K5345" s="1049"/>
      <c r="L5345" s="604" t="s">
        <v>23507</v>
      </c>
      <c r="M5345" s="608"/>
      <c r="N5345" s="603" t="s">
        <v>23508</v>
      </c>
      <c r="O5345" s="610"/>
      <c r="P5345" s="608"/>
      <c r="Q5345" s="604"/>
    </row>
    <row r="5346" spans="1:17" ht="39" customHeight="1" x14ac:dyDescent="0.25">
      <c r="A5346" s="69">
        <v>1814</v>
      </c>
      <c r="B5346" s="69">
        <v>3</v>
      </c>
      <c r="C5346" s="69" t="s">
        <v>67</v>
      </c>
      <c r="D5346" s="113">
        <v>2567</v>
      </c>
      <c r="E5346" s="113" t="s">
        <v>22218</v>
      </c>
      <c r="F5346" s="113" t="s">
        <v>22218</v>
      </c>
      <c r="G5346" s="113" t="s">
        <v>22219</v>
      </c>
      <c r="H5346" s="113" t="s">
        <v>22220</v>
      </c>
      <c r="I5346" s="113" t="s">
        <v>346</v>
      </c>
      <c r="J5346" s="113" t="s">
        <v>78</v>
      </c>
      <c r="K5346" s="113" t="s">
        <v>3414</v>
      </c>
      <c r="L5346" s="1" t="s">
        <v>7185</v>
      </c>
      <c r="M5346" s="69"/>
      <c r="N5346" s="113" t="s">
        <v>22251</v>
      </c>
      <c r="P5346" s="1"/>
    </row>
    <row r="5347" spans="1:17" ht="36" customHeight="1" x14ac:dyDescent="0.25">
      <c r="A5347" s="69">
        <v>1815</v>
      </c>
      <c r="B5347" s="69">
        <v>4</v>
      </c>
      <c r="C5347" s="69" t="s">
        <v>67</v>
      </c>
      <c r="D5347" s="113">
        <v>2567</v>
      </c>
      <c r="E5347" s="113" t="s">
        <v>22248</v>
      </c>
      <c r="F5347" s="113" t="s">
        <v>22248</v>
      </c>
      <c r="G5347" s="113" t="s">
        <v>22249</v>
      </c>
      <c r="H5347" s="113" t="s">
        <v>22250</v>
      </c>
      <c r="I5347" s="113" t="s">
        <v>856</v>
      </c>
      <c r="J5347" s="113" t="s">
        <v>485</v>
      </c>
      <c r="K5347" s="113" t="s">
        <v>3414</v>
      </c>
      <c r="L5347" s="1" t="s">
        <v>11504</v>
      </c>
      <c r="M5347" s="69">
        <v>2566</v>
      </c>
      <c r="N5347" s="113" t="s">
        <v>22252</v>
      </c>
      <c r="P5347" s="1"/>
    </row>
    <row r="5348" spans="1:17" ht="36" customHeight="1" x14ac:dyDescent="0.25">
      <c r="A5348" s="69">
        <v>1816</v>
      </c>
      <c r="B5348" s="69">
        <v>4</v>
      </c>
      <c r="C5348" s="69" t="s">
        <v>67</v>
      </c>
      <c r="D5348" s="113">
        <v>2567</v>
      </c>
      <c r="E5348" s="113" t="s">
        <v>22253</v>
      </c>
      <c r="F5348" s="113" t="s">
        <v>22253</v>
      </c>
      <c r="G5348" s="113" t="s">
        <v>22254</v>
      </c>
      <c r="H5348" s="113" t="s">
        <v>22250</v>
      </c>
      <c r="I5348" s="113" t="s">
        <v>856</v>
      </c>
      <c r="J5348" s="113" t="s">
        <v>485</v>
      </c>
      <c r="K5348" s="113" t="s">
        <v>3414</v>
      </c>
      <c r="L5348" s="1" t="s">
        <v>11504</v>
      </c>
      <c r="M5348" s="69">
        <v>2566</v>
      </c>
      <c r="N5348" s="113" t="s">
        <v>22313</v>
      </c>
      <c r="P5348" s="1"/>
    </row>
    <row r="5349" spans="1:17" ht="36" customHeight="1" x14ac:dyDescent="0.25">
      <c r="A5349" s="69">
        <v>1817</v>
      </c>
      <c r="B5349" s="69">
        <v>3</v>
      </c>
      <c r="C5349" s="69" t="s">
        <v>67</v>
      </c>
      <c r="D5349" s="113">
        <v>2567</v>
      </c>
      <c r="E5349" s="113" t="s">
        <v>22256</v>
      </c>
      <c r="F5349" s="113" t="s">
        <v>22256</v>
      </c>
      <c r="G5349" s="113" t="s">
        <v>22322</v>
      </c>
      <c r="H5349" s="113" t="s">
        <v>17128</v>
      </c>
      <c r="I5349" s="113" t="s">
        <v>237</v>
      </c>
      <c r="J5349" s="113" t="s">
        <v>232</v>
      </c>
      <c r="K5349" s="113" t="s">
        <v>3414</v>
      </c>
      <c r="L5349" s="1" t="s">
        <v>11504</v>
      </c>
      <c r="M5349" s="69">
        <v>2566</v>
      </c>
      <c r="N5349" s="113" t="s">
        <v>22314</v>
      </c>
      <c r="P5349" s="1"/>
    </row>
    <row r="5350" spans="1:17" ht="36" customHeight="1" x14ac:dyDescent="0.25">
      <c r="A5350" s="69">
        <v>1818</v>
      </c>
      <c r="B5350" s="69">
        <v>4</v>
      </c>
      <c r="C5350" s="69" t="s">
        <v>67</v>
      </c>
      <c r="D5350" s="113">
        <v>2567</v>
      </c>
      <c r="E5350" s="113" t="s">
        <v>22257</v>
      </c>
      <c r="F5350" s="113" t="s">
        <v>22257</v>
      </c>
      <c r="G5350" s="113" t="s">
        <v>22321</v>
      </c>
      <c r="H5350" s="113" t="s">
        <v>22258</v>
      </c>
      <c r="I5350" s="113" t="s">
        <v>16002</v>
      </c>
      <c r="J5350" s="113" t="s">
        <v>2562</v>
      </c>
      <c r="K5350" s="113" t="s">
        <v>3414</v>
      </c>
      <c r="L5350" s="1" t="s">
        <v>11504</v>
      </c>
      <c r="M5350" s="69">
        <v>2566</v>
      </c>
      <c r="N5350" s="113" t="s">
        <v>22315</v>
      </c>
      <c r="P5350" s="1"/>
    </row>
    <row r="5351" spans="1:17" ht="36" customHeight="1" x14ac:dyDescent="0.25">
      <c r="A5351" s="69">
        <v>1819</v>
      </c>
      <c r="B5351" s="69">
        <v>7</v>
      </c>
      <c r="C5351" s="69" t="s">
        <v>67</v>
      </c>
      <c r="D5351" s="113">
        <v>2567</v>
      </c>
      <c r="E5351" s="113" t="s">
        <v>22259</v>
      </c>
      <c r="F5351" s="113" t="s">
        <v>22259</v>
      </c>
      <c r="G5351" s="113" t="s">
        <v>22319</v>
      </c>
      <c r="H5351" s="113" t="s">
        <v>22260</v>
      </c>
      <c r="I5351" s="113" t="s">
        <v>2775</v>
      </c>
      <c r="J5351" s="113" t="s">
        <v>131</v>
      </c>
      <c r="K5351" s="113" t="s">
        <v>3414</v>
      </c>
      <c r="L5351" s="1" t="s">
        <v>11504</v>
      </c>
      <c r="M5351" s="69" t="s">
        <v>21019</v>
      </c>
      <c r="N5351" s="113" t="s">
        <v>22316</v>
      </c>
      <c r="P5351" s="1"/>
    </row>
    <row r="5352" spans="1:17" ht="36" customHeight="1" x14ac:dyDescent="0.25">
      <c r="A5352" s="69">
        <v>1820</v>
      </c>
      <c r="B5352" s="69">
        <v>7</v>
      </c>
      <c r="C5352" s="69" t="s">
        <v>67</v>
      </c>
      <c r="D5352" s="113">
        <v>2567</v>
      </c>
      <c r="E5352" s="113" t="s">
        <v>22261</v>
      </c>
      <c r="F5352" s="113" t="s">
        <v>22261</v>
      </c>
      <c r="G5352" s="113" t="s">
        <v>22320</v>
      </c>
      <c r="H5352" s="113" t="s">
        <v>22262</v>
      </c>
      <c r="I5352" s="113" t="s">
        <v>2495</v>
      </c>
      <c r="J5352" s="113" t="s">
        <v>232</v>
      </c>
      <c r="K5352" s="113" t="s">
        <v>3414</v>
      </c>
      <c r="L5352" s="1" t="s">
        <v>11504</v>
      </c>
      <c r="M5352" s="69">
        <v>2566</v>
      </c>
      <c r="N5352" s="113" t="s">
        <v>22312</v>
      </c>
      <c r="P5352" s="1"/>
    </row>
    <row r="5353" spans="1:17" ht="36" customHeight="1" x14ac:dyDescent="0.25">
      <c r="A5353" s="69">
        <v>1821</v>
      </c>
      <c r="B5353" s="69">
        <v>9</v>
      </c>
      <c r="C5353" s="69" t="s">
        <v>67</v>
      </c>
      <c r="D5353" s="69">
        <v>2567</v>
      </c>
      <c r="E5353" s="113" t="s">
        <v>22310</v>
      </c>
      <c r="F5353" s="113" t="s">
        <v>22310</v>
      </c>
      <c r="G5353" s="113" t="s">
        <v>22311</v>
      </c>
      <c r="H5353" s="113" t="s">
        <v>13708</v>
      </c>
      <c r="I5353" s="113" t="s">
        <v>1944</v>
      </c>
      <c r="J5353" s="113" t="s">
        <v>216</v>
      </c>
      <c r="K5353" s="113" t="s">
        <v>3414</v>
      </c>
      <c r="L5353" s="1" t="s">
        <v>11504</v>
      </c>
      <c r="M5353" s="69">
        <v>2566</v>
      </c>
      <c r="N5353" s="113" t="s">
        <v>22330</v>
      </c>
      <c r="P5353" s="1"/>
    </row>
    <row r="5354" spans="1:17" ht="31.5" customHeight="1" x14ac:dyDescent="0.25">
      <c r="A5354" s="1047">
        <v>1822</v>
      </c>
      <c r="B5354" s="602">
        <v>9</v>
      </c>
      <c r="C5354" s="602" t="s">
        <v>67</v>
      </c>
      <c r="D5354" s="603">
        <v>2567</v>
      </c>
      <c r="E5354" s="1047" t="s">
        <v>22318</v>
      </c>
      <c r="F5354" s="1047" t="s">
        <v>22318</v>
      </c>
      <c r="G5354" s="1047" t="s">
        <v>22324</v>
      </c>
      <c r="H5354" s="1047" t="s">
        <v>9091</v>
      </c>
      <c r="I5354" s="1047" t="s">
        <v>21273</v>
      </c>
      <c r="J5354" s="1047" t="s">
        <v>113</v>
      </c>
      <c r="K5354" s="1047" t="s">
        <v>3414</v>
      </c>
      <c r="L5354" s="716" t="s">
        <v>11504</v>
      </c>
      <c r="M5354" s="1070">
        <v>2566</v>
      </c>
      <c r="N5354" s="678" t="s">
        <v>22329</v>
      </c>
      <c r="O5354" s="610"/>
      <c r="P5354" s="610"/>
    </row>
    <row r="5355" spans="1:17" ht="31.5" customHeight="1" x14ac:dyDescent="0.25">
      <c r="A5355" s="1048"/>
      <c r="B5355" s="602">
        <v>22</v>
      </c>
      <c r="C5355" s="602" t="s">
        <v>68</v>
      </c>
      <c r="D5355" s="603">
        <v>2568</v>
      </c>
      <c r="E5355" s="1048"/>
      <c r="F5355" s="1048"/>
      <c r="G5355" s="1048"/>
      <c r="H5355" s="1048"/>
      <c r="I5355" s="1048"/>
      <c r="J5355" s="1048"/>
      <c r="K5355" s="1048"/>
      <c r="L5355" s="610" t="s">
        <v>23600</v>
      </c>
      <c r="M5355" s="1077"/>
      <c r="N5355" s="609" t="s">
        <v>23601</v>
      </c>
      <c r="O5355" s="610"/>
      <c r="P5355" s="610"/>
    </row>
    <row r="5356" spans="1:17" ht="31.5" customHeight="1" x14ac:dyDescent="0.25">
      <c r="A5356" s="1049"/>
      <c r="B5356" s="602">
        <v>30</v>
      </c>
      <c r="C5356" s="602" t="s">
        <v>68</v>
      </c>
      <c r="D5356" s="603">
        <v>2568</v>
      </c>
      <c r="E5356" s="1049"/>
      <c r="F5356" s="1049"/>
      <c r="G5356" s="1049"/>
      <c r="H5356" s="1049"/>
      <c r="I5356" s="1049"/>
      <c r="J5356" s="1049"/>
      <c r="K5356" s="1049"/>
      <c r="L5356" s="610" t="s">
        <v>23602</v>
      </c>
      <c r="M5356" s="1071"/>
      <c r="N5356" s="609" t="s">
        <v>23603</v>
      </c>
      <c r="O5356" s="610" t="s">
        <v>23604</v>
      </c>
      <c r="P5356" s="724">
        <v>19051.04</v>
      </c>
    </row>
    <row r="5357" spans="1:17" ht="37.5" customHeight="1" x14ac:dyDescent="0.25">
      <c r="A5357" s="69">
        <v>1823</v>
      </c>
      <c r="B5357" s="69">
        <v>10</v>
      </c>
      <c r="C5357" s="69" t="s">
        <v>67</v>
      </c>
      <c r="D5357" s="113">
        <v>2567</v>
      </c>
      <c r="E5357" s="113" t="s">
        <v>22323</v>
      </c>
      <c r="F5357" s="113" t="s">
        <v>22323</v>
      </c>
      <c r="G5357" s="113" t="s">
        <v>22326</v>
      </c>
      <c r="H5357" s="113" t="s">
        <v>21432</v>
      </c>
      <c r="I5357" s="113" t="s">
        <v>21</v>
      </c>
      <c r="J5357" s="113" t="s">
        <v>216</v>
      </c>
      <c r="K5357" s="113" t="s">
        <v>3414</v>
      </c>
      <c r="L5357" s="1" t="s">
        <v>11504</v>
      </c>
      <c r="M5357" s="69">
        <v>2566</v>
      </c>
      <c r="N5357" s="113" t="s">
        <v>22328</v>
      </c>
      <c r="P5357" s="1"/>
    </row>
    <row r="5358" spans="1:17" ht="37.5" customHeight="1" x14ac:dyDescent="0.25">
      <c r="A5358" s="69">
        <v>1824</v>
      </c>
      <c r="B5358" s="69">
        <v>10</v>
      </c>
      <c r="C5358" s="69" t="s">
        <v>67</v>
      </c>
      <c r="D5358" s="113">
        <v>2567</v>
      </c>
      <c r="E5358" s="113" t="s">
        <v>22325</v>
      </c>
      <c r="F5358" s="113" t="s">
        <v>22325</v>
      </c>
      <c r="G5358" s="113" t="s">
        <v>22327</v>
      </c>
      <c r="H5358" s="113" t="s">
        <v>15458</v>
      </c>
      <c r="I5358" s="113" t="s">
        <v>2658</v>
      </c>
      <c r="J5358" s="113" t="s">
        <v>105</v>
      </c>
      <c r="K5358" s="113" t="s">
        <v>3414</v>
      </c>
      <c r="L5358" s="1" t="s">
        <v>11504</v>
      </c>
      <c r="M5358" s="69">
        <v>2566</v>
      </c>
      <c r="N5358" s="113" t="s">
        <v>22337</v>
      </c>
      <c r="P5358" s="1"/>
    </row>
    <row r="5359" spans="1:17" ht="37.5" customHeight="1" x14ac:dyDescent="0.25">
      <c r="A5359" s="69">
        <v>1825</v>
      </c>
      <c r="B5359" s="69">
        <v>10</v>
      </c>
      <c r="C5359" s="69" t="s">
        <v>67</v>
      </c>
      <c r="D5359" s="113">
        <v>2567</v>
      </c>
      <c r="E5359" s="113" t="s">
        <v>22331</v>
      </c>
      <c r="F5359" s="113" t="s">
        <v>22331</v>
      </c>
      <c r="G5359" s="113" t="s">
        <v>22332</v>
      </c>
      <c r="H5359" s="113" t="s">
        <v>22333</v>
      </c>
      <c r="I5359" s="113" t="s">
        <v>22334</v>
      </c>
      <c r="J5359" s="113" t="s">
        <v>22335</v>
      </c>
      <c r="K5359" s="113" t="s">
        <v>22336</v>
      </c>
      <c r="L5359" s="1" t="s">
        <v>11504</v>
      </c>
      <c r="M5359" s="69">
        <v>2566</v>
      </c>
      <c r="N5359" s="113" t="s">
        <v>22342</v>
      </c>
      <c r="P5359" s="1"/>
    </row>
    <row r="5360" spans="1:17" ht="30.75" customHeight="1" x14ac:dyDescent="0.25">
      <c r="A5360" s="1053">
        <v>1826</v>
      </c>
      <c r="B5360" s="69">
        <v>16</v>
      </c>
      <c r="C5360" s="69" t="s">
        <v>67</v>
      </c>
      <c r="D5360" s="113">
        <v>2567</v>
      </c>
      <c r="E5360" s="1067" t="s">
        <v>22338</v>
      </c>
      <c r="F5360" s="1067" t="s">
        <v>22338</v>
      </c>
      <c r="G5360" s="1067" t="s">
        <v>22339</v>
      </c>
      <c r="H5360" s="1067" t="s">
        <v>21436</v>
      </c>
      <c r="I5360" s="1067" t="s">
        <v>1188</v>
      </c>
      <c r="J5360" s="1067" t="s">
        <v>11</v>
      </c>
      <c r="K5360" s="1067" t="s">
        <v>3414</v>
      </c>
      <c r="L5360" s="1" t="s">
        <v>11504</v>
      </c>
      <c r="M5360" s="69">
        <v>2566</v>
      </c>
      <c r="N5360" s="113" t="s">
        <v>22600</v>
      </c>
      <c r="P5360" s="1"/>
    </row>
    <row r="5361" spans="1:17" ht="37.5" customHeight="1" x14ac:dyDescent="0.25">
      <c r="A5361" s="1055"/>
      <c r="B5361" s="69">
        <v>28</v>
      </c>
      <c r="C5361" s="69" t="s">
        <v>67</v>
      </c>
      <c r="D5361" s="113">
        <v>2567</v>
      </c>
      <c r="E5361" s="1068"/>
      <c r="F5361" s="1068"/>
      <c r="G5361" s="1068"/>
      <c r="H5361" s="1068"/>
      <c r="I5361" s="1068"/>
      <c r="J5361" s="1068"/>
      <c r="K5361" s="1068"/>
      <c r="L5361" s="1" t="s">
        <v>22599</v>
      </c>
      <c r="M5361" s="69"/>
      <c r="N5361" s="113" t="s">
        <v>22343</v>
      </c>
      <c r="P5361" s="1"/>
    </row>
    <row r="5362" spans="1:17" ht="26.25" customHeight="1" x14ac:dyDescent="0.25">
      <c r="A5362" s="69">
        <v>1827</v>
      </c>
      <c r="B5362" s="69">
        <v>16</v>
      </c>
      <c r="C5362" s="69" t="s">
        <v>67</v>
      </c>
      <c r="D5362" s="113">
        <v>2567</v>
      </c>
      <c r="E5362" s="113" t="s">
        <v>22340</v>
      </c>
      <c r="F5362" s="113" t="s">
        <v>22340</v>
      </c>
      <c r="G5362" s="113" t="s">
        <v>22341</v>
      </c>
      <c r="H5362" s="113" t="s">
        <v>20653</v>
      </c>
      <c r="I5362" s="113" t="s">
        <v>1323</v>
      </c>
      <c r="J5362" s="113" t="s">
        <v>212</v>
      </c>
      <c r="K5362" s="113" t="s">
        <v>3414</v>
      </c>
      <c r="L5362" s="1" t="s">
        <v>11504</v>
      </c>
      <c r="M5362" s="69">
        <v>2566</v>
      </c>
      <c r="N5362" s="113" t="s">
        <v>22346</v>
      </c>
      <c r="P5362" s="1"/>
    </row>
    <row r="5363" spans="1:17" s="607" customFormat="1" ht="26.25" customHeight="1" x14ac:dyDescent="0.25">
      <c r="A5363" s="69">
        <v>1828</v>
      </c>
      <c r="B5363" s="69">
        <v>16</v>
      </c>
      <c r="C5363" s="69" t="s">
        <v>67</v>
      </c>
      <c r="D5363" s="113">
        <v>2567</v>
      </c>
      <c r="E5363" s="113" t="s">
        <v>22344</v>
      </c>
      <c r="F5363" s="113" t="s">
        <v>22344</v>
      </c>
      <c r="G5363" s="113" t="s">
        <v>22345</v>
      </c>
      <c r="H5363" s="113" t="s">
        <v>10603</v>
      </c>
      <c r="I5363" s="113" t="s">
        <v>2068</v>
      </c>
      <c r="J5363" s="113" t="s">
        <v>212</v>
      </c>
      <c r="K5363" s="113" t="s">
        <v>3414</v>
      </c>
      <c r="L5363" s="1" t="s">
        <v>11504</v>
      </c>
      <c r="M5363" s="69">
        <v>2566</v>
      </c>
      <c r="N5363" s="113" t="s">
        <v>22349</v>
      </c>
      <c r="O5363" s="1"/>
      <c r="P5363" s="1"/>
      <c r="Q5363" s="1"/>
    </row>
    <row r="5364" spans="1:17" s="612" customFormat="1" ht="26.25" customHeight="1" x14ac:dyDescent="0.25">
      <c r="A5364" s="69">
        <v>1829</v>
      </c>
      <c r="B5364" s="69">
        <v>16</v>
      </c>
      <c r="C5364" s="69" t="s">
        <v>67</v>
      </c>
      <c r="D5364" s="113">
        <v>2567</v>
      </c>
      <c r="E5364" s="113" t="s">
        <v>22347</v>
      </c>
      <c r="F5364" s="113" t="s">
        <v>22347</v>
      </c>
      <c r="G5364" s="113" t="s">
        <v>22348</v>
      </c>
      <c r="H5364" s="113" t="s">
        <v>15599</v>
      </c>
      <c r="I5364" s="113" t="s">
        <v>185</v>
      </c>
      <c r="J5364" s="113" t="s">
        <v>78</v>
      </c>
      <c r="K5364" s="113" t="s">
        <v>3414</v>
      </c>
      <c r="L5364" s="1" t="s">
        <v>11504</v>
      </c>
      <c r="M5364" s="69">
        <v>2566</v>
      </c>
      <c r="N5364" s="603" t="s">
        <v>22363</v>
      </c>
      <c r="O5364" s="604"/>
      <c r="P5364" s="604"/>
      <c r="Q5364" s="604"/>
    </row>
    <row r="5365" spans="1:17" ht="34.5" customHeight="1" x14ac:dyDescent="0.25">
      <c r="A5365" s="1047">
        <v>1830</v>
      </c>
      <c r="B5365" s="602">
        <v>17</v>
      </c>
      <c r="C5365" s="602" t="s">
        <v>67</v>
      </c>
      <c r="D5365" s="603">
        <v>2567</v>
      </c>
      <c r="E5365" s="1050" t="s">
        <v>22359</v>
      </c>
      <c r="F5365" s="1050" t="s">
        <v>22358</v>
      </c>
      <c r="G5365" s="1050" t="s">
        <v>22360</v>
      </c>
      <c r="H5365" s="1050" t="s">
        <v>22361</v>
      </c>
      <c r="I5365" s="1050" t="s">
        <v>1300</v>
      </c>
      <c r="J5365" s="1050" t="s">
        <v>216</v>
      </c>
      <c r="K5365" s="1050" t="s">
        <v>3414</v>
      </c>
      <c r="L5365" s="626" t="s">
        <v>22362</v>
      </c>
      <c r="M5365" s="602"/>
      <c r="N5365" s="609" t="s">
        <v>22363</v>
      </c>
      <c r="O5365" s="610"/>
      <c r="P5365" s="610"/>
      <c r="Q5365" s="610"/>
    </row>
    <row r="5366" spans="1:17" ht="34.5" customHeight="1" x14ac:dyDescent="0.25">
      <c r="A5366" s="1049"/>
      <c r="B5366" s="608">
        <v>17</v>
      </c>
      <c r="C5366" s="608" t="s">
        <v>67</v>
      </c>
      <c r="D5366" s="609">
        <v>2567</v>
      </c>
      <c r="E5366" s="1052"/>
      <c r="F5366" s="1052"/>
      <c r="G5366" s="1052"/>
      <c r="H5366" s="1052"/>
      <c r="I5366" s="1052"/>
      <c r="J5366" s="1052"/>
      <c r="K5366" s="1052"/>
      <c r="L5366" s="614" t="s">
        <v>22364</v>
      </c>
      <c r="M5366" s="608"/>
      <c r="N5366" s="603" t="s">
        <v>23031</v>
      </c>
      <c r="P5366" s="1"/>
    </row>
    <row r="5367" spans="1:17" ht="30.75" customHeight="1" x14ac:dyDescent="0.25">
      <c r="A5367" s="69">
        <v>1831</v>
      </c>
      <c r="B5367" s="69">
        <v>17</v>
      </c>
      <c r="C5367" s="69" t="s">
        <v>67</v>
      </c>
      <c r="D5367" s="113">
        <v>2567</v>
      </c>
      <c r="E5367" s="113" t="s">
        <v>22436</v>
      </c>
      <c r="F5367" s="113" t="s">
        <v>22436</v>
      </c>
      <c r="G5367" s="113" t="s">
        <v>22437</v>
      </c>
      <c r="H5367" s="113" t="s">
        <v>9542</v>
      </c>
      <c r="I5367" s="113" t="s">
        <v>125</v>
      </c>
      <c r="J5367" s="113" t="s">
        <v>113</v>
      </c>
      <c r="K5367" s="113" t="s">
        <v>3414</v>
      </c>
      <c r="L5367" s="1" t="s">
        <v>11504</v>
      </c>
      <c r="M5367" s="69">
        <v>2566</v>
      </c>
      <c r="N5367" s="113" t="s">
        <v>22441</v>
      </c>
      <c r="P5367" s="1"/>
    </row>
    <row r="5368" spans="1:17" ht="30.75" customHeight="1" x14ac:dyDescent="0.25">
      <c r="A5368" s="69">
        <v>1832</v>
      </c>
      <c r="B5368" s="69">
        <v>21</v>
      </c>
      <c r="C5368" s="69" t="s">
        <v>67</v>
      </c>
      <c r="D5368" s="113">
        <v>2567</v>
      </c>
      <c r="E5368" s="113" t="s">
        <v>22438</v>
      </c>
      <c r="F5368" s="113" t="s">
        <v>22438</v>
      </c>
      <c r="G5368" s="113" t="s">
        <v>22439</v>
      </c>
      <c r="H5368" s="113" t="s">
        <v>22440</v>
      </c>
      <c r="I5368" s="113" t="s">
        <v>21574</v>
      </c>
      <c r="J5368" s="113" t="s">
        <v>216</v>
      </c>
      <c r="K5368" s="113" t="s">
        <v>3414</v>
      </c>
      <c r="L5368" s="1" t="s">
        <v>11504</v>
      </c>
      <c r="M5368" s="69">
        <v>2566</v>
      </c>
      <c r="N5368" s="113" t="s">
        <v>22450</v>
      </c>
      <c r="P5368" s="1"/>
    </row>
    <row r="5369" spans="1:17" ht="30.75" customHeight="1" x14ac:dyDescent="0.25">
      <c r="A5369" s="1053">
        <v>1833</v>
      </c>
      <c r="B5369" s="69">
        <v>21</v>
      </c>
      <c r="C5369" s="69" t="s">
        <v>67</v>
      </c>
      <c r="D5369" s="113">
        <v>2567</v>
      </c>
      <c r="E5369" s="1067" t="s">
        <v>22448</v>
      </c>
      <c r="F5369" s="1067" t="s">
        <v>22448</v>
      </c>
      <c r="G5369" s="1067" t="s">
        <v>22521</v>
      </c>
      <c r="H5369" s="1067" t="s">
        <v>22449</v>
      </c>
      <c r="I5369" s="1053" t="s">
        <v>1188</v>
      </c>
      <c r="J5369" s="1053" t="s">
        <v>2880</v>
      </c>
      <c r="K5369" s="1053" t="s">
        <v>3414</v>
      </c>
      <c r="L5369" s="1" t="s">
        <v>17878</v>
      </c>
      <c r="M5369" s="69">
        <v>2566</v>
      </c>
      <c r="N5369" s="113" t="s">
        <v>22451</v>
      </c>
      <c r="P5369" s="1"/>
    </row>
    <row r="5370" spans="1:17" ht="30.75" customHeight="1" x14ac:dyDescent="0.25">
      <c r="A5370" s="1055"/>
      <c r="B5370" s="69">
        <v>21</v>
      </c>
      <c r="C5370" s="69" t="s">
        <v>67</v>
      </c>
      <c r="D5370" s="113">
        <v>2567</v>
      </c>
      <c r="E5370" s="1068"/>
      <c r="F5370" s="1068"/>
      <c r="G5370" s="1068"/>
      <c r="H5370" s="1068"/>
      <c r="I5370" s="1055"/>
      <c r="J5370" s="1055"/>
      <c r="K5370" s="1055"/>
      <c r="L5370" s="1" t="s">
        <v>20039</v>
      </c>
      <c r="M5370" s="69"/>
      <c r="N5370" s="113" t="s">
        <v>22523</v>
      </c>
      <c r="P5370" s="1"/>
    </row>
    <row r="5371" spans="1:17" ht="30.75" customHeight="1" x14ac:dyDescent="0.25">
      <c r="A5371" s="1054"/>
      <c r="B5371" s="218">
        <v>4</v>
      </c>
      <c r="C5371" s="218" t="s">
        <v>677</v>
      </c>
      <c r="D5371" s="220">
        <v>2567</v>
      </c>
      <c r="E5371" s="1069"/>
      <c r="F5371" s="1069"/>
      <c r="G5371" s="1069"/>
      <c r="H5371" s="1069"/>
      <c r="I5371" s="1054"/>
      <c r="J5371" s="1054"/>
      <c r="K5371" s="1054"/>
      <c r="L5371" s="89" t="s">
        <v>22522</v>
      </c>
      <c r="M5371" s="69"/>
      <c r="N5371" s="1081" t="s">
        <v>22456</v>
      </c>
      <c r="O5371" s="26" t="s">
        <v>22479</v>
      </c>
      <c r="P5371" s="1"/>
    </row>
    <row r="5372" spans="1:17" ht="30.75" customHeight="1" x14ac:dyDescent="0.25">
      <c r="A5372" s="1053">
        <v>1834</v>
      </c>
      <c r="B5372" s="1053">
        <v>21</v>
      </c>
      <c r="C5372" s="1053" t="s">
        <v>67</v>
      </c>
      <c r="D5372" s="1067">
        <v>2567</v>
      </c>
      <c r="E5372" s="1067" t="s">
        <v>22452</v>
      </c>
      <c r="F5372" s="89" t="s">
        <v>22453</v>
      </c>
      <c r="G5372" s="89" t="s">
        <v>22478</v>
      </c>
      <c r="H5372" s="89" t="s">
        <v>22454</v>
      </c>
      <c r="I5372" s="89" t="s">
        <v>237</v>
      </c>
      <c r="J5372" s="89" t="s">
        <v>232</v>
      </c>
      <c r="K5372" s="89" t="s">
        <v>3414</v>
      </c>
      <c r="L5372" s="1067" t="s">
        <v>22455</v>
      </c>
      <c r="M5372" s="69">
        <v>2566</v>
      </c>
      <c r="N5372" s="1081"/>
      <c r="P5372" s="1"/>
    </row>
    <row r="5373" spans="1:17" ht="30.75" customHeight="1" x14ac:dyDescent="0.25">
      <c r="A5373" s="1055"/>
      <c r="B5373" s="1054"/>
      <c r="C5373" s="1054"/>
      <c r="D5373" s="1069"/>
      <c r="E5373" s="1068"/>
      <c r="F5373" s="1" t="s">
        <v>22457</v>
      </c>
      <c r="G5373" s="1"/>
      <c r="H5373" s="1" t="s">
        <v>22458</v>
      </c>
      <c r="I5373" s="1" t="s">
        <v>474</v>
      </c>
      <c r="J5373" s="1" t="s">
        <v>58</v>
      </c>
      <c r="K5373" s="1" t="s">
        <v>3414</v>
      </c>
      <c r="L5373" s="1069"/>
      <c r="M5373" s="69"/>
      <c r="N5373" s="113" t="s">
        <v>22459</v>
      </c>
      <c r="P5373" s="1"/>
    </row>
    <row r="5374" spans="1:17" ht="30.75" customHeight="1" x14ac:dyDescent="0.25">
      <c r="A5374" s="1055"/>
      <c r="B5374" s="69">
        <v>21</v>
      </c>
      <c r="C5374" s="1" t="s">
        <v>67</v>
      </c>
      <c r="D5374" s="113">
        <v>2567</v>
      </c>
      <c r="E5374" s="1068"/>
      <c r="F5374" s="1"/>
      <c r="G5374" s="1"/>
      <c r="H5374" s="1"/>
      <c r="I5374" s="1"/>
      <c r="J5374" s="1"/>
      <c r="K5374" s="1"/>
      <c r="L5374" s="1" t="s">
        <v>20051</v>
      </c>
      <c r="M5374" s="69"/>
      <c r="N5374" s="113" t="s">
        <v>22490</v>
      </c>
      <c r="P5374" s="1"/>
    </row>
    <row r="5375" spans="1:17" ht="30.75" customHeight="1" x14ac:dyDescent="0.25">
      <c r="A5375" s="1054"/>
      <c r="B5375" s="153">
        <v>28</v>
      </c>
      <c r="C5375" s="99" t="s">
        <v>67</v>
      </c>
      <c r="D5375" s="152">
        <v>2567</v>
      </c>
      <c r="E5375" s="1069"/>
      <c r="F5375" s="113"/>
      <c r="G5375" s="113"/>
      <c r="H5375" s="113"/>
      <c r="I5375" s="113"/>
      <c r="J5375" s="113"/>
      <c r="K5375" s="113"/>
      <c r="L5375" s="1" t="s">
        <v>22480</v>
      </c>
      <c r="M5375" s="69"/>
      <c r="N5375" s="113" t="s">
        <v>22473</v>
      </c>
      <c r="P5375" s="1"/>
    </row>
    <row r="5376" spans="1:17" ht="30.75" customHeight="1" x14ac:dyDescent="0.25">
      <c r="A5376" s="69">
        <v>1835</v>
      </c>
      <c r="B5376" s="69">
        <v>24</v>
      </c>
      <c r="C5376" s="69" t="s">
        <v>67</v>
      </c>
      <c r="D5376" s="113">
        <v>2567</v>
      </c>
      <c r="E5376" s="113" t="s">
        <v>22469</v>
      </c>
      <c r="F5376" s="113" t="s">
        <v>22469</v>
      </c>
      <c r="G5376" s="113" t="s">
        <v>22470</v>
      </c>
      <c r="H5376" s="113" t="s">
        <v>22471</v>
      </c>
      <c r="I5376" s="113" t="s">
        <v>1436</v>
      </c>
      <c r="J5376" s="113" t="s">
        <v>131</v>
      </c>
      <c r="K5376" s="113" t="s">
        <v>3414</v>
      </c>
      <c r="L5376" s="1" t="s">
        <v>22472</v>
      </c>
      <c r="M5376" s="69">
        <v>2566</v>
      </c>
      <c r="N5376" s="113" t="s">
        <v>22477</v>
      </c>
      <c r="P5376" s="1"/>
    </row>
    <row r="5377" spans="1:16" ht="40.5" x14ac:dyDescent="0.25">
      <c r="A5377" s="69">
        <v>1836</v>
      </c>
      <c r="B5377" s="69">
        <v>25</v>
      </c>
      <c r="C5377" s="69" t="s">
        <v>67</v>
      </c>
      <c r="D5377" s="113">
        <v>2567</v>
      </c>
      <c r="E5377" s="113" t="s">
        <v>22474</v>
      </c>
      <c r="F5377" s="113" t="s">
        <v>22474</v>
      </c>
      <c r="G5377" s="113" t="s">
        <v>22475</v>
      </c>
      <c r="H5377" s="113" t="s">
        <v>22476</v>
      </c>
      <c r="I5377" s="113" t="s">
        <v>112</v>
      </c>
      <c r="J5377" s="113" t="s">
        <v>113</v>
      </c>
      <c r="K5377" s="113" t="s">
        <v>3414</v>
      </c>
      <c r="L5377" s="1" t="s">
        <v>22472</v>
      </c>
      <c r="M5377" s="69">
        <v>2566</v>
      </c>
      <c r="N5377" s="113" t="s">
        <v>22536</v>
      </c>
      <c r="P5377" s="1"/>
    </row>
    <row r="5378" spans="1:16" ht="40.5" x14ac:dyDescent="0.25">
      <c r="A5378" s="69">
        <v>1837</v>
      </c>
      <c r="B5378" s="69">
        <v>25</v>
      </c>
      <c r="C5378" s="69" t="s">
        <v>67</v>
      </c>
      <c r="D5378" s="113">
        <v>2567</v>
      </c>
      <c r="E5378" s="113" t="s">
        <v>22481</v>
      </c>
      <c r="F5378" s="113" t="s">
        <v>22481</v>
      </c>
      <c r="G5378" s="113" t="s">
        <v>22482</v>
      </c>
      <c r="H5378" s="113" t="s">
        <v>22483</v>
      </c>
      <c r="I5378" s="113" t="s">
        <v>1949</v>
      </c>
      <c r="J5378" s="113" t="s">
        <v>216</v>
      </c>
      <c r="K5378" s="113" t="s">
        <v>3414</v>
      </c>
      <c r="L5378" s="1" t="s">
        <v>22472</v>
      </c>
      <c r="M5378" s="69">
        <v>2566</v>
      </c>
      <c r="N5378" s="113" t="s">
        <v>22537</v>
      </c>
      <c r="P5378" s="1"/>
    </row>
    <row r="5379" spans="1:16" ht="40.5" x14ac:dyDescent="0.25">
      <c r="A5379" s="69">
        <v>1838</v>
      </c>
      <c r="B5379" s="69">
        <v>28</v>
      </c>
      <c r="C5379" s="69" t="s">
        <v>67</v>
      </c>
      <c r="D5379" s="113">
        <v>2567</v>
      </c>
      <c r="E5379" s="113" t="s">
        <v>22484</v>
      </c>
      <c r="F5379" s="113" t="s">
        <v>22484</v>
      </c>
      <c r="G5379" s="113" t="s">
        <v>22485</v>
      </c>
      <c r="H5379" s="113" t="s">
        <v>22486</v>
      </c>
      <c r="I5379" s="113" t="s">
        <v>1436</v>
      </c>
      <c r="J5379" s="113" t="s">
        <v>131</v>
      </c>
      <c r="K5379" s="113" t="s">
        <v>3414</v>
      </c>
      <c r="L5379" s="1" t="s">
        <v>22472</v>
      </c>
      <c r="M5379" s="69">
        <v>2566</v>
      </c>
      <c r="N5379" s="113" t="s">
        <v>22538</v>
      </c>
      <c r="P5379" s="1"/>
    </row>
    <row r="5380" spans="1:16" ht="40.5" x14ac:dyDescent="0.25">
      <c r="A5380" s="69">
        <v>1839</v>
      </c>
      <c r="B5380" s="69">
        <v>28</v>
      </c>
      <c r="C5380" s="69" t="s">
        <v>67</v>
      </c>
      <c r="D5380" s="113">
        <v>2567</v>
      </c>
      <c r="E5380" s="113" t="s">
        <v>22487</v>
      </c>
      <c r="F5380" s="113" t="s">
        <v>22487</v>
      </c>
      <c r="G5380" s="113" t="s">
        <v>22488</v>
      </c>
      <c r="H5380" s="113" t="s">
        <v>22489</v>
      </c>
      <c r="I5380" s="113" t="s">
        <v>341</v>
      </c>
      <c r="J5380" s="113" t="s">
        <v>212</v>
      </c>
      <c r="K5380" s="113" t="s">
        <v>3414</v>
      </c>
      <c r="L5380" s="1" t="s">
        <v>22472</v>
      </c>
      <c r="M5380" s="69">
        <v>2566</v>
      </c>
      <c r="N5380" s="113" t="s">
        <v>22539</v>
      </c>
      <c r="P5380" s="1"/>
    </row>
    <row r="5381" spans="1:16" ht="40.5" x14ac:dyDescent="0.25">
      <c r="A5381" s="69">
        <v>1840</v>
      </c>
      <c r="B5381" s="69">
        <v>29</v>
      </c>
      <c r="C5381" s="69" t="s">
        <v>67</v>
      </c>
      <c r="D5381" s="113">
        <v>2567</v>
      </c>
      <c r="E5381" s="113" t="s">
        <v>22514</v>
      </c>
      <c r="F5381" s="113" t="s">
        <v>22514</v>
      </c>
      <c r="G5381" s="113" t="s">
        <v>22515</v>
      </c>
      <c r="H5381" s="113" t="s">
        <v>22516</v>
      </c>
      <c r="I5381" s="113" t="s">
        <v>22517</v>
      </c>
      <c r="J5381" s="113" t="s">
        <v>22518</v>
      </c>
      <c r="K5381" s="113" t="s">
        <v>3387</v>
      </c>
      <c r="L5381" s="1" t="s">
        <v>22472</v>
      </c>
      <c r="M5381" s="69">
        <v>2566</v>
      </c>
      <c r="N5381" s="113" t="s">
        <v>22540</v>
      </c>
      <c r="P5381" s="1"/>
    </row>
    <row r="5382" spans="1:16" ht="40.5" x14ac:dyDescent="0.25">
      <c r="A5382" s="69">
        <v>1841</v>
      </c>
      <c r="B5382" s="69">
        <v>30</v>
      </c>
      <c r="C5382" s="69" t="s">
        <v>67</v>
      </c>
      <c r="D5382" s="113">
        <v>2567</v>
      </c>
      <c r="E5382" s="113" t="s">
        <v>22519</v>
      </c>
      <c r="F5382" s="113" t="s">
        <v>22519</v>
      </c>
      <c r="G5382" s="113" t="s">
        <v>22520</v>
      </c>
      <c r="H5382" s="113" t="s">
        <v>7320</v>
      </c>
      <c r="I5382" s="113" t="s">
        <v>2168</v>
      </c>
      <c r="J5382" s="113" t="s">
        <v>2880</v>
      </c>
      <c r="K5382" s="113" t="s">
        <v>3414</v>
      </c>
      <c r="L5382" s="1" t="s">
        <v>22472</v>
      </c>
      <c r="M5382" s="69" t="s">
        <v>21019</v>
      </c>
      <c r="N5382" s="113" t="s">
        <v>22535</v>
      </c>
      <c r="P5382" s="1"/>
    </row>
    <row r="5383" spans="1:16" ht="29.25" customHeight="1" x14ac:dyDescent="0.25">
      <c r="A5383" s="69">
        <v>1842</v>
      </c>
      <c r="B5383" s="69">
        <v>1</v>
      </c>
      <c r="C5383" s="69" t="s">
        <v>677</v>
      </c>
      <c r="D5383" s="113">
        <v>2567</v>
      </c>
      <c r="E5383" s="113" t="s">
        <v>22524</v>
      </c>
      <c r="F5383" s="113" t="s">
        <v>22524</v>
      </c>
      <c r="G5383" s="113" t="s">
        <v>22542</v>
      </c>
      <c r="H5383" s="113" t="s">
        <v>22525</v>
      </c>
      <c r="I5383" s="113" t="s">
        <v>112</v>
      </c>
      <c r="J5383" s="113" t="s">
        <v>113</v>
      </c>
      <c r="K5383" s="113" t="s">
        <v>3414</v>
      </c>
      <c r="L5383" s="1" t="s">
        <v>22472</v>
      </c>
      <c r="M5383" s="69">
        <v>2566</v>
      </c>
      <c r="N5383" s="113" t="s">
        <v>22575</v>
      </c>
      <c r="P5383" s="1"/>
    </row>
    <row r="5384" spans="1:16" ht="29.25" customHeight="1" x14ac:dyDescent="0.25">
      <c r="A5384" s="69">
        <v>1843</v>
      </c>
      <c r="B5384" s="69">
        <v>4</v>
      </c>
      <c r="C5384" s="69" t="s">
        <v>677</v>
      </c>
      <c r="D5384" s="113">
        <v>2567</v>
      </c>
      <c r="E5384" s="113" t="s">
        <v>22541</v>
      </c>
      <c r="F5384" s="113" t="s">
        <v>22541</v>
      </c>
      <c r="G5384" s="113" t="s">
        <v>22543</v>
      </c>
      <c r="H5384" s="113" t="s">
        <v>20653</v>
      </c>
      <c r="I5384" s="113" t="s">
        <v>1323</v>
      </c>
      <c r="J5384" s="113" t="s">
        <v>212</v>
      </c>
      <c r="K5384" s="113" t="s">
        <v>3414</v>
      </c>
      <c r="L5384" s="1" t="s">
        <v>22472</v>
      </c>
      <c r="M5384" s="69">
        <v>2566</v>
      </c>
      <c r="N5384" s="113" t="s">
        <v>22574</v>
      </c>
      <c r="P5384" s="1"/>
    </row>
    <row r="5385" spans="1:16" ht="29.25" customHeight="1" x14ac:dyDescent="0.25">
      <c r="A5385" s="69">
        <v>1844</v>
      </c>
      <c r="B5385" s="69">
        <v>4</v>
      </c>
      <c r="C5385" s="69" t="s">
        <v>677</v>
      </c>
      <c r="D5385" s="113">
        <v>2567</v>
      </c>
      <c r="E5385" s="113" t="s">
        <v>22567</v>
      </c>
      <c r="F5385" s="113" t="s">
        <v>22567</v>
      </c>
      <c r="G5385" s="113" t="s">
        <v>22568</v>
      </c>
      <c r="H5385" s="113" t="s">
        <v>22569</v>
      </c>
      <c r="I5385" s="113" t="s">
        <v>451</v>
      </c>
      <c r="J5385" s="113" t="s">
        <v>92</v>
      </c>
      <c r="K5385" s="113" t="s">
        <v>3414</v>
      </c>
      <c r="L5385" s="1" t="s">
        <v>22472</v>
      </c>
      <c r="M5385" s="69">
        <v>2566</v>
      </c>
      <c r="N5385" s="113" t="s">
        <v>22573</v>
      </c>
      <c r="P5385" s="1"/>
    </row>
    <row r="5386" spans="1:16" ht="29.25" customHeight="1" x14ac:dyDescent="0.25">
      <c r="A5386" s="69">
        <v>1845</v>
      </c>
      <c r="B5386" s="69">
        <v>5</v>
      </c>
      <c r="C5386" s="69" t="s">
        <v>677</v>
      </c>
      <c r="D5386" s="113">
        <v>2567</v>
      </c>
      <c r="E5386" s="113" t="s">
        <v>22570</v>
      </c>
      <c r="F5386" s="113" t="s">
        <v>22570</v>
      </c>
      <c r="G5386" s="113" t="s">
        <v>22571</v>
      </c>
      <c r="H5386" s="113" t="s">
        <v>22572</v>
      </c>
      <c r="I5386" s="113" t="s">
        <v>341</v>
      </c>
      <c r="J5386" s="113" t="s">
        <v>212</v>
      </c>
      <c r="K5386" s="113" t="s">
        <v>3414</v>
      </c>
      <c r="L5386" s="1" t="s">
        <v>22472</v>
      </c>
      <c r="M5386" s="69">
        <v>2566</v>
      </c>
      <c r="N5386" s="113" t="s">
        <v>22576</v>
      </c>
      <c r="P5386" s="1"/>
    </row>
    <row r="5387" spans="1:16" ht="29.25" customHeight="1" x14ac:dyDescent="0.25">
      <c r="A5387" s="69">
        <v>1846</v>
      </c>
      <c r="B5387" s="69">
        <v>5</v>
      </c>
      <c r="C5387" s="69" t="s">
        <v>677</v>
      </c>
      <c r="D5387" s="113">
        <v>2567</v>
      </c>
      <c r="E5387" s="113" t="s">
        <v>22577</v>
      </c>
      <c r="F5387" s="113" t="s">
        <v>22577</v>
      </c>
      <c r="G5387" s="113" t="s">
        <v>22578</v>
      </c>
      <c r="H5387" s="113" t="s">
        <v>22579</v>
      </c>
      <c r="I5387" s="113" t="s">
        <v>2775</v>
      </c>
      <c r="J5387" s="113" t="s">
        <v>131</v>
      </c>
      <c r="K5387" s="113" t="s">
        <v>3414</v>
      </c>
      <c r="L5387" s="1" t="s">
        <v>22472</v>
      </c>
      <c r="M5387" s="69">
        <v>2566</v>
      </c>
      <c r="N5387" s="113" t="s">
        <v>22583</v>
      </c>
      <c r="P5387" s="1"/>
    </row>
    <row r="5388" spans="1:16" ht="29.25" customHeight="1" x14ac:dyDescent="0.25">
      <c r="A5388" s="69">
        <v>1847</v>
      </c>
      <c r="B5388" s="69">
        <v>5</v>
      </c>
      <c r="C5388" s="69" t="s">
        <v>677</v>
      </c>
      <c r="D5388" s="113">
        <v>2567</v>
      </c>
      <c r="E5388" s="113" t="s">
        <v>22580</v>
      </c>
      <c r="F5388" s="113" t="s">
        <v>22580</v>
      </c>
      <c r="G5388" s="113" t="s">
        <v>22581</v>
      </c>
      <c r="H5388" s="113" t="s">
        <v>22582</v>
      </c>
      <c r="I5388" s="113" t="s">
        <v>527</v>
      </c>
      <c r="J5388" s="113" t="s">
        <v>527</v>
      </c>
      <c r="K5388" s="113" t="s">
        <v>3414</v>
      </c>
      <c r="L5388" s="1" t="s">
        <v>22472</v>
      </c>
      <c r="M5388" s="69">
        <v>2566</v>
      </c>
      <c r="N5388" s="113" t="s">
        <v>22590</v>
      </c>
      <c r="P5388" s="1"/>
    </row>
    <row r="5389" spans="1:16" ht="29.25" customHeight="1" x14ac:dyDescent="0.25">
      <c r="A5389" s="69">
        <v>1848</v>
      </c>
      <c r="B5389" s="69">
        <v>5</v>
      </c>
      <c r="C5389" s="69" t="s">
        <v>677</v>
      </c>
      <c r="D5389" s="113">
        <v>2567</v>
      </c>
      <c r="E5389" s="113" t="s">
        <v>22584</v>
      </c>
      <c r="F5389" s="113" t="s">
        <v>22584</v>
      </c>
      <c r="G5389" s="113" t="s">
        <v>22585</v>
      </c>
      <c r="H5389" s="113" t="s">
        <v>17765</v>
      </c>
      <c r="I5389" s="113" t="s">
        <v>8186</v>
      </c>
      <c r="J5389" s="113" t="s">
        <v>527</v>
      </c>
      <c r="K5389" s="113" t="s">
        <v>3414</v>
      </c>
      <c r="L5389" s="1" t="s">
        <v>22472</v>
      </c>
      <c r="M5389" s="69">
        <v>2566</v>
      </c>
      <c r="N5389" s="113" t="s">
        <v>22593</v>
      </c>
      <c r="P5389" s="1"/>
    </row>
    <row r="5390" spans="1:16" ht="29.25" customHeight="1" x14ac:dyDescent="0.25">
      <c r="A5390" s="1053">
        <v>1849</v>
      </c>
      <c r="B5390" s="69">
        <v>6</v>
      </c>
      <c r="C5390" s="69" t="s">
        <v>677</v>
      </c>
      <c r="D5390" s="113">
        <v>2567</v>
      </c>
      <c r="E5390" s="1067" t="s">
        <v>22591</v>
      </c>
      <c r="F5390" s="1067" t="s">
        <v>22591</v>
      </c>
      <c r="G5390" s="1053" t="s">
        <v>22616</v>
      </c>
      <c r="H5390" s="1053" t="s">
        <v>22592</v>
      </c>
      <c r="I5390" s="1053" t="s">
        <v>953</v>
      </c>
      <c r="J5390" s="1053" t="s">
        <v>232</v>
      </c>
      <c r="K5390" s="1053" t="s">
        <v>3414</v>
      </c>
      <c r="L5390" s="89" t="s">
        <v>22522</v>
      </c>
      <c r="M5390" s="69">
        <v>2566</v>
      </c>
      <c r="N5390" s="113" t="s">
        <v>22594</v>
      </c>
      <c r="P5390" s="1"/>
    </row>
    <row r="5391" spans="1:16" ht="24.75" customHeight="1" x14ac:dyDescent="0.25">
      <c r="A5391" s="1055"/>
      <c r="B5391" s="69">
        <v>6</v>
      </c>
      <c r="C5391" s="69" t="s">
        <v>677</v>
      </c>
      <c r="D5391" s="113">
        <v>2567</v>
      </c>
      <c r="E5391" s="1068"/>
      <c r="F5391" s="1068"/>
      <c r="G5391" s="1055"/>
      <c r="H5391" s="1055"/>
      <c r="I5391" s="1055"/>
      <c r="J5391" s="1055"/>
      <c r="K5391" s="1055"/>
      <c r="L5391" s="1" t="s">
        <v>20039</v>
      </c>
      <c r="M5391" s="69"/>
      <c r="N5391" s="113" t="s">
        <v>22615</v>
      </c>
      <c r="P5391" s="1"/>
    </row>
    <row r="5392" spans="1:16" ht="24.75" customHeight="1" x14ac:dyDescent="0.25">
      <c r="A5392" s="1054"/>
      <c r="B5392" s="69">
        <v>8</v>
      </c>
      <c r="C5392" s="69" t="s">
        <v>677</v>
      </c>
      <c r="D5392" s="113">
        <v>2567</v>
      </c>
      <c r="E5392" s="1069"/>
      <c r="F5392" s="1069"/>
      <c r="G5392" s="1054"/>
      <c r="H5392" s="1054"/>
      <c r="I5392" s="1054"/>
      <c r="J5392" s="1054"/>
      <c r="K5392" s="1054"/>
      <c r="L5392" s="89" t="s">
        <v>22614</v>
      </c>
      <c r="M5392" s="69"/>
      <c r="N5392" s="113" t="s">
        <v>22597</v>
      </c>
      <c r="P5392" s="1"/>
    </row>
    <row r="5393" spans="1:17" s="607" customFormat="1" ht="24.75" customHeight="1" x14ac:dyDescent="0.25">
      <c r="A5393" s="1053">
        <v>1850</v>
      </c>
      <c r="B5393" s="69">
        <v>6</v>
      </c>
      <c r="C5393" s="69" t="s">
        <v>677</v>
      </c>
      <c r="D5393" s="113">
        <v>2567</v>
      </c>
      <c r="E5393" s="1050" t="s">
        <v>22595</v>
      </c>
      <c r="F5393" s="1050" t="s">
        <v>22595</v>
      </c>
      <c r="G5393" s="1249" t="s">
        <v>22804</v>
      </c>
      <c r="H5393" s="1050" t="s">
        <v>22596</v>
      </c>
      <c r="I5393" s="1050" t="s">
        <v>2658</v>
      </c>
      <c r="J5393" s="1050" t="s">
        <v>105</v>
      </c>
      <c r="K5393" s="1050" t="s">
        <v>3414</v>
      </c>
      <c r="L5393" s="89" t="s">
        <v>22522</v>
      </c>
      <c r="M5393" s="1047">
        <v>2566</v>
      </c>
      <c r="N5393" s="113" t="s">
        <v>22598</v>
      </c>
      <c r="O5393" s="1"/>
      <c r="P5393" s="1"/>
      <c r="Q5393" s="1"/>
    </row>
    <row r="5394" spans="1:17" s="607" customFormat="1" ht="24.75" customHeight="1" x14ac:dyDescent="0.25">
      <c r="A5394" s="1055"/>
      <c r="B5394" s="69">
        <v>6</v>
      </c>
      <c r="C5394" s="69" t="s">
        <v>677</v>
      </c>
      <c r="D5394" s="113">
        <v>2567</v>
      </c>
      <c r="E5394" s="1051"/>
      <c r="F5394" s="1051"/>
      <c r="G5394" s="1250"/>
      <c r="H5394" s="1051"/>
      <c r="I5394" s="1051"/>
      <c r="J5394" s="1051"/>
      <c r="K5394" s="1051"/>
      <c r="L5394" s="1" t="s">
        <v>20039</v>
      </c>
      <c r="M5394" s="1048"/>
      <c r="N5394" s="220" t="s">
        <v>22807</v>
      </c>
      <c r="O5394" s="1"/>
      <c r="P5394" s="1"/>
      <c r="Q5394" s="1"/>
    </row>
    <row r="5395" spans="1:17" s="607" customFormat="1" ht="24.75" customHeight="1" x14ac:dyDescent="0.25">
      <c r="A5395" s="1054"/>
      <c r="B5395" s="69">
        <v>22</v>
      </c>
      <c r="C5395" s="69" t="s">
        <v>677</v>
      </c>
      <c r="D5395" s="113">
        <v>2567</v>
      </c>
      <c r="E5395" s="1052"/>
      <c r="F5395" s="1052"/>
      <c r="G5395" s="1251"/>
      <c r="H5395" s="1052"/>
      <c r="I5395" s="1052"/>
      <c r="J5395" s="1052"/>
      <c r="K5395" s="1052"/>
      <c r="L5395" s="89" t="s">
        <v>22806</v>
      </c>
      <c r="M5395" s="1049"/>
      <c r="N5395" s="1053" t="s">
        <v>22612</v>
      </c>
      <c r="O5395" s="604"/>
      <c r="P5395" s="604"/>
      <c r="Q5395" s="604"/>
    </row>
    <row r="5396" spans="1:17" ht="24.75" customHeight="1" x14ac:dyDescent="0.25">
      <c r="A5396" s="1053">
        <v>1852</v>
      </c>
      <c r="B5396" s="1053">
        <v>7</v>
      </c>
      <c r="C5396" s="1053" t="s">
        <v>677</v>
      </c>
      <c r="D5396" s="1053">
        <v>2567</v>
      </c>
      <c r="E5396" s="1067" t="s">
        <v>22601</v>
      </c>
      <c r="F5396" s="603" t="s">
        <v>22602</v>
      </c>
      <c r="G5396" s="603" t="s">
        <v>22683</v>
      </c>
      <c r="H5396" s="603" t="s">
        <v>17566</v>
      </c>
      <c r="I5396" s="603" t="s">
        <v>1786</v>
      </c>
      <c r="J5396" s="603" t="s">
        <v>78</v>
      </c>
      <c r="K5396" s="604" t="s">
        <v>3414</v>
      </c>
      <c r="L5396" s="1053" t="s">
        <v>22603</v>
      </c>
      <c r="M5396" s="1047">
        <v>2566</v>
      </c>
      <c r="N5396" s="1055"/>
      <c r="O5396" s="604"/>
      <c r="P5396" s="604"/>
      <c r="Q5396" s="604"/>
    </row>
    <row r="5397" spans="1:17" ht="24.75" customHeight="1" x14ac:dyDescent="0.25">
      <c r="A5397" s="1055"/>
      <c r="B5397" s="1055"/>
      <c r="C5397" s="1055"/>
      <c r="D5397" s="1055"/>
      <c r="E5397" s="1068"/>
      <c r="F5397" s="603" t="s">
        <v>22604</v>
      </c>
      <c r="G5397" s="603" t="s">
        <v>22684</v>
      </c>
      <c r="H5397" s="603" t="s">
        <v>22605</v>
      </c>
      <c r="I5397" s="603" t="s">
        <v>500</v>
      </c>
      <c r="J5397" s="603" t="s">
        <v>485</v>
      </c>
      <c r="K5397" s="754" t="s">
        <v>3414</v>
      </c>
      <c r="L5397" s="1055"/>
      <c r="M5397" s="1048"/>
      <c r="N5397" s="1055"/>
      <c r="P5397" s="1"/>
    </row>
    <row r="5398" spans="1:17" ht="24.75" customHeight="1" x14ac:dyDescent="0.25">
      <c r="A5398" s="1055"/>
      <c r="B5398" s="1055"/>
      <c r="C5398" s="1055"/>
      <c r="D5398" s="1055"/>
      <c r="E5398" s="1068"/>
      <c r="F5398" s="603" t="s">
        <v>22606</v>
      </c>
      <c r="G5398" s="603"/>
      <c r="H5398" s="603" t="s">
        <v>22608</v>
      </c>
      <c r="I5398" s="603" t="s">
        <v>1323</v>
      </c>
      <c r="J5398" s="603" t="s">
        <v>212</v>
      </c>
      <c r="K5398" s="604" t="s">
        <v>3414</v>
      </c>
      <c r="L5398" s="1055"/>
      <c r="M5398" s="1048"/>
      <c r="N5398" s="1055"/>
      <c r="P5398" s="1"/>
    </row>
    <row r="5399" spans="1:17" ht="24.75" customHeight="1" x14ac:dyDescent="0.25">
      <c r="A5399" s="1055"/>
      <c r="B5399" s="1055"/>
      <c r="C5399" s="1055"/>
      <c r="D5399" s="1055"/>
      <c r="E5399" s="1068"/>
      <c r="F5399" s="603" t="s">
        <v>22607</v>
      </c>
      <c r="G5399" s="603"/>
      <c r="H5399" s="603" t="s">
        <v>17812</v>
      </c>
      <c r="I5399" s="603" t="s">
        <v>211</v>
      </c>
      <c r="J5399" s="603" t="s">
        <v>212</v>
      </c>
      <c r="K5399" s="754" t="s">
        <v>3414</v>
      </c>
      <c r="L5399" s="1055"/>
      <c r="M5399" s="1048"/>
      <c r="N5399" s="1054"/>
      <c r="P5399" s="1"/>
    </row>
    <row r="5400" spans="1:17" ht="24.75" customHeight="1" x14ac:dyDescent="0.25">
      <c r="A5400" s="1055"/>
      <c r="B5400" s="1054"/>
      <c r="C5400" s="1054"/>
      <c r="D5400" s="1054"/>
      <c r="E5400" s="1068"/>
      <c r="F5400" s="603" t="s">
        <v>22609</v>
      </c>
      <c r="G5400" s="603"/>
      <c r="H5400" s="603" t="s">
        <v>22610</v>
      </c>
      <c r="I5400" s="603" t="s">
        <v>150</v>
      </c>
      <c r="J5400" s="603" t="s">
        <v>151</v>
      </c>
      <c r="K5400" s="604" t="s">
        <v>3414</v>
      </c>
      <c r="L5400" s="1054"/>
      <c r="M5400" s="1049"/>
      <c r="N5400" s="113" t="s">
        <v>22613</v>
      </c>
      <c r="P5400" s="1"/>
    </row>
    <row r="5401" spans="1:17" ht="24.75" customHeight="1" x14ac:dyDescent="0.25">
      <c r="A5401" s="1055"/>
      <c r="B5401" s="69">
        <v>7</v>
      </c>
      <c r="C5401" s="69" t="s">
        <v>677</v>
      </c>
      <c r="D5401" s="113">
        <v>2567</v>
      </c>
      <c r="E5401" s="1068"/>
      <c r="F5401" s="113"/>
      <c r="G5401" s="113"/>
      <c r="H5401" s="113"/>
      <c r="I5401" s="113"/>
      <c r="J5401" s="113"/>
      <c r="K5401" s="113"/>
      <c r="L5401" s="1" t="s">
        <v>22611</v>
      </c>
      <c r="M5401" s="69"/>
      <c r="N5401" s="113" t="s">
        <v>22658</v>
      </c>
      <c r="P5401" s="1"/>
    </row>
    <row r="5402" spans="1:17" ht="23.25" customHeight="1" x14ac:dyDescent="0.25">
      <c r="A5402" s="1055"/>
      <c r="B5402" s="1053">
        <v>12</v>
      </c>
      <c r="C5402" s="1053" t="s">
        <v>677</v>
      </c>
      <c r="D5402" s="1053">
        <v>2567</v>
      </c>
      <c r="E5402" s="1068"/>
      <c r="F5402" s="113"/>
      <c r="G5402" s="113"/>
      <c r="H5402" s="113"/>
      <c r="I5402" s="113"/>
      <c r="J5402" s="113"/>
      <c r="K5402" s="113"/>
      <c r="L5402" s="1" t="s">
        <v>22657</v>
      </c>
      <c r="M5402" s="69"/>
      <c r="N5402" s="113" t="s">
        <v>22660</v>
      </c>
      <c r="P5402" s="1"/>
    </row>
    <row r="5403" spans="1:17" ht="23.25" customHeight="1" x14ac:dyDescent="0.25">
      <c r="A5403" s="1055"/>
      <c r="B5403" s="1054"/>
      <c r="C5403" s="1054"/>
      <c r="D5403" s="1054"/>
      <c r="E5403" s="1068"/>
      <c r="F5403" s="113"/>
      <c r="G5403" s="113"/>
      <c r="H5403" s="113"/>
      <c r="I5403" s="113"/>
      <c r="J5403" s="113"/>
      <c r="K5403" s="113"/>
      <c r="L5403" s="1" t="s">
        <v>22659</v>
      </c>
      <c r="M5403" s="69"/>
      <c r="N5403" s="113" t="s">
        <v>22736</v>
      </c>
      <c r="P5403" s="1"/>
    </row>
    <row r="5404" spans="1:17" ht="23.25" customHeight="1" x14ac:dyDescent="0.25">
      <c r="A5404" s="1055"/>
      <c r="B5404" s="69">
        <v>19</v>
      </c>
      <c r="C5404" s="69" t="s">
        <v>677</v>
      </c>
      <c r="D5404" s="113">
        <v>2567</v>
      </c>
      <c r="E5404" s="1068"/>
      <c r="F5404" s="113"/>
      <c r="G5404" s="113"/>
      <c r="H5404" s="113"/>
      <c r="I5404" s="113"/>
      <c r="J5404" s="113"/>
      <c r="K5404" s="113"/>
      <c r="L5404" s="1" t="s">
        <v>22735</v>
      </c>
      <c r="M5404" s="69"/>
      <c r="N5404" s="113" t="s">
        <v>22789</v>
      </c>
      <c r="P5404" s="1"/>
    </row>
    <row r="5405" spans="1:17" ht="23.25" customHeight="1" x14ac:dyDescent="0.25">
      <c r="A5405" s="1055"/>
      <c r="B5405" s="69">
        <v>21</v>
      </c>
      <c r="C5405" s="69" t="s">
        <v>677</v>
      </c>
      <c r="D5405" s="113">
        <v>2567</v>
      </c>
      <c r="E5405" s="1068"/>
      <c r="F5405" s="113"/>
      <c r="G5405" s="113"/>
      <c r="H5405" s="113"/>
      <c r="I5405" s="113"/>
      <c r="J5405" s="113"/>
      <c r="K5405" s="113"/>
      <c r="L5405" s="1" t="s">
        <v>22788</v>
      </c>
      <c r="M5405" s="69"/>
      <c r="N5405" s="113" t="s">
        <v>22793</v>
      </c>
      <c r="P5405" s="1"/>
    </row>
    <row r="5406" spans="1:17" ht="24.75" customHeight="1" x14ac:dyDescent="0.25">
      <c r="A5406" s="1054"/>
      <c r="B5406" s="69">
        <v>21</v>
      </c>
      <c r="C5406" s="69" t="s">
        <v>677</v>
      </c>
      <c r="D5406" s="113">
        <v>2567</v>
      </c>
      <c r="E5406" s="1069"/>
      <c r="F5406" s="113"/>
      <c r="G5406" s="113"/>
      <c r="H5406" s="113"/>
      <c r="I5406" s="113"/>
      <c r="J5406" s="113"/>
      <c r="K5406" s="113"/>
      <c r="L5406" s="1" t="s">
        <v>22790</v>
      </c>
      <c r="M5406" s="69"/>
      <c r="N5406" s="113" t="s">
        <v>22640</v>
      </c>
      <c r="P5406" s="1"/>
    </row>
    <row r="5407" spans="1:17" ht="27" customHeight="1" x14ac:dyDescent="0.25">
      <c r="A5407" s="153">
        <v>1853</v>
      </c>
      <c r="B5407" s="69">
        <v>8</v>
      </c>
      <c r="C5407" s="69" t="s">
        <v>677</v>
      </c>
      <c r="D5407" s="113">
        <v>2567</v>
      </c>
      <c r="E5407" s="1" t="s">
        <v>22637</v>
      </c>
      <c r="F5407" s="113" t="s">
        <v>22637</v>
      </c>
      <c r="G5407" s="113" t="s">
        <v>22638</v>
      </c>
      <c r="H5407" s="113" t="s">
        <v>22639</v>
      </c>
      <c r="I5407" s="113" t="s">
        <v>1188</v>
      </c>
      <c r="J5407" s="113" t="s">
        <v>2880</v>
      </c>
      <c r="K5407" s="113" t="s">
        <v>3414</v>
      </c>
      <c r="L5407" s="1" t="s">
        <v>22472</v>
      </c>
      <c r="M5407" s="69">
        <v>2565</v>
      </c>
      <c r="N5407" s="113" t="s">
        <v>22636</v>
      </c>
      <c r="P5407" s="1"/>
    </row>
    <row r="5408" spans="1:17" ht="27" customHeight="1" x14ac:dyDescent="0.25">
      <c r="A5408" s="69">
        <v>1854</v>
      </c>
      <c r="B5408" s="69">
        <v>8</v>
      </c>
      <c r="C5408" s="69" t="s">
        <v>677</v>
      </c>
      <c r="D5408" s="113">
        <v>2567</v>
      </c>
      <c r="E5408" s="99" t="s">
        <v>22633</v>
      </c>
      <c r="F5408" s="113" t="s">
        <v>22633</v>
      </c>
      <c r="G5408" s="113" t="s">
        <v>22634</v>
      </c>
      <c r="H5408" s="113" t="s">
        <v>22635</v>
      </c>
      <c r="I5408" s="113" t="s">
        <v>485</v>
      </c>
      <c r="J5408" s="113" t="s">
        <v>485</v>
      </c>
      <c r="K5408" s="113" t="s">
        <v>3414</v>
      </c>
      <c r="L5408" s="1" t="s">
        <v>22472</v>
      </c>
      <c r="M5408" s="69">
        <v>2566</v>
      </c>
      <c r="N5408" s="113" t="s">
        <v>22643</v>
      </c>
      <c r="P5408" s="1"/>
    </row>
    <row r="5409" spans="1:17" ht="27" customHeight="1" x14ac:dyDescent="0.25">
      <c r="A5409" s="1053">
        <v>1855</v>
      </c>
      <c r="B5409" s="69">
        <v>11</v>
      </c>
      <c r="C5409" s="69" t="s">
        <v>677</v>
      </c>
      <c r="D5409" s="113">
        <v>2567</v>
      </c>
      <c r="E5409" s="1067" t="s">
        <v>22641</v>
      </c>
      <c r="F5409" s="1067" t="s">
        <v>22641</v>
      </c>
      <c r="G5409" s="1067" t="s">
        <v>22642</v>
      </c>
      <c r="H5409" s="1067" t="s">
        <v>15119</v>
      </c>
      <c r="I5409" s="1067" t="s">
        <v>2168</v>
      </c>
      <c r="J5409" s="1067" t="s">
        <v>2880</v>
      </c>
      <c r="K5409" s="1067" t="s">
        <v>3414</v>
      </c>
      <c r="L5409" s="1" t="s">
        <v>7185</v>
      </c>
      <c r="M5409" s="69"/>
      <c r="N5409" s="113" t="s">
        <v>22652</v>
      </c>
      <c r="P5409" s="1"/>
    </row>
    <row r="5410" spans="1:17" ht="27" customHeight="1" x14ac:dyDescent="0.25">
      <c r="A5410" s="1055"/>
      <c r="B5410" s="69">
        <v>12</v>
      </c>
      <c r="C5410" s="69" t="s">
        <v>682</v>
      </c>
      <c r="D5410" s="113">
        <v>2567</v>
      </c>
      <c r="E5410" s="1068"/>
      <c r="F5410" s="1068"/>
      <c r="G5410" s="1068"/>
      <c r="H5410" s="1068"/>
      <c r="I5410" s="1068"/>
      <c r="J5410" s="1068"/>
      <c r="K5410" s="1068"/>
      <c r="L5410" s="1" t="s">
        <v>23077</v>
      </c>
      <c r="M5410" s="69"/>
      <c r="N5410" s="113" t="s">
        <v>23078</v>
      </c>
      <c r="P5410" s="1"/>
    </row>
    <row r="5411" spans="1:17" ht="27" customHeight="1" x14ac:dyDescent="0.25">
      <c r="A5411" s="1054"/>
      <c r="B5411" s="69">
        <v>24</v>
      </c>
      <c r="C5411" s="69" t="s">
        <v>682</v>
      </c>
      <c r="D5411" s="113">
        <v>2567</v>
      </c>
      <c r="E5411" s="1069"/>
      <c r="F5411" s="1069"/>
      <c r="G5411" s="1069"/>
      <c r="H5411" s="1069"/>
      <c r="I5411" s="1069"/>
      <c r="J5411" s="1069"/>
      <c r="K5411" s="1069"/>
      <c r="L5411" s="1" t="s">
        <v>23079</v>
      </c>
      <c r="M5411" s="69"/>
      <c r="N5411" s="113" t="s">
        <v>23080</v>
      </c>
      <c r="P5411" s="1"/>
    </row>
    <row r="5412" spans="1:17" ht="27" customHeight="1" x14ac:dyDescent="0.25">
      <c r="A5412" s="69">
        <v>1856</v>
      </c>
      <c r="B5412" s="69">
        <v>12</v>
      </c>
      <c r="C5412" s="69" t="s">
        <v>677</v>
      </c>
      <c r="D5412" s="113">
        <v>2567</v>
      </c>
      <c r="E5412" s="113" t="s">
        <v>22649</v>
      </c>
      <c r="F5412" s="113" t="s">
        <v>22649</v>
      </c>
      <c r="G5412" s="113" t="s">
        <v>22650</v>
      </c>
      <c r="H5412" s="113" t="s">
        <v>22651</v>
      </c>
      <c r="I5412" s="113" t="s">
        <v>1337</v>
      </c>
      <c r="J5412" s="113" t="s">
        <v>1337</v>
      </c>
      <c r="K5412" s="113" t="s">
        <v>3414</v>
      </c>
      <c r="L5412" s="1" t="s">
        <v>22472</v>
      </c>
      <c r="M5412" s="69">
        <v>2566</v>
      </c>
      <c r="N5412" s="113" t="s">
        <v>22653</v>
      </c>
      <c r="P5412" s="1"/>
    </row>
    <row r="5413" spans="1:17" ht="27" customHeight="1" x14ac:dyDescent="0.25">
      <c r="A5413" s="69">
        <v>1857</v>
      </c>
      <c r="B5413" s="69">
        <v>12</v>
      </c>
      <c r="C5413" s="69" t="s">
        <v>677</v>
      </c>
      <c r="D5413" s="113">
        <v>2567</v>
      </c>
      <c r="E5413" s="113" t="s">
        <v>22654</v>
      </c>
      <c r="F5413" s="113" t="s">
        <v>22654</v>
      </c>
      <c r="G5413" s="113" t="s">
        <v>22655</v>
      </c>
      <c r="H5413" s="113" t="s">
        <v>22656</v>
      </c>
      <c r="I5413" s="113" t="s">
        <v>665</v>
      </c>
      <c r="J5413" s="113" t="s">
        <v>105</v>
      </c>
      <c r="K5413" s="113" t="s">
        <v>3414</v>
      </c>
      <c r="L5413" s="1" t="s">
        <v>22472</v>
      </c>
      <c r="M5413" s="69">
        <v>2566</v>
      </c>
      <c r="N5413" s="113" t="s">
        <v>22662</v>
      </c>
      <c r="P5413" s="1"/>
    </row>
    <row r="5414" spans="1:17" ht="27" customHeight="1" x14ac:dyDescent="0.25">
      <c r="A5414" s="1053">
        <v>1858</v>
      </c>
      <c r="B5414" s="69">
        <v>12</v>
      </c>
      <c r="C5414" s="69" t="s">
        <v>677</v>
      </c>
      <c r="D5414" s="113">
        <v>2567</v>
      </c>
      <c r="E5414" s="1067" t="s">
        <v>22661</v>
      </c>
      <c r="F5414" s="1067" t="s">
        <v>22661</v>
      </c>
      <c r="G5414" s="1053"/>
      <c r="H5414" s="1053" t="s">
        <v>9860</v>
      </c>
      <c r="I5414" s="1053" t="s">
        <v>237</v>
      </c>
      <c r="J5414" s="1053" t="s">
        <v>232</v>
      </c>
      <c r="K5414" s="1053" t="s">
        <v>3414</v>
      </c>
      <c r="L5414" s="1" t="s">
        <v>17990</v>
      </c>
      <c r="M5414" s="69">
        <v>2566</v>
      </c>
      <c r="N5414" s="113" t="s">
        <v>22663</v>
      </c>
      <c r="P5414" s="1"/>
    </row>
    <row r="5415" spans="1:17" ht="27" customHeight="1" x14ac:dyDescent="0.25">
      <c r="A5415" s="1055"/>
      <c r="B5415" s="69">
        <v>12</v>
      </c>
      <c r="C5415" s="69" t="s">
        <v>677</v>
      </c>
      <c r="D5415" s="113">
        <v>2567</v>
      </c>
      <c r="E5415" s="1068"/>
      <c r="F5415" s="1068"/>
      <c r="G5415" s="1055"/>
      <c r="H5415" s="1055"/>
      <c r="I5415" s="1055"/>
      <c r="J5415" s="1055"/>
      <c r="K5415" s="1055"/>
      <c r="L5415" s="1" t="s">
        <v>20155</v>
      </c>
      <c r="M5415" s="69"/>
      <c r="N5415" s="113" t="s">
        <v>22737</v>
      </c>
      <c r="P5415" s="1"/>
    </row>
    <row r="5416" spans="1:17" ht="27" customHeight="1" x14ac:dyDescent="0.25">
      <c r="A5416" s="1054"/>
      <c r="B5416" s="69">
        <v>20</v>
      </c>
      <c r="C5416" s="69" t="s">
        <v>677</v>
      </c>
      <c r="D5416" s="113">
        <v>2567</v>
      </c>
      <c r="E5416" s="1069"/>
      <c r="F5416" s="1069"/>
      <c r="G5416" s="1054"/>
      <c r="H5416" s="1054"/>
      <c r="I5416" s="1054"/>
      <c r="J5416" s="1054"/>
      <c r="K5416" s="1054"/>
      <c r="L5416" s="1" t="s">
        <v>17883</v>
      </c>
      <c r="M5416" s="69"/>
      <c r="N5416" s="113" t="s">
        <v>22664</v>
      </c>
      <c r="P5416" s="1"/>
    </row>
    <row r="5417" spans="1:17" ht="27" customHeight="1" x14ac:dyDescent="0.25">
      <c r="A5417" s="1053">
        <v>1859</v>
      </c>
      <c r="B5417" s="69">
        <v>12</v>
      </c>
      <c r="C5417" s="69" t="s">
        <v>677</v>
      </c>
      <c r="D5417" s="113">
        <v>2567</v>
      </c>
      <c r="E5417" s="1067" t="s">
        <v>22849</v>
      </c>
      <c r="F5417" s="1067" t="s">
        <v>22849</v>
      </c>
      <c r="G5417" s="1053"/>
      <c r="H5417" s="1053" t="s">
        <v>22666</v>
      </c>
      <c r="I5417" s="1053" t="s">
        <v>584</v>
      </c>
      <c r="J5417" s="1053" t="s">
        <v>463</v>
      </c>
      <c r="K5417" s="1053" t="s">
        <v>3414</v>
      </c>
      <c r="L5417" s="1" t="s">
        <v>17990</v>
      </c>
      <c r="M5417" s="69">
        <v>2566</v>
      </c>
      <c r="N5417" s="113" t="s">
        <v>22665</v>
      </c>
      <c r="P5417" s="1"/>
    </row>
    <row r="5418" spans="1:17" ht="27" customHeight="1" x14ac:dyDescent="0.25">
      <c r="A5418" s="1055"/>
      <c r="B5418" s="69">
        <v>12</v>
      </c>
      <c r="C5418" s="69" t="s">
        <v>677</v>
      </c>
      <c r="D5418" s="113">
        <v>2567</v>
      </c>
      <c r="E5418" s="1068"/>
      <c r="F5418" s="1068"/>
      <c r="G5418" s="1055"/>
      <c r="H5418" s="1055"/>
      <c r="I5418" s="1055"/>
      <c r="J5418" s="1055"/>
      <c r="K5418" s="1055"/>
      <c r="L5418" s="1" t="s">
        <v>20155</v>
      </c>
      <c r="M5418" s="69"/>
      <c r="N5418" s="113" t="s">
        <v>22850</v>
      </c>
      <c r="P5418" s="1"/>
    </row>
    <row r="5419" spans="1:17" ht="27" customHeight="1" x14ac:dyDescent="0.25">
      <c r="A5419" s="1054"/>
      <c r="B5419" s="69">
        <v>26</v>
      </c>
      <c r="C5419" s="69" t="s">
        <v>677</v>
      </c>
      <c r="D5419" s="113">
        <v>2567</v>
      </c>
      <c r="E5419" s="1069"/>
      <c r="F5419" s="1069"/>
      <c r="G5419" s="1054"/>
      <c r="H5419" s="1054"/>
      <c r="I5419" s="1054"/>
      <c r="J5419" s="1054"/>
      <c r="K5419" s="1054"/>
      <c r="L5419" s="1" t="s">
        <v>17883</v>
      </c>
      <c r="M5419" s="69"/>
      <c r="N5419" s="113" t="s">
        <v>22675</v>
      </c>
      <c r="P5419" s="1"/>
    </row>
    <row r="5420" spans="1:17" ht="27" customHeight="1" x14ac:dyDescent="0.25">
      <c r="A5420" s="69">
        <v>1860</v>
      </c>
      <c r="B5420" s="69">
        <v>12</v>
      </c>
      <c r="C5420" s="69" t="s">
        <v>677</v>
      </c>
      <c r="D5420" s="113">
        <v>2567</v>
      </c>
      <c r="E5420" s="113" t="s">
        <v>22672</v>
      </c>
      <c r="F5420" s="113" t="s">
        <v>22672</v>
      </c>
      <c r="G5420" s="113" t="s">
        <v>22673</v>
      </c>
      <c r="H5420" s="113" t="s">
        <v>22674</v>
      </c>
      <c r="I5420" s="113" t="s">
        <v>91</v>
      </c>
      <c r="J5420" s="113" t="s">
        <v>92</v>
      </c>
      <c r="K5420" s="113" t="s">
        <v>3414</v>
      </c>
      <c r="L5420" s="1" t="s">
        <v>22472</v>
      </c>
      <c r="M5420" s="69">
        <v>2566</v>
      </c>
      <c r="N5420" s="113" t="s">
        <v>22681</v>
      </c>
      <c r="P5420" s="1"/>
    </row>
    <row r="5421" spans="1:17" s="607" customFormat="1" ht="29.25" customHeight="1" x14ac:dyDescent="0.25">
      <c r="A5421" s="1047">
        <v>1861</v>
      </c>
      <c r="B5421" s="602">
        <v>12</v>
      </c>
      <c r="C5421" s="602" t="s">
        <v>677</v>
      </c>
      <c r="D5421" s="603">
        <v>2567</v>
      </c>
      <c r="E5421" s="1047" t="s">
        <v>22676</v>
      </c>
      <c r="F5421" s="1047" t="s">
        <v>22676</v>
      </c>
      <c r="G5421" s="1047" t="s">
        <v>22677</v>
      </c>
      <c r="H5421" s="1047" t="s">
        <v>22682</v>
      </c>
      <c r="I5421" s="1047" t="s">
        <v>324</v>
      </c>
      <c r="J5421" s="1047" t="s">
        <v>2880</v>
      </c>
      <c r="K5421" s="1047" t="s">
        <v>3414</v>
      </c>
      <c r="L5421" s="604" t="s">
        <v>22472</v>
      </c>
      <c r="M5421" s="602">
        <v>2566</v>
      </c>
      <c r="N5421" s="603" t="s">
        <v>22687</v>
      </c>
      <c r="O5421" s="604"/>
      <c r="P5421" s="604"/>
      <c r="Q5421" s="604"/>
    </row>
    <row r="5422" spans="1:17" s="612" customFormat="1" ht="29.25" customHeight="1" x14ac:dyDescent="0.25">
      <c r="A5422" s="1048"/>
      <c r="B5422" s="608">
        <v>18</v>
      </c>
      <c r="C5422" s="608" t="s">
        <v>64</v>
      </c>
      <c r="D5422" s="609">
        <v>2568</v>
      </c>
      <c r="E5422" s="1048"/>
      <c r="F5422" s="1048"/>
      <c r="G5422" s="1048"/>
      <c r="H5422" s="1048"/>
      <c r="I5422" s="1048"/>
      <c r="J5422" s="1048"/>
      <c r="K5422" s="1048"/>
      <c r="L5422" s="610" t="s">
        <v>5414</v>
      </c>
      <c r="M5422" s="608"/>
      <c r="N5422" s="609" t="s">
        <v>23915</v>
      </c>
      <c r="O5422" s="610"/>
      <c r="P5422" s="610"/>
      <c r="Q5422" s="610"/>
    </row>
    <row r="5423" spans="1:17" s="612" customFormat="1" ht="29.25" customHeight="1" x14ac:dyDescent="0.3">
      <c r="A5423" s="1049"/>
      <c r="B5423" s="608">
        <v>18</v>
      </c>
      <c r="C5423" s="608" t="s">
        <v>64</v>
      </c>
      <c r="D5423" s="609">
        <v>2568</v>
      </c>
      <c r="E5423" s="1049"/>
      <c r="F5423" s="1049"/>
      <c r="G5423" s="1049"/>
      <c r="H5423" s="1049"/>
      <c r="I5423" s="1049"/>
      <c r="J5423" s="1049"/>
      <c r="K5423" s="1049"/>
      <c r="L5423" s="610" t="s">
        <v>689</v>
      </c>
      <c r="M5423" s="608"/>
      <c r="N5423" s="609" t="s">
        <v>23916</v>
      </c>
      <c r="O5423" s="685" t="s">
        <v>23917</v>
      </c>
      <c r="P5423" s="610"/>
      <c r="Q5423" s="610"/>
    </row>
    <row r="5424" spans="1:17" ht="29.25" customHeight="1" x14ac:dyDescent="0.25">
      <c r="A5424" s="69">
        <v>1862</v>
      </c>
      <c r="B5424" s="69">
        <v>13</v>
      </c>
      <c r="C5424" s="69" t="s">
        <v>677</v>
      </c>
      <c r="D5424" s="113">
        <v>2567</v>
      </c>
      <c r="E5424" s="113" t="s">
        <v>22685</v>
      </c>
      <c r="F5424" s="113" t="s">
        <v>22685</v>
      </c>
      <c r="G5424" s="113" t="s">
        <v>22688</v>
      </c>
      <c r="H5424" s="113" t="s">
        <v>22686</v>
      </c>
      <c r="I5424" s="113" t="s">
        <v>284</v>
      </c>
      <c r="J5424" s="113" t="s">
        <v>78</v>
      </c>
      <c r="K5424" s="113" t="s">
        <v>3414</v>
      </c>
      <c r="L5424" s="1" t="s">
        <v>22472</v>
      </c>
      <c r="M5424" s="69">
        <v>2566</v>
      </c>
      <c r="N5424" s="113" t="s">
        <v>22692</v>
      </c>
      <c r="P5424" s="1"/>
    </row>
    <row r="5425" spans="1:16" ht="29.25" customHeight="1" x14ac:dyDescent="0.25">
      <c r="A5425" s="69">
        <v>1863</v>
      </c>
      <c r="B5425" s="69">
        <v>13</v>
      </c>
      <c r="C5425" s="69" t="s">
        <v>677</v>
      </c>
      <c r="D5425" s="113">
        <v>2567</v>
      </c>
      <c r="E5425" s="113" t="s">
        <v>22689</v>
      </c>
      <c r="F5425" s="113" t="s">
        <v>22689</v>
      </c>
      <c r="G5425" s="113" t="s">
        <v>22690</v>
      </c>
      <c r="H5425" s="113" t="s">
        <v>20045</v>
      </c>
      <c r="I5425" s="113" t="s">
        <v>9907</v>
      </c>
      <c r="J5425" s="113" t="s">
        <v>22691</v>
      </c>
      <c r="K5425" s="113" t="s">
        <v>5008</v>
      </c>
      <c r="L5425" s="1" t="s">
        <v>22472</v>
      </c>
      <c r="M5425" s="69">
        <v>2566</v>
      </c>
      <c r="N5425" s="113" t="s">
        <v>22697</v>
      </c>
      <c r="P5425" s="1"/>
    </row>
    <row r="5426" spans="1:16" ht="29.25" customHeight="1" x14ac:dyDescent="0.25">
      <c r="A5426" s="69">
        <v>1864</v>
      </c>
      <c r="B5426" s="69">
        <v>13</v>
      </c>
      <c r="C5426" s="69" t="s">
        <v>677</v>
      </c>
      <c r="D5426" s="113">
        <v>2567</v>
      </c>
      <c r="E5426" s="113" t="s">
        <v>22693</v>
      </c>
      <c r="F5426" s="113" t="s">
        <v>22693</v>
      </c>
      <c r="G5426" s="113" t="s">
        <v>22694</v>
      </c>
      <c r="H5426" s="113" t="s">
        <v>22695</v>
      </c>
      <c r="I5426" s="113" t="s">
        <v>22696</v>
      </c>
      <c r="J5426" s="113" t="s">
        <v>9920</v>
      </c>
      <c r="K5426" s="113" t="s">
        <v>4937</v>
      </c>
      <c r="L5426" s="1" t="s">
        <v>22472</v>
      </c>
      <c r="M5426" s="69">
        <v>2566</v>
      </c>
      <c r="N5426" s="113" t="s">
        <v>22702</v>
      </c>
      <c r="P5426" s="1"/>
    </row>
    <row r="5427" spans="1:16" ht="29.25" customHeight="1" x14ac:dyDescent="0.25">
      <c r="A5427" s="69">
        <v>1865</v>
      </c>
      <c r="B5427" s="69">
        <v>14</v>
      </c>
      <c r="C5427" s="69" t="s">
        <v>677</v>
      </c>
      <c r="D5427" s="113">
        <v>2567</v>
      </c>
      <c r="E5427" s="113" t="s">
        <v>22699</v>
      </c>
      <c r="F5427" s="113" t="s">
        <v>22699</v>
      </c>
      <c r="G5427" s="113" t="s">
        <v>22700</v>
      </c>
      <c r="H5427" s="113" t="s">
        <v>22701</v>
      </c>
      <c r="I5427" s="113" t="s">
        <v>247</v>
      </c>
      <c r="J5427" s="113" t="s">
        <v>232</v>
      </c>
      <c r="K5427" s="113" t="s">
        <v>3414</v>
      </c>
      <c r="L5427" s="1" t="s">
        <v>22472</v>
      </c>
      <c r="M5427" s="69">
        <v>2566</v>
      </c>
      <c r="N5427" s="113" t="s">
        <v>22718</v>
      </c>
      <c r="P5427" s="1"/>
    </row>
    <row r="5428" spans="1:16" ht="29.25" customHeight="1" x14ac:dyDescent="0.25">
      <c r="A5428" s="69">
        <v>1866</v>
      </c>
      <c r="B5428" s="69">
        <v>14</v>
      </c>
      <c r="C5428" s="69" t="s">
        <v>677</v>
      </c>
      <c r="D5428" s="113">
        <v>2567</v>
      </c>
      <c r="E5428" s="113" t="s">
        <v>22698</v>
      </c>
      <c r="F5428" s="113" t="s">
        <v>22698</v>
      </c>
      <c r="G5428" s="113" t="s">
        <v>22703</v>
      </c>
      <c r="H5428" s="113" t="s">
        <v>22704</v>
      </c>
      <c r="I5428" s="113" t="s">
        <v>379</v>
      </c>
      <c r="J5428" s="113" t="s">
        <v>216</v>
      </c>
      <c r="K5428" s="113" t="s">
        <v>3414</v>
      </c>
      <c r="L5428" s="1" t="s">
        <v>22472</v>
      </c>
      <c r="M5428" s="69">
        <v>2566</v>
      </c>
      <c r="N5428" s="113" t="s">
        <v>22723</v>
      </c>
      <c r="P5428" s="1"/>
    </row>
    <row r="5429" spans="1:16" ht="29.25" customHeight="1" x14ac:dyDescent="0.25">
      <c r="A5429" s="69">
        <v>1867</v>
      </c>
      <c r="B5429" s="69">
        <v>18</v>
      </c>
      <c r="C5429" s="69" t="s">
        <v>677</v>
      </c>
      <c r="D5429" s="514">
        <v>2567</v>
      </c>
      <c r="E5429" s="113" t="s">
        <v>22715</v>
      </c>
      <c r="F5429" s="113" t="s">
        <v>22715</v>
      </c>
      <c r="G5429" s="113" t="s">
        <v>22716</v>
      </c>
      <c r="H5429" s="113" t="s">
        <v>22717</v>
      </c>
      <c r="I5429" s="113" t="s">
        <v>5638</v>
      </c>
      <c r="J5429" s="113" t="s">
        <v>5638</v>
      </c>
      <c r="K5429" s="113" t="s">
        <v>3387</v>
      </c>
      <c r="L5429" s="1" t="s">
        <v>22472</v>
      </c>
      <c r="M5429" s="69">
        <v>2566</v>
      </c>
      <c r="N5429" s="113" t="s">
        <v>22724</v>
      </c>
      <c r="P5429" s="1"/>
    </row>
    <row r="5430" spans="1:16" ht="29.25" customHeight="1" x14ac:dyDescent="0.25">
      <c r="A5430" s="69">
        <v>1868</v>
      </c>
      <c r="B5430" s="69">
        <v>19</v>
      </c>
      <c r="C5430" s="69" t="s">
        <v>677</v>
      </c>
      <c r="D5430" s="113">
        <v>2567</v>
      </c>
      <c r="E5430" s="113" t="s">
        <v>21506</v>
      </c>
      <c r="F5430" s="113" t="s">
        <v>21510</v>
      </c>
      <c r="G5430" s="113" t="s">
        <v>22722</v>
      </c>
      <c r="H5430" s="113" t="s">
        <v>21508</v>
      </c>
      <c r="I5430" s="113" t="s">
        <v>837</v>
      </c>
      <c r="J5430" s="113" t="s">
        <v>463</v>
      </c>
      <c r="K5430" s="113" t="s">
        <v>3414</v>
      </c>
      <c r="L5430" s="1" t="s">
        <v>21625</v>
      </c>
      <c r="M5430" s="69" t="s">
        <v>21019</v>
      </c>
      <c r="N5430" s="113" t="s">
        <v>22728</v>
      </c>
      <c r="P5430" s="1"/>
    </row>
    <row r="5431" spans="1:16" ht="29.25" customHeight="1" x14ac:dyDescent="0.25">
      <c r="A5431" s="69">
        <v>1869</v>
      </c>
      <c r="B5431" s="69">
        <v>19</v>
      </c>
      <c r="C5431" s="69" t="s">
        <v>677</v>
      </c>
      <c r="D5431" s="514">
        <v>2567</v>
      </c>
      <c r="E5431" s="113" t="s">
        <v>22725</v>
      </c>
      <c r="F5431" s="113" t="s">
        <v>22725</v>
      </c>
      <c r="G5431" s="113" t="s">
        <v>22726</v>
      </c>
      <c r="H5431" s="113" t="s">
        <v>22727</v>
      </c>
      <c r="I5431" s="113" t="s">
        <v>856</v>
      </c>
      <c r="J5431" s="113" t="s">
        <v>485</v>
      </c>
      <c r="K5431" s="113" t="s">
        <v>3414</v>
      </c>
      <c r="L5431" s="1" t="s">
        <v>22472</v>
      </c>
      <c r="M5431" s="69">
        <v>2566</v>
      </c>
      <c r="N5431" s="113" t="s">
        <v>22762</v>
      </c>
      <c r="P5431" s="1"/>
    </row>
    <row r="5432" spans="1:16" ht="29.25" customHeight="1" x14ac:dyDescent="0.25">
      <c r="A5432" s="1082">
        <v>1870</v>
      </c>
      <c r="B5432" s="69">
        <v>19</v>
      </c>
      <c r="C5432" s="69" t="s">
        <v>677</v>
      </c>
      <c r="D5432" s="514">
        <v>2567</v>
      </c>
      <c r="E5432" s="1078" t="s">
        <v>22759</v>
      </c>
      <c r="F5432" s="1078" t="s">
        <v>22738</v>
      </c>
      <c r="G5432" s="1067" t="s">
        <v>22739</v>
      </c>
      <c r="H5432" s="1082" t="s">
        <v>22740</v>
      </c>
      <c r="I5432" s="1078" t="s">
        <v>2173</v>
      </c>
      <c r="J5432" s="1078" t="s">
        <v>2880</v>
      </c>
      <c r="K5432" s="1078" t="s">
        <v>3414</v>
      </c>
      <c r="L5432" s="4" t="s">
        <v>22760</v>
      </c>
      <c r="M5432" s="69">
        <v>2566</v>
      </c>
      <c r="N5432" s="113" t="s">
        <v>22741</v>
      </c>
      <c r="O5432" s="26" t="s">
        <v>22763</v>
      </c>
      <c r="P5432" s="1"/>
    </row>
    <row r="5433" spans="1:16" ht="29.25" customHeight="1" x14ac:dyDescent="0.25">
      <c r="A5433" s="1084"/>
      <c r="B5433" s="69">
        <v>19</v>
      </c>
      <c r="C5433" s="69" t="s">
        <v>677</v>
      </c>
      <c r="D5433" s="514">
        <v>2567</v>
      </c>
      <c r="E5433" s="1079"/>
      <c r="F5433" s="1079"/>
      <c r="G5433" s="1069"/>
      <c r="H5433" s="1084"/>
      <c r="I5433" s="1079"/>
      <c r="J5433" s="1079"/>
      <c r="K5433" s="1079"/>
      <c r="L5433" s="1" t="s">
        <v>22761</v>
      </c>
      <c r="M5433" s="69"/>
      <c r="N5433" s="113"/>
      <c r="P5433" s="1"/>
    </row>
    <row r="5434" spans="1:16" ht="29.25" customHeight="1" x14ac:dyDescent="0.25">
      <c r="A5434" s="69">
        <v>1871</v>
      </c>
      <c r="B5434" s="69">
        <v>20</v>
      </c>
      <c r="C5434" s="69" t="s">
        <v>677</v>
      </c>
      <c r="D5434" s="113">
        <v>2567</v>
      </c>
      <c r="E5434" s="113" t="s">
        <v>22764</v>
      </c>
      <c r="F5434" s="113" t="s">
        <v>22749</v>
      </c>
      <c r="G5434" s="113" t="s">
        <v>22750</v>
      </c>
      <c r="H5434" s="113" t="s">
        <v>22751</v>
      </c>
      <c r="I5434" s="113" t="s">
        <v>2173</v>
      </c>
      <c r="J5434" s="113" t="s">
        <v>2880</v>
      </c>
      <c r="K5434" s="113" t="s">
        <v>3414</v>
      </c>
      <c r="L5434" s="1" t="s">
        <v>59</v>
      </c>
      <c r="M5434" s="69">
        <v>2563</v>
      </c>
      <c r="N5434" s="1" t="s">
        <v>22752</v>
      </c>
      <c r="P5434" s="1"/>
    </row>
    <row r="5435" spans="1:16" ht="24.75" customHeight="1" x14ac:dyDescent="0.25">
      <c r="A5435" s="1053">
        <v>1872</v>
      </c>
      <c r="B5435" s="1053">
        <v>20</v>
      </c>
      <c r="C5435" s="1053" t="s">
        <v>677</v>
      </c>
      <c r="D5435" s="1053">
        <v>2567</v>
      </c>
      <c r="E5435" s="1067" t="s">
        <v>22753</v>
      </c>
      <c r="F5435" s="113" t="s">
        <v>22755</v>
      </c>
      <c r="G5435" s="113"/>
      <c r="H5435" s="113" t="s">
        <v>22766</v>
      </c>
      <c r="I5435" s="113" t="s">
        <v>631</v>
      </c>
      <c r="J5435" s="113" t="s">
        <v>232</v>
      </c>
      <c r="K5435" s="113" t="s">
        <v>3414</v>
      </c>
      <c r="L5435" s="1067" t="s">
        <v>22767</v>
      </c>
      <c r="M5435" s="1053">
        <v>2566</v>
      </c>
      <c r="N5435" s="1067" t="s">
        <v>22769</v>
      </c>
      <c r="P5435" s="1"/>
    </row>
    <row r="5436" spans="1:16" ht="24.75" customHeight="1" x14ac:dyDescent="0.25">
      <c r="A5436" s="1055"/>
      <c r="B5436" s="1055"/>
      <c r="C5436" s="1055"/>
      <c r="D5436" s="1055"/>
      <c r="E5436" s="1068"/>
      <c r="F5436" s="113" t="s">
        <v>22754</v>
      </c>
      <c r="H5436" s="113" t="s">
        <v>21049</v>
      </c>
      <c r="I5436" s="113" t="s">
        <v>1949</v>
      </c>
      <c r="J5436" s="113" t="s">
        <v>216</v>
      </c>
      <c r="K5436" s="113" t="s">
        <v>3414</v>
      </c>
      <c r="L5436" s="1068"/>
      <c r="M5436" s="1055"/>
      <c r="N5436" s="1068"/>
      <c r="P5436" s="1"/>
    </row>
    <row r="5437" spans="1:16" ht="30" customHeight="1" x14ac:dyDescent="0.25">
      <c r="A5437" s="1055"/>
      <c r="B5437" s="1054"/>
      <c r="C5437" s="1054"/>
      <c r="D5437" s="1054"/>
      <c r="E5437" s="1068"/>
      <c r="F5437" s="113" t="s">
        <v>22756</v>
      </c>
      <c r="G5437" s="113"/>
      <c r="H5437" s="113" t="s">
        <v>9855</v>
      </c>
      <c r="I5437" s="113" t="s">
        <v>959</v>
      </c>
      <c r="J5437" s="113" t="s">
        <v>216</v>
      </c>
      <c r="K5437" s="113" t="s">
        <v>3414</v>
      </c>
      <c r="L5437" s="1069"/>
      <c r="M5437" s="1054"/>
      <c r="N5437" s="1069"/>
      <c r="P5437" s="1"/>
    </row>
    <row r="5438" spans="1:16" ht="30" customHeight="1" x14ac:dyDescent="0.25">
      <c r="A5438" s="1055"/>
      <c r="B5438" s="153">
        <v>20</v>
      </c>
      <c r="C5438" s="69" t="s">
        <v>677</v>
      </c>
      <c r="D5438" s="113">
        <v>2567</v>
      </c>
      <c r="E5438" s="1068"/>
      <c r="F5438" s="220"/>
      <c r="G5438" s="220"/>
      <c r="H5438" s="220"/>
      <c r="I5438" s="220"/>
      <c r="J5438" s="220"/>
      <c r="K5438" s="220"/>
      <c r="L5438" s="1" t="s">
        <v>22768</v>
      </c>
      <c r="M5438" s="69"/>
      <c r="N5438" s="152" t="s">
        <v>22958</v>
      </c>
      <c r="P5438" s="1"/>
    </row>
    <row r="5439" spans="1:16" ht="30" customHeight="1" x14ac:dyDescent="0.25">
      <c r="A5439" s="1055"/>
      <c r="B5439" s="153">
        <v>27</v>
      </c>
      <c r="C5439" s="69" t="s">
        <v>677</v>
      </c>
      <c r="D5439" s="113">
        <v>2567</v>
      </c>
      <c r="E5439" s="1068"/>
      <c r="F5439" s="220"/>
      <c r="G5439" s="220"/>
      <c r="H5439" s="220"/>
      <c r="I5439" s="220"/>
      <c r="J5439" s="220"/>
      <c r="K5439" s="220"/>
      <c r="L5439" s="1" t="s">
        <v>22851</v>
      </c>
      <c r="M5439" s="69"/>
      <c r="N5439" s="152" t="s">
        <v>22959</v>
      </c>
      <c r="P5439" s="1"/>
    </row>
    <row r="5440" spans="1:16" ht="38.25" customHeight="1" x14ac:dyDescent="0.25">
      <c r="A5440" s="1055"/>
      <c r="B5440" s="153">
        <v>3</v>
      </c>
      <c r="C5440" s="69" t="s">
        <v>682</v>
      </c>
      <c r="D5440" s="113">
        <v>2567</v>
      </c>
      <c r="E5440" s="1068"/>
      <c r="F5440" s="220"/>
      <c r="G5440" s="220"/>
      <c r="H5440" s="220"/>
      <c r="I5440" s="220"/>
      <c r="J5440" s="220"/>
      <c r="K5440" s="220"/>
      <c r="L5440" s="1" t="s">
        <v>22923</v>
      </c>
      <c r="M5440" s="69"/>
      <c r="N5440" s="113" t="s">
        <v>22924</v>
      </c>
      <c r="P5440" s="1"/>
    </row>
    <row r="5441" spans="1:16" ht="30.75" customHeight="1" x14ac:dyDescent="0.25">
      <c r="A5441" s="1053">
        <v>1873</v>
      </c>
      <c r="B5441" s="69">
        <v>20</v>
      </c>
      <c r="C5441" s="69" t="s">
        <v>677</v>
      </c>
      <c r="D5441" s="113">
        <v>2567</v>
      </c>
      <c r="E5441" s="1067" t="s">
        <v>22770</v>
      </c>
      <c r="F5441" s="1053" t="s">
        <v>22758</v>
      </c>
      <c r="G5441" s="1067" t="s">
        <v>22925</v>
      </c>
      <c r="H5441" s="1053" t="s">
        <v>22757</v>
      </c>
      <c r="I5441" s="1053" t="s">
        <v>584</v>
      </c>
      <c r="J5441" s="1053" t="s">
        <v>463</v>
      </c>
      <c r="K5441" s="1053" t="s">
        <v>3414</v>
      </c>
      <c r="L5441" s="1" t="s">
        <v>17878</v>
      </c>
      <c r="M5441" s="69">
        <v>2566</v>
      </c>
      <c r="N5441" s="113" t="s">
        <v>22765</v>
      </c>
      <c r="P5441" s="1"/>
    </row>
    <row r="5442" spans="1:16" ht="30.75" customHeight="1" x14ac:dyDescent="0.25">
      <c r="A5442" s="1055"/>
      <c r="B5442" s="69">
        <v>20</v>
      </c>
      <c r="C5442" s="69" t="s">
        <v>677</v>
      </c>
      <c r="D5442" s="113">
        <v>2567</v>
      </c>
      <c r="E5442" s="1068"/>
      <c r="F5442" s="1055"/>
      <c r="G5442" s="1068"/>
      <c r="H5442" s="1055"/>
      <c r="I5442" s="1055"/>
      <c r="J5442" s="1055"/>
      <c r="K5442" s="1055"/>
      <c r="L5442" s="1" t="s">
        <v>20039</v>
      </c>
      <c r="M5442" s="69"/>
      <c r="N5442" s="220" t="s">
        <v>22776</v>
      </c>
      <c r="P5442" s="1"/>
    </row>
    <row r="5443" spans="1:16" ht="24.75" customHeight="1" x14ac:dyDescent="0.25">
      <c r="A5443" s="1054"/>
      <c r="B5443" s="69">
        <v>3</v>
      </c>
      <c r="C5443" s="69" t="s">
        <v>682</v>
      </c>
      <c r="D5443" s="113">
        <v>2567</v>
      </c>
      <c r="E5443" s="1069"/>
      <c r="F5443" s="1054"/>
      <c r="G5443" s="1069"/>
      <c r="H5443" s="1054"/>
      <c r="I5443" s="1054"/>
      <c r="J5443" s="1054"/>
      <c r="K5443" s="1054"/>
      <c r="L5443" s="89" t="s">
        <v>22926</v>
      </c>
      <c r="M5443" s="218"/>
      <c r="N5443" s="1" t="s">
        <v>22960</v>
      </c>
      <c r="P5443" s="1"/>
    </row>
    <row r="5444" spans="1:16" ht="24.75" customHeight="1" x14ac:dyDescent="0.25">
      <c r="A5444" s="1053">
        <v>1874</v>
      </c>
      <c r="B5444" s="69">
        <v>20</v>
      </c>
      <c r="C5444" s="69" t="s">
        <v>677</v>
      </c>
      <c r="D5444" s="113">
        <v>2567</v>
      </c>
      <c r="E5444" s="1067" t="s">
        <v>22452</v>
      </c>
      <c r="F5444" s="113" t="s">
        <v>22771</v>
      </c>
      <c r="G5444" s="113"/>
      <c r="H5444" s="113" t="s">
        <v>17898</v>
      </c>
      <c r="I5444" s="113" t="s">
        <v>1323</v>
      </c>
      <c r="J5444" s="113" t="s">
        <v>212</v>
      </c>
      <c r="K5444" s="113" t="s">
        <v>3414</v>
      </c>
      <c r="L5444" s="1067" t="s">
        <v>22773</v>
      </c>
      <c r="M5444" s="1053">
        <v>2566</v>
      </c>
      <c r="N5444" s="1067" t="s">
        <v>22774</v>
      </c>
      <c r="P5444" s="1"/>
    </row>
    <row r="5445" spans="1:16" ht="24.75" customHeight="1" x14ac:dyDescent="0.25">
      <c r="A5445" s="1055"/>
      <c r="B5445" s="69">
        <v>20</v>
      </c>
      <c r="C5445" s="69" t="s">
        <v>677</v>
      </c>
      <c r="D5445" s="113">
        <v>2567</v>
      </c>
      <c r="E5445" s="1068"/>
      <c r="F5445" s="113" t="s">
        <v>22772</v>
      </c>
      <c r="G5445" s="113"/>
      <c r="H5445" s="113" t="s">
        <v>13242</v>
      </c>
      <c r="I5445" s="113" t="s">
        <v>1592</v>
      </c>
      <c r="J5445" s="113" t="s">
        <v>151</v>
      </c>
      <c r="K5445" s="113" t="s">
        <v>3414</v>
      </c>
      <c r="L5445" s="1069"/>
      <c r="M5445" s="1054"/>
      <c r="N5445" s="1069"/>
      <c r="P5445" s="1"/>
    </row>
    <row r="5446" spans="1:16" ht="24.75" customHeight="1" x14ac:dyDescent="0.25">
      <c r="A5446" s="1055"/>
      <c r="B5446" s="69">
        <v>21</v>
      </c>
      <c r="C5446" s="69" t="s">
        <v>677</v>
      </c>
      <c r="D5446" s="113">
        <v>2567</v>
      </c>
      <c r="E5446" s="1068"/>
      <c r="F5446" s="113"/>
      <c r="G5446" s="113"/>
      <c r="H5446" s="113"/>
      <c r="I5446" s="113"/>
      <c r="J5446" s="113"/>
      <c r="K5446" s="113"/>
      <c r="L5446" s="152" t="s">
        <v>22781</v>
      </c>
      <c r="M5446" s="153"/>
      <c r="N5446" s="168" t="s">
        <v>22775</v>
      </c>
      <c r="P5446" s="1"/>
    </row>
    <row r="5447" spans="1:16" ht="24.75" customHeight="1" x14ac:dyDescent="0.25">
      <c r="A5447" s="1054"/>
      <c r="B5447" s="69">
        <v>3</v>
      </c>
      <c r="C5447" s="69" t="s">
        <v>682</v>
      </c>
      <c r="D5447" s="113">
        <v>2567</v>
      </c>
      <c r="E5447" s="1069"/>
      <c r="F5447" s="113"/>
      <c r="G5447" s="113"/>
      <c r="H5447" s="113"/>
      <c r="I5447" s="113"/>
      <c r="J5447" s="113"/>
      <c r="K5447" s="113"/>
      <c r="L5447" s="168" t="s">
        <v>22927</v>
      </c>
      <c r="M5447" s="219"/>
      <c r="N5447" s="1" t="s">
        <v>22928</v>
      </c>
      <c r="P5447" s="1"/>
    </row>
    <row r="5448" spans="1:16" ht="24.75" customHeight="1" x14ac:dyDescent="0.25">
      <c r="A5448" s="1053">
        <v>1875</v>
      </c>
      <c r="B5448" s="69">
        <v>20</v>
      </c>
      <c r="C5448" s="69" t="s">
        <v>677</v>
      </c>
      <c r="D5448" s="113">
        <v>2567</v>
      </c>
      <c r="E5448" s="1067" t="s">
        <v>22452</v>
      </c>
      <c r="F5448" s="113" t="s">
        <v>22784</v>
      </c>
      <c r="G5448" s="113"/>
      <c r="H5448" s="113" t="s">
        <v>22786</v>
      </c>
      <c r="I5448" s="113" t="s">
        <v>104</v>
      </c>
      <c r="J5448" s="113" t="s">
        <v>105</v>
      </c>
      <c r="K5448" s="113" t="s">
        <v>3414</v>
      </c>
      <c r="L5448" s="1067" t="s">
        <v>22773</v>
      </c>
      <c r="M5448" s="1053">
        <v>2566</v>
      </c>
      <c r="N5448" s="1067" t="s">
        <v>22782</v>
      </c>
      <c r="P5448" s="1"/>
    </row>
    <row r="5449" spans="1:16" ht="28.5" customHeight="1" x14ac:dyDescent="0.25">
      <c r="A5449" s="1055"/>
      <c r="B5449" s="69">
        <v>20</v>
      </c>
      <c r="C5449" s="69" t="s">
        <v>677</v>
      </c>
      <c r="D5449" s="113">
        <v>2567</v>
      </c>
      <c r="E5449" s="1068"/>
      <c r="F5449" s="113" t="s">
        <v>22785</v>
      </c>
      <c r="G5449" s="113"/>
      <c r="H5449" s="113" t="s">
        <v>22787</v>
      </c>
      <c r="I5449" s="113" t="s">
        <v>2225</v>
      </c>
      <c r="J5449" s="113" t="s">
        <v>2880</v>
      </c>
      <c r="K5449" s="113" t="s">
        <v>3414</v>
      </c>
      <c r="L5449" s="1069"/>
      <c r="M5449" s="1054"/>
      <c r="N5449" s="1069"/>
      <c r="P5449" s="1"/>
    </row>
    <row r="5450" spans="1:16" ht="28.5" customHeight="1" x14ac:dyDescent="0.25">
      <c r="A5450" s="1055"/>
      <c r="B5450" s="69">
        <v>21</v>
      </c>
      <c r="C5450" s="69" t="s">
        <v>677</v>
      </c>
      <c r="D5450" s="113">
        <v>2567</v>
      </c>
      <c r="E5450" s="1068"/>
      <c r="F5450" s="113"/>
      <c r="G5450" s="113"/>
      <c r="H5450" s="113"/>
      <c r="I5450" s="113"/>
      <c r="J5450" s="113"/>
      <c r="K5450" s="113"/>
      <c r="L5450" s="1" t="s">
        <v>22781</v>
      </c>
      <c r="M5450" s="69"/>
      <c r="N5450" s="220" t="s">
        <v>22783</v>
      </c>
      <c r="P5450" s="1"/>
    </row>
    <row r="5451" spans="1:16" ht="28.5" customHeight="1" x14ac:dyDescent="0.25">
      <c r="A5451" s="1055"/>
      <c r="B5451" s="1053">
        <v>28</v>
      </c>
      <c r="C5451" s="1053" t="s">
        <v>677</v>
      </c>
      <c r="D5451" s="1067">
        <v>2567</v>
      </c>
      <c r="E5451" s="1068"/>
      <c r="F5451" s="113"/>
      <c r="G5451" s="113"/>
      <c r="H5451" s="113"/>
      <c r="I5451" s="113"/>
      <c r="J5451" s="113"/>
      <c r="K5451" s="113"/>
      <c r="L5451" s="89" t="s">
        <v>22863</v>
      </c>
      <c r="M5451" s="218"/>
      <c r="N5451" s="220" t="s">
        <v>22865</v>
      </c>
      <c r="P5451" s="1"/>
    </row>
    <row r="5452" spans="1:16" ht="28.5" customHeight="1" x14ac:dyDescent="0.25">
      <c r="A5452" s="1054"/>
      <c r="B5452" s="1054"/>
      <c r="C5452" s="1054"/>
      <c r="D5452" s="1069"/>
      <c r="E5452" s="1069"/>
      <c r="F5452" s="113"/>
      <c r="G5452" s="113"/>
      <c r="H5452" s="113"/>
      <c r="I5452" s="113"/>
      <c r="J5452" s="113"/>
      <c r="K5452" s="113"/>
      <c r="L5452" s="89" t="s">
        <v>22864</v>
      </c>
      <c r="M5452" s="218"/>
      <c r="N5452" s="89" t="s">
        <v>22865</v>
      </c>
      <c r="P5452" s="1"/>
    </row>
    <row r="5453" spans="1:16" ht="28.5" customHeight="1" x14ac:dyDescent="0.25">
      <c r="A5453" s="1053">
        <v>1876</v>
      </c>
      <c r="B5453" s="69">
        <v>20</v>
      </c>
      <c r="C5453" s="69" t="s">
        <v>677</v>
      </c>
      <c r="D5453" s="113">
        <v>2567</v>
      </c>
      <c r="E5453" s="1053" t="s">
        <v>22452</v>
      </c>
      <c r="F5453" s="113" t="s">
        <v>22777</v>
      </c>
      <c r="G5453" s="113"/>
      <c r="H5453" s="113" t="s">
        <v>22779</v>
      </c>
      <c r="I5453" s="113" t="s">
        <v>500</v>
      </c>
      <c r="J5453" s="113" t="s">
        <v>485</v>
      </c>
      <c r="K5453" s="113" t="s">
        <v>3414</v>
      </c>
      <c r="L5453" s="1067" t="s">
        <v>22773</v>
      </c>
      <c r="M5453" s="1053">
        <v>2566</v>
      </c>
      <c r="N5453" s="1067" t="s">
        <v>22780</v>
      </c>
      <c r="P5453" s="1"/>
    </row>
    <row r="5454" spans="1:16" ht="28.5" customHeight="1" x14ac:dyDescent="0.25">
      <c r="A5454" s="1055"/>
      <c r="B5454" s="69">
        <v>20</v>
      </c>
      <c r="C5454" s="69" t="s">
        <v>677</v>
      </c>
      <c r="D5454" s="113">
        <v>2567</v>
      </c>
      <c r="E5454" s="1055"/>
      <c r="F5454" s="113" t="s">
        <v>22778</v>
      </c>
      <c r="G5454" s="113"/>
      <c r="H5454" s="113" t="s">
        <v>20648</v>
      </c>
      <c r="I5454" s="113" t="s">
        <v>157</v>
      </c>
      <c r="J5454" s="113" t="s">
        <v>78</v>
      </c>
      <c r="K5454" s="113" t="s">
        <v>3414</v>
      </c>
      <c r="L5454" s="1069"/>
      <c r="M5454" s="1054"/>
      <c r="N5454" s="1069"/>
      <c r="P5454" s="1"/>
    </row>
    <row r="5455" spans="1:16" ht="28.5" customHeight="1" x14ac:dyDescent="0.25">
      <c r="A5455" s="1055"/>
      <c r="B5455" s="69">
        <v>21</v>
      </c>
      <c r="C5455" s="69" t="s">
        <v>677</v>
      </c>
      <c r="D5455" s="113">
        <v>2567</v>
      </c>
      <c r="E5455" s="1055"/>
      <c r="F5455" s="113"/>
      <c r="G5455" s="113"/>
      <c r="H5455" s="113"/>
      <c r="I5455" s="113"/>
      <c r="J5455" s="113"/>
      <c r="K5455" s="113"/>
      <c r="L5455" s="1" t="s">
        <v>22781</v>
      </c>
      <c r="M5455" s="69"/>
      <c r="N5455" s="113" t="s">
        <v>22961</v>
      </c>
      <c r="P5455" s="1"/>
    </row>
    <row r="5456" spans="1:16" ht="28.5" customHeight="1" x14ac:dyDescent="0.25">
      <c r="A5456" s="1055"/>
      <c r="B5456" s="69">
        <v>13</v>
      </c>
      <c r="C5456" s="69" t="s">
        <v>682</v>
      </c>
      <c r="D5456" s="113">
        <v>2567</v>
      </c>
      <c r="E5456" s="1055"/>
      <c r="F5456" s="113"/>
      <c r="G5456" s="113"/>
      <c r="H5456" s="113"/>
      <c r="I5456" s="113"/>
      <c r="J5456" s="113"/>
      <c r="K5456" s="113"/>
      <c r="L5456" s="1" t="s">
        <v>23017</v>
      </c>
      <c r="M5456" s="69"/>
      <c r="N5456" s="113" t="s">
        <v>23001</v>
      </c>
      <c r="P5456" s="1"/>
    </row>
    <row r="5457" spans="1:16" ht="28.5" customHeight="1" x14ac:dyDescent="0.25">
      <c r="A5457" s="1054"/>
      <c r="B5457" s="69">
        <v>16</v>
      </c>
      <c r="C5457" s="69" t="s">
        <v>682</v>
      </c>
      <c r="D5457" s="113">
        <v>2567</v>
      </c>
      <c r="E5457" s="1054"/>
      <c r="F5457" s="113"/>
      <c r="G5457" s="113"/>
      <c r="H5457" s="113"/>
      <c r="I5457" s="113"/>
      <c r="J5457" s="113"/>
      <c r="K5457" s="113"/>
      <c r="L5457" s="1" t="s">
        <v>23018</v>
      </c>
      <c r="M5457" s="69"/>
      <c r="N5457" s="113" t="s">
        <v>23019</v>
      </c>
      <c r="P5457" s="1"/>
    </row>
    <row r="5458" spans="1:16" ht="24.75" customHeight="1" x14ac:dyDescent="0.25">
      <c r="A5458" s="69">
        <v>1877</v>
      </c>
      <c r="B5458" s="69">
        <v>21</v>
      </c>
      <c r="C5458" s="69" t="s">
        <v>677</v>
      </c>
      <c r="D5458" s="113">
        <v>2567</v>
      </c>
      <c r="E5458" s="113" t="s">
        <v>22791</v>
      </c>
      <c r="F5458" s="113" t="s">
        <v>17275</v>
      </c>
      <c r="G5458" s="113" t="s">
        <v>22792</v>
      </c>
      <c r="H5458" s="113" t="s">
        <v>17276</v>
      </c>
      <c r="I5458" s="113" t="s">
        <v>26</v>
      </c>
      <c r="J5458" s="113" t="s">
        <v>232</v>
      </c>
      <c r="K5458" s="113" t="s">
        <v>3414</v>
      </c>
      <c r="L5458" s="1" t="s">
        <v>59</v>
      </c>
      <c r="M5458" s="69">
        <v>2566</v>
      </c>
      <c r="N5458" s="113" t="s">
        <v>22813</v>
      </c>
      <c r="P5458" s="1"/>
    </row>
    <row r="5459" spans="1:16" ht="24.75" customHeight="1" x14ac:dyDescent="0.25">
      <c r="A5459" s="69">
        <v>1878</v>
      </c>
      <c r="B5459" s="69">
        <v>22</v>
      </c>
      <c r="C5459" s="69" t="s">
        <v>677</v>
      </c>
      <c r="D5459" s="113">
        <v>2567</v>
      </c>
      <c r="E5459" s="113" t="s">
        <v>22808</v>
      </c>
      <c r="F5459" s="113" t="s">
        <v>22808</v>
      </c>
      <c r="G5459" s="113" t="s">
        <v>22809</v>
      </c>
      <c r="H5459" s="113" t="s">
        <v>22810</v>
      </c>
      <c r="I5459" s="113" t="s">
        <v>22811</v>
      </c>
      <c r="J5459" s="113" t="s">
        <v>1269</v>
      </c>
      <c r="K5459" s="113" t="s">
        <v>3414</v>
      </c>
      <c r="L5459" s="1" t="s">
        <v>59</v>
      </c>
      <c r="M5459" s="69">
        <v>2566</v>
      </c>
      <c r="N5459" s="113" t="s">
        <v>22812</v>
      </c>
      <c r="P5459" s="1"/>
    </row>
    <row r="5460" spans="1:16" ht="24.75" customHeight="1" x14ac:dyDescent="0.25">
      <c r="A5460" s="69">
        <v>1879</v>
      </c>
      <c r="B5460" s="69">
        <v>25</v>
      </c>
      <c r="C5460" s="69" t="s">
        <v>677</v>
      </c>
      <c r="D5460" s="113">
        <v>2567</v>
      </c>
      <c r="E5460" s="113" t="s">
        <v>22817</v>
      </c>
      <c r="F5460" s="113" t="s">
        <v>22817</v>
      </c>
      <c r="G5460" s="113" t="s">
        <v>22818</v>
      </c>
      <c r="H5460" s="113" t="s">
        <v>22819</v>
      </c>
      <c r="I5460" s="113" t="s">
        <v>12</v>
      </c>
      <c r="J5460" s="113" t="s">
        <v>527</v>
      </c>
      <c r="K5460" s="113" t="s">
        <v>3414</v>
      </c>
      <c r="L5460" s="1" t="s">
        <v>59</v>
      </c>
      <c r="M5460" s="69">
        <v>2566</v>
      </c>
      <c r="N5460" s="113" t="s">
        <v>22820</v>
      </c>
      <c r="P5460" s="1"/>
    </row>
    <row r="5461" spans="1:16" ht="24.75" customHeight="1" x14ac:dyDescent="0.25">
      <c r="A5461" s="69">
        <v>1880</v>
      </c>
      <c r="B5461" s="69">
        <v>25</v>
      </c>
      <c r="C5461" s="69" t="s">
        <v>677</v>
      </c>
      <c r="D5461" s="113">
        <v>2567</v>
      </c>
      <c r="E5461" s="113" t="s">
        <v>22814</v>
      </c>
      <c r="F5461" s="113" t="s">
        <v>22814</v>
      </c>
      <c r="G5461" s="113" t="s">
        <v>22815</v>
      </c>
      <c r="H5461" s="113" t="s">
        <v>18074</v>
      </c>
      <c r="I5461" s="113" t="s">
        <v>185</v>
      </c>
      <c r="J5461" s="113" t="s">
        <v>78</v>
      </c>
      <c r="K5461" s="113" t="s">
        <v>3414</v>
      </c>
      <c r="L5461" s="1" t="s">
        <v>59</v>
      </c>
      <c r="M5461" s="69">
        <v>2566</v>
      </c>
      <c r="N5461" s="113" t="s">
        <v>22816</v>
      </c>
      <c r="P5461" s="1"/>
    </row>
    <row r="5462" spans="1:16" ht="28.5" customHeight="1" x14ac:dyDescent="0.25">
      <c r="A5462" s="1053">
        <v>1881</v>
      </c>
      <c r="B5462" s="69">
        <v>25</v>
      </c>
      <c r="C5462" s="69" t="s">
        <v>677</v>
      </c>
      <c r="D5462" s="113">
        <v>2567</v>
      </c>
      <c r="E5462" s="1067" t="s">
        <v>23297</v>
      </c>
      <c r="F5462" s="1067" t="s">
        <v>23297</v>
      </c>
      <c r="G5462" s="1067" t="s">
        <v>22822</v>
      </c>
      <c r="H5462" s="1067" t="s">
        <v>22821</v>
      </c>
      <c r="I5462" s="1067" t="s">
        <v>379</v>
      </c>
      <c r="J5462" s="1067" t="s">
        <v>216</v>
      </c>
      <c r="K5462" s="1067" t="s">
        <v>3414</v>
      </c>
      <c r="L5462" s="1" t="s">
        <v>7185</v>
      </c>
      <c r="M5462" s="1053"/>
      <c r="N5462" s="1" t="s">
        <v>23296</v>
      </c>
      <c r="P5462" s="1"/>
    </row>
    <row r="5463" spans="1:16" ht="28.5" customHeight="1" x14ac:dyDescent="0.25">
      <c r="A5463" s="1054"/>
      <c r="B5463" s="218">
        <v>9</v>
      </c>
      <c r="C5463" s="218" t="s">
        <v>68</v>
      </c>
      <c r="D5463" s="220">
        <v>2568</v>
      </c>
      <c r="E5463" s="1069"/>
      <c r="F5463" s="1069"/>
      <c r="G5463" s="1069"/>
      <c r="H5463" s="1069"/>
      <c r="I5463" s="1069"/>
      <c r="J5463" s="1069"/>
      <c r="K5463" s="1069"/>
      <c r="L5463" s="89" t="s">
        <v>23298</v>
      </c>
      <c r="M5463" s="1054"/>
      <c r="N5463" s="89" t="s">
        <v>23299</v>
      </c>
      <c r="P5463" s="1"/>
    </row>
    <row r="5464" spans="1:16" ht="24.75" customHeight="1" x14ac:dyDescent="0.25">
      <c r="A5464" s="1053">
        <v>1882</v>
      </c>
      <c r="B5464" s="1053">
        <v>25</v>
      </c>
      <c r="C5464" s="1053" t="s">
        <v>677</v>
      </c>
      <c r="D5464" s="1067">
        <v>2567</v>
      </c>
      <c r="E5464" s="1067" t="s">
        <v>22753</v>
      </c>
      <c r="F5464" s="113" t="s">
        <v>22825</v>
      </c>
      <c r="G5464" s="113"/>
      <c r="H5464" s="113" t="s">
        <v>22826</v>
      </c>
      <c r="I5464" s="113" t="s">
        <v>2225</v>
      </c>
      <c r="J5464" s="113" t="s">
        <v>2880</v>
      </c>
      <c r="K5464" s="113" t="s">
        <v>3414</v>
      </c>
      <c r="L5464" s="1067" t="s">
        <v>22767</v>
      </c>
      <c r="M5464" s="1053">
        <v>2566</v>
      </c>
      <c r="N5464" s="1067" t="s">
        <v>22827</v>
      </c>
      <c r="P5464" s="1"/>
    </row>
    <row r="5465" spans="1:16" ht="24.75" customHeight="1" x14ac:dyDescent="0.25">
      <c r="A5465" s="1055"/>
      <c r="B5465" s="1055"/>
      <c r="C5465" s="1055"/>
      <c r="D5465" s="1068"/>
      <c r="E5465" s="1068"/>
      <c r="F5465" s="113" t="s">
        <v>22828</v>
      </c>
      <c r="G5465" s="113"/>
      <c r="H5465" s="113" t="s">
        <v>22829</v>
      </c>
      <c r="I5465" s="113" t="s">
        <v>2225</v>
      </c>
      <c r="J5465" s="113" t="s">
        <v>2880</v>
      </c>
      <c r="K5465" s="113" t="s">
        <v>3414</v>
      </c>
      <c r="L5465" s="1068"/>
      <c r="M5465" s="1055"/>
      <c r="N5465" s="1068"/>
      <c r="P5465" s="1"/>
    </row>
    <row r="5466" spans="1:16" ht="24.75" customHeight="1" x14ac:dyDescent="0.25">
      <c r="A5466" s="1055"/>
      <c r="B5466" s="1054"/>
      <c r="C5466" s="1054"/>
      <c r="D5466" s="1069"/>
      <c r="E5466" s="1068"/>
      <c r="F5466" s="113" t="s">
        <v>22823</v>
      </c>
      <c r="G5466" s="113" t="s">
        <v>22824</v>
      </c>
      <c r="H5466" s="113" t="s">
        <v>10780</v>
      </c>
      <c r="I5466" s="113" t="s">
        <v>870</v>
      </c>
      <c r="J5466" s="113" t="s">
        <v>113</v>
      </c>
      <c r="K5466" s="113" t="s">
        <v>3414</v>
      </c>
      <c r="L5466" s="1069"/>
      <c r="M5466" s="1054"/>
      <c r="N5466" s="1069"/>
      <c r="P5466" s="1"/>
    </row>
    <row r="5467" spans="1:16" ht="24.75" customHeight="1" x14ac:dyDescent="0.25">
      <c r="A5467" s="1055"/>
      <c r="B5467" s="69">
        <v>9</v>
      </c>
      <c r="C5467" s="69" t="s">
        <v>682</v>
      </c>
      <c r="D5467" s="113">
        <v>2567</v>
      </c>
      <c r="E5467" s="1068"/>
      <c r="F5467" s="113"/>
      <c r="G5467" s="113"/>
      <c r="H5467" s="113"/>
      <c r="I5467" s="113"/>
      <c r="J5467" s="113"/>
      <c r="K5467" s="113"/>
      <c r="L5467" s="113" t="s">
        <v>22971</v>
      </c>
      <c r="M5467" s="69"/>
      <c r="N5467" s="113" t="s">
        <v>22972</v>
      </c>
      <c r="P5467" s="1"/>
    </row>
    <row r="5468" spans="1:16" ht="24.75" customHeight="1" x14ac:dyDescent="0.25">
      <c r="A5468" s="1053">
        <v>1883</v>
      </c>
      <c r="B5468" s="1053">
        <v>25</v>
      </c>
      <c r="C5468" s="1053" t="s">
        <v>677</v>
      </c>
      <c r="D5468" s="1053">
        <v>2567</v>
      </c>
      <c r="E5468" s="1067" t="s">
        <v>22452</v>
      </c>
      <c r="F5468" s="113" t="s">
        <v>22830</v>
      </c>
      <c r="G5468" s="113" t="s">
        <v>22831</v>
      </c>
      <c r="H5468" s="113" t="s">
        <v>22832</v>
      </c>
      <c r="I5468" s="113" t="s">
        <v>252</v>
      </c>
      <c r="J5468" s="113" t="s">
        <v>78</v>
      </c>
      <c r="K5468" s="113" t="s">
        <v>3414</v>
      </c>
      <c r="L5468" s="1067" t="s">
        <v>22773</v>
      </c>
      <c r="M5468" s="1053">
        <v>2566</v>
      </c>
      <c r="N5468" s="1067" t="s">
        <v>22835</v>
      </c>
      <c r="O5468" s="26"/>
      <c r="P5468" s="1"/>
    </row>
    <row r="5469" spans="1:16" ht="24.75" customHeight="1" x14ac:dyDescent="0.25">
      <c r="A5469" s="1055"/>
      <c r="B5469" s="1054"/>
      <c r="C5469" s="1054"/>
      <c r="D5469" s="1054"/>
      <c r="E5469" s="1068"/>
      <c r="F5469" s="113" t="s">
        <v>22833</v>
      </c>
      <c r="G5469" s="113" t="s">
        <v>22888</v>
      </c>
      <c r="H5469" s="113" t="s">
        <v>22834</v>
      </c>
      <c r="I5469" s="113" t="s">
        <v>284</v>
      </c>
      <c r="J5469" s="113" t="s">
        <v>78</v>
      </c>
      <c r="K5469" s="113" t="s">
        <v>3414</v>
      </c>
      <c r="L5469" s="1069"/>
      <c r="M5469" s="1054"/>
      <c r="N5469" s="1069"/>
      <c r="O5469" s="26" t="s">
        <v>22889</v>
      </c>
      <c r="P5469" s="1"/>
    </row>
    <row r="5470" spans="1:16" ht="24.75" customHeight="1" x14ac:dyDescent="0.25">
      <c r="A5470" s="1054"/>
      <c r="B5470" s="153">
        <v>3</v>
      </c>
      <c r="C5470" s="153" t="s">
        <v>682</v>
      </c>
      <c r="D5470" s="153">
        <v>2567</v>
      </c>
      <c r="E5470" s="1069"/>
      <c r="F5470" s="113"/>
      <c r="G5470" s="113"/>
      <c r="H5470" s="113"/>
      <c r="I5470" s="113"/>
      <c r="J5470" s="113"/>
      <c r="K5470" s="113"/>
      <c r="L5470" s="152" t="s">
        <v>22929</v>
      </c>
      <c r="M5470" s="153"/>
      <c r="N5470" s="113" t="s">
        <v>22930</v>
      </c>
      <c r="P5470" s="1"/>
    </row>
    <row r="5471" spans="1:16" ht="24.75" customHeight="1" x14ac:dyDescent="0.25">
      <c r="A5471" s="69">
        <v>1884</v>
      </c>
      <c r="B5471" s="69">
        <v>27</v>
      </c>
      <c r="C5471" s="69" t="s">
        <v>677</v>
      </c>
      <c r="D5471" s="113">
        <v>2567</v>
      </c>
      <c r="E5471" s="113" t="s">
        <v>22852</v>
      </c>
      <c r="F5471" s="113" t="s">
        <v>22852</v>
      </c>
      <c r="G5471" s="113" t="s">
        <v>22853</v>
      </c>
      <c r="H5471" s="113" t="s">
        <v>10717</v>
      </c>
      <c r="I5471" s="113" t="s">
        <v>4623</v>
      </c>
      <c r="J5471" s="113" t="s">
        <v>2880</v>
      </c>
      <c r="K5471" s="113" t="s">
        <v>3414</v>
      </c>
      <c r="L5471" s="1" t="s">
        <v>59</v>
      </c>
      <c r="M5471" s="69">
        <v>2566</v>
      </c>
      <c r="N5471" s="113" t="s">
        <v>22854</v>
      </c>
      <c r="P5471" s="1"/>
    </row>
    <row r="5472" spans="1:16" ht="24.75" customHeight="1" x14ac:dyDescent="0.25">
      <c r="A5472" s="69">
        <v>1885</v>
      </c>
      <c r="B5472" s="69">
        <v>29</v>
      </c>
      <c r="C5472" s="69" t="s">
        <v>677</v>
      </c>
      <c r="D5472" s="113">
        <v>2567</v>
      </c>
      <c r="E5472" s="113" t="s">
        <v>22859</v>
      </c>
      <c r="F5472" s="113" t="s">
        <v>22859</v>
      </c>
      <c r="G5472" s="113" t="s">
        <v>22860</v>
      </c>
      <c r="H5472" s="113" t="s">
        <v>22861</v>
      </c>
      <c r="I5472" s="113" t="s">
        <v>1268</v>
      </c>
      <c r="J5472" s="113" t="s">
        <v>92</v>
      </c>
      <c r="K5472" s="113" t="s">
        <v>3414</v>
      </c>
      <c r="L5472" s="1" t="s">
        <v>59</v>
      </c>
      <c r="M5472" s="69">
        <v>2566</v>
      </c>
      <c r="N5472" s="113" t="s">
        <v>22862</v>
      </c>
      <c r="P5472" s="1"/>
    </row>
    <row r="5473" spans="1:16" ht="24.75" customHeight="1" x14ac:dyDescent="0.25">
      <c r="A5473" s="69">
        <v>1886</v>
      </c>
      <c r="B5473" s="1">
        <v>29</v>
      </c>
      <c r="C5473" s="69" t="s">
        <v>677</v>
      </c>
      <c r="D5473" s="113">
        <v>2567</v>
      </c>
      <c r="E5473" s="220" t="s">
        <v>22891</v>
      </c>
      <c r="F5473" s="113" t="s">
        <v>22891</v>
      </c>
      <c r="G5473" s="113" t="s">
        <v>22892</v>
      </c>
      <c r="H5473" s="113" t="s">
        <v>22893</v>
      </c>
      <c r="I5473" s="113" t="s">
        <v>211</v>
      </c>
      <c r="J5473" s="113" t="s">
        <v>212</v>
      </c>
      <c r="K5473" s="113" t="s">
        <v>3414</v>
      </c>
      <c r="L5473" s="1" t="s">
        <v>59</v>
      </c>
      <c r="M5473" s="69">
        <v>2566</v>
      </c>
      <c r="N5473" s="113" t="s">
        <v>22894</v>
      </c>
      <c r="P5473" s="1"/>
    </row>
    <row r="5474" spans="1:16" ht="24.75" customHeight="1" x14ac:dyDescent="0.25">
      <c r="A5474" s="69">
        <v>1887</v>
      </c>
      <c r="B5474" s="99"/>
      <c r="C5474" s="69"/>
      <c r="D5474" s="113"/>
      <c r="E5474" s="220"/>
      <c r="F5474" s="113"/>
      <c r="G5474" s="113"/>
      <c r="H5474" s="113"/>
      <c r="I5474" s="113"/>
      <c r="J5474" s="113"/>
      <c r="K5474" s="113"/>
      <c r="L5474" s="1"/>
      <c r="M5474" s="69"/>
      <c r="N5474" s="113"/>
      <c r="P5474" s="1"/>
    </row>
    <row r="5475" spans="1:16" ht="24.75" customHeight="1" x14ac:dyDescent="0.25">
      <c r="A5475" s="69">
        <v>1887</v>
      </c>
      <c r="B5475" s="153">
        <v>2</v>
      </c>
      <c r="C5475" s="69" t="s">
        <v>682</v>
      </c>
      <c r="D5475" s="113">
        <v>2567</v>
      </c>
      <c r="E5475" s="113" t="s">
        <v>22902</v>
      </c>
      <c r="F5475" s="113" t="s">
        <v>22903</v>
      </c>
      <c r="G5475" s="113" t="s">
        <v>22904</v>
      </c>
      <c r="H5475" s="113" t="s">
        <v>22905</v>
      </c>
      <c r="I5475" s="113" t="s">
        <v>142</v>
      </c>
      <c r="J5475" s="113" t="s">
        <v>78</v>
      </c>
      <c r="K5475" s="113" t="s">
        <v>3414</v>
      </c>
      <c r="L5475" s="1" t="s">
        <v>22906</v>
      </c>
      <c r="M5475" s="69"/>
      <c r="N5475" s="113" t="s">
        <v>22962</v>
      </c>
      <c r="P5475" s="1"/>
    </row>
    <row r="5476" spans="1:16" ht="24.75" customHeight="1" x14ac:dyDescent="0.25">
      <c r="A5476" s="69">
        <v>1888</v>
      </c>
      <c r="B5476" s="69">
        <v>3</v>
      </c>
      <c r="C5476" s="69" t="s">
        <v>682</v>
      </c>
      <c r="D5476" s="113">
        <v>2567</v>
      </c>
      <c r="E5476" s="113" t="s">
        <v>22907</v>
      </c>
      <c r="F5476" s="113" t="s">
        <v>22908</v>
      </c>
      <c r="G5476" s="113" t="s">
        <v>22909</v>
      </c>
      <c r="H5476" s="113" t="s">
        <v>22910</v>
      </c>
      <c r="I5476" s="113" t="s">
        <v>185</v>
      </c>
      <c r="J5476" s="113" t="s">
        <v>78</v>
      </c>
      <c r="K5476" s="113" t="s">
        <v>3414</v>
      </c>
      <c r="L5476" s="1" t="s">
        <v>59</v>
      </c>
      <c r="M5476" s="69">
        <v>2566</v>
      </c>
      <c r="N5476" s="113" t="s">
        <v>22963</v>
      </c>
      <c r="P5476" s="1"/>
    </row>
    <row r="5477" spans="1:16" ht="24.75" customHeight="1" x14ac:dyDescent="0.25">
      <c r="A5477" s="69">
        <v>1889</v>
      </c>
      <c r="B5477" s="69">
        <v>3</v>
      </c>
      <c r="C5477" s="69" t="s">
        <v>682</v>
      </c>
      <c r="D5477" s="113">
        <v>2567</v>
      </c>
      <c r="E5477" s="113" t="s">
        <v>22911</v>
      </c>
      <c r="F5477" s="113" t="s">
        <v>22911</v>
      </c>
      <c r="G5477" s="113" t="s">
        <v>22912</v>
      </c>
      <c r="H5477" s="113" t="s">
        <v>22913</v>
      </c>
      <c r="I5477" s="113" t="s">
        <v>856</v>
      </c>
      <c r="J5477" s="113" t="s">
        <v>485</v>
      </c>
      <c r="K5477" s="113" t="s">
        <v>3414</v>
      </c>
      <c r="L5477" s="1" t="s">
        <v>59</v>
      </c>
      <c r="M5477" s="69">
        <v>2566</v>
      </c>
      <c r="N5477" s="113" t="s">
        <v>22914</v>
      </c>
      <c r="P5477" s="1"/>
    </row>
    <row r="5478" spans="1:16" ht="29.25" customHeight="1" x14ac:dyDescent="0.25">
      <c r="A5478" s="69">
        <v>1890</v>
      </c>
      <c r="B5478" s="69">
        <v>3</v>
      </c>
      <c r="C5478" s="69" t="s">
        <v>682</v>
      </c>
      <c r="D5478" s="113">
        <v>2567</v>
      </c>
      <c r="E5478" s="113" t="s">
        <v>22915</v>
      </c>
      <c r="F5478" s="113" t="s">
        <v>22915</v>
      </c>
      <c r="G5478" s="113" t="s">
        <v>22916</v>
      </c>
      <c r="H5478" s="113" t="s">
        <v>17566</v>
      </c>
      <c r="I5478" s="113" t="s">
        <v>211</v>
      </c>
      <c r="J5478" s="113" t="s">
        <v>212</v>
      </c>
      <c r="K5478" s="113" t="s">
        <v>3414</v>
      </c>
      <c r="L5478" s="1" t="s">
        <v>59</v>
      </c>
      <c r="M5478" s="69">
        <v>2566</v>
      </c>
      <c r="N5478" s="113" t="s">
        <v>22917</v>
      </c>
      <c r="P5478" s="1"/>
    </row>
    <row r="5479" spans="1:16" ht="24.75" customHeight="1" x14ac:dyDescent="0.25">
      <c r="A5479" s="69">
        <v>1891</v>
      </c>
      <c r="B5479" s="69">
        <v>3</v>
      </c>
      <c r="C5479" s="69" t="s">
        <v>682</v>
      </c>
      <c r="D5479" s="113">
        <v>2567</v>
      </c>
      <c r="E5479" s="113" t="s">
        <v>22918</v>
      </c>
      <c r="F5479" s="113" t="s">
        <v>22919</v>
      </c>
      <c r="G5479" s="113" t="s">
        <v>22920</v>
      </c>
      <c r="H5479" s="113" t="s">
        <v>15862</v>
      </c>
      <c r="I5479" s="113" t="s">
        <v>527</v>
      </c>
      <c r="J5479" s="113" t="s">
        <v>527</v>
      </c>
      <c r="K5479" s="113" t="s">
        <v>3414</v>
      </c>
      <c r="L5479" s="1" t="s">
        <v>22921</v>
      </c>
      <c r="M5479" s="69"/>
      <c r="N5479" s="113" t="s">
        <v>22922</v>
      </c>
      <c r="P5479" s="1"/>
    </row>
    <row r="5480" spans="1:16" ht="24.75" customHeight="1" x14ac:dyDescent="0.25">
      <c r="A5480" s="69">
        <v>1892</v>
      </c>
      <c r="B5480" s="69">
        <v>4</v>
      </c>
      <c r="C5480" s="69" t="s">
        <v>682</v>
      </c>
      <c r="D5480" s="113">
        <v>2567</v>
      </c>
      <c r="E5480" s="113" t="s">
        <v>22934</v>
      </c>
      <c r="F5480" s="113" t="s">
        <v>22934</v>
      </c>
      <c r="G5480" s="113" t="s">
        <v>22935</v>
      </c>
      <c r="H5480" s="113" t="s">
        <v>22936</v>
      </c>
      <c r="I5480" s="113" t="s">
        <v>185</v>
      </c>
      <c r="J5480" s="113" t="s">
        <v>78</v>
      </c>
      <c r="K5480" s="113" t="s">
        <v>3414</v>
      </c>
      <c r="L5480" s="1" t="s">
        <v>59</v>
      </c>
      <c r="M5480" s="69">
        <v>2566</v>
      </c>
      <c r="N5480" s="113" t="s">
        <v>22937</v>
      </c>
      <c r="P5480" s="1"/>
    </row>
    <row r="5481" spans="1:16" ht="31.5" customHeight="1" x14ac:dyDescent="0.25">
      <c r="A5481" s="1053">
        <v>1893</v>
      </c>
      <c r="B5481" s="69">
        <v>4</v>
      </c>
      <c r="C5481" s="69" t="s">
        <v>682</v>
      </c>
      <c r="D5481" s="113">
        <v>2567</v>
      </c>
      <c r="E5481" s="1067" t="s">
        <v>22770</v>
      </c>
      <c r="F5481" s="1067" t="s">
        <v>21417</v>
      </c>
      <c r="G5481" s="1067" t="s">
        <v>22951</v>
      </c>
      <c r="H5481" s="1067" t="s">
        <v>21418</v>
      </c>
      <c r="I5481" s="1067" t="s">
        <v>6841</v>
      </c>
      <c r="J5481" s="1067" t="s">
        <v>2880</v>
      </c>
      <c r="K5481" s="1067" t="s">
        <v>3414</v>
      </c>
      <c r="L5481" s="1" t="s">
        <v>17878</v>
      </c>
      <c r="M5481" s="1053">
        <v>2566</v>
      </c>
      <c r="N5481" s="113" t="s">
        <v>22942</v>
      </c>
      <c r="P5481" s="1"/>
    </row>
    <row r="5482" spans="1:16" ht="30.75" customHeight="1" x14ac:dyDescent="0.25">
      <c r="A5482" s="1055"/>
      <c r="B5482" s="69">
        <v>4</v>
      </c>
      <c r="C5482" s="69" t="s">
        <v>682</v>
      </c>
      <c r="D5482" s="113">
        <v>2567</v>
      </c>
      <c r="E5482" s="1068"/>
      <c r="F5482" s="1068"/>
      <c r="G5482" s="1068"/>
      <c r="H5482" s="1068"/>
      <c r="I5482" s="1068"/>
      <c r="J5482" s="1068"/>
      <c r="K5482" s="1068"/>
      <c r="L5482" s="1" t="s">
        <v>14033</v>
      </c>
      <c r="M5482" s="1054"/>
      <c r="N5482" s="113" t="s">
        <v>22943</v>
      </c>
      <c r="P5482" s="1"/>
    </row>
    <row r="5483" spans="1:16" ht="24.75" customHeight="1" x14ac:dyDescent="0.25">
      <c r="A5483" s="1054"/>
      <c r="B5483" s="69">
        <v>4</v>
      </c>
      <c r="C5483" s="69" t="s">
        <v>682</v>
      </c>
      <c r="D5483" s="113">
        <v>2567</v>
      </c>
      <c r="E5483" s="1069"/>
      <c r="F5483" s="1069"/>
      <c r="G5483" s="1069"/>
      <c r="H5483" s="1069"/>
      <c r="I5483" s="1069"/>
      <c r="J5483" s="1069"/>
      <c r="K5483" s="1069"/>
      <c r="L5483" s="1" t="s">
        <v>22957</v>
      </c>
      <c r="M5483" s="219"/>
      <c r="N5483" s="113" t="s">
        <v>22946</v>
      </c>
      <c r="P5483" s="1"/>
    </row>
    <row r="5484" spans="1:16" ht="34.5" customHeight="1" x14ac:dyDescent="0.25">
      <c r="A5484" s="1053">
        <v>1894</v>
      </c>
      <c r="B5484" s="69">
        <v>4</v>
      </c>
      <c r="C5484" s="69" t="s">
        <v>682</v>
      </c>
      <c r="D5484" s="113">
        <v>2567</v>
      </c>
      <c r="E5484" s="1067" t="s">
        <v>22770</v>
      </c>
      <c r="F5484" s="1053" t="s">
        <v>22944</v>
      </c>
      <c r="G5484" s="1053"/>
      <c r="H5484" s="1067" t="s">
        <v>22945</v>
      </c>
      <c r="I5484" s="1067" t="s">
        <v>564</v>
      </c>
      <c r="J5484" s="1067" t="s">
        <v>212</v>
      </c>
      <c r="K5484" s="1067" t="s">
        <v>3414</v>
      </c>
      <c r="L5484" s="1" t="s">
        <v>17878</v>
      </c>
      <c r="M5484" s="1053">
        <v>2566</v>
      </c>
      <c r="N5484" s="113" t="s">
        <v>22943</v>
      </c>
      <c r="P5484" s="1"/>
    </row>
    <row r="5485" spans="1:16" ht="27.75" customHeight="1" x14ac:dyDescent="0.25">
      <c r="A5485" s="1055"/>
      <c r="B5485" s="69">
        <v>4</v>
      </c>
      <c r="C5485" s="69" t="s">
        <v>682</v>
      </c>
      <c r="D5485" s="113">
        <v>2567</v>
      </c>
      <c r="E5485" s="1068"/>
      <c r="F5485" s="1055"/>
      <c r="G5485" s="1055"/>
      <c r="H5485" s="1068"/>
      <c r="I5485" s="1068"/>
      <c r="J5485" s="1068"/>
      <c r="K5485" s="1068"/>
      <c r="L5485" s="1" t="s">
        <v>14033</v>
      </c>
      <c r="M5485" s="1054"/>
      <c r="N5485" s="113" t="s">
        <v>22947</v>
      </c>
      <c r="P5485" s="1"/>
    </row>
    <row r="5486" spans="1:16" ht="34.5" customHeight="1" x14ac:dyDescent="0.25">
      <c r="A5486" s="1054"/>
      <c r="B5486" s="69">
        <v>9</v>
      </c>
      <c r="C5486" s="69" t="s">
        <v>682</v>
      </c>
      <c r="D5486" s="113">
        <v>2567</v>
      </c>
      <c r="E5486" s="1069"/>
      <c r="F5486" s="1054"/>
      <c r="G5486" s="1054"/>
      <c r="H5486" s="1069"/>
      <c r="I5486" s="1069"/>
      <c r="J5486" s="1069"/>
      <c r="K5486" s="1069"/>
      <c r="L5486" s="1" t="s">
        <v>22973</v>
      </c>
      <c r="M5486" s="219"/>
      <c r="N5486" s="113" t="s">
        <v>22974</v>
      </c>
      <c r="P5486" s="1"/>
    </row>
    <row r="5487" spans="1:16" ht="38.25" customHeight="1" x14ac:dyDescent="0.25">
      <c r="A5487" s="1053">
        <v>1895</v>
      </c>
      <c r="B5487" s="69">
        <v>4</v>
      </c>
      <c r="C5487" s="69" t="s">
        <v>682</v>
      </c>
      <c r="D5487" s="113">
        <v>2567</v>
      </c>
      <c r="E5487" s="1053" t="s">
        <v>22770</v>
      </c>
      <c r="F5487" s="1053" t="s">
        <v>22949</v>
      </c>
      <c r="G5487" s="1053" t="s">
        <v>22976</v>
      </c>
      <c r="H5487" s="1053" t="s">
        <v>22950</v>
      </c>
      <c r="I5487" s="1053" t="s">
        <v>527</v>
      </c>
      <c r="J5487" s="1053" t="s">
        <v>527</v>
      </c>
      <c r="K5487" s="1053" t="s">
        <v>3414</v>
      </c>
      <c r="L5487" s="1" t="s">
        <v>17878</v>
      </c>
      <c r="M5487" s="1053">
        <v>2566</v>
      </c>
      <c r="N5487" s="113" t="s">
        <v>22975</v>
      </c>
      <c r="P5487" s="1"/>
    </row>
    <row r="5488" spans="1:16" ht="36.75" customHeight="1" x14ac:dyDescent="0.25">
      <c r="A5488" s="1055"/>
      <c r="B5488" s="69">
        <v>4</v>
      </c>
      <c r="C5488" s="69" t="s">
        <v>682</v>
      </c>
      <c r="D5488" s="113">
        <v>2567</v>
      </c>
      <c r="E5488" s="1055"/>
      <c r="F5488" s="1055"/>
      <c r="G5488" s="1055"/>
      <c r="H5488" s="1055"/>
      <c r="I5488" s="1055"/>
      <c r="J5488" s="1055"/>
      <c r="K5488" s="1055"/>
      <c r="L5488" s="1" t="s">
        <v>14033</v>
      </c>
      <c r="M5488" s="1054"/>
      <c r="N5488" s="113" t="s">
        <v>22948</v>
      </c>
      <c r="P5488" s="1"/>
    </row>
    <row r="5489" spans="1:16" ht="34.5" customHeight="1" x14ac:dyDescent="0.25">
      <c r="A5489" s="1054"/>
      <c r="B5489" s="69">
        <v>11</v>
      </c>
      <c r="C5489" s="69" t="s">
        <v>682</v>
      </c>
      <c r="D5489" s="113">
        <v>2567</v>
      </c>
      <c r="E5489" s="1054"/>
      <c r="F5489" s="1054"/>
      <c r="G5489" s="1054"/>
      <c r="H5489" s="1054"/>
      <c r="I5489" s="1054"/>
      <c r="J5489" s="1054"/>
      <c r="K5489" s="1054"/>
      <c r="L5489" s="1" t="s">
        <v>22979</v>
      </c>
      <c r="M5489" s="153"/>
      <c r="N5489" s="113" t="s">
        <v>22980</v>
      </c>
      <c r="P5489" s="1"/>
    </row>
    <row r="5490" spans="1:16" ht="24.75" customHeight="1" x14ac:dyDescent="0.25">
      <c r="A5490" s="69">
        <v>1896</v>
      </c>
      <c r="B5490" s="69">
        <v>6</v>
      </c>
      <c r="C5490" s="69" t="s">
        <v>682</v>
      </c>
      <c r="D5490" s="113">
        <v>2567</v>
      </c>
      <c r="E5490" s="113" t="s">
        <v>22953</v>
      </c>
      <c r="F5490" s="113" t="s">
        <v>22953</v>
      </c>
      <c r="G5490" s="113" t="s">
        <v>22954</v>
      </c>
      <c r="H5490" s="113" t="s">
        <v>22955</v>
      </c>
      <c r="I5490" s="113" t="s">
        <v>21273</v>
      </c>
      <c r="J5490" s="113" t="s">
        <v>113</v>
      </c>
      <c r="K5490" s="113" t="s">
        <v>3414</v>
      </c>
      <c r="L5490" s="1" t="s">
        <v>59</v>
      </c>
      <c r="M5490" s="69">
        <v>2566</v>
      </c>
      <c r="N5490" s="113" t="s">
        <v>22956</v>
      </c>
      <c r="P5490" s="1"/>
    </row>
    <row r="5491" spans="1:16" ht="24.75" customHeight="1" x14ac:dyDescent="0.25">
      <c r="A5491" s="69">
        <v>1897</v>
      </c>
      <c r="B5491" s="69">
        <v>9</v>
      </c>
      <c r="C5491" s="69" t="s">
        <v>682</v>
      </c>
      <c r="D5491" s="113">
        <v>2567</v>
      </c>
      <c r="E5491" s="113" t="s">
        <v>17213</v>
      </c>
      <c r="F5491" s="113" t="s">
        <v>16726</v>
      </c>
      <c r="G5491" s="113" t="s">
        <v>22964</v>
      </c>
      <c r="H5491" s="113" t="s">
        <v>5498</v>
      </c>
      <c r="I5491" s="113" t="s">
        <v>232</v>
      </c>
      <c r="J5491" s="113" t="s">
        <v>232</v>
      </c>
      <c r="K5491" s="113" t="s">
        <v>3414</v>
      </c>
      <c r="L5491" s="1" t="s">
        <v>59</v>
      </c>
      <c r="M5491" s="69">
        <v>2565</v>
      </c>
      <c r="N5491" s="113" t="s">
        <v>22965</v>
      </c>
      <c r="P5491" s="1"/>
    </row>
    <row r="5492" spans="1:16" ht="24.75" customHeight="1" x14ac:dyDescent="0.25">
      <c r="A5492" s="69">
        <v>1898</v>
      </c>
      <c r="B5492" s="69">
        <v>11</v>
      </c>
      <c r="C5492" s="69" t="s">
        <v>682</v>
      </c>
      <c r="D5492" s="113">
        <v>2567</v>
      </c>
      <c r="E5492" s="113" t="s">
        <v>22981</v>
      </c>
      <c r="F5492" s="113" t="s">
        <v>22981</v>
      </c>
      <c r="G5492" s="113" t="s">
        <v>22982</v>
      </c>
      <c r="H5492" s="113" t="s">
        <v>22983</v>
      </c>
      <c r="I5492" s="113" t="s">
        <v>211</v>
      </c>
      <c r="J5492" s="113" t="s">
        <v>212</v>
      </c>
      <c r="K5492" s="113" t="s">
        <v>3414</v>
      </c>
      <c r="L5492" s="1" t="s">
        <v>59</v>
      </c>
      <c r="M5492" s="69" t="s">
        <v>21019</v>
      </c>
      <c r="N5492" s="113" t="s">
        <v>22984</v>
      </c>
      <c r="P5492" s="1"/>
    </row>
    <row r="5493" spans="1:16" ht="24.75" customHeight="1" x14ac:dyDescent="0.25">
      <c r="A5493" s="69">
        <v>1899</v>
      </c>
      <c r="B5493" s="69">
        <v>11</v>
      </c>
      <c r="C5493" s="69" t="s">
        <v>682</v>
      </c>
      <c r="D5493" s="113">
        <v>2567</v>
      </c>
      <c r="E5493" s="113" t="s">
        <v>22987</v>
      </c>
      <c r="F5493" s="113" t="s">
        <v>22987</v>
      </c>
      <c r="G5493" s="113" t="s">
        <v>22988</v>
      </c>
      <c r="H5493" s="113" t="s">
        <v>22989</v>
      </c>
      <c r="I5493" s="113" t="s">
        <v>2068</v>
      </c>
      <c r="J5493" s="113" t="s">
        <v>2562</v>
      </c>
      <c r="K5493" s="113" t="s">
        <v>3414</v>
      </c>
      <c r="L5493" s="1" t="s">
        <v>7185</v>
      </c>
      <c r="M5493" s="69"/>
      <c r="N5493" s="113" t="s">
        <v>22985</v>
      </c>
      <c r="P5493" s="1"/>
    </row>
    <row r="5494" spans="1:16" ht="24.75" customHeight="1" x14ac:dyDescent="0.25">
      <c r="A5494" s="69">
        <v>1900</v>
      </c>
      <c r="B5494" s="69">
        <v>11</v>
      </c>
      <c r="C5494" s="69" t="s">
        <v>682</v>
      </c>
      <c r="D5494" s="113">
        <v>2567</v>
      </c>
      <c r="E5494" s="113" t="s">
        <v>22991</v>
      </c>
      <c r="F5494" s="113" t="s">
        <v>22991</v>
      </c>
      <c r="G5494" s="113" t="s">
        <v>22990</v>
      </c>
      <c r="H5494" s="113" t="s">
        <v>22992</v>
      </c>
      <c r="I5494" s="113" t="s">
        <v>2068</v>
      </c>
      <c r="J5494" s="113" t="s">
        <v>2562</v>
      </c>
      <c r="K5494" s="113" t="s">
        <v>3414</v>
      </c>
      <c r="L5494" s="1" t="s">
        <v>7185</v>
      </c>
      <c r="M5494" s="69"/>
      <c r="N5494" s="113" t="s">
        <v>22986</v>
      </c>
      <c r="P5494" s="1"/>
    </row>
    <row r="5495" spans="1:16" ht="24.75" customHeight="1" x14ac:dyDescent="0.25">
      <c r="A5495" s="69">
        <v>1901</v>
      </c>
      <c r="B5495" s="69">
        <v>12</v>
      </c>
      <c r="C5495" s="69" t="s">
        <v>682</v>
      </c>
      <c r="D5495" s="113">
        <v>2567</v>
      </c>
      <c r="E5495" s="113" t="s">
        <v>22993</v>
      </c>
      <c r="F5495" s="113" t="s">
        <v>22993</v>
      </c>
      <c r="G5495" s="113" t="s">
        <v>22994</v>
      </c>
      <c r="H5495" s="113" t="s">
        <v>10475</v>
      </c>
      <c r="I5495" s="113" t="s">
        <v>332</v>
      </c>
      <c r="J5495" s="113" t="s">
        <v>2880</v>
      </c>
      <c r="K5495" s="113" t="s">
        <v>3414</v>
      </c>
      <c r="L5495" s="1" t="s">
        <v>59</v>
      </c>
      <c r="M5495" s="69">
        <v>2566</v>
      </c>
      <c r="N5495" s="113" t="s">
        <v>22995</v>
      </c>
      <c r="P5495" s="1"/>
    </row>
    <row r="5496" spans="1:16" ht="24.75" customHeight="1" x14ac:dyDescent="0.25">
      <c r="A5496" s="69">
        <v>1902</v>
      </c>
      <c r="B5496" s="69">
        <v>13</v>
      </c>
      <c r="C5496" s="69" t="s">
        <v>682</v>
      </c>
      <c r="D5496" s="113">
        <v>2567</v>
      </c>
      <c r="E5496" s="113" t="s">
        <v>23003</v>
      </c>
      <c r="F5496" s="113" t="s">
        <v>23003</v>
      </c>
      <c r="G5496" s="113" t="s">
        <v>23004</v>
      </c>
      <c r="H5496" s="113" t="s">
        <v>23005</v>
      </c>
      <c r="I5496" s="113" t="s">
        <v>2225</v>
      </c>
      <c r="J5496" s="113" t="s">
        <v>2880</v>
      </c>
      <c r="K5496" s="113" t="s">
        <v>3414</v>
      </c>
      <c r="L5496" s="1" t="s">
        <v>59</v>
      </c>
      <c r="M5496" s="69">
        <v>2566</v>
      </c>
      <c r="N5496" s="113" t="s">
        <v>23002</v>
      </c>
      <c r="P5496" s="1"/>
    </row>
    <row r="5497" spans="1:16" ht="24.75" customHeight="1" x14ac:dyDescent="0.25">
      <c r="A5497" s="69">
        <v>1903</v>
      </c>
      <c r="B5497" s="69">
        <v>13</v>
      </c>
      <c r="C5497" s="69" t="s">
        <v>682</v>
      </c>
      <c r="D5497" s="113">
        <v>2567</v>
      </c>
      <c r="E5497" s="113" t="s">
        <v>23007</v>
      </c>
      <c r="F5497" s="113" t="s">
        <v>23007</v>
      </c>
      <c r="G5497" s="113" t="s">
        <v>23008</v>
      </c>
      <c r="H5497" s="113" t="s">
        <v>23009</v>
      </c>
      <c r="I5497" s="113" t="s">
        <v>2173</v>
      </c>
      <c r="J5497" s="113" t="s">
        <v>2880</v>
      </c>
      <c r="K5497" s="113" t="s">
        <v>3414</v>
      </c>
      <c r="L5497" s="1" t="s">
        <v>59</v>
      </c>
      <c r="M5497" s="69">
        <v>2566</v>
      </c>
      <c r="N5497" s="113" t="s">
        <v>23006</v>
      </c>
      <c r="P5497" s="1"/>
    </row>
    <row r="5498" spans="1:16" ht="39" customHeight="1" x14ac:dyDescent="0.25">
      <c r="A5498" s="69">
        <v>1904</v>
      </c>
      <c r="B5498" s="69">
        <v>13</v>
      </c>
      <c r="C5498" s="69" t="s">
        <v>682</v>
      </c>
      <c r="D5498" s="113">
        <v>2567</v>
      </c>
      <c r="E5498" s="113" t="s">
        <v>22715</v>
      </c>
      <c r="F5498" s="113" t="s">
        <v>22715</v>
      </c>
      <c r="G5498" s="113" t="s">
        <v>22716</v>
      </c>
      <c r="H5498" s="113" t="s">
        <v>22717</v>
      </c>
      <c r="I5498" s="113" t="s">
        <v>5638</v>
      </c>
      <c r="J5498" s="113" t="s">
        <v>5638</v>
      </c>
      <c r="K5498" s="113" t="s">
        <v>3387</v>
      </c>
      <c r="L5498" s="1" t="s">
        <v>23010</v>
      </c>
      <c r="M5498" s="69"/>
      <c r="N5498" s="113" t="s">
        <v>23011</v>
      </c>
      <c r="P5498" s="1"/>
    </row>
    <row r="5499" spans="1:16" ht="24.75" customHeight="1" x14ac:dyDescent="0.25">
      <c r="A5499" s="69">
        <v>1905</v>
      </c>
      <c r="B5499" s="69">
        <v>16</v>
      </c>
      <c r="C5499" s="69" t="s">
        <v>682</v>
      </c>
      <c r="D5499" s="113">
        <v>2567</v>
      </c>
      <c r="E5499" s="113" t="s">
        <v>23022</v>
      </c>
      <c r="F5499" s="113" t="s">
        <v>23022</v>
      </c>
      <c r="G5499" s="113" t="s">
        <v>23023</v>
      </c>
      <c r="H5499" s="113" t="s">
        <v>23024</v>
      </c>
      <c r="I5499" s="113" t="s">
        <v>332</v>
      </c>
      <c r="J5499" s="113" t="s">
        <v>2880</v>
      </c>
      <c r="K5499" s="113" t="s">
        <v>3414</v>
      </c>
      <c r="L5499" s="1" t="s">
        <v>59</v>
      </c>
      <c r="M5499" s="69">
        <v>2566</v>
      </c>
      <c r="N5499" s="113" t="s">
        <v>23025</v>
      </c>
      <c r="P5499" s="1"/>
    </row>
    <row r="5500" spans="1:16" ht="29.25" customHeight="1" x14ac:dyDescent="0.25">
      <c r="A5500" s="1053">
        <v>1906</v>
      </c>
      <c r="B5500" s="69">
        <v>18</v>
      </c>
      <c r="C5500" s="69" t="s">
        <v>682</v>
      </c>
      <c r="D5500" s="113">
        <v>2567</v>
      </c>
      <c r="E5500" s="1067" t="s">
        <v>23512</v>
      </c>
      <c r="F5500" s="1067" t="s">
        <v>23512</v>
      </c>
      <c r="G5500" s="1053" t="s">
        <v>23029</v>
      </c>
      <c r="H5500" s="1053" t="s">
        <v>23026</v>
      </c>
      <c r="I5500" s="1053" t="s">
        <v>3187</v>
      </c>
      <c r="J5500" s="1053" t="s">
        <v>216</v>
      </c>
      <c r="K5500" s="1053" t="s">
        <v>3414</v>
      </c>
      <c r="L5500" s="1" t="s">
        <v>14033</v>
      </c>
      <c r="M5500" s="69">
        <v>2566</v>
      </c>
      <c r="N5500" s="113" t="s">
        <v>23027</v>
      </c>
      <c r="P5500" s="1"/>
    </row>
    <row r="5501" spans="1:16" ht="34.5" customHeight="1" x14ac:dyDescent="0.25">
      <c r="A5501" s="1054"/>
      <c r="B5501" s="69">
        <v>13</v>
      </c>
      <c r="C5501" s="69" t="s">
        <v>68</v>
      </c>
      <c r="D5501" s="113">
        <v>2568</v>
      </c>
      <c r="E5501" s="1069"/>
      <c r="F5501" s="1069"/>
      <c r="G5501" s="1054"/>
      <c r="H5501" s="1054"/>
      <c r="I5501" s="1054"/>
      <c r="J5501" s="1054"/>
      <c r="K5501" s="1054"/>
      <c r="L5501" s="1" t="s">
        <v>23340</v>
      </c>
      <c r="M5501" s="69"/>
      <c r="N5501" s="113" t="s">
        <v>23341</v>
      </c>
      <c r="P5501" s="1"/>
    </row>
    <row r="5502" spans="1:16" ht="30.75" customHeight="1" x14ac:dyDescent="0.25">
      <c r="A5502" s="1053">
        <v>1907</v>
      </c>
      <c r="B5502" s="69">
        <v>18</v>
      </c>
      <c r="C5502" s="69" t="s">
        <v>682</v>
      </c>
      <c r="D5502" s="113">
        <v>2567</v>
      </c>
      <c r="E5502" s="1067" t="s">
        <v>23028</v>
      </c>
      <c r="F5502" s="1067" t="s">
        <v>23028</v>
      </c>
      <c r="G5502" s="1067"/>
      <c r="H5502" s="113" t="s">
        <v>22619</v>
      </c>
      <c r="I5502" s="113" t="s">
        <v>856</v>
      </c>
      <c r="J5502" s="113" t="s">
        <v>485</v>
      </c>
      <c r="K5502" s="113" t="s">
        <v>3414</v>
      </c>
      <c r="L5502" s="1" t="s">
        <v>14033</v>
      </c>
      <c r="M5502" s="69">
        <v>2566</v>
      </c>
      <c r="N5502" s="113" t="s">
        <v>23030</v>
      </c>
      <c r="P5502" s="1"/>
    </row>
    <row r="5503" spans="1:16" ht="30.75" customHeight="1" x14ac:dyDescent="0.25">
      <c r="A5503" s="1054"/>
      <c r="B5503" s="69">
        <v>3</v>
      </c>
      <c r="C5503" s="69" t="s">
        <v>68</v>
      </c>
      <c r="D5503" s="113">
        <v>2568</v>
      </c>
      <c r="E5503" s="1069"/>
      <c r="F5503" s="1069"/>
      <c r="G5503" s="1069"/>
      <c r="H5503" s="113" t="s">
        <v>22619</v>
      </c>
      <c r="I5503" s="113" t="s">
        <v>856</v>
      </c>
      <c r="J5503" s="113" t="s">
        <v>485</v>
      </c>
      <c r="K5503" s="113" t="s">
        <v>3414</v>
      </c>
      <c r="L5503" s="89" t="s">
        <v>23198</v>
      </c>
      <c r="M5503" s="218">
        <v>2566</v>
      </c>
      <c r="N5503" s="220" t="s">
        <v>23199</v>
      </c>
      <c r="P5503" s="1"/>
    </row>
    <row r="5504" spans="1:16" ht="24.75" customHeight="1" x14ac:dyDescent="0.25">
      <c r="A5504" s="1053">
        <v>1908</v>
      </c>
      <c r="B5504" s="69">
        <v>18</v>
      </c>
      <c r="C5504" s="69" t="s">
        <v>682</v>
      </c>
      <c r="D5504" s="113">
        <v>2567</v>
      </c>
      <c r="E5504" s="1053" t="s">
        <v>22770</v>
      </c>
      <c r="F5504" s="220" t="s">
        <v>23037</v>
      </c>
      <c r="G5504" s="220"/>
      <c r="H5504" s="220" t="s">
        <v>17257</v>
      </c>
      <c r="I5504" s="220" t="s">
        <v>211</v>
      </c>
      <c r="J5504" s="220" t="s">
        <v>212</v>
      </c>
      <c r="K5504" s="220" t="s">
        <v>3414</v>
      </c>
      <c r="L5504" s="1067" t="s">
        <v>17878</v>
      </c>
      <c r="M5504" s="1053">
        <v>2566</v>
      </c>
      <c r="N5504" s="1067" t="s">
        <v>23038</v>
      </c>
      <c r="P5504" s="1"/>
    </row>
    <row r="5505" spans="1:16" ht="24.75" customHeight="1" x14ac:dyDescent="0.25">
      <c r="A5505" s="1055"/>
      <c r="B5505" s="69">
        <v>18</v>
      </c>
      <c r="C5505" s="69" t="s">
        <v>682</v>
      </c>
      <c r="D5505" s="113">
        <v>2567</v>
      </c>
      <c r="E5505" s="1055"/>
      <c r="F5505" s="220" t="s">
        <v>23039</v>
      </c>
      <c r="G5505" s="218"/>
      <c r="H5505" s="220" t="s">
        <v>23040</v>
      </c>
      <c r="I5505" s="220" t="s">
        <v>1229</v>
      </c>
      <c r="J5505" s="220" t="s">
        <v>216</v>
      </c>
      <c r="K5505" s="220" t="s">
        <v>3414</v>
      </c>
      <c r="L5505" s="1068"/>
      <c r="M5505" s="1055"/>
      <c r="N5505" s="1068"/>
      <c r="P5505" s="1"/>
    </row>
    <row r="5506" spans="1:16" ht="24.75" customHeight="1" x14ac:dyDescent="0.25">
      <c r="A5506" s="1055"/>
      <c r="B5506" s="69">
        <v>18</v>
      </c>
      <c r="C5506" s="69" t="s">
        <v>682</v>
      </c>
      <c r="D5506" s="113">
        <v>2567</v>
      </c>
      <c r="E5506" s="1055"/>
      <c r="F5506" s="220" t="s">
        <v>23041</v>
      </c>
      <c r="G5506" s="218"/>
      <c r="H5506" s="220" t="s">
        <v>13863</v>
      </c>
      <c r="I5506" s="220" t="s">
        <v>26</v>
      </c>
      <c r="J5506" s="220" t="s">
        <v>232</v>
      </c>
      <c r="K5506" s="220" t="s">
        <v>3414</v>
      </c>
      <c r="L5506" s="1068"/>
      <c r="M5506" s="1055"/>
      <c r="N5506" s="1068"/>
      <c r="P5506" s="1"/>
    </row>
    <row r="5507" spans="1:16" ht="24.75" customHeight="1" x14ac:dyDescent="0.25">
      <c r="A5507" s="1055"/>
      <c r="B5507" s="69">
        <v>18</v>
      </c>
      <c r="C5507" s="69" t="s">
        <v>682</v>
      </c>
      <c r="D5507" s="113">
        <v>2567</v>
      </c>
      <c r="E5507" s="1055"/>
      <c r="F5507" s="220" t="s">
        <v>23043</v>
      </c>
      <c r="G5507" s="218"/>
      <c r="H5507" s="220" t="s">
        <v>23044</v>
      </c>
      <c r="I5507" s="220" t="s">
        <v>828</v>
      </c>
      <c r="J5507" s="220" t="s">
        <v>2880</v>
      </c>
      <c r="K5507" s="220" t="s">
        <v>3414</v>
      </c>
      <c r="L5507" s="1068"/>
      <c r="M5507" s="1055"/>
      <c r="N5507" s="1068"/>
      <c r="P5507" s="1"/>
    </row>
    <row r="5508" spans="1:16" ht="24.75" customHeight="1" x14ac:dyDescent="0.25">
      <c r="A5508" s="1055"/>
      <c r="B5508" s="69">
        <v>18</v>
      </c>
      <c r="C5508" s="69" t="s">
        <v>682</v>
      </c>
      <c r="D5508" s="113">
        <v>2567</v>
      </c>
      <c r="E5508" s="1055"/>
      <c r="F5508" s="220" t="s">
        <v>12347</v>
      </c>
      <c r="G5508" s="218"/>
      <c r="H5508" s="220" t="s">
        <v>20612</v>
      </c>
      <c r="I5508" s="220" t="s">
        <v>1476</v>
      </c>
      <c r="J5508" s="220" t="s">
        <v>216</v>
      </c>
      <c r="K5508" s="220" t="s">
        <v>3414</v>
      </c>
      <c r="L5508" s="1068"/>
      <c r="M5508" s="1055"/>
      <c r="N5508" s="1068"/>
      <c r="P5508" s="1"/>
    </row>
    <row r="5509" spans="1:16" ht="24.75" customHeight="1" x14ac:dyDescent="0.25">
      <c r="A5509" s="1055"/>
      <c r="B5509" s="69">
        <v>18</v>
      </c>
      <c r="C5509" s="69" t="s">
        <v>682</v>
      </c>
      <c r="D5509" s="113">
        <v>2567</v>
      </c>
      <c r="E5509" s="1055"/>
      <c r="F5509" s="220" t="s">
        <v>23047</v>
      </c>
      <c r="G5509" s="218"/>
      <c r="H5509" s="220" t="s">
        <v>23048</v>
      </c>
      <c r="I5509" s="220" t="s">
        <v>485</v>
      </c>
      <c r="J5509" s="220" t="s">
        <v>485</v>
      </c>
      <c r="K5509" s="220" t="s">
        <v>3414</v>
      </c>
      <c r="L5509" s="1069"/>
      <c r="M5509" s="1055"/>
      <c r="N5509" s="1069"/>
      <c r="P5509" s="1"/>
    </row>
    <row r="5510" spans="1:16" ht="24.75" customHeight="1" x14ac:dyDescent="0.25">
      <c r="A5510" s="1055"/>
      <c r="B5510" s="69">
        <v>18</v>
      </c>
      <c r="C5510" s="69" t="s">
        <v>682</v>
      </c>
      <c r="D5510" s="113">
        <v>2567</v>
      </c>
      <c r="E5510" s="1055"/>
      <c r="F5510" s="220"/>
      <c r="G5510" s="218"/>
      <c r="H5510" s="220"/>
      <c r="I5510" s="220"/>
      <c r="J5510" s="220"/>
      <c r="K5510" s="220"/>
      <c r="L5510" s="152" t="s">
        <v>23055</v>
      </c>
      <c r="M5510" s="1055"/>
      <c r="N5510" s="152" t="s">
        <v>23056</v>
      </c>
      <c r="P5510" s="1"/>
    </row>
    <row r="5511" spans="1:16" ht="24.75" customHeight="1" x14ac:dyDescent="0.25">
      <c r="A5511" s="1055"/>
      <c r="B5511" s="69">
        <v>18</v>
      </c>
      <c r="C5511" s="69" t="s">
        <v>682</v>
      </c>
      <c r="D5511" s="113">
        <v>2567</v>
      </c>
      <c r="E5511" s="1055"/>
      <c r="F5511" s="220"/>
      <c r="G5511" s="218"/>
      <c r="H5511" s="220"/>
      <c r="I5511" s="220"/>
      <c r="J5511" s="220"/>
      <c r="K5511" s="220"/>
      <c r="L5511" s="152" t="s">
        <v>23057</v>
      </c>
      <c r="M5511" s="1055"/>
      <c r="N5511" s="152" t="s">
        <v>23058</v>
      </c>
      <c r="P5511" s="1"/>
    </row>
    <row r="5512" spans="1:16" ht="24.75" customHeight="1" x14ac:dyDescent="0.25">
      <c r="A5512" s="1055"/>
      <c r="B5512" s="69">
        <v>18</v>
      </c>
      <c r="C5512" s="69" t="s">
        <v>682</v>
      </c>
      <c r="D5512" s="113">
        <v>2567</v>
      </c>
      <c r="E5512" s="1055"/>
      <c r="F5512" s="220"/>
      <c r="G5512" s="218"/>
      <c r="H5512" s="220"/>
      <c r="I5512" s="220"/>
      <c r="J5512" s="220"/>
      <c r="K5512" s="220"/>
      <c r="L5512" s="152" t="s">
        <v>23059</v>
      </c>
      <c r="M5512" s="1055"/>
      <c r="N5512" s="152" t="s">
        <v>23042</v>
      </c>
      <c r="P5512" s="1"/>
    </row>
    <row r="5513" spans="1:16" ht="24.75" customHeight="1" x14ac:dyDescent="0.25">
      <c r="A5513" s="1055"/>
      <c r="B5513" s="69">
        <v>18</v>
      </c>
      <c r="C5513" s="69" t="s">
        <v>682</v>
      </c>
      <c r="D5513" s="113">
        <v>2567</v>
      </c>
      <c r="E5513" s="1055"/>
      <c r="F5513" s="220"/>
      <c r="G5513" s="218"/>
      <c r="H5513" s="220"/>
      <c r="I5513" s="220"/>
      <c r="J5513" s="220"/>
      <c r="K5513" s="220"/>
      <c r="L5513" s="152" t="s">
        <v>23060</v>
      </c>
      <c r="M5513" s="1055"/>
      <c r="N5513" s="152" t="s">
        <v>23045</v>
      </c>
      <c r="P5513" s="1"/>
    </row>
    <row r="5514" spans="1:16" ht="24.75" customHeight="1" x14ac:dyDescent="0.25">
      <c r="A5514" s="1055"/>
      <c r="B5514" s="69">
        <v>18</v>
      </c>
      <c r="C5514" s="69" t="s">
        <v>682</v>
      </c>
      <c r="D5514" s="113">
        <v>2567</v>
      </c>
      <c r="E5514" s="1055"/>
      <c r="F5514" s="220"/>
      <c r="G5514" s="218"/>
      <c r="H5514" s="220"/>
      <c r="I5514" s="220"/>
      <c r="J5514" s="220"/>
      <c r="K5514" s="220"/>
      <c r="L5514" s="152" t="s">
        <v>23061</v>
      </c>
      <c r="M5514" s="1055"/>
      <c r="N5514" s="152" t="s">
        <v>23046</v>
      </c>
      <c r="P5514" s="1"/>
    </row>
    <row r="5515" spans="1:16" ht="24.75" customHeight="1" x14ac:dyDescent="0.25">
      <c r="A5515" s="1055"/>
      <c r="B5515" s="69">
        <v>18</v>
      </c>
      <c r="C5515" s="69" t="s">
        <v>682</v>
      </c>
      <c r="D5515" s="113">
        <v>2567</v>
      </c>
      <c r="E5515" s="1055"/>
      <c r="F5515" s="220"/>
      <c r="G5515" s="218"/>
      <c r="H5515" s="220"/>
      <c r="I5515" s="220"/>
      <c r="J5515" s="220"/>
      <c r="K5515" s="220"/>
      <c r="L5515" s="152" t="s">
        <v>23062</v>
      </c>
      <c r="M5515" s="1055"/>
      <c r="N5515" s="152" t="s">
        <v>23049</v>
      </c>
      <c r="P5515" s="1"/>
    </row>
    <row r="5516" spans="1:16" ht="24.75" customHeight="1" x14ac:dyDescent="0.25">
      <c r="A5516" s="219"/>
      <c r="B5516" s="69">
        <v>23</v>
      </c>
      <c r="C5516" s="69" t="s">
        <v>682</v>
      </c>
      <c r="D5516" s="113">
        <v>2567</v>
      </c>
      <c r="E5516" s="219"/>
      <c r="F5516" s="220"/>
      <c r="G5516" s="218"/>
      <c r="H5516" s="220"/>
      <c r="I5516" s="220"/>
      <c r="J5516" s="220"/>
      <c r="K5516" s="220"/>
      <c r="L5516" s="152" t="s">
        <v>23068</v>
      </c>
      <c r="M5516" s="219"/>
      <c r="N5516" s="152" t="s">
        <v>23069</v>
      </c>
      <c r="P5516" s="1"/>
    </row>
    <row r="5517" spans="1:16" ht="24.75" customHeight="1" x14ac:dyDescent="0.25">
      <c r="A5517" s="219"/>
      <c r="B5517" s="69">
        <v>24</v>
      </c>
      <c r="C5517" s="69" t="s">
        <v>682</v>
      </c>
      <c r="D5517" s="113">
        <v>2567</v>
      </c>
      <c r="E5517" s="219"/>
      <c r="F5517" s="220"/>
      <c r="G5517" s="218"/>
      <c r="H5517" s="220"/>
      <c r="I5517" s="220"/>
      <c r="J5517" s="220"/>
      <c r="K5517" s="220"/>
      <c r="L5517" s="152" t="s">
        <v>23085</v>
      </c>
      <c r="M5517" s="219"/>
      <c r="N5517" s="152" t="s">
        <v>23127</v>
      </c>
      <c r="P5517" s="1"/>
    </row>
    <row r="5518" spans="1:16" ht="24.75" customHeight="1" x14ac:dyDescent="0.25">
      <c r="A5518" s="219"/>
      <c r="B5518" s="69">
        <v>27</v>
      </c>
      <c r="C5518" s="69" t="s">
        <v>682</v>
      </c>
      <c r="D5518" s="113">
        <v>2567</v>
      </c>
      <c r="E5518" s="219"/>
      <c r="F5518" s="220"/>
      <c r="G5518" s="218"/>
      <c r="H5518" s="220"/>
      <c r="I5518" s="220"/>
      <c r="J5518" s="220"/>
      <c r="K5518" s="220"/>
      <c r="L5518" s="152" t="s">
        <v>23125</v>
      </c>
      <c r="M5518" s="219"/>
      <c r="N5518" s="152" t="s">
        <v>23126</v>
      </c>
      <c r="P5518" s="1"/>
    </row>
    <row r="5519" spans="1:16" ht="24.75" customHeight="1" x14ac:dyDescent="0.25">
      <c r="A5519" s="219"/>
      <c r="B5519" s="69">
        <v>8</v>
      </c>
      <c r="C5519" s="69" t="s">
        <v>68</v>
      </c>
      <c r="D5519" s="113">
        <v>2568</v>
      </c>
      <c r="E5519" s="219"/>
      <c r="F5519" s="220"/>
      <c r="G5519" s="218"/>
      <c r="H5519" s="220"/>
      <c r="I5519" s="220"/>
      <c r="J5519" s="220"/>
      <c r="K5519" s="220"/>
      <c r="L5519" s="152" t="s">
        <v>23248</v>
      </c>
      <c r="M5519" s="219"/>
      <c r="N5519" s="152" t="s">
        <v>23249</v>
      </c>
      <c r="P5519" s="1"/>
    </row>
    <row r="5520" spans="1:16" ht="24.75" customHeight="1" x14ac:dyDescent="0.25">
      <c r="A5520" s="69">
        <v>1909</v>
      </c>
      <c r="B5520" s="69">
        <v>18</v>
      </c>
      <c r="C5520" s="69" t="s">
        <v>682</v>
      </c>
      <c r="D5520" s="113">
        <v>2567</v>
      </c>
      <c r="E5520" s="220" t="s">
        <v>23050</v>
      </c>
      <c r="F5520" s="113" t="s">
        <v>23050</v>
      </c>
      <c r="G5520" s="113" t="s">
        <v>23051</v>
      </c>
      <c r="H5520" s="113" t="s">
        <v>23052</v>
      </c>
      <c r="I5520" s="113" t="s">
        <v>23053</v>
      </c>
      <c r="J5520" s="113" t="s">
        <v>92</v>
      </c>
      <c r="K5520" s="113" t="s">
        <v>3414</v>
      </c>
      <c r="L5520" s="1" t="s">
        <v>59</v>
      </c>
      <c r="M5520" s="69">
        <v>2566</v>
      </c>
      <c r="N5520" s="113" t="s">
        <v>23054</v>
      </c>
      <c r="P5520" s="1"/>
    </row>
    <row r="5521" spans="1:16" ht="24.75" customHeight="1" x14ac:dyDescent="0.25">
      <c r="A5521" s="69">
        <v>1910</v>
      </c>
      <c r="B5521" s="69">
        <v>19</v>
      </c>
      <c r="C5521" s="69" t="s">
        <v>682</v>
      </c>
      <c r="D5521" s="113">
        <v>2567</v>
      </c>
      <c r="E5521" s="113" t="s">
        <v>23063</v>
      </c>
      <c r="F5521" s="113" t="s">
        <v>23063</v>
      </c>
      <c r="G5521" s="113" t="s">
        <v>23064</v>
      </c>
      <c r="H5521" s="113" t="s">
        <v>23065</v>
      </c>
      <c r="I5521" s="113" t="s">
        <v>2244</v>
      </c>
      <c r="J5521" s="113" t="s">
        <v>1006</v>
      </c>
      <c r="K5521" s="113" t="s">
        <v>3414</v>
      </c>
      <c r="L5521" s="1" t="s">
        <v>59</v>
      </c>
      <c r="M5521" s="69">
        <v>2566</v>
      </c>
      <c r="N5521" s="113" t="s">
        <v>23066</v>
      </c>
      <c r="P5521" s="1"/>
    </row>
    <row r="5522" spans="1:16" ht="24.75" customHeight="1" x14ac:dyDescent="0.25">
      <c r="A5522" s="69">
        <v>1911</v>
      </c>
      <c r="B5522" s="69">
        <v>23</v>
      </c>
      <c r="C5522" s="69" t="s">
        <v>682</v>
      </c>
      <c r="D5522" s="113">
        <v>2567</v>
      </c>
      <c r="E5522" s="113" t="s">
        <v>23070</v>
      </c>
      <c r="F5522" s="113" t="s">
        <v>23070</v>
      </c>
      <c r="G5522" s="113" t="s">
        <v>23071</v>
      </c>
      <c r="H5522" s="113" t="s">
        <v>17058</v>
      </c>
      <c r="I5522" s="113" t="s">
        <v>3100</v>
      </c>
      <c r="J5522" s="113" t="s">
        <v>92</v>
      </c>
      <c r="K5522" s="113" t="s">
        <v>3414</v>
      </c>
      <c r="L5522" s="1" t="s">
        <v>59</v>
      </c>
      <c r="M5522" s="69">
        <v>2566</v>
      </c>
      <c r="N5522" s="113" t="s">
        <v>23072</v>
      </c>
      <c r="P5522" s="1"/>
    </row>
    <row r="5523" spans="1:16" ht="24.75" customHeight="1" x14ac:dyDescent="0.25">
      <c r="A5523" s="69">
        <v>1912</v>
      </c>
      <c r="B5523" s="69">
        <v>26</v>
      </c>
      <c r="C5523" s="69" t="s">
        <v>682</v>
      </c>
      <c r="D5523" s="113">
        <v>2567</v>
      </c>
      <c r="E5523" s="113" t="s">
        <v>23117</v>
      </c>
      <c r="F5523" s="113" t="s">
        <v>23117</v>
      </c>
      <c r="G5523" s="113" t="s">
        <v>23118</v>
      </c>
      <c r="H5523" s="113" t="s">
        <v>23119</v>
      </c>
      <c r="I5523" s="113" t="s">
        <v>953</v>
      </c>
      <c r="J5523" s="113" t="s">
        <v>232</v>
      </c>
      <c r="K5523" s="113" t="s">
        <v>3414</v>
      </c>
      <c r="L5523" s="1" t="s">
        <v>59</v>
      </c>
      <c r="M5523" s="69" t="s">
        <v>15023</v>
      </c>
      <c r="N5523" s="113" t="s">
        <v>23120</v>
      </c>
      <c r="P5523" s="1"/>
    </row>
    <row r="5524" spans="1:16" ht="24.75" customHeight="1" x14ac:dyDescent="0.25">
      <c r="A5524" s="69">
        <v>1913</v>
      </c>
      <c r="B5524" s="69">
        <v>26</v>
      </c>
      <c r="C5524" s="69" t="s">
        <v>682</v>
      </c>
      <c r="D5524" s="113">
        <v>2567</v>
      </c>
      <c r="E5524" s="113" t="s">
        <v>23121</v>
      </c>
      <c r="F5524" s="113" t="s">
        <v>23121</v>
      </c>
      <c r="G5524" s="113" t="s">
        <v>23122</v>
      </c>
      <c r="H5524" s="113" t="s">
        <v>23123</v>
      </c>
      <c r="I5524" s="113" t="s">
        <v>200</v>
      </c>
      <c r="J5524" s="113" t="s">
        <v>2880</v>
      </c>
      <c r="K5524" s="113" t="s">
        <v>3414</v>
      </c>
      <c r="L5524" s="1" t="s">
        <v>7185</v>
      </c>
      <c r="M5524" s="69"/>
      <c r="N5524" s="113" t="s">
        <v>23124</v>
      </c>
      <c r="P5524" s="1"/>
    </row>
    <row r="5525" spans="1:16" ht="24.75" customHeight="1" x14ac:dyDescent="0.25">
      <c r="A5525" s="69">
        <v>1914</v>
      </c>
      <c r="B5525" s="69">
        <v>27</v>
      </c>
      <c r="C5525" s="69" t="s">
        <v>682</v>
      </c>
      <c r="D5525" s="113">
        <v>2567</v>
      </c>
      <c r="E5525" s="113" t="s">
        <v>23128</v>
      </c>
      <c r="F5525" s="113" t="s">
        <v>23128</v>
      </c>
      <c r="G5525" s="113" t="s">
        <v>23132</v>
      </c>
      <c r="H5525" s="113" t="s">
        <v>23129</v>
      </c>
      <c r="I5525" s="113" t="s">
        <v>2423</v>
      </c>
      <c r="J5525" s="113" t="s">
        <v>232</v>
      </c>
      <c r="K5525" s="113" t="s">
        <v>3414</v>
      </c>
      <c r="L5525" s="1" t="s">
        <v>59</v>
      </c>
      <c r="M5525" s="69">
        <v>2566</v>
      </c>
      <c r="N5525" s="113" t="s">
        <v>23130</v>
      </c>
      <c r="P5525" s="1"/>
    </row>
    <row r="5526" spans="1:16" ht="24.75" customHeight="1" x14ac:dyDescent="0.25">
      <c r="A5526" s="69">
        <v>1915</v>
      </c>
      <c r="B5526" s="69">
        <v>27</v>
      </c>
      <c r="C5526" s="69" t="s">
        <v>682</v>
      </c>
      <c r="D5526" s="113">
        <v>2567</v>
      </c>
      <c r="E5526" s="113" t="s">
        <v>23131</v>
      </c>
      <c r="F5526" s="113" t="s">
        <v>23131</v>
      </c>
      <c r="G5526" s="113" t="s">
        <v>23133</v>
      </c>
      <c r="H5526" s="113" t="s">
        <v>23134</v>
      </c>
      <c r="I5526" s="113" t="s">
        <v>324</v>
      </c>
      <c r="J5526" s="113" t="s">
        <v>2880</v>
      </c>
      <c r="K5526" s="113" t="s">
        <v>3414</v>
      </c>
      <c r="L5526" s="1" t="s">
        <v>59</v>
      </c>
      <c r="M5526" s="69">
        <v>2566</v>
      </c>
      <c r="N5526" s="113" t="s">
        <v>23135</v>
      </c>
      <c r="P5526" s="1"/>
    </row>
    <row r="5527" spans="1:16" ht="24.75" customHeight="1" x14ac:dyDescent="0.25">
      <c r="A5527" s="1053">
        <v>1916</v>
      </c>
      <c r="B5527" s="69">
        <v>26</v>
      </c>
      <c r="C5527" s="69" t="s">
        <v>682</v>
      </c>
      <c r="D5527" s="113">
        <v>2567</v>
      </c>
      <c r="E5527" s="1067" t="s">
        <v>23136</v>
      </c>
      <c r="F5527" s="1067" t="s">
        <v>23136</v>
      </c>
      <c r="G5527" s="1053" t="s">
        <v>23246</v>
      </c>
      <c r="H5527" s="1053" t="s">
        <v>23137</v>
      </c>
      <c r="I5527" s="1053" t="s">
        <v>150</v>
      </c>
      <c r="J5527" s="1053" t="s">
        <v>151</v>
      </c>
      <c r="K5527" s="1053" t="s">
        <v>3414</v>
      </c>
      <c r="L5527" s="1" t="s">
        <v>17878</v>
      </c>
      <c r="M5527" s="69"/>
      <c r="N5527" s="113" t="s">
        <v>23138</v>
      </c>
      <c r="O5527" s="26" t="s">
        <v>23247</v>
      </c>
      <c r="P5527" s="1"/>
    </row>
    <row r="5528" spans="1:16" ht="24.75" customHeight="1" x14ac:dyDescent="0.25">
      <c r="A5528" s="1055"/>
      <c r="B5528" s="69">
        <v>26</v>
      </c>
      <c r="C5528" s="69" t="s">
        <v>682</v>
      </c>
      <c r="D5528" s="113">
        <v>2567</v>
      </c>
      <c r="E5528" s="1068"/>
      <c r="F5528" s="1068"/>
      <c r="G5528" s="1055"/>
      <c r="H5528" s="1055"/>
      <c r="I5528" s="1055"/>
      <c r="J5528" s="1055"/>
      <c r="K5528" s="1055"/>
      <c r="L5528" s="1" t="s">
        <v>23139</v>
      </c>
      <c r="M5528" s="69"/>
      <c r="N5528" s="113" t="s">
        <v>23140</v>
      </c>
      <c r="P5528" s="1"/>
    </row>
    <row r="5529" spans="1:16" ht="24.75" customHeight="1" x14ac:dyDescent="0.25">
      <c r="A5529" s="1054"/>
      <c r="B5529" s="69">
        <v>13</v>
      </c>
      <c r="C5529" s="69" t="s">
        <v>68</v>
      </c>
      <c r="D5529" s="113">
        <v>2568</v>
      </c>
      <c r="E5529" s="1069"/>
      <c r="F5529" s="1069"/>
      <c r="G5529" s="1054"/>
      <c r="H5529" s="1054"/>
      <c r="I5529" s="1054"/>
      <c r="J5529" s="1054"/>
      <c r="K5529" s="1054"/>
      <c r="L5529" s="1" t="s">
        <v>23331</v>
      </c>
      <c r="M5529" s="69"/>
      <c r="N5529" s="113" t="s">
        <v>23332</v>
      </c>
      <c r="P5529" s="1"/>
    </row>
    <row r="5530" spans="1:16" ht="24.75" customHeight="1" x14ac:dyDescent="0.25">
      <c r="A5530" s="1053">
        <v>1917</v>
      </c>
      <c r="B5530" s="69">
        <v>26</v>
      </c>
      <c r="C5530" s="69" t="s">
        <v>682</v>
      </c>
      <c r="D5530" s="113">
        <v>2567</v>
      </c>
      <c r="E5530" s="1067" t="s">
        <v>23141</v>
      </c>
      <c r="F5530" s="1067" t="s">
        <v>23141</v>
      </c>
      <c r="G5530" s="1067" t="s">
        <v>23302</v>
      </c>
      <c r="H5530" s="1067" t="s">
        <v>23142</v>
      </c>
      <c r="I5530" s="1067" t="s">
        <v>131</v>
      </c>
      <c r="J5530" s="1067" t="s">
        <v>131</v>
      </c>
      <c r="K5530" s="1067" t="s">
        <v>3414</v>
      </c>
      <c r="L5530" s="1" t="s">
        <v>17878</v>
      </c>
      <c r="M5530" s="69"/>
      <c r="N5530" s="113" t="s">
        <v>23143</v>
      </c>
      <c r="P5530" s="1"/>
    </row>
    <row r="5531" spans="1:16" ht="24.75" customHeight="1" x14ac:dyDescent="0.25">
      <c r="A5531" s="1055"/>
      <c r="B5531" s="69">
        <v>26</v>
      </c>
      <c r="C5531" s="69" t="s">
        <v>682</v>
      </c>
      <c r="D5531" s="113">
        <v>2567</v>
      </c>
      <c r="E5531" s="1068"/>
      <c r="F5531" s="1068"/>
      <c r="G5531" s="1068"/>
      <c r="H5531" s="1068"/>
      <c r="I5531" s="1068"/>
      <c r="J5531" s="1068"/>
      <c r="K5531" s="1068"/>
      <c r="L5531" s="1" t="s">
        <v>23139</v>
      </c>
      <c r="M5531" s="69"/>
      <c r="N5531" s="113" t="s">
        <v>23144</v>
      </c>
      <c r="P5531" s="1"/>
    </row>
    <row r="5532" spans="1:16" ht="24.75" customHeight="1" x14ac:dyDescent="0.25">
      <c r="A5532" s="1054"/>
      <c r="B5532" s="69">
        <v>9</v>
      </c>
      <c r="C5532" s="69" t="s">
        <v>68</v>
      </c>
      <c r="D5532" s="113">
        <v>2568</v>
      </c>
      <c r="E5532" s="1069"/>
      <c r="F5532" s="1069"/>
      <c r="G5532" s="1069"/>
      <c r="H5532" s="1069"/>
      <c r="I5532" s="1069"/>
      <c r="J5532" s="1069"/>
      <c r="K5532" s="1069"/>
      <c r="L5532" s="1" t="s">
        <v>23300</v>
      </c>
      <c r="M5532" s="69"/>
      <c r="N5532" s="113" t="s">
        <v>23301</v>
      </c>
      <c r="P5532" s="1"/>
    </row>
    <row r="5533" spans="1:16" ht="24.75" customHeight="1" x14ac:dyDescent="0.25">
      <c r="A5533" s="1053">
        <v>1918</v>
      </c>
      <c r="B5533" s="69">
        <v>26</v>
      </c>
      <c r="C5533" s="69" t="s">
        <v>682</v>
      </c>
      <c r="D5533" s="113">
        <v>2567</v>
      </c>
      <c r="E5533" s="1067" t="s">
        <v>23145</v>
      </c>
      <c r="F5533" s="1067" t="s">
        <v>23145</v>
      </c>
      <c r="G5533" s="1067" t="s">
        <v>23213</v>
      </c>
      <c r="H5533" s="1067" t="s">
        <v>23146</v>
      </c>
      <c r="I5533" s="1067" t="s">
        <v>388</v>
      </c>
      <c r="J5533" s="1067" t="s">
        <v>388</v>
      </c>
      <c r="K5533" s="1067" t="s">
        <v>3414</v>
      </c>
      <c r="L5533" s="1" t="s">
        <v>17878</v>
      </c>
      <c r="M5533" s="69"/>
      <c r="N5533" s="113" t="s">
        <v>23147</v>
      </c>
      <c r="P5533" s="1"/>
    </row>
    <row r="5534" spans="1:16" ht="24.75" customHeight="1" x14ac:dyDescent="0.25">
      <c r="A5534" s="1055"/>
      <c r="B5534" s="69">
        <v>26</v>
      </c>
      <c r="C5534" s="69" t="s">
        <v>682</v>
      </c>
      <c r="D5534" s="113">
        <v>2567</v>
      </c>
      <c r="E5534" s="1068"/>
      <c r="F5534" s="1068"/>
      <c r="G5534" s="1068"/>
      <c r="H5534" s="1068"/>
      <c r="I5534" s="1068"/>
      <c r="J5534" s="1068"/>
      <c r="K5534" s="1068"/>
      <c r="L5534" s="1" t="s">
        <v>23139</v>
      </c>
      <c r="M5534" s="69"/>
      <c r="N5534" s="113" t="s">
        <v>23148</v>
      </c>
      <c r="P5534" s="1"/>
    </row>
    <row r="5535" spans="1:16" ht="24.75" customHeight="1" x14ac:dyDescent="0.25">
      <c r="A5535" s="1054"/>
      <c r="B5535" s="69">
        <v>6</v>
      </c>
      <c r="C5535" s="69" t="s">
        <v>68</v>
      </c>
      <c r="D5535" s="113">
        <v>2568</v>
      </c>
      <c r="E5535" s="1069"/>
      <c r="F5535" s="1069"/>
      <c r="G5535" s="1069"/>
      <c r="H5535" s="1069"/>
      <c r="I5535" s="1069"/>
      <c r="J5535" s="1069"/>
      <c r="K5535" s="1069"/>
      <c r="L5535" s="1" t="s">
        <v>23214</v>
      </c>
      <c r="M5535" s="69"/>
      <c r="N5535" s="113" t="s">
        <v>23215</v>
      </c>
      <c r="P5535" s="1"/>
    </row>
    <row r="5536" spans="1:16" ht="39" customHeight="1" x14ac:dyDescent="0.25">
      <c r="A5536" s="69">
        <v>1919</v>
      </c>
      <c r="B5536" s="69">
        <v>3</v>
      </c>
      <c r="C5536" s="69" t="s">
        <v>68</v>
      </c>
      <c r="D5536" s="113">
        <v>2568</v>
      </c>
      <c r="E5536" s="113" t="s">
        <v>23159</v>
      </c>
      <c r="F5536" s="113" t="s">
        <v>23159</v>
      </c>
      <c r="G5536" s="113" t="s">
        <v>23160</v>
      </c>
      <c r="H5536" s="69" t="s">
        <v>23161</v>
      </c>
      <c r="I5536" s="113" t="s">
        <v>1939</v>
      </c>
      <c r="J5536" s="113" t="s">
        <v>216</v>
      </c>
      <c r="K5536" s="113" t="s">
        <v>3414</v>
      </c>
      <c r="L5536" s="1" t="s">
        <v>7185</v>
      </c>
      <c r="M5536" s="69"/>
      <c r="N5536" s="113" t="s">
        <v>23162</v>
      </c>
      <c r="P5536" s="1"/>
    </row>
    <row r="5537" spans="1:16" ht="32.25" customHeight="1" x14ac:dyDescent="0.25">
      <c r="A5537" s="1053">
        <v>1920</v>
      </c>
      <c r="B5537" s="1053">
        <v>26</v>
      </c>
      <c r="C5537" s="1053" t="s">
        <v>682</v>
      </c>
      <c r="D5537" s="1053">
        <v>2567</v>
      </c>
      <c r="E5537" s="1067" t="s">
        <v>23205</v>
      </c>
      <c r="F5537" s="89" t="s">
        <v>23172</v>
      </c>
      <c r="G5537" s="1" t="s">
        <v>23173</v>
      </c>
      <c r="H5537" s="1" t="s">
        <v>23174</v>
      </c>
      <c r="I5537" s="1" t="s">
        <v>1316</v>
      </c>
      <c r="J5537" s="1" t="s">
        <v>105</v>
      </c>
      <c r="K5537" s="1" t="s">
        <v>3414</v>
      </c>
      <c r="L5537" s="1067" t="s">
        <v>23176</v>
      </c>
      <c r="M5537" s="1053">
        <v>2565</v>
      </c>
      <c r="N5537" s="1067" t="s">
        <v>23177</v>
      </c>
      <c r="P5537" s="1"/>
    </row>
    <row r="5538" spans="1:16" ht="32.25" customHeight="1" x14ac:dyDescent="0.25">
      <c r="A5538" s="1055"/>
      <c r="B5538" s="1054"/>
      <c r="C5538" s="1054"/>
      <c r="D5538" s="1054"/>
      <c r="E5538" s="1068"/>
      <c r="F5538" s="113" t="s">
        <v>23202</v>
      </c>
      <c r="G5538" s="220" t="s">
        <v>23203</v>
      </c>
      <c r="H5538" s="113" t="s">
        <v>23204</v>
      </c>
      <c r="I5538" s="113" t="s">
        <v>637</v>
      </c>
      <c r="J5538" s="113" t="s">
        <v>232</v>
      </c>
      <c r="K5538" s="113" t="s">
        <v>3414</v>
      </c>
      <c r="L5538" s="1069"/>
      <c r="M5538" s="1055"/>
      <c r="N5538" s="1069"/>
      <c r="P5538" s="1"/>
    </row>
    <row r="5539" spans="1:16" ht="32.25" customHeight="1" x14ac:dyDescent="0.25">
      <c r="A5539" s="1055"/>
      <c r="B5539" s="218">
        <v>26</v>
      </c>
      <c r="C5539" s="218" t="s">
        <v>682</v>
      </c>
      <c r="D5539" s="218">
        <v>2567</v>
      </c>
      <c r="E5539" s="1068"/>
      <c r="F5539" s="220"/>
      <c r="G5539" s="220"/>
      <c r="H5539" s="220"/>
      <c r="I5539" s="220"/>
      <c r="J5539" s="220"/>
      <c r="K5539" s="220"/>
      <c r="L5539" s="113" t="s">
        <v>23242</v>
      </c>
      <c r="M5539" s="1055"/>
      <c r="N5539" s="113" t="s">
        <v>23243</v>
      </c>
      <c r="P5539" s="1"/>
    </row>
    <row r="5540" spans="1:16" ht="32.25" customHeight="1" x14ac:dyDescent="0.25">
      <c r="A5540" s="1054"/>
      <c r="B5540" s="218">
        <v>26</v>
      </c>
      <c r="C5540" s="218" t="s">
        <v>682</v>
      </c>
      <c r="D5540" s="218">
        <v>2567</v>
      </c>
      <c r="E5540" s="1069"/>
      <c r="F5540" s="220"/>
      <c r="G5540" s="220"/>
      <c r="H5540" s="220"/>
      <c r="I5540" s="220"/>
      <c r="J5540" s="220"/>
      <c r="K5540" s="220"/>
      <c r="L5540" s="113" t="s">
        <v>23244</v>
      </c>
      <c r="M5540" s="1054"/>
      <c r="N5540" s="113" t="s">
        <v>23245</v>
      </c>
      <c r="P5540" s="1"/>
    </row>
    <row r="5541" spans="1:16" ht="30" customHeight="1" x14ac:dyDescent="0.25">
      <c r="A5541" s="1053">
        <v>1922</v>
      </c>
      <c r="B5541" s="218">
        <v>3</v>
      </c>
      <c r="C5541" s="218" t="s">
        <v>68</v>
      </c>
      <c r="D5541" s="218">
        <v>2568</v>
      </c>
      <c r="E5541" s="1067" t="s">
        <v>17466</v>
      </c>
      <c r="F5541" s="1067" t="s">
        <v>23183</v>
      </c>
      <c r="G5541" s="1067" t="s">
        <v>23238</v>
      </c>
      <c r="H5541" s="1067" t="s">
        <v>8892</v>
      </c>
      <c r="I5541" s="1067" t="s">
        <v>78</v>
      </c>
      <c r="J5541" s="1067" t="s">
        <v>78</v>
      </c>
      <c r="K5541" s="1067" t="s">
        <v>3414</v>
      </c>
      <c r="L5541" s="168" t="s">
        <v>17878</v>
      </c>
      <c r="M5541" s="1053">
        <v>2566</v>
      </c>
      <c r="N5541" s="168" t="s">
        <v>23239</v>
      </c>
      <c r="P5541" s="1"/>
    </row>
    <row r="5542" spans="1:16" ht="30" customHeight="1" x14ac:dyDescent="0.25">
      <c r="A5542" s="1055"/>
      <c r="B5542" s="69">
        <v>3</v>
      </c>
      <c r="C5542" s="218" t="s">
        <v>68</v>
      </c>
      <c r="D5542" s="218">
        <v>2568</v>
      </c>
      <c r="E5542" s="1068"/>
      <c r="F5542" s="1068"/>
      <c r="G5542" s="1068"/>
      <c r="H5542" s="1068"/>
      <c r="I5542" s="1068"/>
      <c r="J5542" s="1068"/>
      <c r="K5542" s="1068"/>
      <c r="L5542" s="89" t="s">
        <v>23139</v>
      </c>
      <c r="M5542" s="1055"/>
      <c r="N5542" s="220" t="s">
        <v>23184</v>
      </c>
      <c r="P5542" s="1"/>
    </row>
    <row r="5543" spans="1:16" ht="30" customHeight="1" x14ac:dyDescent="0.25">
      <c r="A5543" s="1054"/>
      <c r="B5543" s="69">
        <v>7</v>
      </c>
      <c r="C5543" s="218" t="s">
        <v>68</v>
      </c>
      <c r="D5543" s="218">
        <v>2568</v>
      </c>
      <c r="E5543" s="1069"/>
      <c r="F5543" s="1069"/>
      <c r="G5543" s="1069"/>
      <c r="H5543" s="1069"/>
      <c r="I5543" s="1069"/>
      <c r="J5543" s="1069"/>
      <c r="K5543" s="1069"/>
      <c r="L5543" s="89" t="s">
        <v>23240</v>
      </c>
      <c r="M5543" s="1054"/>
      <c r="N5543" s="220" t="s">
        <v>23241</v>
      </c>
      <c r="P5543" s="1"/>
    </row>
    <row r="5544" spans="1:16" ht="24.75" customHeight="1" x14ac:dyDescent="0.25">
      <c r="A5544" s="1053">
        <v>1923</v>
      </c>
      <c r="B5544" s="69">
        <v>3</v>
      </c>
      <c r="C5544" s="69" t="s">
        <v>68</v>
      </c>
      <c r="D5544" s="113">
        <v>2568</v>
      </c>
      <c r="E5544" s="1067" t="s">
        <v>22770</v>
      </c>
      <c r="F5544" s="113" t="s">
        <v>23178</v>
      </c>
      <c r="G5544" s="113" t="s">
        <v>23181</v>
      </c>
      <c r="H5544" s="69" t="s">
        <v>23182</v>
      </c>
      <c r="I5544" s="113" t="s">
        <v>1939</v>
      </c>
      <c r="J5544" s="113" t="s">
        <v>216</v>
      </c>
      <c r="K5544" s="113" t="s">
        <v>3414</v>
      </c>
      <c r="L5544" s="1252" t="s">
        <v>17878</v>
      </c>
      <c r="M5544" s="69">
        <v>2566</v>
      </c>
      <c r="N5544" s="1067" t="s">
        <v>23206</v>
      </c>
      <c r="P5544" s="1"/>
    </row>
    <row r="5545" spans="1:16" ht="24.75" customHeight="1" x14ac:dyDescent="0.25">
      <c r="A5545" s="1055"/>
      <c r="B5545" s="69">
        <v>3</v>
      </c>
      <c r="C5545" s="69" t="s">
        <v>68</v>
      </c>
      <c r="D5545" s="113">
        <v>2568</v>
      </c>
      <c r="E5545" s="1068"/>
      <c r="F5545" s="113" t="s">
        <v>23179</v>
      </c>
      <c r="G5545" s="113" t="s">
        <v>23180</v>
      </c>
      <c r="H5545" s="69" t="s">
        <v>14540</v>
      </c>
      <c r="I5545" s="113" t="s">
        <v>1994</v>
      </c>
      <c r="J5545" s="113" t="s">
        <v>212</v>
      </c>
      <c r="K5545" s="113" t="s">
        <v>3414</v>
      </c>
      <c r="L5545" s="1253"/>
      <c r="M5545" s="69">
        <v>2566</v>
      </c>
      <c r="N5545" s="1069"/>
      <c r="P5545" s="1"/>
    </row>
    <row r="5546" spans="1:16" ht="24.75" customHeight="1" x14ac:dyDescent="0.25">
      <c r="A5546" s="1055"/>
      <c r="B5546" s="69">
        <v>3</v>
      </c>
      <c r="C5546" s="69" t="s">
        <v>68</v>
      </c>
      <c r="D5546" s="113">
        <v>2568</v>
      </c>
      <c r="E5546" s="1068"/>
      <c r="F5546" s="113"/>
      <c r="G5546" s="113"/>
      <c r="H5546" s="69"/>
      <c r="I5546" s="113"/>
      <c r="J5546" s="113"/>
      <c r="K5546" s="113"/>
      <c r="L5546" s="1" t="s">
        <v>23207</v>
      </c>
      <c r="M5546" s="69" t="s">
        <v>5027</v>
      </c>
      <c r="N5546" s="152" t="s">
        <v>23208</v>
      </c>
      <c r="P5546" s="1"/>
    </row>
    <row r="5547" spans="1:16" ht="24.75" customHeight="1" x14ac:dyDescent="0.25">
      <c r="A5547" s="1055"/>
      <c r="B5547" s="69">
        <v>3</v>
      </c>
      <c r="C5547" s="69" t="s">
        <v>68</v>
      </c>
      <c r="D5547" s="113">
        <v>2568</v>
      </c>
      <c r="E5547" s="1068"/>
      <c r="F5547" s="113"/>
      <c r="G5547" s="113"/>
      <c r="H5547" s="69"/>
      <c r="I5547" s="113"/>
      <c r="J5547" s="113"/>
      <c r="K5547" s="113"/>
      <c r="L5547" s="1" t="s">
        <v>23209</v>
      </c>
      <c r="M5547" s="69"/>
      <c r="N5547" s="152" t="s">
        <v>23210</v>
      </c>
      <c r="P5547" s="1"/>
    </row>
    <row r="5548" spans="1:16" ht="24.75" customHeight="1" x14ac:dyDescent="0.25">
      <c r="A5548" s="1054"/>
      <c r="B5548" s="69">
        <v>6</v>
      </c>
      <c r="C5548" s="69" t="s">
        <v>68</v>
      </c>
      <c r="D5548" s="113">
        <v>2568</v>
      </c>
      <c r="E5548" s="1069"/>
      <c r="F5548" s="113"/>
      <c r="G5548" s="113"/>
      <c r="H5548" s="69"/>
      <c r="I5548" s="113"/>
      <c r="J5548" s="113"/>
      <c r="K5548" s="113"/>
      <c r="L5548" s="89" t="s">
        <v>23211</v>
      </c>
      <c r="M5548" s="69"/>
      <c r="N5548" s="152" t="s">
        <v>23212</v>
      </c>
      <c r="P5548" s="1"/>
    </row>
    <row r="5549" spans="1:16" ht="24.75" customHeight="1" x14ac:dyDescent="0.25">
      <c r="A5549" s="1053">
        <v>1924</v>
      </c>
      <c r="B5549" s="69">
        <v>3</v>
      </c>
      <c r="C5549" s="69" t="s">
        <v>68</v>
      </c>
      <c r="D5549" s="113">
        <v>2568</v>
      </c>
      <c r="E5549" s="1067" t="s">
        <v>23185</v>
      </c>
      <c r="F5549" s="1067" t="s">
        <v>23185</v>
      </c>
      <c r="G5549" s="1067"/>
      <c r="H5549" s="1067" t="s">
        <v>23186</v>
      </c>
      <c r="I5549" s="1067" t="s">
        <v>284</v>
      </c>
      <c r="J5549" s="1067" t="s">
        <v>78</v>
      </c>
      <c r="K5549" s="1067" t="s">
        <v>3414</v>
      </c>
      <c r="L5549" s="89" t="s">
        <v>17878</v>
      </c>
      <c r="M5549" s="1053">
        <v>2566</v>
      </c>
      <c r="N5549" s="113" t="s">
        <v>23187</v>
      </c>
      <c r="P5549" s="1"/>
    </row>
    <row r="5550" spans="1:16" ht="24.75" customHeight="1" x14ac:dyDescent="0.25">
      <c r="A5550" s="1054"/>
      <c r="B5550" s="69">
        <v>28</v>
      </c>
      <c r="C5550" s="69" t="s">
        <v>68</v>
      </c>
      <c r="D5550" s="113">
        <v>2568</v>
      </c>
      <c r="E5550" s="1069"/>
      <c r="F5550" s="1069"/>
      <c r="G5550" s="1069"/>
      <c r="H5550" s="1069"/>
      <c r="I5550" s="1069"/>
      <c r="J5550" s="1069"/>
      <c r="K5550" s="1069"/>
      <c r="L5550" s="89" t="s">
        <v>23575</v>
      </c>
      <c r="M5550" s="1054"/>
      <c r="N5550" s="113" t="s">
        <v>23576</v>
      </c>
      <c r="P5550" s="1"/>
    </row>
    <row r="5551" spans="1:16" ht="24.75" customHeight="1" x14ac:dyDescent="0.25">
      <c r="A5551" s="69">
        <v>1925</v>
      </c>
      <c r="B5551" s="69">
        <v>3</v>
      </c>
      <c r="C5551" s="69" t="s">
        <v>68</v>
      </c>
      <c r="D5551" s="113">
        <v>2568</v>
      </c>
      <c r="E5551" s="113" t="s">
        <v>23188</v>
      </c>
      <c r="F5551" s="113" t="s">
        <v>23188</v>
      </c>
      <c r="G5551" s="113"/>
      <c r="H5551" s="113" t="s">
        <v>23189</v>
      </c>
      <c r="I5551" s="113" t="s">
        <v>12564</v>
      </c>
      <c r="J5551" s="113" t="s">
        <v>1337</v>
      </c>
      <c r="K5551" s="113" t="s">
        <v>3414</v>
      </c>
      <c r="L5551" s="89" t="s">
        <v>17878</v>
      </c>
      <c r="M5551" s="69">
        <v>2566</v>
      </c>
      <c r="N5551" s="113" t="s">
        <v>23190</v>
      </c>
      <c r="P5551" s="1"/>
    </row>
    <row r="5552" spans="1:16" ht="24.75" customHeight="1" x14ac:dyDescent="0.25">
      <c r="A5552" s="1053">
        <v>1926</v>
      </c>
      <c r="B5552" s="69">
        <v>3</v>
      </c>
      <c r="C5552" s="69" t="s">
        <v>68</v>
      </c>
      <c r="D5552" s="113">
        <v>2568</v>
      </c>
      <c r="E5552" s="1067" t="s">
        <v>23191</v>
      </c>
      <c r="F5552" s="1067" t="s">
        <v>23191</v>
      </c>
      <c r="G5552" s="1067" t="s">
        <v>23334</v>
      </c>
      <c r="H5552" s="1053" t="s">
        <v>23192</v>
      </c>
      <c r="I5552" s="1053" t="s">
        <v>1592</v>
      </c>
      <c r="J5552" s="1053" t="s">
        <v>151</v>
      </c>
      <c r="K5552" s="1053" t="s">
        <v>3414</v>
      </c>
      <c r="L5552" s="89" t="s">
        <v>17878</v>
      </c>
      <c r="M5552" s="1053">
        <v>2566</v>
      </c>
      <c r="N5552" s="113" t="s">
        <v>23356</v>
      </c>
      <c r="P5552" s="1"/>
    </row>
    <row r="5553" spans="1:16" ht="24.75" customHeight="1" x14ac:dyDescent="0.25">
      <c r="A5553" s="1055"/>
      <c r="B5553" s="69">
        <v>3</v>
      </c>
      <c r="C5553" s="69" t="s">
        <v>68</v>
      </c>
      <c r="D5553" s="113">
        <v>2568</v>
      </c>
      <c r="E5553" s="1068"/>
      <c r="F5553" s="1068"/>
      <c r="G5553" s="1068"/>
      <c r="H5553" s="1055"/>
      <c r="I5553" s="1055"/>
      <c r="J5553" s="1055"/>
      <c r="K5553" s="1055"/>
      <c r="L5553" s="1" t="s">
        <v>23139</v>
      </c>
      <c r="M5553" s="1055"/>
      <c r="N5553" s="113" t="s">
        <v>23357</v>
      </c>
      <c r="P5553" s="1"/>
    </row>
    <row r="5554" spans="1:16" ht="43.5" customHeight="1" x14ac:dyDescent="0.25">
      <c r="A5554" s="1055"/>
      <c r="B5554" s="69">
        <v>3</v>
      </c>
      <c r="C5554" s="69" t="s">
        <v>68</v>
      </c>
      <c r="D5554" s="113">
        <v>2568</v>
      </c>
      <c r="E5554" s="1068"/>
      <c r="F5554" s="1068"/>
      <c r="G5554" s="1068"/>
      <c r="H5554" s="1055"/>
      <c r="I5554" s="1055"/>
      <c r="J5554" s="1055"/>
      <c r="K5554" s="1055"/>
      <c r="L5554" s="1" t="s">
        <v>59</v>
      </c>
      <c r="M5554" s="1055"/>
      <c r="N5554" s="113" t="s">
        <v>23358</v>
      </c>
      <c r="P5554" s="1"/>
    </row>
    <row r="5555" spans="1:16" ht="40.5" customHeight="1" x14ac:dyDescent="0.25">
      <c r="A5555" s="1054"/>
      <c r="B5555" s="69">
        <v>13</v>
      </c>
      <c r="C5555" s="69" t="s">
        <v>68</v>
      </c>
      <c r="D5555" s="113">
        <v>2568</v>
      </c>
      <c r="E5555" s="1069"/>
      <c r="F5555" s="1069"/>
      <c r="G5555" s="1069"/>
      <c r="H5555" s="1054"/>
      <c r="I5555" s="1054"/>
      <c r="J5555" s="1054"/>
      <c r="K5555" s="1054"/>
      <c r="L5555" s="1" t="s">
        <v>23335</v>
      </c>
      <c r="M5555" s="1054"/>
      <c r="N5555" s="113" t="s">
        <v>23336</v>
      </c>
      <c r="P5555" s="1"/>
    </row>
    <row r="5556" spans="1:16" ht="41.25" customHeight="1" x14ac:dyDescent="0.25">
      <c r="A5556" s="69">
        <v>1928</v>
      </c>
      <c r="B5556" s="69">
        <v>6</v>
      </c>
      <c r="C5556" s="69" t="s">
        <v>68</v>
      </c>
      <c r="D5556" s="113">
        <v>2568</v>
      </c>
      <c r="E5556" s="113" t="s">
        <v>23216</v>
      </c>
      <c r="F5556" s="113" t="s">
        <v>23216</v>
      </c>
      <c r="G5556" s="113" t="s">
        <v>23217</v>
      </c>
      <c r="H5556" s="113" t="s">
        <v>23218</v>
      </c>
      <c r="I5556" s="113" t="s">
        <v>953</v>
      </c>
      <c r="J5556" s="113" t="s">
        <v>232</v>
      </c>
      <c r="K5556" s="113" t="s">
        <v>3414</v>
      </c>
      <c r="L5556" s="1" t="s">
        <v>59</v>
      </c>
      <c r="M5556" s="69">
        <v>2566</v>
      </c>
      <c r="N5556" s="113" t="s">
        <v>23219</v>
      </c>
      <c r="P5556" s="1"/>
    </row>
    <row r="5557" spans="1:16" ht="32.25" customHeight="1" x14ac:dyDescent="0.25">
      <c r="A5557" s="69">
        <v>1929</v>
      </c>
      <c r="B5557" s="69">
        <v>7</v>
      </c>
      <c r="C5557" s="69" t="s">
        <v>68</v>
      </c>
      <c r="D5557" s="113">
        <v>2568</v>
      </c>
      <c r="E5557" s="113" t="s">
        <v>23226</v>
      </c>
      <c r="F5557" s="113" t="s">
        <v>23227</v>
      </c>
      <c r="G5557" s="113" t="s">
        <v>23236</v>
      </c>
      <c r="H5557" s="113" t="s">
        <v>23228</v>
      </c>
      <c r="I5557" s="113" t="s">
        <v>364</v>
      </c>
      <c r="J5557" s="113" t="s">
        <v>105</v>
      </c>
      <c r="K5557" s="113" t="s">
        <v>3414</v>
      </c>
      <c r="L5557" s="1" t="s">
        <v>23237</v>
      </c>
      <c r="M5557" s="69" t="s">
        <v>15681</v>
      </c>
      <c r="N5557" s="113" t="s">
        <v>23229</v>
      </c>
      <c r="P5557" s="1"/>
    </row>
    <row r="5558" spans="1:16" ht="41.25" customHeight="1" x14ac:dyDescent="0.25">
      <c r="A5558" s="69">
        <v>1930</v>
      </c>
      <c r="B5558" s="69">
        <v>3</v>
      </c>
      <c r="C5558" s="69" t="s">
        <v>68</v>
      </c>
      <c r="D5558" s="113">
        <v>2568</v>
      </c>
      <c r="E5558" s="113" t="s">
        <v>23172</v>
      </c>
      <c r="F5558" s="113" t="s">
        <v>23172</v>
      </c>
      <c r="G5558" s="113" t="s">
        <v>23173</v>
      </c>
      <c r="H5558" s="113" t="s">
        <v>23174</v>
      </c>
      <c r="I5558" s="113" t="s">
        <v>1316</v>
      </c>
      <c r="J5558" s="113" t="s">
        <v>105</v>
      </c>
      <c r="K5558" s="113" t="s">
        <v>3414</v>
      </c>
      <c r="L5558" s="1" t="s">
        <v>59</v>
      </c>
      <c r="M5558" s="69">
        <v>2566</v>
      </c>
      <c r="N5558" s="113" t="s">
        <v>23175</v>
      </c>
      <c r="P5558" s="1"/>
    </row>
    <row r="5559" spans="1:16" ht="36" customHeight="1" x14ac:dyDescent="0.25">
      <c r="A5559" s="69">
        <v>1931</v>
      </c>
      <c r="B5559" s="69">
        <v>8</v>
      </c>
      <c r="C5559" s="69" t="s">
        <v>68</v>
      </c>
      <c r="D5559" s="113">
        <v>2568</v>
      </c>
      <c r="E5559" s="113" t="s">
        <v>23250</v>
      </c>
      <c r="F5559" s="113" t="s">
        <v>23250</v>
      </c>
      <c r="G5559" s="113" t="s">
        <v>23251</v>
      </c>
      <c r="H5559" s="113" t="s">
        <v>23252</v>
      </c>
      <c r="I5559" s="113" t="s">
        <v>232</v>
      </c>
      <c r="J5559" s="113" t="s">
        <v>232</v>
      </c>
      <c r="K5559" s="113" t="s">
        <v>3414</v>
      </c>
      <c r="L5559" s="1" t="s">
        <v>59</v>
      </c>
      <c r="M5559" s="69">
        <v>2566</v>
      </c>
      <c r="N5559" s="113" t="s">
        <v>23256</v>
      </c>
      <c r="P5559" s="1"/>
    </row>
    <row r="5560" spans="1:16" ht="33.75" customHeight="1" x14ac:dyDescent="0.25">
      <c r="A5560" s="69">
        <v>1932</v>
      </c>
      <c r="B5560" s="69">
        <v>8</v>
      </c>
      <c r="C5560" s="69" t="s">
        <v>68</v>
      </c>
      <c r="D5560" s="113">
        <v>2568</v>
      </c>
      <c r="E5560" s="113" t="s">
        <v>23253</v>
      </c>
      <c r="F5560" s="113" t="s">
        <v>23253</v>
      </c>
      <c r="G5560" s="113" t="s">
        <v>23254</v>
      </c>
      <c r="H5560" s="113" t="s">
        <v>23255</v>
      </c>
      <c r="I5560" s="113" t="s">
        <v>637</v>
      </c>
      <c r="J5560" s="113" t="s">
        <v>232</v>
      </c>
      <c r="K5560" s="113" t="s">
        <v>3414</v>
      </c>
      <c r="L5560" s="1" t="s">
        <v>59</v>
      </c>
      <c r="M5560" s="69" t="s">
        <v>15023</v>
      </c>
      <c r="N5560" s="113" t="s">
        <v>23257</v>
      </c>
      <c r="P5560" s="1"/>
    </row>
    <row r="5561" spans="1:16" ht="36" customHeight="1" x14ac:dyDescent="0.25">
      <c r="A5561" s="69">
        <v>1933</v>
      </c>
      <c r="B5561" s="69">
        <v>8</v>
      </c>
      <c r="C5561" s="69" t="s">
        <v>68</v>
      </c>
      <c r="D5561" s="113">
        <v>2568</v>
      </c>
      <c r="E5561" s="113" t="s">
        <v>23258</v>
      </c>
      <c r="F5561" s="113" t="s">
        <v>23258</v>
      </c>
      <c r="G5561" s="113" t="s">
        <v>23259</v>
      </c>
      <c r="H5561" s="113" t="s">
        <v>23260</v>
      </c>
      <c r="I5561" s="113" t="s">
        <v>474</v>
      </c>
      <c r="J5561" s="113" t="s">
        <v>58</v>
      </c>
      <c r="K5561" s="113" t="s">
        <v>3414</v>
      </c>
      <c r="L5561" s="1" t="s">
        <v>59</v>
      </c>
      <c r="M5561" s="69">
        <v>2566</v>
      </c>
      <c r="N5561" s="113" t="s">
        <v>23261</v>
      </c>
      <c r="P5561" s="1"/>
    </row>
    <row r="5562" spans="1:16" ht="29.25" customHeight="1" x14ac:dyDescent="0.25">
      <c r="A5562" s="1053">
        <v>1934</v>
      </c>
      <c r="B5562" s="69">
        <v>8</v>
      </c>
      <c r="C5562" s="69" t="s">
        <v>68</v>
      </c>
      <c r="D5562" s="113">
        <v>2568</v>
      </c>
      <c r="E5562" s="1053" t="s">
        <v>22770</v>
      </c>
      <c r="F5562" s="1053" t="s">
        <v>23262</v>
      </c>
      <c r="G5562" s="1053"/>
      <c r="H5562" s="1053" t="s">
        <v>23263</v>
      </c>
      <c r="I5562" s="1053" t="s">
        <v>150</v>
      </c>
      <c r="J5562" s="1053" t="s">
        <v>151</v>
      </c>
      <c r="K5562" s="1053" t="s">
        <v>3414</v>
      </c>
      <c r="L5562" s="1" t="s">
        <v>17878</v>
      </c>
      <c r="M5562" s="1053">
        <v>2566</v>
      </c>
      <c r="N5562" s="113" t="s">
        <v>23264</v>
      </c>
      <c r="P5562" s="1"/>
    </row>
    <row r="5563" spans="1:16" ht="29.25" customHeight="1" x14ac:dyDescent="0.25">
      <c r="A5563" s="1055"/>
      <c r="B5563" s="69">
        <v>9</v>
      </c>
      <c r="C5563" s="69" t="s">
        <v>68</v>
      </c>
      <c r="D5563" s="113">
        <v>2568</v>
      </c>
      <c r="E5563" s="1055"/>
      <c r="F5563" s="1055"/>
      <c r="G5563" s="1055"/>
      <c r="H5563" s="1055"/>
      <c r="I5563" s="1055"/>
      <c r="J5563" s="1055"/>
      <c r="K5563" s="1055"/>
      <c r="L5563" s="1" t="s">
        <v>23265</v>
      </c>
      <c r="M5563" s="1055"/>
      <c r="N5563" s="113" t="s">
        <v>23266</v>
      </c>
      <c r="P5563" s="1"/>
    </row>
    <row r="5564" spans="1:16" ht="29.25" customHeight="1" x14ac:dyDescent="0.25">
      <c r="A5564" s="1054"/>
      <c r="B5564" s="218">
        <v>16</v>
      </c>
      <c r="C5564" s="218" t="s">
        <v>68</v>
      </c>
      <c r="D5564" s="220">
        <v>2568</v>
      </c>
      <c r="E5564" s="1054"/>
      <c r="F5564" s="1054"/>
      <c r="G5564" s="1054"/>
      <c r="H5564" s="1054"/>
      <c r="I5564" s="1054"/>
      <c r="J5564" s="1054"/>
      <c r="K5564" s="1054"/>
      <c r="L5564" s="89" t="s">
        <v>23404</v>
      </c>
      <c r="M5564" s="1054"/>
      <c r="N5564" s="220" t="s">
        <v>23405</v>
      </c>
      <c r="P5564" s="1"/>
    </row>
    <row r="5565" spans="1:16" ht="24.75" customHeight="1" x14ac:dyDescent="0.25">
      <c r="A5565" s="1053">
        <v>1935</v>
      </c>
      <c r="B5565" s="1053">
        <v>6</v>
      </c>
      <c r="C5565" s="1053" t="s">
        <v>68</v>
      </c>
      <c r="D5565" s="1053">
        <v>2568</v>
      </c>
      <c r="E5565" s="1053" t="s">
        <v>22770</v>
      </c>
      <c r="F5565" s="113" t="s">
        <v>23267</v>
      </c>
      <c r="G5565" s="113"/>
      <c r="H5565" s="113" t="s">
        <v>23260</v>
      </c>
      <c r="I5565" s="113" t="s">
        <v>7605</v>
      </c>
      <c r="J5565" s="113" t="s">
        <v>388</v>
      </c>
      <c r="K5565" s="113" t="s">
        <v>3414</v>
      </c>
      <c r="L5565" s="1067" t="s">
        <v>17878</v>
      </c>
      <c r="M5565" s="1053">
        <v>2566</v>
      </c>
      <c r="N5565" s="1067" t="s">
        <v>23272</v>
      </c>
      <c r="O5565" s="26" t="s">
        <v>23401</v>
      </c>
      <c r="P5565" s="1"/>
    </row>
    <row r="5566" spans="1:16" ht="24.75" customHeight="1" x14ac:dyDescent="0.25">
      <c r="A5566" s="1055"/>
      <c r="B5566" s="1055"/>
      <c r="C5566" s="1055"/>
      <c r="D5566" s="1055"/>
      <c r="E5566" s="1055"/>
      <c r="F5566" s="113" t="s">
        <v>23268</v>
      </c>
      <c r="G5566" s="113"/>
      <c r="H5566" s="113" t="s">
        <v>20072</v>
      </c>
      <c r="I5566" s="113" t="s">
        <v>261</v>
      </c>
      <c r="J5566" s="113" t="s">
        <v>212</v>
      </c>
      <c r="K5566" s="113" t="s">
        <v>3414</v>
      </c>
      <c r="L5566" s="1068"/>
      <c r="M5566" s="1055"/>
      <c r="N5566" s="1068"/>
      <c r="P5566" s="1"/>
    </row>
    <row r="5567" spans="1:16" ht="34.5" customHeight="1" x14ac:dyDescent="0.25">
      <c r="A5567" s="1055"/>
      <c r="B5567" s="1055"/>
      <c r="C5567" s="1055"/>
      <c r="D5567" s="1055"/>
      <c r="E5567" s="1055"/>
      <c r="F5567" s="113" t="s">
        <v>23269</v>
      </c>
      <c r="G5567" s="113" t="s">
        <v>23337</v>
      </c>
      <c r="H5567" s="113" t="s">
        <v>23271</v>
      </c>
      <c r="I5567" s="113" t="s">
        <v>104</v>
      </c>
      <c r="J5567" s="113" t="s">
        <v>105</v>
      </c>
      <c r="K5567" s="113" t="s">
        <v>3414</v>
      </c>
      <c r="L5567" s="1068"/>
      <c r="M5567" s="1055"/>
      <c r="N5567" s="1068"/>
      <c r="P5567" s="1"/>
    </row>
    <row r="5568" spans="1:16" ht="24.75" customHeight="1" x14ac:dyDescent="0.25">
      <c r="A5568" s="1055"/>
      <c r="B5568" s="1054"/>
      <c r="C5568" s="1054"/>
      <c r="D5568" s="1054"/>
      <c r="E5568" s="1055"/>
      <c r="F5568" s="113" t="s">
        <v>23270</v>
      </c>
      <c r="G5568" s="113"/>
      <c r="H5568" s="113" t="s">
        <v>14564</v>
      </c>
      <c r="I5568" s="113" t="s">
        <v>98</v>
      </c>
      <c r="J5568" s="113" t="s">
        <v>92</v>
      </c>
      <c r="K5568" s="113" t="s">
        <v>3414</v>
      </c>
      <c r="L5568" s="1069"/>
      <c r="M5568" s="1055"/>
      <c r="N5568" s="1069"/>
      <c r="P5568" s="1"/>
    </row>
    <row r="5569" spans="1:16" ht="42" customHeight="1" x14ac:dyDescent="0.25">
      <c r="A5569" s="1055"/>
      <c r="B5569" s="69">
        <v>9</v>
      </c>
      <c r="C5569" s="69" t="s">
        <v>68</v>
      </c>
      <c r="D5569" s="113">
        <v>2568</v>
      </c>
      <c r="E5569" s="1055"/>
      <c r="F5569" s="113"/>
      <c r="G5569" s="113"/>
      <c r="H5569" s="113"/>
      <c r="I5569" s="113"/>
      <c r="J5569" s="113"/>
      <c r="K5569" s="113"/>
      <c r="L5569" s="1" t="s">
        <v>23273</v>
      </c>
      <c r="M5569" s="1055"/>
      <c r="N5569" s="113" t="s">
        <v>23277</v>
      </c>
      <c r="P5569" s="1"/>
    </row>
    <row r="5570" spans="1:16" ht="42" customHeight="1" x14ac:dyDescent="0.25">
      <c r="A5570" s="1055"/>
      <c r="B5570" s="69">
        <v>9</v>
      </c>
      <c r="C5570" s="69" t="s">
        <v>68</v>
      </c>
      <c r="D5570" s="113">
        <v>2568</v>
      </c>
      <c r="E5570" s="1055"/>
      <c r="F5570" s="113"/>
      <c r="G5570" s="113"/>
      <c r="H5570" s="113"/>
      <c r="I5570" s="113"/>
      <c r="J5570" s="113"/>
      <c r="K5570" s="113"/>
      <c r="L5570" s="1" t="s">
        <v>23274</v>
      </c>
      <c r="M5570" s="1055"/>
      <c r="N5570" s="113" t="s">
        <v>23278</v>
      </c>
      <c r="P5570" s="1"/>
    </row>
    <row r="5571" spans="1:16" ht="42" customHeight="1" x14ac:dyDescent="0.25">
      <c r="A5571" s="1055"/>
      <c r="B5571" s="69">
        <v>9</v>
      </c>
      <c r="C5571" s="69" t="s">
        <v>68</v>
      </c>
      <c r="D5571" s="113">
        <v>2568</v>
      </c>
      <c r="E5571" s="1055"/>
      <c r="F5571" s="113"/>
      <c r="G5571" s="113"/>
      <c r="H5571" s="113"/>
      <c r="I5571" s="113"/>
      <c r="J5571" s="113"/>
      <c r="K5571" s="113"/>
      <c r="L5571" s="1" t="s">
        <v>23275</v>
      </c>
      <c r="M5571" s="1055"/>
      <c r="N5571" s="113" t="s">
        <v>23279</v>
      </c>
      <c r="P5571" s="1"/>
    </row>
    <row r="5572" spans="1:16" ht="42" customHeight="1" x14ac:dyDescent="0.25">
      <c r="A5572" s="1055"/>
      <c r="B5572" s="69">
        <v>9</v>
      </c>
      <c r="C5572" s="69" t="s">
        <v>68</v>
      </c>
      <c r="D5572" s="113">
        <v>2568</v>
      </c>
      <c r="E5572" s="1055"/>
      <c r="F5572" s="113"/>
      <c r="G5572" s="113"/>
      <c r="H5572" s="113"/>
      <c r="I5572" s="113"/>
      <c r="J5572" s="113"/>
      <c r="K5572" s="113"/>
      <c r="L5572" s="1" t="s">
        <v>23276</v>
      </c>
      <c r="M5572" s="1054"/>
      <c r="N5572" s="113" t="s">
        <v>23280</v>
      </c>
      <c r="P5572" s="1"/>
    </row>
    <row r="5573" spans="1:16" ht="39.75" customHeight="1" x14ac:dyDescent="0.25">
      <c r="A5573" s="1055"/>
      <c r="B5573" s="218">
        <v>13</v>
      </c>
      <c r="C5573" s="218" t="s">
        <v>68</v>
      </c>
      <c r="D5573" s="220">
        <v>2568</v>
      </c>
      <c r="E5573" s="1055"/>
      <c r="F5573" s="113"/>
      <c r="G5573" s="113"/>
      <c r="H5573" s="113" t="s">
        <v>5027</v>
      </c>
      <c r="I5573" s="113"/>
      <c r="J5573" s="113"/>
      <c r="K5573" s="113"/>
      <c r="L5573" s="89" t="s">
        <v>23338</v>
      </c>
      <c r="M5573" s="219"/>
      <c r="N5573" s="220" t="s">
        <v>23339</v>
      </c>
      <c r="P5573" s="1"/>
    </row>
    <row r="5574" spans="1:16" ht="39.75" customHeight="1" x14ac:dyDescent="0.25">
      <c r="A5574" s="1054"/>
      <c r="B5574" s="218">
        <v>27</v>
      </c>
      <c r="C5574" s="218" t="s">
        <v>68</v>
      </c>
      <c r="D5574" s="220">
        <v>2568</v>
      </c>
      <c r="E5574" s="1054"/>
      <c r="F5574" s="113"/>
      <c r="G5574" s="113"/>
      <c r="H5574" s="113"/>
      <c r="I5574" s="113"/>
      <c r="J5574" s="113"/>
      <c r="K5574" s="113"/>
      <c r="L5574" s="89" t="s">
        <v>23555</v>
      </c>
      <c r="M5574" s="219"/>
      <c r="N5574" s="220" t="s">
        <v>23556</v>
      </c>
      <c r="P5574" s="1"/>
    </row>
    <row r="5575" spans="1:16" ht="24.75" customHeight="1" x14ac:dyDescent="0.25">
      <c r="A5575" s="1053">
        <v>1936</v>
      </c>
      <c r="B5575" s="1053">
        <v>6</v>
      </c>
      <c r="C5575" s="1053" t="s">
        <v>68</v>
      </c>
      <c r="D5575" s="1053">
        <v>2568</v>
      </c>
      <c r="E5575" s="1053" t="s">
        <v>22770</v>
      </c>
      <c r="F5575" s="113" t="s">
        <v>23281</v>
      </c>
      <c r="G5575" s="113" t="s">
        <v>23528</v>
      </c>
      <c r="H5575" s="113" t="s">
        <v>17699</v>
      </c>
      <c r="I5575" s="113" t="s">
        <v>462</v>
      </c>
      <c r="J5575" s="113" t="s">
        <v>463</v>
      </c>
      <c r="K5575" s="113" t="s">
        <v>3414</v>
      </c>
      <c r="L5575" s="1067" t="s">
        <v>17878</v>
      </c>
      <c r="M5575" s="1053">
        <v>2566</v>
      </c>
      <c r="N5575" s="1067" t="s">
        <v>23285</v>
      </c>
      <c r="P5575" s="1"/>
    </row>
    <row r="5576" spans="1:16" ht="24.75" customHeight="1" x14ac:dyDescent="0.25">
      <c r="A5576" s="1055"/>
      <c r="B5576" s="1055"/>
      <c r="C5576" s="1055"/>
      <c r="D5576" s="1055"/>
      <c r="E5576" s="1055"/>
      <c r="F5576" s="113" t="s">
        <v>23282</v>
      </c>
      <c r="G5576" s="113" t="s">
        <v>23527</v>
      </c>
      <c r="H5576" s="113" t="s">
        <v>23286</v>
      </c>
      <c r="I5576" s="113" t="s">
        <v>462</v>
      </c>
      <c r="J5576" s="113" t="s">
        <v>463</v>
      </c>
      <c r="K5576" s="113" t="s">
        <v>3414</v>
      </c>
      <c r="L5576" s="1068"/>
      <c r="M5576" s="1055"/>
      <c r="N5576" s="1068"/>
      <c r="P5576" s="1"/>
    </row>
    <row r="5577" spans="1:16" ht="24.75" customHeight="1" x14ac:dyDescent="0.25">
      <c r="A5577" s="1055"/>
      <c r="B5577" s="1055"/>
      <c r="C5577" s="1055"/>
      <c r="D5577" s="1055"/>
      <c r="E5577" s="1055"/>
      <c r="F5577" s="113" t="s">
        <v>23283</v>
      </c>
      <c r="G5577" s="113" t="s">
        <v>23529</v>
      </c>
      <c r="H5577" s="113" t="s">
        <v>23228</v>
      </c>
      <c r="I5577" s="113" t="s">
        <v>26</v>
      </c>
      <c r="J5577" s="113" t="s">
        <v>232</v>
      </c>
      <c r="K5577" s="113" t="s">
        <v>3414</v>
      </c>
      <c r="L5577" s="1068"/>
      <c r="M5577" s="1055"/>
      <c r="N5577" s="1068"/>
      <c r="P5577" s="1"/>
    </row>
    <row r="5578" spans="1:16" ht="24.75" customHeight="1" x14ac:dyDescent="0.25">
      <c r="A5578" s="1055"/>
      <c r="B5578" s="1054"/>
      <c r="C5578" s="1054"/>
      <c r="D5578" s="1054"/>
      <c r="E5578" s="1055"/>
      <c r="F5578" s="113" t="s">
        <v>23284</v>
      </c>
      <c r="G5578" s="113"/>
      <c r="H5578" s="113" t="s">
        <v>23287</v>
      </c>
      <c r="I5578" s="113" t="s">
        <v>2775</v>
      </c>
      <c r="J5578" s="113" t="s">
        <v>131</v>
      </c>
      <c r="K5578" s="113" t="s">
        <v>3414</v>
      </c>
      <c r="L5578" s="1069"/>
      <c r="M5578" s="1055"/>
      <c r="N5578" s="1069"/>
      <c r="P5578" s="1"/>
    </row>
    <row r="5579" spans="1:16" ht="30.75" customHeight="1" x14ac:dyDescent="0.25">
      <c r="A5579" s="1055"/>
      <c r="B5579" s="69">
        <v>9</v>
      </c>
      <c r="C5579" s="69" t="s">
        <v>68</v>
      </c>
      <c r="D5579" s="113">
        <v>2568</v>
      </c>
      <c r="E5579" s="1055"/>
      <c r="F5579" s="113"/>
      <c r="G5579" s="113"/>
      <c r="H5579" s="113"/>
      <c r="I5579" s="113"/>
      <c r="J5579" s="113"/>
      <c r="K5579" s="113"/>
      <c r="L5579" s="1" t="s">
        <v>23288</v>
      </c>
      <c r="M5579" s="1055"/>
      <c r="N5579" s="113" t="s">
        <v>23292</v>
      </c>
      <c r="P5579" s="1"/>
    </row>
    <row r="5580" spans="1:16" ht="30.75" customHeight="1" x14ac:dyDescent="0.25">
      <c r="A5580" s="1055"/>
      <c r="B5580" s="69">
        <v>9</v>
      </c>
      <c r="C5580" s="69" t="s">
        <v>68</v>
      </c>
      <c r="D5580" s="113">
        <v>2568</v>
      </c>
      <c r="E5580" s="1055"/>
      <c r="F5580" s="113"/>
      <c r="G5580" s="113"/>
      <c r="H5580" s="113"/>
      <c r="I5580" s="113"/>
      <c r="J5580" s="113"/>
      <c r="K5580" s="113"/>
      <c r="L5580" s="1" t="s">
        <v>23289</v>
      </c>
      <c r="M5580" s="1055"/>
      <c r="N5580" s="113" t="s">
        <v>23293</v>
      </c>
      <c r="P5580" s="1"/>
    </row>
    <row r="5581" spans="1:16" ht="30.75" customHeight="1" x14ac:dyDescent="0.25">
      <c r="A5581" s="1055"/>
      <c r="B5581" s="69">
        <v>9</v>
      </c>
      <c r="C5581" s="69" t="s">
        <v>68</v>
      </c>
      <c r="D5581" s="113">
        <v>2568</v>
      </c>
      <c r="E5581" s="1055"/>
      <c r="F5581" s="113"/>
      <c r="G5581" s="113"/>
      <c r="H5581" s="113"/>
      <c r="I5581" s="113"/>
      <c r="J5581" s="113"/>
      <c r="K5581" s="113"/>
      <c r="L5581" s="1" t="s">
        <v>23290</v>
      </c>
      <c r="M5581" s="1055"/>
      <c r="N5581" s="113" t="s">
        <v>23294</v>
      </c>
      <c r="P5581" s="1"/>
    </row>
    <row r="5582" spans="1:16" ht="30.75" customHeight="1" x14ac:dyDescent="0.25">
      <c r="A5582" s="1055"/>
      <c r="B5582" s="69">
        <v>9</v>
      </c>
      <c r="C5582" s="69" t="s">
        <v>68</v>
      </c>
      <c r="D5582" s="113">
        <v>2568</v>
      </c>
      <c r="E5582" s="1055"/>
      <c r="F5582" s="113"/>
      <c r="G5582" s="113"/>
      <c r="H5582" s="113"/>
      <c r="I5582" s="113"/>
      <c r="J5582" s="113"/>
      <c r="K5582" s="113"/>
      <c r="L5582" s="1" t="s">
        <v>23291</v>
      </c>
      <c r="M5582" s="1055"/>
      <c r="N5582" s="113" t="s">
        <v>23295</v>
      </c>
      <c r="P5582" s="1"/>
    </row>
    <row r="5583" spans="1:16" ht="30.75" customHeight="1" x14ac:dyDescent="0.25">
      <c r="A5583" s="1055"/>
      <c r="B5583" s="69">
        <v>15</v>
      </c>
      <c r="C5583" s="69" t="s">
        <v>68</v>
      </c>
      <c r="D5583" s="113">
        <v>2568</v>
      </c>
      <c r="E5583" s="1055"/>
      <c r="F5583" s="113"/>
      <c r="G5583" s="113"/>
      <c r="H5583" s="113"/>
      <c r="I5583" s="113"/>
      <c r="J5583" s="113"/>
      <c r="K5583" s="113"/>
      <c r="L5583" s="1" t="s">
        <v>23384</v>
      </c>
      <c r="M5583" s="1055"/>
      <c r="N5583" s="113" t="s">
        <v>23385</v>
      </c>
      <c r="P5583" s="1"/>
    </row>
    <row r="5584" spans="1:16" ht="38.25" customHeight="1" x14ac:dyDescent="0.25">
      <c r="A5584" s="1055"/>
      <c r="B5584" s="69">
        <v>14</v>
      </c>
      <c r="C5584" s="69" t="s">
        <v>68</v>
      </c>
      <c r="D5584" s="113">
        <v>2568</v>
      </c>
      <c r="E5584" s="1055"/>
      <c r="F5584" s="113"/>
      <c r="G5584" s="113"/>
      <c r="H5584" s="113"/>
      <c r="I5584" s="113"/>
      <c r="J5584" s="113"/>
      <c r="K5584" s="113"/>
      <c r="L5584" s="1" t="s">
        <v>23363</v>
      </c>
      <c r="M5584" s="1055"/>
      <c r="N5584" s="113" t="s">
        <v>23364</v>
      </c>
      <c r="P5584" s="1"/>
    </row>
    <row r="5585" spans="1:16" ht="38.25" customHeight="1" x14ac:dyDescent="0.25">
      <c r="A5585" s="1055"/>
      <c r="B5585" s="69">
        <v>23</v>
      </c>
      <c r="C5585" s="69" t="s">
        <v>68</v>
      </c>
      <c r="D5585" s="113">
        <v>2568</v>
      </c>
      <c r="E5585" s="1055"/>
      <c r="F5585" s="113"/>
      <c r="G5585" s="113"/>
      <c r="H5585" s="113"/>
      <c r="I5585" s="113"/>
      <c r="J5585" s="113"/>
      <c r="K5585" s="113"/>
      <c r="L5585" s="1" t="s">
        <v>23520</v>
      </c>
      <c r="M5585" s="1055"/>
      <c r="N5585" s="113" t="s">
        <v>23521</v>
      </c>
      <c r="P5585" s="1"/>
    </row>
    <row r="5586" spans="1:16" ht="38.25" customHeight="1" x14ac:dyDescent="0.25">
      <c r="A5586" s="1054"/>
      <c r="B5586" s="69">
        <v>29</v>
      </c>
      <c r="C5586" s="69" t="s">
        <v>68</v>
      </c>
      <c r="D5586" s="113">
        <v>2568</v>
      </c>
      <c r="E5586" s="1054"/>
      <c r="F5586" s="113"/>
      <c r="G5586" s="113"/>
      <c r="H5586" s="113"/>
      <c r="I5586" s="113"/>
      <c r="J5586" s="113"/>
      <c r="K5586" s="113"/>
      <c r="L5586" s="1" t="s">
        <v>23584</v>
      </c>
      <c r="M5586" s="1054"/>
      <c r="N5586" s="113" t="s">
        <v>23585</v>
      </c>
      <c r="P5586" s="1"/>
    </row>
    <row r="5587" spans="1:16" ht="39" customHeight="1" x14ac:dyDescent="0.25">
      <c r="A5587" s="69">
        <v>1937</v>
      </c>
      <c r="B5587" s="69">
        <v>10</v>
      </c>
      <c r="C5587" s="69" t="s">
        <v>68</v>
      </c>
      <c r="D5587" s="113">
        <v>2568</v>
      </c>
      <c r="E5587" s="113" t="s">
        <v>23315</v>
      </c>
      <c r="F5587" s="113" t="s">
        <v>23315</v>
      </c>
      <c r="G5587" s="113" t="s">
        <v>23316</v>
      </c>
      <c r="H5587" s="113" t="s">
        <v>23317</v>
      </c>
      <c r="I5587" s="113" t="s">
        <v>332</v>
      </c>
      <c r="J5587" s="113" t="s">
        <v>2880</v>
      </c>
      <c r="K5587" s="113" t="s">
        <v>3414</v>
      </c>
      <c r="L5587" s="1" t="s">
        <v>59</v>
      </c>
      <c r="M5587" s="69">
        <v>2566</v>
      </c>
      <c r="N5587" s="113" t="s">
        <v>23318</v>
      </c>
      <c r="P5587" s="1"/>
    </row>
    <row r="5588" spans="1:16" ht="39" customHeight="1" x14ac:dyDescent="0.25">
      <c r="A5588" s="69">
        <v>1938</v>
      </c>
      <c r="B5588" s="69">
        <v>10</v>
      </c>
      <c r="C5588" s="69" t="s">
        <v>68</v>
      </c>
      <c r="D5588" s="113">
        <v>2568</v>
      </c>
      <c r="E5588" s="113" t="s">
        <v>23319</v>
      </c>
      <c r="F5588" s="113" t="s">
        <v>23319</v>
      </c>
      <c r="G5588" s="113" t="s">
        <v>23320</v>
      </c>
      <c r="H5588" s="113" t="s">
        <v>10947</v>
      </c>
      <c r="I5588" s="113" t="s">
        <v>797</v>
      </c>
      <c r="J5588" s="113" t="s">
        <v>212</v>
      </c>
      <c r="K5588" s="113" t="s">
        <v>3414</v>
      </c>
      <c r="L5588" s="1" t="s">
        <v>59</v>
      </c>
      <c r="M5588" s="69">
        <v>2566</v>
      </c>
      <c r="N5588" s="113" t="s">
        <v>23321</v>
      </c>
      <c r="P5588" s="1"/>
    </row>
    <row r="5589" spans="1:16" ht="39" customHeight="1" x14ac:dyDescent="0.25">
      <c r="A5589" s="1053">
        <v>1939</v>
      </c>
      <c r="B5589" s="69">
        <v>10</v>
      </c>
      <c r="C5589" s="69" t="s">
        <v>68</v>
      </c>
      <c r="D5589" s="113">
        <v>2568</v>
      </c>
      <c r="E5589" s="1067" t="s">
        <v>23322</v>
      </c>
      <c r="F5589" s="1067" t="s">
        <v>23322</v>
      </c>
      <c r="G5589" s="1067" t="s">
        <v>23323</v>
      </c>
      <c r="H5589" s="1067" t="s">
        <v>23324</v>
      </c>
      <c r="I5589" s="1067" t="s">
        <v>388</v>
      </c>
      <c r="J5589" s="1067" t="s">
        <v>388</v>
      </c>
      <c r="K5589" s="1067" t="s">
        <v>3414</v>
      </c>
      <c r="L5589" s="1" t="s">
        <v>59</v>
      </c>
      <c r="M5589" s="69">
        <v>2566</v>
      </c>
      <c r="N5589" s="113" t="s">
        <v>23325</v>
      </c>
      <c r="P5589" s="1"/>
    </row>
    <row r="5590" spans="1:16" ht="39" customHeight="1" x14ac:dyDescent="0.25">
      <c r="A5590" s="1054"/>
      <c r="B5590" s="69">
        <v>24</v>
      </c>
      <c r="C5590" s="69" t="s">
        <v>68</v>
      </c>
      <c r="D5590" s="113">
        <v>2568</v>
      </c>
      <c r="E5590" s="1069"/>
      <c r="F5590" s="1069"/>
      <c r="G5590" s="1069"/>
      <c r="H5590" s="1069"/>
      <c r="I5590" s="1069"/>
      <c r="J5590" s="1069"/>
      <c r="K5590" s="1069"/>
      <c r="L5590" s="1" t="s">
        <v>23561</v>
      </c>
      <c r="M5590" s="69"/>
      <c r="N5590" s="113" t="s">
        <v>23562</v>
      </c>
      <c r="P5590" s="1"/>
    </row>
    <row r="5591" spans="1:16" ht="39" customHeight="1" x14ac:dyDescent="0.25">
      <c r="A5591" s="69">
        <v>1940</v>
      </c>
      <c r="B5591" s="69">
        <v>10</v>
      </c>
      <c r="C5591" s="69" t="s">
        <v>68</v>
      </c>
      <c r="D5591" s="113">
        <v>2568</v>
      </c>
      <c r="E5591" s="113" t="s">
        <v>23326</v>
      </c>
      <c r="F5591" s="113" t="s">
        <v>23326</v>
      </c>
      <c r="G5591" s="113" t="s">
        <v>23327</v>
      </c>
      <c r="H5591" s="113" t="s">
        <v>13655</v>
      </c>
      <c r="I5591" s="113" t="s">
        <v>1093</v>
      </c>
      <c r="J5591" s="113" t="s">
        <v>2880</v>
      </c>
      <c r="K5591" s="113" t="s">
        <v>3414</v>
      </c>
      <c r="L5591" s="1" t="s">
        <v>59</v>
      </c>
      <c r="M5591" s="69">
        <v>2566</v>
      </c>
      <c r="N5591" s="113" t="s">
        <v>23328</v>
      </c>
      <c r="P5591" s="1"/>
    </row>
    <row r="5592" spans="1:16" ht="39" customHeight="1" x14ac:dyDescent="0.25">
      <c r="A5592" s="69">
        <v>1941</v>
      </c>
      <c r="B5592" s="69">
        <v>14</v>
      </c>
      <c r="C5592" s="69" t="s">
        <v>68</v>
      </c>
      <c r="D5592" s="113">
        <v>2568</v>
      </c>
      <c r="E5592" s="113" t="s">
        <v>23359</v>
      </c>
      <c r="F5592" s="113" t="s">
        <v>23359</v>
      </c>
      <c r="G5592" s="113" t="s">
        <v>23360</v>
      </c>
      <c r="H5592" s="113" t="s">
        <v>10510</v>
      </c>
      <c r="I5592" s="113" t="s">
        <v>104</v>
      </c>
      <c r="J5592" s="113" t="s">
        <v>105</v>
      </c>
      <c r="K5592" s="113" t="s">
        <v>3414</v>
      </c>
      <c r="L5592" s="1" t="s">
        <v>11504</v>
      </c>
      <c r="M5592" s="69">
        <v>2566</v>
      </c>
      <c r="N5592" s="113" t="s">
        <v>23361</v>
      </c>
      <c r="P5592" s="1"/>
    </row>
    <row r="5593" spans="1:16" ht="39" customHeight="1" x14ac:dyDescent="0.25">
      <c r="A5593" s="69">
        <v>1942</v>
      </c>
      <c r="B5593" s="69">
        <v>14</v>
      </c>
      <c r="C5593" s="69" t="s">
        <v>68</v>
      </c>
      <c r="D5593" s="113">
        <v>2568</v>
      </c>
      <c r="E5593" s="113" t="s">
        <v>23377</v>
      </c>
      <c r="F5593" s="113" t="s">
        <v>23377</v>
      </c>
      <c r="G5593" s="113" t="s">
        <v>23378</v>
      </c>
      <c r="H5593" s="113" t="s">
        <v>23379</v>
      </c>
      <c r="I5593" s="113" t="s">
        <v>324</v>
      </c>
      <c r="J5593" s="113" t="s">
        <v>2880</v>
      </c>
      <c r="K5593" s="113" t="s">
        <v>3414</v>
      </c>
      <c r="L5593" s="1" t="s">
        <v>11504</v>
      </c>
      <c r="M5593" s="69" t="s">
        <v>20853</v>
      </c>
      <c r="N5593" s="113" t="s">
        <v>23380</v>
      </c>
      <c r="P5593" s="1"/>
    </row>
    <row r="5594" spans="1:16" ht="39" customHeight="1" x14ac:dyDescent="0.25">
      <c r="A5594" s="69">
        <v>1943</v>
      </c>
      <c r="B5594" s="69">
        <v>15</v>
      </c>
      <c r="C5594" s="69" t="s">
        <v>68</v>
      </c>
      <c r="D5594" s="113">
        <v>2568</v>
      </c>
      <c r="E5594" s="113" t="s">
        <v>23381</v>
      </c>
      <c r="F5594" s="113" t="s">
        <v>23381</v>
      </c>
      <c r="G5594" s="113" t="s">
        <v>23382</v>
      </c>
      <c r="H5594" s="113" t="s">
        <v>16714</v>
      </c>
      <c r="I5594" s="113" t="s">
        <v>332</v>
      </c>
      <c r="J5594" s="113" t="s">
        <v>2880</v>
      </c>
      <c r="K5594" s="113" t="s">
        <v>3414</v>
      </c>
      <c r="L5594" s="1" t="s">
        <v>11504</v>
      </c>
      <c r="M5594" s="69">
        <v>2566</v>
      </c>
      <c r="N5594" s="113" t="s">
        <v>23383</v>
      </c>
      <c r="P5594" s="1"/>
    </row>
    <row r="5595" spans="1:16" ht="39" customHeight="1" x14ac:dyDescent="0.25">
      <c r="A5595" s="69">
        <v>1944</v>
      </c>
      <c r="B5595" s="69">
        <v>15</v>
      </c>
      <c r="C5595" s="69" t="s">
        <v>68</v>
      </c>
      <c r="D5595" s="113">
        <v>2568</v>
      </c>
      <c r="E5595" s="113" t="s">
        <v>23386</v>
      </c>
      <c r="F5595" s="113" t="s">
        <v>23386</v>
      </c>
      <c r="G5595" s="113" t="s">
        <v>23387</v>
      </c>
      <c r="H5595" s="113" t="s">
        <v>23388</v>
      </c>
      <c r="I5595" s="113" t="s">
        <v>78</v>
      </c>
      <c r="J5595" s="113" t="s">
        <v>78</v>
      </c>
      <c r="K5595" s="113" t="s">
        <v>3414</v>
      </c>
      <c r="L5595" s="1" t="s">
        <v>11504</v>
      </c>
      <c r="M5595" s="69" t="s">
        <v>20853</v>
      </c>
      <c r="N5595" s="113" t="s">
        <v>23389</v>
      </c>
      <c r="P5595" s="1"/>
    </row>
    <row r="5596" spans="1:16" ht="39" customHeight="1" x14ac:dyDescent="0.25">
      <c r="A5596" s="69">
        <v>1945</v>
      </c>
      <c r="B5596" s="69">
        <v>15</v>
      </c>
      <c r="C5596" s="69" t="s">
        <v>68</v>
      </c>
      <c r="D5596" s="113">
        <v>2568</v>
      </c>
      <c r="E5596" s="113" t="s">
        <v>23390</v>
      </c>
      <c r="F5596" s="113" t="s">
        <v>23390</v>
      </c>
      <c r="G5596" s="113" t="s">
        <v>23391</v>
      </c>
      <c r="H5596" s="113" t="s">
        <v>23392</v>
      </c>
      <c r="I5596" s="113" t="s">
        <v>142</v>
      </c>
      <c r="J5596" s="113" t="s">
        <v>78</v>
      </c>
      <c r="K5596" s="113" t="s">
        <v>3414</v>
      </c>
      <c r="L5596" s="1" t="s">
        <v>11504</v>
      </c>
      <c r="M5596" s="69">
        <v>2566</v>
      </c>
      <c r="N5596" s="113" t="s">
        <v>23393</v>
      </c>
      <c r="P5596" s="1"/>
    </row>
    <row r="5597" spans="1:16" ht="31.5" customHeight="1" x14ac:dyDescent="0.25">
      <c r="A5597" s="218">
        <v>1946</v>
      </c>
      <c r="B5597" s="69">
        <v>16</v>
      </c>
      <c r="C5597" s="69" t="s">
        <v>68</v>
      </c>
      <c r="D5597" s="113">
        <v>2568</v>
      </c>
      <c r="E5597" s="89" t="s">
        <v>22770</v>
      </c>
      <c r="F5597" s="113" t="s">
        <v>23420</v>
      </c>
      <c r="G5597" s="113"/>
      <c r="H5597" s="113" t="s">
        <v>23421</v>
      </c>
      <c r="I5597" s="113" t="s">
        <v>1736</v>
      </c>
      <c r="J5597" s="113" t="s">
        <v>388</v>
      </c>
      <c r="K5597" s="113" t="s">
        <v>3414</v>
      </c>
      <c r="L5597" s="1" t="s">
        <v>23422</v>
      </c>
      <c r="M5597" s="69">
        <v>2566</v>
      </c>
      <c r="N5597" s="113" t="s">
        <v>23426</v>
      </c>
      <c r="P5597" s="1"/>
    </row>
    <row r="5598" spans="1:16" ht="24.75" customHeight="1" x14ac:dyDescent="0.25">
      <c r="A5598" s="1053">
        <v>1947</v>
      </c>
      <c r="B5598" s="69">
        <v>15</v>
      </c>
      <c r="C5598" s="69" t="s">
        <v>68</v>
      </c>
      <c r="D5598" s="69">
        <v>2568</v>
      </c>
      <c r="E5598" s="1053" t="s">
        <v>22770</v>
      </c>
      <c r="F5598" s="113" t="s">
        <v>23424</v>
      </c>
      <c r="G5598" s="113" t="s">
        <v>23526</v>
      </c>
      <c r="H5598" s="113" t="s">
        <v>23425</v>
      </c>
      <c r="I5598" s="113" t="s">
        <v>2599</v>
      </c>
      <c r="J5598" s="113" t="s">
        <v>2880</v>
      </c>
      <c r="K5598" s="113" t="s">
        <v>3414</v>
      </c>
      <c r="L5598" s="1053" t="s">
        <v>17878</v>
      </c>
      <c r="M5598" s="1246">
        <v>2566</v>
      </c>
      <c r="N5598" s="1067" t="s">
        <v>23458</v>
      </c>
      <c r="P5598" s="1"/>
    </row>
    <row r="5599" spans="1:16" ht="24.75" customHeight="1" x14ac:dyDescent="0.25">
      <c r="A5599" s="1055"/>
      <c r="B5599" s="69">
        <v>15</v>
      </c>
      <c r="C5599" s="69" t="s">
        <v>68</v>
      </c>
      <c r="D5599" s="69">
        <v>2568</v>
      </c>
      <c r="E5599" s="1055"/>
      <c r="F5599" s="113" t="s">
        <v>23428</v>
      </c>
      <c r="G5599" s="113"/>
      <c r="H5599" s="113" t="s">
        <v>23429</v>
      </c>
      <c r="I5599" s="113" t="s">
        <v>200</v>
      </c>
      <c r="J5599" s="113" t="s">
        <v>2880</v>
      </c>
      <c r="K5599" s="113" t="s">
        <v>3414</v>
      </c>
      <c r="L5599" s="1055"/>
      <c r="M5599" s="1247"/>
      <c r="N5599" s="1068"/>
      <c r="P5599" s="1"/>
    </row>
    <row r="5600" spans="1:16" ht="24.75" customHeight="1" x14ac:dyDescent="0.25">
      <c r="A5600" s="1055"/>
      <c r="B5600" s="69">
        <v>15</v>
      </c>
      <c r="C5600" s="69" t="s">
        <v>68</v>
      </c>
      <c r="D5600" s="69">
        <v>2568</v>
      </c>
      <c r="E5600" s="1055"/>
      <c r="F5600" s="113" t="s">
        <v>23430</v>
      </c>
      <c r="G5600" s="113"/>
      <c r="H5600" s="113" t="s">
        <v>22262</v>
      </c>
      <c r="I5600" s="113" t="s">
        <v>26</v>
      </c>
      <c r="J5600" s="113" t="s">
        <v>232</v>
      </c>
      <c r="K5600" s="113" t="s">
        <v>3414</v>
      </c>
      <c r="L5600" s="1055"/>
      <c r="M5600" s="1247"/>
      <c r="N5600" s="1068"/>
      <c r="P5600" s="1"/>
    </row>
    <row r="5601" spans="1:16" ht="24.75" customHeight="1" x14ac:dyDescent="0.25">
      <c r="A5601" s="1055"/>
      <c r="B5601" s="69">
        <v>15</v>
      </c>
      <c r="C5601" s="69" t="s">
        <v>68</v>
      </c>
      <c r="D5601" s="69">
        <v>2568</v>
      </c>
      <c r="E5601" s="1055"/>
      <c r="F5601" s="113" t="s">
        <v>23431</v>
      </c>
      <c r="G5601" s="113"/>
      <c r="H5601" s="113" t="s">
        <v>18054</v>
      </c>
      <c r="I5601" s="113" t="s">
        <v>451</v>
      </c>
      <c r="J5601" s="113" t="s">
        <v>92</v>
      </c>
      <c r="K5601" s="113" t="s">
        <v>3414</v>
      </c>
      <c r="L5601" s="1055"/>
      <c r="M5601" s="1247"/>
      <c r="N5601" s="1068"/>
      <c r="P5601" s="1"/>
    </row>
    <row r="5602" spans="1:16" ht="24.75" customHeight="1" x14ac:dyDescent="0.25">
      <c r="A5602" s="1055"/>
      <c r="B5602" s="69">
        <v>15</v>
      </c>
      <c r="C5602" s="69" t="s">
        <v>68</v>
      </c>
      <c r="D5602" s="69">
        <v>2568</v>
      </c>
      <c r="E5602" s="1055"/>
      <c r="F5602" s="113" t="s">
        <v>23433</v>
      </c>
      <c r="G5602" s="113"/>
      <c r="H5602" s="113" t="s">
        <v>23432</v>
      </c>
      <c r="I5602" s="113" t="s">
        <v>1268</v>
      </c>
      <c r="J5602" s="113" t="s">
        <v>1269</v>
      </c>
      <c r="K5602" s="113" t="s">
        <v>3414</v>
      </c>
      <c r="L5602" s="1055"/>
      <c r="M5602" s="1247"/>
      <c r="N5602" s="1068"/>
      <c r="P5602" s="1"/>
    </row>
    <row r="5603" spans="1:16" ht="24.75" customHeight="1" x14ac:dyDescent="0.25">
      <c r="A5603" s="1055"/>
      <c r="B5603" s="69">
        <v>15</v>
      </c>
      <c r="C5603" s="69" t="s">
        <v>68</v>
      </c>
      <c r="D5603" s="69">
        <v>2568</v>
      </c>
      <c r="E5603" s="1055"/>
      <c r="F5603" s="113" t="s">
        <v>23434</v>
      </c>
      <c r="G5603" s="113" t="s">
        <v>23522</v>
      </c>
      <c r="H5603" s="113" t="s">
        <v>23435</v>
      </c>
      <c r="I5603" s="113" t="s">
        <v>112</v>
      </c>
      <c r="J5603" s="113" t="s">
        <v>113</v>
      </c>
      <c r="K5603" s="113" t="s">
        <v>3414</v>
      </c>
      <c r="L5603" s="1055"/>
      <c r="M5603" s="1247"/>
      <c r="N5603" s="1068"/>
      <c r="P5603" s="1"/>
    </row>
    <row r="5604" spans="1:16" ht="24.75" customHeight="1" x14ac:dyDescent="0.25">
      <c r="A5604" s="1055"/>
      <c r="B5604" s="69">
        <v>15</v>
      </c>
      <c r="C5604" s="69" t="s">
        <v>68</v>
      </c>
      <c r="D5604" s="69">
        <v>2568</v>
      </c>
      <c r="E5604" s="1055"/>
      <c r="F5604" s="113" t="s">
        <v>23436</v>
      </c>
      <c r="G5604" s="113"/>
      <c r="H5604" s="113" t="s">
        <v>23174</v>
      </c>
      <c r="I5604" s="113" t="s">
        <v>232</v>
      </c>
      <c r="J5604" s="113" t="s">
        <v>232</v>
      </c>
      <c r="K5604" s="113" t="s">
        <v>3414</v>
      </c>
      <c r="L5604" s="1055"/>
      <c r="M5604" s="1247"/>
      <c r="N5604" s="1068"/>
      <c r="P5604" s="1"/>
    </row>
    <row r="5605" spans="1:16" ht="24.75" customHeight="1" x14ac:dyDescent="0.25">
      <c r="A5605" s="1055"/>
      <c r="B5605" s="69">
        <v>15</v>
      </c>
      <c r="C5605" s="69" t="s">
        <v>68</v>
      </c>
      <c r="D5605" s="69">
        <v>2568</v>
      </c>
      <c r="E5605" s="1055"/>
      <c r="F5605" s="113" t="s">
        <v>23437</v>
      </c>
      <c r="G5605" s="113"/>
      <c r="H5605" s="113" t="s">
        <v>23443</v>
      </c>
      <c r="I5605" s="113" t="s">
        <v>880</v>
      </c>
      <c r="J5605" s="113" t="s">
        <v>113</v>
      </c>
      <c r="K5605" s="113" t="s">
        <v>3414</v>
      </c>
      <c r="L5605" s="1055"/>
      <c r="M5605" s="1247"/>
      <c r="N5605" s="1068"/>
      <c r="P5605" s="1"/>
    </row>
    <row r="5606" spans="1:16" ht="24.75" customHeight="1" x14ac:dyDescent="0.25">
      <c r="A5606" s="1055"/>
      <c r="B5606" s="69">
        <v>15</v>
      </c>
      <c r="C5606" s="69" t="s">
        <v>68</v>
      </c>
      <c r="D5606" s="69">
        <v>2568</v>
      </c>
      <c r="E5606" s="1055"/>
      <c r="F5606" s="113" t="s">
        <v>23438</v>
      </c>
      <c r="G5606" s="113"/>
      <c r="H5606" s="113" t="s">
        <v>20994</v>
      </c>
      <c r="I5606" s="113" t="s">
        <v>7395</v>
      </c>
      <c r="J5606" s="113" t="s">
        <v>2562</v>
      </c>
      <c r="K5606" s="113" t="s">
        <v>3414</v>
      </c>
      <c r="L5606" s="1055"/>
      <c r="M5606" s="1247"/>
      <c r="N5606" s="1068"/>
      <c r="P5606" s="1"/>
    </row>
    <row r="5607" spans="1:16" ht="24.75" customHeight="1" x14ac:dyDescent="0.25">
      <c r="A5607" s="1055"/>
      <c r="B5607" s="69">
        <v>15</v>
      </c>
      <c r="C5607" s="69" t="s">
        <v>68</v>
      </c>
      <c r="D5607" s="69">
        <v>2568</v>
      </c>
      <c r="E5607" s="1055"/>
      <c r="F5607" s="113" t="s">
        <v>23439</v>
      </c>
      <c r="G5607" s="113"/>
      <c r="H5607" s="113" t="s">
        <v>9532</v>
      </c>
      <c r="I5607" s="113" t="s">
        <v>104</v>
      </c>
      <c r="J5607" s="113" t="s">
        <v>105</v>
      </c>
      <c r="K5607" s="113" t="s">
        <v>3414</v>
      </c>
      <c r="L5607" s="1055"/>
      <c r="M5607" s="1247"/>
      <c r="N5607" s="1068"/>
      <c r="P5607" s="1"/>
    </row>
    <row r="5608" spans="1:16" ht="32.25" customHeight="1" x14ac:dyDescent="0.25">
      <c r="A5608" s="1055"/>
      <c r="B5608" s="69">
        <v>15</v>
      </c>
      <c r="C5608" s="69" t="s">
        <v>68</v>
      </c>
      <c r="D5608" s="69">
        <v>2568</v>
      </c>
      <c r="E5608" s="1055"/>
      <c r="F5608" s="113" t="s">
        <v>23440</v>
      </c>
      <c r="G5608" s="113" t="s">
        <v>23474</v>
      </c>
      <c r="H5608" s="113" t="s">
        <v>23306</v>
      </c>
      <c r="I5608" s="113" t="s">
        <v>81</v>
      </c>
      <c r="J5608" s="113" t="s">
        <v>216</v>
      </c>
      <c r="K5608" s="113" t="s">
        <v>3414</v>
      </c>
      <c r="L5608" s="1055"/>
      <c r="M5608" s="1247"/>
      <c r="N5608" s="1068"/>
      <c r="P5608" s="1"/>
    </row>
    <row r="5609" spans="1:16" ht="24.75" customHeight="1" x14ac:dyDescent="0.25">
      <c r="A5609" s="1055"/>
      <c r="B5609" s="69">
        <v>15</v>
      </c>
      <c r="C5609" s="69" t="s">
        <v>68</v>
      </c>
      <c r="D5609" s="69">
        <v>2568</v>
      </c>
      <c r="E5609" s="1055"/>
      <c r="F5609" s="113" t="s">
        <v>23441</v>
      </c>
      <c r="G5609" s="113"/>
      <c r="H5609" s="113" t="s">
        <v>23444</v>
      </c>
      <c r="I5609" s="113" t="s">
        <v>819</v>
      </c>
      <c r="J5609" s="113" t="s">
        <v>113</v>
      </c>
      <c r="K5609" s="113" t="s">
        <v>3414</v>
      </c>
      <c r="L5609" s="1055"/>
      <c r="M5609" s="1247"/>
      <c r="N5609" s="1068"/>
      <c r="P5609" s="1"/>
    </row>
    <row r="5610" spans="1:16" ht="24.75" customHeight="1" x14ac:dyDescent="0.25">
      <c r="A5610" s="1055"/>
      <c r="B5610" s="69">
        <v>15</v>
      </c>
      <c r="C5610" s="69" t="s">
        <v>68</v>
      </c>
      <c r="D5610" s="69">
        <v>2568</v>
      </c>
      <c r="E5610" s="1055"/>
      <c r="F5610" s="113" t="s">
        <v>23442</v>
      </c>
      <c r="G5610" s="113" t="s">
        <v>23525</v>
      </c>
      <c r="H5610" s="113" t="s">
        <v>23445</v>
      </c>
      <c r="I5610" s="113" t="s">
        <v>1944</v>
      </c>
      <c r="J5610" s="113" t="s">
        <v>216</v>
      </c>
      <c r="K5610" s="113" t="s">
        <v>3414</v>
      </c>
      <c r="L5610" s="1054"/>
      <c r="M5610" s="1247"/>
      <c r="N5610" s="1069"/>
      <c r="P5610" s="1"/>
    </row>
    <row r="5611" spans="1:16" ht="24.75" customHeight="1" x14ac:dyDescent="0.25">
      <c r="A5611" s="1055"/>
      <c r="B5611" s="69">
        <v>16</v>
      </c>
      <c r="C5611" s="69" t="s">
        <v>68</v>
      </c>
      <c r="D5611" s="69">
        <v>2568</v>
      </c>
      <c r="E5611" s="1055"/>
      <c r="F5611" s="113"/>
      <c r="G5611" s="113"/>
      <c r="H5611" s="113"/>
      <c r="I5611" s="113"/>
      <c r="J5611" s="113"/>
      <c r="K5611" s="113"/>
      <c r="L5611" s="1" t="s">
        <v>23459</v>
      </c>
      <c r="M5611" s="1247"/>
      <c r="N5611" s="113" t="s">
        <v>23427</v>
      </c>
      <c r="P5611" s="1"/>
    </row>
    <row r="5612" spans="1:16" ht="24.75" customHeight="1" x14ac:dyDescent="0.25">
      <c r="A5612" s="1055"/>
      <c r="B5612" s="69">
        <v>16</v>
      </c>
      <c r="C5612" s="69" t="s">
        <v>68</v>
      </c>
      <c r="D5612" s="69">
        <v>2568</v>
      </c>
      <c r="E5612" s="1055"/>
      <c r="F5612" s="113"/>
      <c r="G5612" s="113"/>
      <c r="H5612" s="113"/>
      <c r="I5612" s="113"/>
      <c r="J5612" s="113"/>
      <c r="K5612" s="113"/>
      <c r="L5612" s="1" t="s">
        <v>23460</v>
      </c>
      <c r="M5612" s="1247"/>
      <c r="N5612" s="113" t="s">
        <v>23446</v>
      </c>
      <c r="P5612" s="1"/>
    </row>
    <row r="5613" spans="1:16" ht="24.75" customHeight="1" x14ac:dyDescent="0.25">
      <c r="A5613" s="1055"/>
      <c r="B5613" s="69">
        <v>16</v>
      </c>
      <c r="C5613" s="69" t="s">
        <v>68</v>
      </c>
      <c r="D5613" s="69">
        <v>2568</v>
      </c>
      <c r="E5613" s="1055"/>
      <c r="F5613" s="113"/>
      <c r="G5613" s="113"/>
      <c r="H5613" s="113"/>
      <c r="I5613" s="113"/>
      <c r="J5613" s="113"/>
      <c r="K5613" s="113"/>
      <c r="L5613" s="1" t="s">
        <v>23461</v>
      </c>
      <c r="M5613" s="1247"/>
      <c r="N5613" s="113" t="s">
        <v>23447</v>
      </c>
      <c r="P5613" s="1"/>
    </row>
    <row r="5614" spans="1:16" ht="24.75" customHeight="1" x14ac:dyDescent="0.25">
      <c r="A5614" s="1055"/>
      <c r="B5614" s="69">
        <v>16</v>
      </c>
      <c r="C5614" s="69" t="s">
        <v>68</v>
      </c>
      <c r="D5614" s="69">
        <v>2568</v>
      </c>
      <c r="E5614" s="1055"/>
      <c r="F5614" s="113"/>
      <c r="G5614" s="113"/>
      <c r="H5614" s="113"/>
      <c r="I5614" s="113"/>
      <c r="J5614" s="113"/>
      <c r="K5614" s="113"/>
      <c r="L5614" s="1" t="s">
        <v>23462</v>
      </c>
      <c r="M5614" s="1247"/>
      <c r="N5614" s="113" t="s">
        <v>23448</v>
      </c>
      <c r="P5614" s="1"/>
    </row>
    <row r="5615" spans="1:16" ht="34.5" customHeight="1" x14ac:dyDescent="0.25">
      <c r="A5615" s="1055"/>
      <c r="B5615" s="69">
        <v>16</v>
      </c>
      <c r="C5615" s="69" t="s">
        <v>68</v>
      </c>
      <c r="D5615" s="69">
        <v>2568</v>
      </c>
      <c r="E5615" s="1055"/>
      <c r="F5615" s="113"/>
      <c r="G5615" s="113"/>
      <c r="H5615" s="113"/>
      <c r="I5615" s="113"/>
      <c r="J5615" s="113"/>
      <c r="K5615" s="113"/>
      <c r="L5615" s="1" t="s">
        <v>23463</v>
      </c>
      <c r="M5615" s="1247"/>
      <c r="N5615" s="113" t="s">
        <v>23449</v>
      </c>
      <c r="P5615" s="1"/>
    </row>
    <row r="5616" spans="1:16" ht="24.75" customHeight="1" x14ac:dyDescent="0.25">
      <c r="A5616" s="1055"/>
      <c r="B5616" s="69">
        <v>16</v>
      </c>
      <c r="C5616" s="69" t="s">
        <v>68</v>
      </c>
      <c r="D5616" s="69">
        <v>2568</v>
      </c>
      <c r="E5616" s="1055"/>
      <c r="F5616" s="113"/>
      <c r="G5616" s="113"/>
      <c r="H5616" s="113"/>
      <c r="I5616" s="113"/>
      <c r="J5616" s="113"/>
      <c r="K5616" s="113"/>
      <c r="L5616" s="1" t="s">
        <v>23464</v>
      </c>
      <c r="M5616" s="1247"/>
      <c r="N5616" s="113" t="s">
        <v>23450</v>
      </c>
      <c r="P5616" s="1"/>
    </row>
    <row r="5617" spans="1:16" ht="24.75" customHeight="1" x14ac:dyDescent="0.25">
      <c r="A5617" s="1055"/>
      <c r="B5617" s="69">
        <v>16</v>
      </c>
      <c r="C5617" s="69" t="s">
        <v>68</v>
      </c>
      <c r="D5617" s="69">
        <v>2568</v>
      </c>
      <c r="E5617" s="1055"/>
      <c r="F5617" s="113"/>
      <c r="G5617" s="113"/>
      <c r="H5617" s="113"/>
      <c r="I5617" s="113"/>
      <c r="J5617" s="113"/>
      <c r="K5617" s="113"/>
      <c r="L5617" s="1" t="s">
        <v>23465</v>
      </c>
      <c r="M5617" s="1247"/>
      <c r="N5617" s="113" t="s">
        <v>23451</v>
      </c>
      <c r="P5617" s="1"/>
    </row>
    <row r="5618" spans="1:16" ht="24.75" customHeight="1" x14ac:dyDescent="0.25">
      <c r="A5618" s="1055"/>
      <c r="B5618" s="69">
        <v>16</v>
      </c>
      <c r="C5618" s="69" t="s">
        <v>68</v>
      </c>
      <c r="D5618" s="69">
        <v>2568</v>
      </c>
      <c r="E5618" s="1055"/>
      <c r="F5618" s="113"/>
      <c r="G5618" s="113"/>
      <c r="H5618" s="113"/>
      <c r="I5618" s="113"/>
      <c r="J5618" s="113"/>
      <c r="K5618" s="113"/>
      <c r="L5618" s="1" t="s">
        <v>23466</v>
      </c>
      <c r="M5618" s="1247"/>
      <c r="N5618" s="113" t="s">
        <v>23452</v>
      </c>
      <c r="P5618" s="1"/>
    </row>
    <row r="5619" spans="1:16" ht="24.75" customHeight="1" x14ac:dyDescent="0.25">
      <c r="A5619" s="1055"/>
      <c r="B5619" s="69">
        <v>16</v>
      </c>
      <c r="C5619" s="69" t="s">
        <v>68</v>
      </c>
      <c r="D5619" s="69">
        <v>2568</v>
      </c>
      <c r="E5619" s="1055"/>
      <c r="F5619" s="113"/>
      <c r="G5619" s="113"/>
      <c r="H5619" s="113"/>
      <c r="I5619" s="113"/>
      <c r="J5619" s="113"/>
      <c r="K5619" s="113"/>
      <c r="L5619" s="1" t="s">
        <v>23467</v>
      </c>
      <c r="M5619" s="1247"/>
      <c r="N5619" s="113" t="s">
        <v>23453</v>
      </c>
      <c r="P5619" s="1"/>
    </row>
    <row r="5620" spans="1:16" ht="24.75" customHeight="1" x14ac:dyDescent="0.25">
      <c r="A5620" s="1055"/>
      <c r="B5620" s="69">
        <v>16</v>
      </c>
      <c r="C5620" s="69" t="s">
        <v>68</v>
      </c>
      <c r="D5620" s="69">
        <v>2568</v>
      </c>
      <c r="E5620" s="1055"/>
      <c r="F5620" s="113"/>
      <c r="G5620" s="113"/>
      <c r="H5620" s="113"/>
      <c r="I5620" s="113"/>
      <c r="J5620" s="113"/>
      <c r="K5620" s="113"/>
      <c r="L5620" s="1" t="s">
        <v>23468</v>
      </c>
      <c r="M5620" s="1247"/>
      <c r="N5620" s="113" t="s">
        <v>23454</v>
      </c>
      <c r="P5620" s="1"/>
    </row>
    <row r="5621" spans="1:16" ht="24.75" customHeight="1" x14ac:dyDescent="0.25">
      <c r="A5621" s="1055"/>
      <c r="B5621" s="69">
        <v>16</v>
      </c>
      <c r="C5621" s="69" t="s">
        <v>68</v>
      </c>
      <c r="D5621" s="69">
        <v>2568</v>
      </c>
      <c r="E5621" s="1055"/>
      <c r="F5621" s="113"/>
      <c r="G5621" s="113"/>
      <c r="H5621" s="113"/>
      <c r="I5621" s="113"/>
      <c r="J5621" s="113"/>
      <c r="K5621" s="113"/>
      <c r="L5621" s="1" t="s">
        <v>23469</v>
      </c>
      <c r="M5621" s="1247"/>
      <c r="N5621" s="113" t="s">
        <v>23455</v>
      </c>
      <c r="P5621" s="1"/>
    </row>
    <row r="5622" spans="1:16" ht="24.75" customHeight="1" x14ac:dyDescent="0.25">
      <c r="A5622" s="1055"/>
      <c r="B5622" s="69">
        <v>16</v>
      </c>
      <c r="C5622" s="69" t="s">
        <v>68</v>
      </c>
      <c r="D5622" s="69">
        <v>2568</v>
      </c>
      <c r="E5622" s="1055"/>
      <c r="F5622" s="113"/>
      <c r="G5622" s="113"/>
      <c r="H5622" s="113"/>
      <c r="I5622" s="113"/>
      <c r="J5622" s="113"/>
      <c r="K5622" s="113"/>
      <c r="L5622" s="1" t="s">
        <v>23470</v>
      </c>
      <c r="M5622" s="1247"/>
      <c r="N5622" s="113" t="s">
        <v>23456</v>
      </c>
      <c r="P5622" s="1"/>
    </row>
    <row r="5623" spans="1:16" ht="24.75" customHeight="1" x14ac:dyDescent="0.25">
      <c r="A5623" s="1055"/>
      <c r="B5623" s="69">
        <v>16</v>
      </c>
      <c r="C5623" s="69" t="s">
        <v>68</v>
      </c>
      <c r="D5623" s="69">
        <v>2568</v>
      </c>
      <c r="E5623" s="1055"/>
      <c r="F5623" s="113"/>
      <c r="G5623" s="113"/>
      <c r="H5623" s="113"/>
      <c r="I5623" s="113"/>
      <c r="J5623" s="113"/>
      <c r="K5623" s="113"/>
      <c r="L5623" s="1" t="s">
        <v>23471</v>
      </c>
      <c r="M5623" s="1247"/>
      <c r="N5623" s="113" t="s">
        <v>23457</v>
      </c>
      <c r="P5623" s="1"/>
    </row>
    <row r="5624" spans="1:16" ht="24.75" customHeight="1" x14ac:dyDescent="0.25">
      <c r="A5624" s="1055"/>
      <c r="B5624" s="69">
        <v>20</v>
      </c>
      <c r="C5624" s="69" t="s">
        <v>68</v>
      </c>
      <c r="D5624" s="69">
        <v>2568</v>
      </c>
      <c r="E5624" s="1055"/>
      <c r="F5624" s="113"/>
      <c r="G5624" s="113"/>
      <c r="H5624" s="113"/>
      <c r="I5624" s="113"/>
      <c r="J5624" s="113"/>
      <c r="K5624" s="113"/>
      <c r="L5624" s="1" t="s">
        <v>23472</v>
      </c>
      <c r="M5624" s="1247"/>
      <c r="N5624" s="113" t="s">
        <v>23473</v>
      </c>
      <c r="P5624" s="1"/>
    </row>
    <row r="5625" spans="1:16" ht="24.75" customHeight="1" x14ac:dyDescent="0.25">
      <c r="A5625" s="1055"/>
      <c r="B5625" s="69">
        <v>21</v>
      </c>
      <c r="C5625" s="69" t="s">
        <v>68</v>
      </c>
      <c r="D5625" s="69">
        <v>2568</v>
      </c>
      <c r="E5625" s="1055"/>
      <c r="F5625" s="113"/>
      <c r="G5625" s="113"/>
      <c r="H5625" s="113"/>
      <c r="I5625" s="113"/>
      <c r="J5625" s="113"/>
      <c r="K5625" s="113"/>
      <c r="L5625" s="1" t="s">
        <v>23475</v>
      </c>
      <c r="M5625" s="1247"/>
      <c r="N5625" s="113" t="s">
        <v>23476</v>
      </c>
      <c r="P5625" s="1"/>
    </row>
    <row r="5626" spans="1:16" ht="24.75" customHeight="1" x14ac:dyDescent="0.25">
      <c r="A5626" s="1055"/>
      <c r="B5626" s="69">
        <v>21</v>
      </c>
      <c r="C5626" s="69" t="s">
        <v>68</v>
      </c>
      <c r="D5626" s="69">
        <v>2568</v>
      </c>
      <c r="E5626" s="1055"/>
      <c r="F5626" s="113"/>
      <c r="G5626" s="113"/>
      <c r="H5626" s="113"/>
      <c r="I5626" s="113"/>
      <c r="J5626" s="113"/>
      <c r="K5626" s="113"/>
      <c r="L5626" s="1" t="s">
        <v>23482</v>
      </c>
      <c r="M5626" s="1247"/>
      <c r="N5626" s="113" t="s">
        <v>23483</v>
      </c>
      <c r="P5626" s="1"/>
    </row>
    <row r="5627" spans="1:16" ht="24.75" customHeight="1" x14ac:dyDescent="0.25">
      <c r="A5627" s="1055"/>
      <c r="B5627" s="69">
        <v>21</v>
      </c>
      <c r="C5627" s="69" t="s">
        <v>68</v>
      </c>
      <c r="D5627" s="69">
        <v>2568</v>
      </c>
      <c r="E5627" s="1055"/>
      <c r="F5627" s="113"/>
      <c r="G5627" s="113"/>
      <c r="H5627" s="113"/>
      <c r="I5627" s="113"/>
      <c r="J5627" s="113"/>
      <c r="K5627" s="113"/>
      <c r="L5627" s="1" t="s">
        <v>23484</v>
      </c>
      <c r="M5627" s="1247"/>
      <c r="N5627" s="113" t="s">
        <v>23485</v>
      </c>
      <c r="P5627" s="1"/>
    </row>
    <row r="5628" spans="1:16" ht="24.75" customHeight="1" x14ac:dyDescent="0.25">
      <c r="A5628" s="1055"/>
      <c r="B5628" s="69">
        <v>23</v>
      </c>
      <c r="C5628" s="69" t="s">
        <v>68</v>
      </c>
      <c r="D5628" s="69">
        <v>2568</v>
      </c>
      <c r="E5628" s="1055"/>
      <c r="F5628" s="220"/>
      <c r="G5628" s="220"/>
      <c r="H5628" s="220"/>
      <c r="I5628" s="220"/>
      <c r="J5628" s="220"/>
      <c r="K5628" s="220"/>
      <c r="L5628" s="1" t="s">
        <v>23518</v>
      </c>
      <c r="M5628" s="1247"/>
      <c r="N5628" s="113" t="s">
        <v>23519</v>
      </c>
      <c r="P5628" s="1"/>
    </row>
    <row r="5629" spans="1:16" ht="24.75" customHeight="1" x14ac:dyDescent="0.25">
      <c r="A5629" s="1055"/>
      <c r="B5629" s="69">
        <v>23</v>
      </c>
      <c r="C5629" s="69" t="s">
        <v>68</v>
      </c>
      <c r="D5629" s="69">
        <v>2568</v>
      </c>
      <c r="E5629" s="1055"/>
      <c r="F5629" s="220"/>
      <c r="G5629" s="220"/>
      <c r="H5629" s="220"/>
      <c r="I5629" s="220"/>
      <c r="J5629" s="220"/>
      <c r="K5629" s="220"/>
      <c r="L5629" s="1" t="s">
        <v>23523</v>
      </c>
      <c r="M5629" s="1247"/>
      <c r="N5629" s="113" t="s">
        <v>23524</v>
      </c>
      <c r="P5629" s="1"/>
    </row>
    <row r="5630" spans="1:16" ht="24.75" customHeight="1" x14ac:dyDescent="0.25">
      <c r="A5630" s="1055"/>
      <c r="B5630" s="69">
        <v>27</v>
      </c>
      <c r="C5630" s="69" t="s">
        <v>68</v>
      </c>
      <c r="D5630" s="69">
        <v>2568</v>
      </c>
      <c r="E5630" s="1055"/>
      <c r="F5630" s="220"/>
      <c r="G5630" s="220"/>
      <c r="H5630" s="220"/>
      <c r="I5630" s="220"/>
      <c r="J5630" s="220"/>
      <c r="K5630" s="220"/>
      <c r="L5630" s="1" t="s">
        <v>23551</v>
      </c>
      <c r="M5630" s="1247"/>
      <c r="N5630" s="113" t="s">
        <v>23553</v>
      </c>
      <c r="P5630" s="1"/>
    </row>
    <row r="5631" spans="1:16" ht="24.75" customHeight="1" x14ac:dyDescent="0.25">
      <c r="A5631" s="1055"/>
      <c r="B5631" s="69">
        <v>24</v>
      </c>
      <c r="C5631" s="69" t="s">
        <v>68</v>
      </c>
      <c r="D5631" s="69">
        <v>2568</v>
      </c>
      <c r="E5631" s="1055"/>
      <c r="F5631" s="220"/>
      <c r="G5631" s="220"/>
      <c r="H5631" s="220"/>
      <c r="I5631" s="220"/>
      <c r="J5631" s="220"/>
      <c r="K5631" s="220"/>
      <c r="L5631" s="1" t="s">
        <v>23552</v>
      </c>
      <c r="M5631" s="1247"/>
      <c r="N5631" s="113" t="s">
        <v>23554</v>
      </c>
      <c r="P5631" s="1"/>
    </row>
    <row r="5632" spans="1:16" ht="24.75" customHeight="1" x14ac:dyDescent="0.25">
      <c r="A5632" s="1055"/>
      <c r="B5632" s="69">
        <v>28</v>
      </c>
      <c r="C5632" s="69" t="s">
        <v>68</v>
      </c>
      <c r="D5632" s="69">
        <v>2568</v>
      </c>
      <c r="E5632" s="1054"/>
      <c r="F5632" s="220"/>
      <c r="G5632" s="220"/>
      <c r="H5632" s="220"/>
      <c r="I5632" s="220"/>
      <c r="J5632" s="220"/>
      <c r="K5632" s="220"/>
      <c r="L5632" s="1" t="s">
        <v>23580</v>
      </c>
      <c r="M5632" s="1248"/>
      <c r="N5632" s="113" t="s">
        <v>23581</v>
      </c>
      <c r="P5632" s="1"/>
    </row>
    <row r="5633" spans="1:16" ht="24.75" customHeight="1" x14ac:dyDescent="0.25">
      <c r="A5633" s="1054"/>
      <c r="B5633" s="69">
        <v>30</v>
      </c>
      <c r="C5633" s="69" t="s">
        <v>68</v>
      </c>
      <c r="D5633" s="69">
        <v>2568</v>
      </c>
      <c r="E5633" s="219"/>
      <c r="F5633" s="220"/>
      <c r="G5633" s="220"/>
      <c r="H5633" s="220"/>
      <c r="I5633" s="220"/>
      <c r="J5633" s="220"/>
      <c r="K5633" s="220"/>
      <c r="L5633" s="1" t="s">
        <v>23608</v>
      </c>
      <c r="M5633" s="238"/>
      <c r="N5633" s="113" t="s">
        <v>23609</v>
      </c>
      <c r="P5633" s="1"/>
    </row>
    <row r="5634" spans="1:16" ht="24.75" customHeight="1" x14ac:dyDescent="0.25">
      <c r="A5634" s="1053">
        <v>1948</v>
      </c>
      <c r="B5634" s="69">
        <v>21</v>
      </c>
      <c r="C5634" s="69" t="s">
        <v>68</v>
      </c>
      <c r="D5634" s="113">
        <v>2568</v>
      </c>
      <c r="E5634" s="1067" t="s">
        <v>16600</v>
      </c>
      <c r="F5634" s="1067" t="s">
        <v>23486</v>
      </c>
      <c r="G5634" s="1053"/>
      <c r="H5634" s="89" t="s">
        <v>23487</v>
      </c>
      <c r="I5634" s="1067" t="s">
        <v>1939</v>
      </c>
      <c r="J5634" s="1067" t="s">
        <v>216</v>
      </c>
      <c r="K5634" s="1067" t="s">
        <v>3414</v>
      </c>
      <c r="L5634" s="1" t="s">
        <v>17878</v>
      </c>
      <c r="M5634" s="1053">
        <v>2566</v>
      </c>
      <c r="N5634" s="113" t="s">
        <v>23488</v>
      </c>
      <c r="P5634" s="1"/>
    </row>
    <row r="5635" spans="1:16" ht="24.75" customHeight="1" x14ac:dyDescent="0.25">
      <c r="A5635" s="1055"/>
      <c r="B5635" s="69">
        <v>21</v>
      </c>
      <c r="C5635" s="69" t="s">
        <v>68</v>
      </c>
      <c r="D5635" s="113">
        <v>2568</v>
      </c>
      <c r="E5635" s="1068"/>
      <c r="F5635" s="1068"/>
      <c r="G5635" s="1055"/>
      <c r="H5635" s="169"/>
      <c r="I5635" s="1068"/>
      <c r="J5635" s="1068"/>
      <c r="K5635" s="1068"/>
      <c r="L5635" s="1" t="s">
        <v>23489</v>
      </c>
      <c r="M5635" s="1055"/>
      <c r="N5635" s="113" t="s">
        <v>23490</v>
      </c>
      <c r="P5635" s="1"/>
    </row>
    <row r="5636" spans="1:16" ht="24.75" customHeight="1" x14ac:dyDescent="0.25">
      <c r="A5636" s="1054"/>
      <c r="B5636" s="69">
        <v>28</v>
      </c>
      <c r="C5636" s="69" t="s">
        <v>68</v>
      </c>
      <c r="D5636" s="113">
        <v>2568</v>
      </c>
      <c r="E5636" s="1069"/>
      <c r="F5636" s="1069"/>
      <c r="G5636" s="1054"/>
      <c r="H5636" s="99"/>
      <c r="I5636" s="1069"/>
      <c r="J5636" s="1069"/>
      <c r="K5636" s="1069"/>
      <c r="L5636" s="1" t="s">
        <v>23573</v>
      </c>
      <c r="M5636" s="1054"/>
      <c r="N5636" s="113" t="s">
        <v>23574</v>
      </c>
      <c r="P5636" s="1"/>
    </row>
    <row r="5637" spans="1:16" ht="24" customHeight="1" x14ac:dyDescent="0.25">
      <c r="A5637" s="1053">
        <v>1949</v>
      </c>
      <c r="B5637" s="69">
        <v>21</v>
      </c>
      <c r="C5637" s="69" t="s">
        <v>68</v>
      </c>
      <c r="D5637" s="113">
        <v>2568</v>
      </c>
      <c r="E5637" s="1067" t="s">
        <v>16600</v>
      </c>
      <c r="F5637" s="1053" t="s">
        <v>23491</v>
      </c>
      <c r="G5637" s="1053" t="s">
        <v>23712</v>
      </c>
      <c r="H5637" s="1053" t="s">
        <v>23492</v>
      </c>
      <c r="I5637" s="1053" t="s">
        <v>2173</v>
      </c>
      <c r="J5637" s="1053" t="s">
        <v>2880</v>
      </c>
      <c r="K5637" s="1053" t="s">
        <v>3414</v>
      </c>
      <c r="L5637" s="1" t="s">
        <v>17878</v>
      </c>
      <c r="M5637" s="1053">
        <v>2566</v>
      </c>
      <c r="N5637" s="113" t="s">
        <v>23493</v>
      </c>
      <c r="P5637" s="1"/>
    </row>
    <row r="5638" spans="1:16" ht="24" customHeight="1" x14ac:dyDescent="0.25">
      <c r="A5638" s="1055"/>
      <c r="B5638" s="69">
        <v>21</v>
      </c>
      <c r="C5638" s="69" t="s">
        <v>68</v>
      </c>
      <c r="D5638" s="113">
        <v>2568</v>
      </c>
      <c r="E5638" s="1068"/>
      <c r="F5638" s="1055"/>
      <c r="G5638" s="1055"/>
      <c r="H5638" s="1055"/>
      <c r="I5638" s="1055"/>
      <c r="J5638" s="1055"/>
      <c r="K5638" s="1055"/>
      <c r="L5638" s="1" t="s">
        <v>23494</v>
      </c>
      <c r="M5638" s="1055"/>
      <c r="N5638" s="113" t="s">
        <v>23495</v>
      </c>
      <c r="P5638" s="1"/>
    </row>
    <row r="5639" spans="1:16" ht="24" customHeight="1" x14ac:dyDescent="0.25">
      <c r="A5639" s="1054"/>
      <c r="B5639" s="69">
        <v>5</v>
      </c>
      <c r="C5639" s="69" t="s">
        <v>64</v>
      </c>
      <c r="D5639" s="113">
        <v>2568</v>
      </c>
      <c r="E5639" s="1069"/>
      <c r="F5639" s="1054"/>
      <c r="G5639" s="1054"/>
      <c r="H5639" s="1054"/>
      <c r="I5639" s="1054"/>
      <c r="J5639" s="1054"/>
      <c r="K5639" s="1054"/>
      <c r="L5639" s="1" t="s">
        <v>23713</v>
      </c>
      <c r="M5639" s="1054"/>
      <c r="N5639" s="113" t="s">
        <v>23714</v>
      </c>
      <c r="P5639" s="1"/>
    </row>
    <row r="5640" spans="1:16" ht="24.75" customHeight="1" x14ac:dyDescent="0.25">
      <c r="A5640" s="1053">
        <v>1950</v>
      </c>
      <c r="B5640" s="69">
        <v>21</v>
      </c>
      <c r="C5640" s="69" t="s">
        <v>68</v>
      </c>
      <c r="D5640" s="113">
        <v>2568</v>
      </c>
      <c r="E5640" s="1067" t="s">
        <v>16600</v>
      </c>
      <c r="F5640" s="1067" t="s">
        <v>23499</v>
      </c>
      <c r="G5640" s="1053"/>
      <c r="H5640" s="1067" t="s">
        <v>23500</v>
      </c>
      <c r="I5640" s="1067" t="s">
        <v>125</v>
      </c>
      <c r="J5640" s="1067" t="s">
        <v>113</v>
      </c>
      <c r="K5640" s="1067" t="s">
        <v>3414</v>
      </c>
      <c r="L5640" s="1" t="s">
        <v>17878</v>
      </c>
      <c r="M5640" s="1053">
        <v>2566</v>
      </c>
      <c r="N5640" s="113" t="s">
        <v>23497</v>
      </c>
      <c r="P5640" s="1"/>
    </row>
    <row r="5641" spans="1:16" ht="24.75" customHeight="1" x14ac:dyDescent="0.25">
      <c r="A5641" s="1055"/>
      <c r="B5641" s="69">
        <v>21</v>
      </c>
      <c r="C5641" s="69" t="s">
        <v>68</v>
      </c>
      <c r="D5641" s="113">
        <v>2568</v>
      </c>
      <c r="E5641" s="1068"/>
      <c r="F5641" s="1068"/>
      <c r="G5641" s="1055"/>
      <c r="H5641" s="1068"/>
      <c r="I5641" s="1068"/>
      <c r="J5641" s="1068"/>
      <c r="K5641" s="1068"/>
      <c r="L5641" s="1" t="s">
        <v>23496</v>
      </c>
      <c r="M5641" s="1055"/>
      <c r="N5641" s="113" t="s">
        <v>23498</v>
      </c>
      <c r="P5641" s="1"/>
    </row>
    <row r="5642" spans="1:16" ht="24.75" customHeight="1" x14ac:dyDescent="0.25">
      <c r="A5642" s="1054"/>
      <c r="B5642" s="69">
        <v>29</v>
      </c>
      <c r="C5642" s="69" t="s">
        <v>68</v>
      </c>
      <c r="D5642" s="113">
        <v>2568</v>
      </c>
      <c r="E5642" s="1069"/>
      <c r="F5642" s="1069"/>
      <c r="G5642" s="1054"/>
      <c r="H5642" s="1069"/>
      <c r="I5642" s="1069"/>
      <c r="J5642" s="1069"/>
      <c r="K5642" s="1069"/>
      <c r="L5642" s="1" t="s">
        <v>23582</v>
      </c>
      <c r="M5642" s="1054"/>
      <c r="N5642" s="113" t="s">
        <v>23583</v>
      </c>
      <c r="P5642" s="1"/>
    </row>
    <row r="5643" spans="1:16" ht="24.75" customHeight="1" x14ac:dyDescent="0.25">
      <c r="A5643" s="69">
        <v>1951</v>
      </c>
      <c r="B5643" s="69">
        <v>22</v>
      </c>
      <c r="C5643" s="69" t="s">
        <v>68</v>
      </c>
      <c r="D5643" s="113">
        <v>2568</v>
      </c>
      <c r="E5643" s="113" t="s">
        <v>23501</v>
      </c>
      <c r="F5643" s="113" t="s">
        <v>23501</v>
      </c>
      <c r="G5643" s="113" t="s">
        <v>23506</v>
      </c>
      <c r="H5643" s="113" t="s">
        <v>23504</v>
      </c>
      <c r="I5643" s="113" t="s">
        <v>23505</v>
      </c>
      <c r="J5643" s="113" t="s">
        <v>232</v>
      </c>
      <c r="K5643" s="113" t="s">
        <v>3414</v>
      </c>
      <c r="L5643" s="1" t="s">
        <v>23502</v>
      </c>
      <c r="M5643" s="69">
        <v>2566</v>
      </c>
      <c r="N5643" s="113" t="s">
        <v>23503</v>
      </c>
      <c r="P5643" s="1"/>
    </row>
    <row r="5644" spans="1:16" ht="39.75" customHeight="1" x14ac:dyDescent="0.25">
      <c r="A5644" s="1053">
        <v>1952</v>
      </c>
      <c r="B5644" s="69">
        <v>22</v>
      </c>
      <c r="C5644" s="69" t="s">
        <v>68</v>
      </c>
      <c r="D5644" s="113">
        <v>2568</v>
      </c>
      <c r="E5644" s="1053" t="s">
        <v>23509</v>
      </c>
      <c r="F5644" s="1053" t="s">
        <v>23509</v>
      </c>
      <c r="G5644" s="1053" t="s">
        <v>23510</v>
      </c>
      <c r="H5644" s="1053" t="s">
        <v>8716</v>
      </c>
      <c r="I5644" s="1053" t="s">
        <v>780</v>
      </c>
      <c r="J5644" s="1053" t="s">
        <v>92</v>
      </c>
      <c r="K5644" s="1053">
        <v>10658</v>
      </c>
      <c r="L5644" s="1" t="s">
        <v>7185</v>
      </c>
      <c r="M5644" s="69"/>
      <c r="N5644" s="113" t="s">
        <v>23511</v>
      </c>
      <c r="P5644" s="1"/>
    </row>
    <row r="5645" spans="1:16" ht="39.75" customHeight="1" x14ac:dyDescent="0.25">
      <c r="A5645" s="1054"/>
      <c r="B5645" s="69">
        <v>14</v>
      </c>
      <c r="C5645" s="69" t="s">
        <v>64</v>
      </c>
      <c r="D5645" s="113">
        <v>2568</v>
      </c>
      <c r="E5645" s="1054"/>
      <c r="F5645" s="1054"/>
      <c r="G5645" s="1054"/>
      <c r="H5645" s="1054"/>
      <c r="I5645" s="1054"/>
      <c r="J5645" s="1054"/>
      <c r="K5645" s="1054"/>
      <c r="L5645" s="1" t="s">
        <v>23796</v>
      </c>
      <c r="M5645" s="218"/>
      <c r="N5645" s="113" t="s">
        <v>23833</v>
      </c>
      <c r="P5645" s="1"/>
    </row>
    <row r="5646" spans="1:16" ht="24.75" customHeight="1" x14ac:dyDescent="0.25">
      <c r="A5646" s="1053">
        <v>1953</v>
      </c>
      <c r="B5646" s="69">
        <v>22</v>
      </c>
      <c r="C5646" s="69" t="s">
        <v>68</v>
      </c>
      <c r="D5646" s="113">
        <v>2568</v>
      </c>
      <c r="E5646" s="1067" t="s">
        <v>16600</v>
      </c>
      <c r="F5646" s="1053" t="s">
        <v>23513</v>
      </c>
      <c r="G5646" s="1053"/>
      <c r="H5646" s="1053" t="s">
        <v>23514</v>
      </c>
      <c r="I5646" s="1053" t="s">
        <v>2599</v>
      </c>
      <c r="J5646" s="1053" t="s">
        <v>2880</v>
      </c>
      <c r="K5646" s="1053" t="s">
        <v>3414</v>
      </c>
      <c r="L5646" s="1" t="s">
        <v>17878</v>
      </c>
      <c r="M5646" s="1053">
        <v>2566</v>
      </c>
      <c r="N5646" s="113" t="s">
        <v>23515</v>
      </c>
      <c r="P5646" s="1"/>
    </row>
    <row r="5647" spans="1:16" ht="24.75" customHeight="1" x14ac:dyDescent="0.25">
      <c r="A5647" s="1054"/>
      <c r="B5647" s="69">
        <v>23</v>
      </c>
      <c r="C5647" s="69" t="s">
        <v>68</v>
      </c>
      <c r="D5647" s="113">
        <v>2568</v>
      </c>
      <c r="E5647" s="1069"/>
      <c r="F5647" s="1054"/>
      <c r="G5647" s="1054"/>
      <c r="H5647" s="1054"/>
      <c r="I5647" s="1054"/>
      <c r="J5647" s="1054"/>
      <c r="K5647" s="1054"/>
      <c r="L5647" s="1" t="s">
        <v>23516</v>
      </c>
      <c r="M5647" s="1054"/>
      <c r="N5647" s="113" t="s">
        <v>23517</v>
      </c>
      <c r="P5647" s="1"/>
    </row>
    <row r="5648" spans="1:16" ht="27.75" customHeight="1" x14ac:dyDescent="0.25">
      <c r="A5648" s="1053">
        <v>1954</v>
      </c>
      <c r="B5648" s="69">
        <v>23</v>
      </c>
      <c r="C5648" s="69" t="s">
        <v>68</v>
      </c>
      <c r="D5648" s="113">
        <v>2568</v>
      </c>
      <c r="E5648" s="1053" t="s">
        <v>16600</v>
      </c>
      <c r="F5648" s="113" t="s">
        <v>23535</v>
      </c>
      <c r="G5648" s="113"/>
      <c r="H5648" s="113" t="s">
        <v>5906</v>
      </c>
      <c r="I5648" s="113" t="s">
        <v>50</v>
      </c>
      <c r="J5648" s="113" t="s">
        <v>551</v>
      </c>
      <c r="K5648" s="113" t="s">
        <v>3414</v>
      </c>
      <c r="L5648" s="1067" t="s">
        <v>17878</v>
      </c>
      <c r="M5648" s="1053">
        <v>2566</v>
      </c>
      <c r="N5648" s="1067" t="s">
        <v>23539</v>
      </c>
      <c r="P5648" s="1"/>
    </row>
    <row r="5649" spans="1:16" ht="27.75" customHeight="1" x14ac:dyDescent="0.25">
      <c r="A5649" s="1055"/>
      <c r="B5649" s="69">
        <v>23</v>
      </c>
      <c r="C5649" s="69" t="s">
        <v>68</v>
      </c>
      <c r="D5649" s="113">
        <v>2568</v>
      </c>
      <c r="E5649" s="1055"/>
      <c r="F5649" s="113" t="s">
        <v>23536</v>
      </c>
      <c r="G5649" s="113" t="s">
        <v>23855</v>
      </c>
      <c r="H5649" s="113" t="s">
        <v>21074</v>
      </c>
      <c r="I5649" s="113" t="s">
        <v>185</v>
      </c>
      <c r="J5649" s="113" t="s">
        <v>78</v>
      </c>
      <c r="K5649" s="113" t="s">
        <v>3414</v>
      </c>
      <c r="L5649" s="1068"/>
      <c r="M5649" s="1055"/>
      <c r="N5649" s="1068"/>
      <c r="P5649" s="1"/>
    </row>
    <row r="5650" spans="1:16" ht="27.75" customHeight="1" x14ac:dyDescent="0.25">
      <c r="A5650" s="1055"/>
      <c r="B5650" s="69">
        <v>23</v>
      </c>
      <c r="C5650" s="69" t="s">
        <v>68</v>
      </c>
      <c r="D5650" s="113">
        <v>2568</v>
      </c>
      <c r="E5650" s="1055"/>
      <c r="F5650" s="113" t="s">
        <v>23537</v>
      </c>
      <c r="G5650" s="113"/>
      <c r="H5650" s="113" t="s">
        <v>23538</v>
      </c>
      <c r="I5650" s="113" t="s">
        <v>261</v>
      </c>
      <c r="J5650" s="113" t="s">
        <v>212</v>
      </c>
      <c r="K5650" s="113" t="s">
        <v>3414</v>
      </c>
      <c r="L5650" s="1069"/>
      <c r="M5650" s="1055"/>
      <c r="N5650" s="1069"/>
      <c r="P5650" s="1"/>
    </row>
    <row r="5651" spans="1:16" ht="27.75" customHeight="1" x14ac:dyDescent="0.25">
      <c r="A5651" s="1055"/>
      <c r="B5651" s="69">
        <v>23</v>
      </c>
      <c r="C5651" s="69" t="s">
        <v>68</v>
      </c>
      <c r="D5651" s="113">
        <v>2568</v>
      </c>
      <c r="E5651" s="1055"/>
      <c r="F5651" s="113"/>
      <c r="G5651" s="113"/>
      <c r="H5651" s="113"/>
      <c r="I5651" s="113"/>
      <c r="J5651" s="113"/>
      <c r="K5651" s="113"/>
      <c r="L5651" s="1" t="s">
        <v>23853</v>
      </c>
      <c r="M5651" s="1055"/>
      <c r="N5651" s="113" t="s">
        <v>23854</v>
      </c>
      <c r="P5651" s="1"/>
    </row>
    <row r="5652" spans="1:16" ht="27.75" customHeight="1" x14ac:dyDescent="0.25">
      <c r="A5652" s="1055"/>
      <c r="B5652" s="69">
        <v>7</v>
      </c>
      <c r="C5652" s="69" t="s">
        <v>64</v>
      </c>
      <c r="D5652" s="113">
        <v>2568</v>
      </c>
      <c r="E5652" s="1055"/>
      <c r="F5652" s="220"/>
      <c r="G5652" s="113"/>
      <c r="H5652" s="220"/>
      <c r="I5652" s="220"/>
      <c r="J5652" s="220"/>
      <c r="K5652" s="220"/>
      <c r="L5652" s="1" t="s">
        <v>23856</v>
      </c>
      <c r="M5652" s="1055"/>
      <c r="N5652" s="113" t="s">
        <v>23857</v>
      </c>
      <c r="P5652" s="1"/>
    </row>
    <row r="5653" spans="1:16" ht="27.75" customHeight="1" x14ac:dyDescent="0.25">
      <c r="A5653" s="1054"/>
      <c r="B5653" s="69">
        <v>14</v>
      </c>
      <c r="C5653" s="69" t="s">
        <v>64</v>
      </c>
      <c r="D5653" s="113">
        <v>2568</v>
      </c>
      <c r="E5653" s="1054"/>
      <c r="F5653" s="220"/>
      <c r="G5653" s="113"/>
      <c r="H5653" s="220"/>
      <c r="I5653" s="220"/>
      <c r="J5653" s="220"/>
      <c r="K5653" s="220"/>
      <c r="L5653" s="1" t="s">
        <v>23794</v>
      </c>
      <c r="M5653" s="1054"/>
      <c r="N5653" s="113" t="s">
        <v>23795</v>
      </c>
      <c r="P5653" s="1"/>
    </row>
    <row r="5654" spans="1:16" ht="27.75" customHeight="1" x14ac:dyDescent="0.25">
      <c r="A5654" s="1053">
        <v>1955</v>
      </c>
      <c r="B5654" s="69">
        <v>23</v>
      </c>
      <c r="C5654" s="69" t="s">
        <v>68</v>
      </c>
      <c r="D5654" s="113">
        <v>2568</v>
      </c>
      <c r="E5654" s="1067" t="s">
        <v>16600</v>
      </c>
      <c r="F5654" s="1067" t="s">
        <v>23540</v>
      </c>
      <c r="G5654" s="113"/>
      <c r="H5654" s="1053" t="s">
        <v>23541</v>
      </c>
      <c r="I5654" s="1053" t="s">
        <v>3100</v>
      </c>
      <c r="J5654" s="1053" t="s">
        <v>92</v>
      </c>
      <c r="K5654" s="1053" t="s">
        <v>3414</v>
      </c>
      <c r="L5654" s="1" t="s">
        <v>17878</v>
      </c>
      <c r="M5654" s="1053">
        <v>2566</v>
      </c>
      <c r="N5654" s="113" t="s">
        <v>23542</v>
      </c>
      <c r="P5654" s="1"/>
    </row>
    <row r="5655" spans="1:16" ht="27.75" customHeight="1" x14ac:dyDescent="0.25">
      <c r="A5655" s="1054"/>
      <c r="B5655" s="69">
        <v>23</v>
      </c>
      <c r="C5655" s="69" t="s">
        <v>68</v>
      </c>
      <c r="D5655" s="113">
        <v>2568</v>
      </c>
      <c r="E5655" s="1069"/>
      <c r="F5655" s="1069"/>
      <c r="G5655" s="113"/>
      <c r="H5655" s="1054"/>
      <c r="I5655" s="1054"/>
      <c r="J5655" s="1054"/>
      <c r="K5655" s="1054"/>
      <c r="L5655" s="1" t="s">
        <v>23543</v>
      </c>
      <c r="M5655" s="1054"/>
      <c r="N5655" s="113" t="s">
        <v>23544</v>
      </c>
      <c r="P5655" s="1"/>
    </row>
    <row r="5656" spans="1:16" ht="27.75" customHeight="1" x14ac:dyDescent="0.25">
      <c r="A5656" s="69">
        <v>1956</v>
      </c>
      <c r="B5656" s="69">
        <v>27</v>
      </c>
      <c r="C5656" s="69" t="s">
        <v>68</v>
      </c>
      <c r="D5656" s="113">
        <v>2568</v>
      </c>
      <c r="E5656" s="113" t="s">
        <v>23564</v>
      </c>
      <c r="F5656" s="113" t="s">
        <v>23564</v>
      </c>
      <c r="G5656" s="113" t="s">
        <v>23566</v>
      </c>
      <c r="H5656" s="69" t="s">
        <v>23565</v>
      </c>
      <c r="I5656" s="69" t="s">
        <v>880</v>
      </c>
      <c r="J5656" s="69" t="s">
        <v>113</v>
      </c>
      <c r="K5656" s="69" t="s">
        <v>3414</v>
      </c>
      <c r="L5656" s="1" t="s">
        <v>23502</v>
      </c>
      <c r="M5656" s="69">
        <v>2566</v>
      </c>
      <c r="N5656" s="113" t="s">
        <v>23567</v>
      </c>
      <c r="P5656" s="1"/>
    </row>
    <row r="5657" spans="1:16" ht="40.5" x14ac:dyDescent="0.25">
      <c r="A5657" s="69">
        <v>1957</v>
      </c>
      <c r="B5657" s="69">
        <v>28</v>
      </c>
      <c r="C5657" s="69" t="s">
        <v>68</v>
      </c>
      <c r="D5657" s="113">
        <v>2568</v>
      </c>
      <c r="E5657" s="113" t="s">
        <v>11236</v>
      </c>
      <c r="F5657" s="113" t="s">
        <v>11236</v>
      </c>
      <c r="G5657" s="113" t="s">
        <v>23577</v>
      </c>
      <c r="H5657" s="113" t="s">
        <v>23578</v>
      </c>
      <c r="I5657" s="113" t="s">
        <v>1939</v>
      </c>
      <c r="J5657" s="113" t="s">
        <v>216</v>
      </c>
      <c r="K5657" s="113" t="s">
        <v>3414</v>
      </c>
      <c r="L5657" s="1" t="s">
        <v>23502</v>
      </c>
      <c r="M5657" s="69">
        <v>2566</v>
      </c>
      <c r="N5657" s="113" t="s">
        <v>23579</v>
      </c>
      <c r="P5657" s="1"/>
    </row>
    <row r="5658" spans="1:16" ht="40.5" x14ac:dyDescent="0.25">
      <c r="A5658" s="69">
        <v>1958</v>
      </c>
      <c r="B5658" s="69">
        <v>30</v>
      </c>
      <c r="C5658" s="69" t="s">
        <v>68</v>
      </c>
      <c r="D5658" s="113">
        <v>2568</v>
      </c>
      <c r="E5658" s="113" t="s">
        <v>23592</v>
      </c>
      <c r="F5658" s="113" t="s">
        <v>23592</v>
      </c>
      <c r="G5658" s="113" t="s">
        <v>23593</v>
      </c>
      <c r="H5658" s="113" t="s">
        <v>23594</v>
      </c>
      <c r="I5658" s="113" t="s">
        <v>125</v>
      </c>
      <c r="J5658" s="113" t="s">
        <v>92</v>
      </c>
      <c r="K5658" s="113" t="s">
        <v>3414</v>
      </c>
      <c r="L5658" s="1" t="s">
        <v>7185</v>
      </c>
      <c r="M5658" s="69"/>
      <c r="N5658" s="113" t="s">
        <v>23595</v>
      </c>
      <c r="P5658" s="1"/>
    </row>
    <row r="5659" spans="1:16" ht="40.5" x14ac:dyDescent="0.25">
      <c r="A5659" s="69">
        <v>1959</v>
      </c>
      <c r="B5659" s="69">
        <v>3</v>
      </c>
      <c r="C5659" s="69" t="s">
        <v>64</v>
      </c>
      <c r="D5659" s="113">
        <v>2568</v>
      </c>
      <c r="E5659" s="113" t="s">
        <v>23624</v>
      </c>
      <c r="F5659" s="113" t="s">
        <v>23624</v>
      </c>
      <c r="G5659" s="113" t="s">
        <v>23625</v>
      </c>
      <c r="H5659" s="113" t="s">
        <v>22100</v>
      </c>
      <c r="I5659" s="113" t="s">
        <v>150</v>
      </c>
      <c r="J5659" s="113" t="s">
        <v>151</v>
      </c>
      <c r="K5659" s="113" t="s">
        <v>3414</v>
      </c>
      <c r="L5659" s="1" t="s">
        <v>23502</v>
      </c>
      <c r="M5659" s="69" t="s">
        <v>23626</v>
      </c>
      <c r="N5659" s="113" t="s">
        <v>23627</v>
      </c>
      <c r="P5659" s="1"/>
    </row>
    <row r="5660" spans="1:16" ht="20.25" customHeight="1" x14ac:dyDescent="0.25">
      <c r="A5660" s="1053">
        <v>1960</v>
      </c>
      <c r="B5660" s="69">
        <v>3</v>
      </c>
      <c r="C5660" s="69" t="s">
        <v>64</v>
      </c>
      <c r="D5660" s="113">
        <v>2568</v>
      </c>
      <c r="E5660" s="1053" t="s">
        <v>23630</v>
      </c>
      <c r="F5660" s="113" t="s">
        <v>23631</v>
      </c>
      <c r="G5660" s="113"/>
      <c r="H5660" s="113" t="s">
        <v>13708</v>
      </c>
      <c r="I5660" s="113" t="s">
        <v>3343</v>
      </c>
      <c r="J5660" s="113" t="s">
        <v>92</v>
      </c>
      <c r="K5660" s="113" t="s">
        <v>3414</v>
      </c>
      <c r="L5660" s="1053" t="s">
        <v>17878</v>
      </c>
      <c r="M5660" s="69"/>
      <c r="N5660" s="1053" t="s">
        <v>23632</v>
      </c>
      <c r="P5660" s="1"/>
    </row>
    <row r="5661" spans="1:16" x14ac:dyDescent="0.25">
      <c r="A5661" s="1055"/>
      <c r="B5661" s="69">
        <v>3</v>
      </c>
      <c r="C5661" s="69" t="s">
        <v>64</v>
      </c>
      <c r="D5661" s="113">
        <v>2568</v>
      </c>
      <c r="E5661" s="1055"/>
      <c r="F5661" s="113" t="s">
        <v>23633</v>
      </c>
      <c r="G5661" s="113"/>
      <c r="H5661" s="113" t="s">
        <v>7383</v>
      </c>
      <c r="I5661" s="113" t="s">
        <v>451</v>
      </c>
      <c r="J5661" s="113" t="s">
        <v>92</v>
      </c>
      <c r="K5661" s="113" t="s">
        <v>3414</v>
      </c>
      <c r="L5661" s="1055"/>
      <c r="M5661" s="69"/>
      <c r="N5661" s="1055"/>
      <c r="P5661" s="1"/>
    </row>
    <row r="5662" spans="1:16" x14ac:dyDescent="0.25">
      <c r="A5662" s="1055"/>
      <c r="B5662" s="69">
        <v>3</v>
      </c>
      <c r="C5662" s="69" t="s">
        <v>64</v>
      </c>
      <c r="D5662" s="113">
        <v>2568</v>
      </c>
      <c r="E5662" s="1055"/>
      <c r="F5662" s="113" t="s">
        <v>23634</v>
      </c>
      <c r="G5662" s="113"/>
      <c r="H5662" s="113" t="s">
        <v>20041</v>
      </c>
      <c r="I5662" s="113" t="s">
        <v>181</v>
      </c>
      <c r="J5662" s="113" t="s">
        <v>105</v>
      </c>
      <c r="K5662" s="113" t="s">
        <v>3414</v>
      </c>
      <c r="L5662" s="1055"/>
      <c r="M5662" s="69"/>
      <c r="N5662" s="1055"/>
      <c r="P5662" s="1"/>
    </row>
    <row r="5663" spans="1:16" x14ac:dyDescent="0.25">
      <c r="A5663" s="1055"/>
      <c r="B5663" s="69">
        <v>3</v>
      </c>
      <c r="C5663" s="69" t="s">
        <v>64</v>
      </c>
      <c r="D5663" s="113">
        <v>2568</v>
      </c>
      <c r="E5663" s="1055"/>
      <c r="F5663" s="113" t="s">
        <v>23754</v>
      </c>
      <c r="G5663" s="113"/>
      <c r="H5663" s="113" t="s">
        <v>23635</v>
      </c>
      <c r="I5663" s="113" t="s">
        <v>780</v>
      </c>
      <c r="J5663" s="113" t="s">
        <v>92</v>
      </c>
      <c r="K5663" s="113" t="s">
        <v>3414</v>
      </c>
      <c r="L5663" s="1054"/>
      <c r="M5663" s="69"/>
      <c r="N5663" s="1054"/>
      <c r="P5663" s="1"/>
    </row>
    <row r="5664" spans="1:16" ht="40.5" x14ac:dyDescent="0.25">
      <c r="A5664" s="1055"/>
      <c r="B5664" s="69">
        <v>3</v>
      </c>
      <c r="C5664" s="69" t="s">
        <v>64</v>
      </c>
      <c r="D5664" s="113">
        <v>2568</v>
      </c>
      <c r="E5664" s="1055"/>
      <c r="F5664" s="113"/>
      <c r="G5664" s="113"/>
      <c r="H5664" s="113"/>
      <c r="I5664" s="113"/>
      <c r="J5664" s="113"/>
      <c r="K5664" s="113"/>
      <c r="L5664" s="1" t="s">
        <v>23636</v>
      </c>
      <c r="M5664" s="69"/>
      <c r="N5664" s="113" t="s">
        <v>23637</v>
      </c>
      <c r="P5664" s="1"/>
    </row>
    <row r="5665" spans="1:16" ht="40.5" x14ac:dyDescent="0.25">
      <c r="A5665" s="1055"/>
      <c r="B5665" s="69">
        <v>3</v>
      </c>
      <c r="C5665" s="69" t="s">
        <v>64</v>
      </c>
      <c r="D5665" s="113">
        <v>2568</v>
      </c>
      <c r="E5665" s="1055"/>
      <c r="F5665" s="113"/>
      <c r="G5665" s="113"/>
      <c r="H5665" s="113"/>
      <c r="I5665" s="113"/>
      <c r="J5665" s="113"/>
      <c r="K5665" s="113"/>
      <c r="L5665" s="1" t="s">
        <v>23638</v>
      </c>
      <c r="M5665" s="69"/>
      <c r="N5665" s="113" t="s">
        <v>23639</v>
      </c>
      <c r="P5665" s="1"/>
    </row>
    <row r="5666" spans="1:16" ht="40.5" x14ac:dyDescent="0.25">
      <c r="A5666" s="1055"/>
      <c r="B5666" s="69">
        <v>3</v>
      </c>
      <c r="C5666" s="69" t="s">
        <v>64</v>
      </c>
      <c r="D5666" s="113">
        <v>2568</v>
      </c>
      <c r="E5666" s="1055"/>
      <c r="F5666" s="113"/>
      <c r="G5666" s="113"/>
      <c r="H5666" s="113"/>
      <c r="I5666" s="113"/>
      <c r="J5666" s="113"/>
      <c r="K5666" s="113"/>
      <c r="L5666" s="1" t="s">
        <v>23640</v>
      </c>
      <c r="M5666" s="69"/>
      <c r="N5666" s="113" t="s">
        <v>23641</v>
      </c>
      <c r="P5666" s="1"/>
    </row>
    <row r="5667" spans="1:16" ht="40.5" x14ac:dyDescent="0.25">
      <c r="A5667" s="1055"/>
      <c r="B5667" s="69">
        <v>3</v>
      </c>
      <c r="C5667" s="69" t="s">
        <v>64</v>
      </c>
      <c r="D5667" s="113">
        <v>2568</v>
      </c>
      <c r="E5667" s="1055"/>
      <c r="F5667" s="113"/>
      <c r="G5667" s="113"/>
      <c r="H5667" s="113"/>
      <c r="I5667" s="113"/>
      <c r="J5667" s="113"/>
      <c r="K5667" s="113"/>
      <c r="L5667" s="1" t="s">
        <v>23642</v>
      </c>
      <c r="M5667" s="69"/>
      <c r="N5667" s="113" t="s">
        <v>23643</v>
      </c>
      <c r="P5667" s="1"/>
    </row>
    <row r="5668" spans="1:16" ht="40.5" x14ac:dyDescent="0.25">
      <c r="A5668" s="1055"/>
      <c r="B5668" s="69">
        <v>6</v>
      </c>
      <c r="C5668" s="69" t="s">
        <v>64</v>
      </c>
      <c r="D5668" s="113">
        <v>2568</v>
      </c>
      <c r="E5668" s="1055"/>
      <c r="F5668" s="113"/>
      <c r="G5668" s="113"/>
      <c r="H5668" s="113"/>
      <c r="I5668" s="113"/>
      <c r="J5668" s="113"/>
      <c r="K5668" s="113"/>
      <c r="L5668" s="89" t="s">
        <v>23727</v>
      </c>
      <c r="M5668" s="69"/>
      <c r="N5668" s="220" t="s">
        <v>23728</v>
      </c>
      <c r="P5668" s="1"/>
    </row>
    <row r="5669" spans="1:16" ht="40.5" x14ac:dyDescent="0.25">
      <c r="A5669" s="1054"/>
      <c r="B5669" s="69">
        <v>10</v>
      </c>
      <c r="C5669" s="69" t="s">
        <v>64</v>
      </c>
      <c r="D5669" s="113">
        <v>2568</v>
      </c>
      <c r="E5669" s="1054"/>
      <c r="F5669" s="113"/>
      <c r="G5669" s="113"/>
      <c r="H5669" s="113"/>
      <c r="I5669" s="113"/>
      <c r="J5669" s="113"/>
      <c r="K5669" s="113"/>
      <c r="L5669" s="89" t="s">
        <v>23758</v>
      </c>
      <c r="M5669" s="69"/>
      <c r="N5669" s="220" t="s">
        <v>23759</v>
      </c>
      <c r="P5669" s="1"/>
    </row>
    <row r="5670" spans="1:16" ht="20.25" customHeight="1" x14ac:dyDescent="0.25">
      <c r="A5670" s="1053">
        <v>1961</v>
      </c>
      <c r="B5670" s="69">
        <v>3</v>
      </c>
      <c r="C5670" s="69" t="s">
        <v>64</v>
      </c>
      <c r="D5670" s="113">
        <v>2568</v>
      </c>
      <c r="E5670" s="1067" t="s">
        <v>17466</v>
      </c>
      <c r="F5670" s="113" t="s">
        <v>23644</v>
      </c>
      <c r="G5670" s="113"/>
      <c r="H5670" s="113" t="s">
        <v>23645</v>
      </c>
      <c r="I5670" s="113" t="s">
        <v>797</v>
      </c>
      <c r="J5670" s="113" t="s">
        <v>212</v>
      </c>
      <c r="K5670" s="113" t="s">
        <v>3414</v>
      </c>
      <c r="L5670" s="1067" t="s">
        <v>17878</v>
      </c>
      <c r="M5670" s="69">
        <v>2566</v>
      </c>
      <c r="N5670" s="1053" t="s">
        <v>23653</v>
      </c>
      <c r="P5670" s="1"/>
    </row>
    <row r="5671" spans="1:16" x14ac:dyDescent="0.25">
      <c r="A5671" s="1055"/>
      <c r="B5671" s="69">
        <v>3</v>
      </c>
      <c r="C5671" s="69" t="s">
        <v>64</v>
      </c>
      <c r="D5671" s="113">
        <v>2568</v>
      </c>
      <c r="E5671" s="1068"/>
      <c r="F5671" s="113" t="s">
        <v>23738</v>
      </c>
      <c r="G5671" s="113"/>
      <c r="H5671" s="113" t="s">
        <v>23646</v>
      </c>
      <c r="I5671" s="113" t="s">
        <v>485</v>
      </c>
      <c r="J5671" s="113" t="s">
        <v>485</v>
      </c>
      <c r="K5671" s="113" t="s">
        <v>3414</v>
      </c>
      <c r="L5671" s="1068"/>
      <c r="M5671" s="69"/>
      <c r="N5671" s="1055"/>
      <c r="P5671" s="1"/>
    </row>
    <row r="5672" spans="1:16" x14ac:dyDescent="0.25">
      <c r="A5672" s="1055"/>
      <c r="B5672" s="69">
        <v>3</v>
      </c>
      <c r="C5672" s="69" t="s">
        <v>64</v>
      </c>
      <c r="D5672" s="113">
        <v>2568</v>
      </c>
      <c r="E5672" s="1068"/>
      <c r="F5672" s="113" t="s">
        <v>17687</v>
      </c>
      <c r="G5672" s="113"/>
      <c r="H5672" s="113" t="s">
        <v>17698</v>
      </c>
      <c r="I5672" s="113" t="s">
        <v>284</v>
      </c>
      <c r="J5672" s="113" t="s">
        <v>78</v>
      </c>
      <c r="K5672" s="113" t="s">
        <v>3414</v>
      </c>
      <c r="L5672" s="1068"/>
      <c r="M5672" s="69"/>
      <c r="N5672" s="1055"/>
      <c r="P5672" s="1"/>
    </row>
    <row r="5673" spans="1:16" x14ac:dyDescent="0.25">
      <c r="A5673" s="1055"/>
      <c r="B5673" s="69">
        <v>3</v>
      </c>
      <c r="C5673" s="69" t="s">
        <v>64</v>
      </c>
      <c r="D5673" s="113">
        <v>2568</v>
      </c>
      <c r="E5673" s="1068"/>
      <c r="F5673" s="113" t="s">
        <v>23647</v>
      </c>
      <c r="G5673" s="113"/>
      <c r="H5673" s="113" t="s">
        <v>23648</v>
      </c>
      <c r="I5673" s="113" t="s">
        <v>1949</v>
      </c>
      <c r="J5673" s="113" t="s">
        <v>216</v>
      </c>
      <c r="K5673" s="113" t="s">
        <v>3414</v>
      </c>
      <c r="L5673" s="1069"/>
      <c r="M5673" s="69"/>
      <c r="N5673" s="1054"/>
      <c r="P5673" s="1"/>
    </row>
    <row r="5674" spans="1:16" ht="40.5" x14ac:dyDescent="0.25">
      <c r="A5674" s="1055"/>
      <c r="B5674" s="69">
        <v>3</v>
      </c>
      <c r="C5674" s="69" t="s">
        <v>64</v>
      </c>
      <c r="D5674" s="113">
        <v>2568</v>
      </c>
      <c r="E5674" s="1068"/>
      <c r="F5674" s="113"/>
      <c r="G5674" s="113"/>
      <c r="H5674" s="113"/>
      <c r="I5674" s="113"/>
      <c r="J5674" s="113"/>
      <c r="K5674" s="113"/>
      <c r="L5674" s="1" t="s">
        <v>23654</v>
      </c>
      <c r="M5674" s="69"/>
      <c r="N5674" s="113" t="s">
        <v>23649</v>
      </c>
      <c r="P5674" s="1"/>
    </row>
    <row r="5675" spans="1:16" x14ac:dyDescent="0.25">
      <c r="A5675" s="1055"/>
      <c r="B5675" s="69">
        <v>3</v>
      </c>
      <c r="C5675" s="69" t="s">
        <v>64</v>
      </c>
      <c r="D5675" s="113">
        <v>2568</v>
      </c>
      <c r="E5675" s="1068"/>
      <c r="F5675" s="113"/>
      <c r="G5675" s="113"/>
      <c r="H5675" s="113"/>
      <c r="I5675" s="113"/>
      <c r="J5675" s="113"/>
      <c r="K5675" s="113"/>
      <c r="L5675" s="1" t="s">
        <v>23655</v>
      </c>
      <c r="M5675" s="69"/>
      <c r="N5675" s="113" t="s">
        <v>23650</v>
      </c>
      <c r="P5675" s="1"/>
    </row>
    <row r="5676" spans="1:16" ht="40.5" x14ac:dyDescent="0.25">
      <c r="A5676" s="1055"/>
      <c r="B5676" s="69">
        <v>3</v>
      </c>
      <c r="C5676" s="69" t="s">
        <v>64</v>
      </c>
      <c r="D5676" s="113">
        <v>2568</v>
      </c>
      <c r="E5676" s="1068"/>
      <c r="F5676" s="113"/>
      <c r="G5676" s="113"/>
      <c r="H5676" s="113"/>
      <c r="I5676" s="113"/>
      <c r="J5676" s="113"/>
      <c r="K5676" s="113"/>
      <c r="L5676" s="1" t="s">
        <v>23656</v>
      </c>
      <c r="M5676" s="69"/>
      <c r="N5676" s="113" t="s">
        <v>23651</v>
      </c>
      <c r="P5676" s="1"/>
    </row>
    <row r="5677" spans="1:16" ht="40.5" x14ac:dyDescent="0.25">
      <c r="A5677" s="1055"/>
      <c r="B5677" s="69">
        <v>3</v>
      </c>
      <c r="C5677" s="69" t="s">
        <v>64</v>
      </c>
      <c r="D5677" s="113">
        <v>2568</v>
      </c>
      <c r="E5677" s="1068"/>
      <c r="F5677" s="113"/>
      <c r="G5677" s="113"/>
      <c r="H5677" s="113"/>
      <c r="I5677" s="113"/>
      <c r="J5677" s="113"/>
      <c r="K5677" s="113"/>
      <c r="L5677" s="1" t="s">
        <v>23657</v>
      </c>
      <c r="M5677" s="69"/>
      <c r="N5677" s="113" t="s">
        <v>23652</v>
      </c>
      <c r="P5677" s="1"/>
    </row>
    <row r="5678" spans="1:16" ht="40.5" x14ac:dyDescent="0.25">
      <c r="A5678" s="1055"/>
      <c r="B5678" s="218">
        <v>6</v>
      </c>
      <c r="C5678" s="218" t="s">
        <v>64</v>
      </c>
      <c r="D5678" s="220">
        <v>2568</v>
      </c>
      <c r="E5678" s="1068"/>
      <c r="F5678" s="113"/>
      <c r="G5678" s="113"/>
      <c r="H5678" s="113"/>
      <c r="I5678" s="113"/>
      <c r="J5678" s="113"/>
      <c r="K5678" s="113"/>
      <c r="L5678" s="89" t="s">
        <v>23737</v>
      </c>
      <c r="M5678" s="218"/>
      <c r="N5678" s="220" t="s">
        <v>23740</v>
      </c>
      <c r="P5678" s="1"/>
    </row>
    <row r="5679" spans="1:16" x14ac:dyDescent="0.25">
      <c r="A5679" s="1055"/>
      <c r="B5679" s="218">
        <v>6</v>
      </c>
      <c r="C5679" s="218" t="s">
        <v>64</v>
      </c>
      <c r="D5679" s="220">
        <v>2568</v>
      </c>
      <c r="E5679" s="1069"/>
      <c r="F5679" s="113"/>
      <c r="G5679" s="113"/>
      <c r="H5679" s="113"/>
      <c r="I5679" s="113"/>
      <c r="J5679" s="113"/>
      <c r="K5679" s="113"/>
      <c r="L5679" s="89" t="s">
        <v>23739</v>
      </c>
      <c r="M5679" s="218"/>
      <c r="N5679" s="220" t="s">
        <v>23741</v>
      </c>
      <c r="P5679" s="1"/>
    </row>
    <row r="5680" spans="1:16" ht="40.5" x14ac:dyDescent="0.25">
      <c r="A5680" s="1054"/>
      <c r="B5680" s="218">
        <v>15</v>
      </c>
      <c r="C5680" s="218" t="s">
        <v>64</v>
      </c>
      <c r="D5680" s="220">
        <v>2568</v>
      </c>
      <c r="E5680" s="168"/>
      <c r="F5680" s="113"/>
      <c r="G5680" s="113"/>
      <c r="H5680" s="113"/>
      <c r="I5680" s="113"/>
      <c r="J5680" s="113"/>
      <c r="K5680" s="113"/>
      <c r="L5680" s="89" t="s">
        <v>23859</v>
      </c>
      <c r="M5680" s="218"/>
      <c r="N5680" s="220" t="s">
        <v>23860</v>
      </c>
      <c r="P5680" s="1"/>
    </row>
    <row r="5681" spans="1:16" ht="38.25" customHeight="1" x14ac:dyDescent="0.25">
      <c r="A5681" s="1053">
        <v>1962</v>
      </c>
      <c r="B5681" s="1053">
        <v>31</v>
      </c>
      <c r="C5681" s="1053" t="s">
        <v>68</v>
      </c>
      <c r="D5681" s="1053">
        <v>2568</v>
      </c>
      <c r="E5681" s="1053" t="s">
        <v>17466</v>
      </c>
      <c r="F5681" s="113" t="s">
        <v>23659</v>
      </c>
      <c r="G5681" s="113"/>
      <c r="H5681" s="113" t="s">
        <v>23665</v>
      </c>
      <c r="I5681" s="113" t="s">
        <v>23678</v>
      </c>
      <c r="J5681" s="113" t="s">
        <v>1269</v>
      </c>
      <c r="K5681" s="113" t="s">
        <v>3414</v>
      </c>
      <c r="L5681" s="1067" t="s">
        <v>17878</v>
      </c>
      <c r="M5681" s="1246">
        <v>2566</v>
      </c>
      <c r="N5681" s="1053" t="s">
        <v>23658</v>
      </c>
      <c r="P5681" s="1"/>
    </row>
    <row r="5682" spans="1:16" ht="38.25" customHeight="1" x14ac:dyDescent="0.25">
      <c r="A5682" s="1055"/>
      <c r="B5682" s="1055"/>
      <c r="C5682" s="1055"/>
      <c r="D5682" s="1055"/>
      <c r="E5682" s="1055"/>
      <c r="F5682" s="113" t="s">
        <v>23660</v>
      </c>
      <c r="G5682" s="113" t="s">
        <v>23761</v>
      </c>
      <c r="H5682" s="113" t="s">
        <v>23666</v>
      </c>
      <c r="I5682" s="113" t="s">
        <v>324</v>
      </c>
      <c r="J5682" s="113" t="s">
        <v>2880</v>
      </c>
      <c r="K5682" s="113" t="s">
        <v>3414</v>
      </c>
      <c r="L5682" s="1068"/>
      <c r="M5682" s="1247"/>
      <c r="N5682" s="1055"/>
      <c r="P5682" s="1"/>
    </row>
    <row r="5683" spans="1:16" ht="38.25" customHeight="1" x14ac:dyDescent="0.25">
      <c r="A5683" s="1055"/>
      <c r="B5683" s="1055"/>
      <c r="C5683" s="1055"/>
      <c r="D5683" s="1055"/>
      <c r="E5683" s="1055"/>
      <c r="F5683" s="113" t="s">
        <v>23661</v>
      </c>
      <c r="G5683" s="113"/>
      <c r="H5683" s="113" t="s">
        <v>23667</v>
      </c>
      <c r="I5683" s="113" t="s">
        <v>332</v>
      </c>
      <c r="J5683" s="113" t="s">
        <v>2880</v>
      </c>
      <c r="K5683" s="113" t="s">
        <v>3414</v>
      </c>
      <c r="L5683" s="1068"/>
      <c r="M5683" s="1247"/>
      <c r="N5683" s="1055"/>
      <c r="P5683" s="1"/>
    </row>
    <row r="5684" spans="1:16" ht="38.25" customHeight="1" x14ac:dyDescent="0.25">
      <c r="A5684" s="1055"/>
      <c r="B5684" s="1055"/>
      <c r="C5684" s="1055"/>
      <c r="D5684" s="1055"/>
      <c r="E5684" s="1055"/>
      <c r="F5684" s="113" t="s">
        <v>23662</v>
      </c>
      <c r="G5684" s="113"/>
      <c r="H5684" s="113" t="s">
        <v>23668</v>
      </c>
      <c r="I5684" s="113" t="s">
        <v>797</v>
      </c>
      <c r="J5684" s="113" t="s">
        <v>212</v>
      </c>
      <c r="K5684" s="113" t="s">
        <v>3414</v>
      </c>
      <c r="L5684" s="1068"/>
      <c r="M5684" s="1247"/>
      <c r="N5684" s="1055"/>
      <c r="P5684" s="1"/>
    </row>
    <row r="5685" spans="1:16" ht="38.25" customHeight="1" x14ac:dyDescent="0.25">
      <c r="A5685" s="1055"/>
      <c r="B5685" s="1055"/>
      <c r="C5685" s="1055"/>
      <c r="D5685" s="1055"/>
      <c r="E5685" s="1055"/>
      <c r="F5685" s="113" t="s">
        <v>23663</v>
      </c>
      <c r="G5685" s="113"/>
      <c r="H5685" s="113" t="s">
        <v>5636</v>
      </c>
      <c r="I5685" s="113" t="s">
        <v>3343</v>
      </c>
      <c r="J5685" s="113" t="s">
        <v>92</v>
      </c>
      <c r="K5685" s="113" t="s">
        <v>3414</v>
      </c>
      <c r="L5685" s="1068"/>
      <c r="M5685" s="1247"/>
      <c r="N5685" s="1055"/>
      <c r="P5685" s="1"/>
    </row>
    <row r="5686" spans="1:16" ht="38.25" customHeight="1" x14ac:dyDescent="0.25">
      <c r="A5686" s="1055"/>
      <c r="B5686" s="1054"/>
      <c r="C5686" s="1054"/>
      <c r="D5686" s="1054"/>
      <c r="E5686" s="1055"/>
      <c r="F5686" s="113" t="s">
        <v>23664</v>
      </c>
      <c r="G5686" s="113"/>
      <c r="H5686" s="113" t="s">
        <v>13969</v>
      </c>
      <c r="I5686" s="113" t="s">
        <v>485</v>
      </c>
      <c r="J5686" s="113" t="s">
        <v>485</v>
      </c>
      <c r="K5686" s="113" t="s">
        <v>3414</v>
      </c>
      <c r="L5686" s="1069"/>
      <c r="M5686" s="1247"/>
      <c r="N5686" s="1054"/>
      <c r="P5686" s="1"/>
    </row>
    <row r="5687" spans="1:16" ht="51" customHeight="1" x14ac:dyDescent="0.25">
      <c r="A5687" s="1055"/>
      <c r="B5687" s="69">
        <v>3</v>
      </c>
      <c r="C5687" s="69" t="s">
        <v>64</v>
      </c>
      <c r="D5687" s="113">
        <v>2568</v>
      </c>
      <c r="E5687" s="1055"/>
      <c r="F5687" s="113"/>
      <c r="G5687" s="113"/>
      <c r="H5687" s="113"/>
      <c r="I5687" s="113"/>
      <c r="J5687" s="113"/>
      <c r="K5687" s="113"/>
      <c r="L5687" s="1" t="s">
        <v>23720</v>
      </c>
      <c r="M5687" s="1247"/>
      <c r="N5687" s="113" t="s">
        <v>23719</v>
      </c>
      <c r="P5687" s="1"/>
    </row>
    <row r="5688" spans="1:16" ht="24" customHeight="1" x14ac:dyDescent="0.25">
      <c r="A5688" s="1055"/>
      <c r="B5688" s="69">
        <v>6</v>
      </c>
      <c r="C5688" s="69" t="s">
        <v>64</v>
      </c>
      <c r="D5688" s="113">
        <v>2568</v>
      </c>
      <c r="E5688" s="1055"/>
      <c r="F5688" s="113"/>
      <c r="G5688" s="113"/>
      <c r="H5688" s="113"/>
      <c r="I5688" s="113"/>
      <c r="J5688" s="113"/>
      <c r="K5688" s="113"/>
      <c r="L5688" s="89" t="s">
        <v>23733</v>
      </c>
      <c r="M5688" s="1247"/>
      <c r="N5688" s="220" t="s">
        <v>23734</v>
      </c>
      <c r="P5688" s="1"/>
    </row>
    <row r="5689" spans="1:16" ht="24" customHeight="1" x14ac:dyDescent="0.25">
      <c r="A5689" s="1055"/>
      <c r="B5689" s="69">
        <v>6</v>
      </c>
      <c r="C5689" s="69" t="s">
        <v>64</v>
      </c>
      <c r="D5689" s="113">
        <v>2568</v>
      </c>
      <c r="E5689" s="1055"/>
      <c r="F5689" s="113"/>
      <c r="G5689" s="113"/>
      <c r="H5689" s="113"/>
      <c r="I5689" s="113"/>
      <c r="J5689" s="113"/>
      <c r="K5689" s="113"/>
      <c r="L5689" s="89" t="s">
        <v>23735</v>
      </c>
      <c r="M5689" s="1247"/>
      <c r="N5689" s="220" t="s">
        <v>23736</v>
      </c>
      <c r="P5689" s="1"/>
    </row>
    <row r="5690" spans="1:16" ht="24" customHeight="1" x14ac:dyDescent="0.25">
      <c r="A5690" s="1055"/>
      <c r="B5690" s="69">
        <v>10</v>
      </c>
      <c r="C5690" s="69" t="s">
        <v>64</v>
      </c>
      <c r="D5690" s="113">
        <v>2568</v>
      </c>
      <c r="E5690" s="1055"/>
      <c r="F5690" s="113"/>
      <c r="G5690" s="113"/>
      <c r="H5690" s="113"/>
      <c r="I5690" s="113"/>
      <c r="J5690" s="113"/>
      <c r="K5690" s="113"/>
      <c r="L5690" s="89" t="s">
        <v>23760</v>
      </c>
      <c r="M5690" s="1247"/>
      <c r="N5690" s="220" t="s">
        <v>23762</v>
      </c>
      <c r="P5690" s="1"/>
    </row>
    <row r="5691" spans="1:16" ht="24" customHeight="1" x14ac:dyDescent="0.25">
      <c r="A5691" s="1054"/>
      <c r="B5691" s="69">
        <v>20</v>
      </c>
      <c r="C5691" s="69" t="s">
        <v>64</v>
      </c>
      <c r="D5691" s="113">
        <v>2568</v>
      </c>
      <c r="E5691" s="1054"/>
      <c r="F5691" s="113"/>
      <c r="G5691" s="113"/>
      <c r="H5691" s="113"/>
      <c r="I5691" s="113"/>
      <c r="J5691" s="113"/>
      <c r="K5691" s="113"/>
      <c r="L5691" s="89" t="s">
        <v>23935</v>
      </c>
      <c r="M5691" s="1248"/>
      <c r="N5691" s="220" t="s">
        <v>23936</v>
      </c>
      <c r="P5691" s="1"/>
    </row>
    <row r="5692" spans="1:16" ht="20.25" customHeight="1" x14ac:dyDescent="0.25">
      <c r="A5692" s="1053">
        <v>1963</v>
      </c>
      <c r="B5692" s="69">
        <v>3</v>
      </c>
      <c r="C5692" s="69" t="s">
        <v>64</v>
      </c>
      <c r="D5692" s="113">
        <v>2568</v>
      </c>
      <c r="E5692" s="1053" t="s">
        <v>17466</v>
      </c>
      <c r="F5692" s="113" t="s">
        <v>23669</v>
      </c>
      <c r="G5692" s="113"/>
      <c r="H5692" s="113" t="s">
        <v>23670</v>
      </c>
      <c r="I5692" s="113" t="s">
        <v>797</v>
      </c>
      <c r="J5692" s="113" t="s">
        <v>212</v>
      </c>
      <c r="K5692" s="113" t="s">
        <v>3414</v>
      </c>
      <c r="L5692" s="1053" t="s">
        <v>17878</v>
      </c>
      <c r="M5692" s="69"/>
      <c r="N5692" s="1053" t="s">
        <v>23684</v>
      </c>
      <c r="P5692" s="1"/>
    </row>
    <row r="5693" spans="1:16" x14ac:dyDescent="0.25">
      <c r="A5693" s="1055"/>
      <c r="B5693" s="69">
        <v>3</v>
      </c>
      <c r="C5693" s="69" t="s">
        <v>64</v>
      </c>
      <c r="D5693" s="113">
        <v>2568</v>
      </c>
      <c r="E5693" s="1055"/>
      <c r="F5693" s="113" t="s">
        <v>23671</v>
      </c>
      <c r="G5693" s="113"/>
      <c r="H5693" s="113" t="s">
        <v>23672</v>
      </c>
      <c r="I5693" s="113" t="s">
        <v>2775</v>
      </c>
      <c r="J5693" s="113" t="s">
        <v>131</v>
      </c>
      <c r="K5693" s="113" t="s">
        <v>3414</v>
      </c>
      <c r="L5693" s="1055"/>
      <c r="M5693" s="69"/>
      <c r="N5693" s="1055"/>
      <c r="P5693" s="1"/>
    </row>
    <row r="5694" spans="1:16" x14ac:dyDescent="0.25">
      <c r="A5694" s="1055"/>
      <c r="B5694" s="69">
        <v>3</v>
      </c>
      <c r="C5694" s="69" t="s">
        <v>64</v>
      </c>
      <c r="D5694" s="113">
        <v>2568</v>
      </c>
      <c r="E5694" s="1055"/>
      <c r="F5694" s="113" t="s">
        <v>23673</v>
      </c>
      <c r="G5694" s="113"/>
      <c r="H5694" s="113" t="s">
        <v>23674</v>
      </c>
      <c r="I5694" s="113" t="s">
        <v>797</v>
      </c>
      <c r="J5694" s="113" t="s">
        <v>212</v>
      </c>
      <c r="K5694" s="113" t="s">
        <v>3414</v>
      </c>
      <c r="L5694" s="1055"/>
      <c r="M5694" s="69"/>
      <c r="N5694" s="1055"/>
      <c r="P5694" s="1"/>
    </row>
    <row r="5695" spans="1:16" x14ac:dyDescent="0.25">
      <c r="A5695" s="1055"/>
      <c r="B5695" s="69">
        <v>3</v>
      </c>
      <c r="C5695" s="69" t="s">
        <v>64</v>
      </c>
      <c r="D5695" s="113">
        <v>2568</v>
      </c>
      <c r="E5695" s="1055"/>
      <c r="F5695" s="113" t="s">
        <v>23675</v>
      </c>
      <c r="G5695" s="113"/>
      <c r="H5695" s="113" t="s">
        <v>16663</v>
      </c>
      <c r="I5695" s="113" t="s">
        <v>23679</v>
      </c>
      <c r="J5695" s="113" t="s">
        <v>113</v>
      </c>
      <c r="K5695" s="113" t="s">
        <v>3414</v>
      </c>
      <c r="L5695" s="1055"/>
      <c r="M5695" s="69"/>
      <c r="N5695" s="1055"/>
      <c r="P5695" s="1"/>
    </row>
    <row r="5696" spans="1:16" x14ac:dyDescent="0.25">
      <c r="A5696" s="1055"/>
      <c r="B5696" s="69">
        <v>3</v>
      </c>
      <c r="C5696" s="69" t="s">
        <v>64</v>
      </c>
      <c r="D5696" s="113">
        <v>2568</v>
      </c>
      <c r="E5696" s="1055"/>
      <c r="F5696" s="113" t="s">
        <v>23676</v>
      </c>
      <c r="G5696" s="113"/>
      <c r="H5696" s="113" t="s">
        <v>23677</v>
      </c>
      <c r="I5696" s="113" t="s">
        <v>78</v>
      </c>
      <c r="J5696" s="113" t="s">
        <v>78</v>
      </c>
      <c r="K5696" s="113" t="s">
        <v>3414</v>
      </c>
      <c r="L5696" s="1055"/>
      <c r="M5696" s="69"/>
      <c r="N5696" s="1055"/>
      <c r="P5696" s="1"/>
    </row>
    <row r="5697" spans="1:17" x14ac:dyDescent="0.25">
      <c r="A5697" s="1055"/>
      <c r="B5697" s="69">
        <v>3</v>
      </c>
      <c r="C5697" s="69" t="s">
        <v>64</v>
      </c>
      <c r="D5697" s="113">
        <v>2568</v>
      </c>
      <c r="E5697" s="1055"/>
      <c r="F5697" s="113" t="s">
        <v>23680</v>
      </c>
      <c r="G5697" s="113"/>
      <c r="H5697" s="113" t="s">
        <v>23681</v>
      </c>
      <c r="I5697" s="113" t="s">
        <v>369</v>
      </c>
      <c r="J5697" s="113" t="s">
        <v>212</v>
      </c>
      <c r="K5697" s="113" t="s">
        <v>3414</v>
      </c>
      <c r="L5697" s="1055"/>
      <c r="M5697" s="69"/>
      <c r="N5697" s="1055"/>
      <c r="P5697" s="1"/>
    </row>
    <row r="5698" spans="1:17" x14ac:dyDescent="0.25">
      <c r="A5698" s="1055"/>
      <c r="B5698" s="69">
        <v>3</v>
      </c>
      <c r="C5698" s="69" t="s">
        <v>64</v>
      </c>
      <c r="D5698" s="113">
        <v>2568</v>
      </c>
      <c r="E5698" s="1055"/>
      <c r="F5698" s="113" t="s">
        <v>23682</v>
      </c>
      <c r="G5698" s="113"/>
      <c r="H5698" s="113" t="s">
        <v>23683</v>
      </c>
      <c r="I5698" s="113" t="s">
        <v>242</v>
      </c>
      <c r="J5698" s="113" t="s">
        <v>78</v>
      </c>
      <c r="K5698" s="113" t="s">
        <v>3414</v>
      </c>
      <c r="L5698" s="1054"/>
      <c r="M5698" s="69"/>
      <c r="N5698" s="1054"/>
      <c r="P5698" s="1"/>
    </row>
    <row r="5699" spans="1:17" x14ac:dyDescent="0.25">
      <c r="A5699" s="1055"/>
      <c r="B5699" s="69">
        <v>3</v>
      </c>
      <c r="C5699" s="69" t="s">
        <v>64</v>
      </c>
      <c r="D5699" s="113">
        <v>2568</v>
      </c>
      <c r="E5699" s="1055"/>
      <c r="F5699" s="113"/>
      <c r="G5699" s="113"/>
      <c r="H5699" s="113"/>
      <c r="I5699" s="113"/>
      <c r="J5699" s="113"/>
      <c r="K5699" s="113"/>
      <c r="L5699" s="1" t="s">
        <v>23687</v>
      </c>
      <c r="M5699" s="69"/>
      <c r="N5699" s="113" t="s">
        <v>23692</v>
      </c>
      <c r="P5699" s="1"/>
    </row>
    <row r="5700" spans="1:17" x14ac:dyDescent="0.25">
      <c r="A5700" s="1055"/>
      <c r="B5700" s="69">
        <v>3</v>
      </c>
      <c r="C5700" s="69" t="s">
        <v>64</v>
      </c>
      <c r="D5700" s="113">
        <v>2568</v>
      </c>
      <c r="E5700" s="1055"/>
      <c r="F5700" s="113"/>
      <c r="G5700" s="113"/>
      <c r="H5700" s="113"/>
      <c r="I5700" s="113"/>
      <c r="J5700" s="113"/>
      <c r="K5700" s="113"/>
      <c r="L5700" s="1" t="s">
        <v>23686</v>
      </c>
      <c r="M5700" s="69"/>
      <c r="N5700" s="113" t="s">
        <v>23693</v>
      </c>
      <c r="P5700" s="1"/>
    </row>
    <row r="5701" spans="1:17" x14ac:dyDescent="0.25">
      <c r="A5701" s="1055"/>
      <c r="B5701" s="69">
        <v>3</v>
      </c>
      <c r="C5701" s="69" t="s">
        <v>64</v>
      </c>
      <c r="D5701" s="113">
        <v>2568</v>
      </c>
      <c r="E5701" s="1055"/>
      <c r="F5701" s="113"/>
      <c r="G5701" s="113"/>
      <c r="H5701" s="113"/>
      <c r="I5701" s="113"/>
      <c r="J5701" s="113"/>
      <c r="K5701" s="113"/>
      <c r="L5701" s="1" t="s">
        <v>23685</v>
      </c>
      <c r="M5701" s="69"/>
      <c r="N5701" s="113" t="s">
        <v>23694</v>
      </c>
      <c r="P5701" s="1"/>
    </row>
    <row r="5702" spans="1:17" x14ac:dyDescent="0.25">
      <c r="A5702" s="1055"/>
      <c r="B5702" s="69">
        <v>3</v>
      </c>
      <c r="C5702" s="69" t="s">
        <v>64</v>
      </c>
      <c r="D5702" s="113">
        <v>2568</v>
      </c>
      <c r="E5702" s="1055"/>
      <c r="F5702" s="113"/>
      <c r="G5702" s="113"/>
      <c r="H5702" s="113"/>
      <c r="I5702" s="113"/>
      <c r="J5702" s="113"/>
      <c r="K5702" s="113"/>
      <c r="L5702" s="1" t="s">
        <v>23688</v>
      </c>
      <c r="M5702" s="69"/>
      <c r="N5702" s="113" t="s">
        <v>23695</v>
      </c>
      <c r="P5702" s="1"/>
    </row>
    <row r="5703" spans="1:17" ht="26.25" customHeight="1" x14ac:dyDescent="0.25">
      <c r="A5703" s="1055"/>
      <c r="B5703" s="69">
        <v>3</v>
      </c>
      <c r="C5703" s="69" t="s">
        <v>64</v>
      </c>
      <c r="D5703" s="113">
        <v>2568</v>
      </c>
      <c r="E5703" s="1055"/>
      <c r="F5703" s="113"/>
      <c r="G5703" s="113"/>
      <c r="H5703" s="113"/>
      <c r="I5703" s="113"/>
      <c r="J5703" s="113"/>
      <c r="K5703" s="113"/>
      <c r="L5703" s="1" t="s">
        <v>23689</v>
      </c>
      <c r="M5703" s="69"/>
      <c r="N5703" s="113" t="s">
        <v>23696</v>
      </c>
      <c r="P5703" s="1"/>
    </row>
    <row r="5704" spans="1:17" x14ac:dyDescent="0.25">
      <c r="A5704" s="1055"/>
      <c r="B5704" s="69">
        <v>3</v>
      </c>
      <c r="C5704" s="69" t="s">
        <v>64</v>
      </c>
      <c r="D5704" s="113">
        <v>2568</v>
      </c>
      <c r="E5704" s="1055"/>
      <c r="F5704" s="113"/>
      <c r="G5704" s="113"/>
      <c r="H5704" s="113"/>
      <c r="I5704" s="113"/>
      <c r="J5704" s="113"/>
      <c r="K5704" s="113"/>
      <c r="L5704" s="1" t="s">
        <v>23690</v>
      </c>
      <c r="M5704" s="69"/>
      <c r="N5704" s="113" t="s">
        <v>23697</v>
      </c>
      <c r="P5704" s="1"/>
    </row>
    <row r="5705" spans="1:17" x14ac:dyDescent="0.25">
      <c r="A5705" s="1055"/>
      <c r="B5705" s="69">
        <v>3</v>
      </c>
      <c r="C5705" s="69" t="s">
        <v>64</v>
      </c>
      <c r="D5705" s="113">
        <v>2568</v>
      </c>
      <c r="E5705" s="1055"/>
      <c r="F5705" s="113"/>
      <c r="G5705" s="113"/>
      <c r="H5705" s="113"/>
      <c r="I5705" s="113"/>
      <c r="J5705" s="113"/>
      <c r="K5705" s="113"/>
      <c r="L5705" s="1" t="s">
        <v>23691</v>
      </c>
      <c r="M5705" s="69"/>
      <c r="N5705" s="113" t="s">
        <v>23698</v>
      </c>
      <c r="P5705" s="1"/>
    </row>
    <row r="5706" spans="1:17" x14ac:dyDescent="0.25">
      <c r="A5706" s="1055"/>
      <c r="B5706" s="69">
        <v>6</v>
      </c>
      <c r="C5706" s="69" t="s">
        <v>64</v>
      </c>
      <c r="D5706" s="113">
        <v>2568</v>
      </c>
      <c r="E5706" s="1055"/>
      <c r="F5706" s="113"/>
      <c r="G5706" s="113"/>
      <c r="H5706" s="113"/>
      <c r="I5706" s="113"/>
      <c r="J5706" s="113"/>
      <c r="K5706" s="113"/>
      <c r="L5706" s="1" t="s">
        <v>23731</v>
      </c>
      <c r="M5706" s="69"/>
      <c r="N5706" s="113" t="s">
        <v>23732</v>
      </c>
      <c r="P5706" s="1"/>
    </row>
    <row r="5707" spans="1:17" x14ac:dyDescent="0.25">
      <c r="A5707" s="1054"/>
      <c r="B5707" s="69">
        <v>6</v>
      </c>
      <c r="C5707" s="69" t="s">
        <v>64</v>
      </c>
      <c r="D5707" s="113">
        <v>2568</v>
      </c>
      <c r="E5707" s="1054"/>
      <c r="F5707" s="113"/>
      <c r="G5707" s="113"/>
      <c r="H5707" s="113"/>
      <c r="I5707" s="113"/>
      <c r="J5707" s="113"/>
      <c r="K5707" s="113"/>
      <c r="L5707" s="1" t="s">
        <v>23729</v>
      </c>
      <c r="M5707" s="69"/>
      <c r="N5707" s="113" t="s">
        <v>23730</v>
      </c>
      <c r="P5707" s="1"/>
    </row>
    <row r="5708" spans="1:17" ht="40.5" x14ac:dyDescent="0.25">
      <c r="A5708" s="69">
        <v>1964</v>
      </c>
      <c r="B5708" s="69">
        <v>4</v>
      </c>
      <c r="C5708" s="69" t="s">
        <v>64</v>
      </c>
      <c r="D5708" s="113">
        <v>2568</v>
      </c>
      <c r="E5708" s="113" t="s">
        <v>23705</v>
      </c>
      <c r="F5708" s="113" t="s">
        <v>23705</v>
      </c>
      <c r="G5708" s="113" t="s">
        <v>23706</v>
      </c>
      <c r="H5708" s="113" t="s">
        <v>23707</v>
      </c>
      <c r="I5708" s="113" t="s">
        <v>142</v>
      </c>
      <c r="J5708" s="113" t="s">
        <v>1337</v>
      </c>
      <c r="K5708" s="113" t="s">
        <v>3414</v>
      </c>
      <c r="L5708" s="1" t="s">
        <v>59</v>
      </c>
      <c r="M5708" s="69" t="s">
        <v>20853</v>
      </c>
      <c r="N5708" s="113" t="s">
        <v>23708</v>
      </c>
      <c r="P5708" s="1"/>
    </row>
    <row r="5709" spans="1:17" ht="40.5" x14ac:dyDescent="0.25">
      <c r="A5709" s="69">
        <v>1965</v>
      </c>
      <c r="B5709" s="69">
        <v>4</v>
      </c>
      <c r="C5709" s="69" t="s">
        <v>64</v>
      </c>
      <c r="D5709" s="113">
        <v>2568</v>
      </c>
      <c r="E5709" s="113" t="s">
        <v>23709</v>
      </c>
      <c r="F5709" s="113" t="s">
        <v>23709</v>
      </c>
      <c r="G5709" s="113" t="s">
        <v>23710</v>
      </c>
      <c r="H5709" s="113" t="s">
        <v>16826</v>
      </c>
      <c r="I5709" s="113" t="s">
        <v>1282</v>
      </c>
      <c r="J5709" s="113" t="s">
        <v>388</v>
      </c>
      <c r="K5709" s="113" t="s">
        <v>3414</v>
      </c>
      <c r="L5709" s="1" t="s">
        <v>59</v>
      </c>
      <c r="M5709" s="69">
        <v>2566</v>
      </c>
      <c r="N5709" s="113" t="s">
        <v>23711</v>
      </c>
      <c r="P5709" s="1"/>
    </row>
    <row r="5710" spans="1:17" ht="40.5" x14ac:dyDescent="0.25">
      <c r="A5710" s="69">
        <v>1966</v>
      </c>
      <c r="B5710" s="69">
        <v>5</v>
      </c>
      <c r="C5710" s="69" t="s">
        <v>68</v>
      </c>
      <c r="D5710" s="113">
        <v>2568</v>
      </c>
      <c r="E5710" s="113" t="s">
        <v>23715</v>
      </c>
      <c r="F5710" s="113" t="s">
        <v>23715</v>
      </c>
      <c r="G5710" s="113" t="s">
        <v>23717</v>
      </c>
      <c r="H5710" s="113" t="s">
        <v>23716</v>
      </c>
      <c r="I5710" s="113" t="s">
        <v>247</v>
      </c>
      <c r="J5710" s="113" t="s">
        <v>232</v>
      </c>
      <c r="K5710" s="113" t="s">
        <v>3414</v>
      </c>
      <c r="L5710" s="1" t="s">
        <v>7185</v>
      </c>
      <c r="M5710" s="69"/>
      <c r="N5710" s="113" t="s">
        <v>23718</v>
      </c>
      <c r="P5710" s="1"/>
    </row>
    <row r="5711" spans="1:17" s="612" customFormat="1" ht="40.5" customHeight="1" x14ac:dyDescent="0.25">
      <c r="A5711" s="1070">
        <v>1967</v>
      </c>
      <c r="B5711" s="608">
        <v>5</v>
      </c>
      <c r="C5711" s="608" t="s">
        <v>64</v>
      </c>
      <c r="D5711" s="609">
        <v>2568</v>
      </c>
      <c r="E5711" s="1072" t="s">
        <v>16767</v>
      </c>
      <c r="F5711" s="1070" t="s">
        <v>23721</v>
      </c>
      <c r="G5711" s="1072" t="s">
        <v>23722</v>
      </c>
      <c r="H5711" s="1070" t="s">
        <v>23723</v>
      </c>
      <c r="I5711" s="1070" t="s">
        <v>1766</v>
      </c>
      <c r="J5711" s="1070" t="s">
        <v>131</v>
      </c>
      <c r="K5711" s="1070" t="s">
        <v>3414</v>
      </c>
      <c r="L5711" s="610" t="s">
        <v>23725</v>
      </c>
      <c r="M5711" s="608"/>
      <c r="N5711" s="609" t="s">
        <v>23724</v>
      </c>
      <c r="O5711" s="610"/>
      <c r="P5711" s="610"/>
      <c r="Q5711" s="610"/>
    </row>
    <row r="5712" spans="1:17" s="612" customFormat="1" ht="30.75" customHeight="1" x14ac:dyDescent="0.3">
      <c r="A5712" s="1071"/>
      <c r="B5712" s="608">
        <v>6</v>
      </c>
      <c r="C5712" s="608" t="s">
        <v>64</v>
      </c>
      <c r="D5712" s="609">
        <v>2568</v>
      </c>
      <c r="E5712" s="1073"/>
      <c r="F5712" s="1071"/>
      <c r="G5712" s="1073"/>
      <c r="H5712" s="1071"/>
      <c r="I5712" s="1071"/>
      <c r="J5712" s="1071"/>
      <c r="K5712" s="1071"/>
      <c r="L5712" s="610" t="s">
        <v>10111</v>
      </c>
      <c r="M5712" s="608"/>
      <c r="N5712" s="609" t="s">
        <v>23726</v>
      </c>
      <c r="O5712" s="685" t="s">
        <v>23852</v>
      </c>
      <c r="P5712" s="610"/>
      <c r="Q5712" s="610"/>
    </row>
    <row r="5713" spans="1:16" ht="40.5" x14ac:dyDescent="0.25">
      <c r="A5713" s="69">
        <v>1969</v>
      </c>
      <c r="B5713" s="69">
        <v>11</v>
      </c>
      <c r="C5713" s="69" t="s">
        <v>64</v>
      </c>
      <c r="D5713" s="113">
        <v>2568</v>
      </c>
      <c r="E5713" s="113" t="s">
        <v>23420</v>
      </c>
      <c r="F5713" s="113" t="s">
        <v>23420</v>
      </c>
      <c r="G5713" s="113" t="s">
        <v>23788</v>
      </c>
      <c r="H5713" s="113" t="s">
        <v>23421</v>
      </c>
      <c r="I5713" s="113" t="s">
        <v>1736</v>
      </c>
      <c r="J5713" s="113" t="s">
        <v>388</v>
      </c>
      <c r="K5713" s="113" t="s">
        <v>3414</v>
      </c>
      <c r="L5713" s="1" t="s">
        <v>59</v>
      </c>
      <c r="M5713" s="69">
        <v>2566</v>
      </c>
      <c r="N5713" s="113" t="s">
        <v>23789</v>
      </c>
      <c r="P5713" s="1"/>
    </row>
    <row r="5714" spans="1:16" ht="40.5" x14ac:dyDescent="0.25">
      <c r="A5714" s="69">
        <v>1970</v>
      </c>
      <c r="B5714" s="69">
        <v>14</v>
      </c>
      <c r="C5714" s="69" t="s">
        <v>64</v>
      </c>
      <c r="D5714" s="113">
        <v>2568</v>
      </c>
      <c r="E5714" s="113" t="s">
        <v>23535</v>
      </c>
      <c r="F5714" s="113" t="s">
        <v>23535</v>
      </c>
      <c r="G5714" s="113" t="s">
        <v>23824</v>
      </c>
      <c r="H5714" s="113" t="s">
        <v>5906</v>
      </c>
      <c r="I5714" s="113" t="s">
        <v>50</v>
      </c>
      <c r="J5714" s="113" t="s">
        <v>551</v>
      </c>
      <c r="K5714" s="113" t="s">
        <v>3414</v>
      </c>
      <c r="L5714" s="1" t="s">
        <v>59</v>
      </c>
      <c r="M5714" s="69">
        <v>2566</v>
      </c>
      <c r="N5714" s="113" t="s">
        <v>23825</v>
      </c>
      <c r="P5714" s="1"/>
    </row>
    <row r="5715" spans="1:16" ht="40.5" x14ac:dyDescent="0.25">
      <c r="A5715" s="69">
        <v>1971</v>
      </c>
      <c r="B5715" s="69">
        <v>14</v>
      </c>
      <c r="C5715" s="69" t="s">
        <v>64</v>
      </c>
      <c r="D5715" s="113">
        <v>2568</v>
      </c>
      <c r="E5715" s="113" t="s">
        <v>23826</v>
      </c>
      <c r="F5715" s="113" t="s">
        <v>23826</v>
      </c>
      <c r="G5715" s="113" t="s">
        <v>23827</v>
      </c>
      <c r="H5715" s="113" t="s">
        <v>23828</v>
      </c>
      <c r="I5715" s="113" t="s">
        <v>819</v>
      </c>
      <c r="J5715" s="113" t="s">
        <v>113</v>
      </c>
      <c r="K5715" s="113" t="s">
        <v>3414</v>
      </c>
      <c r="L5715" s="1" t="s">
        <v>59</v>
      </c>
      <c r="M5715" s="69">
        <v>2566</v>
      </c>
      <c r="N5715" s="113" t="s">
        <v>23825</v>
      </c>
      <c r="P5715" s="1"/>
    </row>
    <row r="5716" spans="1:16" ht="40.5" x14ac:dyDescent="0.25">
      <c r="A5716" s="1053">
        <v>1972</v>
      </c>
      <c r="B5716" s="69">
        <v>17</v>
      </c>
      <c r="C5716" s="69" t="s">
        <v>64</v>
      </c>
      <c r="D5716" s="113">
        <v>2568</v>
      </c>
      <c r="E5716" s="1067" t="s">
        <v>23829</v>
      </c>
      <c r="F5716" s="1067" t="s">
        <v>23829</v>
      </c>
      <c r="G5716" s="1067"/>
      <c r="H5716" s="1067" t="s">
        <v>23829</v>
      </c>
      <c r="I5716" s="1067" t="s">
        <v>23829</v>
      </c>
      <c r="J5716" s="1067" t="s">
        <v>23829</v>
      </c>
      <c r="K5716" s="1067" t="s">
        <v>23829</v>
      </c>
      <c r="L5716" s="1" t="s">
        <v>17878</v>
      </c>
      <c r="M5716" s="69">
        <v>2566</v>
      </c>
      <c r="N5716" s="113" t="s">
        <v>23831</v>
      </c>
      <c r="P5716" s="1"/>
    </row>
    <row r="5717" spans="1:16" ht="40.5" x14ac:dyDescent="0.25">
      <c r="A5717" s="1054"/>
      <c r="B5717" s="69">
        <v>17</v>
      </c>
      <c r="C5717" s="69" t="s">
        <v>64</v>
      </c>
      <c r="D5717" s="113">
        <v>2568</v>
      </c>
      <c r="E5717" s="1069"/>
      <c r="F5717" s="1069"/>
      <c r="G5717" s="1069"/>
      <c r="H5717" s="1069"/>
      <c r="I5717" s="1069"/>
      <c r="J5717" s="1069"/>
      <c r="K5717" s="1069"/>
      <c r="L5717" s="1" t="s">
        <v>23830</v>
      </c>
      <c r="M5717" s="69"/>
      <c r="N5717" s="113" t="s">
        <v>23832</v>
      </c>
      <c r="P5717" s="1"/>
    </row>
    <row r="5718" spans="1:16" ht="40.5" x14ac:dyDescent="0.25">
      <c r="A5718" s="69">
        <v>1973</v>
      </c>
      <c r="B5718" s="69">
        <v>19</v>
      </c>
      <c r="C5718" s="69" t="s">
        <v>64</v>
      </c>
      <c r="D5718" s="113">
        <v>2568</v>
      </c>
      <c r="E5718" s="113" t="s">
        <v>23928</v>
      </c>
      <c r="F5718" s="113" t="s">
        <v>23928</v>
      </c>
      <c r="G5718" s="113" t="s">
        <v>23929</v>
      </c>
      <c r="H5718" s="113" t="s">
        <v>23930</v>
      </c>
      <c r="I5718" s="113" t="s">
        <v>1511</v>
      </c>
      <c r="J5718" s="113" t="s">
        <v>82</v>
      </c>
      <c r="K5718" s="113" t="s">
        <v>3234</v>
      </c>
      <c r="L5718" s="1" t="s">
        <v>7185</v>
      </c>
      <c r="M5718" s="69"/>
      <c r="N5718" s="113" t="s">
        <v>23927</v>
      </c>
      <c r="P5718" s="1"/>
    </row>
    <row r="5719" spans="1:16" ht="40.5" x14ac:dyDescent="0.25">
      <c r="A5719" s="69">
        <v>1974</v>
      </c>
      <c r="B5719" s="69">
        <v>19</v>
      </c>
      <c r="C5719" s="69" t="s">
        <v>64</v>
      </c>
      <c r="D5719" s="113">
        <v>2568</v>
      </c>
      <c r="E5719" s="113" t="s">
        <v>23931</v>
      </c>
      <c r="F5719" s="113" t="s">
        <v>23931</v>
      </c>
      <c r="G5719" s="113" t="s">
        <v>23932</v>
      </c>
      <c r="H5719" s="113" t="s">
        <v>23933</v>
      </c>
      <c r="I5719" s="113" t="s">
        <v>550</v>
      </c>
      <c r="J5719" s="113" t="s">
        <v>551</v>
      </c>
      <c r="K5719" s="113" t="s">
        <v>3414</v>
      </c>
      <c r="L5719" s="1" t="s">
        <v>7185</v>
      </c>
      <c r="M5719" s="69"/>
      <c r="N5719" s="113" t="s">
        <v>23934</v>
      </c>
      <c r="P5719" s="1"/>
    </row>
    <row r="5720" spans="1:16" ht="40.5" x14ac:dyDescent="0.25">
      <c r="A5720" s="69">
        <v>1975</v>
      </c>
      <c r="B5720" s="69">
        <v>20</v>
      </c>
      <c r="C5720" s="69" t="s">
        <v>64</v>
      </c>
      <c r="D5720" s="113">
        <v>2568</v>
      </c>
      <c r="E5720" s="113" t="s">
        <v>23937</v>
      </c>
      <c r="F5720" s="113" t="s">
        <v>23937</v>
      </c>
      <c r="G5720" s="113" t="s">
        <v>23938</v>
      </c>
      <c r="H5720" s="113" t="s">
        <v>23939</v>
      </c>
      <c r="I5720" s="113" t="s">
        <v>571</v>
      </c>
      <c r="J5720" s="113" t="s">
        <v>527</v>
      </c>
      <c r="K5720" s="113" t="s">
        <v>3414</v>
      </c>
      <c r="L5720" s="1" t="s">
        <v>59</v>
      </c>
      <c r="M5720" s="69">
        <v>2566</v>
      </c>
      <c r="N5720" s="113" t="s">
        <v>23940</v>
      </c>
      <c r="P5720" s="1"/>
    </row>
    <row r="5721" spans="1:16" ht="40.5" x14ac:dyDescent="0.25">
      <c r="A5721" s="69">
        <v>1976</v>
      </c>
      <c r="B5721" s="69">
        <v>21</v>
      </c>
      <c r="C5721" s="69" t="s">
        <v>64</v>
      </c>
      <c r="D5721" s="113">
        <v>2568</v>
      </c>
      <c r="E5721" s="113" t="s">
        <v>22725</v>
      </c>
      <c r="F5721" s="113" t="s">
        <v>22725</v>
      </c>
      <c r="G5721" s="113" t="s">
        <v>23941</v>
      </c>
      <c r="H5721" s="113" t="s">
        <v>22727</v>
      </c>
      <c r="I5721" s="113" t="s">
        <v>856</v>
      </c>
      <c r="J5721" s="113" t="s">
        <v>485</v>
      </c>
      <c r="K5721" s="113" t="s">
        <v>3414</v>
      </c>
      <c r="L5721" s="1" t="s">
        <v>23942</v>
      </c>
      <c r="M5721" s="69"/>
      <c r="N5721" s="113" t="s">
        <v>23943</v>
      </c>
      <c r="P5721" s="1"/>
    </row>
    <row r="5722" spans="1:16" x14ac:dyDescent="0.25">
      <c r="A5722" s="69"/>
      <c r="B5722" s="69"/>
      <c r="C5722" s="69"/>
      <c r="D5722" s="113"/>
      <c r="E5722" s="113"/>
      <c r="F5722" s="113"/>
      <c r="G5722" s="113"/>
      <c r="H5722" s="113"/>
      <c r="I5722" s="113"/>
      <c r="J5722" s="113"/>
      <c r="K5722" s="113"/>
      <c r="L5722" s="1"/>
      <c r="M5722" s="69"/>
      <c r="N5722" s="113"/>
      <c r="P5722" s="1"/>
    </row>
    <row r="5723" spans="1:16" x14ac:dyDescent="0.25">
      <c r="A5723" s="69"/>
      <c r="B5723" s="69"/>
      <c r="C5723" s="69"/>
      <c r="D5723" s="113"/>
      <c r="E5723" s="113"/>
      <c r="F5723" s="113"/>
      <c r="G5723" s="113"/>
      <c r="H5723" s="113"/>
      <c r="I5723" s="113"/>
      <c r="J5723" s="113"/>
      <c r="K5723" s="113"/>
      <c r="L5723" s="1"/>
      <c r="M5723" s="69"/>
      <c r="N5723" s="113"/>
      <c r="P5723" s="1"/>
    </row>
    <row r="5724" spans="1:16" x14ac:dyDescent="0.25">
      <c r="A5724" s="69"/>
      <c r="B5724" s="69"/>
      <c r="C5724" s="69"/>
      <c r="D5724" s="113"/>
      <c r="E5724" s="113"/>
      <c r="F5724" s="113"/>
      <c r="G5724" s="113"/>
      <c r="H5724" s="113"/>
      <c r="I5724" s="113"/>
      <c r="J5724" s="113"/>
      <c r="K5724" s="113"/>
      <c r="L5724" s="1"/>
      <c r="M5724" s="69"/>
      <c r="N5724" s="113"/>
      <c r="P5724" s="1"/>
    </row>
    <row r="5725" spans="1:16" x14ac:dyDescent="0.25">
      <c r="A5725" s="69"/>
      <c r="B5725" s="69"/>
      <c r="C5725" s="69"/>
      <c r="D5725" s="113"/>
      <c r="E5725" s="113"/>
      <c r="F5725" s="113"/>
      <c r="G5725" s="113"/>
      <c r="H5725" s="113"/>
      <c r="I5725" s="113"/>
      <c r="J5725" s="113"/>
      <c r="K5725" s="113"/>
      <c r="L5725" s="1"/>
      <c r="M5725" s="69"/>
      <c r="N5725" s="113"/>
      <c r="P5725" s="1"/>
    </row>
    <row r="5726" spans="1:16" x14ac:dyDescent="0.25">
      <c r="A5726" s="69"/>
      <c r="B5726" s="69"/>
      <c r="C5726" s="69"/>
      <c r="D5726" s="113"/>
      <c r="E5726" s="113"/>
      <c r="F5726" s="113"/>
      <c r="G5726" s="113"/>
      <c r="H5726" s="113"/>
      <c r="I5726" s="113"/>
      <c r="J5726" s="113"/>
      <c r="K5726" s="113"/>
      <c r="L5726" s="1"/>
      <c r="M5726" s="69"/>
      <c r="N5726" s="113"/>
      <c r="P5726" s="1"/>
    </row>
    <row r="5727" spans="1:16" x14ac:dyDescent="0.25">
      <c r="A5727" s="69"/>
      <c r="B5727" s="69"/>
      <c r="C5727" s="69"/>
      <c r="D5727" s="113"/>
      <c r="E5727" s="113"/>
      <c r="F5727" s="113"/>
      <c r="G5727" s="113"/>
      <c r="H5727" s="113"/>
      <c r="I5727" s="113"/>
      <c r="J5727" s="113"/>
      <c r="K5727" s="113"/>
      <c r="L5727" s="1"/>
      <c r="M5727" s="69"/>
      <c r="N5727" s="113"/>
      <c r="P5727" s="1"/>
    </row>
    <row r="5728" spans="1:16" x14ac:dyDescent="0.25">
      <c r="A5728" s="69"/>
      <c r="B5728" s="69"/>
      <c r="C5728" s="69"/>
      <c r="D5728" s="113"/>
      <c r="E5728" s="113"/>
      <c r="F5728" s="113"/>
      <c r="G5728" s="113"/>
      <c r="H5728" s="113"/>
      <c r="I5728" s="113"/>
      <c r="J5728" s="113"/>
      <c r="K5728" s="113"/>
      <c r="L5728" s="1"/>
      <c r="M5728" s="69"/>
      <c r="N5728" s="113"/>
      <c r="P5728" s="1"/>
    </row>
    <row r="5729" spans="1:16" x14ac:dyDescent="0.25">
      <c r="A5729" s="69"/>
      <c r="B5729" s="69"/>
      <c r="C5729" s="69"/>
      <c r="D5729" s="113"/>
      <c r="E5729" s="113"/>
      <c r="F5729" s="113"/>
      <c r="G5729" s="113"/>
      <c r="H5729" s="113"/>
      <c r="I5729" s="113"/>
      <c r="J5729" s="113"/>
      <c r="K5729" s="113"/>
      <c r="L5729" s="1"/>
      <c r="M5729" s="69"/>
      <c r="N5729" s="113"/>
      <c r="P5729" s="1"/>
    </row>
    <row r="5730" spans="1:16" x14ac:dyDescent="0.25">
      <c r="A5730" s="69"/>
      <c r="B5730" s="69"/>
      <c r="C5730" s="69"/>
      <c r="D5730" s="113"/>
      <c r="E5730" s="113"/>
      <c r="F5730" s="113"/>
      <c r="G5730" s="113"/>
      <c r="H5730" s="113"/>
      <c r="I5730" s="113"/>
      <c r="J5730" s="113"/>
      <c r="K5730" s="113"/>
      <c r="L5730" s="1"/>
      <c r="M5730" s="69"/>
      <c r="N5730" s="113"/>
      <c r="P5730" s="1"/>
    </row>
    <row r="5731" spans="1:16" x14ac:dyDescent="0.25">
      <c r="A5731" s="69"/>
      <c r="B5731" s="69"/>
      <c r="C5731" s="69"/>
      <c r="D5731" s="113"/>
      <c r="E5731" s="113"/>
      <c r="F5731" s="113"/>
      <c r="G5731" s="113"/>
      <c r="H5731" s="113"/>
      <c r="I5731" s="113"/>
      <c r="J5731" s="113"/>
      <c r="K5731" s="113"/>
      <c r="L5731" s="1"/>
      <c r="M5731" s="69"/>
      <c r="N5731" s="113"/>
      <c r="P5731" s="1"/>
    </row>
    <row r="5732" spans="1:16" x14ac:dyDescent="0.25">
      <c r="A5732" s="69"/>
      <c r="B5732" s="69"/>
      <c r="C5732" s="69"/>
      <c r="D5732" s="113"/>
      <c r="E5732" s="113"/>
      <c r="F5732" s="113"/>
      <c r="G5732" s="113"/>
      <c r="H5732" s="113"/>
      <c r="I5732" s="113"/>
      <c r="J5732" s="113"/>
      <c r="K5732" s="113"/>
      <c r="L5732" s="1"/>
      <c r="M5732" s="69"/>
      <c r="N5732" s="113"/>
      <c r="P5732" s="1"/>
    </row>
    <row r="5733" spans="1:16" x14ac:dyDescent="0.25">
      <c r="A5733" s="69"/>
      <c r="B5733" s="69"/>
      <c r="C5733" s="69"/>
      <c r="D5733" s="113"/>
      <c r="E5733" s="113"/>
      <c r="F5733" s="113"/>
      <c r="G5733" s="113"/>
      <c r="H5733" s="113"/>
      <c r="I5733" s="113"/>
      <c r="J5733" s="113"/>
      <c r="K5733" s="113"/>
      <c r="L5733" s="1"/>
      <c r="M5733" s="69"/>
      <c r="N5733" s="113"/>
      <c r="P5733" s="1"/>
    </row>
    <row r="5734" spans="1:16" x14ac:dyDescent="0.25">
      <c r="A5734" s="69"/>
      <c r="B5734" s="69"/>
      <c r="C5734" s="69"/>
      <c r="D5734" s="113"/>
      <c r="E5734" s="113"/>
      <c r="F5734" s="113"/>
      <c r="G5734" s="113"/>
      <c r="H5734" s="113"/>
      <c r="I5734" s="113"/>
      <c r="J5734" s="113"/>
      <c r="K5734" s="113"/>
      <c r="L5734" s="1"/>
      <c r="M5734" s="69"/>
      <c r="N5734" s="113"/>
      <c r="P5734" s="1"/>
    </row>
    <row r="5735" spans="1:16" x14ac:dyDescent="0.25">
      <c r="A5735" s="69"/>
      <c r="B5735" s="69"/>
      <c r="C5735" s="69"/>
      <c r="D5735" s="113"/>
      <c r="E5735" s="113"/>
      <c r="F5735" s="113"/>
      <c r="G5735" s="113"/>
      <c r="H5735" s="113"/>
      <c r="I5735" s="113"/>
      <c r="J5735" s="113"/>
      <c r="K5735" s="113"/>
      <c r="L5735" s="1"/>
      <c r="M5735" s="69"/>
      <c r="N5735" s="113"/>
      <c r="P5735" s="1"/>
    </row>
    <row r="5736" spans="1:16" x14ac:dyDescent="0.25">
      <c r="A5736" s="69"/>
      <c r="B5736" s="69"/>
      <c r="C5736" s="69"/>
      <c r="D5736" s="113"/>
      <c r="E5736" s="113"/>
      <c r="F5736" s="113"/>
      <c r="G5736" s="113"/>
      <c r="H5736" s="113"/>
      <c r="I5736" s="113"/>
      <c r="J5736" s="113"/>
      <c r="K5736" s="113"/>
      <c r="L5736" s="1"/>
      <c r="M5736" s="69"/>
      <c r="N5736" s="113"/>
      <c r="P5736" s="1"/>
    </row>
    <row r="5737" spans="1:16" x14ac:dyDescent="0.25">
      <c r="A5737" s="69"/>
      <c r="B5737" s="69"/>
      <c r="C5737" s="69"/>
      <c r="D5737" s="113"/>
      <c r="E5737" s="113"/>
      <c r="F5737" s="113"/>
      <c r="G5737" s="113"/>
      <c r="H5737" s="113"/>
      <c r="I5737" s="113"/>
      <c r="J5737" s="113"/>
      <c r="K5737" s="113"/>
      <c r="L5737" s="1"/>
      <c r="M5737" s="69"/>
      <c r="N5737" s="113"/>
      <c r="P5737" s="1"/>
    </row>
    <row r="5738" spans="1:16" x14ac:dyDescent="0.25">
      <c r="A5738" s="69"/>
      <c r="B5738" s="69"/>
      <c r="C5738" s="69"/>
      <c r="D5738" s="113"/>
      <c r="E5738" s="113"/>
      <c r="F5738" s="113"/>
      <c r="G5738" s="113"/>
      <c r="H5738" s="113"/>
      <c r="I5738" s="113"/>
      <c r="J5738" s="113"/>
      <c r="K5738" s="113"/>
      <c r="L5738" s="1"/>
      <c r="M5738" s="69"/>
      <c r="N5738" s="113"/>
      <c r="P5738" s="1"/>
    </row>
    <row r="5739" spans="1:16" x14ac:dyDescent="0.25">
      <c r="A5739" s="69"/>
      <c r="B5739" s="69"/>
      <c r="C5739" s="69"/>
      <c r="D5739" s="113"/>
      <c r="E5739" s="113"/>
      <c r="F5739" s="113"/>
      <c r="G5739" s="113"/>
      <c r="H5739" s="113"/>
      <c r="I5739" s="113"/>
      <c r="J5739" s="113"/>
      <c r="K5739" s="113"/>
      <c r="L5739" s="1"/>
      <c r="M5739" s="69"/>
      <c r="N5739" s="113"/>
      <c r="P5739" s="1"/>
    </row>
    <row r="5740" spans="1:16" x14ac:dyDescent="0.25">
      <c r="A5740" s="69"/>
      <c r="B5740" s="69"/>
      <c r="C5740" s="69"/>
      <c r="D5740" s="113"/>
      <c r="E5740" s="113"/>
      <c r="F5740" s="113"/>
      <c r="G5740" s="113"/>
      <c r="H5740" s="113"/>
      <c r="I5740" s="113"/>
      <c r="J5740" s="113"/>
      <c r="K5740" s="113"/>
      <c r="L5740" s="1"/>
      <c r="M5740" s="69"/>
      <c r="N5740" s="113"/>
      <c r="P5740" s="1"/>
    </row>
    <row r="5741" spans="1:16" x14ac:dyDescent="0.25">
      <c r="A5741" s="69"/>
      <c r="B5741" s="69"/>
      <c r="C5741" s="69"/>
      <c r="D5741" s="113"/>
      <c r="E5741" s="113"/>
      <c r="F5741" s="113"/>
      <c r="G5741" s="113"/>
      <c r="H5741" s="113"/>
      <c r="I5741" s="113"/>
      <c r="J5741" s="113"/>
      <c r="K5741" s="113"/>
      <c r="L5741" s="1"/>
      <c r="M5741" s="69"/>
      <c r="N5741" s="113"/>
      <c r="P5741" s="1"/>
    </row>
    <row r="5742" spans="1:16" x14ac:dyDescent="0.25">
      <c r="A5742" s="69"/>
      <c r="B5742" s="69"/>
      <c r="C5742" s="69"/>
      <c r="D5742" s="113"/>
      <c r="E5742" s="113"/>
      <c r="F5742" s="113"/>
      <c r="G5742" s="113"/>
      <c r="H5742" s="113"/>
      <c r="I5742" s="113"/>
      <c r="J5742" s="113"/>
      <c r="K5742" s="113"/>
      <c r="L5742" s="1"/>
      <c r="M5742" s="69"/>
      <c r="N5742" s="113"/>
      <c r="P5742" s="1"/>
    </row>
    <row r="5743" spans="1:16" x14ac:dyDescent="0.25">
      <c r="A5743" s="69"/>
      <c r="B5743" s="69"/>
      <c r="C5743" s="69"/>
      <c r="D5743" s="113"/>
      <c r="E5743" s="113"/>
      <c r="F5743" s="113"/>
      <c r="G5743" s="113"/>
      <c r="H5743" s="113"/>
      <c r="I5743" s="113"/>
      <c r="J5743" s="113"/>
      <c r="K5743" s="113"/>
      <c r="L5743" s="1"/>
      <c r="M5743" s="69"/>
      <c r="N5743" s="113"/>
      <c r="P5743" s="1"/>
    </row>
    <row r="5744" spans="1:16" x14ac:dyDescent="0.25">
      <c r="B5744" s="69"/>
      <c r="C5744" s="69"/>
      <c r="D5744" s="113"/>
      <c r="E5744" s="113"/>
      <c r="F5744" s="113"/>
      <c r="G5744" s="113"/>
      <c r="H5744" s="113"/>
      <c r="I5744" s="113"/>
      <c r="J5744" s="113"/>
      <c r="K5744" s="113"/>
      <c r="L5744" s="1"/>
      <c r="M5744" s="69"/>
      <c r="N5744" s="113"/>
      <c r="P5744" s="1"/>
    </row>
    <row r="5745" spans="2:16" x14ac:dyDescent="0.25">
      <c r="B5745" s="69"/>
      <c r="C5745" s="69"/>
      <c r="D5745" s="113"/>
      <c r="E5745" s="113"/>
      <c r="F5745" s="113"/>
      <c r="G5745" s="113"/>
      <c r="H5745" s="113"/>
      <c r="I5745" s="113"/>
      <c r="J5745" s="113"/>
      <c r="K5745" s="113"/>
      <c r="L5745" s="1"/>
      <c r="M5745" s="69"/>
      <c r="N5745" s="113"/>
      <c r="P5745" s="109"/>
    </row>
    <row r="5746" spans="2:16" x14ac:dyDescent="0.25">
      <c r="N5746" s="113"/>
      <c r="P5746" s="109"/>
    </row>
    <row r="5747" spans="2:16" x14ac:dyDescent="0.25">
      <c r="N5747" s="113"/>
    </row>
    <row r="5748" spans="2:16" x14ac:dyDescent="0.25">
      <c r="N5748" s="113"/>
    </row>
    <row r="5749" spans="2:16" x14ac:dyDescent="0.25">
      <c r="N5749" s="113"/>
    </row>
    <row r="5750" spans="2:16" x14ac:dyDescent="0.25">
      <c r="N5750" s="113"/>
    </row>
    <row r="5751" spans="2:16" x14ac:dyDescent="0.25">
      <c r="N5751" s="113"/>
    </row>
    <row r="5752" spans="2:16" x14ac:dyDescent="0.25">
      <c r="N5752" s="113"/>
    </row>
    <row r="5753" spans="2:16" x14ac:dyDescent="0.25">
      <c r="N5753" s="113"/>
    </row>
    <row r="5754" spans="2:16" x14ac:dyDescent="0.25">
      <c r="N5754" s="113"/>
    </row>
    <row r="5755" spans="2:16" x14ac:dyDescent="0.25">
      <c r="N5755" s="113"/>
    </row>
    <row r="5756" spans="2:16" x14ac:dyDescent="0.25">
      <c r="N5756" s="113"/>
    </row>
    <row r="5757" spans="2:16" x14ac:dyDescent="0.25">
      <c r="N5757" s="113"/>
    </row>
  </sheetData>
  <customSheetViews>
    <customSheetView guid="{F91C135F-1756-4D5B-B0C2-C2520CE22431}">
      <pane ySplit="3" topLeftCell="A917" activePane="bottomLeft" state="frozen"/>
      <selection pane="bottomLeft" activeCell="L917" sqref="L917"/>
      <pageMargins left="0.39370078740157483" right="0.19685039370078741" top="0.39370078740157483" bottom="0.39370078740157483" header="0.31496062992125984" footer="0.31496062992125984"/>
      <pageSetup paperSize="9" orientation="landscape" r:id="rId1"/>
    </customSheetView>
    <customSheetView guid="{E532A490-5D0F-4A81-B174-0AD382345F92}">
      <pane ySplit="3" topLeftCell="A794" activePane="bottomLeft" state="frozen"/>
      <selection pane="bottomLeft" activeCell="E797" sqref="E797"/>
      <pageMargins left="0.39370078740157483" right="0.19685039370078741" top="0.39370078740157483" bottom="0.39370078740157483" header="0.31496062992125984" footer="0.31496062992125984"/>
      <pageSetup paperSize="9" orientation="landscape" r:id="rId2"/>
    </customSheetView>
    <customSheetView guid="{BE68658C-544D-4836-8A08-C9C2CD9DE502}" showGridLines="0" showAutoFilter="1" hiddenColumns="1">
      <pane ySplit="3" topLeftCell="A2036" activePane="bottomLeft" state="frozen"/>
      <selection pane="bottomLeft" activeCell="E2041" sqref="E2041"/>
      <pageMargins left="0.39370078740157483" right="0.19685039370078741" top="0.39370078740157483" bottom="0.39370078740157483" header="0.31496062992125984" footer="0.31496062992125984"/>
      <pageSetup paperSize="9" orientation="landscape" r:id="rId3"/>
      <autoFilter ref="B1:M1" xr:uid="{2EA142F7-C282-44A6-A682-3131040E2F5E}"/>
    </customSheetView>
  </customSheetViews>
  <mergeCells count="11699">
    <mergeCell ref="A5681:A5691"/>
    <mergeCell ref="E5681:E5691"/>
    <mergeCell ref="M5681:M5691"/>
    <mergeCell ref="L5648:L5650"/>
    <mergeCell ref="L5660:L5663"/>
    <mergeCell ref="E5552:E5555"/>
    <mergeCell ref="F5552:F5555"/>
    <mergeCell ref="G5552:G5555"/>
    <mergeCell ref="H5552:H5555"/>
    <mergeCell ref="I5552:I5555"/>
    <mergeCell ref="J5552:J5555"/>
    <mergeCell ref="K5552:K5555"/>
    <mergeCell ref="L5544:L5545"/>
    <mergeCell ref="A5640:A5642"/>
    <mergeCell ref="M5640:M5642"/>
    <mergeCell ref="M5646:M5647"/>
    <mergeCell ref="K5646:K5647"/>
    <mergeCell ref="J5646:J5647"/>
    <mergeCell ref="I5646:I5647"/>
    <mergeCell ref="H5646:H5647"/>
    <mergeCell ref="A5646:A5647"/>
    <mergeCell ref="M5481:M5482"/>
    <mergeCell ref="J5637:J5639"/>
    <mergeCell ref="K5637:K5639"/>
    <mergeCell ref="M5637:M5639"/>
    <mergeCell ref="A5692:A5707"/>
    <mergeCell ref="E5692:E5707"/>
    <mergeCell ref="E5670:E5679"/>
    <mergeCell ref="A5081:A5083"/>
    <mergeCell ref="E5081:E5083"/>
    <mergeCell ref="F5081:F5083"/>
    <mergeCell ref="G5081:G5083"/>
    <mergeCell ref="H5081:H5083"/>
    <mergeCell ref="I5081:I5083"/>
    <mergeCell ref="J5081:J5083"/>
    <mergeCell ref="K5081:K5083"/>
    <mergeCell ref="A5185:A5187"/>
    <mergeCell ref="E5185:E5187"/>
    <mergeCell ref="F5185:F5187"/>
    <mergeCell ref="H5185:H5187"/>
    <mergeCell ref="I5185:I5187"/>
    <mergeCell ref="J5185:J5187"/>
    <mergeCell ref="K5185:K5187"/>
    <mergeCell ref="B5681:B5686"/>
    <mergeCell ref="C5681:C5686"/>
    <mergeCell ref="D5681:D5686"/>
    <mergeCell ref="G5637:G5639"/>
    <mergeCell ref="D5537:D5538"/>
    <mergeCell ref="C5537:C5538"/>
    <mergeCell ref="B5537:B5538"/>
    <mergeCell ref="D5565:D5568"/>
    <mergeCell ref="E5598:E5632"/>
    <mergeCell ref="A5396:A5406"/>
    <mergeCell ref="E5396:E5406"/>
    <mergeCell ref="E5646:E5647"/>
    <mergeCell ref="F5646:F5647"/>
    <mergeCell ref="G5646:G5647"/>
    <mergeCell ref="G5191:G5194"/>
    <mergeCell ref="K5432:K5433"/>
    <mergeCell ref="E5414:E5416"/>
    <mergeCell ref="F5414:F5416"/>
    <mergeCell ref="I5365:I5366"/>
    <mergeCell ref="I5441:I5443"/>
    <mergeCell ref="J5441:J5443"/>
    <mergeCell ref="K5441:K5443"/>
    <mergeCell ref="E5640:E5642"/>
    <mergeCell ref="A5575:A5586"/>
    <mergeCell ref="E5575:E5586"/>
    <mergeCell ref="M5575:M5586"/>
    <mergeCell ref="B5464:B5466"/>
    <mergeCell ref="C5464:C5466"/>
    <mergeCell ref="A5648:A5653"/>
    <mergeCell ref="E5648:E5653"/>
    <mergeCell ref="B5451:B5452"/>
    <mergeCell ref="A5448:A5452"/>
    <mergeCell ref="C5451:C5452"/>
    <mergeCell ref="A5598:A5633"/>
    <mergeCell ref="A5670:A5680"/>
    <mergeCell ref="E5435:E5440"/>
    <mergeCell ref="A5634:A5636"/>
    <mergeCell ref="E5634:E5636"/>
    <mergeCell ref="F5634:F5636"/>
    <mergeCell ref="G5634:G5636"/>
    <mergeCell ref="I5634:I5636"/>
    <mergeCell ref="J5634:J5636"/>
    <mergeCell ref="K5634:K5636"/>
    <mergeCell ref="M5634:M5636"/>
    <mergeCell ref="A5549:A5550"/>
    <mergeCell ref="E5549:E5550"/>
    <mergeCell ref="F5549:F5550"/>
    <mergeCell ref="G5549:G5550"/>
    <mergeCell ref="H5549:H5550"/>
    <mergeCell ref="I5549:I5550"/>
    <mergeCell ref="J5549:J5550"/>
    <mergeCell ref="K5549:K5550"/>
    <mergeCell ref="M5549:M5550"/>
    <mergeCell ref="C5565:C5568"/>
    <mergeCell ref="H5533:H5535"/>
    <mergeCell ref="I5533:I5535"/>
    <mergeCell ref="J5533:J5535"/>
    <mergeCell ref="K5533:K5535"/>
    <mergeCell ref="A5533:A5535"/>
    <mergeCell ref="A5544:A5548"/>
    <mergeCell ref="E5544:E5548"/>
    <mergeCell ref="K5481:K5483"/>
    <mergeCell ref="G5500:G5501"/>
    <mergeCell ref="H5500:H5501"/>
    <mergeCell ref="I5500:I5501"/>
    <mergeCell ref="A5552:A5555"/>
    <mergeCell ref="M5552:M5555"/>
    <mergeCell ref="H5640:H5642"/>
    <mergeCell ref="I5640:I5642"/>
    <mergeCell ref="J5640:J5642"/>
    <mergeCell ref="K5640:K5642"/>
    <mergeCell ref="G5640:G5642"/>
    <mergeCell ref="F5640:F5642"/>
    <mergeCell ref="A5637:A5639"/>
    <mergeCell ref="E5637:E5639"/>
    <mergeCell ref="I5484:I5486"/>
    <mergeCell ref="J5484:J5486"/>
    <mergeCell ref="K5484:K5486"/>
    <mergeCell ref="A5481:A5483"/>
    <mergeCell ref="E5481:E5483"/>
    <mergeCell ref="F5481:F5483"/>
    <mergeCell ref="A5500:A5501"/>
    <mergeCell ref="G5481:G5483"/>
    <mergeCell ref="H5481:H5483"/>
    <mergeCell ref="I5481:I5483"/>
    <mergeCell ref="J5481:J5483"/>
    <mergeCell ref="F5637:F5639"/>
    <mergeCell ref="H5637:H5639"/>
    <mergeCell ref="I5637:I5639"/>
    <mergeCell ref="M5565:M5572"/>
    <mergeCell ref="L5575:L5578"/>
    <mergeCell ref="M5598:M5632"/>
    <mergeCell ref="M5484:M5485"/>
    <mergeCell ref="M5487:M5488"/>
    <mergeCell ref="L5504:L5509"/>
    <mergeCell ref="M5562:M5564"/>
    <mergeCell ref="L5565:L5568"/>
    <mergeCell ref="M5504:M5515"/>
    <mergeCell ref="I5541:I5543"/>
    <mergeCell ref="K5500:K5501"/>
    <mergeCell ref="C5372:C5373"/>
    <mergeCell ref="D5372:D5373"/>
    <mergeCell ref="G5417:G5419"/>
    <mergeCell ref="L5372:L5373"/>
    <mergeCell ref="A5372:A5375"/>
    <mergeCell ref="J5390:J5392"/>
    <mergeCell ref="E5417:E5419"/>
    <mergeCell ref="G5390:G5392"/>
    <mergeCell ref="H5390:H5392"/>
    <mergeCell ref="I5390:I5392"/>
    <mergeCell ref="D5396:D5400"/>
    <mergeCell ref="J5369:J5371"/>
    <mergeCell ref="K5369:K5371"/>
    <mergeCell ref="E5372:E5375"/>
    <mergeCell ref="H5487:H5489"/>
    <mergeCell ref="I5487:I5489"/>
    <mergeCell ref="K5541:K5543"/>
    <mergeCell ref="M5541:M5543"/>
    <mergeCell ref="B5435:B5437"/>
    <mergeCell ref="A5393:A5395"/>
    <mergeCell ref="E5393:E5395"/>
    <mergeCell ref="F5393:F5395"/>
    <mergeCell ref="G5393:G5395"/>
    <mergeCell ref="A5421:A5423"/>
    <mergeCell ref="E5421:E5423"/>
    <mergeCell ref="F5421:F5423"/>
    <mergeCell ref="G5421:G5423"/>
    <mergeCell ref="H5421:H5423"/>
    <mergeCell ref="I5421:I5423"/>
    <mergeCell ref="J5421:J5423"/>
    <mergeCell ref="A5562:A5564"/>
    <mergeCell ref="E5562:E5564"/>
    <mergeCell ref="F5562:F5564"/>
    <mergeCell ref="G5562:G5564"/>
    <mergeCell ref="H5562:H5564"/>
    <mergeCell ref="I5562:I5564"/>
    <mergeCell ref="A5441:A5443"/>
    <mergeCell ref="D5402:D5403"/>
    <mergeCell ref="B5402:B5403"/>
    <mergeCell ref="C5402:C5403"/>
    <mergeCell ref="A5453:A5457"/>
    <mergeCell ref="M5468:M5469"/>
    <mergeCell ref="A5444:A5447"/>
    <mergeCell ref="M5464:M5466"/>
    <mergeCell ref="E5453:E5457"/>
    <mergeCell ref="E5441:E5443"/>
    <mergeCell ref="E5448:E5452"/>
    <mergeCell ref="L5448:L5449"/>
    <mergeCell ref="M5448:M5449"/>
    <mergeCell ref="L5453:L5454"/>
    <mergeCell ref="M5453:M5454"/>
    <mergeCell ref="A5462:A5463"/>
    <mergeCell ref="E5462:E5463"/>
    <mergeCell ref="J5462:J5463"/>
    <mergeCell ref="K5462:K5463"/>
    <mergeCell ref="M5462:M5463"/>
    <mergeCell ref="L5444:L5445"/>
    <mergeCell ref="N5575:N5578"/>
    <mergeCell ref="B5575:B5578"/>
    <mergeCell ref="C5575:C5578"/>
    <mergeCell ref="D5575:D5578"/>
    <mergeCell ref="L5537:L5538"/>
    <mergeCell ref="L5598:L5610"/>
    <mergeCell ref="A5565:A5574"/>
    <mergeCell ref="E5565:E5574"/>
    <mergeCell ref="A5589:A5590"/>
    <mergeCell ref="E5589:E5590"/>
    <mergeCell ref="F5589:F5590"/>
    <mergeCell ref="G5589:G5590"/>
    <mergeCell ref="H5589:H5590"/>
    <mergeCell ref="I5589:I5590"/>
    <mergeCell ref="J5589:J5590"/>
    <mergeCell ref="K5589:K5590"/>
    <mergeCell ref="N5323:N5329"/>
    <mergeCell ref="I5321:I5323"/>
    <mergeCell ref="J5321:J5323"/>
    <mergeCell ref="N5537:N5538"/>
    <mergeCell ref="N5395:N5399"/>
    <mergeCell ref="A5078:A5080"/>
    <mergeCell ref="E5078:E5080"/>
    <mergeCell ref="F5078:F5080"/>
    <mergeCell ref="G5078:G5080"/>
    <mergeCell ref="H5078:H5080"/>
    <mergeCell ref="I5078:I5080"/>
    <mergeCell ref="J5078:J5080"/>
    <mergeCell ref="K5078:K5080"/>
    <mergeCell ref="J5562:J5564"/>
    <mergeCell ref="K5562:K5564"/>
    <mergeCell ref="B5565:B5568"/>
    <mergeCell ref="A5537:A5540"/>
    <mergeCell ref="H5341:H5345"/>
    <mergeCell ref="G5341:G5345"/>
    <mergeCell ref="F5341:F5345"/>
    <mergeCell ref="H5191:H5194"/>
    <mergeCell ref="K5341:K5345"/>
    <mergeCell ref="J5341:J5345"/>
    <mergeCell ref="I5341:I5345"/>
    <mergeCell ref="F5462:F5463"/>
    <mergeCell ref="G5462:G5463"/>
    <mergeCell ref="H5462:H5463"/>
    <mergeCell ref="I5462:I5463"/>
    <mergeCell ref="D5451:D5452"/>
    <mergeCell ref="E5444:E5447"/>
    <mergeCell ref="E5537:E5540"/>
    <mergeCell ref="M5537:M5540"/>
    <mergeCell ref="D5464:D5466"/>
    <mergeCell ref="A5468:A5470"/>
    <mergeCell ref="E5468:E5470"/>
    <mergeCell ref="L5464:L5466"/>
    <mergeCell ref="L5468:L5469"/>
    <mergeCell ref="C5468:C5469"/>
    <mergeCell ref="B5468:B5469"/>
    <mergeCell ref="A5464:A5467"/>
    <mergeCell ref="K5530:K5532"/>
    <mergeCell ref="J5530:J5532"/>
    <mergeCell ref="I5530:I5532"/>
    <mergeCell ref="H5530:H5532"/>
    <mergeCell ref="G5530:G5532"/>
    <mergeCell ref="F5530:F5532"/>
    <mergeCell ref="E5530:E5532"/>
    <mergeCell ref="A5530:A5532"/>
    <mergeCell ref="N5544:N5545"/>
    <mergeCell ref="A5502:A5503"/>
    <mergeCell ref="E5502:E5503"/>
    <mergeCell ref="F5502:F5503"/>
    <mergeCell ref="F4979:F4983"/>
    <mergeCell ref="G4989:G4992"/>
    <mergeCell ref="J4984:J4988"/>
    <mergeCell ref="F5009:F5011"/>
    <mergeCell ref="H5068:H5069"/>
    <mergeCell ref="I5068:I5069"/>
    <mergeCell ref="J5068:J5069"/>
    <mergeCell ref="E5037:E5039"/>
    <mergeCell ref="G5034:G5036"/>
    <mergeCell ref="J5016:J5020"/>
    <mergeCell ref="G5183:G5184"/>
    <mergeCell ref="K4984:K4988"/>
    <mergeCell ref="K5068:K5069"/>
    <mergeCell ref="K5070:K5072"/>
    <mergeCell ref="G5409:G5411"/>
    <mergeCell ref="H5409:H5411"/>
    <mergeCell ref="I5409:I5411"/>
    <mergeCell ref="J5409:J5411"/>
    <mergeCell ref="K5409:K5411"/>
    <mergeCell ref="G5009:G5011"/>
    <mergeCell ref="H5009:H5011"/>
    <mergeCell ref="I5009:I5011"/>
    <mergeCell ref="K5037:K5039"/>
    <mergeCell ref="K4996:K4998"/>
    <mergeCell ref="K5021:K5022"/>
    <mergeCell ref="K5215:K5216"/>
    <mergeCell ref="J5487:J5489"/>
    <mergeCell ref="K5487:K5489"/>
    <mergeCell ref="E5464:E5467"/>
    <mergeCell ref="A5484:A5486"/>
    <mergeCell ref="E5484:E5486"/>
    <mergeCell ref="F5484:F5486"/>
    <mergeCell ref="G5484:G5486"/>
    <mergeCell ref="H5484:H5486"/>
    <mergeCell ref="I5199:I5200"/>
    <mergeCell ref="J4989:J4992"/>
    <mergeCell ref="K4999:K5003"/>
    <mergeCell ref="A4989:A4992"/>
    <mergeCell ref="F5034:F5036"/>
    <mergeCell ref="F5104:F5106"/>
    <mergeCell ref="G5104:G5106"/>
    <mergeCell ref="H5104:H5106"/>
    <mergeCell ref="J5541:J5543"/>
    <mergeCell ref="E5500:E5501"/>
    <mergeCell ref="F5500:F5501"/>
    <mergeCell ref="J5500:J5501"/>
    <mergeCell ref="E5183:E5184"/>
    <mergeCell ref="I5191:I5194"/>
    <mergeCell ref="J5191:J5194"/>
    <mergeCell ref="A5435:A5440"/>
    <mergeCell ref="A5116:A5118"/>
    <mergeCell ref="J5360:J5361"/>
    <mergeCell ref="K5360:K5361"/>
    <mergeCell ref="A5046:A5050"/>
    <mergeCell ref="E5046:E5050"/>
    <mergeCell ref="A5541:A5543"/>
    <mergeCell ref="E5541:E5543"/>
    <mergeCell ref="F5541:F5543"/>
    <mergeCell ref="G5541:G5543"/>
    <mergeCell ref="H5541:H5543"/>
    <mergeCell ref="M5444:M5445"/>
    <mergeCell ref="A5432:A5433"/>
    <mergeCell ref="F5417:F5419"/>
    <mergeCell ref="E5432:E5433"/>
    <mergeCell ref="F5432:F5433"/>
    <mergeCell ref="G5432:G5433"/>
    <mergeCell ref="H5432:H5433"/>
    <mergeCell ref="I5432:I5433"/>
    <mergeCell ref="H5414:H5416"/>
    <mergeCell ref="A5390:A5392"/>
    <mergeCell ref="E5390:E5392"/>
    <mergeCell ref="F5390:F5392"/>
    <mergeCell ref="G5016:G5020"/>
    <mergeCell ref="I5016:I5020"/>
    <mergeCell ref="K5016:K5020"/>
    <mergeCell ref="F5215:F5216"/>
    <mergeCell ref="G5215:G5216"/>
    <mergeCell ref="F4993:F4995"/>
    <mergeCell ref="G4993:G4995"/>
    <mergeCell ref="H4957:H4959"/>
    <mergeCell ref="L4960:L4961"/>
    <mergeCell ref="J5199:J5200"/>
    <mergeCell ref="K5199:K5200"/>
    <mergeCell ref="I4999:I5003"/>
    <mergeCell ref="J4999:J5003"/>
    <mergeCell ref="A4999:A5003"/>
    <mergeCell ref="A4973:A4975"/>
    <mergeCell ref="F4970:F4972"/>
    <mergeCell ref="F4964:F4966"/>
    <mergeCell ref="G4964:G4966"/>
    <mergeCell ref="K5009:K5011"/>
    <mergeCell ref="E4957:E4959"/>
    <mergeCell ref="J4976:J4978"/>
    <mergeCell ref="K4979:K4983"/>
    <mergeCell ref="E4984:E4988"/>
    <mergeCell ref="I4964:I4966"/>
    <mergeCell ref="H4964:H4966"/>
    <mergeCell ref="E4999:E5003"/>
    <mergeCell ref="F4999:F5003"/>
    <mergeCell ref="A4970:A4972"/>
    <mergeCell ref="E4979:E4983"/>
    <mergeCell ref="G5037:G5039"/>
    <mergeCell ref="F5021:F5022"/>
    <mergeCell ref="F4976:F4978"/>
    <mergeCell ref="J5037:J5039"/>
    <mergeCell ref="H5016:H5020"/>
    <mergeCell ref="F4984:F4988"/>
    <mergeCell ref="D5435:D5437"/>
    <mergeCell ref="M5396:M5400"/>
    <mergeCell ref="L5396:L5400"/>
    <mergeCell ref="G5369:G5371"/>
    <mergeCell ref="H5369:H5371"/>
    <mergeCell ref="I5369:I5371"/>
    <mergeCell ref="B5396:B5400"/>
    <mergeCell ref="C5396:C5400"/>
    <mergeCell ref="G5235:G5237"/>
    <mergeCell ref="A5023:A5025"/>
    <mergeCell ref="F4884:F4886"/>
    <mergeCell ref="G4884:G4886"/>
    <mergeCell ref="E4942:E4943"/>
    <mergeCell ref="F4942:F4943"/>
    <mergeCell ref="A4923:A4927"/>
    <mergeCell ref="F4901:F4904"/>
    <mergeCell ref="G4923:G4927"/>
    <mergeCell ref="F4968:F4969"/>
    <mergeCell ref="A4887:A4890"/>
    <mergeCell ref="K4914:K4916"/>
    <mergeCell ref="J4920:J4922"/>
    <mergeCell ref="K4957:K4959"/>
    <mergeCell ref="L4923:L4924"/>
    <mergeCell ref="G4952:G4956"/>
    <mergeCell ref="H4952:H4956"/>
    <mergeCell ref="A4968:A4969"/>
    <mergeCell ref="K4973:K4975"/>
    <mergeCell ref="E4970:E4972"/>
    <mergeCell ref="G4917:G4919"/>
    <mergeCell ref="I4891:I4895"/>
    <mergeCell ref="E4923:E4927"/>
    <mergeCell ref="I4905:I4907"/>
    <mergeCell ref="J4905:J4907"/>
    <mergeCell ref="G4968:G4969"/>
    <mergeCell ref="H4942:H4943"/>
    <mergeCell ref="K4939:K4941"/>
    <mergeCell ref="A4928:A4929"/>
    <mergeCell ref="G7:G9"/>
    <mergeCell ref="H7:H9"/>
    <mergeCell ref="I7:I9"/>
    <mergeCell ref="J7:J9"/>
    <mergeCell ref="K7:K9"/>
    <mergeCell ref="A4417:A4419"/>
    <mergeCell ref="A4405:A4407"/>
    <mergeCell ref="J4702:J4703"/>
    <mergeCell ref="I4719:I4723"/>
    <mergeCell ref="I4787:I4791"/>
    <mergeCell ref="F4849:F4851"/>
    <mergeCell ref="H4849:H4851"/>
    <mergeCell ref="E4868:E4872"/>
    <mergeCell ref="E4756:E4758"/>
    <mergeCell ref="K4823:K4825"/>
    <mergeCell ref="F4724:F4728"/>
    <mergeCell ref="F4710:F4713"/>
    <mergeCell ref="G4710:G4713"/>
    <mergeCell ref="I4724:I4728"/>
    <mergeCell ref="J4855:J4857"/>
    <mergeCell ref="K4855:K4857"/>
    <mergeCell ref="F4784:F4786"/>
    <mergeCell ref="E4811:E4814"/>
    <mergeCell ref="E4849:E4851"/>
    <mergeCell ref="G4868:G4872"/>
    <mergeCell ref="I4896:I4900"/>
    <mergeCell ref="G4914:G4916"/>
    <mergeCell ref="F4667:F4670"/>
    <mergeCell ref="F4431:F4434"/>
    <mergeCell ref="H4502:H4504"/>
    <mergeCell ref="A4708:A4709"/>
    <mergeCell ref="A4505:A4514"/>
    <mergeCell ref="F5070:F5072"/>
    <mergeCell ref="G5070:G5072"/>
    <mergeCell ref="H5070:H5072"/>
    <mergeCell ref="I5070:I5072"/>
    <mergeCell ref="J5070:J5072"/>
    <mergeCell ref="A5009:A5011"/>
    <mergeCell ref="A4881:A4883"/>
    <mergeCell ref="A4864:A4866"/>
    <mergeCell ref="E4864:E4866"/>
    <mergeCell ref="F4864:F4866"/>
    <mergeCell ref="J4864:J4866"/>
    <mergeCell ref="K4621:K4623"/>
    <mergeCell ref="E4646:E4648"/>
    <mergeCell ref="F4646:F4648"/>
    <mergeCell ref="E4582:E4584"/>
    <mergeCell ref="F4582:F4584"/>
    <mergeCell ref="K4411:K4413"/>
    <mergeCell ref="J4527:J4529"/>
    <mergeCell ref="H4497:H4498"/>
    <mergeCell ref="K4499:K4501"/>
    <mergeCell ref="I4535:I4537"/>
    <mergeCell ref="E4819:E4821"/>
    <mergeCell ref="I4836:I4837"/>
    <mergeCell ref="M7:M9"/>
    <mergeCell ref="A7:A9"/>
    <mergeCell ref="B7:B9"/>
    <mergeCell ref="C7:C9"/>
    <mergeCell ref="G4649:G4651"/>
    <mergeCell ref="K4745:K4747"/>
    <mergeCell ref="J4775:J4777"/>
    <mergeCell ref="K4775:K4777"/>
    <mergeCell ref="A4753:A4755"/>
    <mergeCell ref="A4763:A4766"/>
    <mergeCell ref="E4763:E4766"/>
    <mergeCell ref="K4637:K4639"/>
    <mergeCell ref="A4637:A4639"/>
    <mergeCell ref="A4676:A4678"/>
    <mergeCell ref="E4676:E4678"/>
    <mergeCell ref="F4676:F4678"/>
    <mergeCell ref="G4676:G4678"/>
    <mergeCell ref="H4676:H4678"/>
    <mergeCell ref="I4676:I4678"/>
    <mergeCell ref="J4676:J4678"/>
    <mergeCell ref="K4676:K4678"/>
    <mergeCell ref="G4724:G4728"/>
    <mergeCell ref="H4724:H4728"/>
    <mergeCell ref="E4714:E4718"/>
    <mergeCell ref="A4414:A4416"/>
    <mergeCell ref="J4218:J4220"/>
    <mergeCell ref="J4425:J4428"/>
    <mergeCell ref="H4405:H4407"/>
    <mergeCell ref="G4438:G4440"/>
    <mergeCell ref="F4405:F4407"/>
    <mergeCell ref="A4629:A4633"/>
    <mergeCell ref="E4470:E4472"/>
    <mergeCell ref="D4729:D4736"/>
    <mergeCell ref="E4745:E4747"/>
    <mergeCell ref="F4745:F4747"/>
    <mergeCell ref="A4729:A4743"/>
    <mergeCell ref="A4667:A4670"/>
    <mergeCell ref="E4667:E4670"/>
    <mergeCell ref="K4884:K4886"/>
    <mergeCell ref="A4976:A4978"/>
    <mergeCell ref="A5021:A5022"/>
    <mergeCell ref="I4868:I4872"/>
    <mergeCell ref="K4819:K4821"/>
    <mergeCell ref="G4840:G4841"/>
    <mergeCell ref="I4499:I4501"/>
    <mergeCell ref="F4497:F4498"/>
    <mergeCell ref="F4753:F4755"/>
    <mergeCell ref="G4582:G4584"/>
    <mergeCell ref="J4482:J4484"/>
    <mergeCell ref="J4485:J4488"/>
    <mergeCell ref="I4485:I4488"/>
    <mergeCell ref="F4485:F4488"/>
    <mergeCell ref="G4640:G4642"/>
    <mergeCell ref="J4637:J4639"/>
    <mergeCell ref="G4787:G4791"/>
    <mergeCell ref="E4911:E4913"/>
    <mergeCell ref="H4775:H4777"/>
    <mergeCell ref="I4775:I4777"/>
    <mergeCell ref="I4751:I4752"/>
    <mergeCell ref="H4704:H4707"/>
    <mergeCell ref="I4759:I4761"/>
    <mergeCell ref="J4759:J4761"/>
    <mergeCell ref="A4658:A4660"/>
    <mergeCell ref="I4617:I4619"/>
    <mergeCell ref="F4518:F4520"/>
    <mergeCell ref="H4527:H4529"/>
    <mergeCell ref="F4589:F4591"/>
    <mergeCell ref="B4600:B4601"/>
    <mergeCell ref="I4595:I4597"/>
    <mergeCell ref="A4589:A4591"/>
    <mergeCell ref="J4545:J4547"/>
    <mergeCell ref="I4545:I4547"/>
    <mergeCell ref="H4545:H4547"/>
    <mergeCell ref="G4545:G4547"/>
    <mergeCell ref="B4505:B4507"/>
    <mergeCell ref="H4593:H4594"/>
    <mergeCell ref="J4604:J4606"/>
    <mergeCell ref="J4658:J4660"/>
    <mergeCell ref="H4649:H4651"/>
    <mergeCell ref="F4698:F4701"/>
    <mergeCell ref="A4759:A4761"/>
    <mergeCell ref="H4759:H4761"/>
    <mergeCell ref="K4482:K4484"/>
    <mergeCell ref="J4751:J4752"/>
    <mergeCell ref="G4614:G4616"/>
    <mergeCell ref="A4539:A4543"/>
    <mergeCell ref="J4568:J4572"/>
    <mergeCell ref="E4589:E4591"/>
    <mergeCell ref="I4593:I4594"/>
    <mergeCell ref="J4532:J4534"/>
    <mergeCell ref="F4535:F4537"/>
    <mergeCell ref="G4535:G4537"/>
    <mergeCell ref="H4535:H4537"/>
    <mergeCell ref="A4595:A4597"/>
    <mergeCell ref="A4527:A4529"/>
    <mergeCell ref="A4499:A4501"/>
    <mergeCell ref="H4614:H4616"/>
    <mergeCell ref="A4502:A4504"/>
    <mergeCell ref="A4585:A4586"/>
    <mergeCell ref="C4598:C4599"/>
    <mergeCell ref="A4608:A4610"/>
    <mergeCell ref="G4604:G4606"/>
    <mergeCell ref="H4604:H4606"/>
    <mergeCell ref="A4600:A4603"/>
    <mergeCell ref="F4600:F4603"/>
    <mergeCell ref="I4831:I4835"/>
    <mergeCell ref="F4939:F4941"/>
    <mergeCell ref="G4939:G4941"/>
    <mergeCell ref="E4939:E4941"/>
    <mergeCell ref="J4911:J4913"/>
    <mergeCell ref="E4831:E4835"/>
    <mergeCell ref="H4708:H4709"/>
    <mergeCell ref="G4920:G4922"/>
    <mergeCell ref="E4901:E4904"/>
    <mergeCell ref="H4787:H4791"/>
    <mergeCell ref="F4807:F4810"/>
    <mergeCell ref="E4858:E4860"/>
    <mergeCell ref="F4858:F4860"/>
    <mergeCell ref="G4858:G4860"/>
    <mergeCell ref="H4858:H4860"/>
    <mergeCell ref="J4685:J4686"/>
    <mergeCell ref="H4873:H4877"/>
    <mergeCell ref="I4855:I4857"/>
    <mergeCell ref="H4939:H4941"/>
    <mergeCell ref="G4489:G4495"/>
    <mergeCell ref="F4585:F4588"/>
    <mergeCell ref="A4482:A4484"/>
    <mergeCell ref="A4535:A4537"/>
    <mergeCell ref="E4928:E4933"/>
    <mergeCell ref="A4489:A4495"/>
    <mergeCell ref="E4614:E4616"/>
    <mergeCell ref="G4617:G4619"/>
    <mergeCell ref="B4625:B4626"/>
    <mergeCell ref="F4545:F4547"/>
    <mergeCell ref="E4545:E4547"/>
    <mergeCell ref="A4564:A4566"/>
    <mergeCell ref="E4564:E4566"/>
    <mergeCell ref="E4502:E4504"/>
    <mergeCell ref="D4600:D4601"/>
    <mergeCell ref="A4552:A4563"/>
    <mergeCell ref="A4518:A4520"/>
    <mergeCell ref="A4532:A4534"/>
    <mergeCell ref="A4524:A4526"/>
    <mergeCell ref="C4600:C4601"/>
    <mergeCell ref="A4549:A4551"/>
    <mergeCell ref="G4589:G4591"/>
    <mergeCell ref="A4694:A4697"/>
    <mergeCell ref="A4691:A4693"/>
    <mergeCell ref="A4646:A4648"/>
    <mergeCell ref="A4663:A4665"/>
    <mergeCell ref="A4545:A4547"/>
    <mergeCell ref="I4589:I4591"/>
    <mergeCell ref="H4539:H4543"/>
    <mergeCell ref="C4505:C4507"/>
    <mergeCell ref="C4625:C4626"/>
    <mergeCell ref="D4625:D4626"/>
    <mergeCell ref="A4698:A4701"/>
    <mergeCell ref="J4499:J4501"/>
    <mergeCell ref="J4578:J4580"/>
    <mergeCell ref="J4640:J4642"/>
    <mergeCell ref="J4763:J4766"/>
    <mergeCell ref="J4698:J4701"/>
    <mergeCell ref="I4646:I4648"/>
    <mergeCell ref="J4646:J4648"/>
    <mergeCell ref="G4646:G4648"/>
    <mergeCell ref="H4646:H4648"/>
    <mergeCell ref="E4505:E4512"/>
    <mergeCell ref="G4532:G4534"/>
    <mergeCell ref="E4753:E4755"/>
    <mergeCell ref="H4855:H4857"/>
    <mergeCell ref="H4861:H4863"/>
    <mergeCell ref="I4861:I4863"/>
    <mergeCell ref="J4861:J4863"/>
    <mergeCell ref="G4881:G4883"/>
    <mergeCell ref="H4911:H4913"/>
    <mergeCell ref="H4878:H4880"/>
    <mergeCell ref="K4846:K4848"/>
    <mergeCell ref="K4852:K4854"/>
    <mergeCell ref="F4846:F4848"/>
    <mergeCell ref="K4836:K4837"/>
    <mergeCell ref="H4831:H4835"/>
    <mergeCell ref="A4884:A4886"/>
    <mergeCell ref="E4884:E4886"/>
    <mergeCell ref="J4878:J4880"/>
    <mergeCell ref="F4878:F4880"/>
    <mergeCell ref="F4914:F4916"/>
    <mergeCell ref="I4920:I4922"/>
    <mergeCell ref="H4914:H4916"/>
    <mergeCell ref="I4914:I4916"/>
    <mergeCell ref="I4911:I4913"/>
    <mergeCell ref="A4578:A4580"/>
    <mergeCell ref="J4667:J4670"/>
    <mergeCell ref="H4589:H4591"/>
    <mergeCell ref="H4600:H4603"/>
    <mergeCell ref="E4617:E4619"/>
    <mergeCell ref="G4497:G4498"/>
    <mergeCell ref="B4508:B4510"/>
    <mergeCell ref="H4578:H4580"/>
    <mergeCell ref="I4578:I4580"/>
    <mergeCell ref="A4497:A4498"/>
    <mergeCell ref="D4505:D4507"/>
    <mergeCell ref="G4499:G4501"/>
    <mergeCell ref="E4524:E4526"/>
    <mergeCell ref="F4524:F4526"/>
    <mergeCell ref="G4524:G4526"/>
    <mergeCell ref="H4524:H4526"/>
    <mergeCell ref="I4524:I4526"/>
    <mergeCell ref="F4593:F4594"/>
    <mergeCell ref="A4575:A4577"/>
    <mergeCell ref="G4575:G4577"/>
    <mergeCell ref="H4575:H4577"/>
    <mergeCell ref="G4702:G4703"/>
    <mergeCell ref="A4917:A4919"/>
    <mergeCell ref="I4649:I4651"/>
    <mergeCell ref="A4685:A4686"/>
    <mergeCell ref="H4688:H4690"/>
    <mergeCell ref="I4688:I4690"/>
    <mergeCell ref="I4658:I4660"/>
    <mergeCell ref="F4694:F4697"/>
    <mergeCell ref="F4614:F4616"/>
    <mergeCell ref="F4637:F4639"/>
    <mergeCell ref="A4640:A4642"/>
    <mergeCell ref="G4637:G4639"/>
    <mergeCell ref="E4600:E4603"/>
    <mergeCell ref="I4685:I4686"/>
    <mergeCell ref="F4568:F4572"/>
    <mergeCell ref="A4702:A4703"/>
    <mergeCell ref="H4621:H4623"/>
    <mergeCell ref="F4617:F4619"/>
    <mergeCell ref="F4911:F4913"/>
    <mergeCell ref="F4917:F4919"/>
    <mergeCell ref="I4532:I4534"/>
    <mergeCell ref="I4568:I4572"/>
    <mergeCell ref="A4604:A4606"/>
    <mergeCell ref="E4604:E4606"/>
    <mergeCell ref="F4604:F4606"/>
    <mergeCell ref="J4593:J4594"/>
    <mergeCell ref="A4515:A4517"/>
    <mergeCell ref="E4515:E4517"/>
    <mergeCell ref="F4515:F4517"/>
    <mergeCell ref="G4515:G4517"/>
    <mergeCell ref="H4515:H4517"/>
    <mergeCell ref="I4515:I4517"/>
    <mergeCell ref="J4515:J4517"/>
    <mergeCell ref="A4598:A4599"/>
    <mergeCell ref="F4499:F4501"/>
    <mergeCell ref="J4617:J4619"/>
    <mergeCell ref="E4578:E4580"/>
    <mergeCell ref="F4578:F4580"/>
    <mergeCell ref="A4625:A4628"/>
    <mergeCell ref="G4549:G4551"/>
    <mergeCell ref="I4604:I4606"/>
    <mergeCell ref="A4614:A4616"/>
    <mergeCell ref="D4598:D4599"/>
    <mergeCell ref="J4621:J4623"/>
    <mergeCell ref="H4067:H4069"/>
    <mergeCell ref="J4137:J4141"/>
    <mergeCell ref="I4134:I4136"/>
    <mergeCell ref="F4067:F4069"/>
    <mergeCell ref="E4067:E4069"/>
    <mergeCell ref="H4137:H4141"/>
    <mergeCell ref="G4148:G4151"/>
    <mergeCell ref="G4117:G4119"/>
    <mergeCell ref="F4120:F4121"/>
    <mergeCell ref="E4117:E4119"/>
    <mergeCell ref="F4117:F4119"/>
    <mergeCell ref="A4568:A4572"/>
    <mergeCell ref="G4568:G4572"/>
    <mergeCell ref="J4575:J4577"/>
    <mergeCell ref="F4598:F4599"/>
    <mergeCell ref="F4279:F4281"/>
    <mergeCell ref="I4262:I4264"/>
    <mergeCell ref="F4218:F4220"/>
    <mergeCell ref="J4284:J4286"/>
    <mergeCell ref="G4266:G4268"/>
    <mergeCell ref="F4262:F4264"/>
    <mergeCell ref="I4302:I4304"/>
    <mergeCell ref="J4302:J4304"/>
    <mergeCell ref="H4221:H4223"/>
    <mergeCell ref="G4221:G4223"/>
    <mergeCell ref="E4482:E4484"/>
    <mergeCell ref="F4489:F4491"/>
    <mergeCell ref="F4621:F4623"/>
    <mergeCell ref="I4600:I4603"/>
    <mergeCell ref="E4464:E4466"/>
    <mergeCell ref="E4344:E4348"/>
    <mergeCell ref="J4211:J4213"/>
    <mergeCell ref="J4208:J4210"/>
    <mergeCell ref="F4294:F4296"/>
    <mergeCell ref="J4344:J4348"/>
    <mergeCell ref="H4333:H4335"/>
    <mergeCell ref="F4211:F4213"/>
    <mergeCell ref="F4391:F4394"/>
    <mergeCell ref="G4391:G4394"/>
    <mergeCell ref="G4429:G4430"/>
    <mergeCell ref="I4405:I4407"/>
    <mergeCell ref="H4378:H4380"/>
    <mergeCell ref="F4134:F4136"/>
    <mergeCell ref="I4017:I4018"/>
    <mergeCell ref="G4362:G4363"/>
    <mergeCell ref="J4237:J4239"/>
    <mergeCell ref="F3986:F3988"/>
    <mergeCell ref="F3995:F3999"/>
    <mergeCell ref="F4004:F4006"/>
    <mergeCell ref="H4015:H4016"/>
    <mergeCell ref="E4228:E4230"/>
    <mergeCell ref="H4225:H4227"/>
    <mergeCell ref="I4225:I4227"/>
    <mergeCell ref="I4452:I4454"/>
    <mergeCell ref="G4456:G4458"/>
    <mergeCell ref="A4339:A4343"/>
    <mergeCell ref="A4322:A4324"/>
    <mergeCell ref="J4148:J4151"/>
    <mergeCell ref="J4539:J4543"/>
    <mergeCell ref="J4524:J4526"/>
    <mergeCell ref="F4502:F4504"/>
    <mergeCell ref="J4464:J4466"/>
    <mergeCell ref="I4467:I4469"/>
    <mergeCell ref="J4467:J4469"/>
    <mergeCell ref="J4460:J4462"/>
    <mergeCell ref="A4038:A4040"/>
    <mergeCell ref="J4067:J4069"/>
    <mergeCell ref="J4083:J4085"/>
    <mergeCell ref="A4298:A4300"/>
    <mergeCell ref="A4225:A4227"/>
    <mergeCell ref="A4215:A4217"/>
    <mergeCell ref="A4272:A4274"/>
    <mergeCell ref="A4262:A4264"/>
    <mergeCell ref="A4314:A4316"/>
    <mergeCell ref="A4284:A4286"/>
    <mergeCell ref="A4279:A4281"/>
    <mergeCell ref="A4275:A4277"/>
    <mergeCell ref="A4330:A4332"/>
    <mergeCell ref="A4291:A4293"/>
    <mergeCell ref="A4445:A4447"/>
    <mergeCell ref="A4441:A4443"/>
    <mergeCell ref="A4435:A4437"/>
    <mergeCell ref="F4414:F4416"/>
    <mergeCell ref="J4411:J4413"/>
    <mergeCell ref="G4411:G4413"/>
    <mergeCell ref="H4408:H4410"/>
    <mergeCell ref="J4478:J4480"/>
    <mergeCell ref="G4470:G4472"/>
    <mergeCell ref="H4499:H4501"/>
    <mergeCell ref="H4473:H4477"/>
    <mergeCell ref="F4470:F4472"/>
    <mergeCell ref="I4482:I4484"/>
    <mergeCell ref="G4485:G4488"/>
    <mergeCell ref="I4473:I4477"/>
    <mergeCell ref="J4473:J4477"/>
    <mergeCell ref="E4086:E4087"/>
    <mergeCell ref="G4179:G4181"/>
    <mergeCell ref="I4182:I4184"/>
    <mergeCell ref="G4190:G4192"/>
    <mergeCell ref="H4190:H4192"/>
    <mergeCell ref="I4205:I4207"/>
    <mergeCell ref="J4205:J4207"/>
    <mergeCell ref="J4182:J4184"/>
    <mergeCell ref="J4327:J4329"/>
    <mergeCell ref="E4279:E4281"/>
    <mergeCell ref="G4539:G4543"/>
    <mergeCell ref="I3959:I3961"/>
    <mergeCell ref="I4237:I4239"/>
    <mergeCell ref="I4120:I4121"/>
    <mergeCell ref="I4125:I4129"/>
    <mergeCell ref="A4205:A4207"/>
    <mergeCell ref="A4208:A4210"/>
    <mergeCell ref="A4218:A4220"/>
    <mergeCell ref="E4173:E4177"/>
    <mergeCell ref="F4161:F4163"/>
    <mergeCell ref="C4051:C4053"/>
    <mergeCell ref="J4070:J4072"/>
    <mergeCell ref="G4094:G4095"/>
    <mergeCell ref="H4094:H4095"/>
    <mergeCell ref="I4445:I4447"/>
    <mergeCell ref="H4148:H4151"/>
    <mergeCell ref="G4241:G4243"/>
    <mergeCell ref="H4241:H4243"/>
    <mergeCell ref="I4435:I4437"/>
    <mergeCell ref="F4452:F4454"/>
    <mergeCell ref="G4452:G4454"/>
    <mergeCell ref="H4456:H4458"/>
    <mergeCell ref="E4096:E4098"/>
    <mergeCell ref="I4096:I4103"/>
    <mergeCell ref="E4004:E4006"/>
    <mergeCell ref="G4086:G4087"/>
    <mergeCell ref="J4086:J4087"/>
    <mergeCell ref="G4122:G4124"/>
    <mergeCell ref="E4198:E4200"/>
    <mergeCell ref="J4012:J4014"/>
    <mergeCell ref="G4218:G4220"/>
    <mergeCell ref="J4034:J4036"/>
    <mergeCell ref="I4231:I4233"/>
    <mergeCell ref="J4231:J4233"/>
    <mergeCell ref="F4344:F4348"/>
    <mergeCell ref="G4375:G4377"/>
    <mergeCell ref="A4429:A4430"/>
    <mergeCell ref="F4096:F4103"/>
    <mergeCell ref="G4090:G4092"/>
    <mergeCell ref="G4120:G4121"/>
    <mergeCell ref="H4125:H4129"/>
    <mergeCell ref="H4104:H4108"/>
    <mergeCell ref="A4202:A4204"/>
    <mergeCell ref="A4228:A4230"/>
    <mergeCell ref="A4245:A4247"/>
    <mergeCell ref="A4251:A4253"/>
    <mergeCell ref="I4431:I4434"/>
    <mergeCell ref="E4425:E4428"/>
    <mergeCell ref="J4429:J4430"/>
    <mergeCell ref="H4122:H4124"/>
    <mergeCell ref="J4122:J4124"/>
    <mergeCell ref="F4094:F4095"/>
    <mergeCell ref="E4429:E4430"/>
    <mergeCell ref="G4435:G4437"/>
    <mergeCell ref="E4452:E4454"/>
    <mergeCell ref="F4435:F4437"/>
    <mergeCell ref="F3966:F3968"/>
    <mergeCell ref="B3974:B3981"/>
    <mergeCell ref="E3973:E3984"/>
    <mergeCell ref="A3966:A3968"/>
    <mergeCell ref="J3959:J3961"/>
    <mergeCell ref="A3992:A3994"/>
    <mergeCell ref="F4015:F4016"/>
    <mergeCell ref="E4020:E4022"/>
    <mergeCell ref="A4020:A4022"/>
    <mergeCell ref="P980:P981"/>
    <mergeCell ref="E978:E981"/>
    <mergeCell ref="F978:F981"/>
    <mergeCell ref="H978:H981"/>
    <mergeCell ref="I978:I981"/>
    <mergeCell ref="J978:J981"/>
    <mergeCell ref="K978:K981"/>
    <mergeCell ref="P1623:P1626"/>
    <mergeCell ref="J4279:J4281"/>
    <mergeCell ref="K4279:K4281"/>
    <mergeCell ref="K4298:K4300"/>
    <mergeCell ref="H4357:H4360"/>
    <mergeCell ref="I4417:I4419"/>
    <mergeCell ref="E4435:E4437"/>
    <mergeCell ref="J4255:J4257"/>
    <mergeCell ref="K4327:K4329"/>
    <mergeCell ref="F4109:F4111"/>
    <mergeCell ref="K4120:K4121"/>
    <mergeCell ref="K4109:K4111"/>
    <mergeCell ref="G4245:G4247"/>
    <mergeCell ref="F4198:F4200"/>
    <mergeCell ref="G4198:G4200"/>
    <mergeCell ref="K4182:K4184"/>
    <mergeCell ref="E4125:E4129"/>
    <mergeCell ref="E3966:E3968"/>
    <mergeCell ref="E3969:E3972"/>
    <mergeCell ref="J3992:J3994"/>
    <mergeCell ref="J3986:J3988"/>
    <mergeCell ref="I3992:I3994"/>
    <mergeCell ref="K4031:K4032"/>
    <mergeCell ref="K3941:K3943"/>
    <mergeCell ref="G3954:G3955"/>
    <mergeCell ref="F3992:F3994"/>
    <mergeCell ref="I3784:I3786"/>
    <mergeCell ref="G3759:G3761"/>
    <mergeCell ref="I3702:I3704"/>
    <mergeCell ref="F4353:F4356"/>
    <mergeCell ref="K3995:K3999"/>
    <mergeCell ref="J3995:J3999"/>
    <mergeCell ref="G4012:G4014"/>
    <mergeCell ref="E4015:E4016"/>
    <mergeCell ref="G4104:G4108"/>
    <mergeCell ref="E4007:E4011"/>
    <mergeCell ref="E3794:E3796"/>
    <mergeCell ref="F3794:F3796"/>
    <mergeCell ref="E3797:E3799"/>
    <mergeCell ref="E3808:E3812"/>
    <mergeCell ref="I4353:I4356"/>
    <mergeCell ref="I4034:I4036"/>
    <mergeCell ref="G4046:G4050"/>
    <mergeCell ref="H4012:H4014"/>
    <mergeCell ref="E4168:E4172"/>
    <mergeCell ref="E3802:E3804"/>
    <mergeCell ref="F3802:F3804"/>
    <mergeCell ref="J3813:J3817"/>
    <mergeCell ref="I3820:I3827"/>
    <mergeCell ref="I3836:I3838"/>
    <mergeCell ref="F4228:F4230"/>
    <mergeCell ref="I4173:I4177"/>
    <mergeCell ref="J3918:J3919"/>
    <mergeCell ref="E4231:E4233"/>
    <mergeCell ref="E3992:E3994"/>
    <mergeCell ref="E3959:E3961"/>
    <mergeCell ref="E4059:E4061"/>
    <mergeCell ref="I4218:I4220"/>
    <mergeCell ref="K4231:K4233"/>
    <mergeCell ref="A4464:A4466"/>
    <mergeCell ref="F4417:F4419"/>
    <mergeCell ref="E4327:E4329"/>
    <mergeCell ref="E4311:E4313"/>
    <mergeCell ref="I4190:I4192"/>
    <mergeCell ref="F4255:F4257"/>
    <mergeCell ref="J4441:J4443"/>
    <mergeCell ref="K4306:K4310"/>
    <mergeCell ref="F4306:F4310"/>
    <mergeCell ref="G4425:G4428"/>
    <mergeCell ref="H4279:H4281"/>
    <mergeCell ref="J4452:J4454"/>
    <mergeCell ref="H4438:H4440"/>
    <mergeCell ref="K4445:K4447"/>
    <mergeCell ref="F4425:F4428"/>
    <mergeCell ref="G4322:G4324"/>
    <mergeCell ref="K4333:K4335"/>
    <mergeCell ref="J4317:J4321"/>
    <mergeCell ref="J4330:J4332"/>
    <mergeCell ref="G4317:G4321"/>
    <mergeCell ref="I4408:I4410"/>
    <mergeCell ref="K4368:K4369"/>
    <mergeCell ref="G4357:G4360"/>
    <mergeCell ref="E4339:E4343"/>
    <mergeCell ref="E4349:E4352"/>
    <mergeCell ref="F4378:F4380"/>
    <mergeCell ref="H4340:H4341"/>
    <mergeCell ref="F4340:F4341"/>
    <mergeCell ref="G4156:G4160"/>
    <mergeCell ref="F4182:F4184"/>
    <mergeCell ref="E4179:E4181"/>
    <mergeCell ref="F4179:F4181"/>
    <mergeCell ref="K4215:K4217"/>
    <mergeCell ref="K4272:K4274"/>
    <mergeCell ref="I4378:I4380"/>
    <mergeCell ref="G4441:G4443"/>
    <mergeCell ref="E4383:E4385"/>
    <mergeCell ref="J4456:J4458"/>
    <mergeCell ref="H4452:H4454"/>
    <mergeCell ref="I4464:I4466"/>
    <mergeCell ref="G4460:G4462"/>
    <mergeCell ref="H4460:H4462"/>
    <mergeCell ref="I4460:I4462"/>
    <mergeCell ref="I4168:I4172"/>
    <mergeCell ref="J4168:J4172"/>
    <mergeCell ref="E4241:E4243"/>
    <mergeCell ref="K4251:K4253"/>
    <mergeCell ref="F4231:F4233"/>
    <mergeCell ref="J4173:J4177"/>
    <mergeCell ref="H4168:H4172"/>
    <mergeCell ref="A4467:A4469"/>
    <mergeCell ref="D4508:D4510"/>
    <mergeCell ref="F4125:F4129"/>
    <mergeCell ref="G4125:G4129"/>
    <mergeCell ref="D4168:D4169"/>
    <mergeCell ref="E4266:E4268"/>
    <mergeCell ref="F4266:F4268"/>
    <mergeCell ref="I4489:I4495"/>
    <mergeCell ref="E4205:E4207"/>
    <mergeCell ref="I4251:I4253"/>
    <mergeCell ref="K4237:K4239"/>
    <mergeCell ref="K4262:K4264"/>
    <mergeCell ref="E4262:E4264"/>
    <mergeCell ref="K4375:K4377"/>
    <mergeCell ref="H4179:H4181"/>
    <mergeCell ref="G4134:G4136"/>
    <mergeCell ref="H4208:H4210"/>
    <mergeCell ref="I4202:I4204"/>
    <mergeCell ref="J4202:J4204"/>
    <mergeCell ref="H4228:H4230"/>
    <mergeCell ref="J4322:J4324"/>
    <mergeCell ref="F4375:F4377"/>
    <mergeCell ref="A4460:A4462"/>
    <mergeCell ref="A4456:A4458"/>
    <mergeCell ref="A4452:A4454"/>
    <mergeCell ref="G4478:G4480"/>
    <mergeCell ref="A4478:A4480"/>
    <mergeCell ref="E4478:E4480"/>
    <mergeCell ref="K4460:K4462"/>
    <mergeCell ref="A4473:A4477"/>
    <mergeCell ref="G4473:G4477"/>
    <mergeCell ref="I4470:I4472"/>
    <mergeCell ref="K4464:K4466"/>
    <mergeCell ref="A4431:A4432"/>
    <mergeCell ref="I4456:I4458"/>
    <mergeCell ref="G4211:G4213"/>
    <mergeCell ref="A4470:A4472"/>
    <mergeCell ref="J4502:J4504"/>
    <mergeCell ref="K4137:K4141"/>
    <mergeCell ref="K4134:K4136"/>
    <mergeCell ref="J4179:J4181"/>
    <mergeCell ref="K4179:K4181"/>
    <mergeCell ref="K4221:K4223"/>
    <mergeCell ref="H4231:H4233"/>
    <mergeCell ref="E4237:E4239"/>
    <mergeCell ref="E4499:E4501"/>
    <mergeCell ref="H4485:H4488"/>
    <mergeCell ref="K4441:K4443"/>
    <mergeCell ref="H4431:H4434"/>
    <mergeCell ref="F4408:F4410"/>
    <mergeCell ref="E4333:E4335"/>
    <mergeCell ref="G4464:G4466"/>
    <mergeCell ref="G4333:G4335"/>
    <mergeCell ref="H4327:H4329"/>
    <mergeCell ref="E4306:E4310"/>
    <mergeCell ref="E4431:E4434"/>
    <mergeCell ref="K4317:K4321"/>
    <mergeCell ref="F4317:F4321"/>
    <mergeCell ref="I4330:I4332"/>
    <mergeCell ref="E4408:E4410"/>
    <mergeCell ref="K4353:K4356"/>
    <mergeCell ref="I4497:I4498"/>
    <mergeCell ref="J4497:J4498"/>
    <mergeCell ref="K4414:K4416"/>
    <mergeCell ref="H4441:H4443"/>
    <mergeCell ref="I4441:I4443"/>
    <mergeCell ref="E4361:E4372"/>
    <mergeCell ref="K4502:K4504"/>
    <mergeCell ref="G4298:G4300"/>
    <mergeCell ref="I4298:I4300"/>
    <mergeCell ref="G4378:G4380"/>
    <mergeCell ref="G4330:G4332"/>
    <mergeCell ref="H4330:H4332"/>
    <mergeCell ref="F4383:F4385"/>
    <mergeCell ref="G4383:G4385"/>
    <mergeCell ref="E4518:E4520"/>
    <mergeCell ref="G4502:G4504"/>
    <mergeCell ref="H4482:H4484"/>
    <mergeCell ref="E4456:E4458"/>
    <mergeCell ref="K4456:K4458"/>
    <mergeCell ref="H4489:H4495"/>
    <mergeCell ref="E4467:E4469"/>
    <mergeCell ref="G4364:G4365"/>
    <mergeCell ref="H4364:H4365"/>
    <mergeCell ref="I4364:I4365"/>
    <mergeCell ref="F4429:F4430"/>
    <mergeCell ref="E4417:E4419"/>
    <mergeCell ref="F4445:F4447"/>
    <mergeCell ref="J4445:J4447"/>
    <mergeCell ref="K4467:K4469"/>
    <mergeCell ref="I4438:I4440"/>
    <mergeCell ref="K4452:K4454"/>
    <mergeCell ref="F4464:F4466"/>
    <mergeCell ref="G4482:G4484"/>
    <mergeCell ref="E4485:E4488"/>
    <mergeCell ref="M4564:M4566"/>
    <mergeCell ref="K4417:K4419"/>
    <mergeCell ref="J4405:J4407"/>
    <mergeCell ref="K4405:K4407"/>
    <mergeCell ref="J4414:J4416"/>
    <mergeCell ref="E4460:E4462"/>
    <mergeCell ref="F4460:F4462"/>
    <mergeCell ref="K4478:K4480"/>
    <mergeCell ref="L4505:L4507"/>
    <mergeCell ref="G4408:G4410"/>
    <mergeCell ref="E4414:E4416"/>
    <mergeCell ref="G4344:G4348"/>
    <mergeCell ref="H4344:H4348"/>
    <mergeCell ref="K4383:K4385"/>
    <mergeCell ref="F4298:F4300"/>
    <mergeCell ref="K4485:K4488"/>
    <mergeCell ref="K4545:K4547"/>
    <mergeCell ref="K4470:K4472"/>
    <mergeCell ref="J4470:J4472"/>
    <mergeCell ref="H4478:H4480"/>
    <mergeCell ref="E4473:E4477"/>
    <mergeCell ref="F4473:F4477"/>
    <mergeCell ref="E4625:E4627"/>
    <mergeCell ref="E4621:E4623"/>
    <mergeCell ref="G4621:G4623"/>
    <mergeCell ref="E4691:E4693"/>
    <mergeCell ref="L4552:L4557"/>
    <mergeCell ref="I4539:I4543"/>
    <mergeCell ref="E4549:E4551"/>
    <mergeCell ref="F4549:F4551"/>
    <mergeCell ref="J4535:J4537"/>
    <mergeCell ref="J4489:J4495"/>
    <mergeCell ref="I4527:I4529"/>
    <mergeCell ref="G4518:G4520"/>
    <mergeCell ref="N4505:N4507"/>
    <mergeCell ref="E4698:E4701"/>
    <mergeCell ref="G4608:G4610"/>
    <mergeCell ref="H4608:H4610"/>
    <mergeCell ref="I4608:I4610"/>
    <mergeCell ref="J4608:J4610"/>
    <mergeCell ref="K4608:K4610"/>
    <mergeCell ref="J4549:J4551"/>
    <mergeCell ref="M4545:M4547"/>
    <mergeCell ref="F4564:F4566"/>
    <mergeCell ref="G4564:G4566"/>
    <mergeCell ref="H4564:H4566"/>
    <mergeCell ref="M4608:M4610"/>
    <mergeCell ref="G4667:G4670"/>
    <mergeCell ref="H4667:H4670"/>
    <mergeCell ref="I4667:I4670"/>
    <mergeCell ref="E4532:E4534"/>
    <mergeCell ref="F4532:F4534"/>
    <mergeCell ref="M4552:M4557"/>
    <mergeCell ref="I4518:I4520"/>
    <mergeCell ref="J4518:J4520"/>
    <mergeCell ref="K4527:K4529"/>
    <mergeCell ref="N4552:N4557"/>
    <mergeCell ref="J4600:J4603"/>
    <mergeCell ref="H4595:H4597"/>
    <mergeCell ref="J4589:J4591"/>
    <mergeCell ref="G4593:G4594"/>
    <mergeCell ref="I4582:I4584"/>
    <mergeCell ref="J4582:J4584"/>
    <mergeCell ref="G4658:G4660"/>
    <mergeCell ref="H4658:H4660"/>
    <mergeCell ref="K4598:K4599"/>
    <mergeCell ref="K4585:K4588"/>
    <mergeCell ref="K4646:K4648"/>
    <mergeCell ref="K4658:K4660"/>
    <mergeCell ref="K4667:K4670"/>
    <mergeCell ref="G4698:G4701"/>
    <mergeCell ref="G4600:G4603"/>
    <mergeCell ref="F4575:F4577"/>
    <mergeCell ref="I4575:I4577"/>
    <mergeCell ref="E4608:E4610"/>
    <mergeCell ref="F4608:F4610"/>
    <mergeCell ref="M4667:M4670"/>
    <mergeCell ref="G4598:G4599"/>
    <mergeCell ref="K4649:K4651"/>
    <mergeCell ref="E4441:E4443"/>
    <mergeCell ref="I4317:I4321"/>
    <mergeCell ref="H4368:H4369"/>
    <mergeCell ref="F4441:F4443"/>
    <mergeCell ref="E4445:E4447"/>
    <mergeCell ref="A4086:A4087"/>
    <mergeCell ref="K4086:K4087"/>
    <mergeCell ref="E4186:E4188"/>
    <mergeCell ref="A4186:A4188"/>
    <mergeCell ref="A4190:A4192"/>
    <mergeCell ref="H4198:H4200"/>
    <mergeCell ref="F4122:F4124"/>
    <mergeCell ref="K4568:K4572"/>
    <mergeCell ref="K4575:K4577"/>
    <mergeCell ref="H4549:H4551"/>
    <mergeCell ref="I4549:I4551"/>
    <mergeCell ref="E4527:E4529"/>
    <mergeCell ref="F4527:F4529"/>
    <mergeCell ref="K4489:K4495"/>
    <mergeCell ref="P4776:P4777"/>
    <mergeCell ref="L4768:L4772"/>
    <mergeCell ref="B4768:B4772"/>
    <mergeCell ref="C4768:C4772"/>
    <mergeCell ref="D4768:D4772"/>
    <mergeCell ref="F4772:F4774"/>
    <mergeCell ref="G4772:G4774"/>
    <mergeCell ref="H4772:H4774"/>
    <mergeCell ref="I4772:I4774"/>
    <mergeCell ref="J4772:J4774"/>
    <mergeCell ref="K4772:K4774"/>
    <mergeCell ref="N4768:N4771"/>
    <mergeCell ref="P4773:P4774"/>
    <mergeCell ref="M4729:M4736"/>
    <mergeCell ref="N4729:N4736"/>
    <mergeCell ref="E4679:E4683"/>
    <mergeCell ref="F4679:F4683"/>
    <mergeCell ref="G4679:G4683"/>
    <mergeCell ref="H4679:H4683"/>
    <mergeCell ref="I4679:I4683"/>
    <mergeCell ref="J4679:J4683"/>
    <mergeCell ref="K4679:K4683"/>
    <mergeCell ref="E4759:E4761"/>
    <mergeCell ref="F4759:F4761"/>
    <mergeCell ref="G4759:G4761"/>
    <mergeCell ref="E4663:E4665"/>
    <mergeCell ref="F4663:F4665"/>
    <mergeCell ref="G4663:G4665"/>
    <mergeCell ref="H4663:H4665"/>
    <mergeCell ref="I4663:I4665"/>
    <mergeCell ref="J4663:J4665"/>
    <mergeCell ref="K4663:K4665"/>
    <mergeCell ref="K4497:K4498"/>
    <mergeCell ref="E4539:E4543"/>
    <mergeCell ref="H4532:H4534"/>
    <mergeCell ref="K4549:K4551"/>
    <mergeCell ref="K4582:K4584"/>
    <mergeCell ref="E4535:E4537"/>
    <mergeCell ref="F4539:F4543"/>
    <mergeCell ref="K4535:K4537"/>
    <mergeCell ref="E4492:E4495"/>
    <mergeCell ref="E4489:E4491"/>
    <mergeCell ref="E4598:E4599"/>
    <mergeCell ref="E4575:E4577"/>
    <mergeCell ref="I4637:I4639"/>
    <mergeCell ref="A3938:A3940"/>
    <mergeCell ref="J4438:J4440"/>
    <mergeCell ref="K4438:K4440"/>
    <mergeCell ref="F4090:F4092"/>
    <mergeCell ref="E4291:E4293"/>
    <mergeCell ref="E4294:E4296"/>
    <mergeCell ref="A4015:A4016"/>
    <mergeCell ref="B4051:B4053"/>
    <mergeCell ref="A4043:A4044"/>
    <mergeCell ref="F4078:F4079"/>
    <mergeCell ref="H4383:H4385"/>
    <mergeCell ref="I4383:I4385"/>
    <mergeCell ref="J4383:J4385"/>
    <mergeCell ref="B4168:B4169"/>
    <mergeCell ref="I4245:I4247"/>
    <mergeCell ref="K4117:K4119"/>
    <mergeCell ref="F4333:F4335"/>
    <mergeCell ref="H4298:H4300"/>
    <mergeCell ref="K4435:K4437"/>
    <mergeCell ref="A4438:A4440"/>
    <mergeCell ref="E4438:E4440"/>
    <mergeCell ref="A4378:A4380"/>
    <mergeCell ref="E4353:E4356"/>
    <mergeCell ref="A4349:A4352"/>
    <mergeCell ref="A4333:A4335"/>
    <mergeCell ref="F4327:F4329"/>
    <mergeCell ref="G4327:G4329"/>
    <mergeCell ref="G4034:G4036"/>
    <mergeCell ref="J4015:J4016"/>
    <mergeCell ref="E4070:E4072"/>
    <mergeCell ref="F4070:F4072"/>
    <mergeCell ref="H4023:H4025"/>
    <mergeCell ref="J4120:J4121"/>
    <mergeCell ref="E4134:E4136"/>
    <mergeCell ref="A4156:A4160"/>
    <mergeCell ref="A4152:A4155"/>
    <mergeCell ref="J4362:J4363"/>
    <mergeCell ref="G4302:G4304"/>
    <mergeCell ref="E4322:E4324"/>
    <mergeCell ref="F4438:F4440"/>
    <mergeCell ref="F4357:F4360"/>
    <mergeCell ref="J4142:J4144"/>
    <mergeCell ref="K4211:K4213"/>
    <mergeCell ref="J4215:J4217"/>
    <mergeCell ref="J4245:J4247"/>
    <mergeCell ref="F4241:F4243"/>
    <mergeCell ref="H4215:H4217"/>
    <mergeCell ref="G4237:G4239"/>
    <mergeCell ref="H4248:H4250"/>
    <mergeCell ref="I4255:I4257"/>
    <mergeCell ref="J4266:J4268"/>
    <mergeCell ref="J4186:J4188"/>
    <mergeCell ref="G4182:G4184"/>
    <mergeCell ref="F4245:F4247"/>
    <mergeCell ref="H4255:H4257"/>
    <mergeCell ref="G4272:G4274"/>
    <mergeCell ref="H4272:H4274"/>
    <mergeCell ref="E4272:E4274"/>
    <mergeCell ref="E4275:E4277"/>
    <mergeCell ref="G4255:G4257"/>
    <mergeCell ref="H4218:H4220"/>
    <mergeCell ref="G4291:G4293"/>
    <mergeCell ref="E4245:E4247"/>
    <mergeCell ref="K4218:K4220"/>
    <mergeCell ref="G4467:G4469"/>
    <mergeCell ref="H4467:H4469"/>
    <mergeCell ref="K4357:K4360"/>
    <mergeCell ref="K4344:K4348"/>
    <mergeCell ref="H4353:H4356"/>
    <mergeCell ref="I4502:I4504"/>
    <mergeCell ref="G4405:G4407"/>
    <mergeCell ref="H4464:H4466"/>
    <mergeCell ref="H4435:H4437"/>
    <mergeCell ref="E4330:E4332"/>
    <mergeCell ref="F4330:F4332"/>
    <mergeCell ref="G4431:G4434"/>
    <mergeCell ref="K4425:K4428"/>
    <mergeCell ref="K4431:K4434"/>
    <mergeCell ref="J4435:J4437"/>
    <mergeCell ref="G4527:G4529"/>
    <mergeCell ref="A3885:A3887"/>
    <mergeCell ref="I3845:I3847"/>
    <mergeCell ref="G3858:G3860"/>
    <mergeCell ref="E3925:E3927"/>
    <mergeCell ref="A3933:A3935"/>
    <mergeCell ref="J4125:J4129"/>
    <mergeCell ref="H4142:H4144"/>
    <mergeCell ref="E4012:E4014"/>
    <mergeCell ref="H4063:H4065"/>
    <mergeCell ref="J4096:J4103"/>
    <mergeCell ref="G4067:G4069"/>
    <mergeCell ref="J4090:J4092"/>
    <mergeCell ref="E4152:E4155"/>
    <mergeCell ref="A4161:A4163"/>
    <mergeCell ref="A4023:A4025"/>
    <mergeCell ref="H4046:H4050"/>
    <mergeCell ref="F4168:F4172"/>
    <mergeCell ref="E4120:E4121"/>
    <mergeCell ref="H4117:H4119"/>
    <mergeCell ref="I4104:I4108"/>
    <mergeCell ref="J4104:J4108"/>
    <mergeCell ref="I4117:I4119"/>
    <mergeCell ref="F4046:F4050"/>
    <mergeCell ref="K3986:K3988"/>
    <mergeCell ref="D4051:D4053"/>
    <mergeCell ref="G4059:G4061"/>
    <mergeCell ref="I4023:I4025"/>
    <mergeCell ref="E4046:E4050"/>
    <mergeCell ref="G4015:G4016"/>
    <mergeCell ref="F4055:F4057"/>
    <mergeCell ref="K4017:K4018"/>
    <mergeCell ref="K4063:K4065"/>
    <mergeCell ref="C4152:C4153"/>
    <mergeCell ref="A4083:A4085"/>
    <mergeCell ref="K4015:K4016"/>
    <mergeCell ref="H4083:H4085"/>
    <mergeCell ref="F4007:F4011"/>
    <mergeCell ref="H3986:H3988"/>
    <mergeCell ref="A3941:A3943"/>
    <mergeCell ref="F3933:F3935"/>
    <mergeCell ref="A4383:A4385"/>
    <mergeCell ref="A4237:A4239"/>
    <mergeCell ref="A4425:A4428"/>
    <mergeCell ref="A4420:A4424"/>
    <mergeCell ref="H4425:H4428"/>
    <mergeCell ref="I4425:I4428"/>
    <mergeCell ref="H4445:H4447"/>
    <mergeCell ref="I4414:I4416"/>
    <mergeCell ref="A3969:A3972"/>
    <mergeCell ref="C3974:C3981"/>
    <mergeCell ref="D3974:D3981"/>
    <mergeCell ref="K4020:K4022"/>
    <mergeCell ref="F4012:F4014"/>
    <mergeCell ref="E4023:E4025"/>
    <mergeCell ref="A4046:A4050"/>
    <mergeCell ref="D4156:D4158"/>
    <mergeCell ref="G4142:G4144"/>
    <mergeCell ref="I4122:I4124"/>
    <mergeCell ref="I4063:I4065"/>
    <mergeCell ref="J4063:J4065"/>
    <mergeCell ref="H4161:H4163"/>
    <mergeCell ref="I4161:I4163"/>
    <mergeCell ref="H4186:H4188"/>
    <mergeCell ref="G4161:G4163"/>
    <mergeCell ref="H4173:H4177"/>
    <mergeCell ref="F4145:F4147"/>
    <mergeCell ref="G4145:G4147"/>
    <mergeCell ref="I4186:I4188"/>
    <mergeCell ref="I4067:I4069"/>
    <mergeCell ref="J4190:J4192"/>
    <mergeCell ref="K4012:K4014"/>
    <mergeCell ref="K4023:K4025"/>
    <mergeCell ref="A4075:A4080"/>
    <mergeCell ref="K4148:K4151"/>
    <mergeCell ref="J4156:J4160"/>
    <mergeCell ref="K4156:K4160"/>
    <mergeCell ref="E4109:E4111"/>
    <mergeCell ref="I4094:I4095"/>
    <mergeCell ref="F4186:F4188"/>
    <mergeCell ref="G4186:G4188"/>
    <mergeCell ref="E4190:E4192"/>
    <mergeCell ref="F4190:F4192"/>
    <mergeCell ref="I4090:I4092"/>
    <mergeCell ref="I4148:I4151"/>
    <mergeCell ref="B4156:B4158"/>
    <mergeCell ref="I4086:I4087"/>
    <mergeCell ref="H4156:H4160"/>
    <mergeCell ref="G4168:G4172"/>
    <mergeCell ref="F4083:F4085"/>
    <mergeCell ref="E4099:E4101"/>
    <mergeCell ref="E4104:E4108"/>
    <mergeCell ref="I4020:I4022"/>
    <mergeCell ref="I4031:I4032"/>
    <mergeCell ref="F4104:F4108"/>
    <mergeCell ref="F4023:F4025"/>
    <mergeCell ref="E4055:E4057"/>
    <mergeCell ref="K4094:K4095"/>
    <mergeCell ref="K4161:K4163"/>
    <mergeCell ref="F4156:F4160"/>
    <mergeCell ref="H4152:K4152"/>
    <mergeCell ref="D4152:D4153"/>
    <mergeCell ref="B4152:B4153"/>
    <mergeCell ref="E3986:E3988"/>
    <mergeCell ref="K4067:K4069"/>
    <mergeCell ref="G4063:G4065"/>
    <mergeCell ref="K4104:K4108"/>
    <mergeCell ref="A4117:A4119"/>
    <mergeCell ref="A4125:A4129"/>
    <mergeCell ref="A4145:A4147"/>
    <mergeCell ref="A4096:A4103"/>
    <mergeCell ref="J4007:J4011"/>
    <mergeCell ref="F4063:F4065"/>
    <mergeCell ref="K4122:K4124"/>
    <mergeCell ref="A4109:A4111"/>
    <mergeCell ref="A4122:A4124"/>
    <mergeCell ref="K4168:K4172"/>
    <mergeCell ref="A4012:A4014"/>
    <mergeCell ref="A4063:A4065"/>
    <mergeCell ref="K4096:K4103"/>
    <mergeCell ref="K4142:K4144"/>
    <mergeCell ref="I4083:I4085"/>
    <mergeCell ref="D4075:D4076"/>
    <mergeCell ref="B4075:B4076"/>
    <mergeCell ref="I4137:I4141"/>
    <mergeCell ref="A4067:A4069"/>
    <mergeCell ref="A4094:A4095"/>
    <mergeCell ref="E4078:E4079"/>
    <mergeCell ref="C4156:C4158"/>
    <mergeCell ref="H4090:H4092"/>
    <mergeCell ref="K4055:K4057"/>
    <mergeCell ref="F4080:F4081"/>
    <mergeCell ref="G4070:G4072"/>
    <mergeCell ref="H4070:H4072"/>
    <mergeCell ref="J4020:J4022"/>
    <mergeCell ref="I3842:I3844"/>
    <mergeCell ref="H3802:H3804"/>
    <mergeCell ref="A3780:A3783"/>
    <mergeCell ref="E3820:E3827"/>
    <mergeCell ref="E3762:E3763"/>
    <mergeCell ref="I3839:I3841"/>
    <mergeCell ref="I3775:I3777"/>
    <mergeCell ref="K3861:K3863"/>
    <mergeCell ref="J3903:J3907"/>
    <mergeCell ref="A3995:A3999"/>
    <mergeCell ref="A4031:A4032"/>
    <mergeCell ref="E4094:E4095"/>
    <mergeCell ref="H4120:H4121"/>
    <mergeCell ref="A3771:A3773"/>
    <mergeCell ref="E3771:E3773"/>
    <mergeCell ref="A3918:A3919"/>
    <mergeCell ref="B3896:B3897"/>
    <mergeCell ref="F3873:F3875"/>
    <mergeCell ref="E3913:E3917"/>
    <mergeCell ref="A3888:A3890"/>
    <mergeCell ref="G3896:G3902"/>
    <mergeCell ref="A3903:A3907"/>
    <mergeCell ref="E3903:E3907"/>
    <mergeCell ref="C3896:C3897"/>
    <mergeCell ref="D3896:D3897"/>
    <mergeCell ref="H3885:H3887"/>
    <mergeCell ref="I3885:I3887"/>
    <mergeCell ref="E3909:E3911"/>
    <mergeCell ref="E3963:E3965"/>
    <mergeCell ref="A3959:A3961"/>
    <mergeCell ref="E3888:E3890"/>
    <mergeCell ref="E3921:E3923"/>
    <mergeCell ref="E3954:E3955"/>
    <mergeCell ref="A3954:A3955"/>
    <mergeCell ref="H3913:H3917"/>
    <mergeCell ref="E3933:E3935"/>
    <mergeCell ref="D3903:D3904"/>
    <mergeCell ref="F3925:F3927"/>
    <mergeCell ref="F3928:F3930"/>
    <mergeCell ref="E3861:E3863"/>
    <mergeCell ref="E3896:E3902"/>
    <mergeCell ref="F3959:F3961"/>
    <mergeCell ref="G3959:G3961"/>
    <mergeCell ref="H3959:H3961"/>
    <mergeCell ref="E3868:E3869"/>
    <mergeCell ref="E3858:E3860"/>
    <mergeCell ref="E3839:E3841"/>
    <mergeCell ref="E3828:E3829"/>
    <mergeCell ref="A4017:A4018"/>
    <mergeCell ref="E4038:E4042"/>
    <mergeCell ref="I3787:I3789"/>
    <mergeCell ref="F3787:F3789"/>
    <mergeCell ref="A3848:A3850"/>
    <mergeCell ref="E3848:E3850"/>
    <mergeCell ref="E3870:E3872"/>
    <mergeCell ref="A3800:A3801"/>
    <mergeCell ref="A3818:A3819"/>
    <mergeCell ref="C3903:C3904"/>
    <mergeCell ref="A3896:A3902"/>
    <mergeCell ref="F3896:F3902"/>
    <mergeCell ref="J3749:J3751"/>
    <mergeCell ref="I3764:I3769"/>
    <mergeCell ref="I3771:I3773"/>
    <mergeCell ref="H3674:H3676"/>
    <mergeCell ref="I3698:I3700"/>
    <mergeCell ref="J3698:J3700"/>
    <mergeCell ref="H3963:H3965"/>
    <mergeCell ref="E3918:E3919"/>
    <mergeCell ref="A3963:A3965"/>
    <mergeCell ref="E3938:E3940"/>
    <mergeCell ref="F3938:F3940"/>
    <mergeCell ref="A3947:A3949"/>
    <mergeCell ref="A3909:A3911"/>
    <mergeCell ref="G3842:G3844"/>
    <mergeCell ref="I3888:I3890"/>
    <mergeCell ref="I3903:I3907"/>
    <mergeCell ref="E3728:E3730"/>
    <mergeCell ref="G3728:G3730"/>
    <mergeCell ref="E3712:E3714"/>
    <mergeCell ref="F3698:F3700"/>
    <mergeCell ref="I3861:I3863"/>
    <mergeCell ref="H3873:H3875"/>
    <mergeCell ref="E3885:E3887"/>
    <mergeCell ref="F3885:F3887"/>
    <mergeCell ref="A3830:A3832"/>
    <mergeCell ref="F3830:F3832"/>
    <mergeCell ref="A3813:A3817"/>
    <mergeCell ref="E3842:E3844"/>
    <mergeCell ref="G3813:G3817"/>
    <mergeCell ref="H3813:H3817"/>
    <mergeCell ref="A3861:A3863"/>
    <mergeCell ref="A3870:A3872"/>
    <mergeCell ref="A3787:A3789"/>
    <mergeCell ref="A3746:A3748"/>
    <mergeCell ref="A3734:A3736"/>
    <mergeCell ref="G3746:G3748"/>
    <mergeCell ref="A3842:A3844"/>
    <mergeCell ref="A3749:A3751"/>
    <mergeCell ref="E3749:E3751"/>
    <mergeCell ref="A3928:A3930"/>
    <mergeCell ref="E3941:E3943"/>
    <mergeCell ref="F3764:F3769"/>
    <mergeCell ref="A3762:A3763"/>
    <mergeCell ref="E3764:E3769"/>
    <mergeCell ref="H3759:H3761"/>
    <mergeCell ref="A3839:A3841"/>
    <mergeCell ref="E3851:E3856"/>
    <mergeCell ref="H3808:H3812"/>
    <mergeCell ref="F3903:F3907"/>
    <mergeCell ref="G3885:G3887"/>
    <mergeCell ref="E3891:E3893"/>
    <mergeCell ref="B3903:B3904"/>
    <mergeCell ref="A3921:A3923"/>
    <mergeCell ref="A3913:A3917"/>
    <mergeCell ref="F3780:F3783"/>
    <mergeCell ref="A3784:A3786"/>
    <mergeCell ref="E3784:E3786"/>
    <mergeCell ref="E3781:E3783"/>
    <mergeCell ref="E3674:E3676"/>
    <mergeCell ref="F3712:F3714"/>
    <mergeCell ref="E3792:E3793"/>
    <mergeCell ref="E3698:E3700"/>
    <mergeCell ref="E3775:E3777"/>
    <mergeCell ref="F3775:F3777"/>
    <mergeCell ref="A3764:A3769"/>
    <mergeCell ref="H3698:H3700"/>
    <mergeCell ref="F3709:F3711"/>
    <mergeCell ref="E3759:E3761"/>
    <mergeCell ref="F3759:F3761"/>
    <mergeCell ref="A3744:A3745"/>
    <mergeCell ref="A3655:A3657"/>
    <mergeCell ref="H3728:H3730"/>
    <mergeCell ref="A3689:A3691"/>
    <mergeCell ref="H3677:H3679"/>
    <mergeCell ref="A3709:A3711"/>
    <mergeCell ref="E3709:E3711"/>
    <mergeCell ref="G3744:G3745"/>
    <mergeCell ref="A3698:A3700"/>
    <mergeCell ref="F3738:F3741"/>
    <mergeCell ref="A3674:A3676"/>
    <mergeCell ref="G3706:G3708"/>
    <mergeCell ref="F3731:F3733"/>
    <mergeCell ref="E3719:E3726"/>
    <mergeCell ref="E3715:E3717"/>
    <mergeCell ref="G3672:G3673"/>
    <mergeCell ref="F3655:F3657"/>
    <mergeCell ref="G3659:G3661"/>
    <mergeCell ref="H3659:H3661"/>
    <mergeCell ref="A3659:A3661"/>
    <mergeCell ref="A3669:A3670"/>
    <mergeCell ref="A3677:A3679"/>
    <mergeCell ref="F3719:F3726"/>
    <mergeCell ref="A3712:A3714"/>
    <mergeCell ref="A3706:A3708"/>
    <mergeCell ref="A3692:A3694"/>
    <mergeCell ref="A3702:A3704"/>
    <mergeCell ref="F3749:F3751"/>
    <mergeCell ref="G3749:G3751"/>
    <mergeCell ref="F3674:F3676"/>
    <mergeCell ref="H3762:H3763"/>
    <mergeCell ref="E3746:E3748"/>
    <mergeCell ref="G3687:G3688"/>
    <mergeCell ref="F3728:F3730"/>
    <mergeCell ref="E3731:E3733"/>
    <mergeCell ref="E3836:E3838"/>
    <mergeCell ref="F3836:F3838"/>
    <mergeCell ref="E3756:E3758"/>
    <mergeCell ref="A3756:A3758"/>
    <mergeCell ref="H3756:H3758"/>
    <mergeCell ref="G3794:G3796"/>
    <mergeCell ref="E3813:E3817"/>
    <mergeCell ref="A3845:A3847"/>
    <mergeCell ref="E3805:E3807"/>
    <mergeCell ref="F3805:F3807"/>
    <mergeCell ref="E3800:E3801"/>
    <mergeCell ref="E3790:E3791"/>
    <mergeCell ref="F3790:F3791"/>
    <mergeCell ref="G3790:G3791"/>
    <mergeCell ref="A3836:A3838"/>
    <mergeCell ref="H3790:H3791"/>
    <mergeCell ref="H3749:H3751"/>
    <mergeCell ref="G3764:G3769"/>
    <mergeCell ref="G3820:G3827"/>
    <mergeCell ref="E3818:E3819"/>
    <mergeCell ref="F3677:F3679"/>
    <mergeCell ref="A3731:A3733"/>
    <mergeCell ref="E3734:E3736"/>
    <mergeCell ref="F3689:F3691"/>
    <mergeCell ref="H3794:H3796"/>
    <mergeCell ref="F3800:F3801"/>
    <mergeCell ref="F3813:F3817"/>
    <mergeCell ref="F3771:F3773"/>
    <mergeCell ref="G3771:G3773"/>
    <mergeCell ref="H3771:H3773"/>
    <mergeCell ref="A3808:A3812"/>
    <mergeCell ref="A3728:A3730"/>
    <mergeCell ref="A3738:A3741"/>
    <mergeCell ref="F3744:F3745"/>
    <mergeCell ref="F3752:F3753"/>
    <mergeCell ref="A3794:A3796"/>
    <mergeCell ref="A3882:A3884"/>
    <mergeCell ref="H3888:H3890"/>
    <mergeCell ref="E3882:E3884"/>
    <mergeCell ref="A3680:A3686"/>
    <mergeCell ref="E3677:E3679"/>
    <mergeCell ref="G3731:G3733"/>
    <mergeCell ref="E3687:E3688"/>
    <mergeCell ref="F3687:F3688"/>
    <mergeCell ref="A3672:A3673"/>
    <mergeCell ref="G3674:G3676"/>
    <mergeCell ref="G3692:G3694"/>
    <mergeCell ref="H3712:H3714"/>
    <mergeCell ref="E3702:E3704"/>
    <mergeCell ref="F3702:F3704"/>
    <mergeCell ref="F3734:F3736"/>
    <mergeCell ref="F3692:F3694"/>
    <mergeCell ref="G3702:G3704"/>
    <mergeCell ref="F3706:F3708"/>
    <mergeCell ref="A3715:A3717"/>
    <mergeCell ref="H3746:H3748"/>
    <mergeCell ref="H3805:H3807"/>
    <mergeCell ref="A3664:A3668"/>
    <mergeCell ref="H3775:H3777"/>
    <mergeCell ref="G3775:G3777"/>
    <mergeCell ref="A3878:A3880"/>
    <mergeCell ref="E3878:E3880"/>
    <mergeCell ref="F3878:F3880"/>
    <mergeCell ref="F3784:F3786"/>
    <mergeCell ref="G3802:G3804"/>
    <mergeCell ref="E3873:E3875"/>
    <mergeCell ref="F3669:F3670"/>
    <mergeCell ref="H3672:H3673"/>
    <mergeCell ref="G3828:G3829"/>
    <mergeCell ref="E3833:E3835"/>
    <mergeCell ref="E3787:E3789"/>
    <mergeCell ref="G3752:G3753"/>
    <mergeCell ref="A3759:A3761"/>
    <mergeCell ref="E3830:E3832"/>
    <mergeCell ref="A3752:A3753"/>
    <mergeCell ref="A3833:A3835"/>
    <mergeCell ref="A3873:A3875"/>
    <mergeCell ref="H3764:H3769"/>
    <mergeCell ref="F3808:F3812"/>
    <mergeCell ref="A3775:A3777"/>
    <mergeCell ref="F3842:F3844"/>
    <mergeCell ref="F3839:F3841"/>
    <mergeCell ref="A3802:A3804"/>
    <mergeCell ref="A3797:A3799"/>
    <mergeCell ref="A3792:A3793"/>
    <mergeCell ref="E3738:E3741"/>
    <mergeCell ref="F3792:F3793"/>
    <mergeCell ref="G3780:G3783"/>
    <mergeCell ref="H3780:H3783"/>
    <mergeCell ref="A3820:A3827"/>
    <mergeCell ref="A3851:A3856"/>
    <mergeCell ref="E3752:E3753"/>
    <mergeCell ref="H3734:H3736"/>
    <mergeCell ref="E3689:E3691"/>
    <mergeCell ref="E3706:E3708"/>
    <mergeCell ref="E3692:E3694"/>
    <mergeCell ref="H3715:H3717"/>
    <mergeCell ref="H3738:H3741"/>
    <mergeCell ref="H3702:H3704"/>
    <mergeCell ref="A3719:A3726"/>
    <mergeCell ref="O3979:O3981"/>
    <mergeCell ref="O3973:O3975"/>
    <mergeCell ref="M3973:M3981"/>
    <mergeCell ref="O3851:O3856"/>
    <mergeCell ref="G3882:G3884"/>
    <mergeCell ref="H3882:H3884"/>
    <mergeCell ref="F3941:F3943"/>
    <mergeCell ref="N3974:N3981"/>
    <mergeCell ref="I3882:I3884"/>
    <mergeCell ref="H3918:H3919"/>
    <mergeCell ref="I3918:I3919"/>
    <mergeCell ref="I3873:I3875"/>
    <mergeCell ref="F3891:F3893"/>
    <mergeCell ref="G3891:G3893"/>
    <mergeCell ref="H3891:H3893"/>
    <mergeCell ref="I3891:I3893"/>
    <mergeCell ref="J3891:J3893"/>
    <mergeCell ref="K3954:K3955"/>
    <mergeCell ref="K3933:K3935"/>
    <mergeCell ref="K3918:K3919"/>
    <mergeCell ref="F3963:F3965"/>
    <mergeCell ref="M3963:M3965"/>
    <mergeCell ref="J3925:J3927"/>
    <mergeCell ref="I3928:I3930"/>
    <mergeCell ref="G3903:G3907"/>
    <mergeCell ref="H3896:H3902"/>
    <mergeCell ref="J3882:J3884"/>
    <mergeCell ref="K3925:K3927"/>
    <mergeCell ref="J3928:J3930"/>
    <mergeCell ref="K3928:K3930"/>
    <mergeCell ref="G3925:G3927"/>
    <mergeCell ref="G3963:G3965"/>
    <mergeCell ref="L3974:L3981"/>
    <mergeCell ref="I3963:I3965"/>
    <mergeCell ref="F3947:F3949"/>
    <mergeCell ref="H3938:H3940"/>
    <mergeCell ref="H3861:H3863"/>
    <mergeCell ref="L3882:L3884"/>
    <mergeCell ref="J3941:J3943"/>
    <mergeCell ref="J3896:J3902"/>
    <mergeCell ref="K3896:K3902"/>
    <mergeCell ref="I3925:I3927"/>
    <mergeCell ref="F3870:F3872"/>
    <mergeCell ref="G3870:G3872"/>
    <mergeCell ref="F3861:F3863"/>
    <mergeCell ref="H3954:H3955"/>
    <mergeCell ref="J3963:J3965"/>
    <mergeCell ref="F3909:F3911"/>
    <mergeCell ref="I3896:I3902"/>
    <mergeCell ref="G3913:G3917"/>
    <mergeCell ref="J3921:J3923"/>
    <mergeCell ref="F3918:F3919"/>
    <mergeCell ref="G3933:G3935"/>
    <mergeCell ref="F3944:F3946"/>
    <mergeCell ref="K3885:K3887"/>
    <mergeCell ref="I3858:I3860"/>
    <mergeCell ref="G3878:G3880"/>
    <mergeCell ref="H3941:H3943"/>
    <mergeCell ref="K3944:K3946"/>
    <mergeCell ref="J3938:J3940"/>
    <mergeCell ref="G3938:G3940"/>
    <mergeCell ref="J3870:J3872"/>
    <mergeCell ref="F3913:F3917"/>
    <mergeCell ref="F3888:F3890"/>
    <mergeCell ref="F3820:F3827"/>
    <mergeCell ref="J3775:J3777"/>
    <mergeCell ref="G3833:G3835"/>
    <mergeCell ref="I3794:I3796"/>
    <mergeCell ref="I3746:I3748"/>
    <mergeCell ref="J3836:J3838"/>
    <mergeCell ref="G3709:G3711"/>
    <mergeCell ref="G3941:G3943"/>
    <mergeCell ref="G3715:G3717"/>
    <mergeCell ref="G3738:G3741"/>
    <mergeCell ref="K3818:K3819"/>
    <mergeCell ref="K3833:K3835"/>
    <mergeCell ref="I3938:I3940"/>
    <mergeCell ref="K3805:K3807"/>
    <mergeCell ref="H3692:H3694"/>
    <mergeCell ref="J3734:J3736"/>
    <mergeCell ref="J3794:J3796"/>
    <mergeCell ref="J3780:J3783"/>
    <mergeCell ref="J3744:J3745"/>
    <mergeCell ref="I3792:I3793"/>
    <mergeCell ref="G3719:G3726"/>
    <mergeCell ref="I3749:I3751"/>
    <mergeCell ref="K3752:K3753"/>
    <mergeCell ref="K3802:K3804"/>
    <mergeCell ref="J3784:J3786"/>
    <mergeCell ref="I3762:I3763"/>
    <mergeCell ref="I3756:I3758"/>
    <mergeCell ref="K3794:K3796"/>
    <mergeCell ref="K3775:K3777"/>
    <mergeCell ref="H3921:H3923"/>
    <mergeCell ref="J3933:J3935"/>
    <mergeCell ref="G3921:G3923"/>
    <mergeCell ref="J3805:J3807"/>
    <mergeCell ref="I3818:I3819"/>
    <mergeCell ref="I3805:I3807"/>
    <mergeCell ref="H3784:H3786"/>
    <mergeCell ref="I3808:I3812"/>
    <mergeCell ref="J3808:J3812"/>
    <mergeCell ref="I3868:I3869"/>
    <mergeCell ref="K3870:K3872"/>
    <mergeCell ref="I3719:I3726"/>
    <mergeCell ref="J3719:J3726"/>
    <mergeCell ref="H3706:H3708"/>
    <mergeCell ref="G3712:G3714"/>
    <mergeCell ref="H3792:H3793"/>
    <mergeCell ref="I3802:I3804"/>
    <mergeCell ref="G3808:G3812"/>
    <mergeCell ref="I3706:I3708"/>
    <mergeCell ref="I3709:I3711"/>
    <mergeCell ref="I3738:I3741"/>
    <mergeCell ref="F3858:F3860"/>
    <mergeCell ref="F3828:F3829"/>
    <mergeCell ref="F3833:F3835"/>
    <mergeCell ref="K3913:K3917"/>
    <mergeCell ref="K3792:K3793"/>
    <mergeCell ref="K3787:K3789"/>
    <mergeCell ref="K3808:K3812"/>
    <mergeCell ref="F3746:F3748"/>
    <mergeCell ref="H3731:H3733"/>
    <mergeCell ref="G3734:G3736"/>
    <mergeCell ref="F3818:F3819"/>
    <mergeCell ref="J3839:J3841"/>
    <mergeCell ref="F3797:F3799"/>
    <mergeCell ref="H3752:H3753"/>
    <mergeCell ref="F3762:F3763"/>
    <mergeCell ref="J3759:J3761"/>
    <mergeCell ref="G3873:G3875"/>
    <mergeCell ref="F3882:F3884"/>
    <mergeCell ref="E3659:E3661"/>
    <mergeCell ref="K3749:K3751"/>
    <mergeCell ref="J3692:J3694"/>
    <mergeCell ref="F3756:F3758"/>
    <mergeCell ref="G3756:G3758"/>
    <mergeCell ref="J3689:J3691"/>
    <mergeCell ref="E3648:E3650"/>
    <mergeCell ref="K3659:K3661"/>
    <mergeCell ref="I3664:I3668"/>
    <mergeCell ref="J3664:J3668"/>
    <mergeCell ref="H3629:H3632"/>
    <mergeCell ref="K3655:K3657"/>
    <mergeCell ref="I3622:I3624"/>
    <mergeCell ref="K3664:K3668"/>
    <mergeCell ref="J3659:J3661"/>
    <mergeCell ref="F3659:F3661"/>
    <mergeCell ref="F3672:F3673"/>
    <mergeCell ref="I3669:I3670"/>
    <mergeCell ref="K3868:K3869"/>
    <mergeCell ref="J3861:J3863"/>
    <mergeCell ref="J3818:J3819"/>
    <mergeCell ref="J3792:J3793"/>
    <mergeCell ref="G3784:G3786"/>
    <mergeCell ref="G3792:G3793"/>
    <mergeCell ref="G3787:G3789"/>
    <mergeCell ref="K3734:K3736"/>
    <mergeCell ref="I3734:I3736"/>
    <mergeCell ref="K3784:K3786"/>
    <mergeCell ref="I3692:I3694"/>
    <mergeCell ref="K3728:K3730"/>
    <mergeCell ref="J3820:J3827"/>
    <mergeCell ref="K3715:K3717"/>
    <mergeCell ref="J3715:J3717"/>
    <mergeCell ref="K3712:K3714"/>
    <mergeCell ref="F3715:F3717"/>
    <mergeCell ref="J3800:J3801"/>
    <mergeCell ref="J3764:J3769"/>
    <mergeCell ref="E3629:E3632"/>
    <mergeCell ref="E3638:E3640"/>
    <mergeCell ref="J3677:J3679"/>
    <mergeCell ref="I3644:I3646"/>
    <mergeCell ref="G3651:G3653"/>
    <mergeCell ref="E3644:E3646"/>
    <mergeCell ref="G3644:G3646"/>
    <mergeCell ref="E3845:E3847"/>
    <mergeCell ref="F3845:F3847"/>
    <mergeCell ref="G3845:G3847"/>
    <mergeCell ref="H3845:H3847"/>
    <mergeCell ref="F3868:F3869"/>
    <mergeCell ref="F3848:F3850"/>
    <mergeCell ref="G3848:G3850"/>
    <mergeCell ref="H3848:H3850"/>
    <mergeCell ref="I3848:I3850"/>
    <mergeCell ref="E3664:E3668"/>
    <mergeCell ref="F3664:F3668"/>
    <mergeCell ref="G3664:G3668"/>
    <mergeCell ref="H3669:H3670"/>
    <mergeCell ref="G3655:G3657"/>
    <mergeCell ref="K3771:K3773"/>
    <mergeCell ref="J3787:J3789"/>
    <mergeCell ref="E3651:E3653"/>
    <mergeCell ref="E3655:E3657"/>
    <mergeCell ref="E3672:E3673"/>
    <mergeCell ref="J3655:J3657"/>
    <mergeCell ref="G3615:G3617"/>
    <mergeCell ref="F3615:F3617"/>
    <mergeCell ref="J3586:J3588"/>
    <mergeCell ref="F3581:F3583"/>
    <mergeCell ref="E3622:E3624"/>
    <mergeCell ref="E3608:E3610"/>
    <mergeCell ref="F3608:F3610"/>
    <mergeCell ref="F3619:F3621"/>
    <mergeCell ref="J3600:J3601"/>
    <mergeCell ref="K3622:K3624"/>
    <mergeCell ref="I3608:I3610"/>
    <mergeCell ref="K3629:K3632"/>
    <mergeCell ref="K3608:K3610"/>
    <mergeCell ref="K3581:K3583"/>
    <mergeCell ref="E3615:E3617"/>
    <mergeCell ref="G3619:G3621"/>
    <mergeCell ref="H3619:H3621"/>
    <mergeCell ref="I3619:I3621"/>
    <mergeCell ref="H3612:H3614"/>
    <mergeCell ref="F3612:F3614"/>
    <mergeCell ref="G3641:G3643"/>
    <mergeCell ref="E3633:E3637"/>
    <mergeCell ref="H3633:H3637"/>
    <mergeCell ref="K3633:K3637"/>
    <mergeCell ref="K3672:K3673"/>
    <mergeCell ref="J3648:J3650"/>
    <mergeCell ref="I3659:I3661"/>
    <mergeCell ref="E3669:E3670"/>
    <mergeCell ref="G3669:G3670"/>
    <mergeCell ref="A3644:A3646"/>
    <mergeCell ref="A3651:A3653"/>
    <mergeCell ref="J3644:J3646"/>
    <mergeCell ref="K3638:K3640"/>
    <mergeCell ref="F3629:F3632"/>
    <mergeCell ref="G3648:G3650"/>
    <mergeCell ref="G3629:G3632"/>
    <mergeCell ref="K3565:K3566"/>
    <mergeCell ref="J3629:J3632"/>
    <mergeCell ref="J3633:J3637"/>
    <mergeCell ref="F3638:F3640"/>
    <mergeCell ref="F3565:F3566"/>
    <mergeCell ref="K3651:K3653"/>
    <mergeCell ref="G3571:G3574"/>
    <mergeCell ref="A3648:A3650"/>
    <mergeCell ref="A3629:A3632"/>
    <mergeCell ref="H3622:H3624"/>
    <mergeCell ref="E3641:E3643"/>
    <mergeCell ref="F3641:F3643"/>
    <mergeCell ref="A3638:A3640"/>
    <mergeCell ref="I3615:I3617"/>
    <mergeCell ref="F3596:F3597"/>
    <mergeCell ref="E3586:E3588"/>
    <mergeCell ref="H3586:H3588"/>
    <mergeCell ref="I3602:I3605"/>
    <mergeCell ref="I3641:I3643"/>
    <mergeCell ref="G3638:G3640"/>
    <mergeCell ref="E3578:E3580"/>
    <mergeCell ref="J3615:J3617"/>
    <mergeCell ref="I3633:I3637"/>
    <mergeCell ref="F3633:F3637"/>
    <mergeCell ref="G3633:G3637"/>
    <mergeCell ref="G3622:G3624"/>
    <mergeCell ref="K3625:K3627"/>
    <mergeCell ref="F3648:F3650"/>
    <mergeCell ref="G3612:G3614"/>
    <mergeCell ref="E3612:E3614"/>
    <mergeCell ref="H3625:H3627"/>
    <mergeCell ref="I3625:I3627"/>
    <mergeCell ref="F3651:F3653"/>
    <mergeCell ref="A3633:A3635"/>
    <mergeCell ref="A3641:A3643"/>
    <mergeCell ref="A3612:A3614"/>
    <mergeCell ref="A3598:A3599"/>
    <mergeCell ref="A3619:A3621"/>
    <mergeCell ref="A3622:A3624"/>
    <mergeCell ref="K3615:K3617"/>
    <mergeCell ref="A3602:A3605"/>
    <mergeCell ref="I3584:I3585"/>
    <mergeCell ref="J3584:J3585"/>
    <mergeCell ref="A3600:A3601"/>
    <mergeCell ref="E3606:E3607"/>
    <mergeCell ref="A3608:A3610"/>
    <mergeCell ref="G3608:G3610"/>
    <mergeCell ref="H3615:H3617"/>
    <mergeCell ref="E3625:E3627"/>
    <mergeCell ref="F3625:F3627"/>
    <mergeCell ref="K3578:K3580"/>
    <mergeCell ref="K3600:K3601"/>
    <mergeCell ref="J3608:J3610"/>
    <mergeCell ref="F3622:F3624"/>
    <mergeCell ref="F3644:F3646"/>
    <mergeCell ref="K3641:K3643"/>
    <mergeCell ref="I3651:I3653"/>
    <mergeCell ref="F3556:F3558"/>
    <mergeCell ref="E3556:E3558"/>
    <mergeCell ref="A3556:A3558"/>
    <mergeCell ref="K3560:K3561"/>
    <mergeCell ref="A3512:A3515"/>
    <mergeCell ref="F3516:F3519"/>
    <mergeCell ref="G3546:G3548"/>
    <mergeCell ref="H3546:H3548"/>
    <mergeCell ref="H3544:H3545"/>
    <mergeCell ref="H3529:H3532"/>
    <mergeCell ref="G3533:G3535"/>
    <mergeCell ref="J3516:J3519"/>
    <mergeCell ref="A3553:A3555"/>
    <mergeCell ref="I3546:I3548"/>
    <mergeCell ref="I3554:I3555"/>
    <mergeCell ref="A3549:A3550"/>
    <mergeCell ref="J3512:J3515"/>
    <mergeCell ref="A3567:A3570"/>
    <mergeCell ref="G3589:G3591"/>
    <mergeCell ref="E3584:E3585"/>
    <mergeCell ref="E3602:E3605"/>
    <mergeCell ref="G3565:G3566"/>
    <mergeCell ref="F3606:F3607"/>
    <mergeCell ref="F3554:F3555"/>
    <mergeCell ref="A3546:A3548"/>
    <mergeCell ref="G3525:G3528"/>
    <mergeCell ref="A3540:A3543"/>
    <mergeCell ref="E3540:E3543"/>
    <mergeCell ref="F3540:F3543"/>
    <mergeCell ref="G3540:G3543"/>
    <mergeCell ref="H3540:H3543"/>
    <mergeCell ref="I3540:I3543"/>
    <mergeCell ref="I3598:I3599"/>
    <mergeCell ref="A3525:A3528"/>
    <mergeCell ref="A3560:A3561"/>
    <mergeCell ref="A3562:A3564"/>
    <mergeCell ref="F3551:F3553"/>
    <mergeCell ref="F3598:F3599"/>
    <mergeCell ref="I3533:I3535"/>
    <mergeCell ref="A3536:A3539"/>
    <mergeCell ref="A3544:A3545"/>
    <mergeCell ref="E3533:E3535"/>
    <mergeCell ref="F3533:F3535"/>
    <mergeCell ref="H3533:H3535"/>
    <mergeCell ref="H3536:H3539"/>
    <mergeCell ref="E3544:E3545"/>
    <mergeCell ref="J3540:J3543"/>
    <mergeCell ref="J3589:J3591"/>
    <mergeCell ref="E3571:E3574"/>
    <mergeCell ref="E3600:E3601"/>
    <mergeCell ref="J3598:J3599"/>
    <mergeCell ref="I3549:I3550"/>
    <mergeCell ref="G3551:G3553"/>
    <mergeCell ref="H3596:H3597"/>
    <mergeCell ref="I3596:I3597"/>
    <mergeCell ref="I3586:I3588"/>
    <mergeCell ref="I3578:I3580"/>
    <mergeCell ref="G3602:G3605"/>
    <mergeCell ref="I3562:I3564"/>
    <mergeCell ref="H3600:H3601"/>
    <mergeCell ref="B3578:B3580"/>
    <mergeCell ref="E3596:E3597"/>
    <mergeCell ref="A3578:A3580"/>
    <mergeCell ref="A3584:A3585"/>
    <mergeCell ref="E3562:E3564"/>
    <mergeCell ref="I3565:I3566"/>
    <mergeCell ref="A3625:A3627"/>
    <mergeCell ref="F3562:F3564"/>
    <mergeCell ref="H3592:H3594"/>
    <mergeCell ref="F3578:F3580"/>
    <mergeCell ref="F3602:F3605"/>
    <mergeCell ref="E3565:E3566"/>
    <mergeCell ref="I3575:I3577"/>
    <mergeCell ref="I3592:I3594"/>
    <mergeCell ref="F3584:F3585"/>
    <mergeCell ref="J3562:J3564"/>
    <mergeCell ref="J3581:J3583"/>
    <mergeCell ref="J3575:J3577"/>
    <mergeCell ref="D3578:D3580"/>
    <mergeCell ref="H3565:H3566"/>
    <mergeCell ref="K3606:K3607"/>
    <mergeCell ref="K3596:K3597"/>
    <mergeCell ref="J3565:J3566"/>
    <mergeCell ref="F3589:F3591"/>
    <mergeCell ref="I3589:I3591"/>
    <mergeCell ref="I3606:I3607"/>
    <mergeCell ref="C3578:C3580"/>
    <mergeCell ref="A3596:A3597"/>
    <mergeCell ref="A3586:A3588"/>
    <mergeCell ref="G3600:G3601"/>
    <mergeCell ref="H3589:H3591"/>
    <mergeCell ref="J3612:J3614"/>
    <mergeCell ref="I3612:I3614"/>
    <mergeCell ref="A3565:A3566"/>
    <mergeCell ref="E3567:E3570"/>
    <mergeCell ref="J3592:J3594"/>
    <mergeCell ref="A3606:A3607"/>
    <mergeCell ref="F3600:F3601"/>
    <mergeCell ref="A3589:A3591"/>
    <mergeCell ref="J3606:J3607"/>
    <mergeCell ref="H3602:H3605"/>
    <mergeCell ref="E3598:E3599"/>
    <mergeCell ref="I3567:I3570"/>
    <mergeCell ref="G3575:G3577"/>
    <mergeCell ref="H3598:H3599"/>
    <mergeCell ref="A3615:A3617"/>
    <mergeCell ref="H3606:H3607"/>
    <mergeCell ref="H3571:H3574"/>
    <mergeCell ref="F3571:F3574"/>
    <mergeCell ref="J3602:J3605"/>
    <mergeCell ref="E3619:E3621"/>
    <mergeCell ref="I3571:I3574"/>
    <mergeCell ref="I3581:I3583"/>
    <mergeCell ref="G3606:G3607"/>
    <mergeCell ref="F3575:F3577"/>
    <mergeCell ref="K3567:K3570"/>
    <mergeCell ref="K3571:K3574"/>
    <mergeCell ref="K3602:K3605"/>
    <mergeCell ref="F3567:F3570"/>
    <mergeCell ref="G3625:G3627"/>
    <mergeCell ref="K3584:K3585"/>
    <mergeCell ref="K3619:K3621"/>
    <mergeCell ref="J3619:J3621"/>
    <mergeCell ref="G3578:G3580"/>
    <mergeCell ref="E3509:E3511"/>
    <mergeCell ref="G3500:G3501"/>
    <mergeCell ref="H3493:H3494"/>
    <mergeCell ref="F3509:F3511"/>
    <mergeCell ref="I3506:I3508"/>
    <mergeCell ref="G3581:G3583"/>
    <mergeCell ref="H3581:H3583"/>
    <mergeCell ref="G3586:G3588"/>
    <mergeCell ref="F3586:F3588"/>
    <mergeCell ref="H3578:H3580"/>
    <mergeCell ref="G3598:G3599"/>
    <mergeCell ref="A3575:A3577"/>
    <mergeCell ref="A3581:A3583"/>
    <mergeCell ref="E3581:E3583"/>
    <mergeCell ref="A3551:A3552"/>
    <mergeCell ref="E3536:E3539"/>
    <mergeCell ref="F3536:F3539"/>
    <mergeCell ref="G3536:G3539"/>
    <mergeCell ref="G3554:G3555"/>
    <mergeCell ref="G3549:G3550"/>
    <mergeCell ref="H3549:H3550"/>
    <mergeCell ref="H3503:H3505"/>
    <mergeCell ref="F3529:F3532"/>
    <mergeCell ref="H3509:H3511"/>
    <mergeCell ref="A3529:A3532"/>
    <mergeCell ref="F3525:F3528"/>
    <mergeCell ref="G3529:G3532"/>
    <mergeCell ref="F3512:F3515"/>
    <mergeCell ref="E3529:E3532"/>
    <mergeCell ref="H3516:H3519"/>
    <mergeCell ref="E3525:E3528"/>
    <mergeCell ref="G3544:G3545"/>
    <mergeCell ref="E3549:E3550"/>
    <mergeCell ref="F3549:F3550"/>
    <mergeCell ref="F3544:F3545"/>
    <mergeCell ref="H3525:H3528"/>
    <mergeCell ref="A3533:A3535"/>
    <mergeCell ref="E3551:E3553"/>
    <mergeCell ref="F3560:F3561"/>
    <mergeCell ref="G3560:G3561"/>
    <mergeCell ref="E3592:E3594"/>
    <mergeCell ref="E3560:E3561"/>
    <mergeCell ref="H3560:H3561"/>
    <mergeCell ref="I3560:I3561"/>
    <mergeCell ref="H3562:H3564"/>
    <mergeCell ref="A3500:A3501"/>
    <mergeCell ref="E3500:E3501"/>
    <mergeCell ref="E3503:E3505"/>
    <mergeCell ref="E3495:E3496"/>
    <mergeCell ref="I3525:I3528"/>
    <mergeCell ref="H3567:H3570"/>
    <mergeCell ref="E3589:E3591"/>
    <mergeCell ref="E3554:E3555"/>
    <mergeCell ref="F3592:F3594"/>
    <mergeCell ref="A3503:A3505"/>
    <mergeCell ref="I3544:I3545"/>
    <mergeCell ref="A3509:A3511"/>
    <mergeCell ref="A3516:A3519"/>
    <mergeCell ref="G3592:G3594"/>
    <mergeCell ref="A3592:A3594"/>
    <mergeCell ref="A3571:A3574"/>
    <mergeCell ref="E3575:E3577"/>
    <mergeCell ref="E3546:E3548"/>
    <mergeCell ref="A3521:A3523"/>
    <mergeCell ref="E3488:E3490"/>
    <mergeCell ref="F3488:F3490"/>
    <mergeCell ref="F3491:F3492"/>
    <mergeCell ref="G3493:G3494"/>
    <mergeCell ref="A3471:A3473"/>
    <mergeCell ref="B3471:B3473"/>
    <mergeCell ref="I3516:I3519"/>
    <mergeCell ref="C3471:C3473"/>
    <mergeCell ref="D3471:D3473"/>
    <mergeCell ref="E3471:E3473"/>
    <mergeCell ref="F3471:F3473"/>
    <mergeCell ref="G3471:G3473"/>
    <mergeCell ref="H3471:H3473"/>
    <mergeCell ref="I3471:I3473"/>
    <mergeCell ref="A3491:A3492"/>
    <mergeCell ref="I3491:I3492"/>
    <mergeCell ref="E3491:E3492"/>
    <mergeCell ref="F3521:F3523"/>
    <mergeCell ref="E3516:E3519"/>
    <mergeCell ref="G3495:G3496"/>
    <mergeCell ref="H3512:H3515"/>
    <mergeCell ref="I3500:I3501"/>
    <mergeCell ref="I3509:I3511"/>
    <mergeCell ref="E3512:E3515"/>
    <mergeCell ref="A3493:A3494"/>
    <mergeCell ref="F3500:F3501"/>
    <mergeCell ref="G3503:G3505"/>
    <mergeCell ref="F3506:F3508"/>
    <mergeCell ref="I3493:I3494"/>
    <mergeCell ref="H3474:H3480"/>
    <mergeCell ref="A3474:A3480"/>
    <mergeCell ref="G3481:G3487"/>
    <mergeCell ref="A3488:A3490"/>
    <mergeCell ref="H3488:H3490"/>
    <mergeCell ref="G3488:G3490"/>
    <mergeCell ref="A3481:A3487"/>
    <mergeCell ref="E3481:E3487"/>
    <mergeCell ref="G3497:G3499"/>
    <mergeCell ref="F3495:F3496"/>
    <mergeCell ref="G3512:G3515"/>
    <mergeCell ref="H3506:H3508"/>
    <mergeCell ref="H3500:H3501"/>
    <mergeCell ref="A3497:A3499"/>
    <mergeCell ref="F3503:F3505"/>
    <mergeCell ref="E3521:E3523"/>
    <mergeCell ref="G3509:G3511"/>
    <mergeCell ref="E3506:E3508"/>
    <mergeCell ref="I3521:I3523"/>
    <mergeCell ref="H3495:H3496"/>
    <mergeCell ref="D3506:D3508"/>
    <mergeCell ref="G3506:G3508"/>
    <mergeCell ref="I3503:I3505"/>
    <mergeCell ref="H3497:H3499"/>
    <mergeCell ref="I3497:I3499"/>
    <mergeCell ref="A3495:A3496"/>
    <mergeCell ref="E3493:E3494"/>
    <mergeCell ref="F3493:F3494"/>
    <mergeCell ref="C3506:C3508"/>
    <mergeCell ref="B3506:B3508"/>
    <mergeCell ref="A3506:A3508"/>
    <mergeCell ref="E3497:E3499"/>
    <mergeCell ref="F3497:F3499"/>
    <mergeCell ref="G3521:G3523"/>
    <mergeCell ref="I3512:I3515"/>
    <mergeCell ref="C3468:C3470"/>
    <mergeCell ref="E3448:E3451"/>
    <mergeCell ref="H3468:H3470"/>
    <mergeCell ref="G3446:G3447"/>
    <mergeCell ref="H3448:H3451"/>
    <mergeCell ref="E3442:E3445"/>
    <mergeCell ref="I3448:I3451"/>
    <mergeCell ref="H3416:H3418"/>
    <mergeCell ref="E3402:E3404"/>
    <mergeCell ref="I3429:I3437"/>
    <mergeCell ref="F3416:F3418"/>
    <mergeCell ref="G3410:G3411"/>
    <mergeCell ref="G3392:G3394"/>
    <mergeCell ref="B3396:B3397"/>
    <mergeCell ref="B3389:B3391"/>
    <mergeCell ref="G3465:G3467"/>
    <mergeCell ref="G3389:G3391"/>
    <mergeCell ref="F3468:F3470"/>
    <mergeCell ref="I3474:I3480"/>
    <mergeCell ref="D3468:D3470"/>
    <mergeCell ref="F3481:F3487"/>
    <mergeCell ref="G3474:G3480"/>
    <mergeCell ref="F3474:F3480"/>
    <mergeCell ref="H3481:H3487"/>
    <mergeCell ref="E3474:E3480"/>
    <mergeCell ref="A3468:A3470"/>
    <mergeCell ref="E3463:E3464"/>
    <mergeCell ref="G3425:G3428"/>
    <mergeCell ref="H3423:H3424"/>
    <mergeCell ref="A3465:A3467"/>
    <mergeCell ref="A3463:A3464"/>
    <mergeCell ref="E3465:E3467"/>
    <mergeCell ref="E3429:E3437"/>
    <mergeCell ref="H3463:H3464"/>
    <mergeCell ref="F3460:F3462"/>
    <mergeCell ref="A3448:A3451"/>
    <mergeCell ref="I3413:I3415"/>
    <mergeCell ref="E3468:E3470"/>
    <mergeCell ref="I3457:I3459"/>
    <mergeCell ref="E3425:E3428"/>
    <mergeCell ref="G3423:G3424"/>
    <mergeCell ref="G3429:G3437"/>
    <mergeCell ref="B3468:B3470"/>
    <mergeCell ref="G3468:G3470"/>
    <mergeCell ref="I3425:I3428"/>
    <mergeCell ref="A3429:A3437"/>
    <mergeCell ref="H3460:H3462"/>
    <mergeCell ref="I3468:I3470"/>
    <mergeCell ref="A3396:A3397"/>
    <mergeCell ref="A3398:A3400"/>
    <mergeCell ref="A3457:A3459"/>
    <mergeCell ref="I3452:I3455"/>
    <mergeCell ref="G3457:G3459"/>
    <mergeCell ref="F3429:F3437"/>
    <mergeCell ref="H3452:H3455"/>
    <mergeCell ref="G3460:G3462"/>
    <mergeCell ref="F3425:F3428"/>
    <mergeCell ref="H3465:H3467"/>
    <mergeCell ref="E3446:E3447"/>
    <mergeCell ref="F3442:F3445"/>
    <mergeCell ref="A3425:A3428"/>
    <mergeCell ref="A3442:A3445"/>
    <mergeCell ref="I3402:I3404"/>
    <mergeCell ref="I3392:I3394"/>
    <mergeCell ref="A3386:A3388"/>
    <mergeCell ref="J3396:J3397"/>
    <mergeCell ref="H3386:H3388"/>
    <mergeCell ref="J3389:J3391"/>
    <mergeCell ref="G3386:G3388"/>
    <mergeCell ref="E3379:E3382"/>
    <mergeCell ref="A3383:A3385"/>
    <mergeCell ref="F3423:F3424"/>
    <mergeCell ref="G3370:G3373"/>
    <mergeCell ref="F3396:F3397"/>
    <mergeCell ref="E3398:E3400"/>
    <mergeCell ref="F3398:F3400"/>
    <mergeCell ref="A3374:A3378"/>
    <mergeCell ref="E3374:E3378"/>
    <mergeCell ref="F3374:F3378"/>
    <mergeCell ref="G3374:G3378"/>
    <mergeCell ref="H3374:H3378"/>
    <mergeCell ref="I3374:I3378"/>
    <mergeCell ref="F3389:F3391"/>
    <mergeCell ref="C3396:C3397"/>
    <mergeCell ref="I3419:I3422"/>
    <mergeCell ref="H3419:H3422"/>
    <mergeCell ref="E3410:E3411"/>
    <mergeCell ref="H3379:H3382"/>
    <mergeCell ref="I3410:I3411"/>
    <mergeCell ref="H3389:H3391"/>
    <mergeCell ref="E3407:E3409"/>
    <mergeCell ref="I3396:I3397"/>
    <mergeCell ref="J3370:J3373"/>
    <mergeCell ref="H3396:H3397"/>
    <mergeCell ref="J3402:J3404"/>
    <mergeCell ref="A3410:A3411"/>
    <mergeCell ref="E3419:E3422"/>
    <mergeCell ref="A3419:A3422"/>
    <mergeCell ref="H3370:H3373"/>
    <mergeCell ref="J3386:J3388"/>
    <mergeCell ref="I3383:I3385"/>
    <mergeCell ref="J3392:J3394"/>
    <mergeCell ref="I3370:I3373"/>
    <mergeCell ref="A3416:A3418"/>
    <mergeCell ref="J3379:J3382"/>
    <mergeCell ref="J3419:J3422"/>
    <mergeCell ref="J3407:J3409"/>
    <mergeCell ref="I3423:I3424"/>
    <mergeCell ref="H3392:H3394"/>
    <mergeCell ref="A3446:A3447"/>
    <mergeCell ref="E3460:E3462"/>
    <mergeCell ref="A3460:A3462"/>
    <mergeCell ref="G3398:G3400"/>
    <mergeCell ref="E3457:E3459"/>
    <mergeCell ref="F3457:F3459"/>
    <mergeCell ref="E3452:E3455"/>
    <mergeCell ref="J3416:J3418"/>
    <mergeCell ref="J3410:J3411"/>
    <mergeCell ref="A3423:A3424"/>
    <mergeCell ref="J3429:J3437"/>
    <mergeCell ref="F3452:F3455"/>
    <mergeCell ref="H3446:H3447"/>
    <mergeCell ref="G3463:G3464"/>
    <mergeCell ref="F3446:F3447"/>
    <mergeCell ref="G3442:G3445"/>
    <mergeCell ref="A3452:A3455"/>
    <mergeCell ref="F3463:F3464"/>
    <mergeCell ref="F3465:F3467"/>
    <mergeCell ref="J3341:J3343"/>
    <mergeCell ref="F3347:F3349"/>
    <mergeCell ref="D3341:D3343"/>
    <mergeCell ref="I3416:I3418"/>
    <mergeCell ref="H3366:H3369"/>
    <mergeCell ref="J3398:J3400"/>
    <mergeCell ref="E3416:E3418"/>
    <mergeCell ref="I3446:I3447"/>
    <mergeCell ref="H3407:H3409"/>
    <mergeCell ref="J3446:J3447"/>
    <mergeCell ref="J3374:J3378"/>
    <mergeCell ref="D3396:D3397"/>
    <mergeCell ref="A3362:A3365"/>
    <mergeCell ref="F3366:F3369"/>
    <mergeCell ref="I3341:I3343"/>
    <mergeCell ref="F3402:F3404"/>
    <mergeCell ref="E3366:E3369"/>
    <mergeCell ref="J3366:J3369"/>
    <mergeCell ref="I3407:I3409"/>
    <mergeCell ref="G3396:G3397"/>
    <mergeCell ref="G3366:G3369"/>
    <mergeCell ref="G3383:G3385"/>
    <mergeCell ref="A3366:A3369"/>
    <mergeCell ref="J3423:J3424"/>
    <mergeCell ref="E3423:E3424"/>
    <mergeCell ref="G3448:G3451"/>
    <mergeCell ref="F3448:F3451"/>
    <mergeCell ref="A3341:A3343"/>
    <mergeCell ref="E3350:E3353"/>
    <mergeCell ref="F3350:F3353"/>
    <mergeCell ref="E3383:E3385"/>
    <mergeCell ref="F3383:F3385"/>
    <mergeCell ref="A3344:A3346"/>
    <mergeCell ref="A3354:A3357"/>
    <mergeCell ref="E3358:E3361"/>
    <mergeCell ref="E3354:E3357"/>
    <mergeCell ref="B3341:B3343"/>
    <mergeCell ref="A3358:A3361"/>
    <mergeCell ref="C3341:C3343"/>
    <mergeCell ref="H3354:H3357"/>
    <mergeCell ref="G3350:G3353"/>
    <mergeCell ref="J3465:J3467"/>
    <mergeCell ref="A3379:A3382"/>
    <mergeCell ref="E3392:E3394"/>
    <mergeCell ref="E3347:E3349"/>
    <mergeCell ref="E3362:E3365"/>
    <mergeCell ref="F3354:F3357"/>
    <mergeCell ref="E3389:E3391"/>
    <mergeCell ref="E3396:E3397"/>
    <mergeCell ref="G3354:G3357"/>
    <mergeCell ref="F3358:F3361"/>
    <mergeCell ref="F3362:F3365"/>
    <mergeCell ref="F3410:F3411"/>
    <mergeCell ref="F3419:F3422"/>
    <mergeCell ref="G3419:G3422"/>
    <mergeCell ref="H3350:H3353"/>
    <mergeCell ref="G3344:G3346"/>
    <mergeCell ref="H3347:H3349"/>
    <mergeCell ref="F3341:F3343"/>
    <mergeCell ref="G3347:G3349"/>
    <mergeCell ref="F3344:F3346"/>
    <mergeCell ref="A3331:A3333"/>
    <mergeCell ref="A3337:A3339"/>
    <mergeCell ref="A3323:A3327"/>
    <mergeCell ref="A3334:A3336"/>
    <mergeCell ref="G3379:G3382"/>
    <mergeCell ref="A3413:A3415"/>
    <mergeCell ref="E3413:E3415"/>
    <mergeCell ref="F3413:F3415"/>
    <mergeCell ref="G3413:G3415"/>
    <mergeCell ref="H3413:H3415"/>
    <mergeCell ref="E3331:E3333"/>
    <mergeCell ref="F3328:F3330"/>
    <mergeCell ref="H3306:H3309"/>
    <mergeCell ref="H3334:H3336"/>
    <mergeCell ref="A3314:A3317"/>
    <mergeCell ref="A3328:A3330"/>
    <mergeCell ref="G3337:G3339"/>
    <mergeCell ref="A3347:A3349"/>
    <mergeCell ref="G3358:G3361"/>
    <mergeCell ref="A3350:A3353"/>
    <mergeCell ref="E3337:E3339"/>
    <mergeCell ref="A3370:A3373"/>
    <mergeCell ref="F3314:F3317"/>
    <mergeCell ref="E3344:E3346"/>
    <mergeCell ref="G3341:G3343"/>
    <mergeCell ref="G3334:G3336"/>
    <mergeCell ref="A3318:A3322"/>
    <mergeCell ref="E3341:E3343"/>
    <mergeCell ref="F3331:F3333"/>
    <mergeCell ref="F3337:F3339"/>
    <mergeCell ref="E3386:E3388"/>
    <mergeCell ref="D3389:D3391"/>
    <mergeCell ref="A3407:A3409"/>
    <mergeCell ref="F3370:F3373"/>
    <mergeCell ref="F3334:F3336"/>
    <mergeCell ref="E3334:E3336"/>
    <mergeCell ref="G3310:G3313"/>
    <mergeCell ref="G3328:G3330"/>
    <mergeCell ref="F3386:F3388"/>
    <mergeCell ref="C3389:C3391"/>
    <mergeCell ref="E3370:E3373"/>
    <mergeCell ref="F3407:F3409"/>
    <mergeCell ref="A3402:A3404"/>
    <mergeCell ref="E3328:E3330"/>
    <mergeCell ref="F3392:F3394"/>
    <mergeCell ref="A3389:A3391"/>
    <mergeCell ref="H3398:H3400"/>
    <mergeCell ref="F3379:F3382"/>
    <mergeCell ref="F3323:F3327"/>
    <mergeCell ref="G3298:G3301"/>
    <mergeCell ref="G3294:G3297"/>
    <mergeCell ref="F3280:F3285"/>
    <mergeCell ref="E3318:E3322"/>
    <mergeCell ref="F3186:F3188"/>
    <mergeCell ref="F3189:F3193"/>
    <mergeCell ref="E3183:E3185"/>
    <mergeCell ref="E3194:E3195"/>
    <mergeCell ref="H3232:H3242"/>
    <mergeCell ref="F3259:F3262"/>
    <mergeCell ref="G3174:G3176"/>
    <mergeCell ref="G3196:G3203"/>
    <mergeCell ref="F3177:F3182"/>
    <mergeCell ref="G3177:G3182"/>
    <mergeCell ref="H3189:H3193"/>
    <mergeCell ref="E3221:E3224"/>
    <mergeCell ref="G3306:G3309"/>
    <mergeCell ref="F3221:F3224"/>
    <mergeCell ref="I3089:I3090"/>
    <mergeCell ref="I3147:I3150"/>
    <mergeCell ref="I3115:I3117"/>
    <mergeCell ref="I3170:I3173"/>
    <mergeCell ref="H3331:H3333"/>
    <mergeCell ref="F3196:F3203"/>
    <mergeCell ref="H3106:H3108"/>
    <mergeCell ref="E3196:E3203"/>
    <mergeCell ref="F3194:F3195"/>
    <mergeCell ref="F3298:F3301"/>
    <mergeCell ref="G3276:G3279"/>
    <mergeCell ref="F3109:F3111"/>
    <mergeCell ref="G3109:G3111"/>
    <mergeCell ref="F3106:F3108"/>
    <mergeCell ref="E3106:E3108"/>
    <mergeCell ref="I3102:I3105"/>
    <mergeCell ref="G3331:G3333"/>
    <mergeCell ref="H3314:H3317"/>
    <mergeCell ref="G3286:G3289"/>
    <mergeCell ref="E3323:E3327"/>
    <mergeCell ref="H3091:H3097"/>
    <mergeCell ref="G3225:G3228"/>
    <mergeCell ref="G3170:G3173"/>
    <mergeCell ref="H3139:H3142"/>
    <mergeCell ref="H3118:H3120"/>
    <mergeCell ref="E3091:E3097"/>
    <mergeCell ref="G3091:G3097"/>
    <mergeCell ref="G3089:G3090"/>
    <mergeCell ref="F3143:F3146"/>
    <mergeCell ref="G3194:G3195"/>
    <mergeCell ref="E3158:E3164"/>
    <mergeCell ref="F3158:F3164"/>
    <mergeCell ref="G3323:G3327"/>
    <mergeCell ref="E3314:E3317"/>
    <mergeCell ref="F3306:F3309"/>
    <mergeCell ref="G3267:G3274"/>
    <mergeCell ref="E3217:E3220"/>
    <mergeCell ref="G3229:G3231"/>
    <mergeCell ref="F3174:F3176"/>
    <mergeCell ref="G3318:G3322"/>
    <mergeCell ref="F3310:F3313"/>
    <mergeCell ref="F3318:F3322"/>
    <mergeCell ref="E3112:E3114"/>
    <mergeCell ref="G3314:G3317"/>
    <mergeCell ref="F3124:F3126"/>
    <mergeCell ref="A3310:A3313"/>
    <mergeCell ref="B3177:B3180"/>
    <mergeCell ref="A3221:A3224"/>
    <mergeCell ref="A3186:A3188"/>
    <mergeCell ref="G3232:G3242"/>
    <mergeCell ref="A3183:A3185"/>
    <mergeCell ref="A3204:A3208"/>
    <mergeCell ref="E3189:E3193"/>
    <mergeCell ref="G3209:G3212"/>
    <mergeCell ref="B3233:B3234"/>
    <mergeCell ref="E3147:E3150"/>
    <mergeCell ref="A3217:A3220"/>
    <mergeCell ref="E3229:E3231"/>
    <mergeCell ref="F3209:F3212"/>
    <mergeCell ref="G3158:G3164"/>
    <mergeCell ref="A3306:A3309"/>
    <mergeCell ref="D3194:D3195"/>
    <mergeCell ref="E3290:E3293"/>
    <mergeCell ref="E3213:E3216"/>
    <mergeCell ref="E3225:E3228"/>
    <mergeCell ref="G3255:G3258"/>
    <mergeCell ref="F3263:F3266"/>
    <mergeCell ref="E3298:E3301"/>
    <mergeCell ref="F3290:F3293"/>
    <mergeCell ref="E3204:E3206"/>
    <mergeCell ref="F3167:F3169"/>
    <mergeCell ref="A3139:A3142"/>
    <mergeCell ref="G3139:G3142"/>
    <mergeCell ref="G3280:G3285"/>
    <mergeCell ref="F3286:F3289"/>
    <mergeCell ref="E3255:E3258"/>
    <mergeCell ref="E3294:E3297"/>
    <mergeCell ref="E3310:E3313"/>
    <mergeCell ref="F3139:F3142"/>
    <mergeCell ref="E3306:E3309"/>
    <mergeCell ref="C3244:C3245"/>
    <mergeCell ref="A3225:A3228"/>
    <mergeCell ref="A3298:A3301"/>
    <mergeCell ref="A3286:A3289"/>
    <mergeCell ref="A3229:A3231"/>
    <mergeCell ref="A3294:A3297"/>
    <mergeCell ref="F3217:F3220"/>
    <mergeCell ref="G3217:G3220"/>
    <mergeCell ref="G3213:G3216"/>
    <mergeCell ref="F3267:F3274"/>
    <mergeCell ref="E3286:E3289"/>
    <mergeCell ref="A3259:A3262"/>
    <mergeCell ref="B3170:B3171"/>
    <mergeCell ref="F3225:F3228"/>
    <mergeCell ref="E3302:E3305"/>
    <mergeCell ref="F3294:F3297"/>
    <mergeCell ref="F3302:F3305"/>
    <mergeCell ref="G3302:G3305"/>
    <mergeCell ref="A3302:A3305"/>
    <mergeCell ref="G3167:G3169"/>
    <mergeCell ref="A3158:A3164"/>
    <mergeCell ref="C3170:C3171"/>
    <mergeCell ref="E3186:E3188"/>
    <mergeCell ref="I3151:I3157"/>
    <mergeCell ref="E3086:E3088"/>
    <mergeCell ref="A3106:A3108"/>
    <mergeCell ref="E3121:E3123"/>
    <mergeCell ref="G3135:G3138"/>
    <mergeCell ref="G3121:G3123"/>
    <mergeCell ref="D3170:D3171"/>
    <mergeCell ref="A3267:A3274"/>
    <mergeCell ref="E3267:E3274"/>
    <mergeCell ref="G3263:G3266"/>
    <mergeCell ref="A3263:A3266"/>
    <mergeCell ref="G3290:G3293"/>
    <mergeCell ref="G3259:G3262"/>
    <mergeCell ref="E3263:E3266"/>
    <mergeCell ref="E3259:E3262"/>
    <mergeCell ref="E3232:E3242"/>
    <mergeCell ref="F3232:F3242"/>
    <mergeCell ref="A3167:A3169"/>
    <mergeCell ref="A3170:A3173"/>
    <mergeCell ref="A3147:A3150"/>
    <mergeCell ref="C3194:C3195"/>
    <mergeCell ref="A3177:A3182"/>
    <mergeCell ref="G3204:G3206"/>
    <mergeCell ref="A3174:A3176"/>
    <mergeCell ref="A3196:A3203"/>
    <mergeCell ref="A3194:A3195"/>
    <mergeCell ref="E3276:E3279"/>
    <mergeCell ref="E3209:E3212"/>
    <mergeCell ref="E3280:E3285"/>
    <mergeCell ref="E3151:E3157"/>
    <mergeCell ref="F3276:F3279"/>
    <mergeCell ref="A3276:A3279"/>
    <mergeCell ref="G3118:G3120"/>
    <mergeCell ref="E3118:E3120"/>
    <mergeCell ref="G3124:G3126"/>
    <mergeCell ref="A3280:A3285"/>
    <mergeCell ref="A3290:A3293"/>
    <mergeCell ref="A3135:A3138"/>
    <mergeCell ref="F3102:F3105"/>
    <mergeCell ref="F3135:F3138"/>
    <mergeCell ref="F3255:F3258"/>
    <mergeCell ref="F3183:F3185"/>
    <mergeCell ref="F3229:F3231"/>
    <mergeCell ref="F3213:F3216"/>
    <mergeCell ref="E3170:E3173"/>
    <mergeCell ref="D3177:D3180"/>
    <mergeCell ref="E3244:E3250"/>
    <mergeCell ref="A3244:A3250"/>
    <mergeCell ref="A3109:A3111"/>
    <mergeCell ref="G3115:G3117"/>
    <mergeCell ref="A3189:A3193"/>
    <mergeCell ref="A3121:A3123"/>
    <mergeCell ref="E3177:E3182"/>
    <mergeCell ref="E3135:E3138"/>
    <mergeCell ref="E3124:E3126"/>
    <mergeCell ref="E3115:E3117"/>
    <mergeCell ref="F3118:F3120"/>
    <mergeCell ref="E3109:E3111"/>
    <mergeCell ref="A3255:A3258"/>
    <mergeCell ref="C3233:C3234"/>
    <mergeCell ref="F3147:F3150"/>
    <mergeCell ref="G3151:G3157"/>
    <mergeCell ref="G3244:G3250"/>
    <mergeCell ref="A3209:A3212"/>
    <mergeCell ref="A3102:A3105"/>
    <mergeCell ref="A3151:A3157"/>
    <mergeCell ref="G3189:G3193"/>
    <mergeCell ref="G3102:G3105"/>
    <mergeCell ref="E3102:E3105"/>
    <mergeCell ref="G3112:G3114"/>
    <mergeCell ref="G3106:G3108"/>
    <mergeCell ref="D3244:D3245"/>
    <mergeCell ref="A3232:A3242"/>
    <mergeCell ref="A3124:A3126"/>
    <mergeCell ref="D3233:D3234"/>
    <mergeCell ref="G3186:G3188"/>
    <mergeCell ref="E3174:E3176"/>
    <mergeCell ref="C3177:C3180"/>
    <mergeCell ref="G3147:G3150"/>
    <mergeCell ref="F3151:F3157"/>
    <mergeCell ref="G3183:G3185"/>
    <mergeCell ref="A3143:A3146"/>
    <mergeCell ref="A3115:A3117"/>
    <mergeCell ref="E3139:E3142"/>
    <mergeCell ref="G3143:G3146"/>
    <mergeCell ref="F3115:F3117"/>
    <mergeCell ref="F3112:F3114"/>
    <mergeCell ref="A3118:A3120"/>
    <mergeCell ref="A3112:A3114"/>
    <mergeCell ref="F3170:F3173"/>
    <mergeCell ref="E3167:E3169"/>
    <mergeCell ref="E3143:E3146"/>
    <mergeCell ref="F3244:F3250"/>
    <mergeCell ref="B3244:B3245"/>
    <mergeCell ref="A3213:A3216"/>
    <mergeCell ref="F3121:F3123"/>
    <mergeCell ref="G3221:G3224"/>
    <mergeCell ref="F3204:F3206"/>
    <mergeCell ref="A3091:A3097"/>
    <mergeCell ref="A3089:A3090"/>
    <mergeCell ref="G3068:G3074"/>
    <mergeCell ref="G3075:G3076"/>
    <mergeCell ref="F3039:F3041"/>
    <mergeCell ref="G3042:G3045"/>
    <mergeCell ref="G2992:G2993"/>
    <mergeCell ref="G2994:G2997"/>
    <mergeCell ref="F3034:F3037"/>
    <mergeCell ref="G3058:G3061"/>
    <mergeCell ref="A3080:A3082"/>
    <mergeCell ref="A3077:A3079"/>
    <mergeCell ref="E3080:E3082"/>
    <mergeCell ref="A3075:A3076"/>
    <mergeCell ref="G3086:G3088"/>
    <mergeCell ref="A3065:A3067"/>
    <mergeCell ref="A3039:A3041"/>
    <mergeCell ref="A3068:A3074"/>
    <mergeCell ref="A3049:A3051"/>
    <mergeCell ref="H2827:H2831"/>
    <mergeCell ref="F2878:F2882"/>
    <mergeCell ref="E2883:E2884"/>
    <mergeCell ref="E3062:E3064"/>
    <mergeCell ref="E3052:E3056"/>
    <mergeCell ref="H3083:H3085"/>
    <mergeCell ref="F2972:F2974"/>
    <mergeCell ref="F3042:F3045"/>
    <mergeCell ref="G3049:G3051"/>
    <mergeCell ref="F2986:F2988"/>
    <mergeCell ref="F3049:F3051"/>
    <mergeCell ref="G3039:G3041"/>
    <mergeCell ref="F2885:F2887"/>
    <mergeCell ref="E2960:E2963"/>
    <mergeCell ref="E2911:E2914"/>
    <mergeCell ref="E2978:E2980"/>
    <mergeCell ref="F3004:F3006"/>
    <mergeCell ref="B2952:B2953"/>
    <mergeCell ref="E2972:E2974"/>
    <mergeCell ref="A2967:A2970"/>
    <mergeCell ref="E3039:E3041"/>
    <mergeCell ref="E3019:E3025"/>
    <mergeCell ref="E3028:E3030"/>
    <mergeCell ref="A2994:A2997"/>
    <mergeCell ref="D2992:D2993"/>
    <mergeCell ref="E3031:E3033"/>
    <mergeCell ref="F3083:F3085"/>
    <mergeCell ref="G3034:G3037"/>
    <mergeCell ref="B2950:B2951"/>
    <mergeCell ref="H3058:H3061"/>
    <mergeCell ref="A3062:A3064"/>
    <mergeCell ref="E3013:E3015"/>
    <mergeCell ref="E3007:E3009"/>
    <mergeCell ref="A2998:A3000"/>
    <mergeCell ref="B3034:B3035"/>
    <mergeCell ref="A3013:A3015"/>
    <mergeCell ref="H2986:H2988"/>
    <mergeCell ref="G2936:G2939"/>
    <mergeCell ref="A3058:A3061"/>
    <mergeCell ref="F2998:F3000"/>
    <mergeCell ref="F3052:F3056"/>
    <mergeCell ref="E3010:E3012"/>
    <mergeCell ref="D3034:D3035"/>
    <mergeCell ref="E3026:E3027"/>
    <mergeCell ref="A3019:A3023"/>
    <mergeCell ref="F3080:F3082"/>
    <mergeCell ref="G3052:G3056"/>
    <mergeCell ref="F3068:F3074"/>
    <mergeCell ref="H2998:H3000"/>
    <mergeCell ref="G2967:G2971"/>
    <mergeCell ref="F3019:F3025"/>
    <mergeCell ref="F3007:F3009"/>
    <mergeCell ref="H3086:H3088"/>
    <mergeCell ref="H3089:H3090"/>
    <mergeCell ref="G2998:G3000"/>
    <mergeCell ref="G3026:G3027"/>
    <mergeCell ref="G3031:G3033"/>
    <mergeCell ref="F3028:F3030"/>
    <mergeCell ref="H3026:H3027"/>
    <mergeCell ref="A3010:A3012"/>
    <mergeCell ref="A3042:A3045"/>
    <mergeCell ref="E3049:E3051"/>
    <mergeCell ref="E3042:E3045"/>
    <mergeCell ref="E3065:E3067"/>
    <mergeCell ref="E3058:E3061"/>
    <mergeCell ref="F3062:F3064"/>
    <mergeCell ref="G3001:G3003"/>
    <mergeCell ref="G3004:G3006"/>
    <mergeCell ref="G2983:G2985"/>
    <mergeCell ref="G3013:G3015"/>
    <mergeCell ref="C2967:C2968"/>
    <mergeCell ref="B2967:B2968"/>
    <mergeCell ref="F3001:F3003"/>
    <mergeCell ref="F3010:F3012"/>
    <mergeCell ref="F3013:F3015"/>
    <mergeCell ref="F3089:F3090"/>
    <mergeCell ref="E3089:E3090"/>
    <mergeCell ref="H3075:H3076"/>
    <mergeCell ref="H3049:H3051"/>
    <mergeCell ref="D2967:D2968"/>
    <mergeCell ref="A3031:A3033"/>
    <mergeCell ref="A3007:A3009"/>
    <mergeCell ref="F2992:F2993"/>
    <mergeCell ref="E3004:E3006"/>
    <mergeCell ref="G3028:G3030"/>
    <mergeCell ref="G3010:G3012"/>
    <mergeCell ref="G3019:G3025"/>
    <mergeCell ref="G2972:G2974"/>
    <mergeCell ref="B2992:B2993"/>
    <mergeCell ref="H2978:H2980"/>
    <mergeCell ref="A2992:A2993"/>
    <mergeCell ref="F3026:F3027"/>
    <mergeCell ref="F2994:F2997"/>
    <mergeCell ref="F2983:F2985"/>
    <mergeCell ref="C2992:C2993"/>
    <mergeCell ref="A3004:A3006"/>
    <mergeCell ref="F2978:F2980"/>
    <mergeCell ref="E3083:E3085"/>
    <mergeCell ref="G3007:G3009"/>
    <mergeCell ref="E3077:E3079"/>
    <mergeCell ref="F3086:F3088"/>
    <mergeCell ref="A3086:A3088"/>
    <mergeCell ref="A3028:A3030"/>
    <mergeCell ref="F2967:F2971"/>
    <mergeCell ref="A3001:A3003"/>
    <mergeCell ref="E2994:E2997"/>
    <mergeCell ref="E3001:E3003"/>
    <mergeCell ref="E2989:E2991"/>
    <mergeCell ref="D2994:D2995"/>
    <mergeCell ref="F3091:F3097"/>
    <mergeCell ref="A3083:A3085"/>
    <mergeCell ref="G3083:G3085"/>
    <mergeCell ref="E3034:E3037"/>
    <mergeCell ref="C2678:C2680"/>
    <mergeCell ref="I2805:I2809"/>
    <mergeCell ref="A2929:A2930"/>
    <mergeCell ref="A2946:A2949"/>
    <mergeCell ref="E2940:E2943"/>
    <mergeCell ref="F2940:F2943"/>
    <mergeCell ref="D2950:D2951"/>
    <mergeCell ref="F2897:F2900"/>
    <mergeCell ref="F2936:F2939"/>
    <mergeCell ref="E2950:E2951"/>
    <mergeCell ref="B2926:B2928"/>
    <mergeCell ref="F2944:F2945"/>
    <mergeCell ref="F2861:F2864"/>
    <mergeCell ref="E2878:E2882"/>
    <mergeCell ref="C2926:C2928"/>
    <mergeCell ref="E2929:E2932"/>
    <mergeCell ref="F2790:F2791"/>
    <mergeCell ref="F2782:F2783"/>
    <mergeCell ref="A2936:A2937"/>
    <mergeCell ref="A2944:A2945"/>
    <mergeCell ref="A2940:A2941"/>
    <mergeCell ref="A2852:A2853"/>
    <mergeCell ref="A2926:A2928"/>
    <mergeCell ref="A2888:A2890"/>
    <mergeCell ref="A2770:A2771"/>
    <mergeCell ref="A2841:A2844"/>
    <mergeCell ref="A2710:A2711"/>
    <mergeCell ref="A2767:A2769"/>
    <mergeCell ref="A3026:A3027"/>
    <mergeCell ref="A2983:A2985"/>
    <mergeCell ref="C2994:C2995"/>
    <mergeCell ref="B2994:B2995"/>
    <mergeCell ref="F2989:F2991"/>
    <mergeCell ref="A2878:A2882"/>
    <mergeCell ref="F3058:F3061"/>
    <mergeCell ref="F3031:F3033"/>
    <mergeCell ref="A3052:A3056"/>
    <mergeCell ref="C3034:C3035"/>
    <mergeCell ref="A3034:A3037"/>
    <mergeCell ref="E2888:E2890"/>
    <mergeCell ref="E2784:E2786"/>
    <mergeCell ref="A2778:A2781"/>
    <mergeCell ref="E2835:E2837"/>
    <mergeCell ref="F2818:F2822"/>
    <mergeCell ref="E2998:E3000"/>
    <mergeCell ref="A2950:A2951"/>
    <mergeCell ref="B2758:B2760"/>
    <mergeCell ref="H3065:H3067"/>
    <mergeCell ref="H3031:H3033"/>
    <mergeCell ref="G3080:G3082"/>
    <mergeCell ref="F3077:F3079"/>
    <mergeCell ref="G3077:G3079"/>
    <mergeCell ref="G3065:G3067"/>
    <mergeCell ref="E3075:E3076"/>
    <mergeCell ref="F3065:F3067"/>
    <mergeCell ref="F3075:F3076"/>
    <mergeCell ref="G3062:G3064"/>
    <mergeCell ref="E3068:E3074"/>
    <mergeCell ref="A2960:A2961"/>
    <mergeCell ref="B2767:B2769"/>
    <mergeCell ref="A2986:A2988"/>
    <mergeCell ref="A2972:A2974"/>
    <mergeCell ref="E2992:E2993"/>
    <mergeCell ref="F2952:F2953"/>
    <mergeCell ref="G2888:G2890"/>
    <mergeCell ref="F2923:F2925"/>
    <mergeCell ref="E2983:E2985"/>
    <mergeCell ref="F2901:F2903"/>
    <mergeCell ref="A2915:A2918"/>
    <mergeCell ref="A2897:A2900"/>
    <mergeCell ref="A2923:A2925"/>
    <mergeCell ref="A2812:A2814"/>
    <mergeCell ref="G2989:G2991"/>
    <mergeCell ref="A2850:A2851"/>
    <mergeCell ref="A2845:A2846"/>
    <mergeCell ref="A2885:A2887"/>
    <mergeCell ref="A2875:A2877"/>
    <mergeCell ref="A2883:A2884"/>
    <mergeCell ref="A2827:A2831"/>
    <mergeCell ref="G2915:G2918"/>
    <mergeCell ref="F2964:F2966"/>
    <mergeCell ref="F2875:F2877"/>
    <mergeCell ref="E2891:E2894"/>
    <mergeCell ref="C2818:C2820"/>
    <mergeCell ref="A2856:A2860"/>
    <mergeCell ref="C2950:C2951"/>
    <mergeCell ref="A2989:A2991"/>
    <mergeCell ref="E2986:E2988"/>
    <mergeCell ref="C2952:C2953"/>
    <mergeCell ref="A2847:A2849"/>
    <mergeCell ref="A2869:A2871"/>
    <mergeCell ref="A2978:A2980"/>
    <mergeCell ref="A2964:A2966"/>
    <mergeCell ref="E2915:E2918"/>
    <mergeCell ref="F2872:F2874"/>
    <mergeCell ref="E2885:E2887"/>
    <mergeCell ref="G2818:G2822"/>
    <mergeCell ref="E2901:E2903"/>
    <mergeCell ref="G2778:G2781"/>
    <mergeCell ref="F2911:F2914"/>
    <mergeCell ref="F2950:F2951"/>
    <mergeCell ref="E2872:E2874"/>
    <mergeCell ref="E2926:E2928"/>
    <mergeCell ref="E2897:E2900"/>
    <mergeCell ref="E2875:E2877"/>
    <mergeCell ref="E2861:E2864"/>
    <mergeCell ref="G2901:G2903"/>
    <mergeCell ref="G2891:G2894"/>
    <mergeCell ref="F2812:F2814"/>
    <mergeCell ref="E2869:E2871"/>
    <mergeCell ref="F2865:F2868"/>
    <mergeCell ref="G2883:G2884"/>
    <mergeCell ref="G2852:G2853"/>
    <mergeCell ref="H2897:H2900"/>
    <mergeCell ref="D2952:D2953"/>
    <mergeCell ref="E2964:E2966"/>
    <mergeCell ref="H2944:H2945"/>
    <mergeCell ref="J2964:J2966"/>
    <mergeCell ref="A2792:A2794"/>
    <mergeCell ref="A2801:A2804"/>
    <mergeCell ref="G2940:G2943"/>
    <mergeCell ref="F2946:F2949"/>
    <mergeCell ref="A2784:A2786"/>
    <mergeCell ref="B2784:B2786"/>
    <mergeCell ref="F2841:F2844"/>
    <mergeCell ref="G2827:G2831"/>
    <mergeCell ref="F2929:F2932"/>
    <mergeCell ref="F2883:F2884"/>
    <mergeCell ref="F2888:F2890"/>
    <mergeCell ref="C2784:C2786"/>
    <mergeCell ref="B2818:B2820"/>
    <mergeCell ref="E2812:E2814"/>
    <mergeCell ref="F2815:F2817"/>
    <mergeCell ref="A2790:A2791"/>
    <mergeCell ref="A2788:A2789"/>
    <mergeCell ref="A2805:A2809"/>
    <mergeCell ref="A2799:A2800"/>
    <mergeCell ref="J2869:J2871"/>
    <mergeCell ref="I2823:I2826"/>
    <mergeCell ref="I2818:I2822"/>
    <mergeCell ref="I2960:I2963"/>
    <mergeCell ref="J2960:J2963"/>
    <mergeCell ref="A2891:A2894"/>
    <mergeCell ref="A2911:A2914"/>
    <mergeCell ref="A2818:A2822"/>
    <mergeCell ref="F2869:F2871"/>
    <mergeCell ref="D2926:D2928"/>
    <mergeCell ref="E2946:E2949"/>
    <mergeCell ref="F2960:F2963"/>
    <mergeCell ref="E2952:E2953"/>
    <mergeCell ref="G2952:G2953"/>
    <mergeCell ref="E2936:E2939"/>
    <mergeCell ref="E2944:E2945"/>
    <mergeCell ref="E2923:E2925"/>
    <mergeCell ref="F2926:F2928"/>
    <mergeCell ref="A2952:A2953"/>
    <mergeCell ref="C2805:C2807"/>
    <mergeCell ref="B2805:B2807"/>
    <mergeCell ref="D2805:D2807"/>
    <mergeCell ref="G2782:G2783"/>
    <mergeCell ref="F2770:F2771"/>
    <mergeCell ref="G2805:G2809"/>
    <mergeCell ref="F2788:F2789"/>
    <mergeCell ref="G2788:G2789"/>
    <mergeCell ref="G2790:G2791"/>
    <mergeCell ref="G2784:G2786"/>
    <mergeCell ref="E2795:E2798"/>
    <mergeCell ref="F2801:F2804"/>
    <mergeCell ref="E2774:E2777"/>
    <mergeCell ref="J2754:J2756"/>
    <mergeCell ref="J2761:J2763"/>
    <mergeCell ref="I2758:I2760"/>
    <mergeCell ref="F2847:F2849"/>
    <mergeCell ref="F2850:F2851"/>
    <mergeCell ref="F2852:F2855"/>
    <mergeCell ref="E2845:E2846"/>
    <mergeCell ref="E2815:E2817"/>
    <mergeCell ref="F2823:F2826"/>
    <mergeCell ref="E2847:E2849"/>
    <mergeCell ref="E2827:E2831"/>
    <mergeCell ref="F2845:F2846"/>
    <mergeCell ref="E2770:E2771"/>
    <mergeCell ref="F2774:F2777"/>
    <mergeCell ref="F2778:F2781"/>
    <mergeCell ref="F2805:F2809"/>
    <mergeCell ref="E2801:E2804"/>
    <mergeCell ref="F2856:F2860"/>
    <mergeCell ref="F2799:F2800"/>
    <mergeCell ref="J2782:J2783"/>
    <mergeCell ref="A2764:A2766"/>
    <mergeCell ref="A2774:A2777"/>
    <mergeCell ref="E2778:E2781"/>
    <mergeCell ref="B2761:B2763"/>
    <mergeCell ref="D2761:D2763"/>
    <mergeCell ref="F2827:F2831"/>
    <mergeCell ref="A2835:A2837"/>
    <mergeCell ref="A2815:A2817"/>
    <mergeCell ref="E2758:E2760"/>
    <mergeCell ref="D2764:D2766"/>
    <mergeCell ref="E2865:E2868"/>
    <mergeCell ref="H2767:H2769"/>
    <mergeCell ref="H2845:H2846"/>
    <mergeCell ref="A2761:A2763"/>
    <mergeCell ref="D2767:D2769"/>
    <mergeCell ref="K2496:K2498"/>
    <mergeCell ref="K2557:K2560"/>
    <mergeCell ref="K2563:K2566"/>
    <mergeCell ref="J2573:J2576"/>
    <mergeCell ref="K2502:K2508"/>
    <mergeCell ref="G2929:G2932"/>
    <mergeCell ref="G2911:G2914"/>
    <mergeCell ref="H2911:H2914"/>
    <mergeCell ref="J2901:J2903"/>
    <mergeCell ref="I2901:I2903"/>
    <mergeCell ref="J2852:J2855"/>
    <mergeCell ref="G2845:G2846"/>
    <mergeCell ref="H2901:H2903"/>
    <mergeCell ref="G2847:G2849"/>
    <mergeCell ref="H2888:H2890"/>
    <mergeCell ref="H2812:H2814"/>
    <mergeCell ref="H2850:H2851"/>
    <mergeCell ref="J2725:J2728"/>
    <mergeCell ref="I2707:I2709"/>
    <mergeCell ref="K2707:K2709"/>
    <mergeCell ref="J2538:J2540"/>
    <mergeCell ref="I2547:I2549"/>
    <mergeCell ref="J2699:J2702"/>
    <mergeCell ref="K2529:K2531"/>
    <mergeCell ref="K2590:K2593"/>
    <mergeCell ref="K2681:K2683"/>
    <mergeCell ref="K2687:K2692"/>
    <mergeCell ref="H2696:H2698"/>
    <mergeCell ref="H2693:H2695"/>
    <mergeCell ref="H2647:H2651"/>
    <mergeCell ref="I2573:I2576"/>
    <mergeCell ref="H2655:H2657"/>
    <mergeCell ref="I2639:I2643"/>
    <mergeCell ref="H2875:H2877"/>
    <mergeCell ref="I2911:I2914"/>
    <mergeCell ref="J2878:J2882"/>
    <mergeCell ref="J2888:J2890"/>
    <mergeCell ref="J2655:J2657"/>
    <mergeCell ref="I2666:I2670"/>
    <mergeCell ref="I2663:I2665"/>
    <mergeCell ref="H2758:H2760"/>
    <mergeCell ref="H2733:H2736"/>
    <mergeCell ref="I2655:I2657"/>
    <mergeCell ref="H2666:H2670"/>
    <mergeCell ref="J2714:J2716"/>
    <mergeCell ref="I2742:I2744"/>
    <mergeCell ref="I2754:I2756"/>
    <mergeCell ref="K2754:K2756"/>
    <mergeCell ref="J2764:J2766"/>
    <mergeCell ref="K2499:K2501"/>
    <mergeCell ref="J2596:J2599"/>
    <mergeCell ref="I2557:I2560"/>
    <mergeCell ref="J2557:J2560"/>
    <mergeCell ref="I2563:I2566"/>
    <mergeCell ref="J2623:J2626"/>
    <mergeCell ref="I2614:I2617"/>
    <mergeCell ref="J2681:J2683"/>
    <mergeCell ref="K2517:K2520"/>
    <mergeCell ref="I2696:I2698"/>
    <mergeCell ref="K2538:K2540"/>
    <mergeCell ref="J2521:J2528"/>
    <mergeCell ref="J2950:J2951"/>
    <mergeCell ref="I2944:I2945"/>
    <mergeCell ref="I2875:I2877"/>
    <mergeCell ref="I2774:I2777"/>
    <mergeCell ref="H2774:H2777"/>
    <mergeCell ref="I2681:I2683"/>
    <mergeCell ref="H2681:H2683"/>
    <mergeCell ref="K2696:K2698"/>
    <mergeCell ref="I2703:I2706"/>
    <mergeCell ref="J2799:J2800"/>
    <mergeCell ref="J2847:J2849"/>
    <mergeCell ref="J2703:J2706"/>
    <mergeCell ref="K2764:K2766"/>
    <mergeCell ref="K2718:K2719"/>
    <mergeCell ref="I2850:I2851"/>
    <mergeCell ref="K2823:K2826"/>
    <mergeCell ref="K2792:K2794"/>
    <mergeCell ref="K2761:K2763"/>
    <mergeCell ref="H2869:H2871"/>
    <mergeCell ref="H2818:H2822"/>
    <mergeCell ref="H2835:H2837"/>
    <mergeCell ref="H2841:H2844"/>
    <mergeCell ref="J2815:J2817"/>
    <mergeCell ref="I2748:I2750"/>
    <mergeCell ref="J2875:J2877"/>
    <mergeCell ref="I2792:I2794"/>
    <mergeCell ref="H2883:H2884"/>
    <mergeCell ref="H2805:H2809"/>
    <mergeCell ref="I2799:I2800"/>
    <mergeCell ref="K2782:K2783"/>
    <mergeCell ref="J2788:J2789"/>
    <mergeCell ref="H2790:H2791"/>
    <mergeCell ref="K2758:K2760"/>
    <mergeCell ref="J2729:J2732"/>
    <mergeCell ref="K2729:K2732"/>
    <mergeCell ref="J2737:J2740"/>
    <mergeCell ref="I2729:I2732"/>
    <mergeCell ref="K2850:K2851"/>
    <mergeCell ref="K2790:K2791"/>
    <mergeCell ref="J2784:J2786"/>
    <mergeCell ref="K2869:K2871"/>
    <mergeCell ref="K2795:K2798"/>
    <mergeCell ref="K2835:K2837"/>
    <mergeCell ref="K2847:K2849"/>
    <mergeCell ref="J2770:J2771"/>
    <mergeCell ref="Q2524:Q2526"/>
    <mergeCell ref="P2524:P2526"/>
    <mergeCell ref="N2524:N2526"/>
    <mergeCell ref="L2524:L2526"/>
    <mergeCell ref="H2577:H2580"/>
    <mergeCell ref="I2596:I2599"/>
    <mergeCell ref="I2532:I2534"/>
    <mergeCell ref="J2563:J2566"/>
    <mergeCell ref="J2587:J2589"/>
    <mergeCell ref="J2594:J2595"/>
    <mergeCell ref="H2583:H2586"/>
    <mergeCell ref="I2544:I2546"/>
    <mergeCell ref="H2561:H2562"/>
    <mergeCell ref="G2703:G2706"/>
    <mergeCell ref="G2878:G2882"/>
    <mergeCell ref="G2835:G2837"/>
    <mergeCell ref="G2748:G2750"/>
    <mergeCell ref="G2767:G2769"/>
    <mergeCell ref="G2761:G2763"/>
    <mergeCell ref="I2767:I2769"/>
    <mergeCell ref="J2678:J2680"/>
    <mergeCell ref="P2770:P2773"/>
    <mergeCell ref="K2655:K2657"/>
    <mergeCell ref="K2671:K2673"/>
    <mergeCell ref="K2618:K2621"/>
    <mergeCell ref="K2604:K2607"/>
    <mergeCell ref="K2577:K2580"/>
    <mergeCell ref="K2587:K2589"/>
    <mergeCell ref="K2608:K2611"/>
    <mergeCell ref="K2573:K2576"/>
    <mergeCell ref="I2583:I2586"/>
    <mergeCell ref="J2581:J2582"/>
    <mergeCell ref="K2714:K2716"/>
    <mergeCell ref="K2733:K2736"/>
    <mergeCell ref="K2644:K2646"/>
    <mergeCell ref="H2823:H2826"/>
    <mergeCell ref="H2847:H2849"/>
    <mergeCell ref="H2784:H2786"/>
    <mergeCell ref="H2865:H2868"/>
    <mergeCell ref="I2865:I2868"/>
    <mergeCell ref="I2852:I2855"/>
    <mergeCell ref="K2663:K2665"/>
    <mergeCell ref="I2674:I2677"/>
    <mergeCell ref="G2812:G2814"/>
    <mergeCell ref="Q2994:Q2995"/>
    <mergeCell ref="P2994:P2995"/>
    <mergeCell ref="H2983:H2985"/>
    <mergeCell ref="J2936:J2939"/>
    <mergeCell ref="J2986:J2988"/>
    <mergeCell ref="H2972:H2974"/>
    <mergeCell ref="K2992:K2993"/>
    <mergeCell ref="I2978:I2980"/>
    <mergeCell ref="H2878:H2882"/>
    <mergeCell ref="I2861:I2864"/>
    <mergeCell ref="H2861:H2864"/>
    <mergeCell ref="H2885:H2887"/>
    <mergeCell ref="G2897:G2900"/>
    <mergeCell ref="J2989:J2991"/>
    <mergeCell ref="N2994:N2995"/>
    <mergeCell ref="K2983:K2985"/>
    <mergeCell ref="I2967:I2971"/>
    <mergeCell ref="J2954:J2957"/>
    <mergeCell ref="G2986:G2988"/>
    <mergeCell ref="G2950:G2951"/>
    <mergeCell ref="G2978:G2980"/>
    <mergeCell ref="G2964:G2966"/>
    <mergeCell ref="G2946:G2949"/>
    <mergeCell ref="G2960:G2961"/>
    <mergeCell ref="J2883:J2884"/>
    <mergeCell ref="I2883:I2884"/>
    <mergeCell ref="G2944:G2945"/>
    <mergeCell ref="H2815:H2817"/>
    <mergeCell ref="G2815:G2817"/>
    <mergeCell ref="I2845:I2846"/>
    <mergeCell ref="J2812:J2814"/>
    <mergeCell ref="G2856:G2860"/>
    <mergeCell ref="H2940:H2943"/>
    <mergeCell ref="H2960:H2963"/>
    <mergeCell ref="J2841:J2844"/>
    <mergeCell ref="H2915:H2918"/>
    <mergeCell ref="H2891:H2894"/>
    <mergeCell ref="K2901:K2903"/>
    <mergeCell ref="J2915:J2918"/>
    <mergeCell ref="J2929:J2932"/>
    <mergeCell ref="J2923:J2925"/>
    <mergeCell ref="K2911:K2914"/>
    <mergeCell ref="A2502:A2508"/>
    <mergeCell ref="A2517:A2520"/>
    <mergeCell ref="G2538:G2540"/>
    <mergeCell ref="F2583:F2586"/>
    <mergeCell ref="B2541:B2543"/>
    <mergeCell ref="F2541:F2543"/>
    <mergeCell ref="F2517:F2520"/>
    <mergeCell ref="C2524:C2526"/>
    <mergeCell ref="A2535:A2537"/>
    <mergeCell ref="G2581:G2582"/>
    <mergeCell ref="F2538:F2540"/>
    <mergeCell ref="A2541:A2543"/>
    <mergeCell ref="A2563:A2566"/>
    <mergeCell ref="A2550:A2551"/>
    <mergeCell ref="E2561:E2562"/>
    <mergeCell ref="C2547:C2549"/>
    <mergeCell ref="F2567:F2568"/>
    <mergeCell ref="F2532:F2534"/>
    <mergeCell ref="E2541:E2543"/>
    <mergeCell ref="E2557:E2560"/>
    <mergeCell ref="A2577:A2580"/>
    <mergeCell ref="A2569:A2572"/>
    <mergeCell ref="F2569:F2572"/>
    <mergeCell ref="E2532:E2534"/>
    <mergeCell ref="B2538:B2540"/>
    <mergeCell ref="C2538:C2540"/>
    <mergeCell ref="E2538:E2540"/>
    <mergeCell ref="E2544:E2546"/>
    <mergeCell ref="E2547:E2549"/>
    <mergeCell ref="A2567:A2568"/>
    <mergeCell ref="A2561:A2562"/>
    <mergeCell ref="G2541:G2543"/>
    <mergeCell ref="L2994:L2995"/>
    <mergeCell ref="K2940:K2943"/>
    <mergeCell ref="H2950:H2951"/>
    <mergeCell ref="H2954:H2957"/>
    <mergeCell ref="I2954:I2957"/>
    <mergeCell ref="K2818:K2822"/>
    <mergeCell ref="K2815:K2817"/>
    <mergeCell ref="F2577:F2580"/>
    <mergeCell ref="G2577:G2580"/>
    <mergeCell ref="J2590:J2593"/>
    <mergeCell ref="E2587:E2589"/>
    <mergeCell ref="E2535:E2537"/>
    <mergeCell ref="J2535:J2537"/>
    <mergeCell ref="I2509:I2512"/>
    <mergeCell ref="F2761:F2763"/>
    <mergeCell ref="H2761:H2763"/>
    <mergeCell ref="G2725:G2728"/>
    <mergeCell ref="F2710:F2713"/>
    <mergeCell ref="F2754:F2756"/>
    <mergeCell ref="J2983:J2985"/>
    <mergeCell ref="J2952:J2953"/>
    <mergeCell ref="J2865:J2868"/>
    <mergeCell ref="G2926:G2928"/>
    <mergeCell ref="H2967:H2971"/>
    <mergeCell ref="J2818:J2822"/>
    <mergeCell ref="H2936:H2939"/>
    <mergeCell ref="J2944:J2945"/>
    <mergeCell ref="I2923:I2925"/>
    <mergeCell ref="F2600:F2603"/>
    <mergeCell ref="G2618:G2621"/>
    <mergeCell ref="E2614:E2617"/>
    <mergeCell ref="E2856:E2860"/>
    <mergeCell ref="E2967:E2971"/>
    <mergeCell ref="H2632:H2634"/>
    <mergeCell ref="H2623:H2626"/>
    <mergeCell ref="F2608:F2611"/>
    <mergeCell ref="G2600:G2603"/>
    <mergeCell ref="F2681:F2683"/>
    <mergeCell ref="F2687:F2692"/>
    <mergeCell ref="G2714:G2716"/>
    <mergeCell ref="E2790:E2791"/>
    <mergeCell ref="F2639:F2643"/>
    <mergeCell ref="G2693:G2695"/>
    <mergeCell ref="E2799:E2800"/>
    <mergeCell ref="E2652:E2654"/>
    <mergeCell ref="E2737:E2740"/>
    <mergeCell ref="E2720:E2723"/>
    <mergeCell ref="J2972:J2974"/>
    <mergeCell ref="E2823:E2826"/>
    <mergeCell ref="F2915:F2918"/>
    <mergeCell ref="G2869:G2871"/>
    <mergeCell ref="J2801:J2804"/>
    <mergeCell ref="I2795:I2798"/>
    <mergeCell ref="F2764:F2766"/>
    <mergeCell ref="F2784:F2786"/>
    <mergeCell ref="E2841:E2844"/>
    <mergeCell ref="F2835:F2837"/>
    <mergeCell ref="F2792:F2794"/>
    <mergeCell ref="E2767:E2769"/>
    <mergeCell ref="G2875:G2877"/>
    <mergeCell ref="E2782:E2783"/>
    <mergeCell ref="E2792:E2794"/>
    <mergeCell ref="E2850:E2851"/>
    <mergeCell ref="E2852:E2855"/>
    <mergeCell ref="J2827:J2831"/>
    <mergeCell ref="F2954:F2959"/>
    <mergeCell ref="E2954:E2959"/>
    <mergeCell ref="H2852:H2855"/>
    <mergeCell ref="H2964:H2966"/>
    <mergeCell ref="E2818:E2822"/>
    <mergeCell ref="H2608:H2611"/>
    <mergeCell ref="J2693:J2695"/>
    <mergeCell ref="J2707:J2709"/>
    <mergeCell ref="I2737:I2740"/>
    <mergeCell ref="G2604:G2607"/>
    <mergeCell ref="I2608:I2611"/>
    <mergeCell ref="I2699:I2702"/>
    <mergeCell ref="I2684:I2686"/>
    <mergeCell ref="H2678:H2680"/>
    <mergeCell ref="G2671:G2673"/>
    <mergeCell ref="J2618:J2621"/>
    <mergeCell ref="I2678:I2680"/>
    <mergeCell ref="J2684:J2686"/>
    <mergeCell ref="G2612:G2613"/>
    <mergeCell ref="G2639:G2643"/>
    <mergeCell ref="J2644:J2646"/>
    <mergeCell ref="I2652:I2654"/>
    <mergeCell ref="J2674:J2677"/>
    <mergeCell ref="J2666:J2670"/>
    <mergeCell ref="I2647:I2651"/>
    <mergeCell ref="G2644:G2646"/>
    <mergeCell ref="J2639:J2643"/>
    <mergeCell ref="H2720:H2723"/>
    <mergeCell ref="G2865:G2868"/>
    <mergeCell ref="J2748:J2750"/>
    <mergeCell ref="G2923:G2925"/>
    <mergeCell ref="G2395:G2397"/>
    <mergeCell ref="D2407:D2409"/>
    <mergeCell ref="E2416:E2418"/>
    <mergeCell ref="E2398:E2400"/>
    <mergeCell ref="C2401:C2403"/>
    <mergeCell ref="E2395:E2397"/>
    <mergeCell ref="E2517:E2520"/>
    <mergeCell ref="J2513:J2516"/>
    <mergeCell ref="G2499:G2501"/>
    <mergeCell ref="F2513:F2516"/>
    <mergeCell ref="D2529:D2531"/>
    <mergeCell ref="K2478:K2482"/>
    <mergeCell ref="K2472:K2474"/>
    <mergeCell ref="K2490:K2492"/>
    <mergeCell ref="A2472:A2474"/>
    <mergeCell ref="A2456:A2459"/>
    <mergeCell ref="A2460:A2461"/>
    <mergeCell ref="G2413:G2415"/>
    <mergeCell ref="F2448:F2451"/>
    <mergeCell ref="G2433:G2438"/>
    <mergeCell ref="G2430:G2432"/>
    <mergeCell ref="E2452:E2455"/>
    <mergeCell ref="G2407:G2409"/>
    <mergeCell ref="E2425:E2429"/>
    <mergeCell ref="E2448:E2451"/>
    <mergeCell ref="G2532:G2534"/>
    <mergeCell ref="C2529:C2531"/>
    <mergeCell ref="D2541:D2543"/>
    <mergeCell ref="E2554:E2556"/>
    <mergeCell ref="E2567:E2568"/>
    <mergeCell ref="G2547:G2549"/>
    <mergeCell ref="F2544:F2546"/>
    <mergeCell ref="G2544:G2546"/>
    <mergeCell ref="G2535:G2537"/>
    <mergeCell ref="A2532:A2534"/>
    <mergeCell ref="F2529:F2531"/>
    <mergeCell ref="G2563:G2566"/>
    <mergeCell ref="F2557:F2560"/>
    <mergeCell ref="D2538:D2540"/>
    <mergeCell ref="C2541:C2543"/>
    <mergeCell ref="A2538:A2540"/>
    <mergeCell ref="A2529:A2531"/>
    <mergeCell ref="F2535:F2537"/>
    <mergeCell ref="E2529:E2531"/>
    <mergeCell ref="G2529:G2531"/>
    <mergeCell ref="F2561:F2562"/>
    <mergeCell ref="B2529:B2531"/>
    <mergeCell ref="I2475:I2477"/>
    <mergeCell ref="I2466:I2468"/>
    <mergeCell ref="E2499:E2501"/>
    <mergeCell ref="J2469:J2471"/>
    <mergeCell ref="J2509:J2512"/>
    <mergeCell ref="D2462:D2465"/>
    <mergeCell ref="G2557:G2560"/>
    <mergeCell ref="D2547:D2549"/>
    <mergeCell ref="F2509:F2512"/>
    <mergeCell ref="G2567:G2568"/>
    <mergeCell ref="H2445:H2447"/>
    <mergeCell ref="H2452:H2455"/>
    <mergeCell ref="J2430:J2432"/>
    <mergeCell ref="J2478:J2482"/>
    <mergeCell ref="I2487:I2489"/>
    <mergeCell ref="I2469:I2471"/>
    <mergeCell ref="K2532:K2534"/>
    <mergeCell ref="A2379:A2386"/>
    <mergeCell ref="A2466:A2468"/>
    <mergeCell ref="A2452:A2455"/>
    <mergeCell ref="B2469:B2471"/>
    <mergeCell ref="A2469:A2471"/>
    <mergeCell ref="D2469:D2471"/>
    <mergeCell ref="H2478:H2482"/>
    <mergeCell ref="E2469:E2471"/>
    <mergeCell ref="E2466:E2468"/>
    <mergeCell ref="I2521:I2528"/>
    <mergeCell ref="E2509:E2512"/>
    <mergeCell ref="H2509:H2512"/>
    <mergeCell ref="H2499:H2501"/>
    <mergeCell ref="H2502:H2508"/>
    <mergeCell ref="H2469:H2471"/>
    <mergeCell ref="I2472:I2474"/>
    <mergeCell ref="F2466:F2468"/>
    <mergeCell ref="H2513:H2516"/>
    <mergeCell ref="I2496:I2498"/>
    <mergeCell ref="G2521:G2528"/>
    <mergeCell ref="H2521:H2528"/>
    <mergeCell ref="G2448:G2451"/>
    <mergeCell ref="A2395:A2397"/>
    <mergeCell ref="E2487:E2489"/>
    <mergeCell ref="D2493:D2495"/>
    <mergeCell ref="E2475:E2477"/>
    <mergeCell ref="G2513:G2516"/>
    <mergeCell ref="A2462:A2465"/>
    <mergeCell ref="G2404:G2406"/>
    <mergeCell ref="G2401:G2403"/>
    <mergeCell ref="F2445:F2447"/>
    <mergeCell ref="G2440:G2441"/>
    <mergeCell ref="G2445:G2447"/>
    <mergeCell ref="F2413:F2415"/>
    <mergeCell ref="A2475:A2477"/>
    <mergeCell ref="A2493:A2495"/>
    <mergeCell ref="A2496:A2498"/>
    <mergeCell ref="A2513:A2516"/>
    <mergeCell ref="A2521:A2528"/>
    <mergeCell ref="G2379:G2386"/>
    <mergeCell ref="F2395:F2397"/>
    <mergeCell ref="D2440:D2441"/>
    <mergeCell ref="B2442:B2444"/>
    <mergeCell ref="B2410:B2412"/>
    <mergeCell ref="D2442:D2444"/>
    <mergeCell ref="E2407:E2409"/>
    <mergeCell ref="E2442:E2444"/>
    <mergeCell ref="E2401:E2403"/>
    <mergeCell ref="C2521:C2523"/>
    <mergeCell ref="E2521:E2528"/>
    <mergeCell ref="B2524:B2526"/>
    <mergeCell ref="D2521:D2523"/>
    <mergeCell ref="D2524:D2526"/>
    <mergeCell ref="B2521:B2523"/>
    <mergeCell ref="H2456:H2459"/>
    <mergeCell ref="G2462:G2465"/>
    <mergeCell ref="G2460:G2461"/>
    <mergeCell ref="I2460:I2461"/>
    <mergeCell ref="H2460:H2461"/>
    <mergeCell ref="E2493:E2495"/>
    <mergeCell ref="A2478:A2482"/>
    <mergeCell ref="A2490:A2492"/>
    <mergeCell ref="A2509:A2512"/>
    <mergeCell ref="E2502:E2508"/>
    <mergeCell ref="G2376:G2378"/>
    <mergeCell ref="A2398:A2400"/>
    <mergeCell ref="A2410:A2412"/>
    <mergeCell ref="A2404:A2406"/>
    <mergeCell ref="A2413:A2415"/>
    <mergeCell ref="B2440:B2441"/>
    <mergeCell ref="A2445:A2447"/>
    <mergeCell ref="G2373:G2375"/>
    <mergeCell ref="G2353:G2355"/>
    <mergeCell ref="K2367:K2369"/>
    <mergeCell ref="I2499:I2501"/>
    <mergeCell ref="G2502:G2508"/>
    <mergeCell ref="F2452:F2455"/>
    <mergeCell ref="G2466:G2468"/>
    <mergeCell ref="J2452:J2455"/>
    <mergeCell ref="J2462:J2465"/>
    <mergeCell ref="J2466:J2468"/>
    <mergeCell ref="I2440:I2441"/>
    <mergeCell ref="J2448:J2451"/>
    <mergeCell ref="K2452:K2455"/>
    <mergeCell ref="K2460:K2461"/>
    <mergeCell ref="I2416:I2418"/>
    <mergeCell ref="G2469:G2471"/>
    <mergeCell ref="B2490:B2492"/>
    <mergeCell ref="G2487:G2489"/>
    <mergeCell ref="E2472:E2474"/>
    <mergeCell ref="I2493:I2495"/>
    <mergeCell ref="F2469:F2471"/>
    <mergeCell ref="F2472:F2474"/>
    <mergeCell ref="F2478:F2482"/>
    <mergeCell ref="G2472:G2474"/>
    <mergeCell ref="H2472:H2474"/>
    <mergeCell ref="H2487:H2489"/>
    <mergeCell ref="F2490:F2492"/>
    <mergeCell ref="F2496:F2498"/>
    <mergeCell ref="G2496:G2498"/>
    <mergeCell ref="I2478:I2482"/>
    <mergeCell ref="H2490:H2492"/>
    <mergeCell ref="F2499:F2501"/>
    <mergeCell ref="G2490:G2492"/>
    <mergeCell ref="G2493:G2495"/>
    <mergeCell ref="A2487:A2489"/>
    <mergeCell ref="E2478:E2482"/>
    <mergeCell ref="D2490:D2492"/>
    <mergeCell ref="E2490:E2492"/>
    <mergeCell ref="C2407:C2409"/>
    <mergeCell ref="D2379:D2384"/>
    <mergeCell ref="G2442:G2444"/>
    <mergeCell ref="A2425:A2429"/>
    <mergeCell ref="A2376:A2378"/>
    <mergeCell ref="D2401:D2403"/>
    <mergeCell ref="B2413:B2415"/>
    <mergeCell ref="D2413:D2415"/>
    <mergeCell ref="D2410:D2412"/>
    <mergeCell ref="B2493:B2495"/>
    <mergeCell ref="E2496:E2498"/>
    <mergeCell ref="A2499:A2501"/>
    <mergeCell ref="D2496:D2498"/>
    <mergeCell ref="C2490:C2492"/>
    <mergeCell ref="B2398:B2400"/>
    <mergeCell ref="F2430:F2432"/>
    <mergeCell ref="F2433:F2438"/>
    <mergeCell ref="F2404:F2406"/>
    <mergeCell ref="A2448:A2451"/>
    <mergeCell ref="E2333:E2335"/>
    <mergeCell ref="E2367:E2369"/>
    <mergeCell ref="E2346:E2349"/>
    <mergeCell ref="F2401:F2403"/>
    <mergeCell ref="F2410:F2412"/>
    <mergeCell ref="F2370:F2372"/>
    <mergeCell ref="A2442:A2444"/>
    <mergeCell ref="A2434:A2439"/>
    <mergeCell ref="A2416:A2418"/>
    <mergeCell ref="F2353:F2355"/>
    <mergeCell ref="C2373:C2375"/>
    <mergeCell ref="F2373:F2375"/>
    <mergeCell ref="C2398:C2400"/>
    <mergeCell ref="C2410:C2412"/>
    <mergeCell ref="A2367:A2369"/>
    <mergeCell ref="A2356:A2360"/>
    <mergeCell ref="F2416:F2418"/>
    <mergeCell ref="A2353:A2355"/>
    <mergeCell ref="A2373:A2375"/>
    <mergeCell ref="F2367:F2369"/>
    <mergeCell ref="B2407:B2409"/>
    <mergeCell ref="F2407:F2409"/>
    <mergeCell ref="F2440:F2441"/>
    <mergeCell ref="F2425:F2429"/>
    <mergeCell ref="D2370:D2372"/>
    <mergeCell ref="A2430:A2432"/>
    <mergeCell ref="B2401:B2403"/>
    <mergeCell ref="E2433:E2438"/>
    <mergeCell ref="E2445:E2447"/>
    <mergeCell ref="D2416:D2418"/>
    <mergeCell ref="E2430:E2432"/>
    <mergeCell ref="E2404:E2406"/>
    <mergeCell ref="A2401:A2403"/>
    <mergeCell ref="E2440:E2441"/>
    <mergeCell ref="F2398:F2400"/>
    <mergeCell ref="A2440:A2441"/>
    <mergeCell ref="F2379:F2386"/>
    <mergeCell ref="A2407:A2409"/>
    <mergeCell ref="D2398:D2400"/>
    <mergeCell ref="F2442:F2444"/>
    <mergeCell ref="F2356:F2360"/>
    <mergeCell ref="B2367:B2369"/>
    <mergeCell ref="C2442:C2444"/>
    <mergeCell ref="C2440:C2441"/>
    <mergeCell ref="A2370:A2372"/>
    <mergeCell ref="C2367:C2369"/>
    <mergeCell ref="D2373:D2375"/>
    <mergeCell ref="C2413:C2415"/>
    <mergeCell ref="B2353:B2355"/>
    <mergeCell ref="E2353:E2355"/>
    <mergeCell ref="D2353:D2355"/>
    <mergeCell ref="D2367:D2369"/>
    <mergeCell ref="D2376:D2378"/>
    <mergeCell ref="E2410:E2412"/>
    <mergeCell ref="E2376:E2378"/>
    <mergeCell ref="C2376:C2378"/>
    <mergeCell ref="E2370:E2372"/>
    <mergeCell ref="B2373:B2375"/>
    <mergeCell ref="E2413:E2415"/>
    <mergeCell ref="C2370:C2372"/>
    <mergeCell ref="B2370:B2372"/>
    <mergeCell ref="C2379:C2384"/>
    <mergeCell ref="B2416:B2418"/>
    <mergeCell ref="C2416:C2418"/>
    <mergeCell ref="E2373:E2375"/>
    <mergeCell ref="B2379:B2384"/>
    <mergeCell ref="B2376:B2378"/>
    <mergeCell ref="A2387:A2392"/>
    <mergeCell ref="E2379:E2386"/>
    <mergeCell ref="C2353:C2355"/>
    <mergeCell ref="E2356:E2360"/>
    <mergeCell ref="F2376:F2378"/>
    <mergeCell ref="F2346:F2349"/>
    <mergeCell ref="E2336:E2338"/>
    <mergeCell ref="F2333:F2335"/>
    <mergeCell ref="D2260:D2262"/>
    <mergeCell ref="C2269:C2271"/>
    <mergeCell ref="C2297:C2299"/>
    <mergeCell ref="F2300:F2304"/>
    <mergeCell ref="F2294:F2296"/>
    <mergeCell ref="A2282:A2284"/>
    <mergeCell ref="A2279:A2281"/>
    <mergeCell ref="C2291:C2293"/>
    <mergeCell ref="B2327:B2328"/>
    <mergeCell ref="F2308:F2310"/>
    <mergeCell ref="F2324:F2326"/>
    <mergeCell ref="A2305:A2307"/>
    <mergeCell ref="E2311:E2312"/>
    <mergeCell ref="B2269:B2271"/>
    <mergeCell ref="B2321:B2323"/>
    <mergeCell ref="A2336:A2338"/>
    <mergeCell ref="C2330:C2332"/>
    <mergeCell ref="A2346:A2349"/>
    <mergeCell ref="A2321:A2323"/>
    <mergeCell ref="C2321:C2323"/>
    <mergeCell ref="D2321:D2323"/>
    <mergeCell ref="C2308:C2310"/>
    <mergeCell ref="D2300:D2302"/>
    <mergeCell ref="E2305:E2307"/>
    <mergeCell ref="B2308:B2310"/>
    <mergeCell ref="A2308:A2310"/>
    <mergeCell ref="A2333:A2335"/>
    <mergeCell ref="B2324:B2326"/>
    <mergeCell ref="A2297:A2299"/>
    <mergeCell ref="B2282:B2284"/>
    <mergeCell ref="F2297:F2299"/>
    <mergeCell ref="F2273:F2275"/>
    <mergeCell ref="F2288:F2290"/>
    <mergeCell ref="F2330:F2332"/>
    <mergeCell ref="B2333:B2335"/>
    <mergeCell ref="A2339:A2345"/>
    <mergeCell ref="E2269:E2271"/>
    <mergeCell ref="C2327:C2328"/>
    <mergeCell ref="D2324:D2326"/>
    <mergeCell ref="D2330:D2332"/>
    <mergeCell ref="D2336:D2338"/>
    <mergeCell ref="E2339:E2345"/>
    <mergeCell ref="F2336:F2338"/>
    <mergeCell ref="B2330:B2332"/>
    <mergeCell ref="C2336:C2338"/>
    <mergeCell ref="C2333:C2335"/>
    <mergeCell ref="A2330:A2332"/>
    <mergeCell ref="A2327:A2329"/>
    <mergeCell ref="E2321:E2323"/>
    <mergeCell ref="D2327:D2328"/>
    <mergeCell ref="D2333:D2335"/>
    <mergeCell ref="B2336:B2338"/>
    <mergeCell ref="C2324:C2326"/>
    <mergeCell ref="E2330:E2332"/>
    <mergeCell ref="E2327:E2329"/>
    <mergeCell ref="A1889:A1895"/>
    <mergeCell ref="B1929:B1931"/>
    <mergeCell ref="A1943:A1946"/>
    <mergeCell ref="C1932:C1934"/>
    <mergeCell ref="G1935:G1938"/>
    <mergeCell ref="D2282:D2284"/>
    <mergeCell ref="D2269:D2271"/>
    <mergeCell ref="A2252:A2254"/>
    <mergeCell ref="A2246:A2248"/>
    <mergeCell ref="A2291:A2293"/>
    <mergeCell ref="A2288:A2290"/>
    <mergeCell ref="A2294:A2296"/>
    <mergeCell ref="A2263:A2265"/>
    <mergeCell ref="A2269:A2271"/>
    <mergeCell ref="A2249:A2251"/>
    <mergeCell ref="B2300:B2302"/>
    <mergeCell ref="C2300:C2302"/>
    <mergeCell ref="E2300:E2304"/>
    <mergeCell ref="E2184:E2185"/>
    <mergeCell ref="E2258:E2259"/>
    <mergeCell ref="A2186:A2188"/>
    <mergeCell ref="A2209:A2211"/>
    <mergeCell ref="E2192:E2194"/>
    <mergeCell ref="C2223:C2225"/>
    <mergeCell ref="A2260:A2262"/>
    <mergeCell ref="E2282:E2284"/>
    <mergeCell ref="B2229:B2231"/>
    <mergeCell ref="E2238:E2242"/>
    <mergeCell ref="E2246:E2248"/>
    <mergeCell ref="A2255:A2257"/>
    <mergeCell ref="A2258:A2259"/>
    <mergeCell ref="E2260:E2262"/>
    <mergeCell ref="B2252:B2254"/>
    <mergeCell ref="C2232:C2234"/>
    <mergeCell ref="D2232:D2234"/>
    <mergeCell ref="A2217:A2219"/>
    <mergeCell ref="A2229:A2231"/>
    <mergeCell ref="E2229:E2231"/>
    <mergeCell ref="D2198:D2200"/>
    <mergeCell ref="E2208:E2211"/>
    <mergeCell ref="A2198:A2200"/>
    <mergeCell ref="A2212:A2215"/>
    <mergeCell ref="D2229:D2231"/>
    <mergeCell ref="E2232:E2234"/>
    <mergeCell ref="E2226:E2228"/>
    <mergeCell ref="A2182:A2185"/>
    <mergeCell ref="D2297:D2299"/>
    <mergeCell ref="C2282:C2284"/>
    <mergeCell ref="E2297:E2299"/>
    <mergeCell ref="A2223:A2225"/>
    <mergeCell ref="E2288:E2290"/>
    <mergeCell ref="E2279:E2281"/>
    <mergeCell ref="D2258:D2259"/>
    <mergeCell ref="D2291:D2293"/>
    <mergeCell ref="E2255:E2257"/>
    <mergeCell ref="E2273:E2275"/>
    <mergeCell ref="E2212:E2215"/>
    <mergeCell ref="F2327:F2329"/>
    <mergeCell ref="B2223:B2225"/>
    <mergeCell ref="F2269:F2271"/>
    <mergeCell ref="F2291:F2293"/>
    <mergeCell ref="E1955:E1959"/>
    <mergeCell ref="A1876:A1878"/>
    <mergeCell ref="B1870:B1872"/>
    <mergeCell ref="C1904:C1906"/>
    <mergeCell ref="A1904:A1906"/>
    <mergeCell ref="F1889:F1895"/>
    <mergeCell ref="A1862:A1865"/>
    <mergeCell ref="E1883:E1885"/>
    <mergeCell ref="E1862:E1865"/>
    <mergeCell ref="B1879:B1881"/>
    <mergeCell ref="D1901:D1903"/>
    <mergeCell ref="C1859:C1861"/>
    <mergeCell ref="F1848:F1850"/>
    <mergeCell ref="E1851:E1855"/>
    <mergeCell ref="F1851:F1855"/>
    <mergeCell ref="E1901:E1903"/>
    <mergeCell ref="A2087:A2090"/>
    <mergeCell ref="C2094:C2096"/>
    <mergeCell ref="E2040:E2041"/>
    <mergeCell ref="E2044:E2046"/>
    <mergeCell ref="E2106:E2108"/>
    <mergeCell ref="G2100:G2102"/>
    <mergeCell ref="F2129:F2132"/>
    <mergeCell ref="A2129:A2132"/>
    <mergeCell ref="A2103:A2105"/>
    <mergeCell ref="C2112:C2114"/>
    <mergeCell ref="E2116:E2118"/>
    <mergeCell ref="E2100:E2102"/>
    <mergeCell ref="G2106:G2108"/>
    <mergeCell ref="E1968:E1971"/>
    <mergeCell ref="A1950:A1954"/>
    <mergeCell ref="A1976:A1978"/>
    <mergeCell ref="A2055:A2059"/>
    <mergeCell ref="A2081:A2084"/>
    <mergeCell ref="D2037:D2039"/>
    <mergeCell ref="E2037:E2039"/>
    <mergeCell ref="D2067:D2069"/>
    <mergeCell ref="E2067:E2069"/>
    <mergeCell ref="B2014:B2016"/>
    <mergeCell ref="F2055:F2059"/>
    <mergeCell ref="G2050:G2054"/>
    <mergeCell ref="A1986:A1988"/>
    <mergeCell ref="F2035:F2036"/>
    <mergeCell ref="F1950:F1954"/>
    <mergeCell ref="E1964:E1967"/>
    <mergeCell ref="E1960:E1963"/>
    <mergeCell ref="A1979:A1985"/>
    <mergeCell ref="E2081:E2084"/>
    <mergeCell ref="F2081:F2084"/>
    <mergeCell ref="F1955:F1959"/>
    <mergeCell ref="F1968:F1969"/>
    <mergeCell ref="B1901:B1903"/>
    <mergeCell ref="C1901:C1903"/>
    <mergeCell ref="D1904:D1906"/>
    <mergeCell ref="A1916:A1917"/>
    <mergeCell ref="F1923:F1925"/>
    <mergeCell ref="E1920:E1922"/>
    <mergeCell ref="B1932:B1934"/>
    <mergeCell ref="C1929:C1931"/>
    <mergeCell ref="B1947:B1949"/>
    <mergeCell ref="D2014:D2016"/>
    <mergeCell ref="C2014:C2016"/>
    <mergeCell ref="F2000:F2006"/>
    <mergeCell ref="F1935:F1938"/>
    <mergeCell ref="F1939:F1942"/>
    <mergeCell ref="E1979:E1983"/>
    <mergeCell ref="F1976:F1978"/>
    <mergeCell ref="E1939:E1942"/>
    <mergeCell ref="F1972:F1975"/>
    <mergeCell ref="E1950:E1954"/>
    <mergeCell ref="E1986:E1988"/>
    <mergeCell ref="F2014:F2016"/>
    <mergeCell ref="C1920:C1922"/>
    <mergeCell ref="B1923:B1925"/>
    <mergeCell ref="A1920:A1922"/>
    <mergeCell ref="A1960:A1963"/>
    <mergeCell ref="A1955:A1956"/>
    <mergeCell ref="A1964:A1967"/>
    <mergeCell ref="A1923:A1925"/>
    <mergeCell ref="A1926:A1928"/>
    <mergeCell ref="D1920:D1922"/>
    <mergeCell ref="D1923:D1925"/>
    <mergeCell ref="D1926:D1928"/>
    <mergeCell ref="A1947:A1949"/>
    <mergeCell ref="A1972:A1975"/>
    <mergeCell ref="F1989:F1992"/>
    <mergeCell ref="A2014:A2016"/>
    <mergeCell ref="G1851:G1855"/>
    <mergeCell ref="F1929:F1931"/>
    <mergeCell ref="F1920:F1922"/>
    <mergeCell ref="E1926:E1928"/>
    <mergeCell ref="E1923:E1925"/>
    <mergeCell ref="E1870:E1872"/>
    <mergeCell ref="E1904:E1906"/>
    <mergeCell ref="G2070:G2073"/>
    <mergeCell ref="E2070:E2073"/>
    <mergeCell ref="F2070:F2073"/>
    <mergeCell ref="D2094:D2096"/>
    <mergeCell ref="B2097:B2099"/>
    <mergeCell ref="A2074:A2077"/>
    <mergeCell ref="E2078:E2079"/>
    <mergeCell ref="A2070:A2073"/>
    <mergeCell ref="B2094:B2096"/>
    <mergeCell ref="F2097:F2099"/>
    <mergeCell ref="A2097:A2099"/>
    <mergeCell ref="F2074:F2077"/>
    <mergeCell ref="F2085:F2086"/>
    <mergeCell ref="F2078:F2080"/>
    <mergeCell ref="F2087:F2090"/>
    <mergeCell ref="C2091:C2093"/>
    <mergeCell ref="D2091:D2093"/>
    <mergeCell ref="G2085:G2086"/>
    <mergeCell ref="G2078:G2080"/>
    <mergeCell ref="E2094:E2096"/>
    <mergeCell ref="G1968:G1971"/>
    <mergeCell ref="A1993:A1999"/>
    <mergeCell ref="A2007:A2013"/>
    <mergeCell ref="A1989:A1992"/>
    <mergeCell ref="C2037:C2039"/>
    <mergeCell ref="B2037:B2039"/>
    <mergeCell ref="A2029:A2032"/>
    <mergeCell ref="F2021:F2024"/>
    <mergeCell ref="E2021:E2024"/>
    <mergeCell ref="A2021:A2024"/>
    <mergeCell ref="F1993:F1997"/>
    <mergeCell ref="E2033:E2034"/>
    <mergeCell ref="A2025:A2026"/>
    <mergeCell ref="A2017:A2020"/>
    <mergeCell ref="F2037:F2039"/>
    <mergeCell ref="G1964:G1967"/>
    <mergeCell ref="F2007:F2011"/>
    <mergeCell ref="F2050:F2054"/>
    <mergeCell ref="F2064:F2066"/>
    <mergeCell ref="E2017:E2020"/>
    <mergeCell ref="E2029:E2032"/>
    <mergeCell ref="E1993:E1997"/>
    <mergeCell ref="E1989:E1992"/>
    <mergeCell ref="E2007:E2011"/>
    <mergeCell ref="A1907:A1909"/>
    <mergeCell ref="A1910:A1914"/>
    <mergeCell ref="A2000:A2006"/>
    <mergeCell ref="A1932:A1934"/>
    <mergeCell ref="C1926:C1928"/>
    <mergeCell ref="B1920:B1922"/>
    <mergeCell ref="G1989:G1992"/>
    <mergeCell ref="E1976:E1978"/>
    <mergeCell ref="D1859:D1861"/>
    <mergeCell ref="D1870:D1872"/>
    <mergeCell ref="E1876:E1878"/>
    <mergeCell ref="A1859:A1861"/>
    <mergeCell ref="C1870:C1872"/>
    <mergeCell ref="I2067:I2069"/>
    <mergeCell ref="I1811:I1813"/>
    <mergeCell ref="H1822:H1824"/>
    <mergeCell ref="J1910:J1914"/>
    <mergeCell ref="I1901:I1903"/>
    <mergeCell ref="I2000:I2006"/>
    <mergeCell ref="H2000:H2006"/>
    <mergeCell ref="H2007:H2011"/>
    <mergeCell ref="I2007:I2011"/>
    <mergeCell ref="I2061:I2063"/>
    <mergeCell ref="H2014:H2016"/>
    <mergeCell ref="J1979:J1983"/>
    <mergeCell ref="I1932:I1934"/>
    <mergeCell ref="A1968:A1971"/>
    <mergeCell ref="A2033:A2034"/>
    <mergeCell ref="A1929:A1931"/>
    <mergeCell ref="A1939:A1942"/>
    <mergeCell ref="C1947:C1949"/>
    <mergeCell ref="D1929:D1931"/>
    <mergeCell ref="C1976:C1978"/>
    <mergeCell ref="D1976:D1978"/>
    <mergeCell ref="B1976:B1978"/>
    <mergeCell ref="C2061:C2063"/>
    <mergeCell ref="A2037:A2039"/>
    <mergeCell ref="D2055:D2059"/>
    <mergeCell ref="C2044:C2046"/>
    <mergeCell ref="B2044:B2046"/>
    <mergeCell ref="C2067:C2069"/>
    <mergeCell ref="A2035:A2036"/>
    <mergeCell ref="F2033:F2034"/>
    <mergeCell ref="F2025:F2028"/>
    <mergeCell ref="E2035:E2036"/>
    <mergeCell ref="F2017:F2020"/>
    <mergeCell ref="F2044:F2046"/>
    <mergeCell ref="F2029:F2032"/>
    <mergeCell ref="E2014:E2016"/>
    <mergeCell ref="H2037:H2039"/>
    <mergeCell ref="B2061:B2063"/>
    <mergeCell ref="A2067:A2069"/>
    <mergeCell ref="D2044:D2046"/>
    <mergeCell ref="B2067:B2069"/>
    <mergeCell ref="A2040:A2043"/>
    <mergeCell ref="A2050:A2054"/>
    <mergeCell ref="E2055:E2059"/>
    <mergeCell ref="F2061:F2063"/>
    <mergeCell ref="A2064:A2066"/>
    <mergeCell ref="B2055:B2059"/>
    <mergeCell ref="E2064:E2066"/>
    <mergeCell ref="E2050:E2054"/>
    <mergeCell ref="C1923:C1925"/>
    <mergeCell ref="J2055:J2059"/>
    <mergeCell ref="H2067:H2069"/>
    <mergeCell ref="J2050:J2054"/>
    <mergeCell ref="F2040:F2043"/>
    <mergeCell ref="A1819:A1821"/>
    <mergeCell ref="A1837:A1838"/>
    <mergeCell ref="F1833:F1836"/>
    <mergeCell ref="F1822:F1824"/>
    <mergeCell ref="A1825:A1828"/>
    <mergeCell ref="A1879:A1881"/>
    <mergeCell ref="A1866:A1869"/>
    <mergeCell ref="A1935:A1938"/>
    <mergeCell ref="D1932:D1934"/>
    <mergeCell ref="D1947:D1949"/>
    <mergeCell ref="J2087:J2090"/>
    <mergeCell ref="H2085:H2086"/>
    <mergeCell ref="H1939:H1942"/>
    <mergeCell ref="I1950:I1954"/>
    <mergeCell ref="I1943:I1946"/>
    <mergeCell ref="G1976:G1978"/>
    <mergeCell ref="H1972:H1975"/>
    <mergeCell ref="H1866:H1869"/>
    <mergeCell ref="G1883:G1885"/>
    <mergeCell ref="E1879:E1881"/>
    <mergeCell ref="E1866:E1869"/>
    <mergeCell ref="H1979:H1983"/>
    <mergeCell ref="G2014:G2016"/>
    <mergeCell ref="G1947:G1949"/>
    <mergeCell ref="G1879:G1881"/>
    <mergeCell ref="E1848:E1850"/>
    <mergeCell ref="E1841:E1843"/>
    <mergeCell ref="F1926:F1928"/>
    <mergeCell ref="H1926:H1928"/>
    <mergeCell ref="G1896:G1898"/>
    <mergeCell ref="G1907:G1909"/>
    <mergeCell ref="G1876:G1878"/>
    <mergeCell ref="H1873:H1875"/>
    <mergeCell ref="H1947:H1949"/>
    <mergeCell ref="G1939:G1942"/>
    <mergeCell ref="G1972:G1975"/>
    <mergeCell ref="G1960:G1963"/>
    <mergeCell ref="G1979:G1983"/>
    <mergeCell ref="G1886:G1888"/>
    <mergeCell ref="G1873:G1875"/>
    <mergeCell ref="G1870:G1872"/>
    <mergeCell ref="G1889:G1895"/>
    <mergeCell ref="H1910:H1914"/>
    <mergeCell ref="H1923:H1925"/>
    <mergeCell ref="G1848:G1850"/>
    <mergeCell ref="E1943:E1946"/>
    <mergeCell ref="E1935:E1938"/>
    <mergeCell ref="E1910:E1914"/>
    <mergeCell ref="E1889:E1895"/>
    <mergeCell ref="F1960:F1961"/>
    <mergeCell ref="G1932:G1934"/>
    <mergeCell ref="G1950:G1954"/>
    <mergeCell ref="G1943:G1946"/>
    <mergeCell ref="G1923:G1925"/>
    <mergeCell ref="G1920:G1922"/>
    <mergeCell ref="G1955:G1959"/>
    <mergeCell ref="H1932:H1934"/>
    <mergeCell ref="H1904:H1906"/>
    <mergeCell ref="H1889:H1895"/>
    <mergeCell ref="E2025:E2028"/>
    <mergeCell ref="F1947:F1949"/>
    <mergeCell ref="E1947:E1949"/>
    <mergeCell ref="E1929:E1931"/>
    <mergeCell ref="E1932:E1934"/>
    <mergeCell ref="F1932:F1934"/>
    <mergeCell ref="F1943:F1946"/>
    <mergeCell ref="E2000:E2006"/>
    <mergeCell ref="F2067:F2069"/>
    <mergeCell ref="J2064:J2066"/>
    <mergeCell ref="H1896:H1898"/>
    <mergeCell ref="G2055:G2059"/>
    <mergeCell ref="F1979:F1983"/>
    <mergeCell ref="E1972:E1975"/>
    <mergeCell ref="E2042:E2043"/>
    <mergeCell ref="F1786:F1792"/>
    <mergeCell ref="F1793:F1795"/>
    <mergeCell ref="H1617:H1619"/>
    <mergeCell ref="H1607:H1610"/>
    <mergeCell ref="G1567:G1569"/>
    <mergeCell ref="G1555:G1557"/>
    <mergeCell ref="G1614:G1616"/>
    <mergeCell ref="G1564:G1566"/>
    <mergeCell ref="E1799:E1805"/>
    <mergeCell ref="E1740:E1743"/>
    <mergeCell ref="H1814:H1818"/>
    <mergeCell ref="F1697:F1698"/>
    <mergeCell ref="E1751:E1754"/>
    <mergeCell ref="E1776:E1778"/>
    <mergeCell ref="F1806:F1810"/>
    <mergeCell ref="H1716:H1720"/>
    <mergeCell ref="H1737:H1739"/>
    <mergeCell ref="G1543:G1546"/>
    <mergeCell ref="E1708:E1712"/>
    <mergeCell ref="F1693:F1696"/>
    <mergeCell ref="F1607:F1610"/>
    <mergeCell ref="E1763:E1765"/>
    <mergeCell ref="G1664:G1667"/>
    <mergeCell ref="G1839:G1840"/>
    <mergeCell ref="H1576:H1580"/>
    <mergeCell ref="G1570:G1575"/>
    <mergeCell ref="H1570:H1575"/>
    <mergeCell ref="G1581:G1584"/>
    <mergeCell ref="F1570:F1575"/>
    <mergeCell ref="F1627:F1629"/>
    <mergeCell ref="H1633:H1635"/>
    <mergeCell ref="G1627:G1629"/>
    <mergeCell ref="G1595:G1597"/>
    <mergeCell ref="H1600:H1602"/>
    <mergeCell ref="H1773:H1775"/>
    <mergeCell ref="G1776:G1778"/>
    <mergeCell ref="E1672:E1673"/>
    <mergeCell ref="G1737:G1739"/>
    <mergeCell ref="G1600:G1602"/>
    <mergeCell ref="G1822:G1824"/>
    <mergeCell ref="G1766:G1772"/>
    <mergeCell ref="H1611:H1613"/>
    <mergeCell ref="E1555:E1557"/>
    <mergeCell ref="G1744:G1747"/>
    <mergeCell ref="G1730:G1732"/>
    <mergeCell ref="G1733:G1736"/>
    <mergeCell ref="H1733:H1736"/>
    <mergeCell ref="H1603:H1606"/>
    <mergeCell ref="F1730:F1732"/>
    <mergeCell ref="D1264:D1269"/>
    <mergeCell ref="D1280:D1282"/>
    <mergeCell ref="E1344:E1346"/>
    <mergeCell ref="E1323:E1325"/>
    <mergeCell ref="E1350:E1353"/>
    <mergeCell ref="E1329:E1331"/>
    <mergeCell ref="E1326:E1328"/>
    <mergeCell ref="F1297:F1303"/>
    <mergeCell ref="F1338:F1340"/>
    <mergeCell ref="B1528:B1530"/>
    <mergeCell ref="C1280:C1282"/>
    <mergeCell ref="C1277:C1279"/>
    <mergeCell ref="C1713:C1715"/>
    <mergeCell ref="C1708:C1712"/>
    <mergeCell ref="C1329:C1331"/>
    <mergeCell ref="E1844:E1847"/>
    <mergeCell ref="E1873:E1875"/>
    <mergeCell ref="E1896:E1898"/>
    <mergeCell ref="B1859:B1861"/>
    <mergeCell ref="C1916:C1917"/>
    <mergeCell ref="F1883:F1885"/>
    <mergeCell ref="H1883:H1885"/>
    <mergeCell ref="B1926:B1928"/>
    <mergeCell ref="F1763:F1765"/>
    <mergeCell ref="E1748:E1750"/>
    <mergeCell ref="F1740:F1743"/>
    <mergeCell ref="G1760:G1762"/>
    <mergeCell ref="H1819:H1821"/>
    <mergeCell ref="D1525:D1527"/>
    <mergeCell ref="F1535:F1538"/>
    <mergeCell ref="F1547:F1550"/>
    <mergeCell ref="D1581:D1584"/>
    <mergeCell ref="G1721:G1723"/>
    <mergeCell ref="E1690:E1692"/>
    <mergeCell ref="H1708:H1712"/>
    <mergeCell ref="E1678:E1681"/>
    <mergeCell ref="E1682:E1685"/>
    <mergeCell ref="G1724:G1729"/>
    <mergeCell ref="G1518:G1524"/>
    <mergeCell ref="H1806:H1810"/>
    <mergeCell ref="C1819:C1821"/>
    <mergeCell ref="E1819:E1821"/>
    <mergeCell ref="F1641:F1645"/>
    <mergeCell ref="G1837:G1838"/>
    <mergeCell ref="G1763:G1765"/>
    <mergeCell ref="F1748:F1750"/>
    <mergeCell ref="G1603:G1606"/>
    <mergeCell ref="G1576:G1580"/>
    <mergeCell ref="F1713:F1715"/>
    <mergeCell ref="E1755:E1756"/>
    <mergeCell ref="F1733:F1736"/>
    <mergeCell ref="H1757:H1759"/>
    <mergeCell ref="H1841:H1843"/>
    <mergeCell ref="H1825:H1828"/>
    <mergeCell ref="G1833:G1836"/>
    <mergeCell ref="G1806:G1810"/>
    <mergeCell ref="G1814:G1818"/>
    <mergeCell ref="G1773:G1775"/>
    <mergeCell ref="G1782:G1784"/>
    <mergeCell ref="G1811:G1813"/>
    <mergeCell ref="G1819:G1821"/>
    <mergeCell ref="F1708:F1712"/>
    <mergeCell ref="H1686:H1689"/>
    <mergeCell ref="F1555:F1557"/>
    <mergeCell ref="A1388:A1391"/>
    <mergeCell ref="F1413:F1415"/>
    <mergeCell ref="E1403:E1405"/>
    <mergeCell ref="A1384:A1387"/>
    <mergeCell ref="A1396:A1399"/>
    <mergeCell ref="D1406:D1408"/>
    <mergeCell ref="B1406:B1408"/>
    <mergeCell ref="F1668:F1671"/>
    <mergeCell ref="E1668:E1671"/>
    <mergeCell ref="A1693:A1696"/>
    <mergeCell ref="A1674:A1677"/>
    <mergeCell ref="A1617:A1619"/>
    <mergeCell ref="G1332:G1334"/>
    <mergeCell ref="G1338:G1340"/>
    <mergeCell ref="A1724:A1729"/>
    <mergeCell ref="A1713:A1715"/>
    <mergeCell ref="A1721:A1723"/>
    <mergeCell ref="B1724:B1729"/>
    <mergeCell ref="C1724:C1729"/>
    <mergeCell ref="A1690:A1692"/>
    <mergeCell ref="A1686:A1689"/>
    <mergeCell ref="F1656:F1659"/>
    <mergeCell ref="C1716:C1720"/>
    <mergeCell ref="D1708:D1712"/>
    <mergeCell ref="A1668:A1671"/>
    <mergeCell ref="A1630:A1632"/>
    <mergeCell ref="A1627:A1629"/>
    <mergeCell ref="B1487:B1489"/>
    <mergeCell ref="A1518:A1524"/>
    <mergeCell ref="A1641:A1645"/>
    <mergeCell ref="F1603:F1606"/>
    <mergeCell ref="C1600:C1602"/>
    <mergeCell ref="A1598:A1599"/>
    <mergeCell ref="G1641:G1645"/>
    <mergeCell ref="E1674:E1677"/>
    <mergeCell ref="E1547:E1550"/>
    <mergeCell ref="F1539:F1542"/>
    <mergeCell ref="G1713:G1715"/>
    <mergeCell ref="G1630:G1632"/>
    <mergeCell ref="G1617:G1619"/>
    <mergeCell ref="G1598:G1599"/>
    <mergeCell ref="G1588:G1594"/>
    <mergeCell ref="G1607:G1610"/>
    <mergeCell ref="E1617:E1619"/>
    <mergeCell ref="B1585:B1587"/>
    <mergeCell ref="F1598:F1599"/>
    <mergeCell ref="E1650:E1653"/>
    <mergeCell ref="E1656:E1659"/>
    <mergeCell ref="E1611:E1613"/>
    <mergeCell ref="C1617:C1619"/>
    <mergeCell ref="F1633:F1635"/>
    <mergeCell ref="C1627:C1629"/>
    <mergeCell ref="B1567:B1569"/>
    <mergeCell ref="G1650:G1653"/>
    <mergeCell ref="F1461:F1464"/>
    <mergeCell ref="E1564:E1566"/>
    <mergeCell ref="D1567:D1569"/>
    <mergeCell ref="E1595:E1597"/>
    <mergeCell ref="E1585:E1587"/>
    <mergeCell ref="D1585:D1587"/>
    <mergeCell ref="D1332:D1334"/>
    <mergeCell ref="E1535:E1538"/>
    <mergeCell ref="E1551:E1554"/>
    <mergeCell ref="D1611:D1613"/>
    <mergeCell ref="B1611:B1613"/>
    <mergeCell ref="E1607:E1610"/>
    <mergeCell ref="E1603:E1606"/>
    <mergeCell ref="F1511:F1517"/>
    <mergeCell ref="E1504:E1510"/>
    <mergeCell ref="F1588:F1594"/>
    <mergeCell ref="E1588:E1594"/>
    <mergeCell ref="G1656:G1659"/>
    <mergeCell ref="G1668:G1671"/>
    <mergeCell ref="G1674:G1677"/>
    <mergeCell ref="G1697:G1700"/>
    <mergeCell ref="G1708:G1712"/>
    <mergeCell ref="F1518:F1524"/>
    <mergeCell ref="F1617:F1619"/>
    <mergeCell ref="G1487:G1489"/>
    <mergeCell ref="G1271:G1276"/>
    <mergeCell ref="G1446:G1448"/>
    <mergeCell ref="E695:E696"/>
    <mergeCell ref="E688:E689"/>
    <mergeCell ref="E655:E656"/>
    <mergeCell ref="E661:E663"/>
    <mergeCell ref="F1525:F1527"/>
    <mergeCell ref="B1338:B1340"/>
    <mergeCell ref="C1338:C1340"/>
    <mergeCell ref="B1347:B1349"/>
    <mergeCell ref="G1490:G1496"/>
    <mergeCell ref="G1497:G1503"/>
    <mergeCell ref="G1477:G1479"/>
    <mergeCell ref="A1221:A1223"/>
    <mergeCell ref="A1264:A1269"/>
    <mergeCell ref="E1428:E1430"/>
    <mergeCell ref="F1426:F1427"/>
    <mergeCell ref="G1558:G1560"/>
    <mergeCell ref="E1424:E1425"/>
    <mergeCell ref="E1417:E1419"/>
    <mergeCell ref="D1440:D1442"/>
    <mergeCell ref="F1428:F1430"/>
    <mergeCell ref="F1376:F1379"/>
    <mergeCell ref="G1376:G1379"/>
    <mergeCell ref="G1357:G1359"/>
    <mergeCell ref="E1396:E1399"/>
    <mergeCell ref="F1363:F1364"/>
    <mergeCell ref="E1384:E1387"/>
    <mergeCell ref="F1417:F1419"/>
    <mergeCell ref="F1360:F1362"/>
    <mergeCell ref="C1555:C1557"/>
    <mergeCell ref="B1558:B1560"/>
    <mergeCell ref="A1547:A1550"/>
    <mergeCell ref="E1443:E1445"/>
    <mergeCell ref="D1443:D1445"/>
    <mergeCell ref="E1446:E1448"/>
    <mergeCell ref="C1443:C1445"/>
    <mergeCell ref="G1323:G1325"/>
    <mergeCell ref="E1341:E1343"/>
    <mergeCell ref="F1354:F1356"/>
    <mergeCell ref="D1357:D1359"/>
    <mergeCell ref="G1335:G1337"/>
    <mergeCell ref="F1473:F1476"/>
    <mergeCell ref="E1469:E1472"/>
    <mergeCell ref="E1449:E1451"/>
    <mergeCell ref="E1525:E1527"/>
    <mergeCell ref="G1535:G1538"/>
    <mergeCell ref="G1547:G1550"/>
    <mergeCell ref="F1357:F1359"/>
    <mergeCell ref="E1360:E1362"/>
    <mergeCell ref="G1449:G1451"/>
    <mergeCell ref="F1227:F1234"/>
    <mergeCell ref="G1243:G1247"/>
    <mergeCell ref="E1490:E1496"/>
    <mergeCell ref="B1564:B1566"/>
    <mergeCell ref="F1271:F1276"/>
    <mergeCell ref="F1277:F1279"/>
    <mergeCell ref="C1313:C1315"/>
    <mergeCell ref="C1341:C1343"/>
    <mergeCell ref="F1469:F1472"/>
    <mergeCell ref="A1535:A1538"/>
    <mergeCell ref="D1564:D1566"/>
    <mergeCell ref="D1576:D1580"/>
    <mergeCell ref="D1570:D1572"/>
    <mergeCell ref="A1539:A1542"/>
    <mergeCell ref="C1558:C1560"/>
    <mergeCell ref="E1561:E1563"/>
    <mergeCell ref="A1558:A1560"/>
    <mergeCell ref="A1543:A1546"/>
    <mergeCell ref="F1477:F1479"/>
    <mergeCell ref="D7:D9"/>
    <mergeCell ref="E7:E9"/>
    <mergeCell ref="F7:F9"/>
    <mergeCell ref="C1487:C1489"/>
    <mergeCell ref="D1428:D1430"/>
    <mergeCell ref="E1473:E1476"/>
    <mergeCell ref="E1461:E1464"/>
    <mergeCell ref="A1504:A1510"/>
    <mergeCell ref="E1477:E1479"/>
    <mergeCell ref="A1182:A1184"/>
    <mergeCell ref="A1173:A1177"/>
    <mergeCell ref="A1185:A1193"/>
    <mergeCell ref="A1209:A1211"/>
    <mergeCell ref="B1178:B1180"/>
    <mergeCell ref="C1182:C1184"/>
    <mergeCell ref="B1194:B1196"/>
    <mergeCell ref="B1212:B1214"/>
    <mergeCell ref="B1197:B1202"/>
    <mergeCell ref="B1329:B1331"/>
    <mergeCell ref="F1167:F1169"/>
    <mergeCell ref="C1178:C1180"/>
    <mergeCell ref="D1221:D1223"/>
    <mergeCell ref="A1480:A1486"/>
    <mergeCell ref="A1497:A1503"/>
    <mergeCell ref="E1497:E1503"/>
    <mergeCell ref="D1528:D1530"/>
    <mergeCell ref="A1490:A1496"/>
    <mergeCell ref="C1567:C1569"/>
    <mergeCell ref="E1567:E1569"/>
    <mergeCell ref="C1576:C1580"/>
    <mergeCell ref="B1576:B1580"/>
    <mergeCell ref="E1576:E1580"/>
    <mergeCell ref="A1570:A1575"/>
    <mergeCell ref="F1564:F1566"/>
    <mergeCell ref="D1167:D1169"/>
    <mergeCell ref="E1332:E1334"/>
    <mergeCell ref="E1518:E1524"/>
    <mergeCell ref="F1504:F1510"/>
    <mergeCell ref="E1487:E1489"/>
    <mergeCell ref="F1497:F1503"/>
    <mergeCell ref="G1360:G1362"/>
    <mergeCell ref="F34:F36"/>
    <mergeCell ref="A2:A3"/>
    <mergeCell ref="A1551:A1554"/>
    <mergeCell ref="A1576:A1578"/>
    <mergeCell ref="C1564:C1566"/>
    <mergeCell ref="A1555:A1557"/>
    <mergeCell ref="F1558:F1560"/>
    <mergeCell ref="E1558:E1560"/>
    <mergeCell ref="A1350:A1353"/>
    <mergeCell ref="E1227:E1234"/>
    <mergeCell ref="B1235:B1242"/>
    <mergeCell ref="C1289:C1291"/>
    <mergeCell ref="B1354:B1356"/>
    <mergeCell ref="B1271:B1276"/>
    <mergeCell ref="A1297:A1303"/>
    <mergeCell ref="B1292:B1296"/>
    <mergeCell ref="B1280:B1282"/>
    <mergeCell ref="A1280:A1282"/>
    <mergeCell ref="E1511:E1517"/>
    <mergeCell ref="F1528:F1530"/>
    <mergeCell ref="A1511:A1517"/>
    <mergeCell ref="A1528:A1530"/>
    <mergeCell ref="A1531:A1534"/>
    <mergeCell ref="A1525:A1527"/>
    <mergeCell ref="C1525:C1527"/>
    <mergeCell ref="A1567:A1569"/>
    <mergeCell ref="F1567:F1569"/>
    <mergeCell ref="E2:E3"/>
    <mergeCell ref="B2:D2"/>
    <mergeCell ref="F1490:F1496"/>
    <mergeCell ref="E1426:E1427"/>
    <mergeCell ref="C1206:C1208"/>
    <mergeCell ref="C1194:C1196"/>
    <mergeCell ref="F1329:F1331"/>
    <mergeCell ref="F1480:F1486"/>
    <mergeCell ref="A1487:A1489"/>
    <mergeCell ref="E1539:E1542"/>
    <mergeCell ref="E1528:E1530"/>
    <mergeCell ref="B1570:B1572"/>
    <mergeCell ref="D1561:D1563"/>
    <mergeCell ref="A1564:A1566"/>
    <mergeCell ref="C1561:C1563"/>
    <mergeCell ref="D1558:D1560"/>
    <mergeCell ref="D1487:D1489"/>
    <mergeCell ref="A1561:A1563"/>
    <mergeCell ref="B1561:B1563"/>
    <mergeCell ref="F2:F3"/>
    <mergeCell ref="B925:B927"/>
    <mergeCell ref="F1431:F1439"/>
    <mergeCell ref="F1280:F1282"/>
    <mergeCell ref="D1410:D1412"/>
    <mergeCell ref="B1440:B1442"/>
    <mergeCell ref="F1396:F1399"/>
    <mergeCell ref="F1410:F1412"/>
    <mergeCell ref="E1420:E1423"/>
    <mergeCell ref="F1487:F1489"/>
    <mergeCell ref="E1480:E1486"/>
    <mergeCell ref="E1392:E1395"/>
    <mergeCell ref="E1431:E1439"/>
    <mergeCell ref="C1167:C1169"/>
    <mergeCell ref="E941:E943"/>
    <mergeCell ref="C1428:C1430"/>
    <mergeCell ref="E1452:E1456"/>
    <mergeCell ref="F1452:F1456"/>
    <mergeCell ref="E1457:E1460"/>
    <mergeCell ref="F19:F22"/>
    <mergeCell ref="F25:F26"/>
    <mergeCell ref="A1473:A1476"/>
    <mergeCell ref="C1581:C1584"/>
    <mergeCell ref="C1633:C1635"/>
    <mergeCell ref="F23:F24"/>
    <mergeCell ref="G23:G24"/>
    <mergeCell ref="G34:G36"/>
    <mergeCell ref="E469:E470"/>
    <mergeCell ref="F488:F489"/>
    <mergeCell ref="D1403:D1405"/>
    <mergeCell ref="C1403:C1405"/>
    <mergeCell ref="E1406:E1408"/>
    <mergeCell ref="B1252:B1254"/>
    <mergeCell ref="C1354:C1356"/>
    <mergeCell ref="C1323:C1325"/>
    <mergeCell ref="E1354:E1356"/>
    <mergeCell ref="B1757:B1759"/>
    <mergeCell ref="B1713:B1715"/>
    <mergeCell ref="B1627:B1629"/>
    <mergeCell ref="F1650:F1653"/>
    <mergeCell ref="C1630:C1632"/>
    <mergeCell ref="A1650:A1653"/>
    <mergeCell ref="A1600:A1602"/>
    <mergeCell ref="B1614:B1616"/>
    <mergeCell ref="C1598:C1599"/>
    <mergeCell ref="D1627:D1629"/>
    <mergeCell ref="F1595:F1597"/>
    <mergeCell ref="C1585:C1587"/>
    <mergeCell ref="A1757:A1759"/>
    <mergeCell ref="F1690:F1692"/>
    <mergeCell ref="E1693:E1696"/>
    <mergeCell ref="B1716:B1720"/>
    <mergeCell ref="F1620:F1621"/>
    <mergeCell ref="E1744:E1747"/>
    <mergeCell ref="E1627:E1629"/>
    <mergeCell ref="F1646:F1649"/>
    <mergeCell ref="F1674:F1677"/>
    <mergeCell ref="A1585:A1587"/>
    <mergeCell ref="C1614:C1616"/>
    <mergeCell ref="E1633:E1635"/>
    <mergeCell ref="E1737:E1739"/>
    <mergeCell ref="A1748:A1750"/>
    <mergeCell ref="A1740:A1743"/>
    <mergeCell ref="B1598:B1599"/>
    <mergeCell ref="F1755:F1756"/>
    <mergeCell ref="E1757:E1759"/>
    <mergeCell ref="D1724:D1729"/>
    <mergeCell ref="F1751:F1754"/>
    <mergeCell ref="D1757:D1759"/>
    <mergeCell ref="E1646:E1649"/>
    <mergeCell ref="E1641:E1645"/>
    <mergeCell ref="E1686:E1689"/>
    <mergeCell ref="D1716:D1720"/>
    <mergeCell ref="A1614:A1616"/>
    <mergeCell ref="E1716:E1720"/>
    <mergeCell ref="A1646:A1649"/>
    <mergeCell ref="C1730:C1732"/>
    <mergeCell ref="B1630:B1632"/>
    <mergeCell ref="A1708:A1712"/>
    <mergeCell ref="F1682:F1685"/>
    <mergeCell ref="D1713:D1715"/>
    <mergeCell ref="D1614:D1616"/>
    <mergeCell ref="E1660:E1663"/>
    <mergeCell ref="F1782:F1784"/>
    <mergeCell ref="A1811:A1813"/>
    <mergeCell ref="F1779:F1781"/>
    <mergeCell ref="F1760:F1762"/>
    <mergeCell ref="A1776:A1778"/>
    <mergeCell ref="A1779:A1781"/>
    <mergeCell ref="C1773:C1775"/>
    <mergeCell ref="F1721:F1723"/>
    <mergeCell ref="A1656:A1659"/>
    <mergeCell ref="A1716:A1720"/>
    <mergeCell ref="B1581:B1584"/>
    <mergeCell ref="B1600:B1602"/>
    <mergeCell ref="E1760:E1762"/>
    <mergeCell ref="D1633:D1635"/>
    <mergeCell ref="B1633:B1635"/>
    <mergeCell ref="F1678:F1681"/>
    <mergeCell ref="A1678:A1681"/>
    <mergeCell ref="A1744:A1747"/>
    <mergeCell ref="F1716:F1720"/>
    <mergeCell ref="D1630:D1632"/>
    <mergeCell ref="B1708:B1712"/>
    <mergeCell ref="B1730:B1732"/>
    <mergeCell ref="E1721:E1723"/>
    <mergeCell ref="E1724:E1729"/>
    <mergeCell ref="A1730:A1732"/>
    <mergeCell ref="E1713:E1715"/>
    <mergeCell ref="A1607:A1610"/>
    <mergeCell ref="F1611:F1613"/>
    <mergeCell ref="D1600:D1602"/>
    <mergeCell ref="F1724:F1729"/>
    <mergeCell ref="F1701:F1707"/>
    <mergeCell ref="F1757:F1759"/>
    <mergeCell ref="F1744:F1747"/>
    <mergeCell ref="F1737:F1739"/>
    <mergeCell ref="E1730:E1732"/>
    <mergeCell ref="E1733:E1736"/>
    <mergeCell ref="A1611:A1613"/>
    <mergeCell ref="A1701:A1707"/>
    <mergeCell ref="A1697:A1700"/>
    <mergeCell ref="E1620:E1621"/>
    <mergeCell ref="D1730:D1732"/>
    <mergeCell ref="A1751:A1754"/>
    <mergeCell ref="C1757:C1759"/>
    <mergeCell ref="A1760:A1762"/>
    <mergeCell ref="A1755:A1756"/>
    <mergeCell ref="A1737:A1739"/>
    <mergeCell ref="E1614:E1616"/>
    <mergeCell ref="A1581:A1584"/>
    <mergeCell ref="A1664:A1667"/>
    <mergeCell ref="A1633:A1635"/>
    <mergeCell ref="A1660:A1663"/>
    <mergeCell ref="F1614:F1616"/>
    <mergeCell ref="A1620:A1621"/>
    <mergeCell ref="C1611:C1613"/>
    <mergeCell ref="E1600:E1602"/>
    <mergeCell ref="E1630:E1632"/>
    <mergeCell ref="A1595:A1597"/>
    <mergeCell ref="F1773:F1775"/>
    <mergeCell ref="A1733:A1736"/>
    <mergeCell ref="E1697:E1698"/>
    <mergeCell ref="A1603:A1606"/>
    <mergeCell ref="A1588:A1594"/>
    <mergeCell ref="D1598:D1599"/>
    <mergeCell ref="F1600:F1602"/>
    <mergeCell ref="B1555:B1557"/>
    <mergeCell ref="F1551:F1554"/>
    <mergeCell ref="B1617:B1619"/>
    <mergeCell ref="E1664:E1667"/>
    <mergeCell ref="F1660:F1663"/>
    <mergeCell ref="D1617:D1619"/>
    <mergeCell ref="E1581:E1584"/>
    <mergeCell ref="F1581:F1584"/>
    <mergeCell ref="B1525:B1527"/>
    <mergeCell ref="A1672:A1673"/>
    <mergeCell ref="D1555:D1557"/>
    <mergeCell ref="F1585:F1587"/>
    <mergeCell ref="A1796:A1798"/>
    <mergeCell ref="B1763:B1765"/>
    <mergeCell ref="F1766:F1772"/>
    <mergeCell ref="A1766:A1772"/>
    <mergeCell ref="C1796:C1798"/>
    <mergeCell ref="D1796:D1798"/>
    <mergeCell ref="E1786:E1792"/>
    <mergeCell ref="A1786:A1792"/>
    <mergeCell ref="F1839:F1840"/>
    <mergeCell ref="E1766:E1772"/>
    <mergeCell ref="D1763:D1765"/>
    <mergeCell ref="E1839:E1840"/>
    <mergeCell ref="D1819:D1821"/>
    <mergeCell ref="A1833:A1836"/>
    <mergeCell ref="E1829:E1830"/>
    <mergeCell ref="F1841:F1843"/>
    <mergeCell ref="F1837:F1838"/>
    <mergeCell ref="A1841:A1843"/>
    <mergeCell ref="E1837:E1838"/>
    <mergeCell ref="D1806:D1810"/>
    <mergeCell ref="E1793:E1795"/>
    <mergeCell ref="A1763:A1765"/>
    <mergeCell ref="E1782:E1784"/>
    <mergeCell ref="F1776:F1778"/>
    <mergeCell ref="B1782:B1784"/>
    <mergeCell ref="D1779:D1781"/>
    <mergeCell ref="B1779:B1781"/>
    <mergeCell ref="E1779:E1781"/>
    <mergeCell ref="C1779:C1781"/>
    <mergeCell ref="D1782:D1784"/>
    <mergeCell ref="C1811:C1813"/>
    <mergeCell ref="F1829:F1832"/>
    <mergeCell ref="B1814:B1818"/>
    <mergeCell ref="E1773:E1775"/>
    <mergeCell ref="E1806:E1810"/>
    <mergeCell ref="A1793:A1795"/>
    <mergeCell ref="F1796:F1798"/>
    <mergeCell ref="F1799:F1805"/>
    <mergeCell ref="B1806:B1810"/>
    <mergeCell ref="C1782:C1784"/>
    <mergeCell ref="B1811:B1813"/>
    <mergeCell ref="A1814:A1818"/>
    <mergeCell ref="B1773:B1775"/>
    <mergeCell ref="D1773:D1775"/>
    <mergeCell ref="A1773:A1775"/>
    <mergeCell ref="E1796:E1798"/>
    <mergeCell ref="B1796:B1798"/>
    <mergeCell ref="C1763:C1765"/>
    <mergeCell ref="F1825:F1828"/>
    <mergeCell ref="E1822:E1824"/>
    <mergeCell ref="A1782:A1784"/>
    <mergeCell ref="A1799:A1805"/>
    <mergeCell ref="F1907:F1909"/>
    <mergeCell ref="D1916:D1917"/>
    <mergeCell ref="A1886:A1888"/>
    <mergeCell ref="E1859:E1861"/>
    <mergeCell ref="F1856:F1858"/>
    <mergeCell ref="F1896:F1898"/>
    <mergeCell ref="F1901:F1903"/>
    <mergeCell ref="C1889:C1895"/>
    <mergeCell ref="A1870:A1872"/>
    <mergeCell ref="A1873:A1875"/>
    <mergeCell ref="D1889:D1895"/>
    <mergeCell ref="E1825:E1828"/>
    <mergeCell ref="F1814:F1818"/>
    <mergeCell ref="E1833:E1836"/>
    <mergeCell ref="C1806:C1810"/>
    <mergeCell ref="D1814:D1818"/>
    <mergeCell ref="A1806:A1810"/>
    <mergeCell ref="A1829:A1832"/>
    <mergeCell ref="A1851:A1855"/>
    <mergeCell ref="C1848:C1850"/>
    <mergeCell ref="A1856:A1858"/>
    <mergeCell ref="A1839:A1840"/>
    <mergeCell ref="A1822:A1824"/>
    <mergeCell ref="F1862:F1865"/>
    <mergeCell ref="D1856:D1858"/>
    <mergeCell ref="E1916:E1917"/>
    <mergeCell ref="F1876:F1878"/>
    <mergeCell ref="F1904:F1906"/>
    <mergeCell ref="F1859:F1861"/>
    <mergeCell ref="F1916:F1917"/>
    <mergeCell ref="F1910:F1914"/>
    <mergeCell ref="F1870:F1872"/>
    <mergeCell ref="F1873:F1875"/>
    <mergeCell ref="F1879:F1881"/>
    <mergeCell ref="E1907:E1909"/>
    <mergeCell ref="E1811:E1813"/>
    <mergeCell ref="F1811:F1813"/>
    <mergeCell ref="B1819:B1821"/>
    <mergeCell ref="F1819:F1821"/>
    <mergeCell ref="A1896:A1898"/>
    <mergeCell ref="F1844:F1847"/>
    <mergeCell ref="B1904:B1906"/>
    <mergeCell ref="D1848:D1850"/>
    <mergeCell ref="A1848:A1850"/>
    <mergeCell ref="C1851:C1853"/>
    <mergeCell ref="D1851:D1853"/>
    <mergeCell ref="E1856:E1858"/>
    <mergeCell ref="A1844:A1847"/>
    <mergeCell ref="C1814:C1818"/>
    <mergeCell ref="E1814:E1818"/>
    <mergeCell ref="D1811:D1813"/>
    <mergeCell ref="C1856:C1858"/>
    <mergeCell ref="B1851:B1853"/>
    <mergeCell ref="B1848:B1850"/>
    <mergeCell ref="F1866:F1869"/>
    <mergeCell ref="B1856:B1858"/>
    <mergeCell ref="A1901:A1903"/>
    <mergeCell ref="F1886:F1888"/>
    <mergeCell ref="B1916:B1917"/>
    <mergeCell ref="B1889:B1895"/>
    <mergeCell ref="C1879:C1881"/>
    <mergeCell ref="A1883:A1885"/>
    <mergeCell ref="D1879:D1881"/>
    <mergeCell ref="E1886:E1888"/>
    <mergeCell ref="J2112:J2114"/>
    <mergeCell ref="H2109:H2111"/>
    <mergeCell ref="J2186:J2188"/>
    <mergeCell ref="A2166:A2167"/>
    <mergeCell ref="E2166:E2169"/>
    <mergeCell ref="B2186:B2188"/>
    <mergeCell ref="G2189:G2191"/>
    <mergeCell ref="A2189:A2191"/>
    <mergeCell ref="E2189:E2191"/>
    <mergeCell ref="A2192:A2194"/>
    <mergeCell ref="H2091:H2093"/>
    <mergeCell ref="G2087:G2090"/>
    <mergeCell ref="H2087:H2090"/>
    <mergeCell ref="H2074:H2077"/>
    <mergeCell ref="A2078:A2080"/>
    <mergeCell ref="H2078:H2080"/>
    <mergeCell ref="H2044:H2046"/>
    <mergeCell ref="G2067:G2069"/>
    <mergeCell ref="A2094:A2096"/>
    <mergeCell ref="C2055:C2059"/>
    <mergeCell ref="A2061:A2063"/>
    <mergeCell ref="E2061:E2063"/>
    <mergeCell ref="A2044:A2046"/>
    <mergeCell ref="D2061:D2063"/>
    <mergeCell ref="E2074:E2077"/>
    <mergeCell ref="A2091:A2093"/>
    <mergeCell ref="B2091:B2093"/>
    <mergeCell ref="F1986:F1988"/>
    <mergeCell ref="G2061:G2063"/>
    <mergeCell ref="G2091:G2093"/>
    <mergeCell ref="G2064:G2066"/>
    <mergeCell ref="G2081:G2084"/>
    <mergeCell ref="G2094:G2096"/>
    <mergeCell ref="G2033:G2034"/>
    <mergeCell ref="G2021:G2024"/>
    <mergeCell ref="G2109:G2111"/>
    <mergeCell ref="G2000:G2006"/>
    <mergeCell ref="H2021:H2024"/>
    <mergeCell ref="A2162:A2165"/>
    <mergeCell ref="A2158:A2161"/>
    <mergeCell ref="E2087:E2090"/>
    <mergeCell ref="E2085:E2086"/>
    <mergeCell ref="H2064:H2066"/>
    <mergeCell ref="G2097:G2099"/>
    <mergeCell ref="H2050:H2054"/>
    <mergeCell ref="F2106:F2108"/>
    <mergeCell ref="F2100:F2102"/>
    <mergeCell ref="F2094:F2096"/>
    <mergeCell ref="A2121:A2124"/>
    <mergeCell ref="C2109:C2111"/>
    <mergeCell ref="A2112:A2114"/>
    <mergeCell ref="B2112:B2114"/>
    <mergeCell ref="E2121:E2124"/>
    <mergeCell ref="E2112:E2114"/>
    <mergeCell ref="F2091:F2093"/>
    <mergeCell ref="D2112:D2114"/>
    <mergeCell ref="D2106:D2108"/>
    <mergeCell ref="E2091:E2093"/>
    <mergeCell ref="E2097:E2099"/>
    <mergeCell ref="A2115:A2118"/>
    <mergeCell ref="A2109:A2111"/>
    <mergeCell ref="D2109:D2111"/>
    <mergeCell ref="D2097:D2099"/>
    <mergeCell ref="C2097:C2099"/>
    <mergeCell ref="H2097:H2099"/>
    <mergeCell ref="E2138:E2141"/>
    <mergeCell ref="D2186:D2188"/>
    <mergeCell ref="C2186:C2188"/>
    <mergeCell ref="F2186:F2188"/>
    <mergeCell ref="E2186:E2188"/>
    <mergeCell ref="H2142:H2145"/>
    <mergeCell ref="H2186:H2188"/>
    <mergeCell ref="H2192:H2194"/>
    <mergeCell ref="G2178:G2181"/>
    <mergeCell ref="A2174:A2177"/>
    <mergeCell ref="E2182:E2183"/>
    <mergeCell ref="H2138:H2141"/>
    <mergeCell ref="G2174:G2177"/>
    <mergeCell ref="H2174:H2177"/>
    <mergeCell ref="H2195:H2197"/>
    <mergeCell ref="H2154:H2157"/>
    <mergeCell ref="H2150:H2153"/>
    <mergeCell ref="E2136:E2137"/>
    <mergeCell ref="F2136:F2137"/>
    <mergeCell ref="G2154:G2157"/>
    <mergeCell ref="G2150:G2153"/>
    <mergeCell ref="E2125:E2128"/>
    <mergeCell ref="E2156:E2157"/>
    <mergeCell ref="F2146:F2149"/>
    <mergeCell ref="A2142:A2145"/>
    <mergeCell ref="G2170:G2173"/>
    <mergeCell ref="F2162:F2165"/>
    <mergeCell ref="G2136:G2137"/>
    <mergeCell ref="A2146:A2149"/>
    <mergeCell ref="I2100:I2102"/>
    <mergeCell ref="G2112:G2114"/>
    <mergeCell ref="A2150:A2153"/>
    <mergeCell ref="A2154:A2157"/>
    <mergeCell ref="F2138:F2141"/>
    <mergeCell ref="E2146:E2149"/>
    <mergeCell ref="E2174:E2177"/>
    <mergeCell ref="A2170:A2173"/>
    <mergeCell ref="B2106:B2108"/>
    <mergeCell ref="A2106:A2108"/>
    <mergeCell ref="F2115:F2118"/>
    <mergeCell ref="F2121:F2124"/>
    <mergeCell ref="E2178:E2181"/>
    <mergeCell ref="A2178:A2181"/>
    <mergeCell ref="E2109:E2111"/>
    <mergeCell ref="F2109:F2111"/>
    <mergeCell ref="A2100:A2102"/>
    <mergeCell ref="B2109:B2111"/>
    <mergeCell ref="C2106:C2108"/>
    <mergeCell ref="F2158:F2161"/>
    <mergeCell ref="A2195:A2197"/>
    <mergeCell ref="E2195:E2197"/>
    <mergeCell ref="F2154:F2157"/>
    <mergeCell ref="E2142:E2145"/>
    <mergeCell ref="F2174:F2177"/>
    <mergeCell ref="E2158:E2161"/>
    <mergeCell ref="G2115:G2118"/>
    <mergeCell ref="C2133:C2135"/>
    <mergeCell ref="E2133:E2135"/>
    <mergeCell ref="E2129:E2132"/>
    <mergeCell ref="F2133:F2135"/>
    <mergeCell ref="B2133:B2135"/>
    <mergeCell ref="A2125:A2128"/>
    <mergeCell ref="F2125:F2128"/>
    <mergeCell ref="I2136:I2137"/>
    <mergeCell ref="I2125:I2128"/>
    <mergeCell ref="H2129:H2132"/>
    <mergeCell ref="E2170:E2173"/>
    <mergeCell ref="E2150:E2153"/>
    <mergeCell ref="G2125:G2128"/>
    <mergeCell ref="E2154:E2155"/>
    <mergeCell ref="F2150:F2153"/>
    <mergeCell ref="A2138:A2141"/>
    <mergeCell ref="E2223:E2225"/>
    <mergeCell ref="A2226:A2228"/>
    <mergeCell ref="C2252:C2254"/>
    <mergeCell ref="D2252:D2254"/>
    <mergeCell ref="E2216:E2219"/>
    <mergeCell ref="B2198:B2200"/>
    <mergeCell ref="E2252:E2254"/>
    <mergeCell ref="D2288:D2290"/>
    <mergeCell ref="B2260:B2262"/>
    <mergeCell ref="B2232:B2234"/>
    <mergeCell ref="A2203:A2205"/>
    <mergeCell ref="E2249:E2251"/>
    <mergeCell ref="C2288:C2290"/>
    <mergeCell ref="C2258:C2259"/>
    <mergeCell ref="C2260:C2262"/>
    <mergeCell ref="A2238:A2242"/>
    <mergeCell ref="E2198:E2200"/>
    <mergeCell ref="D2223:D2225"/>
    <mergeCell ref="E2201:E2202"/>
    <mergeCell ref="C2229:C2231"/>
    <mergeCell ref="C2198:C2200"/>
    <mergeCell ref="F2201:F2202"/>
    <mergeCell ref="A2324:A2326"/>
    <mergeCell ref="A2300:A2304"/>
    <mergeCell ref="A2273:A2275"/>
    <mergeCell ref="B2288:B2290"/>
    <mergeCell ref="A2276:A2278"/>
    <mergeCell ref="E2294:E2296"/>
    <mergeCell ref="B2297:B2299"/>
    <mergeCell ref="A2232:A2234"/>
    <mergeCell ref="E2308:E2310"/>
    <mergeCell ref="G2212:G2215"/>
    <mergeCell ref="G2192:G2194"/>
    <mergeCell ref="G2263:G2265"/>
    <mergeCell ref="B2291:B2293"/>
    <mergeCell ref="E2263:E2265"/>
    <mergeCell ref="F2260:F2262"/>
    <mergeCell ref="B2258:B2259"/>
    <mergeCell ref="E2291:E2293"/>
    <mergeCell ref="I2154:I2157"/>
    <mergeCell ref="G2282:G2284"/>
    <mergeCell ref="I2288:I2290"/>
    <mergeCell ref="I2311:I2312"/>
    <mergeCell ref="A2311:A2312"/>
    <mergeCell ref="D2308:D2310"/>
    <mergeCell ref="E2324:E2326"/>
    <mergeCell ref="A2318:A2320"/>
    <mergeCell ref="E2318:E2320"/>
    <mergeCell ref="Q2434:Q2435"/>
    <mergeCell ref="K2376:K2378"/>
    <mergeCell ref="K2269:K2271"/>
    <mergeCell ref="K2308:K2310"/>
    <mergeCell ref="K2311:K2312"/>
    <mergeCell ref="H2376:H2378"/>
    <mergeCell ref="K2333:K2335"/>
    <mergeCell ref="K2324:K2326"/>
    <mergeCell ref="J2339:J2345"/>
    <mergeCell ref="K2339:K2345"/>
    <mergeCell ref="K2353:K2355"/>
    <mergeCell ref="I2353:I2355"/>
    <mergeCell ref="I2330:I2332"/>
    <mergeCell ref="K2336:K2338"/>
    <mergeCell ref="H2367:H2369"/>
    <mergeCell ref="H2324:H2326"/>
    <mergeCell ref="I2407:I2409"/>
    <mergeCell ref="H2410:H2412"/>
    <mergeCell ref="J2416:J2418"/>
    <mergeCell ref="I2410:I2412"/>
    <mergeCell ref="I2356:I2360"/>
    <mergeCell ref="K2294:K2296"/>
    <mergeCell ref="H2294:H2296"/>
    <mergeCell ref="H2300:H2304"/>
    <mergeCell ref="J2324:J2326"/>
    <mergeCell ref="K2356:K2360"/>
    <mergeCell ref="I2327:I2329"/>
    <mergeCell ref="K2346:K2349"/>
    <mergeCell ref="K2330:K2332"/>
    <mergeCell ref="H2339:H2345"/>
    <mergeCell ref="H2353:H2355"/>
    <mergeCell ref="H2291:H2293"/>
    <mergeCell ref="H2288:H2290"/>
    <mergeCell ref="I2339:I2345"/>
    <mergeCell ref="J2410:J2412"/>
    <mergeCell ref="I2413:I2415"/>
    <mergeCell ref="H2398:H2400"/>
    <mergeCell ref="I2346:I2349"/>
    <mergeCell ref="J2346:J2349"/>
    <mergeCell ref="I2367:I2369"/>
    <mergeCell ref="H2356:H2360"/>
    <mergeCell ref="H2336:H2338"/>
    <mergeCell ref="J2336:J2338"/>
    <mergeCell ref="J2379:J2386"/>
    <mergeCell ref="J2395:J2397"/>
    <mergeCell ref="I2379:I2386"/>
    <mergeCell ref="I2376:I2378"/>
    <mergeCell ref="K2279:K2281"/>
    <mergeCell ref="K2282:K2284"/>
    <mergeCell ref="J2376:J2378"/>
    <mergeCell ref="H2404:H2406"/>
    <mergeCell ref="H2395:H2397"/>
    <mergeCell ref="J2398:J2400"/>
    <mergeCell ref="K2373:K2375"/>
    <mergeCell ref="J2404:J2406"/>
    <mergeCell ref="K2430:K2432"/>
    <mergeCell ref="K2410:K2412"/>
    <mergeCell ref="J2433:J2438"/>
    <mergeCell ref="H2379:H2386"/>
    <mergeCell ref="H2407:H2409"/>
    <mergeCell ref="H2401:H2403"/>
    <mergeCell ref="J2401:J2403"/>
    <mergeCell ref="I2404:I2406"/>
    <mergeCell ref="J2333:J2335"/>
    <mergeCell ref="K2263:K2265"/>
    <mergeCell ref="H2346:H2349"/>
    <mergeCell ref="F2339:F2345"/>
    <mergeCell ref="G2356:G2360"/>
    <mergeCell ref="J2367:J2369"/>
    <mergeCell ref="K2158:K2161"/>
    <mergeCell ref="I2162:I2165"/>
    <mergeCell ref="D2133:D2135"/>
    <mergeCell ref="A2133:A2135"/>
    <mergeCell ref="F2112:F2114"/>
    <mergeCell ref="K2300:K2304"/>
    <mergeCell ref="K2321:K2323"/>
    <mergeCell ref="K2318:K2320"/>
    <mergeCell ref="K2327:K2329"/>
    <mergeCell ref="J2318:J2320"/>
    <mergeCell ref="H2273:H2275"/>
    <mergeCell ref="I2279:I2281"/>
    <mergeCell ref="K1920:K1922"/>
    <mergeCell ref="K1916:K1917"/>
    <mergeCell ref="K1976:K1978"/>
    <mergeCell ref="K1856:K1858"/>
    <mergeCell ref="H1859:H1861"/>
    <mergeCell ref="K2291:K2293"/>
    <mergeCell ref="K2288:K2290"/>
    <mergeCell ref="J2288:J2290"/>
    <mergeCell ref="H2282:H2284"/>
    <mergeCell ref="I2297:I2299"/>
    <mergeCell ref="H2308:H2310"/>
    <mergeCell ref="K2297:K2299"/>
    <mergeCell ref="J2282:J2284"/>
    <mergeCell ref="J2273:J2275"/>
    <mergeCell ref="I2252:I2254"/>
    <mergeCell ref="K2226:K2228"/>
    <mergeCell ref="I2201:I2202"/>
    <mergeCell ref="K2208:K2211"/>
    <mergeCell ref="K2129:K2132"/>
    <mergeCell ref="H2094:H2096"/>
    <mergeCell ref="K2091:K2093"/>
    <mergeCell ref="K2087:K2090"/>
    <mergeCell ref="J2100:J2102"/>
    <mergeCell ref="I2255:I2257"/>
    <mergeCell ref="I2258:I2259"/>
    <mergeCell ref="H2327:H2329"/>
    <mergeCell ref="K2273:K2275"/>
    <mergeCell ref="K2106:K2108"/>
    <mergeCell ref="H2212:H2215"/>
    <mergeCell ref="H2223:H2225"/>
    <mergeCell ref="K2223:K2225"/>
    <mergeCell ref="J2150:J2153"/>
    <mergeCell ref="I2150:I2153"/>
    <mergeCell ref="I2158:I2161"/>
    <mergeCell ref="I2112:I2114"/>
    <mergeCell ref="H2106:H2108"/>
    <mergeCell ref="H2116:H2120"/>
    <mergeCell ref="K2178:K2181"/>
    <mergeCell ref="I2208:I2211"/>
    <mergeCell ref="H2121:H2124"/>
    <mergeCell ref="G2201:G2202"/>
    <mergeCell ref="F2170:F2173"/>
    <mergeCell ref="I2189:I2191"/>
    <mergeCell ref="E2162:E2163"/>
    <mergeCell ref="I2178:I2181"/>
    <mergeCell ref="H2178:H2181"/>
    <mergeCell ref="I2170:I2173"/>
    <mergeCell ref="K2198:K2200"/>
    <mergeCell ref="K2192:K2194"/>
    <mergeCell ref="J2182:J2185"/>
    <mergeCell ref="J2174:J2177"/>
    <mergeCell ref="J2192:J2194"/>
    <mergeCell ref="K2195:K2197"/>
    <mergeCell ref="H2226:H2228"/>
    <mergeCell ref="K2260:K2262"/>
    <mergeCell ref="H1724:H1729"/>
    <mergeCell ref="H1721:H1723"/>
    <mergeCell ref="H1760:H1762"/>
    <mergeCell ref="H1763:H1765"/>
    <mergeCell ref="I1748:I1750"/>
    <mergeCell ref="H2025:H2028"/>
    <mergeCell ref="I2014:I2016"/>
    <mergeCell ref="J1972:J1975"/>
    <mergeCell ref="J1960:J1963"/>
    <mergeCell ref="K1960:K1963"/>
    <mergeCell ref="J1950:J1954"/>
    <mergeCell ref="K1950:K1954"/>
    <mergeCell ref="K1935:K1938"/>
    <mergeCell ref="I1955:I1959"/>
    <mergeCell ref="H1837:H1838"/>
    <mergeCell ref="H1862:H1865"/>
    <mergeCell ref="J1856:J1858"/>
    <mergeCell ref="J2226:J2228"/>
    <mergeCell ref="J2136:J2137"/>
    <mergeCell ref="K2029:K2032"/>
    <mergeCell ref="J2007:J2011"/>
    <mergeCell ref="J2014:J2016"/>
    <mergeCell ref="K2162:K2165"/>
    <mergeCell ref="J2129:J2132"/>
    <mergeCell ref="H2216:H2219"/>
    <mergeCell ref="K2212:K2215"/>
    <mergeCell ref="H2208:H2211"/>
    <mergeCell ref="I2174:I2177"/>
    <mergeCell ref="I2226:I2228"/>
    <mergeCell ref="K1979:K1983"/>
    <mergeCell ref="K2100:K2102"/>
    <mergeCell ref="K2112:K2114"/>
    <mergeCell ref="J2106:J2108"/>
    <mergeCell ref="H2070:H2073"/>
    <mergeCell ref="J2078:J2080"/>
    <mergeCell ref="I1979:I1983"/>
    <mergeCell ref="H2136:H2137"/>
    <mergeCell ref="J2133:J2135"/>
    <mergeCell ref="I2097:I2099"/>
    <mergeCell ref="J2097:J2099"/>
    <mergeCell ref="I2109:I2111"/>
    <mergeCell ref="J2040:J2041"/>
    <mergeCell ref="I2106:I2108"/>
    <mergeCell ref="H2166:H2169"/>
    <mergeCell ref="K2055:K2059"/>
    <mergeCell ref="I2094:I2096"/>
    <mergeCell ref="I2138:I2141"/>
    <mergeCell ref="K1896:K1898"/>
    <mergeCell ref="K2258:K2259"/>
    <mergeCell ref="J2216:J2219"/>
    <mergeCell ref="K2216:K2219"/>
    <mergeCell ref="J2208:J2211"/>
    <mergeCell ref="H1730:H1732"/>
    <mergeCell ref="J1733:J1736"/>
    <mergeCell ref="J1811:J1813"/>
    <mergeCell ref="J2212:J2215"/>
    <mergeCell ref="K1955:K1959"/>
    <mergeCell ref="H1955:H1959"/>
    <mergeCell ref="H1976:H1978"/>
    <mergeCell ref="I1935:I1938"/>
    <mergeCell ref="J1939:J1942"/>
    <mergeCell ref="I1972:I1975"/>
    <mergeCell ref="I1947:I1949"/>
    <mergeCell ref="I1916:I1917"/>
    <mergeCell ref="J1923:J1925"/>
    <mergeCell ref="K1923:K1925"/>
    <mergeCell ref="I1923:I1925"/>
    <mergeCell ref="K1646:K1649"/>
    <mergeCell ref="K1650:K1653"/>
    <mergeCell ref="G1748:G1750"/>
    <mergeCell ref="I1766:I1772"/>
    <mergeCell ref="J1708:J1712"/>
    <mergeCell ref="H1701:H1702"/>
    <mergeCell ref="J1686:J1689"/>
    <mergeCell ref="J1682:J1685"/>
    <mergeCell ref="J1829:J1832"/>
    <mergeCell ref="K1848:K1850"/>
    <mergeCell ref="K1841:K1843"/>
    <mergeCell ref="K1839:K1840"/>
    <mergeCell ref="I1833:I1836"/>
    <mergeCell ref="J1851:J1855"/>
    <mergeCell ref="J1859:J1861"/>
    <mergeCell ref="J1862:J1865"/>
    <mergeCell ref="K1862:K1865"/>
    <mergeCell ref="K1833:K1836"/>
    <mergeCell ref="I1839:I1840"/>
    <mergeCell ref="J1841:J1843"/>
    <mergeCell ref="K1837:K1838"/>
    <mergeCell ref="I1837:I1838"/>
    <mergeCell ref="I1844:I1847"/>
    <mergeCell ref="J1799:J1805"/>
    <mergeCell ref="J1806:J1810"/>
    <mergeCell ref="J1814:J1818"/>
    <mergeCell ref="I1848:I1850"/>
    <mergeCell ref="K1716:K1720"/>
    <mergeCell ref="K1713:K1715"/>
    <mergeCell ref="H1678:H1681"/>
    <mergeCell ref="G1786:G1792"/>
    <mergeCell ref="H1851:H1855"/>
    <mergeCell ref="G1799:G1805"/>
    <mergeCell ref="G1796:G1798"/>
    <mergeCell ref="G1793:G1795"/>
    <mergeCell ref="H1782:H1784"/>
    <mergeCell ref="G1904:G1906"/>
    <mergeCell ref="G1701:G1707"/>
    <mergeCell ref="J1825:J1828"/>
    <mergeCell ref="H1690:H1692"/>
    <mergeCell ref="G1716:G1720"/>
    <mergeCell ref="H1833:H1836"/>
    <mergeCell ref="G1779:G1781"/>
    <mergeCell ref="I1822:I1824"/>
    <mergeCell ref="G1693:G1696"/>
    <mergeCell ref="G1682:G1685"/>
    <mergeCell ref="I1682:I1685"/>
    <mergeCell ref="I1825:I1828"/>
    <mergeCell ref="I1862:I1865"/>
    <mergeCell ref="K1819:K1821"/>
    <mergeCell ref="K1779:K1781"/>
    <mergeCell ref="J1776:J1778"/>
    <mergeCell ref="I1829:I1832"/>
    <mergeCell ref="K1461:K1464"/>
    <mergeCell ref="H1469:H1472"/>
    <mergeCell ref="I1555:I1557"/>
    <mergeCell ref="G1469:G1472"/>
    <mergeCell ref="J1525:J1527"/>
    <mergeCell ref="J1504:J1510"/>
    <mergeCell ref="I1525:I1527"/>
    <mergeCell ref="J1555:J1557"/>
    <mergeCell ref="J1543:J1546"/>
    <mergeCell ref="H1551:H1554"/>
    <mergeCell ref="H1490:H1496"/>
    <mergeCell ref="H1672:H1673"/>
    <mergeCell ref="H1668:H1671"/>
    <mergeCell ref="I1664:I1667"/>
    <mergeCell ref="H1660:H1663"/>
    <mergeCell ref="J1617:J1619"/>
    <mergeCell ref="G1473:G1476"/>
    <mergeCell ref="I1547:I1550"/>
    <mergeCell ref="J1614:J1616"/>
    <mergeCell ref="J1664:J1667"/>
    <mergeCell ref="J1668:J1671"/>
    <mergeCell ref="G1672:G1673"/>
    <mergeCell ref="I1690:I1692"/>
    <mergeCell ref="I1763:I1765"/>
    <mergeCell ref="I1693:I1696"/>
    <mergeCell ref="H1535:H1538"/>
    <mergeCell ref="F1686:F1689"/>
    <mergeCell ref="H1528:H1530"/>
    <mergeCell ref="I1531:I1534"/>
    <mergeCell ref="K1721:K1723"/>
    <mergeCell ref="J1693:J1696"/>
    <mergeCell ref="J1713:J1715"/>
    <mergeCell ref="K1724:K1729"/>
    <mergeCell ref="I1724:I1729"/>
    <mergeCell ref="K1697:K1700"/>
    <mergeCell ref="J1678:J1681"/>
    <mergeCell ref="I1721:I1723"/>
    <mergeCell ref="J1751:J1754"/>
    <mergeCell ref="K1737:K1739"/>
    <mergeCell ref="K1751:K1754"/>
    <mergeCell ref="J1697:J1700"/>
    <mergeCell ref="H1713:H1715"/>
    <mergeCell ref="H1664:H1667"/>
    <mergeCell ref="J1748:J1750"/>
    <mergeCell ref="K1748:K1750"/>
    <mergeCell ref="I1744:I1747"/>
    <mergeCell ref="H1682:H1685"/>
    <mergeCell ref="J1757:J1759"/>
    <mergeCell ref="H1674:H1677"/>
    <mergeCell ref="I1678:I1681"/>
    <mergeCell ref="I1630:I1632"/>
    <mergeCell ref="K1664:K1667"/>
    <mergeCell ref="H1697:H1700"/>
    <mergeCell ref="G1525:G1527"/>
    <mergeCell ref="G1528:G1530"/>
    <mergeCell ref="G1551:G1554"/>
    <mergeCell ref="K1755:K1756"/>
    <mergeCell ref="J1740:J1743"/>
    <mergeCell ref="K1528:K1530"/>
    <mergeCell ref="I1543:I1546"/>
    <mergeCell ref="K1686:K1689"/>
    <mergeCell ref="I1713:I1715"/>
    <mergeCell ref="I1672:I1673"/>
    <mergeCell ref="K1660:K1663"/>
    <mergeCell ref="C1528:C1530"/>
    <mergeCell ref="H1555:H1557"/>
    <mergeCell ref="H1547:H1550"/>
    <mergeCell ref="K1555:K1557"/>
    <mergeCell ref="F1420:F1423"/>
    <mergeCell ref="I1567:I1569"/>
    <mergeCell ref="H1588:H1594"/>
    <mergeCell ref="E1598:E1599"/>
    <mergeCell ref="F1630:F1632"/>
    <mergeCell ref="E1543:E1546"/>
    <mergeCell ref="F1672:F1673"/>
    <mergeCell ref="F1576:F1580"/>
    <mergeCell ref="F1664:F1667"/>
    <mergeCell ref="F1531:F1534"/>
    <mergeCell ref="E1531:E1534"/>
    <mergeCell ref="F1543:F1546"/>
    <mergeCell ref="E1570:E1575"/>
    <mergeCell ref="F1561:F1563"/>
    <mergeCell ref="I1570:I1575"/>
    <mergeCell ref="C1570:C1572"/>
    <mergeCell ref="I1603:I1606"/>
    <mergeCell ref="K1585:K1587"/>
    <mergeCell ref="I1473:I1476"/>
    <mergeCell ref="J1473:J1476"/>
    <mergeCell ref="H1473:H1476"/>
    <mergeCell ref="J1611:J1613"/>
    <mergeCell ref="K1620:K1621"/>
    <mergeCell ref="K1617:K1619"/>
    <mergeCell ref="H1581:H1584"/>
    <mergeCell ref="H1598:H1599"/>
    <mergeCell ref="I1564:I1566"/>
    <mergeCell ref="H1561:H1563"/>
    <mergeCell ref="K1564:K1566"/>
    <mergeCell ref="H1543:H1546"/>
    <mergeCell ref="K1581:K1584"/>
    <mergeCell ref="K1595:K1597"/>
    <mergeCell ref="K1588:K1594"/>
    <mergeCell ref="H1564:H1566"/>
    <mergeCell ref="K1598:K1599"/>
    <mergeCell ref="H1558:H1560"/>
    <mergeCell ref="I1528:I1530"/>
    <mergeCell ref="I1551:I1554"/>
    <mergeCell ref="I1561:I1563"/>
    <mergeCell ref="H1531:H1534"/>
    <mergeCell ref="J1564:J1566"/>
    <mergeCell ref="I1539:I1542"/>
    <mergeCell ref="I1535:I1538"/>
    <mergeCell ref="H1595:H1597"/>
    <mergeCell ref="H1567:H1569"/>
    <mergeCell ref="H1646:H1649"/>
    <mergeCell ref="I1620:I1621"/>
    <mergeCell ref="I1617:I1619"/>
    <mergeCell ref="I1646:I1649"/>
    <mergeCell ref="H1539:H1542"/>
    <mergeCell ref="J1561:J1563"/>
    <mergeCell ref="J1570:J1575"/>
    <mergeCell ref="I1576:I1580"/>
    <mergeCell ref="J1600:J1602"/>
    <mergeCell ref="K1576:K1580"/>
    <mergeCell ref="K1570:K1575"/>
    <mergeCell ref="K1641:K1645"/>
    <mergeCell ref="K1611:K1613"/>
    <mergeCell ref="J1598:J1599"/>
    <mergeCell ref="J1627:J1629"/>
    <mergeCell ref="A1682:A1685"/>
    <mergeCell ref="A1215:A1217"/>
    <mergeCell ref="E1380:E1383"/>
    <mergeCell ref="E1357:E1359"/>
    <mergeCell ref="F1365:F1367"/>
    <mergeCell ref="F1392:F1395"/>
    <mergeCell ref="F1368:F1370"/>
    <mergeCell ref="A1354:A1356"/>
    <mergeCell ref="B1289:B1291"/>
    <mergeCell ref="E1297:E1303"/>
    <mergeCell ref="A1347:A1349"/>
    <mergeCell ref="A1341:A1343"/>
    <mergeCell ref="B1317:B1319"/>
    <mergeCell ref="D1329:D1331"/>
    <mergeCell ref="A1329:A1331"/>
    <mergeCell ref="D1335:D1337"/>
    <mergeCell ref="E1313:E1315"/>
    <mergeCell ref="A1469:A1472"/>
    <mergeCell ref="A1477:A1479"/>
    <mergeCell ref="F1350:F1353"/>
    <mergeCell ref="F1347:F1349"/>
    <mergeCell ref="D1341:D1343"/>
    <mergeCell ref="A1323:A1325"/>
    <mergeCell ref="B1326:B1328"/>
    <mergeCell ref="F1243:F1247"/>
    <mergeCell ref="I1733:I1736"/>
    <mergeCell ref="J1730:J1732"/>
    <mergeCell ref="B1341:B1343"/>
    <mergeCell ref="A1289:A1291"/>
    <mergeCell ref="B1264:B1269"/>
    <mergeCell ref="F1218:F1220"/>
    <mergeCell ref="F1323:F1325"/>
    <mergeCell ref="A1292:A1296"/>
    <mergeCell ref="A1277:A1279"/>
    <mergeCell ref="B1357:B1359"/>
    <mergeCell ref="B1368:B1370"/>
    <mergeCell ref="B1363:B1364"/>
    <mergeCell ref="D1365:D1367"/>
    <mergeCell ref="A1365:A1367"/>
    <mergeCell ref="D1368:D1370"/>
    <mergeCell ref="A1376:A1379"/>
    <mergeCell ref="A1380:A1383"/>
    <mergeCell ref="A1363:A1364"/>
    <mergeCell ref="C1440:C1442"/>
    <mergeCell ref="A1443:A1445"/>
    <mergeCell ref="F1335:F1337"/>
    <mergeCell ref="B1313:B1315"/>
    <mergeCell ref="B1332:B1334"/>
    <mergeCell ref="B1335:B1337"/>
    <mergeCell ref="A1440:A1442"/>
    <mergeCell ref="A1410:A1412"/>
    <mergeCell ref="A1403:A1405"/>
    <mergeCell ref="I1595:I1597"/>
    <mergeCell ref="J1674:J1677"/>
    <mergeCell ref="H1656:H1659"/>
    <mergeCell ref="H1641:H1645"/>
    <mergeCell ref="I1697:I1700"/>
    <mergeCell ref="J1656:J1659"/>
    <mergeCell ref="J1633:J1635"/>
    <mergeCell ref="J1672:J1673"/>
    <mergeCell ref="H1627:H1629"/>
    <mergeCell ref="E1413:E1415"/>
    <mergeCell ref="E1440:E1442"/>
    <mergeCell ref="H1396:H1399"/>
    <mergeCell ref="C1117:C1118"/>
    <mergeCell ref="D1147:D1149"/>
    <mergeCell ref="C1147:C1149"/>
    <mergeCell ref="A1203:A1205"/>
    <mergeCell ref="A1170:A1172"/>
    <mergeCell ref="E1132:E1135"/>
    <mergeCell ref="F1170:F1172"/>
    <mergeCell ref="F1163:F1166"/>
    <mergeCell ref="F1341:F1343"/>
    <mergeCell ref="F1317:F1319"/>
    <mergeCell ref="F1344:F1346"/>
    <mergeCell ref="F1310:F1312"/>
    <mergeCell ref="B1249:B1251"/>
    <mergeCell ref="B1117:B1118"/>
    <mergeCell ref="A1120:A1122"/>
    <mergeCell ref="A1123:A1124"/>
    <mergeCell ref="D1117:D1118"/>
    <mergeCell ref="A1147:A1151"/>
    <mergeCell ref="A1140:A1143"/>
    <mergeCell ref="B1129:B1131"/>
    <mergeCell ref="C1417:C1419"/>
    <mergeCell ref="C1317:C1319"/>
    <mergeCell ref="B1310:B1312"/>
    <mergeCell ref="D1344:D1346"/>
    <mergeCell ref="E1347:E1349"/>
    <mergeCell ref="E1335:E1337"/>
    <mergeCell ref="A1344:A1346"/>
    <mergeCell ref="D1243:D1247"/>
    <mergeCell ref="A1304:A1306"/>
    <mergeCell ref="A1313:A1315"/>
    <mergeCell ref="D1292:D1296"/>
    <mergeCell ref="D1235:D1242"/>
    <mergeCell ref="D1249:D1251"/>
    <mergeCell ref="D1277:D1279"/>
    <mergeCell ref="F1140:F1143"/>
    <mergeCell ref="C1252:C1254"/>
    <mergeCell ref="C1264:C1269"/>
    <mergeCell ref="C1347:C1349"/>
    <mergeCell ref="D1347:D1349"/>
    <mergeCell ref="F1384:F1387"/>
    <mergeCell ref="D1289:D1291"/>
    <mergeCell ref="F1388:F1391"/>
    <mergeCell ref="E1372:E1375"/>
    <mergeCell ref="E1376:E1379"/>
    <mergeCell ref="D1323:D1325"/>
    <mergeCell ref="C1326:C1328"/>
    <mergeCell ref="C1292:C1296"/>
    <mergeCell ref="A1368:A1370"/>
    <mergeCell ref="B1221:B1223"/>
    <mergeCell ref="B1227:B1234"/>
    <mergeCell ref="C1173:C1177"/>
    <mergeCell ref="C1185:C1193"/>
    <mergeCell ref="B1365:B1367"/>
    <mergeCell ref="B1403:B1405"/>
    <mergeCell ref="C1363:C1364"/>
    <mergeCell ref="C1365:C1367"/>
    <mergeCell ref="B1304:B1309"/>
    <mergeCell ref="A1310:A1312"/>
    <mergeCell ref="E1363:E1364"/>
    <mergeCell ref="C1368:C1370"/>
    <mergeCell ref="E1365:E1367"/>
    <mergeCell ref="E1368:E1370"/>
    <mergeCell ref="D1363:D1364"/>
    <mergeCell ref="A1360:A1362"/>
    <mergeCell ref="A968:A971"/>
    <mergeCell ref="A958:A959"/>
    <mergeCell ref="E908:E909"/>
    <mergeCell ref="E960:E961"/>
    <mergeCell ref="A900:A901"/>
    <mergeCell ref="A925:A927"/>
    <mergeCell ref="E928:E929"/>
    <mergeCell ref="A930:A931"/>
    <mergeCell ref="A928:A929"/>
    <mergeCell ref="E944:E946"/>
    <mergeCell ref="A941:A946"/>
    <mergeCell ref="E1006:E1009"/>
    <mergeCell ref="E938:E939"/>
    <mergeCell ref="E958:E959"/>
    <mergeCell ref="E968:E971"/>
    <mergeCell ref="D947:D949"/>
    <mergeCell ref="C947:C949"/>
    <mergeCell ref="A950:A953"/>
    <mergeCell ref="E947:E949"/>
    <mergeCell ref="E1002:E1005"/>
    <mergeCell ref="A964:A967"/>
    <mergeCell ref="B922:B924"/>
    <mergeCell ref="A972:A975"/>
    <mergeCell ref="A938:A939"/>
    <mergeCell ref="A976:A977"/>
    <mergeCell ref="E925:E927"/>
    <mergeCell ref="B947:B949"/>
    <mergeCell ref="A932:A937"/>
    <mergeCell ref="E930:E931"/>
    <mergeCell ref="E950:E953"/>
    <mergeCell ref="E962:E963"/>
    <mergeCell ref="E954:E957"/>
    <mergeCell ref="A987:A990"/>
    <mergeCell ref="E985:E986"/>
    <mergeCell ref="A982:A984"/>
    <mergeCell ref="A978:A979"/>
    <mergeCell ref="E932:E937"/>
    <mergeCell ref="E972:E975"/>
    <mergeCell ref="E976:E977"/>
    <mergeCell ref="A947:A949"/>
    <mergeCell ref="A954:A957"/>
    <mergeCell ref="A960:A963"/>
    <mergeCell ref="E964:E967"/>
    <mergeCell ref="D925:D927"/>
    <mergeCell ref="A922:A924"/>
    <mergeCell ref="A919:A921"/>
    <mergeCell ref="A912:A913"/>
    <mergeCell ref="C919:C921"/>
    <mergeCell ref="D902:D905"/>
    <mergeCell ref="C925:C927"/>
    <mergeCell ref="E914:E915"/>
    <mergeCell ref="E912:E913"/>
    <mergeCell ref="B902:B905"/>
    <mergeCell ref="E910:E911"/>
    <mergeCell ref="A906:A907"/>
    <mergeCell ref="E906:E907"/>
    <mergeCell ref="D922:D924"/>
    <mergeCell ref="A910:A911"/>
    <mergeCell ref="A914:A915"/>
    <mergeCell ref="A916:A918"/>
    <mergeCell ref="D919:D921"/>
    <mergeCell ref="E982:E984"/>
    <mergeCell ref="A992:A993"/>
    <mergeCell ref="A1000:A1001"/>
    <mergeCell ref="A896:A897"/>
    <mergeCell ref="A902:A905"/>
    <mergeCell ref="E898:E899"/>
    <mergeCell ref="A898:A899"/>
    <mergeCell ref="B919:B921"/>
    <mergeCell ref="E919:E921"/>
    <mergeCell ref="E922:E924"/>
    <mergeCell ref="E882:E885"/>
    <mergeCell ref="E916:E918"/>
    <mergeCell ref="E880:E881"/>
    <mergeCell ref="E874:E875"/>
    <mergeCell ref="E864:E867"/>
    <mergeCell ref="A864:A867"/>
    <mergeCell ref="E902:E905"/>
    <mergeCell ref="A908:A909"/>
    <mergeCell ref="C922:C924"/>
    <mergeCell ref="E876:E877"/>
    <mergeCell ref="A860:A863"/>
    <mergeCell ref="A806:A808"/>
    <mergeCell ref="E878:E879"/>
    <mergeCell ref="A855:A856"/>
    <mergeCell ref="E860:E863"/>
    <mergeCell ref="E896:E897"/>
    <mergeCell ref="A892:A893"/>
    <mergeCell ref="C902:C905"/>
    <mergeCell ref="A890:A891"/>
    <mergeCell ref="E855:E856"/>
    <mergeCell ref="A868:A872"/>
    <mergeCell ref="A874:A875"/>
    <mergeCell ref="A829:A831"/>
    <mergeCell ref="E843:E846"/>
    <mergeCell ref="A843:A846"/>
    <mergeCell ref="E847:E848"/>
    <mergeCell ref="E886:E889"/>
    <mergeCell ref="A876:A877"/>
    <mergeCell ref="A894:A895"/>
    <mergeCell ref="E894:E895"/>
    <mergeCell ref="E890:E891"/>
    <mergeCell ref="E892:E893"/>
    <mergeCell ref="A878:A879"/>
    <mergeCell ref="A882:A885"/>
    <mergeCell ref="E900:E901"/>
    <mergeCell ref="E838:E840"/>
    <mergeCell ref="E853:E854"/>
    <mergeCell ref="A849:A852"/>
    <mergeCell ref="A838:A840"/>
    <mergeCell ref="B886:B889"/>
    <mergeCell ref="A886:A889"/>
    <mergeCell ref="E868:E872"/>
    <mergeCell ref="D886:D889"/>
    <mergeCell ref="A813:A816"/>
    <mergeCell ref="C886:C889"/>
    <mergeCell ref="A880:A881"/>
    <mergeCell ref="A769:A772"/>
    <mergeCell ref="A847:A848"/>
    <mergeCell ref="A853:A854"/>
    <mergeCell ref="A747:A749"/>
    <mergeCell ref="A732:A735"/>
    <mergeCell ref="E806:E808"/>
    <mergeCell ref="E773:E776"/>
    <mergeCell ref="E815:E816"/>
    <mergeCell ref="C736:C737"/>
    <mergeCell ref="A719:A721"/>
    <mergeCell ref="A784:A788"/>
    <mergeCell ref="E849:E852"/>
    <mergeCell ref="A750:A753"/>
    <mergeCell ref="E726:E727"/>
    <mergeCell ref="A799:A805"/>
    <mergeCell ref="A790:A792"/>
    <mergeCell ref="A743:A746"/>
    <mergeCell ref="A738:A741"/>
    <mergeCell ref="A779:A781"/>
    <mergeCell ref="E719:E721"/>
    <mergeCell ref="E754:E756"/>
    <mergeCell ref="A736:A737"/>
    <mergeCell ref="A726:A727"/>
    <mergeCell ref="A773:A776"/>
    <mergeCell ref="A834:A837"/>
    <mergeCell ref="E821:E824"/>
    <mergeCell ref="E817:E818"/>
    <mergeCell ref="E732:E735"/>
    <mergeCell ref="E743:E746"/>
    <mergeCell ref="A795:A797"/>
    <mergeCell ref="A762:A768"/>
    <mergeCell ref="A821:A824"/>
    <mergeCell ref="A809:A811"/>
    <mergeCell ref="A817:A818"/>
    <mergeCell ref="A825:A828"/>
    <mergeCell ref="E829:E831"/>
    <mergeCell ref="E825:E828"/>
    <mergeCell ref="E738:E741"/>
    <mergeCell ref="E809:E811"/>
    <mergeCell ref="E799:E805"/>
    <mergeCell ref="E790:E792"/>
    <mergeCell ref="E834:E837"/>
    <mergeCell ref="E779:E782"/>
    <mergeCell ref="E736:E737"/>
    <mergeCell ref="E769:E772"/>
    <mergeCell ref="E784:E788"/>
    <mergeCell ref="E762:E768"/>
    <mergeCell ref="E795:E798"/>
    <mergeCell ref="F32:F33"/>
    <mergeCell ref="A469:A470"/>
    <mergeCell ref="C41:C44"/>
    <mergeCell ref="A177:A180"/>
    <mergeCell ref="A164:A167"/>
    <mergeCell ref="A183:A185"/>
    <mergeCell ref="A672:A673"/>
    <mergeCell ref="A661:A663"/>
    <mergeCell ref="A715:A718"/>
    <mergeCell ref="E685:E687"/>
    <mergeCell ref="A680:A682"/>
    <mergeCell ref="E680:E684"/>
    <mergeCell ref="A670:A671"/>
    <mergeCell ref="E757:E758"/>
    <mergeCell ref="A722:A725"/>
    <mergeCell ref="E715:E718"/>
    <mergeCell ref="B736:B737"/>
    <mergeCell ref="D736:D737"/>
    <mergeCell ref="A757:A758"/>
    <mergeCell ref="A730:A731"/>
    <mergeCell ref="A728:A729"/>
    <mergeCell ref="E691:E692"/>
    <mergeCell ref="A678:A679"/>
    <mergeCell ref="A685:A687"/>
    <mergeCell ref="E750:E753"/>
    <mergeCell ref="E748:E749"/>
    <mergeCell ref="E670:E671"/>
    <mergeCell ref="E666:E667"/>
    <mergeCell ref="E674:E677"/>
    <mergeCell ref="E623:E624"/>
    <mergeCell ref="A666:A667"/>
    <mergeCell ref="A674:A677"/>
    <mergeCell ref="E672:E673"/>
    <mergeCell ref="A664:A665"/>
    <mergeCell ref="A651:A652"/>
    <mergeCell ref="A639:A642"/>
    <mergeCell ref="E651:E652"/>
    <mergeCell ref="E643:E648"/>
    <mergeCell ref="E653:E654"/>
    <mergeCell ref="E697:E700"/>
    <mergeCell ref="E701:E702"/>
    <mergeCell ref="E664:E665"/>
    <mergeCell ref="A649:A650"/>
    <mergeCell ref="A754:A756"/>
    <mergeCell ref="E722:E725"/>
    <mergeCell ref="E728:E729"/>
    <mergeCell ref="E730:E731"/>
    <mergeCell ref="E177:E180"/>
    <mergeCell ref="F158:F161"/>
    <mergeCell ref="F162:F163"/>
    <mergeCell ref="F111:F114"/>
    <mergeCell ref="F256:F257"/>
    <mergeCell ref="F443:F446"/>
    <mergeCell ref="F364:F366"/>
    <mergeCell ref="E357:E359"/>
    <mergeCell ref="E411:E412"/>
    <mergeCell ref="E65:E66"/>
    <mergeCell ref="E306:E307"/>
    <mergeCell ref="E322:E323"/>
    <mergeCell ref="A364:A366"/>
    <mergeCell ref="E352:E355"/>
    <mergeCell ref="E327:E332"/>
    <mergeCell ref="A322:A323"/>
    <mergeCell ref="B291:B293"/>
    <mergeCell ref="A19:A22"/>
    <mergeCell ref="A32:A33"/>
    <mergeCell ref="A384:A387"/>
    <mergeCell ref="E23:E24"/>
    <mergeCell ref="A23:A24"/>
    <mergeCell ref="F81:F82"/>
    <mergeCell ref="F134:F137"/>
    <mergeCell ref="I32:I33"/>
    <mergeCell ref="I25:I26"/>
    <mergeCell ref="F45:F48"/>
    <mergeCell ref="F55:F60"/>
    <mergeCell ref="A484:A485"/>
    <mergeCell ref="A486:A487"/>
    <mergeCell ref="A480:A483"/>
    <mergeCell ref="E499:E500"/>
    <mergeCell ref="E490:E493"/>
    <mergeCell ref="E486:E487"/>
    <mergeCell ref="E488:E489"/>
    <mergeCell ref="E496:E497"/>
    <mergeCell ref="A499:A500"/>
    <mergeCell ref="E480:E483"/>
    <mergeCell ref="F475:F476"/>
    <mergeCell ref="G55:G60"/>
    <mergeCell ref="G45:G48"/>
    <mergeCell ref="F41:F44"/>
    <mergeCell ref="I51:I54"/>
    <mergeCell ref="H41:H44"/>
    <mergeCell ref="H27:H28"/>
    <mergeCell ref="I27:I28"/>
    <mergeCell ref="G32:G33"/>
    <mergeCell ref="H49:H50"/>
    <mergeCell ref="H32:H33"/>
    <mergeCell ref="H34:H36"/>
    <mergeCell ref="H55:H60"/>
    <mergeCell ref="H51:H54"/>
    <mergeCell ref="I34:I36"/>
    <mergeCell ref="F49:F50"/>
    <mergeCell ref="G27:G28"/>
    <mergeCell ref="G41:G44"/>
    <mergeCell ref="I41:I44"/>
    <mergeCell ref="H29:H31"/>
    <mergeCell ref="I29:I31"/>
    <mergeCell ref="F51:F54"/>
    <mergeCell ref="F29:F31"/>
    <mergeCell ref="F74:F75"/>
    <mergeCell ref="F173:F176"/>
    <mergeCell ref="A327:A332"/>
    <mergeCell ref="A325:A326"/>
    <mergeCell ref="A291:A293"/>
    <mergeCell ref="E325:E326"/>
    <mergeCell ref="A439:A442"/>
    <mergeCell ref="A311:A313"/>
    <mergeCell ref="A306:A307"/>
    <mergeCell ref="A289:A290"/>
    <mergeCell ref="A348:A351"/>
    <mergeCell ref="F348:F351"/>
    <mergeCell ref="C388:C389"/>
    <mergeCell ref="A283:A286"/>
    <mergeCell ref="F360:F362"/>
    <mergeCell ref="E394:E397"/>
    <mergeCell ref="F394:F397"/>
    <mergeCell ref="G388:G389"/>
    <mergeCell ref="A315:A317"/>
    <mergeCell ref="G95:G98"/>
    <mergeCell ref="H111:H114"/>
    <mergeCell ref="G81:G82"/>
    <mergeCell ref="G87:G90"/>
    <mergeCell ref="H104:H110"/>
    <mergeCell ref="H158:H161"/>
    <mergeCell ref="H122:H125"/>
    <mergeCell ref="H81:H82"/>
    <mergeCell ref="A154:A157"/>
    <mergeCell ref="G19:G22"/>
    <mergeCell ref="E218:E219"/>
    <mergeCell ref="A258:A259"/>
    <mergeCell ref="E244:E247"/>
    <mergeCell ref="A244:A247"/>
    <mergeCell ref="A264:A267"/>
    <mergeCell ref="E252:E255"/>
    <mergeCell ref="E51:E54"/>
    <mergeCell ref="E41:E44"/>
    <mergeCell ref="C45:C48"/>
    <mergeCell ref="D45:D48"/>
    <mergeCell ref="A220:A223"/>
    <mergeCell ref="E240:E241"/>
    <mergeCell ref="E242:E243"/>
    <mergeCell ref="E197:E198"/>
    <mergeCell ref="A242:A243"/>
    <mergeCell ref="E199:E202"/>
    <mergeCell ref="A143:A149"/>
    <mergeCell ref="A461:A466"/>
    <mergeCell ref="A459:A460"/>
    <mergeCell ref="B45:B48"/>
    <mergeCell ref="A447:A450"/>
    <mergeCell ref="E451:E458"/>
    <mergeCell ref="E315:E317"/>
    <mergeCell ref="A337:A338"/>
    <mergeCell ref="A443:A446"/>
    <mergeCell ref="E260:E263"/>
    <mergeCell ref="E335:E336"/>
    <mergeCell ref="E388:E389"/>
    <mergeCell ref="E339:E342"/>
    <mergeCell ref="E369:E371"/>
    <mergeCell ref="E374:E377"/>
    <mergeCell ref="E378:E379"/>
    <mergeCell ref="E337:E338"/>
    <mergeCell ref="E384:E387"/>
    <mergeCell ref="E380:E383"/>
    <mergeCell ref="A339:A342"/>
    <mergeCell ref="A296:A299"/>
    <mergeCell ref="E333:E334"/>
    <mergeCell ref="A398:A399"/>
    <mergeCell ref="E416:E419"/>
    <mergeCell ref="E435:E436"/>
    <mergeCell ref="G411:G412"/>
    <mergeCell ref="G428:G434"/>
    <mergeCell ref="A400:A401"/>
    <mergeCell ref="E400:E401"/>
    <mergeCell ref="E402:E405"/>
    <mergeCell ref="E275:E278"/>
    <mergeCell ref="E447:E450"/>
    <mergeCell ref="F27:F28"/>
    <mergeCell ref="E19:E22"/>
    <mergeCell ref="A37:A40"/>
    <mergeCell ref="B37:B40"/>
    <mergeCell ref="C37:C40"/>
    <mergeCell ref="A41:A44"/>
    <mergeCell ref="E37:E40"/>
    <mergeCell ref="H25:H26"/>
    <mergeCell ref="A49:A50"/>
    <mergeCell ref="G29:G31"/>
    <mergeCell ref="F37:F40"/>
    <mergeCell ref="G25:G26"/>
    <mergeCell ref="B41:B44"/>
    <mergeCell ref="E95:E98"/>
    <mergeCell ref="E164:E167"/>
    <mergeCell ref="E55:E60"/>
    <mergeCell ref="A69:A70"/>
    <mergeCell ref="A61:A64"/>
    <mergeCell ref="E117:E120"/>
    <mergeCell ref="E122:E125"/>
    <mergeCell ref="B77:B80"/>
    <mergeCell ref="A158:A161"/>
    <mergeCell ref="E69:E70"/>
    <mergeCell ref="A104:A110"/>
    <mergeCell ref="A122:A125"/>
    <mergeCell ref="A91:A94"/>
    <mergeCell ref="A117:A120"/>
    <mergeCell ref="E162:E163"/>
    <mergeCell ref="E134:E135"/>
    <mergeCell ref="A134:A137"/>
    <mergeCell ref="E99:E103"/>
    <mergeCell ref="A126:A133"/>
    <mergeCell ref="A152:A153"/>
    <mergeCell ref="A25:A28"/>
    <mergeCell ref="E25:E28"/>
    <mergeCell ref="E32:E33"/>
    <mergeCell ref="E29:E31"/>
    <mergeCell ref="A29:A31"/>
    <mergeCell ref="E34:E36"/>
    <mergeCell ref="E91:E94"/>
    <mergeCell ref="E158:E161"/>
    <mergeCell ref="E115:E116"/>
    <mergeCell ref="A115:A116"/>
    <mergeCell ref="E77:E80"/>
    <mergeCell ref="D41:D44"/>
    <mergeCell ref="D37:D40"/>
    <mergeCell ref="A55:A60"/>
    <mergeCell ref="E61:E64"/>
    <mergeCell ref="D34:D36"/>
    <mergeCell ref="A34:A36"/>
    <mergeCell ref="B34:B36"/>
    <mergeCell ref="C34:C36"/>
    <mergeCell ref="E74:E75"/>
    <mergeCell ref="E87:E90"/>
    <mergeCell ref="E45:E48"/>
    <mergeCell ref="A45:A48"/>
    <mergeCell ref="A51:A54"/>
    <mergeCell ref="E49:E50"/>
    <mergeCell ref="F69:F70"/>
    <mergeCell ref="F65:F66"/>
    <mergeCell ref="F95:F98"/>
    <mergeCell ref="F61:F64"/>
    <mergeCell ref="H74:H75"/>
    <mergeCell ref="F143:F149"/>
    <mergeCell ref="F126:F133"/>
    <mergeCell ref="F139:F140"/>
    <mergeCell ref="A81:A82"/>
    <mergeCell ref="A139:A140"/>
    <mergeCell ref="A65:A66"/>
    <mergeCell ref="E143:E149"/>
    <mergeCell ref="A77:A80"/>
    <mergeCell ref="C77:C80"/>
    <mergeCell ref="A74:A75"/>
    <mergeCell ref="A87:A90"/>
    <mergeCell ref="D77:D80"/>
    <mergeCell ref="E154:E157"/>
    <mergeCell ref="E220:E223"/>
    <mergeCell ref="A95:A98"/>
    <mergeCell ref="E81:E82"/>
    <mergeCell ref="E104:E110"/>
    <mergeCell ref="E168:E170"/>
    <mergeCell ref="A168:A170"/>
    <mergeCell ref="F77:F80"/>
    <mergeCell ref="E302:E305"/>
    <mergeCell ref="A272:A274"/>
    <mergeCell ref="E232:E234"/>
    <mergeCell ref="C291:C293"/>
    <mergeCell ref="E289:E290"/>
    <mergeCell ref="F289:F290"/>
    <mergeCell ref="F197:F198"/>
    <mergeCell ref="F248:F251"/>
    <mergeCell ref="F268:F269"/>
    <mergeCell ref="E258:E259"/>
    <mergeCell ref="A111:A114"/>
    <mergeCell ref="F154:F157"/>
    <mergeCell ref="E311:E313"/>
    <mergeCell ref="A319:A321"/>
    <mergeCell ref="E319:E321"/>
    <mergeCell ref="F193:F196"/>
    <mergeCell ref="F435:F436"/>
    <mergeCell ref="F315:F317"/>
    <mergeCell ref="A193:A196"/>
    <mergeCell ref="E300:E301"/>
    <mergeCell ref="E296:E299"/>
    <mergeCell ref="A248:A251"/>
    <mergeCell ref="A252:A255"/>
    <mergeCell ref="A300:A301"/>
    <mergeCell ref="E224:E225"/>
    <mergeCell ref="A279:A282"/>
    <mergeCell ref="E235:E238"/>
    <mergeCell ref="A224:A227"/>
    <mergeCell ref="F235:F238"/>
    <mergeCell ref="A360:A362"/>
    <mergeCell ref="F177:F180"/>
    <mergeCell ref="F311:F313"/>
    <mergeCell ref="E228:E231"/>
    <mergeCell ref="A99:A100"/>
    <mergeCell ref="A162:A163"/>
    <mergeCell ref="E136:E137"/>
    <mergeCell ref="E181:E182"/>
    <mergeCell ref="E360:E362"/>
    <mergeCell ref="A352:A355"/>
    <mergeCell ref="F352:F355"/>
    <mergeCell ref="E256:E257"/>
    <mergeCell ref="A256:A257"/>
    <mergeCell ref="D291:D293"/>
    <mergeCell ref="E248:E251"/>
    <mergeCell ref="A268:A269"/>
    <mergeCell ref="A232:A234"/>
    <mergeCell ref="E268:E269"/>
    <mergeCell ref="A260:A263"/>
    <mergeCell ref="F122:F125"/>
    <mergeCell ref="D388:D389"/>
    <mergeCell ref="E390:E393"/>
    <mergeCell ref="A475:A476"/>
    <mergeCell ref="A424:A427"/>
    <mergeCell ref="E364:E366"/>
    <mergeCell ref="F99:F103"/>
    <mergeCell ref="A199:A202"/>
    <mergeCell ref="A218:A219"/>
    <mergeCell ref="E207:E209"/>
    <mergeCell ref="A207:A209"/>
    <mergeCell ref="A171:A176"/>
    <mergeCell ref="E171:E176"/>
    <mergeCell ref="E152:E153"/>
    <mergeCell ref="E139:E140"/>
    <mergeCell ref="E126:E133"/>
    <mergeCell ref="E111:E114"/>
    <mergeCell ref="E279:E282"/>
    <mergeCell ref="A374:A377"/>
    <mergeCell ref="A378:A379"/>
    <mergeCell ref="E348:E351"/>
    <mergeCell ref="F374:F377"/>
    <mergeCell ref="E424:E427"/>
    <mergeCell ref="B388:B389"/>
    <mergeCell ref="E437:E438"/>
    <mergeCell ref="E439:E442"/>
    <mergeCell ref="F171:F172"/>
    <mergeCell ref="F242:F243"/>
    <mergeCell ref="F218:F219"/>
    <mergeCell ref="F104:F110"/>
    <mergeCell ref="F181:F182"/>
    <mergeCell ref="A335:A336"/>
    <mergeCell ref="A287:A288"/>
    <mergeCell ref="A380:A383"/>
    <mergeCell ref="A437:A438"/>
    <mergeCell ref="A467:A468"/>
    <mergeCell ref="A369:A371"/>
    <mergeCell ref="F258:F259"/>
    <mergeCell ref="F244:F247"/>
    <mergeCell ref="F216:F217"/>
    <mergeCell ref="F199:F202"/>
    <mergeCell ref="A435:A436"/>
    <mergeCell ref="A428:A434"/>
    <mergeCell ref="A416:A419"/>
    <mergeCell ref="F378:F379"/>
    <mergeCell ref="F369:F371"/>
    <mergeCell ref="F402:F405"/>
    <mergeCell ref="E291:E293"/>
    <mergeCell ref="A302:A305"/>
    <mergeCell ref="A275:A278"/>
    <mergeCell ref="A407:A410"/>
    <mergeCell ref="A411:A412"/>
    <mergeCell ref="F388:F389"/>
    <mergeCell ref="E398:E399"/>
    <mergeCell ref="A402:A405"/>
    <mergeCell ref="A471:A474"/>
    <mergeCell ref="F390:F393"/>
    <mergeCell ref="G220:G223"/>
    <mergeCell ref="F220:F223"/>
    <mergeCell ref="A216:A217"/>
    <mergeCell ref="G333:G334"/>
    <mergeCell ref="G244:G247"/>
    <mergeCell ref="F459:F460"/>
    <mergeCell ref="F520:F521"/>
    <mergeCell ref="G506:G510"/>
    <mergeCell ref="F437:F438"/>
    <mergeCell ref="G511:G513"/>
    <mergeCell ref="F494:F497"/>
    <mergeCell ref="A592:A595"/>
    <mergeCell ref="F484:F485"/>
    <mergeCell ref="F486:F487"/>
    <mergeCell ref="F490:F493"/>
    <mergeCell ref="G477:G479"/>
    <mergeCell ref="A584:A585"/>
    <mergeCell ref="E477:E479"/>
    <mergeCell ref="F527:F528"/>
    <mergeCell ref="A488:A489"/>
    <mergeCell ref="A181:A182"/>
    <mergeCell ref="E183:E185"/>
    <mergeCell ref="E283:E286"/>
    <mergeCell ref="E272:E274"/>
    <mergeCell ref="E264:E267"/>
    <mergeCell ref="A197:A198"/>
    <mergeCell ref="E216:E217"/>
    <mergeCell ref="A235:A238"/>
    <mergeCell ref="E287:E288"/>
    <mergeCell ref="A333:A334"/>
    <mergeCell ref="E193:E196"/>
    <mergeCell ref="A514:A517"/>
    <mergeCell ref="A586:A587"/>
    <mergeCell ref="A529:A531"/>
    <mergeCell ref="A534:A537"/>
    <mergeCell ref="E584:E585"/>
    <mergeCell ref="A541:A543"/>
    <mergeCell ref="A518:A519"/>
    <mergeCell ref="E494:E495"/>
    <mergeCell ref="A553:A554"/>
    <mergeCell ref="A549:A552"/>
    <mergeCell ref="A568:A569"/>
    <mergeCell ref="B586:B587"/>
    <mergeCell ref="D581:D583"/>
    <mergeCell ref="A525:A526"/>
    <mergeCell ref="E514:E517"/>
    <mergeCell ref="A588:A591"/>
    <mergeCell ref="E578:E580"/>
    <mergeCell ref="B581:B583"/>
    <mergeCell ref="E568:E569"/>
    <mergeCell ref="E581:E583"/>
    <mergeCell ref="E226:E227"/>
    <mergeCell ref="A228:A231"/>
    <mergeCell ref="E212:E214"/>
    <mergeCell ref="E459:E460"/>
    <mergeCell ref="E471:E474"/>
    <mergeCell ref="B394:B397"/>
    <mergeCell ref="A390:A391"/>
    <mergeCell ref="A388:A389"/>
    <mergeCell ref="E420:E423"/>
    <mergeCell ref="F411:F412"/>
    <mergeCell ref="C394:C397"/>
    <mergeCell ref="D394:D397"/>
    <mergeCell ref="A420:A423"/>
    <mergeCell ref="A598:A599"/>
    <mergeCell ref="E596:E597"/>
    <mergeCell ref="E600:E603"/>
    <mergeCell ref="E604:E607"/>
    <mergeCell ref="E608:E611"/>
    <mergeCell ref="E598:E599"/>
    <mergeCell ref="E511:E513"/>
    <mergeCell ref="E553:E554"/>
    <mergeCell ref="E534:E537"/>
    <mergeCell ref="E518:E519"/>
    <mergeCell ref="G596:G597"/>
    <mergeCell ref="F555:F558"/>
    <mergeCell ref="F541:F543"/>
    <mergeCell ref="G437:G438"/>
    <mergeCell ref="G402:G405"/>
    <mergeCell ref="G394:G397"/>
    <mergeCell ref="G518:G519"/>
    <mergeCell ref="G443:G446"/>
    <mergeCell ref="G549:G552"/>
    <mergeCell ref="F506:F510"/>
    <mergeCell ref="G469:G470"/>
    <mergeCell ref="E407:E410"/>
    <mergeCell ref="E538:E539"/>
    <mergeCell ref="F447:F450"/>
    <mergeCell ref="F592:F595"/>
    <mergeCell ref="A477:A479"/>
    <mergeCell ref="A511:A513"/>
    <mergeCell ref="E484:E485"/>
    <mergeCell ref="E467:E468"/>
    <mergeCell ref="F398:F399"/>
    <mergeCell ref="F224:F225"/>
    <mergeCell ref="G643:G648"/>
    <mergeCell ref="F674:F677"/>
    <mergeCell ref="E635:E638"/>
    <mergeCell ref="F618:F619"/>
    <mergeCell ref="F461:F466"/>
    <mergeCell ref="F469:F470"/>
    <mergeCell ref="F467:F468"/>
    <mergeCell ref="F477:F479"/>
    <mergeCell ref="F480:F483"/>
    <mergeCell ref="F534:F537"/>
    <mergeCell ref="E527:E528"/>
    <mergeCell ref="F518:F519"/>
    <mergeCell ref="G541:G543"/>
    <mergeCell ref="F529:F531"/>
    <mergeCell ref="F570:F577"/>
    <mergeCell ref="G559:G565"/>
    <mergeCell ref="E475:E476"/>
    <mergeCell ref="E443:E446"/>
    <mergeCell ref="A608:A611"/>
    <mergeCell ref="A527:A528"/>
    <mergeCell ref="E428:E434"/>
    <mergeCell ref="A506:A510"/>
    <mergeCell ref="E506:E510"/>
    <mergeCell ref="F600:F603"/>
    <mergeCell ref="A490:A493"/>
    <mergeCell ref="C581:C583"/>
    <mergeCell ref="A581:A583"/>
    <mergeCell ref="D586:D587"/>
    <mergeCell ref="A570:A577"/>
    <mergeCell ref="A555:A558"/>
    <mergeCell ref="A547:A548"/>
    <mergeCell ref="A494:A497"/>
    <mergeCell ref="A451:A458"/>
    <mergeCell ref="E541:E543"/>
    <mergeCell ref="F566:F567"/>
    <mergeCell ref="G555:G558"/>
    <mergeCell ref="G584:G585"/>
    <mergeCell ref="A600:A603"/>
    <mergeCell ref="F616:F617"/>
    <mergeCell ref="F596:F597"/>
    <mergeCell ref="F553:F554"/>
    <mergeCell ref="G616:G617"/>
    <mergeCell ref="F612:F615"/>
    <mergeCell ref="F279:F282"/>
    <mergeCell ref="F232:F234"/>
    <mergeCell ref="A596:A597"/>
    <mergeCell ref="A578:A580"/>
    <mergeCell ref="E529:E531"/>
    <mergeCell ref="E612:E615"/>
    <mergeCell ref="E461:E466"/>
    <mergeCell ref="A618:A619"/>
    <mergeCell ref="A625:A629"/>
    <mergeCell ref="E592:E595"/>
    <mergeCell ref="A538:A539"/>
    <mergeCell ref="E555:E558"/>
    <mergeCell ref="C586:C587"/>
    <mergeCell ref="E559:E565"/>
    <mergeCell ref="A394:A397"/>
    <mergeCell ref="E588:E591"/>
    <mergeCell ref="E566:E567"/>
    <mergeCell ref="F748:F749"/>
    <mergeCell ref="F726:F727"/>
    <mergeCell ref="G534:G537"/>
    <mergeCell ref="F511:F513"/>
    <mergeCell ref="I712:I713"/>
    <mergeCell ref="I691:I694"/>
    <mergeCell ref="H623:H624"/>
    <mergeCell ref="H604:H607"/>
    <mergeCell ref="H581:H583"/>
    <mergeCell ref="H578:H580"/>
    <mergeCell ref="I616:I617"/>
    <mergeCell ref="I598:I599"/>
    <mergeCell ref="F549:F552"/>
    <mergeCell ref="A566:A567"/>
    <mergeCell ref="E586:E587"/>
    <mergeCell ref="A559:A565"/>
    <mergeCell ref="A520:A521"/>
    <mergeCell ref="E520:E521"/>
    <mergeCell ref="E525:E526"/>
    <mergeCell ref="A695:A696"/>
    <mergeCell ref="A623:A624"/>
    <mergeCell ref="E630:E634"/>
    <mergeCell ref="A688:A689"/>
    <mergeCell ref="A630:A634"/>
    <mergeCell ref="A657:A660"/>
    <mergeCell ref="E678:E679"/>
    <mergeCell ref="E657:E658"/>
    <mergeCell ref="A697:A700"/>
    <mergeCell ref="A701:A702"/>
    <mergeCell ref="A635:A638"/>
    <mergeCell ref="A655:A656"/>
    <mergeCell ref="A643:A648"/>
    <mergeCell ref="E703:E704"/>
    <mergeCell ref="A703:A704"/>
    <mergeCell ref="E712:E713"/>
    <mergeCell ref="A712:A713"/>
    <mergeCell ref="A653:A654"/>
    <mergeCell ref="E649:E650"/>
    <mergeCell ref="E639:E642"/>
    <mergeCell ref="A691:A694"/>
    <mergeCell ref="H674:H677"/>
    <mergeCell ref="I639:I642"/>
    <mergeCell ref="H657:H658"/>
    <mergeCell ref="A620:A622"/>
    <mergeCell ref="A616:A617"/>
    <mergeCell ref="G639:G642"/>
    <mergeCell ref="G651:G652"/>
    <mergeCell ref="F655:F656"/>
    <mergeCell ref="F657:F658"/>
    <mergeCell ref="H664:H665"/>
    <mergeCell ref="F685:F687"/>
    <mergeCell ref="H730:H731"/>
    <mergeCell ref="G649:G650"/>
    <mergeCell ref="G697:G700"/>
    <mergeCell ref="F738:F741"/>
    <mergeCell ref="E570:E577"/>
    <mergeCell ref="E549:E552"/>
    <mergeCell ref="E616:E617"/>
    <mergeCell ref="E620:E622"/>
    <mergeCell ref="F701:F702"/>
    <mergeCell ref="A612:A615"/>
    <mergeCell ref="E625:E629"/>
    <mergeCell ref="E618:E619"/>
    <mergeCell ref="A604:A607"/>
    <mergeCell ref="F757:F758"/>
    <mergeCell ref="G514:G517"/>
    <mergeCell ref="F499:F500"/>
    <mergeCell ref="F620:F622"/>
    <mergeCell ref="F639:F642"/>
    <mergeCell ref="G672:G673"/>
    <mergeCell ref="F643:F648"/>
    <mergeCell ref="G703:G704"/>
    <mergeCell ref="G719:G721"/>
    <mergeCell ref="F688:F689"/>
    <mergeCell ref="F712:F713"/>
    <mergeCell ref="G666:G667"/>
    <mergeCell ref="H643:H648"/>
    <mergeCell ref="H712:H713"/>
    <mergeCell ref="H743:H746"/>
    <mergeCell ref="F743:F746"/>
    <mergeCell ref="H719:H721"/>
    <mergeCell ref="F750:F753"/>
    <mergeCell ref="I754:I756"/>
    <mergeCell ref="G750:G753"/>
    <mergeCell ref="G738:G741"/>
    <mergeCell ref="F728:F729"/>
    <mergeCell ref="F736:F737"/>
    <mergeCell ref="G655:G656"/>
    <mergeCell ref="G670:G671"/>
    <mergeCell ref="F695:F696"/>
    <mergeCell ref="F635:F638"/>
    <mergeCell ref="F623:F624"/>
    <mergeCell ref="G623:G624"/>
    <mergeCell ref="G653:G654"/>
    <mergeCell ref="F732:F735"/>
    <mergeCell ref="F568:F569"/>
    <mergeCell ref="G661:G663"/>
    <mergeCell ref="F630:F634"/>
    <mergeCell ref="F578:F580"/>
    <mergeCell ref="G566:G567"/>
    <mergeCell ref="G664:G665"/>
    <mergeCell ref="F608:F611"/>
    <mergeCell ref="F604:F607"/>
    <mergeCell ref="G678:G679"/>
    <mergeCell ref="F661:F663"/>
    <mergeCell ref="F584:F585"/>
    <mergeCell ref="G630:G634"/>
    <mergeCell ref="G688:G689"/>
    <mergeCell ref="G525:G526"/>
    <mergeCell ref="G680:G684"/>
    <mergeCell ref="H625:H629"/>
    <mergeCell ref="F715:F718"/>
    <mergeCell ref="F666:F667"/>
    <mergeCell ref="G578:G580"/>
    <mergeCell ref="F691:F694"/>
    <mergeCell ref="F664:F665"/>
    <mergeCell ref="I538:I539"/>
    <mergeCell ref="F651:F652"/>
    <mergeCell ref="F653:F654"/>
    <mergeCell ref="H555:H558"/>
    <mergeCell ref="H541:H543"/>
    <mergeCell ref="G588:G591"/>
    <mergeCell ref="F581:F583"/>
    <mergeCell ref="G618:G619"/>
    <mergeCell ref="G581:G583"/>
    <mergeCell ref="G568:G569"/>
    <mergeCell ref="G657:G658"/>
    <mergeCell ref="G604:G607"/>
    <mergeCell ref="K226:K227"/>
    <mergeCell ref="K224:K225"/>
    <mergeCell ref="K218:K219"/>
    <mergeCell ref="G732:G735"/>
    <mergeCell ref="G728:G729"/>
    <mergeCell ref="G730:G731"/>
    <mergeCell ref="F719:F721"/>
    <mergeCell ref="G400:G401"/>
    <mergeCell ref="F416:F419"/>
    <mergeCell ref="F428:F434"/>
    <mergeCell ref="F335:F336"/>
    <mergeCell ref="I369:I371"/>
    <mergeCell ref="H378:H379"/>
    <mergeCell ref="H411:H412"/>
    <mergeCell ref="I428:I434"/>
    <mergeCell ref="G322:G323"/>
    <mergeCell ref="G488:G489"/>
    <mergeCell ref="H325:H326"/>
    <mergeCell ref="F680:F684"/>
    <mergeCell ref="F451:F458"/>
    <mergeCell ref="F538:F539"/>
    <mergeCell ref="G538:G539"/>
    <mergeCell ref="F559:F565"/>
    <mergeCell ref="F588:F591"/>
    <mergeCell ref="G586:G587"/>
    <mergeCell ref="F586:F587"/>
    <mergeCell ref="J364:J366"/>
    <mergeCell ref="G337:G338"/>
    <mergeCell ref="F384:F387"/>
    <mergeCell ref="G384:G387"/>
    <mergeCell ref="H616:H617"/>
    <mergeCell ref="H390:H393"/>
    <mergeCell ref="F598:F599"/>
    <mergeCell ref="G598:G599"/>
    <mergeCell ref="F625:F629"/>
    <mergeCell ref="H538:H539"/>
    <mergeCell ref="H570:H577"/>
    <mergeCell ref="F672:F673"/>
    <mergeCell ref="J584:J585"/>
    <mergeCell ref="J374:J377"/>
    <mergeCell ref="I380:I383"/>
    <mergeCell ref="H333:H334"/>
    <mergeCell ref="J357:J359"/>
    <mergeCell ref="G612:G615"/>
    <mergeCell ref="G620:G622"/>
    <mergeCell ref="G527:G528"/>
    <mergeCell ref="G553:G554"/>
    <mergeCell ref="F697:F700"/>
    <mergeCell ref="F670:F671"/>
    <mergeCell ref="G592:G595"/>
    <mergeCell ref="G451:G458"/>
    <mergeCell ref="I685:I687"/>
    <mergeCell ref="G302:G305"/>
    <mergeCell ref="F319:F321"/>
    <mergeCell ref="F722:F725"/>
    <mergeCell ref="F703:F704"/>
    <mergeCell ref="G695:G696"/>
    <mergeCell ref="F649:F650"/>
    <mergeCell ref="F678:F679"/>
    <mergeCell ref="G398:G399"/>
    <mergeCell ref="F420:F423"/>
    <mergeCell ref="F407:F410"/>
    <mergeCell ref="G625:G629"/>
    <mergeCell ref="H703:H704"/>
    <mergeCell ref="G715:G718"/>
    <mergeCell ref="H750:H753"/>
    <mergeCell ref="H754:H756"/>
    <mergeCell ref="G743:G746"/>
    <mergeCell ref="J657:J658"/>
    <mergeCell ref="J691:J694"/>
    <mergeCell ref="J736:J737"/>
    <mergeCell ref="I715:I718"/>
    <mergeCell ref="I703:I704"/>
    <mergeCell ref="I738:I741"/>
    <mergeCell ref="J701:J702"/>
    <mergeCell ref="H738:H741"/>
    <mergeCell ref="H728:H729"/>
    <mergeCell ref="J728:J729"/>
    <mergeCell ref="H701:H702"/>
    <mergeCell ref="H736:H737"/>
    <mergeCell ref="F754:F756"/>
    <mergeCell ref="F730:F731"/>
    <mergeCell ref="I364:I366"/>
    <mergeCell ref="I374:I377"/>
    <mergeCell ref="I378:I379"/>
    <mergeCell ref="I390:I393"/>
    <mergeCell ref="J388:J389"/>
    <mergeCell ref="J407:J410"/>
    <mergeCell ref="H407:H410"/>
    <mergeCell ref="J424:J427"/>
    <mergeCell ref="J398:J399"/>
    <mergeCell ref="I407:I410"/>
    <mergeCell ref="I388:I389"/>
    <mergeCell ref="J411:J412"/>
    <mergeCell ref="I461:I466"/>
    <mergeCell ref="J467:J468"/>
    <mergeCell ref="I416:I419"/>
    <mergeCell ref="J420:J423"/>
    <mergeCell ref="H416:H419"/>
    <mergeCell ref="G348:G351"/>
    <mergeCell ref="H380:H383"/>
    <mergeCell ref="G736:G737"/>
    <mergeCell ref="G722:G725"/>
    <mergeCell ref="H726:H727"/>
    <mergeCell ref="H790:H792"/>
    <mergeCell ref="G906:G907"/>
    <mergeCell ref="I922:I924"/>
    <mergeCell ref="G748:G749"/>
    <mergeCell ref="I701:I702"/>
    <mergeCell ref="I672:I673"/>
    <mergeCell ref="G825:G828"/>
    <mergeCell ref="G817:G818"/>
    <mergeCell ref="G821:G824"/>
    <mergeCell ref="H769:H772"/>
    <mergeCell ref="I719:I721"/>
    <mergeCell ref="G701:G702"/>
    <mergeCell ref="H695:H696"/>
    <mergeCell ref="H670:H671"/>
    <mergeCell ref="J672:J673"/>
    <mergeCell ref="H685:H687"/>
    <mergeCell ref="H691:H694"/>
    <mergeCell ref="H715:H718"/>
    <mergeCell ref="J722:J725"/>
    <mergeCell ref="J790:J792"/>
    <mergeCell ref="J762:J768"/>
    <mergeCell ref="J838:J840"/>
    <mergeCell ref="I914:I915"/>
    <mergeCell ref="H666:H667"/>
    <mergeCell ref="I726:I727"/>
    <mergeCell ref="I864:I867"/>
    <mergeCell ref="I799:I805"/>
    <mergeCell ref="I855:I856"/>
    <mergeCell ref="I730:I731"/>
    <mergeCell ref="I748:I749"/>
    <mergeCell ref="J795:J798"/>
    <mergeCell ref="I743:I746"/>
    <mergeCell ref="I736:I737"/>
    <mergeCell ref="J678:J679"/>
    <mergeCell ref="J680:J684"/>
    <mergeCell ref="I732:I735"/>
    <mergeCell ref="J784:J788"/>
    <mergeCell ref="I886:I889"/>
    <mergeCell ref="I896:I897"/>
    <mergeCell ref="I762:I768"/>
    <mergeCell ref="G762:G768"/>
    <mergeCell ref="G769:G772"/>
    <mergeCell ref="I757:I758"/>
    <mergeCell ref="J847:J848"/>
    <mergeCell ref="J799:J805"/>
    <mergeCell ref="J719:J721"/>
    <mergeCell ref="J726:J727"/>
    <mergeCell ref="G902:G905"/>
    <mergeCell ref="H902:H905"/>
    <mergeCell ref="G894:G895"/>
    <mergeCell ref="I697:I700"/>
    <mergeCell ref="J779:J782"/>
    <mergeCell ref="J898:J899"/>
    <mergeCell ref="J876:J877"/>
    <mergeCell ref="J697:J700"/>
    <mergeCell ref="J688:J689"/>
    <mergeCell ref="I874:I875"/>
    <mergeCell ref="J886:J889"/>
    <mergeCell ref="I892:I893"/>
    <mergeCell ref="I806:I808"/>
    <mergeCell ref="I821:I824"/>
    <mergeCell ref="J27:J28"/>
    <mergeCell ref="I111:I114"/>
    <mergeCell ref="J34:J36"/>
    <mergeCell ref="G74:G75"/>
    <mergeCell ref="I74:I75"/>
    <mergeCell ref="J134:J137"/>
    <mergeCell ref="I477:I479"/>
    <mergeCell ref="H559:H565"/>
    <mergeCell ref="J568:J569"/>
    <mergeCell ref="J117:J120"/>
    <mergeCell ref="I348:I351"/>
    <mergeCell ref="J207:J209"/>
    <mergeCell ref="J158:J161"/>
    <mergeCell ref="J37:J40"/>
    <mergeCell ref="I600:I603"/>
    <mergeCell ref="I604:I607"/>
    <mergeCell ref="I549:I552"/>
    <mergeCell ref="J384:J387"/>
    <mergeCell ref="H529:H531"/>
    <mergeCell ref="J518:J519"/>
    <mergeCell ref="I520:I521"/>
    <mergeCell ref="H506:H510"/>
    <mergeCell ref="I506:I510"/>
    <mergeCell ref="J486:J487"/>
    <mergeCell ref="I439:I442"/>
    <mergeCell ref="J378:J379"/>
    <mergeCell ref="I398:I399"/>
    <mergeCell ref="I475:I476"/>
    <mergeCell ref="H171:H176"/>
    <mergeCell ref="N1067:N1068"/>
    <mergeCell ref="J1051:J1052"/>
    <mergeCell ref="H950:H953"/>
    <mergeCell ref="H960:H963"/>
    <mergeCell ref="I947:I949"/>
    <mergeCell ref="H968:H971"/>
    <mergeCell ref="H954:H957"/>
    <mergeCell ref="H985:H986"/>
    <mergeCell ref="H964:H967"/>
    <mergeCell ref="I1000:I1001"/>
    <mergeCell ref="J960:J963"/>
    <mergeCell ref="I968:I971"/>
    <mergeCell ref="I976:I977"/>
    <mergeCell ref="J968:J971"/>
    <mergeCell ref="J982:J984"/>
    <mergeCell ref="J1067:J1071"/>
    <mergeCell ref="I1065:I1066"/>
    <mergeCell ref="I950:I953"/>
    <mergeCell ref="H1000:H1001"/>
    <mergeCell ref="H655:H656"/>
    <mergeCell ref="H672:H673"/>
    <mergeCell ref="H1002:H1005"/>
    <mergeCell ref="H1021:H1022"/>
    <mergeCell ref="J87:J90"/>
    <mergeCell ref="J126:J133"/>
    <mergeCell ref="K77:K80"/>
    <mergeCell ref="K143:K149"/>
    <mergeCell ref="K126:K133"/>
    <mergeCell ref="H360:H362"/>
    <mergeCell ref="H315:H317"/>
    <mergeCell ref="H357:H359"/>
    <mergeCell ref="I357:I359"/>
    <mergeCell ref="I327:I332"/>
    <mergeCell ref="J171:J176"/>
    <mergeCell ref="J69:J70"/>
    <mergeCell ref="I55:I60"/>
    <mergeCell ref="I37:I40"/>
    <mergeCell ref="J268:J269"/>
    <mergeCell ref="J275:J278"/>
    <mergeCell ref="G374:G377"/>
    <mergeCell ref="G335:G336"/>
    <mergeCell ref="I620:I622"/>
    <mergeCell ref="H242:H243"/>
    <mergeCell ref="H327:H332"/>
    <mergeCell ref="J315:J317"/>
    <mergeCell ref="I311:I313"/>
    <mergeCell ref="J306:J307"/>
    <mergeCell ref="I322:I323"/>
    <mergeCell ref="G691:G694"/>
    <mergeCell ref="G685:G687"/>
    <mergeCell ref="H757:H758"/>
    <mergeCell ref="H618:H619"/>
    <mergeCell ref="I635:I638"/>
    <mergeCell ref="G240:G241"/>
    <mergeCell ref="G407:G410"/>
    <mergeCell ref="G226:G227"/>
    <mergeCell ref="G570:G577"/>
    <mergeCell ref="G49:G50"/>
    <mergeCell ref="G37:G40"/>
    <mergeCell ref="J559:J565"/>
    <mergeCell ref="H115:H116"/>
    <mergeCell ref="H143:H149"/>
    <mergeCell ref="H177:H180"/>
    <mergeCell ref="H248:H251"/>
    <mergeCell ref="I256:I257"/>
    <mergeCell ref="H244:H247"/>
    <mergeCell ref="H258:H259"/>
    <mergeCell ref="J283:J286"/>
    <mergeCell ref="J279:J282"/>
    <mergeCell ref="I335:I336"/>
    <mergeCell ref="G674:G677"/>
    <mergeCell ref="J272:J274"/>
    <mergeCell ref="G608:G611"/>
    <mergeCell ref="I360:I362"/>
    <mergeCell ref="J360:J362"/>
    <mergeCell ref="J311:J313"/>
    <mergeCell ref="I333:I334"/>
    <mergeCell ref="H291:H293"/>
    <mergeCell ref="G600:G603"/>
    <mergeCell ref="H748:H749"/>
    <mergeCell ref="H651:H652"/>
    <mergeCell ref="H722:H725"/>
    <mergeCell ref="H732:H735"/>
    <mergeCell ref="G726:G727"/>
    <mergeCell ref="H653:H654"/>
    <mergeCell ref="G712:G713"/>
    <mergeCell ref="H592:H595"/>
    <mergeCell ref="H600:H603"/>
    <mergeCell ref="H661:H663"/>
    <mergeCell ref="I315:I317"/>
    <mergeCell ref="G757:G758"/>
    <mergeCell ref="I154:I157"/>
    <mergeCell ref="I655:I656"/>
    <mergeCell ref="I680:I684"/>
    <mergeCell ref="I678:I679"/>
    <mergeCell ref="H87:H90"/>
    <mergeCell ref="I81:I82"/>
    <mergeCell ref="G134:G137"/>
    <mergeCell ref="G232:G233"/>
    <mergeCell ref="H2:H3"/>
    <mergeCell ref="H139:H140"/>
    <mergeCell ref="K154:K157"/>
    <mergeCell ref="I183:I185"/>
    <mergeCell ref="G77:G80"/>
    <mergeCell ref="I168:I170"/>
    <mergeCell ref="H65:H66"/>
    <mergeCell ref="I193:I196"/>
    <mergeCell ref="I69:I70"/>
    <mergeCell ref="G61:G64"/>
    <mergeCell ref="J99:J103"/>
    <mergeCell ref="H99:H103"/>
    <mergeCell ref="J139:J140"/>
    <mergeCell ref="J29:J31"/>
    <mergeCell ref="K29:K31"/>
    <mergeCell ref="I19:I22"/>
    <mergeCell ref="G264:G267"/>
    <mergeCell ref="H218:H219"/>
    <mergeCell ref="G258:G259"/>
    <mergeCell ref="H228:H231"/>
    <mergeCell ref="H168:H170"/>
    <mergeCell ref="H164:H167"/>
    <mergeCell ref="H181:H182"/>
    <mergeCell ref="G216:G217"/>
    <mergeCell ref="H260:H263"/>
    <mergeCell ref="K99:K103"/>
    <mergeCell ref="J19:J22"/>
    <mergeCell ref="H77:H80"/>
    <mergeCell ref="H134:H137"/>
    <mergeCell ref="J32:J33"/>
    <mergeCell ref="I152:I153"/>
    <mergeCell ref="I91:I94"/>
    <mergeCell ref="I134:I137"/>
    <mergeCell ref="I207:I209"/>
    <mergeCell ref="G197:G198"/>
    <mergeCell ref="G193:G196"/>
    <mergeCell ref="G235:G238"/>
    <mergeCell ref="G154:G157"/>
    <mergeCell ref="G122:G125"/>
    <mergeCell ref="G162:G163"/>
    <mergeCell ref="G111:G114"/>
    <mergeCell ref="K91:K94"/>
    <mergeCell ref="G212:G214"/>
    <mergeCell ref="G218:G219"/>
    <mergeCell ref="K258:K259"/>
    <mergeCell ref="G2:G3"/>
    <mergeCell ref="H19:H22"/>
    <mergeCell ref="H220:H223"/>
    <mergeCell ref="J41:J44"/>
    <mergeCell ref="J45:J48"/>
    <mergeCell ref="J51:J54"/>
    <mergeCell ref="I45:I48"/>
    <mergeCell ref="I65:I66"/>
    <mergeCell ref="H61:H64"/>
    <mergeCell ref="J162:J163"/>
    <mergeCell ref="J91:J94"/>
    <mergeCell ref="J104:J110"/>
    <mergeCell ref="H199:H202"/>
    <mergeCell ref="H23:H24"/>
    <mergeCell ref="H45:H48"/>
    <mergeCell ref="H226:H227"/>
    <mergeCell ref="H212:H214"/>
    <mergeCell ref="H235:H238"/>
    <mergeCell ref="J65:J66"/>
    <mergeCell ref="O623:O624"/>
    <mergeCell ref="J25:J26"/>
    <mergeCell ref="J380:J383"/>
    <mergeCell ref="K51:K54"/>
    <mergeCell ref="J488:J489"/>
    <mergeCell ref="I244:I247"/>
    <mergeCell ref="I235:I238"/>
    <mergeCell ref="I240:I241"/>
    <mergeCell ref="K55:K60"/>
    <mergeCell ref="J256:J257"/>
    <mergeCell ref="K199:K202"/>
    <mergeCell ref="I252:I255"/>
    <mergeCell ref="K228:K231"/>
    <mergeCell ref="K248:K251"/>
    <mergeCell ref="K158:K161"/>
    <mergeCell ref="K134:K137"/>
    <mergeCell ref="K171:K176"/>
    <mergeCell ref="K164:K167"/>
    <mergeCell ref="K216:K217"/>
    <mergeCell ref="J228:J231"/>
    <mergeCell ref="I283:I286"/>
    <mergeCell ref="I258:I259"/>
    <mergeCell ref="K197:K198"/>
    <mergeCell ref="I268:I269"/>
    <mergeCell ref="I226:I227"/>
    <mergeCell ref="I218:I219"/>
    <mergeCell ref="J55:J60"/>
    <mergeCell ref="J61:J64"/>
    <mergeCell ref="I224:I225"/>
    <mergeCell ref="K264:K267"/>
    <mergeCell ref="J232:J233"/>
    <mergeCell ref="I260:I263"/>
    <mergeCell ref="G183:G185"/>
    <mergeCell ref="G181:G182"/>
    <mergeCell ref="H117:H120"/>
    <mergeCell ref="G300:G301"/>
    <mergeCell ref="G256:G257"/>
    <mergeCell ref="I49:I50"/>
    <mergeCell ref="I264:I267"/>
    <mergeCell ref="G228:G231"/>
    <mergeCell ref="G115:G116"/>
    <mergeCell ref="I291:I293"/>
    <mergeCell ref="H126:H133"/>
    <mergeCell ref="I272:I274"/>
    <mergeCell ref="I181:I182"/>
    <mergeCell ref="G51:G54"/>
    <mergeCell ref="H207:H209"/>
    <mergeCell ref="G177:G180"/>
    <mergeCell ref="G164:G167"/>
    <mergeCell ref="G224:G225"/>
    <mergeCell ref="I77:I80"/>
    <mergeCell ref="I87:I90"/>
    <mergeCell ref="I61:I64"/>
    <mergeCell ref="H240:H241"/>
    <mergeCell ref="H154:H157"/>
    <mergeCell ref="H162:H163"/>
    <mergeCell ref="I319:I321"/>
    <mergeCell ref="H275:H278"/>
    <mergeCell ref="I306:I307"/>
    <mergeCell ref="H37:H40"/>
    <mergeCell ref="G339:G342"/>
    <mergeCell ref="K45:K48"/>
    <mergeCell ref="K117:K120"/>
    <mergeCell ref="K74:K75"/>
    <mergeCell ref="K61:K64"/>
    <mergeCell ref="J244:J247"/>
    <mergeCell ref="F87:F90"/>
    <mergeCell ref="F264:F267"/>
    <mergeCell ref="G380:G383"/>
    <mergeCell ref="G260:G263"/>
    <mergeCell ref="G248:G251"/>
    <mergeCell ref="G378:G379"/>
    <mergeCell ref="F283:F286"/>
    <mergeCell ref="F291:F293"/>
    <mergeCell ref="F240:F241"/>
    <mergeCell ref="G252:G255"/>
    <mergeCell ref="G242:G243"/>
    <mergeCell ref="G364:G366"/>
    <mergeCell ref="G291:G293"/>
    <mergeCell ref="F357:F359"/>
    <mergeCell ref="G369:G371"/>
    <mergeCell ref="G360:G362"/>
    <mergeCell ref="F333:F334"/>
    <mergeCell ref="F339:F342"/>
    <mergeCell ref="F272:F274"/>
    <mergeCell ref="H252:H255"/>
    <mergeCell ref="H306:H307"/>
    <mergeCell ref="J122:J125"/>
    <mergeCell ref="K104:K110"/>
    <mergeCell ref="J181:J182"/>
    <mergeCell ref="J193:J196"/>
    <mergeCell ref="J168:J170"/>
    <mergeCell ref="K111:K114"/>
    <mergeCell ref="J183:J185"/>
    <mergeCell ref="G152:G153"/>
    <mergeCell ref="G158:G161"/>
    <mergeCell ref="G168:G170"/>
    <mergeCell ref="G139:G140"/>
    <mergeCell ref="F207:F209"/>
    <mergeCell ref="H268:H269"/>
    <mergeCell ref="F228:F231"/>
    <mergeCell ref="G279:G282"/>
    <mergeCell ref="G296:G299"/>
    <mergeCell ref="H283:H286"/>
    <mergeCell ref="H279:H282"/>
    <mergeCell ref="F168:F170"/>
    <mergeCell ref="F226:F227"/>
    <mergeCell ref="F117:F120"/>
    <mergeCell ref="H264:H267"/>
    <mergeCell ref="I117:I120"/>
    <mergeCell ref="I177:I180"/>
    <mergeCell ref="I248:I251"/>
    <mergeCell ref="I115:I116"/>
    <mergeCell ref="H152:H153"/>
    <mergeCell ref="I99:I103"/>
    <mergeCell ref="I104:I110"/>
    <mergeCell ref="I162:I163"/>
    <mergeCell ref="I122:I125"/>
    <mergeCell ref="I275:I278"/>
    <mergeCell ref="H311:H313"/>
    <mergeCell ref="I302:I305"/>
    <mergeCell ref="G126:G133"/>
    <mergeCell ref="G65:G66"/>
    <mergeCell ref="G69:G70"/>
    <mergeCell ref="J115:J116"/>
    <mergeCell ref="J81:J82"/>
    <mergeCell ref="G275:G278"/>
    <mergeCell ref="H69:H70"/>
    <mergeCell ref="H224:H225"/>
    <mergeCell ref="F260:F263"/>
    <mergeCell ref="F164:F167"/>
    <mergeCell ref="F212:F214"/>
    <mergeCell ref="H289:H290"/>
    <mergeCell ref="H95:H98"/>
    <mergeCell ref="I95:I98"/>
    <mergeCell ref="G91:G94"/>
    <mergeCell ref="H183:H185"/>
    <mergeCell ref="H232:H233"/>
    <mergeCell ref="H216:H217"/>
    <mergeCell ref="G199:G202"/>
    <mergeCell ref="G171:G176"/>
    <mergeCell ref="H91:H94"/>
    <mergeCell ref="H197:H198"/>
    <mergeCell ref="I228:I231"/>
    <mergeCell ref="I197:I198"/>
    <mergeCell ref="I158:I161"/>
    <mergeCell ref="I126:I133"/>
    <mergeCell ref="I220:I223"/>
    <mergeCell ref="I242:I243"/>
    <mergeCell ref="I171:I176"/>
    <mergeCell ref="G272:G274"/>
    <mergeCell ref="F115:F116"/>
    <mergeCell ref="F152:F153"/>
    <mergeCell ref="G207:G209"/>
    <mergeCell ref="F91:F94"/>
    <mergeCell ref="F183:F185"/>
    <mergeCell ref="G104:G110"/>
    <mergeCell ref="G117:G120"/>
    <mergeCell ref="G143:G149"/>
    <mergeCell ref="G99:G103"/>
    <mergeCell ref="Q1:Q3"/>
    <mergeCell ref="K34:K36"/>
    <mergeCell ref="J77:J80"/>
    <mergeCell ref="J74:J75"/>
    <mergeCell ref="I199:I202"/>
    <mergeCell ref="I139:I140"/>
    <mergeCell ref="J226:J227"/>
    <mergeCell ref="I232:I233"/>
    <mergeCell ref="P2:P3"/>
    <mergeCell ref="K32:K33"/>
    <mergeCell ref="K115:K116"/>
    <mergeCell ref="K240:K241"/>
    <mergeCell ref="J218:J219"/>
    <mergeCell ref="J216:J217"/>
    <mergeCell ref="J177:J180"/>
    <mergeCell ref="J199:J202"/>
    <mergeCell ref="K168:K170"/>
    <mergeCell ref="K49:K50"/>
    <mergeCell ref="K41:K44"/>
    <mergeCell ref="I143:I149"/>
    <mergeCell ref="J23:J24"/>
    <mergeCell ref="K2:K3"/>
    <mergeCell ref="J2:J3"/>
    <mergeCell ref="K25:K26"/>
    <mergeCell ref="K27:K28"/>
    <mergeCell ref="I2:I3"/>
    <mergeCell ref="I23:I24"/>
    <mergeCell ref="K181:K182"/>
    <mergeCell ref="K235:K238"/>
    <mergeCell ref="K232:K233"/>
    <mergeCell ref="J220:J223"/>
    <mergeCell ref="K207:K209"/>
    <mergeCell ref="K37:K40"/>
    <mergeCell ref="J49:J50"/>
    <mergeCell ref="J154:J157"/>
    <mergeCell ref="J164:J167"/>
    <mergeCell ref="J143:J149"/>
    <mergeCell ref="I212:I214"/>
    <mergeCell ref="J212:J214"/>
    <mergeCell ref="K212:K214"/>
    <mergeCell ref="J197:J198"/>
    <mergeCell ref="J224:J225"/>
    <mergeCell ref="K220:K223"/>
    <mergeCell ref="J240:J241"/>
    <mergeCell ref="I164:I167"/>
    <mergeCell ref="K81:K82"/>
    <mergeCell ref="J111:J114"/>
    <mergeCell ref="K193:K196"/>
    <mergeCell ref="K95:K98"/>
    <mergeCell ref="K65:K66"/>
    <mergeCell ref="K177:K180"/>
    <mergeCell ref="J95:J98"/>
    <mergeCell ref="K87:K90"/>
    <mergeCell ref="K183:K185"/>
    <mergeCell ref="K152:K153"/>
    <mergeCell ref="K122:K125"/>
    <mergeCell ref="K162:K163"/>
    <mergeCell ref="K69:K70"/>
    <mergeCell ref="J152:J153"/>
    <mergeCell ref="K139:K140"/>
    <mergeCell ref="N2:N3"/>
    <mergeCell ref="L2:L3"/>
    <mergeCell ref="M2:M3"/>
    <mergeCell ref="J235:J238"/>
    <mergeCell ref="K703:K704"/>
    <mergeCell ref="K691:K694"/>
    <mergeCell ref="J703:J704"/>
    <mergeCell ref="I651:I652"/>
    <mergeCell ref="J469:J470"/>
    <mergeCell ref="I511:I513"/>
    <mergeCell ref="J529:J531"/>
    <mergeCell ref="K411:K412"/>
    <mergeCell ref="J604:J607"/>
    <mergeCell ref="I559:I565"/>
    <mergeCell ref="I566:I567"/>
    <mergeCell ref="K674:K677"/>
    <mergeCell ref="K578:K580"/>
    <mergeCell ref="K559:K565"/>
    <mergeCell ref="K568:K569"/>
    <mergeCell ref="K244:K247"/>
    <mergeCell ref="J248:J251"/>
    <mergeCell ref="K534:K537"/>
    <mergeCell ref="J570:J577"/>
    <mergeCell ref="K566:K567"/>
    <mergeCell ref="J653:J654"/>
    <mergeCell ref="K639:K642"/>
    <mergeCell ref="J670:J671"/>
    <mergeCell ref="J630:J634"/>
    <mergeCell ref="I657:I658"/>
    <mergeCell ref="K657:K658"/>
    <mergeCell ref="J661:J663"/>
    <mergeCell ref="K661:K663"/>
    <mergeCell ref="J651:J652"/>
    <mergeCell ref="K643:K648"/>
    <mergeCell ref="J643:J648"/>
    <mergeCell ref="J674:J677"/>
    <mergeCell ref="K279:K282"/>
    <mergeCell ref="I790:I792"/>
    <mergeCell ref="K784:K788"/>
    <mergeCell ref="K315:K317"/>
    <mergeCell ref="K287:K288"/>
    <mergeCell ref="K260:K263"/>
    <mergeCell ref="J252:J255"/>
    <mergeCell ref="J480:J483"/>
    <mergeCell ref="K447:K450"/>
    <mergeCell ref="H439:H442"/>
    <mergeCell ref="I420:I423"/>
    <mergeCell ref="J416:J419"/>
    <mergeCell ref="I443:I446"/>
    <mergeCell ref="J435:J436"/>
    <mergeCell ref="K428:K434"/>
    <mergeCell ref="K469:K470"/>
    <mergeCell ref="K461:K466"/>
    <mergeCell ref="K435:K436"/>
    <mergeCell ref="J475:J476"/>
    <mergeCell ref="I424:I427"/>
    <mergeCell ref="K484:K485"/>
    <mergeCell ref="K480:K483"/>
    <mergeCell ref="I484:I485"/>
    <mergeCell ref="K437:K438"/>
    <mergeCell ref="H428:H434"/>
    <mergeCell ref="H424:H427"/>
    <mergeCell ref="H469:H470"/>
    <mergeCell ref="I518:I519"/>
    <mergeCell ref="J506:J510"/>
    <mergeCell ref="I490:I493"/>
    <mergeCell ref="K518:K519"/>
    <mergeCell ref="K488:K489"/>
    <mergeCell ref="I527:I528"/>
    <mergeCell ref="I525:I526"/>
    <mergeCell ref="K486:K487"/>
    <mergeCell ref="J337:J338"/>
    <mergeCell ref="H335:H336"/>
    <mergeCell ref="H337:H338"/>
    <mergeCell ref="I287:I288"/>
    <mergeCell ref="H484:H485"/>
    <mergeCell ref="H388:H389"/>
    <mergeCell ref="H525:H526"/>
    <mergeCell ref="J525:J526"/>
    <mergeCell ref="I480:I483"/>
    <mergeCell ref="J477:J479"/>
    <mergeCell ref="J339:J342"/>
    <mergeCell ref="K374:K377"/>
    <mergeCell ref="K256:K257"/>
    <mergeCell ref="J264:J267"/>
    <mergeCell ref="J287:J288"/>
    <mergeCell ref="K289:K290"/>
    <mergeCell ref="J300:J301"/>
    <mergeCell ref="J289:J290"/>
    <mergeCell ref="J296:J299"/>
    <mergeCell ref="K390:K393"/>
    <mergeCell ref="K402:K405"/>
    <mergeCell ref="K439:K442"/>
    <mergeCell ref="H437:H438"/>
    <mergeCell ref="K348:K351"/>
    <mergeCell ref="K357:K359"/>
    <mergeCell ref="H762:H768"/>
    <mergeCell ref="J750:J753"/>
    <mergeCell ref="K769:K772"/>
    <mergeCell ref="I289:I290"/>
    <mergeCell ref="F773:F776"/>
    <mergeCell ref="H892:H893"/>
    <mergeCell ref="G900:G901"/>
    <mergeCell ref="G898:G899"/>
    <mergeCell ref="G890:G891"/>
    <mergeCell ref="H825:H828"/>
    <mergeCell ref="G809:G811"/>
    <mergeCell ref="H821:H824"/>
    <mergeCell ref="H838:H840"/>
    <mergeCell ref="H868:H872"/>
    <mergeCell ref="H896:H897"/>
    <mergeCell ref="H795:H798"/>
    <mergeCell ref="G806:G808"/>
    <mergeCell ref="H773:H776"/>
    <mergeCell ref="G773:G776"/>
    <mergeCell ref="H193:H196"/>
    <mergeCell ref="K380:K383"/>
    <mergeCell ref="K352:K355"/>
    <mergeCell ref="K360:K362"/>
    <mergeCell ref="K333:K334"/>
    <mergeCell ref="K337:K338"/>
    <mergeCell ref="K335:K336"/>
    <mergeCell ref="J352:J355"/>
    <mergeCell ref="J461:J466"/>
    <mergeCell ref="K443:K446"/>
    <mergeCell ref="J369:J371"/>
    <mergeCell ref="G635:G638"/>
    <mergeCell ref="H809:H811"/>
    <mergeCell ref="G815:G816"/>
    <mergeCell ref="I643:I648"/>
    <mergeCell ref="I695:I696"/>
    <mergeCell ref="G754:G756"/>
    <mergeCell ref="H688:H689"/>
    <mergeCell ref="I688:I689"/>
    <mergeCell ref="I661:I663"/>
    <mergeCell ref="H678:H679"/>
    <mergeCell ref="H697:H700"/>
    <mergeCell ref="H815:H816"/>
    <mergeCell ref="I750:I753"/>
    <mergeCell ref="I674:I677"/>
    <mergeCell ref="I809:I811"/>
    <mergeCell ref="I773:I776"/>
    <mergeCell ref="I670:I671"/>
    <mergeCell ref="I722:I725"/>
    <mergeCell ref="H680:H684"/>
    <mergeCell ref="K398:K399"/>
    <mergeCell ref="K394:K397"/>
    <mergeCell ref="K407:K410"/>
    <mergeCell ref="K388:K389"/>
    <mergeCell ref="K384:K387"/>
    <mergeCell ref="J333:J334"/>
    <mergeCell ref="J335:J336"/>
    <mergeCell ref="K541:K543"/>
    <mergeCell ref="I486:I487"/>
    <mergeCell ref="K424:K427"/>
    <mergeCell ref="K555:K558"/>
    <mergeCell ref="K506:K510"/>
    <mergeCell ref="I499:I500"/>
    <mergeCell ref="J520:J521"/>
    <mergeCell ref="H494:H497"/>
    <mergeCell ref="J459:J460"/>
    <mergeCell ref="J437:J438"/>
    <mergeCell ref="I488:I489"/>
    <mergeCell ref="H549:H552"/>
    <mergeCell ref="F890:F891"/>
    <mergeCell ref="F894:F895"/>
    <mergeCell ref="H779:H782"/>
    <mergeCell ref="F779:F782"/>
    <mergeCell ref="G860:G863"/>
    <mergeCell ref="F849:F852"/>
    <mergeCell ref="F829:F831"/>
    <mergeCell ref="H890:H891"/>
    <mergeCell ref="H894:H895"/>
    <mergeCell ref="H898:H899"/>
    <mergeCell ref="G829:G831"/>
    <mergeCell ref="F784:F788"/>
    <mergeCell ref="G790:G792"/>
    <mergeCell ref="F799:F805"/>
    <mergeCell ref="F790:F792"/>
    <mergeCell ref="H799:H805"/>
    <mergeCell ref="H806:H808"/>
    <mergeCell ref="F821:F824"/>
    <mergeCell ref="G847:G848"/>
    <mergeCell ref="F817:F818"/>
    <mergeCell ref="F855:F856"/>
    <mergeCell ref="H874:H875"/>
    <mergeCell ref="H843:H846"/>
    <mergeCell ref="H834:H837"/>
    <mergeCell ref="H864:H867"/>
    <mergeCell ref="H849:H852"/>
    <mergeCell ref="F868:F872"/>
    <mergeCell ref="F809:F811"/>
    <mergeCell ref="F815:F816"/>
    <mergeCell ref="G784:G788"/>
    <mergeCell ref="G813:G814"/>
    <mergeCell ref="F834:F837"/>
    <mergeCell ref="G834:G837"/>
    <mergeCell ref="F825:F828"/>
    <mergeCell ref="G843:G846"/>
    <mergeCell ref="F838:F840"/>
    <mergeCell ref="F806:F808"/>
    <mergeCell ref="H860:H863"/>
    <mergeCell ref="H855:H856"/>
    <mergeCell ref="H784:H788"/>
    <mergeCell ref="G855:G856"/>
    <mergeCell ref="F762:F768"/>
    <mergeCell ref="F769:F772"/>
    <mergeCell ref="F928:F929"/>
    <mergeCell ref="F916:F918"/>
    <mergeCell ref="H906:H907"/>
    <mergeCell ref="G912:G913"/>
    <mergeCell ref="F910:F911"/>
    <mergeCell ref="G910:G911"/>
    <mergeCell ref="H916:H918"/>
    <mergeCell ref="H912:H913"/>
    <mergeCell ref="H919:H921"/>
    <mergeCell ref="G925:G927"/>
    <mergeCell ref="F925:F927"/>
    <mergeCell ref="G922:G924"/>
    <mergeCell ref="G928:G929"/>
    <mergeCell ref="H914:H915"/>
    <mergeCell ref="F914:F915"/>
    <mergeCell ref="G908:G909"/>
    <mergeCell ref="F922:F924"/>
    <mergeCell ref="H922:H924"/>
    <mergeCell ref="H925:H927"/>
    <mergeCell ref="H928:H929"/>
    <mergeCell ref="F902:F905"/>
    <mergeCell ref="F880:F881"/>
    <mergeCell ref="H829:H831"/>
    <mergeCell ref="G853:G854"/>
    <mergeCell ref="H847:H848"/>
    <mergeCell ref="F860:F863"/>
    <mergeCell ref="G886:G889"/>
    <mergeCell ref="H876:H877"/>
    <mergeCell ref="F864:F867"/>
    <mergeCell ref="F853:F854"/>
    <mergeCell ref="G849:G852"/>
    <mergeCell ref="G838:G840"/>
    <mergeCell ref="F795:F798"/>
    <mergeCell ref="F843:F846"/>
    <mergeCell ref="H853:H854"/>
    <mergeCell ref="H900:H901"/>
    <mergeCell ref="F886:F889"/>
    <mergeCell ref="F847:F848"/>
    <mergeCell ref="G779:G782"/>
    <mergeCell ref="G878:G879"/>
    <mergeCell ref="G874:G875"/>
    <mergeCell ref="H878:H879"/>
    <mergeCell ref="G880:G881"/>
    <mergeCell ref="H880:H881"/>
    <mergeCell ref="H817:H818"/>
    <mergeCell ref="G896:G897"/>
    <mergeCell ref="F896:F897"/>
    <mergeCell ref="F898:F899"/>
    <mergeCell ref="F892:F893"/>
    <mergeCell ref="F900:F901"/>
    <mergeCell ref="G882:G885"/>
    <mergeCell ref="F878:F879"/>
    <mergeCell ref="G864:G867"/>
    <mergeCell ref="G876:G877"/>
    <mergeCell ref="F882:F885"/>
    <mergeCell ref="H886:H889"/>
    <mergeCell ref="H882:H885"/>
    <mergeCell ref="F874:F875"/>
    <mergeCell ref="G868:G872"/>
    <mergeCell ref="F876:F877"/>
    <mergeCell ref="G795:G798"/>
    <mergeCell ref="G892:G893"/>
    <mergeCell ref="F938:F939"/>
    <mergeCell ref="F941:F943"/>
    <mergeCell ref="F947:F949"/>
    <mergeCell ref="F960:F963"/>
    <mergeCell ref="H958:H959"/>
    <mergeCell ref="G941:G946"/>
    <mergeCell ref="H941:H946"/>
    <mergeCell ref="G930:G931"/>
    <mergeCell ref="F930:F931"/>
    <mergeCell ref="G947:G949"/>
    <mergeCell ref="F932:F937"/>
    <mergeCell ref="F968:F971"/>
    <mergeCell ref="G964:G967"/>
    <mergeCell ref="G938:G939"/>
    <mergeCell ref="F954:F957"/>
    <mergeCell ref="F950:F953"/>
    <mergeCell ref="G950:G953"/>
    <mergeCell ref="H947:H949"/>
    <mergeCell ref="H932:H937"/>
    <mergeCell ref="G932:G937"/>
    <mergeCell ref="F944:F946"/>
    <mergeCell ref="F908:F909"/>
    <mergeCell ref="G914:G915"/>
    <mergeCell ref="F919:F921"/>
    <mergeCell ref="H910:H911"/>
    <mergeCell ref="F906:F907"/>
    <mergeCell ref="H930:H931"/>
    <mergeCell ref="G954:G957"/>
    <mergeCell ref="G968:G971"/>
    <mergeCell ref="G972:G975"/>
    <mergeCell ref="H908:H909"/>
    <mergeCell ref="G916:G918"/>
    <mergeCell ref="G919:G921"/>
    <mergeCell ref="F912:F913"/>
    <mergeCell ref="H938:H939"/>
    <mergeCell ref="G958:G959"/>
    <mergeCell ref="F958:F959"/>
    <mergeCell ref="G960:G963"/>
    <mergeCell ref="H972:H975"/>
    <mergeCell ref="C1031:C1033"/>
    <mergeCell ref="E1038:E1041"/>
    <mergeCell ref="D1059:D1061"/>
    <mergeCell ref="E1059:E1061"/>
    <mergeCell ref="C1059:C1061"/>
    <mergeCell ref="E1043:E1046"/>
    <mergeCell ref="A1063:A1064"/>
    <mergeCell ref="E1023:E1027"/>
    <mergeCell ref="B1031:B1033"/>
    <mergeCell ref="E1047:E1050"/>
    <mergeCell ref="E1014:E1015"/>
    <mergeCell ref="A1059:A1061"/>
    <mergeCell ref="D1031:D1033"/>
    <mergeCell ref="A1043:A1046"/>
    <mergeCell ref="A1016:A1017"/>
    <mergeCell ref="A985:A986"/>
    <mergeCell ref="E987:E990"/>
    <mergeCell ref="A1006:A1009"/>
    <mergeCell ref="E1063:E1064"/>
    <mergeCell ref="E1053:E1054"/>
    <mergeCell ref="A1038:A1041"/>
    <mergeCell ref="A1055:A1058"/>
    <mergeCell ref="E1028:E1030"/>
    <mergeCell ref="A1010:A1011"/>
    <mergeCell ref="E1031:E1033"/>
    <mergeCell ref="E1036:E1037"/>
    <mergeCell ref="E1034:E1035"/>
    <mergeCell ref="E1051:E1052"/>
    <mergeCell ref="E1010:E1013"/>
    <mergeCell ref="E1000:E1001"/>
    <mergeCell ref="E994:E999"/>
    <mergeCell ref="E1016:E1020"/>
    <mergeCell ref="D1028:D1030"/>
    <mergeCell ref="A1053:A1054"/>
    <mergeCell ref="A1031:A1033"/>
    <mergeCell ref="A1047:A1050"/>
    <mergeCell ref="A994:A997"/>
    <mergeCell ref="A1014:A1015"/>
    <mergeCell ref="B1028:B1030"/>
    <mergeCell ref="A1051:A1052"/>
    <mergeCell ref="A1034:A1035"/>
    <mergeCell ref="A1021:A1022"/>
    <mergeCell ref="A1023:A1027"/>
    <mergeCell ref="E1021:E1022"/>
    <mergeCell ref="B1059:B1061"/>
    <mergeCell ref="C1028:C1030"/>
    <mergeCell ref="A1002:A1005"/>
    <mergeCell ref="A1089:A1090"/>
    <mergeCell ref="D1271:D1276"/>
    <mergeCell ref="C1335:C1337"/>
    <mergeCell ref="E1271:E1276"/>
    <mergeCell ref="D1326:D1328"/>
    <mergeCell ref="B1323:B1325"/>
    <mergeCell ref="C1332:C1334"/>
    <mergeCell ref="B1284:B1286"/>
    <mergeCell ref="D1313:D1315"/>
    <mergeCell ref="C1304:C1309"/>
    <mergeCell ref="A1338:A1340"/>
    <mergeCell ref="B1344:B1346"/>
    <mergeCell ref="A1085:A1088"/>
    <mergeCell ref="A1081:A1084"/>
    <mergeCell ref="D1067:D1068"/>
    <mergeCell ref="B1067:B1068"/>
    <mergeCell ref="A1065:A1066"/>
    <mergeCell ref="A1067:A1071"/>
    <mergeCell ref="A1077:A1080"/>
    <mergeCell ref="A1072:A1076"/>
    <mergeCell ref="C1067:C1068"/>
    <mergeCell ref="A1091:A1093"/>
    <mergeCell ref="D1091:D1093"/>
    <mergeCell ref="E1072:E1076"/>
    <mergeCell ref="B1091:B1093"/>
    <mergeCell ref="C1091:C1093"/>
    <mergeCell ref="E1065:E1066"/>
    <mergeCell ref="E1067:E1071"/>
    <mergeCell ref="E1085:E1088"/>
    <mergeCell ref="E1081:E1084"/>
    <mergeCell ref="E1077:E1080"/>
    <mergeCell ref="A1028:A1030"/>
    <mergeCell ref="A1036:A1037"/>
    <mergeCell ref="E1055:E1056"/>
    <mergeCell ref="E1170:E1172"/>
    <mergeCell ref="E1147:E1151"/>
    <mergeCell ref="E1163:E1166"/>
    <mergeCell ref="E1144:E1146"/>
    <mergeCell ref="E1218:E1220"/>
    <mergeCell ref="D1129:D1131"/>
    <mergeCell ref="B1147:B1149"/>
    <mergeCell ref="A1136:A1139"/>
    <mergeCell ref="B1167:B1169"/>
    <mergeCell ref="D1194:D1196"/>
    <mergeCell ref="D1154:D1156"/>
    <mergeCell ref="C1227:C1234"/>
    <mergeCell ref="D1227:D1234"/>
    <mergeCell ref="B1215:B1217"/>
    <mergeCell ref="E1182:E1184"/>
    <mergeCell ref="B1206:B1208"/>
    <mergeCell ref="D1212:D1214"/>
    <mergeCell ref="E1289:E1291"/>
    <mergeCell ref="E1235:E1242"/>
    <mergeCell ref="A1227:A1234"/>
    <mergeCell ref="C1284:C1286"/>
    <mergeCell ref="A1249:A1251"/>
    <mergeCell ref="A1284:A1288"/>
    <mergeCell ref="B1154:B1156"/>
    <mergeCell ref="C1154:C1156"/>
    <mergeCell ref="A1243:A1247"/>
    <mergeCell ref="B1243:B1247"/>
    <mergeCell ref="A1235:A1242"/>
    <mergeCell ref="A1218:A1220"/>
    <mergeCell ref="C1249:C1251"/>
    <mergeCell ref="A1095:A1098"/>
    <mergeCell ref="C1224:C1226"/>
    <mergeCell ref="A1117:A1118"/>
    <mergeCell ref="A1152:A1153"/>
    <mergeCell ref="D1218:D1220"/>
    <mergeCell ref="E1152:E1153"/>
    <mergeCell ref="E1136:E1139"/>
    <mergeCell ref="E1129:E1131"/>
    <mergeCell ref="E1209:E1211"/>
    <mergeCell ref="E1161:E1162"/>
    <mergeCell ref="C1271:C1276"/>
    <mergeCell ref="B1185:B1193"/>
    <mergeCell ref="B1173:B1177"/>
    <mergeCell ref="B1182:B1184"/>
    <mergeCell ref="A1197:A1202"/>
    <mergeCell ref="D1178:D1180"/>
    <mergeCell ref="A1178:A1180"/>
    <mergeCell ref="B1224:B1226"/>
    <mergeCell ref="B1218:B1220"/>
    <mergeCell ref="C1212:C1214"/>
    <mergeCell ref="A1167:A1169"/>
    <mergeCell ref="A1161:A1162"/>
    <mergeCell ref="E1206:E1208"/>
    <mergeCell ref="D1173:D1177"/>
    <mergeCell ref="D1170:D1172"/>
    <mergeCell ref="D1215:D1217"/>
    <mergeCell ref="A1357:A1359"/>
    <mergeCell ref="C1357:C1359"/>
    <mergeCell ref="C1218:C1220"/>
    <mergeCell ref="A1102:A1108"/>
    <mergeCell ref="A1113:A1116"/>
    <mergeCell ref="A1109:A1112"/>
    <mergeCell ref="A1132:A1135"/>
    <mergeCell ref="C1129:C1131"/>
    <mergeCell ref="A1129:A1131"/>
    <mergeCell ref="A1163:A1166"/>
    <mergeCell ref="C1197:C1202"/>
    <mergeCell ref="B1170:B1172"/>
    <mergeCell ref="A1194:A1196"/>
    <mergeCell ref="D1354:D1356"/>
    <mergeCell ref="A1332:A1334"/>
    <mergeCell ref="A1144:A1146"/>
    <mergeCell ref="A1154:A1156"/>
    <mergeCell ref="A1125:A1127"/>
    <mergeCell ref="A1212:A1214"/>
    <mergeCell ref="C1203:C1205"/>
    <mergeCell ref="C1235:C1242"/>
    <mergeCell ref="C1221:C1223"/>
    <mergeCell ref="A1224:A1226"/>
    <mergeCell ref="C1170:C1172"/>
    <mergeCell ref="A1206:A1208"/>
    <mergeCell ref="E1178:E1180"/>
    <mergeCell ref="B1203:B1205"/>
    <mergeCell ref="E1185:E1193"/>
    <mergeCell ref="A1257:A1263"/>
    <mergeCell ref="C1215:C1217"/>
    <mergeCell ref="C1243:C1247"/>
    <mergeCell ref="A1099:A1100"/>
    <mergeCell ref="D1252:D1254"/>
    <mergeCell ref="D1317:D1319"/>
    <mergeCell ref="C1344:C1346"/>
    <mergeCell ref="D1338:D1340"/>
    <mergeCell ref="D1310:D1312"/>
    <mergeCell ref="A1326:A1328"/>
    <mergeCell ref="G1392:G1395"/>
    <mergeCell ref="G1388:G1391"/>
    <mergeCell ref="G1410:G1412"/>
    <mergeCell ref="I1396:I1399"/>
    <mergeCell ref="I1403:I1405"/>
    <mergeCell ref="G1428:G1430"/>
    <mergeCell ref="F1424:F1425"/>
    <mergeCell ref="F1440:F1442"/>
    <mergeCell ref="G1431:G1439"/>
    <mergeCell ref="C1310:C1312"/>
    <mergeCell ref="B1277:B1279"/>
    <mergeCell ref="A1252:A1256"/>
    <mergeCell ref="E1338:E1340"/>
    <mergeCell ref="A1335:A1337"/>
    <mergeCell ref="A1271:A1276"/>
    <mergeCell ref="E1280:E1282"/>
    <mergeCell ref="B1443:B1445"/>
    <mergeCell ref="D1304:D1309"/>
    <mergeCell ref="A1417:A1419"/>
    <mergeCell ref="D1413:D1415"/>
    <mergeCell ref="E1257:E1263"/>
    <mergeCell ref="E1304:E1309"/>
    <mergeCell ref="A1400:A1402"/>
    <mergeCell ref="D1417:D1419"/>
    <mergeCell ref="C1406:C1408"/>
    <mergeCell ref="F1304:F1309"/>
    <mergeCell ref="G1329:G1331"/>
    <mergeCell ref="G1297:G1303"/>
    <mergeCell ref="G1310:G1312"/>
    <mergeCell ref="G1313:G1315"/>
    <mergeCell ref="H1332:H1334"/>
    <mergeCell ref="H1310:H1312"/>
    <mergeCell ref="I1323:I1325"/>
    <mergeCell ref="I1338:I1340"/>
    <mergeCell ref="I1347:I1349"/>
    <mergeCell ref="A1372:A1375"/>
    <mergeCell ref="I1252:I1256"/>
    <mergeCell ref="H1304:H1309"/>
    <mergeCell ref="G1304:G1309"/>
    <mergeCell ref="H1317:H1319"/>
    <mergeCell ref="H1372:H1375"/>
    <mergeCell ref="G1350:G1353"/>
    <mergeCell ref="F1264:F1270"/>
    <mergeCell ref="E1310:E1312"/>
    <mergeCell ref="E1317:E1319"/>
    <mergeCell ref="F1380:F1383"/>
    <mergeCell ref="F1372:F1375"/>
    <mergeCell ref="H1252:H1256"/>
    <mergeCell ref="A1317:A1319"/>
    <mergeCell ref="F1332:F1334"/>
    <mergeCell ref="H1335:H1337"/>
    <mergeCell ref="H1329:H1331"/>
    <mergeCell ref="F1326:F1328"/>
    <mergeCell ref="F1284:F1288"/>
    <mergeCell ref="F1292:F1296"/>
    <mergeCell ref="H1289:H1291"/>
    <mergeCell ref="G1284:G1288"/>
    <mergeCell ref="G1289:G1291"/>
    <mergeCell ref="I1329:I1331"/>
    <mergeCell ref="H1323:H1325"/>
    <mergeCell ref="G1317:G1319"/>
    <mergeCell ref="I1304:I1309"/>
    <mergeCell ref="I1326:I1328"/>
    <mergeCell ref="F1313:F1315"/>
    <mergeCell ref="A1465:A1468"/>
    <mergeCell ref="H1428:H1430"/>
    <mergeCell ref="I1452:I1456"/>
    <mergeCell ref="G1452:G1453"/>
    <mergeCell ref="F1406:F1408"/>
    <mergeCell ref="G1413:G1415"/>
    <mergeCell ref="I1388:I1391"/>
    <mergeCell ref="I1424:I1427"/>
    <mergeCell ref="I1431:I1439"/>
    <mergeCell ref="I1384:I1387"/>
    <mergeCell ref="F1403:F1405"/>
    <mergeCell ref="I1392:I1395"/>
    <mergeCell ref="I1406:I1408"/>
    <mergeCell ref="H1461:H1464"/>
    <mergeCell ref="H1388:H1391"/>
    <mergeCell ref="H1443:H1445"/>
    <mergeCell ref="H1410:H1412"/>
    <mergeCell ref="G1461:G1464"/>
    <mergeCell ref="G1443:G1445"/>
    <mergeCell ref="G1440:G1442"/>
    <mergeCell ref="I1413:I1415"/>
    <mergeCell ref="H1413:H1415"/>
    <mergeCell ref="H1406:H1408"/>
    <mergeCell ref="H1420:H1423"/>
    <mergeCell ref="G1420:G1423"/>
    <mergeCell ref="G1417:G1419"/>
    <mergeCell ref="H1465:H1468"/>
    <mergeCell ref="H1457:H1460"/>
    <mergeCell ref="G1424:G1427"/>
    <mergeCell ref="G1406:G1408"/>
    <mergeCell ref="G1384:G1387"/>
    <mergeCell ref="I1410:I1412"/>
    <mergeCell ref="A1452:A1453"/>
    <mergeCell ref="A1392:A1395"/>
    <mergeCell ref="A1461:A1464"/>
    <mergeCell ref="A1449:A1451"/>
    <mergeCell ref="A1428:A1430"/>
    <mergeCell ref="B1417:B1419"/>
    <mergeCell ref="C1410:C1412"/>
    <mergeCell ref="B1428:B1430"/>
    <mergeCell ref="F1446:F1448"/>
    <mergeCell ref="G1403:G1405"/>
    <mergeCell ref="H1392:H1395"/>
    <mergeCell ref="H1403:H1405"/>
    <mergeCell ref="H1449:H1451"/>
    <mergeCell ref="A1431:A1439"/>
    <mergeCell ref="A1406:A1408"/>
    <mergeCell ref="C1413:C1415"/>
    <mergeCell ref="B1410:B1412"/>
    <mergeCell ref="A1424:A1427"/>
    <mergeCell ref="A1457:A1460"/>
    <mergeCell ref="F1457:F1460"/>
    <mergeCell ref="E1465:E1468"/>
    <mergeCell ref="E1388:E1391"/>
    <mergeCell ref="A1446:A1448"/>
    <mergeCell ref="A1420:A1423"/>
    <mergeCell ref="B1413:B1415"/>
    <mergeCell ref="A1413:A1415"/>
    <mergeCell ref="F1465:F1468"/>
    <mergeCell ref="F1443:F1445"/>
    <mergeCell ref="I1449:I1451"/>
    <mergeCell ref="I1440:I1442"/>
    <mergeCell ref="H1417:H1419"/>
    <mergeCell ref="E1410:E1412"/>
    <mergeCell ref="G1326:G1328"/>
    <mergeCell ref="I1317:I1319"/>
    <mergeCell ref="I1354:I1356"/>
    <mergeCell ref="H1344:H1346"/>
    <mergeCell ref="I1332:I1334"/>
    <mergeCell ref="H1363:H1364"/>
    <mergeCell ref="H1424:H1427"/>
    <mergeCell ref="I1380:I1383"/>
    <mergeCell ref="H1341:H1343"/>
    <mergeCell ref="G1347:G1349"/>
    <mergeCell ref="H1368:H1370"/>
    <mergeCell ref="H1350:H1353"/>
    <mergeCell ref="I1344:I1346"/>
    <mergeCell ref="G1365:G1367"/>
    <mergeCell ref="H1380:H1383"/>
    <mergeCell ref="G1380:G1383"/>
    <mergeCell ref="I1360:I1362"/>
    <mergeCell ref="G1368:G1370"/>
    <mergeCell ref="I1417:I1419"/>
    <mergeCell ref="H1384:H1387"/>
    <mergeCell ref="G1363:G1364"/>
    <mergeCell ref="F1449:F1451"/>
    <mergeCell ref="G1457:G1460"/>
    <mergeCell ref="D1185:D1193"/>
    <mergeCell ref="G1197:G1202"/>
    <mergeCell ref="I1277:I1279"/>
    <mergeCell ref="H1292:H1296"/>
    <mergeCell ref="I1280:I1282"/>
    <mergeCell ref="H1284:H1288"/>
    <mergeCell ref="I1284:I1288"/>
    <mergeCell ref="H1280:H1282"/>
    <mergeCell ref="I1264:I1270"/>
    <mergeCell ref="H1277:H1279"/>
    <mergeCell ref="G1277:G1279"/>
    <mergeCell ref="G1280:G1282"/>
    <mergeCell ref="I1292:I1296"/>
    <mergeCell ref="I1224:I1226"/>
    <mergeCell ref="I1257:I1263"/>
    <mergeCell ref="G1264:G1270"/>
    <mergeCell ref="I1289:I1291"/>
    <mergeCell ref="H1271:H1276"/>
    <mergeCell ref="H1257:H1263"/>
    <mergeCell ref="G1292:G1296"/>
    <mergeCell ref="F1289:F1291"/>
    <mergeCell ref="G1252:G1256"/>
    <mergeCell ref="E1277:E1279"/>
    <mergeCell ref="H1264:H1270"/>
    <mergeCell ref="I1271:I1276"/>
    <mergeCell ref="F1257:F1263"/>
    <mergeCell ref="E1284:E1288"/>
    <mergeCell ref="I1221:I1223"/>
    <mergeCell ref="I1227:I1234"/>
    <mergeCell ref="E1221:E1223"/>
    <mergeCell ref="G1227:G1234"/>
    <mergeCell ref="G1257:G1263"/>
    <mergeCell ref="E1264:E1270"/>
    <mergeCell ref="D1284:D1286"/>
    <mergeCell ref="E1292:E1296"/>
    <mergeCell ref="I1243:I1247"/>
    <mergeCell ref="I1235:I1242"/>
    <mergeCell ref="E1243:E1247"/>
    <mergeCell ref="H1235:H1242"/>
    <mergeCell ref="G1249:G1251"/>
    <mergeCell ref="F1252:F1256"/>
    <mergeCell ref="F1249:F1251"/>
    <mergeCell ref="E1252:E1256"/>
    <mergeCell ref="H1249:H1251"/>
    <mergeCell ref="H1224:H1226"/>
    <mergeCell ref="G1224:G1226"/>
    <mergeCell ref="E1249:E1251"/>
    <mergeCell ref="G1221:G1223"/>
    <mergeCell ref="F1221:F1223"/>
    <mergeCell ref="H1227:H1234"/>
    <mergeCell ref="H1221:H1223"/>
    <mergeCell ref="F1224:F1226"/>
    <mergeCell ref="D1224:D1226"/>
    <mergeCell ref="F1235:F1242"/>
    <mergeCell ref="E1224:E1226"/>
    <mergeCell ref="G1235:G1242"/>
    <mergeCell ref="H1243:H1247"/>
    <mergeCell ref="D1197:D1202"/>
    <mergeCell ref="H1212:H1214"/>
    <mergeCell ref="F1215:F1217"/>
    <mergeCell ref="G1209:G1211"/>
    <mergeCell ref="F1173:F1177"/>
    <mergeCell ref="I1206:I1208"/>
    <mergeCell ref="I1197:I1202"/>
    <mergeCell ref="G1194:G1196"/>
    <mergeCell ref="I1178:I1180"/>
    <mergeCell ref="E1212:E1214"/>
    <mergeCell ref="F1185:F1193"/>
    <mergeCell ref="F1182:F1184"/>
    <mergeCell ref="H1209:H1211"/>
    <mergeCell ref="F1209:F1211"/>
    <mergeCell ref="E1215:E1217"/>
    <mergeCell ref="E1197:E1202"/>
    <mergeCell ref="D1203:D1205"/>
    <mergeCell ref="D1206:D1208"/>
    <mergeCell ref="F1154:F1156"/>
    <mergeCell ref="I1163:I1166"/>
    <mergeCell ref="I1182:I1184"/>
    <mergeCell ref="F1178:F1180"/>
    <mergeCell ref="E1194:E1196"/>
    <mergeCell ref="H1215:H1217"/>
    <mergeCell ref="F1197:F1202"/>
    <mergeCell ref="G1206:G1208"/>
    <mergeCell ref="F1144:F1146"/>
    <mergeCell ref="G1152:G1153"/>
    <mergeCell ref="E1167:E1169"/>
    <mergeCell ref="G1163:G1166"/>
    <mergeCell ref="G1161:G1162"/>
    <mergeCell ref="G1167:G1169"/>
    <mergeCell ref="F1194:F1196"/>
    <mergeCell ref="E1173:E1177"/>
    <mergeCell ref="H1197:H1202"/>
    <mergeCell ref="G1203:G1205"/>
    <mergeCell ref="H1194:H1196"/>
    <mergeCell ref="G1212:G1214"/>
    <mergeCell ref="G1185:G1193"/>
    <mergeCell ref="D1182:D1184"/>
    <mergeCell ref="I1215:I1217"/>
    <mergeCell ref="G1215:G1217"/>
    <mergeCell ref="F1212:F1214"/>
    <mergeCell ref="I1212:I1214"/>
    <mergeCell ref="H1178:H1180"/>
    <mergeCell ref="H1182:H1184"/>
    <mergeCell ref="G1182:G1184"/>
    <mergeCell ref="H1203:H1205"/>
    <mergeCell ref="F1203:F1205"/>
    <mergeCell ref="G1173:G1177"/>
    <mergeCell ref="H1136:H1139"/>
    <mergeCell ref="E1102:E1108"/>
    <mergeCell ref="E1109:E1112"/>
    <mergeCell ref="F1125:F1127"/>
    <mergeCell ref="E1091:E1093"/>
    <mergeCell ref="G1109:G1112"/>
    <mergeCell ref="H1120:H1121"/>
    <mergeCell ref="G1120:G1121"/>
    <mergeCell ref="G1136:G1139"/>
    <mergeCell ref="E1120:E1121"/>
    <mergeCell ref="F1132:F1135"/>
    <mergeCell ref="E1123:E1124"/>
    <mergeCell ref="F1120:F1121"/>
    <mergeCell ref="H1125:H1127"/>
    <mergeCell ref="H1140:H1143"/>
    <mergeCell ref="H1095:H1098"/>
    <mergeCell ref="F1147:F1151"/>
    <mergeCell ref="H1117:H1118"/>
    <mergeCell ref="G1132:G1135"/>
    <mergeCell ref="G1154:G1156"/>
    <mergeCell ref="F1136:F1139"/>
    <mergeCell ref="E1113:E1116"/>
    <mergeCell ref="G1123:G1124"/>
    <mergeCell ref="F1077:F1080"/>
    <mergeCell ref="H1077:H1080"/>
    <mergeCell ref="G1063:G1064"/>
    <mergeCell ref="I1113:I1116"/>
    <mergeCell ref="I1123:I1124"/>
    <mergeCell ref="E1140:E1143"/>
    <mergeCell ref="H1152:H1153"/>
    <mergeCell ref="F1152:F1153"/>
    <mergeCell ref="H1147:H1151"/>
    <mergeCell ref="H1218:H1220"/>
    <mergeCell ref="H1206:H1208"/>
    <mergeCell ref="H1154:H1156"/>
    <mergeCell ref="I1209:I1211"/>
    <mergeCell ref="I1185:I1193"/>
    <mergeCell ref="I1194:I1196"/>
    <mergeCell ref="I1203:I1205"/>
    <mergeCell ref="H1185:H1193"/>
    <mergeCell ref="I1218:I1220"/>
    <mergeCell ref="G1218:G1220"/>
    <mergeCell ref="F1206:F1208"/>
    <mergeCell ref="I1173:I1177"/>
    <mergeCell ref="H1063:H1064"/>
    <mergeCell ref="I1102:I1108"/>
    <mergeCell ref="F1099:F1100"/>
    <mergeCell ref="G1102:G1108"/>
    <mergeCell ref="I1067:I1071"/>
    <mergeCell ref="H1099:H1100"/>
    <mergeCell ref="I1091:I1093"/>
    <mergeCell ref="I1161:I1162"/>
    <mergeCell ref="E1203:E1205"/>
    <mergeCell ref="G1170:G1172"/>
    <mergeCell ref="G1147:G1151"/>
    <mergeCell ref="H1144:H1146"/>
    <mergeCell ref="E1154:E1156"/>
    <mergeCell ref="H1163:H1166"/>
    <mergeCell ref="H1161:H1162"/>
    <mergeCell ref="H1132:H1135"/>
    <mergeCell ref="H1113:H1116"/>
    <mergeCell ref="F1117:F1118"/>
    <mergeCell ref="G1129:G1131"/>
    <mergeCell ref="G1140:G1143"/>
    <mergeCell ref="F1161:F1162"/>
    <mergeCell ref="F987:F990"/>
    <mergeCell ref="G992:G993"/>
    <mergeCell ref="H1031:H1033"/>
    <mergeCell ref="F1028:F1030"/>
    <mergeCell ref="F1031:F1033"/>
    <mergeCell ref="H982:H984"/>
    <mergeCell ref="H1016:H1020"/>
    <mergeCell ref="G987:G990"/>
    <mergeCell ref="F1000:F1001"/>
    <mergeCell ref="H1036:H1037"/>
    <mergeCell ref="G994:G999"/>
    <mergeCell ref="G985:G986"/>
    <mergeCell ref="G1000:G1001"/>
    <mergeCell ref="G1002:G1005"/>
    <mergeCell ref="G1006:G1009"/>
    <mergeCell ref="F1021:F1022"/>
    <mergeCell ref="F1014:F1015"/>
    <mergeCell ref="F1016:F1020"/>
    <mergeCell ref="G1021:G1022"/>
    <mergeCell ref="H1028:H1030"/>
    <mergeCell ref="H1010:H1013"/>
    <mergeCell ref="G1014:G1015"/>
    <mergeCell ref="H1014:H1015"/>
    <mergeCell ref="G1031:G1033"/>
    <mergeCell ref="G1023:G1027"/>
    <mergeCell ref="G1028:G1030"/>
    <mergeCell ref="F1023:F1027"/>
    <mergeCell ref="H1023:H1027"/>
    <mergeCell ref="H1089:H1090"/>
    <mergeCell ref="G1089:G1090"/>
    <mergeCell ref="H1091:H1093"/>
    <mergeCell ref="F1089:F1090"/>
    <mergeCell ref="G1047:G1050"/>
    <mergeCell ref="G1038:G1041"/>
    <mergeCell ref="H1043:H1046"/>
    <mergeCell ref="H1051:H1052"/>
    <mergeCell ref="G1059:G1061"/>
    <mergeCell ref="F1059:F1061"/>
    <mergeCell ref="H1059:H1061"/>
    <mergeCell ref="G1010:G1013"/>
    <mergeCell ref="F992:F993"/>
    <mergeCell ref="F994:F999"/>
    <mergeCell ref="F1034:F1035"/>
    <mergeCell ref="F1047:F1050"/>
    <mergeCell ref="G1053:G1054"/>
    <mergeCell ref="H1055:H1056"/>
    <mergeCell ref="H1053:H1054"/>
    <mergeCell ref="F1081:F1084"/>
    <mergeCell ref="F1072:F1076"/>
    <mergeCell ref="H1065:H1066"/>
    <mergeCell ref="G1055:G1056"/>
    <mergeCell ref="F1051:F1052"/>
    <mergeCell ref="G1077:G1080"/>
    <mergeCell ref="G1065:G1066"/>
    <mergeCell ref="F1065:F1066"/>
    <mergeCell ref="H1081:H1084"/>
    <mergeCell ref="I1053:I1054"/>
    <mergeCell ref="K1067:K1071"/>
    <mergeCell ref="I1072:I1076"/>
    <mergeCell ref="E1089:E1090"/>
    <mergeCell ref="F1123:F1124"/>
    <mergeCell ref="F1129:F1131"/>
    <mergeCell ref="E1125:E1127"/>
    <mergeCell ref="G1125:G1127"/>
    <mergeCell ref="H1129:H1131"/>
    <mergeCell ref="H1109:H1112"/>
    <mergeCell ref="F1113:F1116"/>
    <mergeCell ref="G1099:G1100"/>
    <mergeCell ref="H1102:H1108"/>
    <mergeCell ref="G1117:G1118"/>
    <mergeCell ref="G1095:G1098"/>
    <mergeCell ref="H1047:H1050"/>
    <mergeCell ref="I1016:I1020"/>
    <mergeCell ref="K1036:K1037"/>
    <mergeCell ref="K1028:K1030"/>
    <mergeCell ref="H976:H977"/>
    <mergeCell ref="F985:F986"/>
    <mergeCell ref="E1099:E1100"/>
    <mergeCell ref="E1095:E1098"/>
    <mergeCell ref="G1113:G1116"/>
    <mergeCell ref="E992:E993"/>
    <mergeCell ref="H1006:H1009"/>
    <mergeCell ref="F1006:F1009"/>
    <mergeCell ref="F976:F977"/>
    <mergeCell ref="F1002:F1005"/>
    <mergeCell ref="I1010:I1013"/>
    <mergeCell ref="H994:H999"/>
    <mergeCell ref="H992:H993"/>
    <mergeCell ref="H987:H990"/>
    <mergeCell ref="F1010:F1013"/>
    <mergeCell ref="K1021:K1022"/>
    <mergeCell ref="F982:F984"/>
    <mergeCell ref="G1016:G1020"/>
    <mergeCell ref="K1002:K1005"/>
    <mergeCell ref="H1085:H1088"/>
    <mergeCell ref="G1085:G1088"/>
    <mergeCell ref="F1067:F1071"/>
    <mergeCell ref="F1063:F1064"/>
    <mergeCell ref="H1123:H1124"/>
    <mergeCell ref="F1053:F1054"/>
    <mergeCell ref="I1077:I1080"/>
    <mergeCell ref="F1109:F1112"/>
    <mergeCell ref="I1120:I1121"/>
    <mergeCell ref="G1091:G1093"/>
    <mergeCell ref="K1089:K1090"/>
    <mergeCell ref="K1059:K1061"/>
    <mergeCell ref="J1047:J1050"/>
    <mergeCell ref="J1059:J1061"/>
    <mergeCell ref="J1091:J1093"/>
    <mergeCell ref="I1095:I1098"/>
    <mergeCell ref="J1055:J1056"/>
    <mergeCell ref="J1077:J1080"/>
    <mergeCell ref="I1109:I1112"/>
    <mergeCell ref="I1117:I1118"/>
    <mergeCell ref="K1081:K1084"/>
    <mergeCell ref="K1095:K1098"/>
    <mergeCell ref="G1051:G1052"/>
    <mergeCell ref="F1102:F1108"/>
    <mergeCell ref="F1095:F1098"/>
    <mergeCell ref="I1099:I1100"/>
    <mergeCell ref="I1055:I1056"/>
    <mergeCell ref="I1059:I1061"/>
    <mergeCell ref="K1099:K1100"/>
    <mergeCell ref="K1102:K1108"/>
    <mergeCell ref="J1102:J1108"/>
    <mergeCell ref="J1095:J1098"/>
    <mergeCell ref="F1055:F1056"/>
    <mergeCell ref="G1067:G1071"/>
    <mergeCell ref="H1067:H1071"/>
    <mergeCell ref="F1085:F1088"/>
    <mergeCell ref="F1091:F1093"/>
    <mergeCell ref="G1043:G1046"/>
    <mergeCell ref="F1043:F1046"/>
    <mergeCell ref="G976:G977"/>
    <mergeCell ref="G978:G979"/>
    <mergeCell ref="F1038:F1041"/>
    <mergeCell ref="F1036:F1037"/>
    <mergeCell ref="F972:F975"/>
    <mergeCell ref="F964:F967"/>
    <mergeCell ref="I728:I729"/>
    <mergeCell ref="I853:I854"/>
    <mergeCell ref="K941:K946"/>
    <mergeCell ref="K916:K918"/>
    <mergeCell ref="J896:J897"/>
    <mergeCell ref="I992:I993"/>
    <mergeCell ref="J712:J713"/>
    <mergeCell ref="I900:I901"/>
    <mergeCell ref="I919:I921"/>
    <mergeCell ref="I916:I918"/>
    <mergeCell ref="K914:K915"/>
    <mergeCell ref="I894:I895"/>
    <mergeCell ref="I902:I905"/>
    <mergeCell ref="K910:K911"/>
    <mergeCell ref="I829:I831"/>
    <mergeCell ref="J868:J872"/>
    <mergeCell ref="K847:K848"/>
    <mergeCell ref="J902:J905"/>
    <mergeCell ref="K932:K937"/>
    <mergeCell ref="J932:J937"/>
    <mergeCell ref="J853:J854"/>
    <mergeCell ref="J972:J975"/>
    <mergeCell ref="J964:J967"/>
    <mergeCell ref="I928:I929"/>
    <mergeCell ref="I930:I931"/>
    <mergeCell ref="I890:I891"/>
    <mergeCell ref="K757:K758"/>
    <mergeCell ref="I769:I772"/>
    <mergeCell ref="I825:I828"/>
    <mergeCell ref="I779:I782"/>
    <mergeCell ref="K825:K828"/>
    <mergeCell ref="J821:J824"/>
    <mergeCell ref="K809:K811"/>
    <mergeCell ref="J860:J863"/>
    <mergeCell ref="K838:K840"/>
    <mergeCell ref="J894:J895"/>
    <mergeCell ref="I954:I957"/>
    <mergeCell ref="I925:I927"/>
    <mergeCell ref="I906:I907"/>
    <mergeCell ref="I932:I937"/>
    <mergeCell ref="K795:K798"/>
    <mergeCell ref="I860:I863"/>
    <mergeCell ref="I876:I877"/>
    <mergeCell ref="I878:I879"/>
    <mergeCell ref="J817:J818"/>
    <mergeCell ref="K880:K881"/>
    <mergeCell ref="I838:I840"/>
    <mergeCell ref="I882:I885"/>
    <mergeCell ref="J914:J915"/>
    <mergeCell ref="I880:I881"/>
    <mergeCell ref="K722:K725"/>
    <mergeCell ref="K829:K831"/>
    <mergeCell ref="J947:J949"/>
    <mergeCell ref="I910:I911"/>
    <mergeCell ref="I938:I939"/>
    <mergeCell ref="I817:I818"/>
    <mergeCell ref="I958:I959"/>
    <mergeCell ref="I972:I975"/>
    <mergeCell ref="I1021:I1022"/>
    <mergeCell ref="K1010:K1013"/>
    <mergeCell ref="I815:I816"/>
    <mergeCell ref="I795:I798"/>
    <mergeCell ref="K855:K856"/>
    <mergeCell ref="K860:K863"/>
    <mergeCell ref="J908:J909"/>
    <mergeCell ref="K762:K768"/>
    <mergeCell ref="K1161:K1162"/>
    <mergeCell ref="K1182:K1184"/>
    <mergeCell ref="K1077:K1080"/>
    <mergeCell ref="J1023:J1027"/>
    <mergeCell ref="I834:I837"/>
    <mergeCell ref="I849:I852"/>
    <mergeCell ref="K834:K837"/>
    <mergeCell ref="J834:J837"/>
    <mergeCell ref="K868:K872"/>
    <mergeCell ref="J906:J907"/>
    <mergeCell ref="J874:J875"/>
    <mergeCell ref="J878:J879"/>
    <mergeCell ref="K874:K875"/>
    <mergeCell ref="K882:K885"/>
    <mergeCell ref="J910:J911"/>
    <mergeCell ref="K898:K899"/>
    <mergeCell ref="K890:K891"/>
    <mergeCell ref="J892:J893"/>
    <mergeCell ref="J890:J891"/>
    <mergeCell ref="I1043:I1046"/>
    <mergeCell ref="K925:K927"/>
    <mergeCell ref="K922:K924"/>
    <mergeCell ref="K1113:K1116"/>
    <mergeCell ref="K1117:K1118"/>
    <mergeCell ref="K1120:K1122"/>
    <mergeCell ref="J1120:J1121"/>
    <mergeCell ref="K876:K877"/>
    <mergeCell ref="K878:K879"/>
    <mergeCell ref="K902:K905"/>
    <mergeCell ref="K964:K967"/>
    <mergeCell ref="I847:I848"/>
    <mergeCell ref="J849:J852"/>
    <mergeCell ref="J864:J867"/>
    <mergeCell ref="K894:K895"/>
    <mergeCell ref="I898:I899"/>
    <mergeCell ref="K864:K867"/>
    <mergeCell ref="K849:K852"/>
    <mergeCell ref="K930:K931"/>
    <mergeCell ref="J1109:J1112"/>
    <mergeCell ref="I1089:I1090"/>
    <mergeCell ref="J1072:J1076"/>
    <mergeCell ref="J1065:J1066"/>
    <mergeCell ref="K1053:K1054"/>
    <mergeCell ref="J1038:J1041"/>
    <mergeCell ref="K1085:K1088"/>
    <mergeCell ref="J1053:J1054"/>
    <mergeCell ref="K1047:K1050"/>
    <mergeCell ref="K896:K897"/>
    <mergeCell ref="K886:K889"/>
    <mergeCell ref="J880:J881"/>
    <mergeCell ref="K900:K901"/>
    <mergeCell ref="K1065:K1066"/>
    <mergeCell ref="K1038:K1041"/>
    <mergeCell ref="K1170:K1172"/>
    <mergeCell ref="K1109:K1112"/>
    <mergeCell ref="K906:K907"/>
    <mergeCell ref="K1147:K1151"/>
    <mergeCell ref="K1132:K1135"/>
    <mergeCell ref="I843:I846"/>
    <mergeCell ref="G1341:G1343"/>
    <mergeCell ref="J1420:J1423"/>
    <mergeCell ref="H1038:H1041"/>
    <mergeCell ref="H1072:H1076"/>
    <mergeCell ref="I868:I872"/>
    <mergeCell ref="H1338:H1340"/>
    <mergeCell ref="H1297:H1303"/>
    <mergeCell ref="H1326:H1328"/>
    <mergeCell ref="H1313:H1315"/>
    <mergeCell ref="J1335:J1337"/>
    <mergeCell ref="J1332:J1334"/>
    <mergeCell ref="K1338:K1340"/>
    <mergeCell ref="K1203:K1205"/>
    <mergeCell ref="K1173:K1177"/>
    <mergeCell ref="K1178:K1180"/>
    <mergeCell ref="J1144:J1146"/>
    <mergeCell ref="K1125:K1127"/>
    <mergeCell ref="J1125:J1127"/>
    <mergeCell ref="J1123:J1124"/>
    <mergeCell ref="K1136:K1139"/>
    <mergeCell ref="J1085:J1088"/>
    <mergeCell ref="J1089:J1090"/>
    <mergeCell ref="K1129:K1131"/>
    <mergeCell ref="I1152:I1153"/>
    <mergeCell ref="K1140:K1143"/>
    <mergeCell ref="I987:I990"/>
    <mergeCell ref="I994:I999"/>
    <mergeCell ref="I1014:I1015"/>
    <mergeCell ref="K1043:K1046"/>
    <mergeCell ref="K1280:K1282"/>
    <mergeCell ref="K1289:K1291"/>
    <mergeCell ref="J1081:J1084"/>
    <mergeCell ref="J950:J953"/>
    <mergeCell ref="G1072:G1076"/>
    <mergeCell ref="G1081:G1084"/>
    <mergeCell ref="I1170:I1172"/>
    <mergeCell ref="H1170:H1172"/>
    <mergeCell ref="H1167:H1169"/>
    <mergeCell ref="G1178:G1180"/>
    <mergeCell ref="H1173:H1177"/>
    <mergeCell ref="K928:K929"/>
    <mergeCell ref="J925:J927"/>
    <mergeCell ref="K1227:K1234"/>
    <mergeCell ref="J1235:J1242"/>
    <mergeCell ref="J1227:J1234"/>
    <mergeCell ref="K1221:K1223"/>
    <mergeCell ref="J1221:J1223"/>
    <mergeCell ref="J1212:J1214"/>
    <mergeCell ref="J1224:J1226"/>
    <mergeCell ref="J1215:J1217"/>
    <mergeCell ref="J1206:J1208"/>
    <mergeCell ref="J938:J939"/>
    <mergeCell ref="J1243:J1247"/>
    <mergeCell ref="K1243:K1247"/>
    <mergeCell ref="J1209:J1211"/>
    <mergeCell ref="J1271:J1276"/>
    <mergeCell ref="J1197:J1202"/>
    <mergeCell ref="K1329:K1331"/>
    <mergeCell ref="K1313:K1315"/>
    <mergeCell ref="G982:G984"/>
    <mergeCell ref="H1034:H1035"/>
    <mergeCell ref="G1034:G1035"/>
    <mergeCell ref="G1036:G1037"/>
    <mergeCell ref="K1504:K1510"/>
    <mergeCell ref="I1487:I1489"/>
    <mergeCell ref="K1518:K1524"/>
    <mergeCell ref="K1480:K1486"/>
    <mergeCell ref="K1360:K1362"/>
    <mergeCell ref="J1354:J1356"/>
    <mergeCell ref="I1365:I1367"/>
    <mergeCell ref="H1446:H1448"/>
    <mergeCell ref="H1440:H1442"/>
    <mergeCell ref="H1431:H1439"/>
    <mergeCell ref="I1420:I1423"/>
    <mergeCell ref="I1350:I1353"/>
    <mergeCell ref="I1357:I1359"/>
    <mergeCell ref="G1344:G1346"/>
    <mergeCell ref="H1347:H1349"/>
    <mergeCell ref="G1354:G1356"/>
    <mergeCell ref="J1410:J1412"/>
    <mergeCell ref="J1392:J1395"/>
    <mergeCell ref="K1410:K1412"/>
    <mergeCell ref="K1403:K1405"/>
    <mergeCell ref="H1511:H1517"/>
    <mergeCell ref="I1504:I1510"/>
    <mergeCell ref="I1518:I1524"/>
    <mergeCell ref="H1487:H1489"/>
    <mergeCell ref="J1477:J1479"/>
    <mergeCell ref="H1354:H1356"/>
    <mergeCell ref="I1477:I1479"/>
    <mergeCell ref="I1443:I1445"/>
    <mergeCell ref="I1490:I1496"/>
    <mergeCell ref="K1487:K1489"/>
    <mergeCell ref="G1511:G1517"/>
    <mergeCell ref="H1360:H1362"/>
    <mergeCell ref="K1449:K1451"/>
    <mergeCell ref="K1388:K1391"/>
    <mergeCell ref="J1380:J1383"/>
    <mergeCell ref="K1380:K1383"/>
    <mergeCell ref="J1368:J1370"/>
    <mergeCell ref="H1365:H1367"/>
    <mergeCell ref="J1424:J1427"/>
    <mergeCell ref="J1403:J1405"/>
    <mergeCell ref="J1406:J1408"/>
    <mergeCell ref="K1406:K1408"/>
    <mergeCell ref="J1396:J1399"/>
    <mergeCell ref="K1413:K1415"/>
    <mergeCell ref="K1384:K1387"/>
    <mergeCell ref="K1424:K1427"/>
    <mergeCell ref="K1396:K1399"/>
    <mergeCell ref="K1376:K1379"/>
    <mergeCell ref="K1417:K1419"/>
    <mergeCell ref="K1347:K1349"/>
    <mergeCell ref="K1477:K1479"/>
    <mergeCell ref="J1388:J1391"/>
    <mergeCell ref="J1384:J1387"/>
    <mergeCell ref="I1786:I1792"/>
    <mergeCell ref="H1525:H1527"/>
    <mergeCell ref="J1376:J1379"/>
    <mergeCell ref="J1360:J1362"/>
    <mergeCell ref="K1363:K1364"/>
    <mergeCell ref="J1350:J1353"/>
    <mergeCell ref="K1357:K1359"/>
    <mergeCell ref="I1480:I1486"/>
    <mergeCell ref="H1452:H1456"/>
    <mergeCell ref="J1896:J1898"/>
    <mergeCell ref="J1889:J1895"/>
    <mergeCell ref="H1916:H1917"/>
    <mergeCell ref="K1879:K1881"/>
    <mergeCell ref="J1876:J1878"/>
    <mergeCell ref="K1910:K1914"/>
    <mergeCell ref="I1737:I1739"/>
    <mergeCell ref="H1740:H1743"/>
    <mergeCell ref="K1811:K1813"/>
    <mergeCell ref="I1793:I1795"/>
    <mergeCell ref="J1819:J1821"/>
    <mergeCell ref="H1786:H1792"/>
    <mergeCell ref="H1799:H1805"/>
    <mergeCell ref="K1799:K1805"/>
    <mergeCell ref="J1848:J1850"/>
    <mergeCell ref="K1829:K1832"/>
    <mergeCell ref="I1859:I1861"/>
    <mergeCell ref="I1870:I1872"/>
    <mergeCell ref="K1889:K1895"/>
    <mergeCell ref="I1896:I1898"/>
    <mergeCell ref="I1886:I1888"/>
    <mergeCell ref="J1886:J1888"/>
    <mergeCell ref="J1907:J1909"/>
    <mergeCell ref="I1907:I1909"/>
    <mergeCell ref="K1901:K1903"/>
    <mergeCell ref="I1841:I1843"/>
    <mergeCell ref="I1814:I1818"/>
    <mergeCell ref="I1806:I1810"/>
    <mergeCell ref="I1819:I1821"/>
    <mergeCell ref="J1833:J1836"/>
    <mergeCell ref="I1782:I1784"/>
    <mergeCell ref="H1796:H1798"/>
    <mergeCell ref="H1811:H1813"/>
    <mergeCell ref="H1793:H1795"/>
    <mergeCell ref="J1786:J1792"/>
    <mergeCell ref="J1796:J1798"/>
    <mergeCell ref="I1796:I1798"/>
    <mergeCell ref="K1776:K1778"/>
    <mergeCell ref="K1766:K1772"/>
    <mergeCell ref="I1773:I1775"/>
    <mergeCell ref="I1660:I1663"/>
    <mergeCell ref="J1650:J1653"/>
    <mergeCell ref="J1701:J1702"/>
    <mergeCell ref="I1708:I1712"/>
    <mergeCell ref="J1588:J1594"/>
    <mergeCell ref="I1598:I1599"/>
    <mergeCell ref="J1737:J1739"/>
    <mergeCell ref="J1744:J1747"/>
    <mergeCell ref="K1693:K1696"/>
    <mergeCell ref="K1656:K1659"/>
    <mergeCell ref="K1668:K1671"/>
    <mergeCell ref="K1806:K1810"/>
    <mergeCell ref="I1799:I1805"/>
    <mergeCell ref="K1786:K1792"/>
    <mergeCell ref="J1779:J1781"/>
    <mergeCell ref="J1766:J1772"/>
    <mergeCell ref="J1793:J1795"/>
    <mergeCell ref="J1760:J1762"/>
    <mergeCell ref="K1814:K1818"/>
    <mergeCell ref="H1839:H1840"/>
    <mergeCell ref="G1690:G1692"/>
    <mergeCell ref="H1585:H1587"/>
    <mergeCell ref="J1660:J1663"/>
    <mergeCell ref="J1690:J1692"/>
    <mergeCell ref="K1708:K1712"/>
    <mergeCell ref="K1744:K1747"/>
    <mergeCell ref="H1744:H1747"/>
    <mergeCell ref="K1733:K1736"/>
    <mergeCell ref="J1417:J1419"/>
    <mergeCell ref="K1392:K1395"/>
    <mergeCell ref="J1372:J1375"/>
    <mergeCell ref="J1365:J1367"/>
    <mergeCell ref="H1477:H1479"/>
    <mergeCell ref="K1473:K1476"/>
    <mergeCell ref="G1465:G1468"/>
    <mergeCell ref="K1372:K1375"/>
    <mergeCell ref="K1368:K1370"/>
    <mergeCell ref="G1372:G1375"/>
    <mergeCell ref="K1428:K1430"/>
    <mergeCell ref="G1740:G1743"/>
    <mergeCell ref="J1646:J1649"/>
    <mergeCell ref="I1650:I1653"/>
    <mergeCell ref="G1678:G1681"/>
    <mergeCell ref="G1686:G1689"/>
    <mergeCell ref="G1646:G1649"/>
    <mergeCell ref="I1668:I1671"/>
    <mergeCell ref="I1656:I1659"/>
    <mergeCell ref="I1627:I1629"/>
    <mergeCell ref="I1674:I1677"/>
    <mergeCell ref="G1660:G1663"/>
    <mergeCell ref="H1630:H1632"/>
    <mergeCell ref="I1730:I1732"/>
    <mergeCell ref="J1721:J1723"/>
    <mergeCell ref="K1740:K1743"/>
    <mergeCell ref="K1678:K1681"/>
    <mergeCell ref="K1674:K1677"/>
    <mergeCell ref="K1690:K1692"/>
    <mergeCell ref="K1701:K1702"/>
    <mergeCell ref="K1730:K1732"/>
    <mergeCell ref="G1757:G1759"/>
    <mergeCell ref="K1630:K1632"/>
    <mergeCell ref="K1633:K1635"/>
    <mergeCell ref="K1603:K1606"/>
    <mergeCell ref="J1620:J1621"/>
    <mergeCell ref="H1620:H1621"/>
    <mergeCell ref="G1620:G1621"/>
    <mergeCell ref="G1611:G1613"/>
    <mergeCell ref="H1480:H1486"/>
    <mergeCell ref="K1558:K1560"/>
    <mergeCell ref="G1633:G1635"/>
    <mergeCell ref="J1755:J1756"/>
    <mergeCell ref="H1779:H1781"/>
    <mergeCell ref="K1672:K1673"/>
    <mergeCell ref="J1724:J1729"/>
    <mergeCell ref="J1716:J1720"/>
    <mergeCell ref="G1841:G1843"/>
    <mergeCell ref="K1782:K1784"/>
    <mergeCell ref="K1932:K1934"/>
    <mergeCell ref="K1943:K1946"/>
    <mergeCell ref="J1947:J1949"/>
    <mergeCell ref="H1950:H1954"/>
    <mergeCell ref="H1960:H1963"/>
    <mergeCell ref="K1989:K1992"/>
    <mergeCell ref="I1960:I1963"/>
    <mergeCell ref="H1879:H1881"/>
    <mergeCell ref="H1886:H1888"/>
    <mergeCell ref="H1935:H1938"/>
    <mergeCell ref="J2025:J2028"/>
    <mergeCell ref="I1614:I1616"/>
    <mergeCell ref="J1607:J1610"/>
    <mergeCell ref="H1518:H1524"/>
    <mergeCell ref="J1535:J1538"/>
    <mergeCell ref="I1497:I1503"/>
    <mergeCell ref="J1511:J1517"/>
    <mergeCell ref="J1595:J1597"/>
    <mergeCell ref="J1630:J1632"/>
    <mergeCell ref="I1588:I1594"/>
    <mergeCell ref="G1504:G1510"/>
    <mergeCell ref="H1357:H1359"/>
    <mergeCell ref="I1428:I1430"/>
    <mergeCell ref="H1376:H1379"/>
    <mergeCell ref="I1376:I1379"/>
    <mergeCell ref="I1368:I1370"/>
    <mergeCell ref="I1372:I1375"/>
    <mergeCell ref="I1776:I1778"/>
    <mergeCell ref="I1779:I1781"/>
    <mergeCell ref="J1782:J1784"/>
    <mergeCell ref="I1740:I1743"/>
    <mergeCell ref="J1449:J1451"/>
    <mergeCell ref="J1518:J1524"/>
    <mergeCell ref="K1469:K1472"/>
    <mergeCell ref="J1480:J1486"/>
    <mergeCell ref="K1490:K1496"/>
    <mergeCell ref="I1760:I1762"/>
    <mergeCell ref="K1757:K1759"/>
    <mergeCell ref="I1686:I1689"/>
    <mergeCell ref="H1766:H1772"/>
    <mergeCell ref="G1755:G1756"/>
    <mergeCell ref="H1693:H1696"/>
    <mergeCell ref="I1757:I1759"/>
    <mergeCell ref="I1751:I1754"/>
    <mergeCell ref="H1755:H1756"/>
    <mergeCell ref="H1751:H1754"/>
    <mergeCell ref="I1755:I1756"/>
    <mergeCell ref="K1763:K1765"/>
    <mergeCell ref="K1773:K1775"/>
    <mergeCell ref="J1763:J1765"/>
    <mergeCell ref="J1773:J1775"/>
    <mergeCell ref="J1879:J1881"/>
    <mergeCell ref="I1879:I1881"/>
    <mergeCell ref="H1870:H1872"/>
    <mergeCell ref="I1876:I1878"/>
    <mergeCell ref="H1497:H1503"/>
    <mergeCell ref="J1576:J1580"/>
    <mergeCell ref="I1511:I1517"/>
    <mergeCell ref="J1822:J1824"/>
    <mergeCell ref="K1825:K1828"/>
    <mergeCell ref="H1844:H1847"/>
    <mergeCell ref="H1848:H1850"/>
    <mergeCell ref="K1682:K1685"/>
    <mergeCell ref="G1480:G1486"/>
    <mergeCell ref="K1600:K1602"/>
    <mergeCell ref="K1607:K1610"/>
    <mergeCell ref="H1650:H1653"/>
    <mergeCell ref="I1633:I1635"/>
    <mergeCell ref="I1611:I1613"/>
    <mergeCell ref="J1641:J1645"/>
    <mergeCell ref="I1600:I1602"/>
    <mergeCell ref="H1614:H1616"/>
    <mergeCell ref="J1528:J1530"/>
    <mergeCell ref="K1567:K1569"/>
    <mergeCell ref="J1585:J1587"/>
    <mergeCell ref="K1551:K1554"/>
    <mergeCell ref="J1551:J1554"/>
    <mergeCell ref="J1558:J1560"/>
    <mergeCell ref="I1585:I1587"/>
    <mergeCell ref="J1603:J1606"/>
    <mergeCell ref="K1547:K1550"/>
    <mergeCell ref="I1558:I1560"/>
    <mergeCell ref="J1539:J1542"/>
    <mergeCell ref="J1547:J1550"/>
    <mergeCell ref="K1531:K1534"/>
    <mergeCell ref="K1543:K1546"/>
    <mergeCell ref="K1497:K1503"/>
    <mergeCell ref="K1535:K1538"/>
    <mergeCell ref="K1539:K1542"/>
    <mergeCell ref="J1531:J1534"/>
    <mergeCell ref="J1497:J1503"/>
    <mergeCell ref="J1487:J1489"/>
    <mergeCell ref="H1776:H1778"/>
    <mergeCell ref="I1716:I1720"/>
    <mergeCell ref="H1748:H1750"/>
    <mergeCell ref="K1561:K1563"/>
    <mergeCell ref="H1504:H1510"/>
    <mergeCell ref="K1511:K1517"/>
    <mergeCell ref="J1581:J1584"/>
    <mergeCell ref="K1614:K1616"/>
    <mergeCell ref="I1641:I1645"/>
    <mergeCell ref="I1607:I1610"/>
    <mergeCell ref="G1531:G1534"/>
    <mergeCell ref="G1539:G1542"/>
    <mergeCell ref="G1561:G1563"/>
    <mergeCell ref="G1585:G1587"/>
    <mergeCell ref="G1751:G1754"/>
    <mergeCell ref="K2061:K2063"/>
    <mergeCell ref="H2055:H2059"/>
    <mergeCell ref="I2055:I2059"/>
    <mergeCell ref="H1986:H1988"/>
    <mergeCell ref="I1873:I1875"/>
    <mergeCell ref="K1873:K1875"/>
    <mergeCell ref="H1876:H1878"/>
    <mergeCell ref="J1873:J1875"/>
    <mergeCell ref="G1993:G1997"/>
    <mergeCell ref="K1986:K1988"/>
    <mergeCell ref="I1986:I1988"/>
    <mergeCell ref="K2007:K2011"/>
    <mergeCell ref="J1989:J1992"/>
    <mergeCell ref="H1989:H1992"/>
    <mergeCell ref="G1825:G1828"/>
    <mergeCell ref="K1851:K1855"/>
    <mergeCell ref="K1822:K1824"/>
    <mergeCell ref="G1856:G1858"/>
    <mergeCell ref="G1859:G1861"/>
    <mergeCell ref="H1829:H1832"/>
    <mergeCell ref="I1856:I1858"/>
    <mergeCell ref="H1856:H1858"/>
    <mergeCell ref="K1844:K1847"/>
    <mergeCell ref="K1859:K1861"/>
    <mergeCell ref="I2070:I2073"/>
    <mergeCell ref="J1866:J1869"/>
    <mergeCell ref="H1943:H1946"/>
    <mergeCell ref="J1920:J1922"/>
    <mergeCell ref="J1916:J1917"/>
    <mergeCell ref="J1932:J1934"/>
    <mergeCell ref="J1926:J1928"/>
    <mergeCell ref="I1926:I1928"/>
    <mergeCell ref="H1929:H1931"/>
    <mergeCell ref="J1929:J1931"/>
    <mergeCell ref="H1901:H1903"/>
    <mergeCell ref="K2050:K2054"/>
    <mergeCell ref="K2021:K2024"/>
    <mergeCell ref="H2033:H2034"/>
    <mergeCell ref="J1976:J1978"/>
    <mergeCell ref="J1955:J1959"/>
    <mergeCell ref="G2029:G2032"/>
    <mergeCell ref="H2029:H2032"/>
    <mergeCell ref="I2029:I2032"/>
    <mergeCell ref="J1935:J1938"/>
    <mergeCell ref="J1837:J1838"/>
    <mergeCell ref="I1851:I1855"/>
    <mergeCell ref="J1844:J1847"/>
    <mergeCell ref="I1929:I1931"/>
    <mergeCell ref="H1920:H1922"/>
    <mergeCell ref="J1943:J1946"/>
    <mergeCell ref="I2064:I2066"/>
    <mergeCell ref="H2061:H2063"/>
    <mergeCell ref="H1993:H1997"/>
    <mergeCell ref="K2014:K2016"/>
    <mergeCell ref="I2025:I2028"/>
    <mergeCell ref="I2021:I2024"/>
    <mergeCell ref="J2000:J2006"/>
    <mergeCell ref="J2021:J2024"/>
    <mergeCell ref="H2017:H2020"/>
    <mergeCell ref="I2017:I2020"/>
    <mergeCell ref="K2017:K2020"/>
    <mergeCell ref="K2067:K2069"/>
    <mergeCell ref="J1901:J1903"/>
    <mergeCell ref="K1870:K1872"/>
    <mergeCell ref="K2150:K2153"/>
    <mergeCell ref="K2078:K2080"/>
    <mergeCell ref="J2125:J2128"/>
    <mergeCell ref="H2040:H2041"/>
    <mergeCell ref="G1986:G1988"/>
    <mergeCell ref="G2007:G2011"/>
    <mergeCell ref="G2025:G2028"/>
    <mergeCell ref="G2017:G2020"/>
    <mergeCell ref="G1862:G1865"/>
    <mergeCell ref="G1866:G1869"/>
    <mergeCell ref="G1901:G1903"/>
    <mergeCell ref="G1844:G1847"/>
    <mergeCell ref="G1910:G1914"/>
    <mergeCell ref="G1829:G1832"/>
    <mergeCell ref="I2078:I2080"/>
    <mergeCell ref="G2074:G2077"/>
    <mergeCell ref="J2035:J2036"/>
    <mergeCell ref="I2035:I2036"/>
    <mergeCell ref="J2033:J2034"/>
    <mergeCell ref="G2044:G2046"/>
    <mergeCell ref="H2035:H2036"/>
    <mergeCell ref="J2044:J2046"/>
    <mergeCell ref="K2094:K2096"/>
    <mergeCell ref="J2109:J2111"/>
    <mergeCell ref="I2087:I2090"/>
    <mergeCell ref="H2112:H2114"/>
    <mergeCell ref="G2035:G2036"/>
    <mergeCell ref="G2040:G2041"/>
    <mergeCell ref="G2037:G2039"/>
    <mergeCell ref="K2097:K2099"/>
    <mergeCell ref="K2085:K2086"/>
    <mergeCell ref="H2081:H2084"/>
    <mergeCell ref="I2081:I2084"/>
    <mergeCell ref="K2064:K2066"/>
    <mergeCell ref="J2074:J2077"/>
    <mergeCell ref="J2091:J2093"/>
    <mergeCell ref="I2074:I2077"/>
    <mergeCell ref="K2070:K2073"/>
    <mergeCell ref="K2081:K2084"/>
    <mergeCell ref="K1993:K1997"/>
    <mergeCell ref="J1986:J1988"/>
    <mergeCell ref="J1839:J1840"/>
    <mergeCell ref="I1920:I1922"/>
    <mergeCell ref="J2094:J2096"/>
    <mergeCell ref="H2100:H2102"/>
    <mergeCell ref="K2074:K2077"/>
    <mergeCell ref="I2050:I2054"/>
    <mergeCell ref="I2091:I2093"/>
    <mergeCell ref="K2040:K2041"/>
    <mergeCell ref="J2085:J2086"/>
    <mergeCell ref="I1976:I1978"/>
    <mergeCell ref="I1866:I1869"/>
    <mergeCell ref="J1883:J1885"/>
    <mergeCell ref="I1883:I1885"/>
    <mergeCell ref="I1910:I1914"/>
    <mergeCell ref="G1926:G1928"/>
    <mergeCell ref="G1929:G1931"/>
    <mergeCell ref="H1907:H1909"/>
    <mergeCell ref="G1916:G1917"/>
    <mergeCell ref="K1926:K1928"/>
    <mergeCell ref="K1929:K1931"/>
    <mergeCell ref="J1870:J1872"/>
    <mergeCell ref="K1883:K1885"/>
    <mergeCell ref="K1876:K1878"/>
    <mergeCell ref="J2330:J2332"/>
    <mergeCell ref="J2201:J2202"/>
    <mergeCell ref="G2346:G2349"/>
    <mergeCell ref="G2308:G2310"/>
    <mergeCell ref="G2162:G2165"/>
    <mergeCell ref="I2216:I2219"/>
    <mergeCell ref="G2327:G2329"/>
    <mergeCell ref="G2269:G2271"/>
    <mergeCell ref="J2263:J2265"/>
    <mergeCell ref="I2129:I2132"/>
    <mergeCell ref="G2249:G2251"/>
    <mergeCell ref="H2249:H2251"/>
    <mergeCell ref="I2249:I2251"/>
    <mergeCell ref="J2249:J2251"/>
    <mergeCell ref="G2182:G2185"/>
    <mergeCell ref="K2109:K2111"/>
    <mergeCell ref="K2121:K2124"/>
    <mergeCell ref="K2138:K2141"/>
    <mergeCell ref="J2154:J2157"/>
    <mergeCell ref="K2154:K2157"/>
    <mergeCell ref="K2174:K2177"/>
    <mergeCell ref="K2182:K2185"/>
    <mergeCell ref="G2216:G2219"/>
    <mergeCell ref="K2232:K2234"/>
    <mergeCell ref="K2246:K2248"/>
    <mergeCell ref="K2252:K2254"/>
    <mergeCell ref="K2189:K2191"/>
    <mergeCell ref="J2158:J2161"/>
    <mergeCell ref="J2162:J2165"/>
    <mergeCell ref="K2166:K2169"/>
    <mergeCell ref="K2238:K2242"/>
    <mergeCell ref="H2238:H2242"/>
    <mergeCell ref="I2146:I2149"/>
    <mergeCell ref="H2133:H2135"/>
    <mergeCell ref="J2142:J2145"/>
    <mergeCell ref="G2324:G2326"/>
    <mergeCell ref="J2238:J2242"/>
    <mergeCell ref="I2116:I2120"/>
    <mergeCell ref="J2116:J2120"/>
    <mergeCell ref="K2116:K2120"/>
    <mergeCell ref="G2133:G2135"/>
    <mergeCell ref="K2170:K2173"/>
    <mergeCell ref="K2133:K2135"/>
    <mergeCell ref="I2142:I2145"/>
    <mergeCell ref="K2146:K2149"/>
    <mergeCell ref="K2142:K2145"/>
    <mergeCell ref="K2229:K2231"/>
    <mergeCell ref="H2189:H2191"/>
    <mergeCell ref="I2260:I2262"/>
    <mergeCell ref="I2212:I2215"/>
    <mergeCell ref="K2186:K2188"/>
    <mergeCell ref="I2186:I2188"/>
    <mergeCell ref="H2170:H2173"/>
    <mergeCell ref="K2136:K2137"/>
    <mergeCell ref="I2223:I2225"/>
    <mergeCell ref="H2125:H2128"/>
    <mergeCell ref="K2125:K2128"/>
    <mergeCell ref="J2121:J2124"/>
    <mergeCell ref="I2121:I2124"/>
    <mergeCell ref="J2146:J2149"/>
    <mergeCell ref="G2146:G2149"/>
    <mergeCell ref="G2142:G2145"/>
    <mergeCell ref="G2129:G2132"/>
    <mergeCell ref="K2201:K2202"/>
    <mergeCell ref="I2291:I2293"/>
    <mergeCell ref="G2300:G2304"/>
    <mergeCell ref="H2246:H2248"/>
    <mergeCell ref="H2297:H2299"/>
    <mergeCell ref="J2255:J2257"/>
    <mergeCell ref="H2258:H2259"/>
    <mergeCell ref="H2263:H2265"/>
    <mergeCell ref="H2260:H2262"/>
    <mergeCell ref="F2142:F2145"/>
    <mergeCell ref="G2158:G2161"/>
    <mergeCell ref="G2238:G2242"/>
    <mergeCell ref="G2186:G2188"/>
    <mergeCell ref="G2138:G2141"/>
    <mergeCell ref="J2297:J2299"/>
    <mergeCell ref="J2300:J2304"/>
    <mergeCell ref="I2282:I2284"/>
    <mergeCell ref="I2308:I2310"/>
    <mergeCell ref="J2269:J2271"/>
    <mergeCell ref="I2269:I2271"/>
    <mergeCell ref="I2300:I2304"/>
    <mergeCell ref="J2291:J2293"/>
    <mergeCell ref="J2258:J2259"/>
    <mergeCell ref="J2232:J2234"/>
    <mergeCell ref="G2198:G2200"/>
    <mergeCell ref="H2201:H2202"/>
    <mergeCell ref="J2198:J2200"/>
    <mergeCell ref="G2195:G2197"/>
    <mergeCell ref="I2195:I2197"/>
    <mergeCell ref="I2192:I2194"/>
    <mergeCell ref="G2232:G2234"/>
    <mergeCell ref="F2238:F2242"/>
    <mergeCell ref="G2229:G2231"/>
    <mergeCell ref="F2223:F2225"/>
    <mergeCell ref="G2226:G2228"/>
    <mergeCell ref="G2255:G2257"/>
    <mergeCell ref="G2258:G2259"/>
    <mergeCell ref="F2263:F2265"/>
    <mergeCell ref="F2279:F2281"/>
    <mergeCell ref="F2189:F2191"/>
    <mergeCell ref="G2223:G2225"/>
    <mergeCell ref="G2260:G2262"/>
    <mergeCell ref="G2279:G2281"/>
    <mergeCell ref="G2273:G2275"/>
    <mergeCell ref="F2229:F2231"/>
    <mergeCell ref="F2226:F2228"/>
    <mergeCell ref="J2229:J2231"/>
    <mergeCell ref="J2223:J2225"/>
    <mergeCell ref="J2195:J2197"/>
    <mergeCell ref="H2229:H2231"/>
    <mergeCell ref="I2182:I2185"/>
    <mergeCell ref="H2252:H2254"/>
    <mergeCell ref="H2146:H2149"/>
    <mergeCell ref="J2178:J2181"/>
    <mergeCell ref="I2229:I2231"/>
    <mergeCell ref="H2158:H2161"/>
    <mergeCell ref="H2162:H2165"/>
    <mergeCell ref="J2170:J2173"/>
    <mergeCell ref="J2138:J2141"/>
    <mergeCell ref="J2321:J2323"/>
    <mergeCell ref="H2370:H2372"/>
    <mergeCell ref="G2166:G2169"/>
    <mergeCell ref="I2166:I2169"/>
    <mergeCell ref="J2166:J2169"/>
    <mergeCell ref="H2279:H2281"/>
    <mergeCell ref="J2279:J2281"/>
    <mergeCell ref="I2273:I2275"/>
    <mergeCell ref="F2212:F2215"/>
    <mergeCell ref="J2246:J2248"/>
    <mergeCell ref="I2198:I2200"/>
    <mergeCell ref="J2189:J2191"/>
    <mergeCell ref="F2252:F2254"/>
    <mergeCell ref="I2263:I2265"/>
    <mergeCell ref="I2336:I2338"/>
    <mergeCell ref="H2330:H2332"/>
    <mergeCell ref="H2333:H2335"/>
    <mergeCell ref="F2305:F2307"/>
    <mergeCell ref="F2208:F2211"/>
    <mergeCell ref="G2297:G2299"/>
    <mergeCell ref="G2294:G2296"/>
    <mergeCell ref="I2294:I2296"/>
    <mergeCell ref="H2232:H2234"/>
    <mergeCell ref="H2269:H2271"/>
    <mergeCell ref="F2166:F2169"/>
    <mergeCell ref="F2178:F2181"/>
    <mergeCell ref="H2198:H2200"/>
    <mergeCell ref="G2208:G2211"/>
    <mergeCell ref="F2192:F2194"/>
    <mergeCell ref="F2195:F2197"/>
    <mergeCell ref="F2216:F2219"/>
    <mergeCell ref="H2318:H2320"/>
    <mergeCell ref="I2318:I2320"/>
    <mergeCell ref="G2333:G2335"/>
    <mergeCell ref="I2333:I2335"/>
    <mergeCell ref="F2232:F2234"/>
    <mergeCell ref="F2182:F2185"/>
    <mergeCell ref="G2288:G2290"/>
    <mergeCell ref="G2291:G2293"/>
    <mergeCell ref="F2249:F2251"/>
    <mergeCell ref="F2282:F2284"/>
    <mergeCell ref="F2246:F2248"/>
    <mergeCell ref="G2246:G2248"/>
    <mergeCell ref="F2258:F2259"/>
    <mergeCell ref="F2255:F2257"/>
    <mergeCell ref="G2252:G2254"/>
    <mergeCell ref="F2198:F2200"/>
    <mergeCell ref="H2182:H2185"/>
    <mergeCell ref="G2367:G2369"/>
    <mergeCell ref="I2246:I2248"/>
    <mergeCell ref="I2238:I2242"/>
    <mergeCell ref="J2260:J2262"/>
    <mergeCell ref="F2321:F2323"/>
    <mergeCell ref="F2318:F2320"/>
    <mergeCell ref="G2318:G2320"/>
    <mergeCell ref="G2311:G2312"/>
    <mergeCell ref="J2308:J2310"/>
    <mergeCell ref="F2311:F2312"/>
    <mergeCell ref="G2321:G2323"/>
    <mergeCell ref="G2330:G2332"/>
    <mergeCell ref="J2356:J2360"/>
    <mergeCell ref="H2311:H2312"/>
    <mergeCell ref="J2252:J2254"/>
    <mergeCell ref="J2294:J2296"/>
    <mergeCell ref="A2554:A2556"/>
    <mergeCell ref="E2550:E2553"/>
    <mergeCell ref="F2587:F2589"/>
    <mergeCell ref="H2544:H2546"/>
    <mergeCell ref="H2550:H2553"/>
    <mergeCell ref="G2699:G2702"/>
    <mergeCell ref="A2655:A2657"/>
    <mergeCell ref="A2674:A2677"/>
    <mergeCell ref="A2681:A2683"/>
    <mergeCell ref="A2583:A2586"/>
    <mergeCell ref="A2581:A2582"/>
    <mergeCell ref="F2554:F2556"/>
    <mergeCell ref="A2587:A2589"/>
    <mergeCell ref="G2561:G2562"/>
    <mergeCell ref="G2550:G2553"/>
    <mergeCell ref="I2502:I2508"/>
    <mergeCell ref="I2517:I2520"/>
    <mergeCell ref="J2517:J2520"/>
    <mergeCell ref="I2513:I2516"/>
    <mergeCell ref="J2499:J2501"/>
    <mergeCell ref="G2456:G2459"/>
    <mergeCell ref="H2517:H2520"/>
    <mergeCell ref="J2502:J2508"/>
    <mergeCell ref="B2462:B2465"/>
    <mergeCell ref="E2456:E2459"/>
    <mergeCell ref="E2462:E2465"/>
    <mergeCell ref="F2462:F2465"/>
    <mergeCell ref="F2456:F2459"/>
    <mergeCell ref="F2493:F2495"/>
    <mergeCell ref="J2472:J2474"/>
    <mergeCell ref="G2475:G2477"/>
    <mergeCell ref="H2493:H2495"/>
    <mergeCell ref="I2490:I2492"/>
    <mergeCell ref="B2499:B2501"/>
    <mergeCell ref="C2499:C2501"/>
    <mergeCell ref="H2475:H2477"/>
    <mergeCell ref="E2513:E2516"/>
    <mergeCell ref="F2502:F2508"/>
    <mergeCell ref="F2487:F2489"/>
    <mergeCell ref="F2475:F2477"/>
    <mergeCell ref="G2478:G2482"/>
    <mergeCell ref="J2475:J2477"/>
    <mergeCell ref="C2462:C2465"/>
    <mergeCell ref="C2469:C2471"/>
    <mergeCell ref="J2493:J2495"/>
    <mergeCell ref="C2493:C2495"/>
    <mergeCell ref="B2496:B2498"/>
    <mergeCell ref="C2496:C2498"/>
    <mergeCell ref="D2499:D2501"/>
    <mergeCell ref="E2460:E2461"/>
    <mergeCell ref="F2460:F2461"/>
    <mergeCell ref="J2496:J2498"/>
    <mergeCell ref="J2490:J2492"/>
    <mergeCell ref="H2466:H2468"/>
    <mergeCell ref="J2487:J2489"/>
    <mergeCell ref="A2604:A2607"/>
    <mergeCell ref="E2687:E2692"/>
    <mergeCell ref="F2696:F2698"/>
    <mergeCell ref="F2693:F2695"/>
    <mergeCell ref="F2699:F2702"/>
    <mergeCell ref="I2581:I2582"/>
    <mergeCell ref="F2521:F2528"/>
    <mergeCell ref="G2509:G2512"/>
    <mergeCell ref="A2544:A2546"/>
    <mergeCell ref="A2612:A2613"/>
    <mergeCell ref="G2632:G2634"/>
    <mergeCell ref="A2557:A2560"/>
    <mergeCell ref="F2594:F2595"/>
    <mergeCell ref="A2600:A2601"/>
    <mergeCell ref="A2596:A2599"/>
    <mergeCell ref="F2618:F2621"/>
    <mergeCell ref="E2639:E2643"/>
    <mergeCell ref="H2618:H2621"/>
    <mergeCell ref="H2604:H2607"/>
    <mergeCell ref="E2581:E2582"/>
    <mergeCell ref="E2594:E2595"/>
    <mergeCell ref="F2547:F2549"/>
    <mergeCell ref="G2622:G2626"/>
    <mergeCell ref="F2622:F2626"/>
    <mergeCell ref="F2550:F2553"/>
    <mergeCell ref="G2583:G2586"/>
    <mergeCell ref="G2590:G2593"/>
    <mergeCell ref="G2587:G2589"/>
    <mergeCell ref="G2594:G2595"/>
    <mergeCell ref="G2608:G2611"/>
    <mergeCell ref="G2574:G2576"/>
    <mergeCell ref="F2614:F2617"/>
    <mergeCell ref="F2563:F2566"/>
    <mergeCell ref="G2554:G2556"/>
    <mergeCell ref="G2681:G2683"/>
    <mergeCell ref="E2600:E2603"/>
    <mergeCell ref="E2563:E2566"/>
    <mergeCell ref="A2547:A2549"/>
    <mergeCell ref="F2684:F2686"/>
    <mergeCell ref="A2647:A2651"/>
    <mergeCell ref="A2678:A2680"/>
    <mergeCell ref="A2644:A2646"/>
    <mergeCell ref="A2639:A2643"/>
    <mergeCell ref="H2569:H2572"/>
    <mergeCell ref="E2684:E2686"/>
    <mergeCell ref="A2594:A2595"/>
    <mergeCell ref="E2622:E2626"/>
    <mergeCell ref="E2681:E2683"/>
    <mergeCell ref="E2655:E2657"/>
    <mergeCell ref="F2663:F2665"/>
    <mergeCell ref="E2663:E2665"/>
    <mergeCell ref="E2569:E2572"/>
    <mergeCell ref="E2583:E2586"/>
    <mergeCell ref="H2600:H2603"/>
    <mergeCell ref="H2563:H2566"/>
    <mergeCell ref="A2608:A2611"/>
    <mergeCell ref="A2590:A2593"/>
    <mergeCell ref="F2581:F2582"/>
    <mergeCell ref="E2577:E2580"/>
    <mergeCell ref="E2604:E2607"/>
    <mergeCell ref="E2608:E2611"/>
    <mergeCell ref="F2590:F2593"/>
    <mergeCell ref="F2573:F2576"/>
    <mergeCell ref="E2596:E2599"/>
    <mergeCell ref="F2596:F2599"/>
    <mergeCell ref="F2612:F2613"/>
    <mergeCell ref="E2612:E2613"/>
    <mergeCell ref="G2674:G2677"/>
    <mergeCell ref="G2635:G2638"/>
    <mergeCell ref="E2590:E2593"/>
    <mergeCell ref="E2573:E2576"/>
    <mergeCell ref="H2635:H2638"/>
    <mergeCell ref="G2569:G2572"/>
    <mergeCell ref="A2714:A2716"/>
    <mergeCell ref="A2758:A2760"/>
    <mergeCell ref="A2671:A2673"/>
    <mergeCell ref="A2614:A2615"/>
    <mergeCell ref="A2618:A2621"/>
    <mergeCell ref="A2622:A2626"/>
    <mergeCell ref="A2632:A2634"/>
    <mergeCell ref="A2663:A2665"/>
    <mergeCell ref="A2635:A2636"/>
    <mergeCell ref="A2652:A2654"/>
    <mergeCell ref="A2666:A2670"/>
    <mergeCell ref="D2678:D2680"/>
    <mergeCell ref="B2663:B2665"/>
    <mergeCell ref="D2639:D2641"/>
    <mergeCell ref="E2632:E2634"/>
    <mergeCell ref="B2693:B2695"/>
    <mergeCell ref="A2693:A2695"/>
    <mergeCell ref="A2684:A2686"/>
    <mergeCell ref="A2745:A2747"/>
    <mergeCell ref="H2699:H2702"/>
    <mergeCell ref="H2754:H2756"/>
    <mergeCell ref="H2684:H2686"/>
    <mergeCell ref="H2718:H2719"/>
    <mergeCell ref="G2758:G2760"/>
    <mergeCell ref="H2687:H2692"/>
    <mergeCell ref="H2644:H2646"/>
    <mergeCell ref="H2652:H2654"/>
    <mergeCell ref="B2639:B2641"/>
    <mergeCell ref="F2647:F2651"/>
    <mergeCell ref="E2644:E2646"/>
    <mergeCell ref="B2678:B2680"/>
    <mergeCell ref="B2714:B2716"/>
    <mergeCell ref="E2618:E2621"/>
    <mergeCell ref="B2632:B2634"/>
    <mergeCell ref="A2703:A2706"/>
    <mergeCell ref="C2639:C2641"/>
    <mergeCell ref="H2614:H2617"/>
    <mergeCell ref="H2748:H2750"/>
    <mergeCell ref="A2696:A2698"/>
    <mergeCell ref="G2666:G2670"/>
    <mergeCell ref="G2733:G2736"/>
    <mergeCell ref="A2748:A2750"/>
    <mergeCell ref="A2742:A2744"/>
    <mergeCell ref="A2754:A2756"/>
    <mergeCell ref="A2737:A2740"/>
    <mergeCell ref="F2632:F2634"/>
    <mergeCell ref="C2632:C2634"/>
    <mergeCell ref="A2699:A2702"/>
    <mergeCell ref="A2687:A2692"/>
    <mergeCell ref="D2693:D2695"/>
    <mergeCell ref="F2703:F2706"/>
    <mergeCell ref="C2754:C2756"/>
    <mergeCell ref="D2754:D2756"/>
    <mergeCell ref="G2737:G2740"/>
    <mergeCell ref="G2720:G2721"/>
    <mergeCell ref="G2718:G2719"/>
    <mergeCell ref="G2707:G2709"/>
    <mergeCell ref="G2687:G2692"/>
    <mergeCell ref="F2737:F2740"/>
    <mergeCell ref="K291:K293"/>
    <mergeCell ref="I339:I342"/>
    <mergeCell ref="H300:H301"/>
    <mergeCell ref="H352:H355"/>
    <mergeCell ref="H443:H446"/>
    <mergeCell ref="J443:J446"/>
    <mergeCell ref="J428:J434"/>
    <mergeCell ref="H435:H436"/>
    <mergeCell ref="I1989:I1992"/>
    <mergeCell ref="I2618:I2621"/>
    <mergeCell ref="H2729:H2732"/>
    <mergeCell ref="D2714:D2716"/>
    <mergeCell ref="B2547:B2549"/>
    <mergeCell ref="C2696:C2698"/>
    <mergeCell ref="J291:J293"/>
    <mergeCell ref="H322:H323"/>
    <mergeCell ref="K311:K313"/>
    <mergeCell ref="J319:J321"/>
    <mergeCell ref="J327:J332"/>
    <mergeCell ref="J534:J537"/>
    <mergeCell ref="G520:G521"/>
    <mergeCell ref="G484:G485"/>
    <mergeCell ref="J499:J500"/>
    <mergeCell ref="J490:J493"/>
    <mergeCell ref="H488:H489"/>
    <mergeCell ref="I514:I517"/>
    <mergeCell ref="J511:J513"/>
    <mergeCell ref="H514:H517"/>
    <mergeCell ref="H369:H371"/>
    <mergeCell ref="F380:F383"/>
    <mergeCell ref="F400:F401"/>
    <mergeCell ref="G499:G500"/>
    <mergeCell ref="C2671:C2673"/>
    <mergeCell ref="B2681:B2683"/>
    <mergeCell ref="E2671:E2673"/>
    <mergeCell ref="E2693:E2695"/>
    <mergeCell ref="D2681:D2683"/>
    <mergeCell ref="G2663:G2665"/>
    <mergeCell ref="G2684:G2686"/>
    <mergeCell ref="G2678:G2680"/>
    <mergeCell ref="G2655:G2657"/>
    <mergeCell ref="G2710:G2713"/>
    <mergeCell ref="G2729:G2732"/>
    <mergeCell ref="K325:K326"/>
    <mergeCell ref="K327:K332"/>
    <mergeCell ref="G494:G497"/>
    <mergeCell ref="G490:G493"/>
    <mergeCell ref="G447:G450"/>
    <mergeCell ref="H480:H483"/>
    <mergeCell ref="K527:K528"/>
    <mergeCell ref="I435:I436"/>
    <mergeCell ref="I437:I438"/>
    <mergeCell ref="H477:H479"/>
    <mergeCell ref="H475:H476"/>
    <mergeCell ref="J484:J485"/>
    <mergeCell ref="F322:F323"/>
    <mergeCell ref="F337:F338"/>
    <mergeCell ref="K499:K500"/>
    <mergeCell ref="F514:F517"/>
    <mergeCell ref="I384:I387"/>
    <mergeCell ref="I337:I338"/>
    <mergeCell ref="C2693:C2695"/>
    <mergeCell ref="C2714:C2716"/>
    <mergeCell ref="E2714:E2716"/>
    <mergeCell ref="G289:G290"/>
    <mergeCell ref="H287:H288"/>
    <mergeCell ref="J302:J305"/>
    <mergeCell ref="F302:F305"/>
    <mergeCell ref="F306:F307"/>
    <mergeCell ref="G306:G307"/>
    <mergeCell ref="J596:J597"/>
    <mergeCell ref="J608:J611"/>
    <mergeCell ref="J1016:J1020"/>
    <mergeCell ref="J769:J772"/>
    <mergeCell ref="I2401:I2403"/>
    <mergeCell ref="I2535:I2537"/>
    <mergeCell ref="G2370:G2372"/>
    <mergeCell ref="G2652:G2654"/>
    <mergeCell ref="G2416:G2418"/>
    <mergeCell ref="G2410:G2412"/>
    <mergeCell ref="G2398:G2400"/>
    <mergeCell ref="G2452:G2455"/>
    <mergeCell ref="J2911:J2914"/>
    <mergeCell ref="F2604:F2607"/>
    <mergeCell ref="G2647:G2651"/>
    <mergeCell ref="E2710:E2713"/>
    <mergeCell ref="F2707:F2709"/>
    <mergeCell ref="G2614:G2617"/>
    <mergeCell ref="F2644:F2646"/>
    <mergeCell ref="E2647:E2651"/>
    <mergeCell ref="D2671:D2673"/>
    <mergeCell ref="D2663:D2665"/>
    <mergeCell ref="D2632:D2634"/>
    <mergeCell ref="F2671:F2673"/>
    <mergeCell ref="E2674:E2677"/>
    <mergeCell ref="E2678:E2680"/>
    <mergeCell ref="F2652:F2654"/>
    <mergeCell ref="E2666:E2670"/>
    <mergeCell ref="G311:G313"/>
    <mergeCell ref="F327:F332"/>
    <mergeCell ref="J322:J323"/>
    <mergeCell ref="J325:J326"/>
    <mergeCell ref="F325:F326"/>
    <mergeCell ref="F300:F301"/>
    <mergeCell ref="G529:G531"/>
    <mergeCell ref="G486:G487"/>
    <mergeCell ref="G467:G468"/>
    <mergeCell ref="G439:G442"/>
    <mergeCell ref="F439:F442"/>
    <mergeCell ref="H302:H305"/>
    <mergeCell ref="I325:I326"/>
    <mergeCell ref="E2707:E2709"/>
    <mergeCell ref="E2699:E2702"/>
    <mergeCell ref="F2666:F2670"/>
    <mergeCell ref="F2635:F2638"/>
    <mergeCell ref="F2674:F2677"/>
    <mergeCell ref="D2784:D2786"/>
    <mergeCell ref="G2801:G2804"/>
    <mergeCell ref="G2799:G2800"/>
    <mergeCell ref="F2733:F2736"/>
    <mergeCell ref="F471:F474"/>
    <mergeCell ref="H527:H528"/>
    <mergeCell ref="H486:H487"/>
    <mergeCell ref="J555:J558"/>
    <mergeCell ref="H520:H521"/>
    <mergeCell ref="H511:H513"/>
    <mergeCell ref="H447:H450"/>
    <mergeCell ref="J447:J450"/>
    <mergeCell ref="I469:I470"/>
    <mergeCell ref="J471:J474"/>
    <mergeCell ref="G471:G474"/>
    <mergeCell ref="G352:G355"/>
    <mergeCell ref="J439:J442"/>
    <mergeCell ref="I352:I355"/>
    <mergeCell ref="I555:I558"/>
    <mergeCell ref="F525:F526"/>
    <mergeCell ref="C2767:C2769"/>
    <mergeCell ref="E2764:E2766"/>
    <mergeCell ref="G2823:G2826"/>
    <mergeCell ref="A2782:A2783"/>
    <mergeCell ref="E2805:E2809"/>
    <mergeCell ref="D2818:D2820"/>
    <mergeCell ref="G2885:G2887"/>
    <mergeCell ref="G2861:G2864"/>
    <mergeCell ref="F2891:F2894"/>
    <mergeCell ref="G2872:G2874"/>
    <mergeCell ref="G2850:G2851"/>
    <mergeCell ref="G2841:G2844"/>
    <mergeCell ref="F2748:F2750"/>
    <mergeCell ref="F2758:F2760"/>
    <mergeCell ref="E2635:E2638"/>
    <mergeCell ref="F2655:F2657"/>
    <mergeCell ref="G2795:G2798"/>
    <mergeCell ref="G2770:G2771"/>
    <mergeCell ref="E2788:E2789"/>
    <mergeCell ref="C2758:C2760"/>
    <mergeCell ref="D2758:D2760"/>
    <mergeCell ref="B2696:B2698"/>
    <mergeCell ref="G2774:G2777"/>
    <mergeCell ref="G2764:G2766"/>
    <mergeCell ref="E2729:E2732"/>
    <mergeCell ref="E2718:E2719"/>
    <mergeCell ref="E2725:E2728"/>
    <mergeCell ref="E2733:E2736"/>
    <mergeCell ref="C2761:C2763"/>
    <mergeCell ref="E2754:E2756"/>
    <mergeCell ref="C2663:C2665"/>
    <mergeCell ref="B2671:B2673"/>
    <mergeCell ref="F2678:F2680"/>
    <mergeCell ref="C2764:C2766"/>
    <mergeCell ref="E2696:E2698"/>
    <mergeCell ref="E2703:E2706"/>
    <mergeCell ref="D2696:D2698"/>
    <mergeCell ref="G2792:G2794"/>
    <mergeCell ref="F2795:F2798"/>
    <mergeCell ref="F2714:F2716"/>
    <mergeCell ref="C2681:C2683"/>
    <mergeCell ref="F2718:F2719"/>
    <mergeCell ref="F2742:F2744"/>
    <mergeCell ref="F2720:F2723"/>
    <mergeCell ref="F2725:F2728"/>
    <mergeCell ref="F2729:F2732"/>
    <mergeCell ref="G2696:G2698"/>
    <mergeCell ref="B2764:B2766"/>
    <mergeCell ref="F2767:F2769"/>
    <mergeCell ref="G2742:G2744"/>
    <mergeCell ref="G2754:G2756"/>
    <mergeCell ref="B2754:B2756"/>
    <mergeCell ref="E2748:E2750"/>
    <mergeCell ref="E2761:E2763"/>
    <mergeCell ref="A2707:A2709"/>
    <mergeCell ref="E2742:E2744"/>
    <mergeCell ref="H534:H537"/>
    <mergeCell ref="H420:H423"/>
    <mergeCell ref="J527:J528"/>
    <mergeCell ref="J553:J554"/>
    <mergeCell ref="H490:H493"/>
    <mergeCell ref="H398:H399"/>
    <mergeCell ref="I394:I397"/>
    <mergeCell ref="F424:F427"/>
    <mergeCell ref="I553:I554"/>
    <mergeCell ref="H374:H377"/>
    <mergeCell ref="H459:H460"/>
    <mergeCell ref="H467:H468"/>
    <mergeCell ref="I471:I474"/>
    <mergeCell ref="H518:H519"/>
    <mergeCell ref="I402:I405"/>
    <mergeCell ref="J402:J405"/>
    <mergeCell ref="I451:I458"/>
    <mergeCell ref="I447:I450"/>
    <mergeCell ref="I459:I460"/>
    <mergeCell ref="I467:I468"/>
    <mergeCell ref="J394:J397"/>
    <mergeCell ref="I534:I537"/>
    <mergeCell ref="H384:H387"/>
    <mergeCell ref="J390:J393"/>
    <mergeCell ref="H296:H299"/>
    <mergeCell ref="G325:G326"/>
    <mergeCell ref="H339:H342"/>
    <mergeCell ref="H348:H351"/>
    <mergeCell ref="G461:G466"/>
    <mergeCell ref="G475:G476"/>
    <mergeCell ref="K623:K624"/>
    <mergeCell ref="H394:H397"/>
    <mergeCell ref="I612:I615"/>
    <mergeCell ref="H566:H567"/>
    <mergeCell ref="K553:K554"/>
    <mergeCell ref="I411:I412"/>
    <mergeCell ref="J451:J458"/>
    <mergeCell ref="J549:J552"/>
    <mergeCell ref="I541:I543"/>
    <mergeCell ref="H471:H474"/>
    <mergeCell ref="H461:H466"/>
    <mergeCell ref="H402:H405"/>
    <mergeCell ref="I568:I569"/>
    <mergeCell ref="I570:I577"/>
    <mergeCell ref="I578:I580"/>
    <mergeCell ref="I529:I531"/>
    <mergeCell ref="J514:J517"/>
    <mergeCell ref="K475:K476"/>
    <mergeCell ref="K525:K526"/>
    <mergeCell ref="K494:K497"/>
    <mergeCell ref="K511:K513"/>
    <mergeCell ref="K520:K521"/>
    <mergeCell ref="K459:K460"/>
    <mergeCell ref="K477:K479"/>
    <mergeCell ref="K420:K423"/>
    <mergeCell ref="K416:K419"/>
    <mergeCell ref="K451:K458"/>
    <mergeCell ref="K471:K474"/>
    <mergeCell ref="I300:I301"/>
    <mergeCell ref="I296:I299"/>
    <mergeCell ref="H451:H458"/>
    <mergeCell ref="G327:G332"/>
    <mergeCell ref="G435:G436"/>
    <mergeCell ref="H499:H500"/>
    <mergeCell ref="I625:I629"/>
    <mergeCell ref="K625:K629"/>
    <mergeCell ref="J625:J629"/>
    <mergeCell ref="I623:I624"/>
    <mergeCell ref="I630:I634"/>
    <mergeCell ref="K664:K665"/>
    <mergeCell ref="J639:J642"/>
    <mergeCell ref="K655:K656"/>
    <mergeCell ref="I666:I667"/>
    <mergeCell ref="I649:I650"/>
    <mergeCell ref="H630:H634"/>
    <mergeCell ref="I664:I665"/>
    <mergeCell ref="I653:I654"/>
    <mergeCell ref="H635:H638"/>
    <mergeCell ref="H649:H650"/>
    <mergeCell ref="J588:J591"/>
    <mergeCell ref="H588:H591"/>
    <mergeCell ref="H584:H585"/>
    <mergeCell ref="I608:I611"/>
    <mergeCell ref="H620:H622"/>
    <mergeCell ref="H639:H642"/>
    <mergeCell ref="J600:J603"/>
    <mergeCell ref="H598:H599"/>
    <mergeCell ref="J592:J595"/>
    <mergeCell ref="H586:H587"/>
    <mergeCell ref="I588:I591"/>
    <mergeCell ref="H596:H597"/>
    <mergeCell ref="K588:K591"/>
    <mergeCell ref="I596:I597"/>
    <mergeCell ref="I592:I595"/>
    <mergeCell ref="K630:K634"/>
    <mergeCell ref="K651:K652"/>
    <mergeCell ref="K649:K650"/>
    <mergeCell ref="K586:K587"/>
    <mergeCell ref="K600:K603"/>
    <mergeCell ref="K618:K619"/>
    <mergeCell ref="J618:J619"/>
    <mergeCell ref="J623:J624"/>
    <mergeCell ref="H608:H611"/>
    <mergeCell ref="J649:J650"/>
    <mergeCell ref="J635:J638"/>
    <mergeCell ref="J664:J665"/>
    <mergeCell ref="K635:K638"/>
    <mergeCell ref="J655:J656"/>
    <mergeCell ref="I618:I619"/>
    <mergeCell ref="K592:K595"/>
    <mergeCell ref="J258:J259"/>
    <mergeCell ref="K322:K323"/>
    <mergeCell ref="K296:K299"/>
    <mergeCell ref="K319:K321"/>
    <mergeCell ref="J260:J263"/>
    <mergeCell ref="I216:I217"/>
    <mergeCell ref="F252:F255"/>
    <mergeCell ref="H256:H257"/>
    <mergeCell ref="G319:G321"/>
    <mergeCell ref="H319:H321"/>
    <mergeCell ref="G315:G317"/>
    <mergeCell ref="F296:F299"/>
    <mergeCell ref="J242:J243"/>
    <mergeCell ref="K252:K255"/>
    <mergeCell ref="K242:K243"/>
    <mergeCell ref="K283:K286"/>
    <mergeCell ref="K268:K269"/>
    <mergeCell ref="K272:K274"/>
    <mergeCell ref="K306:K307"/>
    <mergeCell ref="G268:G269"/>
    <mergeCell ref="G287:G288"/>
    <mergeCell ref="I279:I282"/>
    <mergeCell ref="F287:F288"/>
    <mergeCell ref="K300:K301"/>
    <mergeCell ref="F275:F278"/>
    <mergeCell ref="K275:K278"/>
    <mergeCell ref="H272:H274"/>
    <mergeCell ref="K616:K617"/>
    <mergeCell ref="K620:K622"/>
    <mergeCell ref="I581:I583"/>
    <mergeCell ref="J494:J497"/>
    <mergeCell ref="I494:I497"/>
    <mergeCell ref="K529:K531"/>
    <mergeCell ref="K549:K552"/>
    <mergeCell ref="J566:J567"/>
    <mergeCell ref="J598:J599"/>
    <mergeCell ref="K596:K597"/>
    <mergeCell ref="K538:K539"/>
    <mergeCell ref="J541:J543"/>
    <mergeCell ref="J538:J539"/>
    <mergeCell ref="J616:J617"/>
    <mergeCell ref="J612:J615"/>
    <mergeCell ref="I586:I587"/>
    <mergeCell ref="J586:J587"/>
    <mergeCell ref="K608:K611"/>
    <mergeCell ref="H364:H366"/>
    <mergeCell ref="J348:J351"/>
    <mergeCell ref="K339:K342"/>
    <mergeCell ref="H553:H554"/>
    <mergeCell ref="J578:J580"/>
    <mergeCell ref="K490:K493"/>
    <mergeCell ref="K604:K607"/>
    <mergeCell ref="J620:J622"/>
    <mergeCell ref="H568:H569"/>
    <mergeCell ref="K598:K599"/>
    <mergeCell ref="H612:H615"/>
    <mergeCell ref="K612:K615"/>
    <mergeCell ref="K570:K577"/>
    <mergeCell ref="K584:K585"/>
    <mergeCell ref="I584:I585"/>
    <mergeCell ref="J581:J583"/>
    <mergeCell ref="K581:K583"/>
    <mergeCell ref="G459:G460"/>
    <mergeCell ref="G390:G393"/>
    <mergeCell ref="J809:J811"/>
    <mergeCell ref="J825:J828"/>
    <mergeCell ref="I784:I788"/>
    <mergeCell ref="K719:K721"/>
    <mergeCell ref="K701:K702"/>
    <mergeCell ref="K715:K718"/>
    <mergeCell ref="K712:K713"/>
    <mergeCell ref="K1317:K1319"/>
    <mergeCell ref="K1350:K1353"/>
    <mergeCell ref="K817:K818"/>
    <mergeCell ref="J695:J696"/>
    <mergeCell ref="J1257:J1263"/>
    <mergeCell ref="K1215:K1217"/>
    <mergeCell ref="J1252:J1256"/>
    <mergeCell ref="J1264:J1270"/>
    <mergeCell ref="J1413:J1415"/>
    <mergeCell ref="J1163:J1166"/>
    <mergeCell ref="I1167:I1169"/>
    <mergeCell ref="J1185:J1193"/>
    <mergeCell ref="J1178:J1180"/>
    <mergeCell ref="I1154:I1156"/>
    <mergeCell ref="J1154:J1156"/>
    <mergeCell ref="I1341:I1343"/>
    <mergeCell ref="I1363:I1364"/>
    <mergeCell ref="K1420:K1423"/>
    <mergeCell ref="J1129:J1131"/>
    <mergeCell ref="J1028:J1030"/>
    <mergeCell ref="I1006:I1009"/>
    <mergeCell ref="J1006:J1009"/>
    <mergeCell ref="K1123:K1124"/>
    <mergeCell ref="I912:I913"/>
    <mergeCell ref="I941:I946"/>
    <mergeCell ref="K1341:K1343"/>
    <mergeCell ref="J1344:J1346"/>
    <mergeCell ref="K1365:K1367"/>
    <mergeCell ref="K950:K953"/>
    <mergeCell ref="K1271:K1276"/>
    <mergeCell ref="J1170:J1172"/>
    <mergeCell ref="J1182:J1184"/>
    <mergeCell ref="J941:J946"/>
    <mergeCell ref="I1047:I1050"/>
    <mergeCell ref="I1249:I1251"/>
    <mergeCell ref="J1167:J1169"/>
    <mergeCell ref="J1136:J1139"/>
    <mergeCell ref="J1132:J1135"/>
    <mergeCell ref="I1335:I1337"/>
    <mergeCell ref="J1317:J1319"/>
    <mergeCell ref="K1091:K1093"/>
    <mergeCell ref="K1212:K1214"/>
    <mergeCell ref="K1249:K1251"/>
    <mergeCell ref="K1257:K1263"/>
    <mergeCell ref="K1197:K1202"/>
    <mergeCell ref="J1173:J1177"/>
    <mergeCell ref="K1194:K1196"/>
    <mergeCell ref="K1304:K1309"/>
    <mergeCell ref="K1335:K1337"/>
    <mergeCell ref="J1326:J1328"/>
    <mergeCell ref="J1338:J1340"/>
    <mergeCell ref="J1313:J1315"/>
    <mergeCell ref="J1323:J1325"/>
    <mergeCell ref="K1000:K1001"/>
    <mergeCell ref="J954:J957"/>
    <mergeCell ref="J994:J999"/>
    <mergeCell ref="K1209:K1211"/>
    <mergeCell ref="J912:J913"/>
    <mergeCell ref="K853:K854"/>
    <mergeCell ref="K1031:K1033"/>
    <mergeCell ref="K892:K893"/>
    <mergeCell ref="J1452:J1456"/>
    <mergeCell ref="J1443:J1445"/>
    <mergeCell ref="J1304:J1309"/>
    <mergeCell ref="K1206:K1208"/>
    <mergeCell ref="I1023:I1027"/>
    <mergeCell ref="K1235:K1242"/>
    <mergeCell ref="J1280:J1282"/>
    <mergeCell ref="K1152:K1153"/>
    <mergeCell ref="J1203:J1205"/>
    <mergeCell ref="J1161:J1162"/>
    <mergeCell ref="J1218:J1220"/>
    <mergeCell ref="K1154:K1156"/>
    <mergeCell ref="J1194:J1196"/>
    <mergeCell ref="K1185:K1193"/>
    <mergeCell ref="J1140:J1143"/>
    <mergeCell ref="J1034:J1035"/>
    <mergeCell ref="K994:K999"/>
    <mergeCell ref="K1006:K1009"/>
    <mergeCell ref="K954:K957"/>
    <mergeCell ref="K982:K984"/>
    <mergeCell ref="K938:K939"/>
    <mergeCell ref="K1163:K1166"/>
    <mergeCell ref="J1021:J1022"/>
    <mergeCell ref="J1036:J1037"/>
    <mergeCell ref="K1034:K1035"/>
    <mergeCell ref="I1036:I1037"/>
    <mergeCell ref="I1031:I1033"/>
    <mergeCell ref="J1031:J1033"/>
    <mergeCell ref="J1297:J1303"/>
    <mergeCell ref="J1310:J1312"/>
    <mergeCell ref="K1344:K1346"/>
    <mergeCell ref="J1043:J1046"/>
    <mergeCell ref="I982:I984"/>
    <mergeCell ref="I1002:I1005"/>
    <mergeCell ref="I985:I986"/>
    <mergeCell ref="I964:I967"/>
    <mergeCell ref="I1063:I1064"/>
    <mergeCell ref="I1132:I1135"/>
    <mergeCell ref="I1136:I1139"/>
    <mergeCell ref="I1140:I1143"/>
    <mergeCell ref="K976:K977"/>
    <mergeCell ref="J976:J977"/>
    <mergeCell ref="J992:J993"/>
    <mergeCell ref="K1016:K1020"/>
    <mergeCell ref="K1023:K1027"/>
    <mergeCell ref="J1014:J1015"/>
    <mergeCell ref="J958:J959"/>
    <mergeCell ref="I1085:I1088"/>
    <mergeCell ref="I1081:I1084"/>
    <mergeCell ref="I1129:I1131"/>
    <mergeCell ref="I1125:I1127"/>
    <mergeCell ref="I1028:I1030"/>
    <mergeCell ref="I1144:I1146"/>
    <mergeCell ref="I1147:I1151"/>
    <mergeCell ref="I1034:I1035"/>
    <mergeCell ref="I1051:I1052"/>
    <mergeCell ref="I908:I909"/>
    <mergeCell ref="K1051:K1052"/>
    <mergeCell ref="I1038:I1041"/>
    <mergeCell ref="I960:I963"/>
    <mergeCell ref="K688:K689"/>
    <mergeCell ref="K653:K654"/>
    <mergeCell ref="J666:J667"/>
    <mergeCell ref="J757:J758"/>
    <mergeCell ref="J748:J749"/>
    <mergeCell ref="K666:K667"/>
    <mergeCell ref="K726:K727"/>
    <mergeCell ref="J922:J924"/>
    <mergeCell ref="J928:J929"/>
    <mergeCell ref="J732:J735"/>
    <mergeCell ref="J738:J741"/>
    <mergeCell ref="J754:J756"/>
    <mergeCell ref="J815:J816"/>
    <mergeCell ref="J829:J831"/>
    <mergeCell ref="J843:J846"/>
    <mergeCell ref="K672:K673"/>
    <mergeCell ref="J715:J718"/>
    <mergeCell ref="K670:K671"/>
    <mergeCell ref="J1113:J1116"/>
    <mergeCell ref="K1063:K1064"/>
    <mergeCell ref="K680:K684"/>
    <mergeCell ref="J685:J687"/>
    <mergeCell ref="J806:J808"/>
    <mergeCell ref="K919:K921"/>
    <mergeCell ref="J916:J918"/>
    <mergeCell ref="J985:J986"/>
    <mergeCell ref="K960:K963"/>
    <mergeCell ref="K958:K959"/>
    <mergeCell ref="K743:K746"/>
    <mergeCell ref="K750:K753"/>
    <mergeCell ref="K697:K700"/>
    <mergeCell ref="K843:K846"/>
    <mergeCell ref="K728:K729"/>
    <mergeCell ref="K732:K735"/>
    <mergeCell ref="K730:K731"/>
    <mergeCell ref="K738:K741"/>
    <mergeCell ref="K736:K737"/>
    <mergeCell ref="K1014:K1015"/>
    <mergeCell ref="K685:K687"/>
    <mergeCell ref="J743:J746"/>
    <mergeCell ref="K908:K909"/>
    <mergeCell ref="J919:J921"/>
    <mergeCell ref="J730:J731"/>
    <mergeCell ref="K799:K805"/>
    <mergeCell ref="K790:K792"/>
    <mergeCell ref="K1072:K1076"/>
    <mergeCell ref="J900:J901"/>
    <mergeCell ref="J882:J885"/>
    <mergeCell ref="K1055:K1056"/>
    <mergeCell ref="J930:J931"/>
    <mergeCell ref="J1000:J1001"/>
    <mergeCell ref="K695:K696"/>
    <mergeCell ref="J1010:J1013"/>
    <mergeCell ref="J1002:J1005"/>
    <mergeCell ref="K773:K776"/>
    <mergeCell ref="K806:K808"/>
    <mergeCell ref="K815:K816"/>
    <mergeCell ref="J855:J856"/>
    <mergeCell ref="J773:J776"/>
    <mergeCell ref="K821:K824"/>
    <mergeCell ref="K972:K975"/>
    <mergeCell ref="K968:K971"/>
    <mergeCell ref="K987:K990"/>
    <mergeCell ref="J987:J990"/>
    <mergeCell ref="J1446:J1448"/>
    <mergeCell ref="K754:K756"/>
    <mergeCell ref="K2000:K2006"/>
    <mergeCell ref="I1993:I1997"/>
    <mergeCell ref="I1939:I1942"/>
    <mergeCell ref="K1939:K1942"/>
    <mergeCell ref="I1701:I1702"/>
    <mergeCell ref="I1581:I1584"/>
    <mergeCell ref="J1567:J1569"/>
    <mergeCell ref="K1907:K1909"/>
    <mergeCell ref="I1904:I1906"/>
    <mergeCell ref="I1461:I1464"/>
    <mergeCell ref="J1469:J1472"/>
    <mergeCell ref="I1469:I1472"/>
    <mergeCell ref="K1457:K1460"/>
    <mergeCell ref="K1452:K1456"/>
    <mergeCell ref="K1446:K1448"/>
    <mergeCell ref="J1461:J1464"/>
    <mergeCell ref="K1443:K1445"/>
    <mergeCell ref="I1446:I1448"/>
    <mergeCell ref="I1457:I1460"/>
    <mergeCell ref="J1457:J1460"/>
    <mergeCell ref="K1284:K1288"/>
    <mergeCell ref="I1313:I1315"/>
    <mergeCell ref="I1297:I1303"/>
    <mergeCell ref="I1310:I1312"/>
    <mergeCell ref="K1252:K1256"/>
    <mergeCell ref="K1277:K1279"/>
    <mergeCell ref="K1224:K1226"/>
    <mergeCell ref="K1264:K1270"/>
    <mergeCell ref="J1431:J1439"/>
    <mergeCell ref="K1440:K1442"/>
    <mergeCell ref="K1431:K1439"/>
    <mergeCell ref="J1440:J1442"/>
    <mergeCell ref="J1428:J1430"/>
    <mergeCell ref="J1357:J1359"/>
    <mergeCell ref="J1277:J1279"/>
    <mergeCell ref="K1326:K1328"/>
    <mergeCell ref="J1341:J1343"/>
    <mergeCell ref="K1332:K1334"/>
    <mergeCell ref="K1323:K1325"/>
    <mergeCell ref="J1329:J1331"/>
    <mergeCell ref="K1310:K1312"/>
    <mergeCell ref="J1363:J1364"/>
    <mergeCell ref="K1354:K1356"/>
    <mergeCell ref="K1297:K1303"/>
    <mergeCell ref="K1144:K1146"/>
    <mergeCell ref="J1063:J1064"/>
    <mergeCell ref="J1147:J1151"/>
    <mergeCell ref="J1099:J1100"/>
    <mergeCell ref="K1167:K1169"/>
    <mergeCell ref="J1347:J1349"/>
    <mergeCell ref="J1249:J1251"/>
    <mergeCell ref="K779:K782"/>
    <mergeCell ref="J1289:J1291"/>
    <mergeCell ref="J1292:J1296"/>
    <mergeCell ref="K1796:K1798"/>
    <mergeCell ref="J1284:J1288"/>
    <mergeCell ref="J1152:J1153"/>
    <mergeCell ref="J1117:J1118"/>
    <mergeCell ref="K1465:K1468"/>
    <mergeCell ref="I1465:I1468"/>
    <mergeCell ref="K1292:K1296"/>
    <mergeCell ref="K912:K913"/>
    <mergeCell ref="I2033:I2034"/>
    <mergeCell ref="K1218:K1220"/>
    <mergeCell ref="J3034:J3037"/>
    <mergeCell ref="K3058:K3061"/>
    <mergeCell ref="K3034:K3037"/>
    <mergeCell ref="J3062:J3064"/>
    <mergeCell ref="H3019:H3025"/>
    <mergeCell ref="J2647:J2651"/>
    <mergeCell ref="K2666:K2670"/>
    <mergeCell ref="I2671:I2673"/>
    <mergeCell ref="J2604:J2607"/>
    <mergeCell ref="K2639:K2643"/>
    <mergeCell ref="I2644:I2646"/>
    <mergeCell ref="J2608:J2611"/>
    <mergeCell ref="J2720:J2723"/>
    <mergeCell ref="K2799:K2800"/>
    <mergeCell ref="K2805:K2809"/>
    <mergeCell ref="K2788:K2789"/>
    <mergeCell ref="H2639:H2643"/>
    <mergeCell ref="J2891:J2894"/>
    <mergeCell ref="K2926:K2928"/>
    <mergeCell ref="J2967:J2971"/>
    <mergeCell ref="J1465:J1468"/>
    <mergeCell ref="K1886:K1888"/>
    <mergeCell ref="K1947:K1949"/>
    <mergeCell ref="K1904:K1906"/>
    <mergeCell ref="I2044:I2046"/>
    <mergeCell ref="J2067:J2069"/>
    <mergeCell ref="J2070:J2073"/>
    <mergeCell ref="J2061:J2063"/>
    <mergeCell ref="J2081:J2084"/>
    <mergeCell ref="K1525:K1527"/>
    <mergeCell ref="K1627:K1629"/>
    <mergeCell ref="I1889:I1895"/>
    <mergeCell ref="K1866:K1869"/>
    <mergeCell ref="J1490:J1496"/>
    <mergeCell ref="K2025:K2028"/>
    <mergeCell ref="J1993:J1997"/>
    <mergeCell ref="J2017:J2020"/>
    <mergeCell ref="J1904:J1906"/>
    <mergeCell ref="K2044:K2046"/>
    <mergeCell ref="I2085:I2086"/>
    <mergeCell ref="J2445:J2447"/>
    <mergeCell ref="I2395:I2397"/>
    <mergeCell ref="I2133:I2135"/>
    <mergeCell ref="I2456:I2459"/>
    <mergeCell ref="K2255:K2257"/>
    <mergeCell ref="H2255:H2257"/>
    <mergeCell ref="I2232:I2234"/>
    <mergeCell ref="J2311:J2312"/>
    <mergeCell ref="I2321:I2323"/>
    <mergeCell ref="J2327:J2329"/>
    <mergeCell ref="H2321:H2323"/>
    <mergeCell ref="I2324:I2326"/>
    <mergeCell ref="K2249:K2251"/>
    <mergeCell ref="K2493:K2495"/>
    <mergeCell ref="J2635:J2638"/>
    <mergeCell ref="K2037:K2039"/>
    <mergeCell ref="I2040:I2041"/>
    <mergeCell ref="J2029:J2032"/>
    <mergeCell ref="K1760:K1762"/>
    <mergeCell ref="K1793:K1795"/>
    <mergeCell ref="I2037:I2039"/>
    <mergeCell ref="J2037:J2039"/>
    <mergeCell ref="K2404:K2406"/>
    <mergeCell ref="K2475:K2477"/>
    <mergeCell ref="I2462:I2465"/>
    <mergeCell ref="K2407:K2409"/>
    <mergeCell ref="K2456:K2459"/>
    <mergeCell ref="I2430:I2432"/>
    <mergeCell ref="K2433:K2438"/>
    <mergeCell ref="I2445:I2447"/>
    <mergeCell ref="I2433:I2438"/>
    <mergeCell ref="J2440:J2441"/>
    <mergeCell ref="J2600:J2603"/>
    <mergeCell ref="K2623:K2626"/>
    <mergeCell ref="I2594:I2595"/>
    <mergeCell ref="K2748:K2750"/>
    <mergeCell ref="K2466:K2468"/>
    <mergeCell ref="I2554:I2556"/>
    <mergeCell ref="K2635:K2638"/>
    <mergeCell ref="H2496:H2498"/>
    <mergeCell ref="K2594:K2595"/>
    <mergeCell ref="K2632:K2634"/>
    <mergeCell ref="J2632:J2634"/>
    <mergeCell ref="K2513:K2516"/>
    <mergeCell ref="J2456:J2459"/>
    <mergeCell ref="H2725:H2728"/>
    <mergeCell ref="J2554:J2556"/>
    <mergeCell ref="K2569:K2572"/>
    <mergeCell ref="K2547:K2549"/>
    <mergeCell ref="K2541:K2543"/>
    <mergeCell ref="K2770:K2771"/>
    <mergeCell ref="H2541:H2543"/>
    <mergeCell ref="I2550:I2553"/>
    <mergeCell ref="I2561:I2562"/>
    <mergeCell ref="H2557:H2560"/>
    <mergeCell ref="H2554:H2556"/>
    <mergeCell ref="K2737:K2740"/>
    <mergeCell ref="I2587:I2589"/>
    <mergeCell ref="J2614:J2617"/>
    <mergeCell ref="I2623:I2626"/>
    <mergeCell ref="J2561:J2562"/>
    <mergeCell ref="K2462:K2465"/>
    <mergeCell ref="H2532:H2534"/>
    <mergeCell ref="H2529:H2531"/>
    <mergeCell ref="K2544:K2546"/>
    <mergeCell ref="H2538:H2540"/>
    <mergeCell ref="K2710:K2713"/>
    <mergeCell ref="K2583:K2586"/>
    <mergeCell ref="J2547:J2549"/>
    <mergeCell ref="J2567:J2568"/>
    <mergeCell ref="K2647:K2651"/>
    <mergeCell ref="J2671:J2673"/>
    <mergeCell ref="H2590:H2593"/>
    <mergeCell ref="I2590:I2593"/>
    <mergeCell ref="K2684:K2686"/>
    <mergeCell ref="H2587:H2589"/>
    <mergeCell ref="J2663:J2665"/>
    <mergeCell ref="K2596:K2599"/>
    <mergeCell ref="K2561:K2562"/>
    <mergeCell ref="K2521:K2528"/>
    <mergeCell ref="J2583:J2586"/>
    <mergeCell ref="I2567:I2568"/>
    <mergeCell ref="H2581:H2582"/>
    <mergeCell ref="I2541:I2543"/>
    <mergeCell ref="H2567:H2568"/>
    <mergeCell ref="I2569:I2572"/>
    <mergeCell ref="N3170:N3171"/>
    <mergeCell ref="L3052:L3054"/>
    <mergeCell ref="J3075:J3076"/>
    <mergeCell ref="K2425:K2429"/>
    <mergeCell ref="K2370:K2372"/>
    <mergeCell ref="J2442:J2444"/>
    <mergeCell ref="G2336:G2338"/>
    <mergeCell ref="I2452:I2455"/>
    <mergeCell ref="J2460:J2461"/>
    <mergeCell ref="K2442:K2444"/>
    <mergeCell ref="J2425:J2429"/>
    <mergeCell ref="G2425:G2429"/>
    <mergeCell ref="H2425:H2429"/>
    <mergeCell ref="H2430:H2432"/>
    <mergeCell ref="J2407:J2409"/>
    <mergeCell ref="G2596:G2599"/>
    <mergeCell ref="K2967:K2971"/>
    <mergeCell ref="K2875:K2877"/>
    <mergeCell ref="J2926:J2928"/>
    <mergeCell ref="I2891:I2894"/>
    <mergeCell ref="I2885:I2887"/>
    <mergeCell ref="G2954:G2955"/>
    <mergeCell ref="J3065:J3067"/>
    <mergeCell ref="H3004:H3006"/>
    <mergeCell ref="J3007:J3009"/>
    <mergeCell ref="I3028:I3030"/>
    <mergeCell ref="G2517:G2520"/>
    <mergeCell ref="H2795:H2798"/>
    <mergeCell ref="H2770:H2771"/>
    <mergeCell ref="H2778:H2781"/>
    <mergeCell ref="H2799:H2800"/>
    <mergeCell ref="H2788:H2789"/>
    <mergeCell ref="H2792:H2794"/>
    <mergeCell ref="H2801:H2804"/>
    <mergeCell ref="H2764:H2766"/>
    <mergeCell ref="J2532:J2534"/>
    <mergeCell ref="H2462:H2465"/>
    <mergeCell ref="I2687:I2692"/>
    <mergeCell ref="I2693:I2695"/>
    <mergeCell ref="K2703:K2706"/>
    <mergeCell ref="I2720:I2723"/>
    <mergeCell ref="K2720:K2723"/>
    <mergeCell ref="J2687:J2692"/>
    <mergeCell ref="K2678:K2680"/>
    <mergeCell ref="I2784:I2786"/>
    <mergeCell ref="I2835:I2837"/>
    <mergeCell ref="K2398:K2400"/>
    <mergeCell ref="H2448:H2451"/>
    <mergeCell ref="H2440:H2441"/>
    <mergeCell ref="H2373:H2375"/>
    <mergeCell ref="I2425:I2429"/>
    <mergeCell ref="K2445:K2447"/>
    <mergeCell ref="I2373:I2375"/>
    <mergeCell ref="K2440:K2441"/>
    <mergeCell ref="I2600:I2603"/>
    <mergeCell ref="K2379:K2386"/>
    <mergeCell ref="K2395:K2397"/>
    <mergeCell ref="K3167:K3169"/>
    <mergeCell ref="I2370:I2372"/>
    <mergeCell ref="J2370:J2372"/>
    <mergeCell ref="J2373:J2375"/>
    <mergeCell ref="K2401:K2403"/>
    <mergeCell ref="J2353:J2355"/>
    <mergeCell ref="G2339:G2345"/>
    <mergeCell ref="I3358:I3361"/>
    <mergeCell ref="J3354:J3357"/>
    <mergeCell ref="J3124:J3126"/>
    <mergeCell ref="J3170:J3173"/>
    <mergeCell ref="H3294:H3297"/>
    <mergeCell ref="I3229:I3231"/>
    <mergeCell ref="K3263:K3266"/>
    <mergeCell ref="I3194:I3195"/>
    <mergeCell ref="I3276:I3279"/>
    <mergeCell ref="K3225:K3228"/>
    <mergeCell ref="K3354:K3357"/>
    <mergeCell ref="J3263:J3266"/>
    <mergeCell ref="K3267:K3274"/>
    <mergeCell ref="K3255:K3258"/>
    <mergeCell ref="K3196:K3203"/>
    <mergeCell ref="K3213:K3216"/>
    <mergeCell ref="J3286:J3289"/>
    <mergeCell ref="J3302:J3305"/>
    <mergeCell ref="J3318:J3322"/>
    <mergeCell ref="I3344:I3346"/>
    <mergeCell ref="J3229:J3231"/>
    <mergeCell ref="I3263:I3266"/>
    <mergeCell ref="K3314:K3317"/>
    <mergeCell ref="J3314:J3317"/>
    <mergeCell ref="J3232:J3242"/>
    <mergeCell ref="H2737:H2740"/>
    <mergeCell ref="K2841:K2844"/>
    <mergeCell ref="J2885:J2887"/>
    <mergeCell ref="I2964:I2966"/>
    <mergeCell ref="J2696:J2698"/>
    <mergeCell ref="J2718:J2719"/>
    <mergeCell ref="J2792:J2794"/>
    <mergeCell ref="I2788:I2789"/>
    <mergeCell ref="J3031:J3033"/>
    <mergeCell ref="I2827:I2831"/>
    <mergeCell ref="I2815:I2817"/>
    <mergeCell ref="K2852:K2855"/>
    <mergeCell ref="J2823:J2826"/>
    <mergeCell ref="K2784:K2786"/>
    <mergeCell ref="K3026:K3027"/>
    <mergeCell ref="K3065:K3067"/>
    <mergeCell ref="K2774:K2777"/>
    <mergeCell ref="J2850:J2851"/>
    <mergeCell ref="J2861:J2864"/>
    <mergeCell ref="I2782:I2783"/>
    <mergeCell ref="I2841:I2844"/>
    <mergeCell ref="K2964:K2966"/>
    <mergeCell ref="I2950:I2951"/>
    <mergeCell ref="J2992:J2993"/>
    <mergeCell ref="I2992:I2993"/>
    <mergeCell ref="I2983:I2985"/>
    <mergeCell ref="I2936:I2939"/>
    <mergeCell ref="H2929:H2932"/>
    <mergeCell ref="I2915:I2918"/>
    <mergeCell ref="J3244:J3250"/>
    <mergeCell ref="K3244:K3250"/>
    <mergeCell ref="J3255:J3258"/>
    <mergeCell ref="J3174:J3176"/>
    <mergeCell ref="J3196:J3203"/>
    <mergeCell ref="I3196:I3203"/>
    <mergeCell ref="K3328:K3330"/>
    <mergeCell ref="I3290:I3293"/>
    <mergeCell ref="I3077:I3079"/>
    <mergeCell ref="K3109:K3111"/>
    <mergeCell ref="H3194:H3195"/>
    <mergeCell ref="H3167:H3169"/>
    <mergeCell ref="K3290:K3293"/>
    <mergeCell ref="J3323:J3327"/>
    <mergeCell ref="H3276:H3279"/>
    <mergeCell ref="J3267:J3274"/>
    <mergeCell ref="K2416:K2418"/>
    <mergeCell ref="H2442:H2444"/>
    <mergeCell ref="I2442:I2444"/>
    <mergeCell ref="H2433:H2438"/>
    <mergeCell ref="H2416:H2418"/>
    <mergeCell ref="H2413:H2415"/>
    <mergeCell ref="K2413:K2415"/>
    <mergeCell ref="J2413:J2415"/>
    <mergeCell ref="I2398:I2400"/>
    <mergeCell ref="I2972:I2974"/>
    <mergeCell ref="I2929:I2932"/>
    <mergeCell ref="K2986:K2988"/>
    <mergeCell ref="I2994:I2997"/>
    <mergeCell ref="J2835:J2837"/>
    <mergeCell ref="I2869:I2871"/>
    <mergeCell ref="J2946:J2949"/>
    <mergeCell ref="K2725:K2728"/>
    <mergeCell ref="J2710:J2713"/>
    <mergeCell ref="H2742:H2744"/>
    <mergeCell ref="I2718:I2719"/>
    <mergeCell ref="I2733:I2736"/>
    <mergeCell ref="K2652:K2654"/>
    <mergeCell ref="I2635:I2638"/>
    <mergeCell ref="K2742:K2744"/>
    <mergeCell ref="H2710:H2713"/>
    <mergeCell ref="J2758:J2760"/>
    <mergeCell ref="I2926:I2928"/>
    <mergeCell ref="I2888:I2890"/>
    <mergeCell ref="I2725:I2728"/>
    <mergeCell ref="H2547:H2549"/>
    <mergeCell ref="H2573:H2576"/>
    <mergeCell ref="H2596:H2599"/>
    <mergeCell ref="I2604:I2607"/>
    <mergeCell ref="K2699:K2702"/>
    <mergeCell ref="J2742:J2744"/>
    <mergeCell ref="H2714:H2716"/>
    <mergeCell ref="K2994:K2997"/>
    <mergeCell ref="K2581:K2582"/>
    <mergeCell ref="I2940:I2943"/>
    <mergeCell ref="K2989:K2991"/>
    <mergeCell ref="J3121:J3123"/>
    <mergeCell ref="H3183:H3185"/>
    <mergeCell ref="K3310:K3313"/>
    <mergeCell ref="K3217:K3220"/>
    <mergeCell ref="K3229:K3231"/>
    <mergeCell ref="I3118:I3120"/>
    <mergeCell ref="H3158:H3164"/>
    <mergeCell ref="K3318:K3322"/>
    <mergeCell ref="H3042:H3045"/>
    <mergeCell ref="H3302:H3305"/>
    <mergeCell ref="H3286:H3289"/>
    <mergeCell ref="J3167:J3169"/>
    <mergeCell ref="H3135:H3138"/>
    <mergeCell ref="J3183:J3185"/>
    <mergeCell ref="I3080:I3082"/>
    <mergeCell ref="J2569:J2571"/>
    <mergeCell ref="J2577:J2580"/>
    <mergeCell ref="I2577:I2580"/>
    <mergeCell ref="J3358:J3361"/>
    <mergeCell ref="H3147:H3150"/>
    <mergeCell ref="K3106:K3108"/>
    <mergeCell ref="I3174:I3176"/>
    <mergeCell ref="I3177:I3182"/>
    <mergeCell ref="K3139:K3142"/>
    <mergeCell ref="J3115:J3117"/>
    <mergeCell ref="K3118:K3120"/>
    <mergeCell ref="J3068:J3074"/>
    <mergeCell ref="I3075:I3076"/>
    <mergeCell ref="J3086:J3088"/>
    <mergeCell ref="H3318:H3322"/>
    <mergeCell ref="J3331:J3333"/>
    <mergeCell ref="I3225:I3228"/>
    <mergeCell ref="I3232:I3242"/>
    <mergeCell ref="J3186:J3188"/>
    <mergeCell ref="J3102:J3105"/>
    <mergeCell ref="J3294:J3297"/>
    <mergeCell ref="K3286:K3289"/>
    <mergeCell ref="K3091:K3097"/>
    <mergeCell ref="J3217:J3220"/>
    <mergeCell ref="J3362:J3365"/>
    <mergeCell ref="J3337:J3339"/>
    <mergeCell ref="K3323:K3327"/>
    <mergeCell ref="H3337:H3339"/>
    <mergeCell ref="K3135:K3138"/>
    <mergeCell ref="I3331:I3333"/>
    <mergeCell ref="H3344:H3346"/>
    <mergeCell ref="K3147:K3150"/>
    <mergeCell ref="H3358:H3361"/>
    <mergeCell ref="I3167:I3169"/>
    <mergeCell ref="H3280:H3285"/>
    <mergeCell ref="I3139:I3142"/>
    <mergeCell ref="K3170:K3173"/>
    <mergeCell ref="K3186:K3188"/>
    <mergeCell ref="K3189:K3193"/>
    <mergeCell ref="H3196:H3203"/>
    <mergeCell ref="H3204:H3206"/>
    <mergeCell ref="I3362:I3365"/>
    <mergeCell ref="I3267:I3274"/>
    <mergeCell ref="H3186:H3188"/>
    <mergeCell ref="K3232:K3242"/>
    <mergeCell ref="J3259:J3262"/>
    <mergeCell ref="J3194:J3195"/>
    <mergeCell ref="H3174:H3176"/>
    <mergeCell ref="K3344:K3346"/>
    <mergeCell ref="K3341:K3343"/>
    <mergeCell ref="J3350:J3353"/>
    <mergeCell ref="J3298:J3301"/>
    <mergeCell ref="H3267:H3274"/>
    <mergeCell ref="K3362:K3365"/>
    <mergeCell ref="H3298:H3301"/>
    <mergeCell ref="I3186:I3188"/>
    <mergeCell ref="I3213:I3216"/>
    <mergeCell ref="I3259:I3262"/>
    <mergeCell ref="J3135:J3138"/>
    <mergeCell ref="J3280:J3285"/>
    <mergeCell ref="I3347:I3349"/>
    <mergeCell ref="H3170:H3173"/>
    <mergeCell ref="H3263:H3266"/>
    <mergeCell ref="H3255:H3258"/>
    <mergeCell ref="H3217:H3220"/>
    <mergeCell ref="H3213:H3216"/>
    <mergeCell ref="H3244:H3250"/>
    <mergeCell ref="I3068:I3074"/>
    <mergeCell ref="K3446:K3447"/>
    <mergeCell ref="H3429:H3437"/>
    <mergeCell ref="H3425:H3428"/>
    <mergeCell ref="H3442:H3445"/>
    <mergeCell ref="K3366:K3369"/>
    <mergeCell ref="I3314:I3317"/>
    <mergeCell ref="H3221:H3224"/>
    <mergeCell ref="H3225:H3228"/>
    <mergeCell ref="K3221:K3224"/>
    <mergeCell ref="J3306:J3309"/>
    <mergeCell ref="J3290:J3293"/>
    <mergeCell ref="I3337:I3339"/>
    <mergeCell ref="J3347:J3349"/>
    <mergeCell ref="I3350:I3353"/>
    <mergeCell ref="J3089:J3090"/>
    <mergeCell ref="K3112:K3114"/>
    <mergeCell ref="K3194:K3195"/>
    <mergeCell ref="J3143:J3146"/>
    <mergeCell ref="H3323:H3327"/>
    <mergeCell ref="I3334:I3336"/>
    <mergeCell ref="J3334:J3336"/>
    <mergeCell ref="J3413:J3415"/>
    <mergeCell ref="K3413:K3415"/>
    <mergeCell ref="I3106:I3108"/>
    <mergeCell ref="J3083:J3085"/>
    <mergeCell ref="J3106:J3108"/>
    <mergeCell ref="H3143:H3146"/>
    <mergeCell ref="H3109:H3111"/>
    <mergeCell ref="K3158:K3164"/>
    <mergeCell ref="K3174:K3176"/>
    <mergeCell ref="K3151:K3157"/>
    <mergeCell ref="K3259:K3262"/>
    <mergeCell ref="J3109:J3111"/>
    <mergeCell ref="I3189:I3193"/>
    <mergeCell ref="H3229:H3231"/>
    <mergeCell ref="J3189:J3193"/>
    <mergeCell ref="J3177:J3182"/>
    <mergeCell ref="J3213:J3216"/>
    <mergeCell ref="H3115:H3117"/>
    <mergeCell ref="I3143:I3146"/>
    <mergeCell ref="J3139:J3142"/>
    <mergeCell ref="J3118:J3120"/>
    <mergeCell ref="K3280:K3285"/>
    <mergeCell ref="I3209:I3212"/>
    <mergeCell ref="H3209:H3212"/>
    <mergeCell ref="I3086:I3088"/>
    <mergeCell ref="K3396:K3397"/>
    <mergeCell ref="H3259:H3262"/>
    <mergeCell ref="I3294:I3297"/>
    <mergeCell ref="I3112:I3114"/>
    <mergeCell ref="K3089:K3090"/>
    <mergeCell ref="K3102:K3105"/>
    <mergeCell ref="J3080:J3082"/>
    <mergeCell ref="I3366:I3369"/>
    <mergeCell ref="K3294:K3297"/>
    <mergeCell ref="K3075:K3076"/>
    <mergeCell ref="J3225:J3228"/>
    <mergeCell ref="I3124:I3126"/>
    <mergeCell ref="H3080:H3082"/>
    <mergeCell ref="J3091:J3097"/>
    <mergeCell ref="H3290:H3293"/>
    <mergeCell ref="K3083:K3085"/>
    <mergeCell ref="K3370:K3373"/>
    <mergeCell ref="L3341:L3343"/>
    <mergeCell ref="K3383:K3385"/>
    <mergeCell ref="K3086:K3088"/>
    <mergeCell ref="J3058:J3061"/>
    <mergeCell ref="I3065:I3067"/>
    <mergeCell ref="I3039:I3041"/>
    <mergeCell ref="I3052:I3056"/>
    <mergeCell ref="H3028:H3030"/>
    <mergeCell ref="I3354:I3357"/>
    <mergeCell ref="I3306:I3309"/>
    <mergeCell ref="I3204:I3206"/>
    <mergeCell ref="I3217:I3220"/>
    <mergeCell ref="I3221:I3224"/>
    <mergeCell ref="H3341:H3343"/>
    <mergeCell ref="I3328:I3330"/>
    <mergeCell ref="K3143:K3146"/>
    <mergeCell ref="K3177:K3182"/>
    <mergeCell ref="J3151:J3157"/>
    <mergeCell ref="J3158:J3164"/>
    <mergeCell ref="K3204:K3206"/>
    <mergeCell ref="K3209:K3212"/>
    <mergeCell ref="J3204:J3206"/>
    <mergeCell ref="I3255:I3258"/>
    <mergeCell ref="H3102:H3105"/>
    <mergeCell ref="I3121:I3123"/>
    <mergeCell ref="H3177:H3182"/>
    <mergeCell ref="I3109:I3111"/>
    <mergeCell ref="I3244:I3250"/>
    <mergeCell ref="J3328:J3330"/>
    <mergeCell ref="I3135:I3138"/>
    <mergeCell ref="L3170:L3171"/>
    <mergeCell ref="H3362:H3365"/>
    <mergeCell ref="K3068:K3074"/>
    <mergeCell ref="I3318:I3322"/>
    <mergeCell ref="K3331:K3333"/>
    <mergeCell ref="K3276:K3279"/>
    <mergeCell ref="J3310:J3313"/>
    <mergeCell ref="I3280:I3285"/>
    <mergeCell ref="J3209:J3212"/>
    <mergeCell ref="J3344:J3346"/>
    <mergeCell ref="I3083:I3085"/>
    <mergeCell ref="K3052:K3056"/>
    <mergeCell ref="J3042:J3045"/>
    <mergeCell ref="J3028:J3030"/>
    <mergeCell ref="K3124:K3126"/>
    <mergeCell ref="J3077:J3079"/>
    <mergeCell ref="K3077:K3079"/>
    <mergeCell ref="I3158:I3164"/>
    <mergeCell ref="J3112:J3114"/>
    <mergeCell ref="H3124:H3126"/>
    <mergeCell ref="I3183:I3185"/>
    <mergeCell ref="I3302:I3305"/>
    <mergeCell ref="H3151:H3157"/>
    <mergeCell ref="H3077:H3079"/>
    <mergeCell ref="K3121:K3123"/>
    <mergeCell ref="K3115:K3117"/>
    <mergeCell ref="J3221:J3224"/>
    <mergeCell ref="H3068:H3074"/>
    <mergeCell ref="K3379:K3382"/>
    <mergeCell ref="I3379:I3382"/>
    <mergeCell ref="H3112:H3114"/>
    <mergeCell ref="H3121:H3123"/>
    <mergeCell ref="K3374:K3378"/>
    <mergeCell ref="K3183:K3185"/>
    <mergeCell ref="I3049:I3051"/>
    <mergeCell ref="J3052:J3056"/>
    <mergeCell ref="H3039:H3041"/>
    <mergeCell ref="I3058:I3061"/>
    <mergeCell ref="J3013:J3015"/>
    <mergeCell ref="I2790:I2791"/>
    <mergeCell ref="I2986:I2988"/>
    <mergeCell ref="H2992:H2993"/>
    <mergeCell ref="K2885:K2887"/>
    <mergeCell ref="K2891:K2894"/>
    <mergeCell ref="J2897:J2900"/>
    <mergeCell ref="J3004:J3006"/>
    <mergeCell ref="I3013:I3015"/>
    <mergeCell ref="K2978:K2980"/>
    <mergeCell ref="I2952:I2953"/>
    <mergeCell ref="J3019:J3025"/>
    <mergeCell ref="J3026:J3027"/>
    <mergeCell ref="K2954:K2957"/>
    <mergeCell ref="K2827:K2831"/>
    <mergeCell ref="J3039:J3041"/>
    <mergeCell ref="K3004:K3006"/>
    <mergeCell ref="J2998:J3000"/>
    <mergeCell ref="J3001:J3003"/>
    <mergeCell ref="H3001:H3003"/>
    <mergeCell ref="K3001:K3003"/>
    <mergeCell ref="H3034:H3037"/>
    <mergeCell ref="K3062:K3064"/>
    <mergeCell ref="K2878:K2882"/>
    <mergeCell ref="H2856:H2860"/>
    <mergeCell ref="I2856:I2860"/>
    <mergeCell ref="J2856:J2860"/>
    <mergeCell ref="K2856:K2860"/>
    <mergeCell ref="I3001:I3003"/>
    <mergeCell ref="H3010:H3012"/>
    <mergeCell ref="I3010:I3012"/>
    <mergeCell ref="I3031:I3033"/>
    <mergeCell ref="H3052:H3056"/>
    <mergeCell ref="I2998:I3000"/>
    <mergeCell ref="I3062:I3064"/>
    <mergeCell ref="I3034:I3037"/>
    <mergeCell ref="K2929:K2932"/>
    <mergeCell ref="K2972:K2974"/>
    <mergeCell ref="I2946:I2949"/>
    <mergeCell ref="H3007:H3009"/>
    <mergeCell ref="I2989:I2991"/>
    <mergeCell ref="J2845:J2846"/>
    <mergeCell ref="J3049:J3051"/>
    <mergeCell ref="I3042:I3045"/>
    <mergeCell ref="K3028:K3030"/>
    <mergeCell ref="K3049:K3051"/>
    <mergeCell ref="K2998:K3000"/>
    <mergeCell ref="K2944:K2945"/>
    <mergeCell ref="J2790:J2791"/>
    <mergeCell ref="H2946:H2949"/>
    <mergeCell ref="K2936:K2939"/>
    <mergeCell ref="H2923:H2925"/>
    <mergeCell ref="H2952:H2953"/>
    <mergeCell ref="H2926:H2928"/>
    <mergeCell ref="H2989:H2991"/>
    <mergeCell ref="J2978:J2980"/>
    <mergeCell ref="J2994:J2997"/>
    <mergeCell ref="I2897:I2900"/>
    <mergeCell ref="K2950:K2951"/>
    <mergeCell ref="H2994:H2997"/>
    <mergeCell ref="K2923:K2925"/>
    <mergeCell ref="I2878:I2882"/>
    <mergeCell ref="K2888:K2890"/>
    <mergeCell ref="J2550:J2551"/>
    <mergeCell ref="K3039:K3041"/>
    <mergeCell ref="K2767:K2769"/>
    <mergeCell ref="H2594:H2595"/>
    <mergeCell ref="K2812:K2814"/>
    <mergeCell ref="K3010:K3012"/>
    <mergeCell ref="K3031:K3033"/>
    <mergeCell ref="K3013:K3015"/>
    <mergeCell ref="J2529:J2531"/>
    <mergeCell ref="K3019:K3025"/>
    <mergeCell ref="K2952:K2953"/>
    <mergeCell ref="K2801:K2804"/>
    <mergeCell ref="K2883:K2884"/>
    <mergeCell ref="K2778:K2781"/>
    <mergeCell ref="K2915:K2918"/>
    <mergeCell ref="K2845:K2846"/>
    <mergeCell ref="I2847:I2849"/>
    <mergeCell ref="K2614:K2617"/>
    <mergeCell ref="I2632:I2634"/>
    <mergeCell ref="J2652:J2654"/>
    <mergeCell ref="K3007:K3009"/>
    <mergeCell ref="I3026:I3027"/>
    <mergeCell ref="J2940:J2943"/>
    <mergeCell ref="J2767:J2769"/>
    <mergeCell ref="I2812:I2814"/>
    <mergeCell ref="H2674:H2677"/>
    <mergeCell ref="I3004:I3006"/>
    <mergeCell ref="J3010:J3012"/>
    <mergeCell ref="H3013:H3015"/>
    <mergeCell ref="H2671:H2673"/>
    <mergeCell ref="K2693:K2695"/>
    <mergeCell ref="K2600:K2603"/>
    <mergeCell ref="K2550:K2553"/>
    <mergeCell ref="K2567:K2568"/>
    <mergeCell ref="K2674:K2677"/>
    <mergeCell ref="H2663:H2665"/>
    <mergeCell ref="H2707:H2709"/>
    <mergeCell ref="J2733:J2736"/>
    <mergeCell ref="K2861:K2864"/>
    <mergeCell ref="I2778:I2781"/>
    <mergeCell ref="H2782:H2783"/>
    <mergeCell ref="K2960:K2963"/>
    <mergeCell ref="K2946:K2949"/>
    <mergeCell ref="H2535:H2537"/>
    <mergeCell ref="J2544:J2546"/>
    <mergeCell ref="I3007:I3009"/>
    <mergeCell ref="I2538:I2540"/>
    <mergeCell ref="I2529:I2531"/>
    <mergeCell ref="K2865:K2868"/>
    <mergeCell ref="I2710:I2713"/>
    <mergeCell ref="I2714:I2716"/>
    <mergeCell ref="I2761:I2763"/>
    <mergeCell ref="J2805:J2809"/>
    <mergeCell ref="I2770:I2771"/>
    <mergeCell ref="I2801:I2804"/>
    <mergeCell ref="J2778:J2781"/>
    <mergeCell ref="I2764:I2766"/>
    <mergeCell ref="J2795:J2798"/>
    <mergeCell ref="J2774:J2777"/>
    <mergeCell ref="K2554:K2556"/>
    <mergeCell ref="K2535:K2537"/>
    <mergeCell ref="E10:E16"/>
    <mergeCell ref="G10:G16"/>
    <mergeCell ref="H10:H16"/>
    <mergeCell ref="I10:I16"/>
    <mergeCell ref="J10:J16"/>
    <mergeCell ref="K3586:K3588"/>
    <mergeCell ref="K3521:K3523"/>
    <mergeCell ref="H3554:H3555"/>
    <mergeCell ref="K3554:K3555"/>
    <mergeCell ref="J3571:J3574"/>
    <mergeCell ref="J3596:J3597"/>
    <mergeCell ref="K3589:K3591"/>
    <mergeCell ref="K3529:K3532"/>
    <mergeCell ref="J3525:J3528"/>
    <mergeCell ref="K3562:K3564"/>
    <mergeCell ref="K3516:K3519"/>
    <mergeCell ref="I3536:I3539"/>
    <mergeCell ref="K10:K16"/>
    <mergeCell ref="F12:F16"/>
    <mergeCell ref="H3575:H3577"/>
    <mergeCell ref="I3460:I3462"/>
    <mergeCell ref="G3416:G3418"/>
    <mergeCell ref="J3425:J3428"/>
    <mergeCell ref="G3402:G3404"/>
    <mergeCell ref="J3452:J3455"/>
    <mergeCell ref="G3407:G3409"/>
    <mergeCell ref="H3457:H3459"/>
    <mergeCell ref="G3452:G3455"/>
    <mergeCell ref="I3442:I3445"/>
    <mergeCell ref="K3452:K3455"/>
    <mergeCell ref="G3362:G3365"/>
    <mergeCell ref="K3533:K3535"/>
    <mergeCell ref="J3460:J3462"/>
    <mergeCell ref="J3448:J3451"/>
    <mergeCell ref="H3410:H3411"/>
    <mergeCell ref="H3402:H3404"/>
    <mergeCell ref="K3350:K3353"/>
    <mergeCell ref="K3347:K3349"/>
    <mergeCell ref="H3310:H3313"/>
    <mergeCell ref="H3328:H3330"/>
    <mergeCell ref="K3302:K3305"/>
    <mergeCell ref="K3337:K3339"/>
    <mergeCell ref="K3298:K3301"/>
    <mergeCell ref="K3306:K3309"/>
    <mergeCell ref="K3407:K3409"/>
    <mergeCell ref="K3334:K3336"/>
    <mergeCell ref="I3310:I3313"/>
    <mergeCell ref="K3080:K3082"/>
    <mergeCell ref="I3091:I3097"/>
    <mergeCell ref="K3402:K3404"/>
    <mergeCell ref="K2448:K2451"/>
    <mergeCell ref="J3481:J3487"/>
    <mergeCell ref="I2448:I2451"/>
    <mergeCell ref="K2469:K2471"/>
    <mergeCell ref="K2487:K2489"/>
    <mergeCell ref="K2509:K2512"/>
    <mergeCell ref="I3019:I3025"/>
    <mergeCell ref="H2703:H2706"/>
    <mergeCell ref="F10:F11"/>
    <mergeCell ref="J3468:J3470"/>
    <mergeCell ref="K2897:K2900"/>
    <mergeCell ref="J3493:J3494"/>
    <mergeCell ref="K3042:K3045"/>
    <mergeCell ref="J2541:J2543"/>
    <mergeCell ref="J3147:J3150"/>
    <mergeCell ref="K3512:K3515"/>
    <mergeCell ref="I3286:I3289"/>
    <mergeCell ref="K3551:K3553"/>
    <mergeCell ref="J3544:J3545"/>
    <mergeCell ref="J3276:J3279"/>
    <mergeCell ref="J3549:J3550"/>
    <mergeCell ref="K3549:K3550"/>
    <mergeCell ref="K3493:K3494"/>
    <mergeCell ref="I3323:I3327"/>
    <mergeCell ref="I3298:I3301"/>
    <mergeCell ref="K3358:K3361"/>
    <mergeCell ref="K3389:K3391"/>
    <mergeCell ref="J3497:J3499"/>
    <mergeCell ref="J3491:J3492"/>
    <mergeCell ref="K3465:K3467"/>
    <mergeCell ref="K3474:K3480"/>
    <mergeCell ref="H3383:H3385"/>
    <mergeCell ref="J3533:J3535"/>
    <mergeCell ref="J3551:J3553"/>
    <mergeCell ref="J3546:J3548"/>
    <mergeCell ref="K3448:K3451"/>
    <mergeCell ref="K3442:K3445"/>
    <mergeCell ref="J3383:J3385"/>
    <mergeCell ref="H3062:H3064"/>
    <mergeCell ref="J3463:J3464"/>
    <mergeCell ref="K3457:K3459"/>
    <mergeCell ref="I3386:I3388"/>
    <mergeCell ref="J3442:J3445"/>
    <mergeCell ref="K3386:K3388"/>
    <mergeCell ref="J3474:J3480"/>
    <mergeCell ref="K3509:K3511"/>
    <mergeCell ref="G3596:G3597"/>
    <mergeCell ref="G3556:G3558"/>
    <mergeCell ref="I3398:I3400"/>
    <mergeCell ref="I3389:I3391"/>
    <mergeCell ref="K3416:K3418"/>
    <mergeCell ref="K3398:K3400"/>
    <mergeCell ref="K3410:K3411"/>
    <mergeCell ref="K3392:K3394"/>
    <mergeCell ref="J3506:J3508"/>
    <mergeCell ref="J3495:J3496"/>
    <mergeCell ref="I3495:I3496"/>
    <mergeCell ref="K3488:K3490"/>
    <mergeCell ref="I3488:I3490"/>
    <mergeCell ref="I3465:I3467"/>
    <mergeCell ref="I3463:I3464"/>
    <mergeCell ref="K3468:K3470"/>
    <mergeCell ref="G3491:G3492"/>
    <mergeCell ref="H3491:H3492"/>
    <mergeCell ref="J3503:J3505"/>
    <mergeCell ref="J3536:J3539"/>
    <mergeCell ref="G3567:G3570"/>
    <mergeCell ref="G3562:G3564"/>
    <mergeCell ref="H3551:H3553"/>
    <mergeCell ref="I3551:I3553"/>
    <mergeCell ref="K3525:K3528"/>
    <mergeCell ref="J3529:J3532"/>
    <mergeCell ref="I3529:I3532"/>
    <mergeCell ref="K3544:K3545"/>
    <mergeCell ref="J3578:J3580"/>
    <mergeCell ref="K3592:K3594"/>
    <mergeCell ref="K3575:K3577"/>
    <mergeCell ref="K3546:K3548"/>
    <mergeCell ref="K3738:K3741"/>
    <mergeCell ref="I3731:I3733"/>
    <mergeCell ref="J3712:J3714"/>
    <mergeCell ref="J3790:J3791"/>
    <mergeCell ref="H3719:H3726"/>
    <mergeCell ref="K3500:K3501"/>
    <mergeCell ref="K3495:K3496"/>
    <mergeCell ref="K3644:K3646"/>
    <mergeCell ref="K3648:K3650"/>
    <mergeCell ref="K3848:K3850"/>
    <mergeCell ref="K3800:K3801"/>
    <mergeCell ref="K3813:K3817"/>
    <mergeCell ref="K3790:K3791"/>
    <mergeCell ref="K3689:K3691"/>
    <mergeCell ref="K3709:K3711"/>
    <mergeCell ref="J3674:J3676"/>
    <mergeCell ref="G3805:G3807"/>
    <mergeCell ref="J3471:J3473"/>
    <mergeCell ref="K3471:K3473"/>
    <mergeCell ref="K3419:K3422"/>
    <mergeCell ref="K3425:K3428"/>
    <mergeCell ref="J3488:J3490"/>
    <mergeCell ref="I3481:I3487"/>
    <mergeCell ref="G3797:G3799"/>
    <mergeCell ref="J3797:J3799"/>
    <mergeCell ref="K3797:K3799"/>
    <mergeCell ref="K3820:K3827"/>
    <mergeCell ref="G3818:G3819"/>
    <mergeCell ref="K3497:K3499"/>
    <mergeCell ref="K3481:K3487"/>
    <mergeCell ref="K3506:K3508"/>
    <mergeCell ref="J3500:J3501"/>
    <mergeCell ref="K3463:K3464"/>
    <mergeCell ref="J3457:J3459"/>
    <mergeCell ref="K3460:K3462"/>
    <mergeCell ref="J3848:J3850"/>
    <mergeCell ref="G3698:G3700"/>
    <mergeCell ref="G3839:G3841"/>
    <mergeCell ref="H3839:H3841"/>
    <mergeCell ref="H3833:H3835"/>
    <mergeCell ref="K3842:K3844"/>
    <mergeCell ref="J3842:J3844"/>
    <mergeCell ref="K3830:K3832"/>
    <mergeCell ref="G3762:G3763"/>
    <mergeCell ref="K3491:K3492"/>
    <mergeCell ref="K3423:K3424"/>
    <mergeCell ref="K3429:K3437"/>
    <mergeCell ref="K3762:K3763"/>
    <mergeCell ref="K3698:K3700"/>
    <mergeCell ref="H3608:H3610"/>
    <mergeCell ref="J3669:J3670"/>
    <mergeCell ref="H3664:H3668"/>
    <mergeCell ref="J3728:J3730"/>
    <mergeCell ref="H3689:H3691"/>
    <mergeCell ref="H3709:H3711"/>
    <mergeCell ref="J3625:J3627"/>
    <mergeCell ref="H3648:H3650"/>
    <mergeCell ref="K3612:K3614"/>
    <mergeCell ref="K3536:K3539"/>
    <mergeCell ref="J3521:J3523"/>
    <mergeCell ref="G3516:G3519"/>
    <mergeCell ref="J3641:J3643"/>
    <mergeCell ref="J3651:J3653"/>
    <mergeCell ref="J3738:J3741"/>
    <mergeCell ref="M3546:M3548"/>
    <mergeCell ref="I3629:I3632"/>
    <mergeCell ref="K3687:K3688"/>
    <mergeCell ref="I3600:I3601"/>
    <mergeCell ref="M3551:M3553"/>
    <mergeCell ref="J3560:J3561"/>
    <mergeCell ref="J3802:J3804"/>
    <mergeCell ref="K3503:K3505"/>
    <mergeCell ref="J3756:J3758"/>
    <mergeCell ref="I3744:I3745"/>
    <mergeCell ref="K3746:K3748"/>
    <mergeCell ref="H3744:H3745"/>
    <mergeCell ref="J3752:J3753"/>
    <mergeCell ref="I3715:I3717"/>
    <mergeCell ref="I3712:I3714"/>
    <mergeCell ref="K3719:K3726"/>
    <mergeCell ref="H3687:H3688"/>
    <mergeCell ref="I3687:I3688"/>
    <mergeCell ref="J3687:J3688"/>
    <mergeCell ref="J3709:J3711"/>
    <mergeCell ref="J3706:J3708"/>
    <mergeCell ref="J3509:J3511"/>
    <mergeCell ref="J3554:J3555"/>
    <mergeCell ref="J3567:J3570"/>
    <mergeCell ref="K3598:K3599"/>
    <mergeCell ref="J3622:J3624"/>
    <mergeCell ref="K3556:K3558"/>
    <mergeCell ref="J3556:J3558"/>
    <mergeCell ref="I3556:I3558"/>
    <mergeCell ref="H3556:H3558"/>
    <mergeCell ref="I3648:I3650"/>
    <mergeCell ref="H3521:H3523"/>
    <mergeCell ref="K3540:K3543"/>
    <mergeCell ref="J3731:J3733"/>
    <mergeCell ref="I3780:I3783"/>
    <mergeCell ref="H3800:H3801"/>
    <mergeCell ref="I3728:I3730"/>
    <mergeCell ref="K3731:K3733"/>
    <mergeCell ref="J3746:J3748"/>
    <mergeCell ref="K3756:K3758"/>
    <mergeCell ref="I3674:I3676"/>
    <mergeCell ref="I3677:I3679"/>
    <mergeCell ref="I3638:I3640"/>
    <mergeCell ref="J3638:J3640"/>
    <mergeCell ref="H3651:H3653"/>
    <mergeCell ref="M3625:M3627"/>
    <mergeCell ref="M3734:M3736"/>
    <mergeCell ref="K3674:K3676"/>
    <mergeCell ref="J3672:J3673"/>
    <mergeCell ref="K3702:K3704"/>
    <mergeCell ref="K3706:K3708"/>
    <mergeCell ref="H3655:H3657"/>
    <mergeCell ref="K3669:K3670"/>
    <mergeCell ref="M3709:M3711"/>
    <mergeCell ref="I3655:I3657"/>
    <mergeCell ref="J3702:J3704"/>
    <mergeCell ref="H3644:H3646"/>
    <mergeCell ref="K3692:K3694"/>
    <mergeCell ref="K3677:K3679"/>
    <mergeCell ref="K3759:K3761"/>
    <mergeCell ref="K3744:K3745"/>
    <mergeCell ref="I3689:I3691"/>
    <mergeCell ref="H3797:H3799"/>
    <mergeCell ref="I3797:I3799"/>
    <mergeCell ref="F3546:F3548"/>
    <mergeCell ref="I4002:I4003"/>
    <mergeCell ref="I3995:I3999"/>
    <mergeCell ref="G3677:G3679"/>
    <mergeCell ref="I3672:I3673"/>
    <mergeCell ref="H3641:H3643"/>
    <mergeCell ref="H3638:H3640"/>
    <mergeCell ref="J3771:J3773"/>
    <mergeCell ref="M3698:M3700"/>
    <mergeCell ref="G3689:G3691"/>
    <mergeCell ref="I3833:I3835"/>
    <mergeCell ref="I3752:I3753"/>
    <mergeCell ref="I3759:I3761"/>
    <mergeCell ref="H4007:H4011"/>
    <mergeCell ref="K3966:K3968"/>
    <mergeCell ref="H3928:H3930"/>
    <mergeCell ref="K3947:K3949"/>
    <mergeCell ref="J3845:J3847"/>
    <mergeCell ref="K3845:K3847"/>
    <mergeCell ref="J3873:J3875"/>
    <mergeCell ref="K3903:K3907"/>
    <mergeCell ref="G3861:G3863"/>
    <mergeCell ref="H3858:H3860"/>
    <mergeCell ref="G3830:G3832"/>
    <mergeCell ref="H3830:H3832"/>
    <mergeCell ref="G3868:G3869"/>
    <mergeCell ref="G3909:G3911"/>
    <mergeCell ref="H3909:H3911"/>
    <mergeCell ref="I3909:I3911"/>
    <mergeCell ref="J3909:J3911"/>
    <mergeCell ref="K3909:K3911"/>
    <mergeCell ref="K3891:K3893"/>
    <mergeCell ref="I3941:I3943"/>
    <mergeCell ref="J3954:J3955"/>
    <mergeCell ref="K3963:K3965"/>
    <mergeCell ref="K3992:K3994"/>
    <mergeCell ref="K3764:K3769"/>
    <mergeCell ref="I3966:I3968"/>
    <mergeCell ref="K3969:K3972"/>
    <mergeCell ref="G3969:G3972"/>
    <mergeCell ref="G3947:G3949"/>
    <mergeCell ref="H3947:H3949"/>
    <mergeCell ref="G3944:G3946"/>
    <mergeCell ref="H3944:H3946"/>
    <mergeCell ref="I3944:I3946"/>
    <mergeCell ref="K4007:K4011"/>
    <mergeCell ref="M3719:M3721"/>
    <mergeCell ref="M3712:M3714"/>
    <mergeCell ref="L3738:L3739"/>
    <mergeCell ref="M3759:M3761"/>
    <mergeCell ref="H3787:H3789"/>
    <mergeCell ref="K3780:K3783"/>
    <mergeCell ref="K3828:K3829"/>
    <mergeCell ref="J3947:J3949"/>
    <mergeCell ref="K3921:K3923"/>
    <mergeCell ref="G4002:G4003"/>
    <mergeCell ref="H4002:H4003"/>
    <mergeCell ref="J4002:J4003"/>
    <mergeCell ref="K3836:K3838"/>
    <mergeCell ref="K3938:K3940"/>
    <mergeCell ref="K3888:K3890"/>
    <mergeCell ref="J3762:J3763"/>
    <mergeCell ref="I3790:I3791"/>
    <mergeCell ref="H3836:H3838"/>
    <mergeCell ref="F3969:F3972"/>
    <mergeCell ref="A3956:A3958"/>
    <mergeCell ref="J4059:J4061"/>
    <mergeCell ref="E3928:E3930"/>
    <mergeCell ref="G4055:G4057"/>
    <mergeCell ref="G4031:G4032"/>
    <mergeCell ref="G4020:G4022"/>
    <mergeCell ref="A3925:A3927"/>
    <mergeCell ref="A3986:A3988"/>
    <mergeCell ref="H4059:H4061"/>
    <mergeCell ref="F4038:F4042"/>
    <mergeCell ref="H4031:H4032"/>
    <mergeCell ref="H4020:H4022"/>
    <mergeCell ref="J3966:J3968"/>
    <mergeCell ref="I3956:I3958"/>
    <mergeCell ref="H3969:H3972"/>
    <mergeCell ref="J3969:J3972"/>
    <mergeCell ref="I3969:I3972"/>
    <mergeCell ref="J3858:J3860"/>
    <mergeCell ref="A3944:A3946"/>
    <mergeCell ref="H4055:H4057"/>
    <mergeCell ref="A4007:A4011"/>
    <mergeCell ref="F4043:F4044"/>
    <mergeCell ref="E4031:E4032"/>
    <mergeCell ref="F4059:F4061"/>
    <mergeCell ref="F4034:F4036"/>
    <mergeCell ref="H4034:H4036"/>
    <mergeCell ref="F4031:F4032"/>
    <mergeCell ref="E4034:E4036"/>
    <mergeCell ref="I4059:I4061"/>
    <mergeCell ref="F4017:F4018"/>
    <mergeCell ref="J4055:J4057"/>
    <mergeCell ref="A4034:A4036"/>
    <mergeCell ref="G4038:G4042"/>
    <mergeCell ref="H4017:H4018"/>
    <mergeCell ref="J4023:J4025"/>
    <mergeCell ref="J4046:J4050"/>
    <mergeCell ref="E4017:E4018"/>
    <mergeCell ref="H4038:H4042"/>
    <mergeCell ref="I4046:I4050"/>
    <mergeCell ref="I4012:I4014"/>
    <mergeCell ref="A3973:A3984"/>
    <mergeCell ref="H3966:H3968"/>
    <mergeCell ref="I4007:I4011"/>
    <mergeCell ref="J4031:J4032"/>
    <mergeCell ref="F3921:F3923"/>
    <mergeCell ref="G4017:G4018"/>
    <mergeCell ref="I4015:I4016"/>
    <mergeCell ref="F4020:F4022"/>
    <mergeCell ref="E4002:E4003"/>
    <mergeCell ref="G4004:G4006"/>
    <mergeCell ref="F4002:F4003"/>
    <mergeCell ref="G3966:G3968"/>
    <mergeCell ref="J3913:J3917"/>
    <mergeCell ref="E3944:E3946"/>
    <mergeCell ref="A3891:A3893"/>
    <mergeCell ref="A3868:A3869"/>
    <mergeCell ref="E3947:E3949"/>
    <mergeCell ref="E3956:E3958"/>
    <mergeCell ref="F3956:F3958"/>
    <mergeCell ref="G3956:G3958"/>
    <mergeCell ref="H3956:H3958"/>
    <mergeCell ref="A4002:A4003"/>
    <mergeCell ref="A4004:A4006"/>
    <mergeCell ref="M3839:M3841"/>
    <mergeCell ref="I3800:I3801"/>
    <mergeCell ref="H3828:H3829"/>
    <mergeCell ref="H3820:H3827"/>
    <mergeCell ref="I4038:I4042"/>
    <mergeCell ref="J4038:J4042"/>
    <mergeCell ref="K4038:K4042"/>
    <mergeCell ref="H3925:H3927"/>
    <mergeCell ref="I3828:I3829"/>
    <mergeCell ref="L4075:L4076"/>
    <mergeCell ref="G3800:G3801"/>
    <mergeCell ref="N4051:N4053"/>
    <mergeCell ref="J3833:J3835"/>
    <mergeCell ref="I3933:I3935"/>
    <mergeCell ref="G3928:G3930"/>
    <mergeCell ref="H3933:H3935"/>
    <mergeCell ref="H3842:H3844"/>
    <mergeCell ref="I3913:I3917"/>
    <mergeCell ref="H3903:H3907"/>
    <mergeCell ref="G3918:G3919"/>
    <mergeCell ref="J3956:J3958"/>
    <mergeCell ref="K3956:K3958"/>
    <mergeCell ref="I3986:I3988"/>
    <mergeCell ref="H3870:H3872"/>
    <mergeCell ref="I3870:I3872"/>
    <mergeCell ref="G4023:G4025"/>
    <mergeCell ref="K4059:K4061"/>
    <mergeCell ref="I3813:I3817"/>
    <mergeCell ref="J3885:J3887"/>
    <mergeCell ref="J3830:J3832"/>
    <mergeCell ref="H3995:H3999"/>
    <mergeCell ref="I3947:I3949"/>
    <mergeCell ref="I3921:I3923"/>
    <mergeCell ref="H3868:H3869"/>
    <mergeCell ref="J3868:J3869"/>
    <mergeCell ref="K3882:K3884"/>
    <mergeCell ref="G3986:G3988"/>
    <mergeCell ref="J4017:J4018"/>
    <mergeCell ref="K4046:K4050"/>
    <mergeCell ref="G3992:G3994"/>
    <mergeCell ref="H3992:H3994"/>
    <mergeCell ref="G3995:G3999"/>
    <mergeCell ref="G4007:G4011"/>
    <mergeCell ref="K3959:K3961"/>
    <mergeCell ref="I3954:I3955"/>
    <mergeCell ref="J3888:J3890"/>
    <mergeCell ref="G3888:G3890"/>
    <mergeCell ref="J3944:J3946"/>
    <mergeCell ref="L4031:L4032"/>
    <mergeCell ref="M4012:M4014"/>
    <mergeCell ref="K3858:K3860"/>
    <mergeCell ref="J3828:J3829"/>
    <mergeCell ref="L4051:L4053"/>
    <mergeCell ref="K4002:K4003"/>
    <mergeCell ref="I4055:I4057"/>
    <mergeCell ref="K3839:K3841"/>
    <mergeCell ref="H3878:H3880"/>
    <mergeCell ref="I3878:I3880"/>
    <mergeCell ref="J3878:J3880"/>
    <mergeCell ref="K3878:K3880"/>
    <mergeCell ref="K3873:K3875"/>
    <mergeCell ref="I3830:I3832"/>
    <mergeCell ref="H3818:H3819"/>
    <mergeCell ref="G3836:G3838"/>
    <mergeCell ref="K4034:K4036"/>
    <mergeCell ref="G4083:G4085"/>
    <mergeCell ref="A4148:A4151"/>
    <mergeCell ref="G4202:G4204"/>
    <mergeCell ref="H4202:H4204"/>
    <mergeCell ref="A4211:A4213"/>
    <mergeCell ref="H4086:H4087"/>
    <mergeCell ref="A4051:A4061"/>
    <mergeCell ref="K4205:K4207"/>
    <mergeCell ref="H4145:H4147"/>
    <mergeCell ref="A4142:A4144"/>
    <mergeCell ref="F4202:F4204"/>
    <mergeCell ref="E4156:E4160"/>
    <mergeCell ref="K4083:K4085"/>
    <mergeCell ref="E4137:E4141"/>
    <mergeCell ref="F4142:F4144"/>
    <mergeCell ref="J4094:J4095"/>
    <mergeCell ref="E4080:E4081"/>
    <mergeCell ref="N4075:N4076"/>
    <mergeCell ref="E4063:E4065"/>
    <mergeCell ref="F4225:F4227"/>
    <mergeCell ref="F4221:F4223"/>
    <mergeCell ref="G4205:G4207"/>
    <mergeCell ref="H4211:H4213"/>
    <mergeCell ref="I4211:I4213"/>
    <mergeCell ref="A4168:A4172"/>
    <mergeCell ref="A4120:A4121"/>
    <mergeCell ref="J4161:J4163"/>
    <mergeCell ref="I4070:I4072"/>
    <mergeCell ref="F4152:F4155"/>
    <mergeCell ref="G4096:G4103"/>
    <mergeCell ref="H4096:H4103"/>
    <mergeCell ref="I4208:I4210"/>
    <mergeCell ref="M4173:M4177"/>
    <mergeCell ref="A4221:A4223"/>
    <mergeCell ref="I4142:I4144"/>
    <mergeCell ref="H4134:H4136"/>
    <mergeCell ref="F4205:F4207"/>
    <mergeCell ref="G4208:G4210"/>
    <mergeCell ref="I4109:I4111"/>
    <mergeCell ref="J4117:J4119"/>
    <mergeCell ref="A4182:A4184"/>
    <mergeCell ref="H4109:H4111"/>
    <mergeCell ref="K4090:K4092"/>
    <mergeCell ref="J4198:J4200"/>
    <mergeCell ref="K4070:K4072"/>
    <mergeCell ref="A4070:A4072"/>
    <mergeCell ref="F4086:F4087"/>
    <mergeCell ref="E4083:E4085"/>
    <mergeCell ref="H4182:H4184"/>
    <mergeCell ref="F4173:F4177"/>
    <mergeCell ref="G4152:G4155"/>
    <mergeCell ref="F4137:F4141"/>
    <mergeCell ref="G4137:G4141"/>
    <mergeCell ref="E4090:E4092"/>
    <mergeCell ref="E4122:E4124"/>
    <mergeCell ref="J4145:J4147"/>
    <mergeCell ref="C4075:C4076"/>
    <mergeCell ref="C4168:C4169"/>
    <mergeCell ref="A4198:A4200"/>
    <mergeCell ref="A4090:A4092"/>
    <mergeCell ref="A4134:A4136"/>
    <mergeCell ref="K4208:K4210"/>
    <mergeCell ref="G4109:G4111"/>
    <mergeCell ref="K4173:K4177"/>
    <mergeCell ref="I4179:I4181"/>
    <mergeCell ref="G4173:G4177"/>
    <mergeCell ref="K4190:K4192"/>
    <mergeCell ref="I4145:I4147"/>
    <mergeCell ref="K4145:K4147"/>
    <mergeCell ref="E4142:E4144"/>
    <mergeCell ref="K4202:K4204"/>
    <mergeCell ref="K4125:K4129"/>
    <mergeCell ref="H4205:H4207"/>
    <mergeCell ref="A4311:A4313"/>
    <mergeCell ref="B4306:B4308"/>
    <mergeCell ref="J4251:J4253"/>
    <mergeCell ref="A4255:A4257"/>
    <mergeCell ref="A4137:A4141"/>
    <mergeCell ref="J4134:J4136"/>
    <mergeCell ref="J4109:J4111"/>
    <mergeCell ref="I4198:I4200"/>
    <mergeCell ref="K4198:K4200"/>
    <mergeCell ref="A4173:A4177"/>
    <mergeCell ref="F4208:F4210"/>
    <mergeCell ref="H4251:H4253"/>
    <mergeCell ref="E4251:E4253"/>
    <mergeCell ref="A4179:A4181"/>
    <mergeCell ref="H4322:H4324"/>
    <mergeCell ref="K4228:K4230"/>
    <mergeCell ref="K4255:K4257"/>
    <mergeCell ref="K4225:K4227"/>
    <mergeCell ref="G4215:G4217"/>
    <mergeCell ref="G4225:G4227"/>
    <mergeCell ref="E4221:E4223"/>
    <mergeCell ref="A4248:A4250"/>
    <mergeCell ref="A4241:A4243"/>
    <mergeCell ref="E4215:E4217"/>
    <mergeCell ref="F4237:F4239"/>
    <mergeCell ref="I4228:I4230"/>
    <mergeCell ref="K4245:K4247"/>
    <mergeCell ref="H4266:H4268"/>
    <mergeCell ref="J4262:J4264"/>
    <mergeCell ref="F4272:F4274"/>
    <mergeCell ref="F4275:F4277"/>
    <mergeCell ref="I4272:I4274"/>
    <mergeCell ref="J4248:J4250"/>
    <mergeCell ref="E4248:E4250"/>
    <mergeCell ref="F4248:F4250"/>
    <mergeCell ref="E4255:E4257"/>
    <mergeCell ref="E4218:E4220"/>
    <mergeCell ref="F4215:F4217"/>
    <mergeCell ref="I4215:I4217"/>
    <mergeCell ref="A4266:A4268"/>
    <mergeCell ref="H4237:H4239"/>
    <mergeCell ref="I4241:I4243"/>
    <mergeCell ref="J4221:J4223"/>
    <mergeCell ref="I4221:I4223"/>
    <mergeCell ref="F4251:F4253"/>
    <mergeCell ref="C4306:C4308"/>
    <mergeCell ref="G4248:G4250"/>
    <mergeCell ref="I4266:I4268"/>
    <mergeCell ref="G4228:G4230"/>
    <mergeCell ref="H4291:H4293"/>
    <mergeCell ref="I4311:I4313"/>
    <mergeCell ref="J4311:J4313"/>
    <mergeCell ref="K4266:K4268"/>
    <mergeCell ref="I4248:I4250"/>
    <mergeCell ref="A4231:A4233"/>
    <mergeCell ref="J4228:J4230"/>
    <mergeCell ref="E4411:E4413"/>
    <mergeCell ref="J4378:J4380"/>
    <mergeCell ref="A4375:A4377"/>
    <mergeCell ref="A4361:A4372"/>
    <mergeCell ref="K4330:K4332"/>
    <mergeCell ref="K4322:K4324"/>
    <mergeCell ref="A4327:A4329"/>
    <mergeCell ref="A4317:A4321"/>
    <mergeCell ref="A4302:A4304"/>
    <mergeCell ref="A4306:A4310"/>
    <mergeCell ref="E4405:E4407"/>
    <mergeCell ref="A4411:A4413"/>
    <mergeCell ref="J4368:J4369"/>
    <mergeCell ref="K4408:K4410"/>
    <mergeCell ref="F4411:F4413"/>
    <mergeCell ref="A4408:A4410"/>
    <mergeCell ref="K4378:K4380"/>
    <mergeCell ref="A4391:A4394"/>
    <mergeCell ref="K4241:K4243"/>
    <mergeCell ref="G4251:G4253"/>
    <mergeCell ref="F4368:F4369"/>
    <mergeCell ref="G4353:G4356"/>
    <mergeCell ref="I4368:I4369"/>
    <mergeCell ref="H4302:H4304"/>
    <mergeCell ref="J4333:J4335"/>
    <mergeCell ref="E4317:E4321"/>
    <mergeCell ref="F4311:F4313"/>
    <mergeCell ref="E4225:E4227"/>
    <mergeCell ref="G4262:G4264"/>
    <mergeCell ref="H4262:H4264"/>
    <mergeCell ref="J4225:J4227"/>
    <mergeCell ref="G4231:G4233"/>
    <mergeCell ref="J4291:J4293"/>
    <mergeCell ref="H4245:H4247"/>
    <mergeCell ref="E4357:E4360"/>
    <mergeCell ref="F4364:F4365"/>
    <mergeCell ref="F4322:F4324"/>
    <mergeCell ref="K4364:K4365"/>
    <mergeCell ref="E4375:E4377"/>
    <mergeCell ref="I4327:I4329"/>
    <mergeCell ref="H4317:H4321"/>
    <mergeCell ref="J4364:J4365"/>
    <mergeCell ref="H4375:H4377"/>
    <mergeCell ref="E4378:E4380"/>
    <mergeCell ref="K4539:K4543"/>
    <mergeCell ref="M4357:M4360"/>
    <mergeCell ref="J4298:J4300"/>
    <mergeCell ref="E4302:E4304"/>
    <mergeCell ref="F4302:F4304"/>
    <mergeCell ref="I4322:I4324"/>
    <mergeCell ref="I4333:I4335"/>
    <mergeCell ref="I4291:I4293"/>
    <mergeCell ref="K4294:K4296"/>
    <mergeCell ref="K4284:K4286"/>
    <mergeCell ref="J4241:J4243"/>
    <mergeCell ref="G4275:G4277"/>
    <mergeCell ref="I4284:I4286"/>
    <mergeCell ref="F4284:F4286"/>
    <mergeCell ref="E4284:E4286"/>
    <mergeCell ref="H4275:H4277"/>
    <mergeCell ref="F4314:F4316"/>
    <mergeCell ref="I4275:I4277"/>
    <mergeCell ref="J4275:J4277"/>
    <mergeCell ref="J4306:J4310"/>
    <mergeCell ref="E4298:E4300"/>
    <mergeCell ref="G4284:G4286"/>
    <mergeCell ref="F4291:F4293"/>
    <mergeCell ref="G4340:G4341"/>
    <mergeCell ref="I4340:I4341"/>
    <mergeCell ref="I4344:I4348"/>
    <mergeCell ref="A4344:A4348"/>
    <mergeCell ref="G4279:G4281"/>
    <mergeCell ref="K4291:K4293"/>
    <mergeCell ref="H4284:H4286"/>
    <mergeCell ref="H4294:H4296"/>
    <mergeCell ref="K4314:K4316"/>
    <mergeCell ref="J4340:J4341"/>
    <mergeCell ref="I4279:I4281"/>
    <mergeCell ref="I4314:I4316"/>
    <mergeCell ref="G4314:G4316"/>
    <mergeCell ref="H4314:H4316"/>
    <mergeCell ref="H4311:H4313"/>
    <mergeCell ref="A4294:A4296"/>
    <mergeCell ref="A4336:A4338"/>
    <mergeCell ref="E4336:E4338"/>
    <mergeCell ref="F4336:F4338"/>
    <mergeCell ref="G4336:G4338"/>
    <mergeCell ref="H4336:H4338"/>
    <mergeCell ref="I4336:I4338"/>
    <mergeCell ref="J4336:J4338"/>
    <mergeCell ref="K4336:K4338"/>
    <mergeCell ref="K4275:K4277"/>
    <mergeCell ref="J4272:J4274"/>
    <mergeCell ref="D4306:D4308"/>
    <mergeCell ref="J4294:J4296"/>
    <mergeCell ref="H4306:H4310"/>
    <mergeCell ref="I4306:I4310"/>
    <mergeCell ref="K4248:K4250"/>
    <mergeCell ref="E4314:E4316"/>
    <mergeCell ref="K4302:K4304"/>
    <mergeCell ref="G4311:G4313"/>
    <mergeCell ref="K4473:K4477"/>
    <mergeCell ref="H4470:H4472"/>
    <mergeCell ref="F4478:F4480"/>
    <mergeCell ref="I4478:I4480"/>
    <mergeCell ref="F4456:F4458"/>
    <mergeCell ref="J4431:J4434"/>
    <mergeCell ref="F4467:F4469"/>
    <mergeCell ref="A4634:A4636"/>
    <mergeCell ref="M4425:M4428"/>
    <mergeCell ref="E4420:E4424"/>
    <mergeCell ref="G4306:G4310"/>
    <mergeCell ref="I4294:I4296"/>
    <mergeCell ref="F4492:F4495"/>
    <mergeCell ref="E4704:E4707"/>
    <mergeCell ref="M4353:M4356"/>
    <mergeCell ref="E4161:E4163"/>
    <mergeCell ref="E4148:E4151"/>
    <mergeCell ref="I4362:I4363"/>
    <mergeCell ref="J4357:J4360"/>
    <mergeCell ref="J4353:J4356"/>
    <mergeCell ref="E4145:E4147"/>
    <mergeCell ref="F4148:F4151"/>
    <mergeCell ref="I4156:I4160"/>
    <mergeCell ref="K4362:K4363"/>
    <mergeCell ref="M4399:M4401"/>
    <mergeCell ref="E4399:E4401"/>
    <mergeCell ref="F4399:F4401"/>
    <mergeCell ref="G4399:G4401"/>
    <mergeCell ref="H4399:H4401"/>
    <mergeCell ref="I4399:I4401"/>
    <mergeCell ref="J4399:J4401"/>
    <mergeCell ref="K4399:K4401"/>
    <mergeCell ref="E4182:E4184"/>
    <mergeCell ref="E4208:E4210"/>
    <mergeCell ref="E4211:E4213"/>
    <mergeCell ref="K4186:K4188"/>
    <mergeCell ref="E4202:E4204"/>
    <mergeCell ref="L4630:L4632"/>
    <mergeCell ref="K4524:K4526"/>
    <mergeCell ref="H4518:H4520"/>
    <mergeCell ref="K4518:K4520"/>
    <mergeCell ref="K4593:K4594"/>
    <mergeCell ref="E4552:E4561"/>
    <mergeCell ref="E4568:E4572"/>
    <mergeCell ref="K4694:K4697"/>
    <mergeCell ref="G4445:G4447"/>
    <mergeCell ref="H4391:H4394"/>
    <mergeCell ref="I4391:I4394"/>
    <mergeCell ref="J4391:J4394"/>
    <mergeCell ref="K4391:K4394"/>
    <mergeCell ref="E4391:E4394"/>
    <mergeCell ref="J4408:J4410"/>
    <mergeCell ref="K4429:K4430"/>
    <mergeCell ref="G4294:G4296"/>
    <mergeCell ref="K4340:K4341"/>
    <mergeCell ref="J4375:J4377"/>
    <mergeCell ref="I4375:I4377"/>
    <mergeCell ref="H4429:H4430"/>
    <mergeCell ref="I4429:I4430"/>
    <mergeCell ref="H4417:H4419"/>
    <mergeCell ref="G4414:G4416"/>
    <mergeCell ref="H4414:H4416"/>
    <mergeCell ref="G4417:G4419"/>
    <mergeCell ref="J4417:J4419"/>
    <mergeCell ref="G4368:G4369"/>
    <mergeCell ref="H4411:H4413"/>
    <mergeCell ref="I4411:I4413"/>
    <mergeCell ref="K4311:K4313"/>
    <mergeCell ref="J4314:J4316"/>
    <mergeCell ref="H4362:H4363"/>
    <mergeCell ref="I4357:I4360"/>
    <mergeCell ref="F5116:F5118"/>
    <mergeCell ref="H5199:H5200"/>
    <mergeCell ref="A4858:A4860"/>
    <mergeCell ref="E4840:E4841"/>
    <mergeCell ref="K4815:K4817"/>
    <mergeCell ref="E4838:E4839"/>
    <mergeCell ref="F4836:F4839"/>
    <mergeCell ref="G4855:G4857"/>
    <mergeCell ref="H4815:H4817"/>
    <mergeCell ref="I4815:I4817"/>
    <mergeCell ref="J4815:J4817"/>
    <mergeCell ref="E4815:E4817"/>
    <mergeCell ref="F4815:F4817"/>
    <mergeCell ref="G4815:G4817"/>
    <mergeCell ref="I4763:I4766"/>
    <mergeCell ref="G4901:G4904"/>
    <mergeCell ref="M4489:M4494"/>
    <mergeCell ref="L4508:L4510"/>
    <mergeCell ref="J4585:J4588"/>
    <mergeCell ref="G4585:G4588"/>
    <mergeCell ref="C4508:C4510"/>
    <mergeCell ref="A4901:A4904"/>
    <mergeCell ref="I4901:I4904"/>
    <mergeCell ref="J4901:J4904"/>
    <mergeCell ref="I4708:I4709"/>
    <mergeCell ref="J4708:J4709"/>
    <mergeCell ref="J4649:J4651"/>
    <mergeCell ref="H4719:H4723"/>
    <mergeCell ref="G4714:G4718"/>
    <mergeCell ref="H4714:H4718"/>
    <mergeCell ref="K4891:K4895"/>
    <mergeCell ref="A4873:A4877"/>
    <mergeCell ref="E4873:E4877"/>
    <mergeCell ref="F4873:F4877"/>
    <mergeCell ref="G4873:G4877"/>
    <mergeCell ref="I4781:I4783"/>
    <mergeCell ref="J4781:J4783"/>
    <mergeCell ref="K4756:K4758"/>
    <mergeCell ref="K4792:K4796"/>
    <mergeCell ref="A4787:A4791"/>
    <mergeCell ref="B4729:B4736"/>
    <mergeCell ref="L4729:L4736"/>
    <mergeCell ref="J4831:J4835"/>
    <mergeCell ref="J4724:J4728"/>
    <mergeCell ref="K4797:K4799"/>
    <mergeCell ref="E4637:E4639"/>
    <mergeCell ref="A4649:A4651"/>
    <mergeCell ref="A4768:A4780"/>
    <mergeCell ref="H4568:H4572"/>
    <mergeCell ref="K4849:K4851"/>
    <mergeCell ref="J4868:J4872"/>
    <mergeCell ref="K4868:K4872"/>
    <mergeCell ref="J4807:J4810"/>
    <mergeCell ref="K4807:K4810"/>
    <mergeCell ref="F4719:F4723"/>
    <mergeCell ref="I4564:I4566"/>
    <mergeCell ref="J4564:J4566"/>
    <mergeCell ref="K4564:K4566"/>
    <mergeCell ref="K4532:K4534"/>
    <mergeCell ref="A4710:A4713"/>
    <mergeCell ref="G4763:G4766"/>
    <mergeCell ref="H4763:H4766"/>
    <mergeCell ref="A4617:A4619"/>
    <mergeCell ref="H4702:H4703"/>
    <mergeCell ref="K4614:K4616"/>
    <mergeCell ref="H4637:H4639"/>
    <mergeCell ref="O5272:O5275"/>
    <mergeCell ref="E5273:E5276"/>
    <mergeCell ref="F5273:F5276"/>
    <mergeCell ref="G5273:G5276"/>
    <mergeCell ref="H5273:H5276"/>
    <mergeCell ref="I5273:I5276"/>
    <mergeCell ref="J5273:J5276"/>
    <mergeCell ref="K5273:K5276"/>
    <mergeCell ref="F4840:F4845"/>
    <mergeCell ref="H4840:H4845"/>
    <mergeCell ref="I4840:I4845"/>
    <mergeCell ref="J4840:J4845"/>
    <mergeCell ref="K4840:K4845"/>
    <mergeCell ref="E4634:E4636"/>
    <mergeCell ref="F4634:F4636"/>
    <mergeCell ref="G4634:G4636"/>
    <mergeCell ref="H4634:H4636"/>
    <mergeCell ref="I4634:I4636"/>
    <mergeCell ref="J4634:J4636"/>
    <mergeCell ref="K4634:K4636"/>
    <mergeCell ref="A5004:A5006"/>
    <mergeCell ref="E5004:E5006"/>
    <mergeCell ref="F5004:F5006"/>
    <mergeCell ref="G5004:G5006"/>
    <mergeCell ref="H5004:H5006"/>
    <mergeCell ref="I5004:I5006"/>
    <mergeCell ref="J5004:J5006"/>
    <mergeCell ref="K5004:K5006"/>
    <mergeCell ref="A5040:A5042"/>
    <mergeCell ref="E5040:E5042"/>
    <mergeCell ref="F5040:F5042"/>
    <mergeCell ref="G5040:G5042"/>
    <mergeCell ref="H5040:H5042"/>
    <mergeCell ref="I5040:I5042"/>
    <mergeCell ref="O5191:O5194"/>
    <mergeCell ref="F4704:F4707"/>
    <mergeCell ref="A4688:A4690"/>
    <mergeCell ref="E4688:E4690"/>
    <mergeCell ref="F4688:F4690"/>
    <mergeCell ref="G4688:G4690"/>
    <mergeCell ref="F5023:F5025"/>
    <mergeCell ref="G5023:G5025"/>
    <mergeCell ref="G5068:G5069"/>
    <mergeCell ref="H5034:H5036"/>
    <mergeCell ref="I5230:I5231"/>
    <mergeCell ref="J5230:J5231"/>
    <mergeCell ref="E5199:E5200"/>
    <mergeCell ref="F5199:F5200"/>
    <mergeCell ref="I5215:I5216"/>
    <mergeCell ref="J5215:J5216"/>
    <mergeCell ref="G5046:G5050"/>
    <mergeCell ref="H5046:H5050"/>
    <mergeCell ref="I5046:I5050"/>
    <mergeCell ref="J5046:J5050"/>
    <mergeCell ref="I4970:I4972"/>
    <mergeCell ref="H5037:H5039"/>
    <mergeCell ref="I5037:I5039"/>
    <mergeCell ref="H5057:H5059"/>
    <mergeCell ref="G5021:G5022"/>
    <mergeCell ref="H5116:H5118"/>
    <mergeCell ref="I5116:I5118"/>
    <mergeCell ref="E5116:E5118"/>
    <mergeCell ref="F4861:F4863"/>
    <mergeCell ref="F4896:F4900"/>
    <mergeCell ref="A4745:A4747"/>
    <mergeCell ref="F4708:F4709"/>
    <mergeCell ref="G4578:G4580"/>
    <mergeCell ref="E4593:E4594"/>
    <mergeCell ref="A4582:A4584"/>
    <mergeCell ref="G4685:G4686"/>
    <mergeCell ref="K4702:K4703"/>
    <mergeCell ref="I4704:I4707"/>
    <mergeCell ref="J4704:J4707"/>
    <mergeCell ref="K4719:K4723"/>
    <mergeCell ref="E4585:E4588"/>
    <mergeCell ref="A4704:A4707"/>
    <mergeCell ref="E4710:E4713"/>
    <mergeCell ref="F4763:F4766"/>
    <mergeCell ref="G4708:G4709"/>
    <mergeCell ref="J4756:J4758"/>
    <mergeCell ref="C4729:C4736"/>
    <mergeCell ref="J4688:J4690"/>
    <mergeCell ref="K4688:K4690"/>
    <mergeCell ref="H4640:H4642"/>
    <mergeCell ref="G4745:G4747"/>
    <mergeCell ref="H4745:H4747"/>
    <mergeCell ref="A4679:A4683"/>
    <mergeCell ref="G4753:G4755"/>
    <mergeCell ref="K4595:K4597"/>
    <mergeCell ref="F4685:F4686"/>
    <mergeCell ref="G4694:G4697"/>
    <mergeCell ref="H4694:H4697"/>
    <mergeCell ref="A4714:A4718"/>
    <mergeCell ref="E4708:E4709"/>
    <mergeCell ref="K4708:K4709"/>
    <mergeCell ref="H4685:H4686"/>
    <mergeCell ref="I4698:I4701"/>
    <mergeCell ref="K4640:K4642"/>
    <mergeCell ref="H4598:H4599"/>
    <mergeCell ref="I4621:I4623"/>
    <mergeCell ref="K4600:K4603"/>
    <mergeCell ref="D4629:D4632"/>
    <mergeCell ref="E4595:E4597"/>
    <mergeCell ref="F4595:F4597"/>
    <mergeCell ref="J4595:J4597"/>
    <mergeCell ref="A4621:A4623"/>
    <mergeCell ref="B4598:B4599"/>
    <mergeCell ref="I4598:I4599"/>
    <mergeCell ref="B4629:B4632"/>
    <mergeCell ref="C4629:C4632"/>
    <mergeCell ref="I4710:I4713"/>
    <mergeCell ref="J4710:J4713"/>
    <mergeCell ref="A4751:A4752"/>
    <mergeCell ref="E4640:E4642"/>
    <mergeCell ref="F4640:F4642"/>
    <mergeCell ref="E4629:E4632"/>
    <mergeCell ref="H4585:H4588"/>
    <mergeCell ref="I4585:I4588"/>
    <mergeCell ref="H4582:H4584"/>
    <mergeCell ref="E4685:E4686"/>
    <mergeCell ref="J4598:J4599"/>
    <mergeCell ref="E4649:E4651"/>
    <mergeCell ref="F4649:F4651"/>
    <mergeCell ref="I4614:I4616"/>
    <mergeCell ref="J4614:J4616"/>
    <mergeCell ref="K4617:K4619"/>
    <mergeCell ref="E4658:E4660"/>
    <mergeCell ref="F4658:F4660"/>
    <mergeCell ref="K4787:K4791"/>
    <mergeCell ref="H4797:H4799"/>
    <mergeCell ref="I4797:I4799"/>
    <mergeCell ref="J4797:J4799"/>
    <mergeCell ref="H4811:H4814"/>
    <mergeCell ref="I4811:I4814"/>
    <mergeCell ref="G4797:G4799"/>
    <mergeCell ref="K4784:K4786"/>
    <mergeCell ref="J4792:J4796"/>
    <mergeCell ref="H4784:H4786"/>
    <mergeCell ref="E4807:E4810"/>
    <mergeCell ref="F4787:F4791"/>
    <mergeCell ref="G4784:G4786"/>
    <mergeCell ref="F4702:F4703"/>
    <mergeCell ref="J4719:J4723"/>
    <mergeCell ref="E4702:E4703"/>
    <mergeCell ref="I4702:I4703"/>
    <mergeCell ref="G4691:G4693"/>
    <mergeCell ref="H4691:H4693"/>
    <mergeCell ref="I4691:I4693"/>
    <mergeCell ref="J4691:J4693"/>
    <mergeCell ref="I4745:I4747"/>
    <mergeCell ref="J4745:J4747"/>
    <mergeCell ref="J4714:J4718"/>
    <mergeCell ref="K4714:K4718"/>
    <mergeCell ref="E4724:E4728"/>
    <mergeCell ref="E4694:E4697"/>
    <mergeCell ref="I4694:I4697"/>
    <mergeCell ref="J4694:J4697"/>
    <mergeCell ref="H4698:H4701"/>
    <mergeCell ref="G4719:G4723"/>
    <mergeCell ref="K4704:K4707"/>
    <mergeCell ref="K4710:K4713"/>
    <mergeCell ref="E4797:E4799"/>
    <mergeCell ref="F4797:F4799"/>
    <mergeCell ref="K4759:K4761"/>
    <mergeCell ref="K4724:K4728"/>
    <mergeCell ref="F4781:F4783"/>
    <mergeCell ref="G4792:G4796"/>
    <mergeCell ref="H4753:H4755"/>
    <mergeCell ref="I4753:I4755"/>
    <mergeCell ref="G4704:G4707"/>
    <mergeCell ref="F4775:F4777"/>
    <mergeCell ref="H4756:H4758"/>
    <mergeCell ref="I4756:I4758"/>
    <mergeCell ref="E4719:E4723"/>
    <mergeCell ref="K4578:K4580"/>
    <mergeCell ref="K4589:K4591"/>
    <mergeCell ref="K4604:K4606"/>
    <mergeCell ref="H4920:H4922"/>
    <mergeCell ref="E4855:E4857"/>
    <mergeCell ref="J4849:J4851"/>
    <mergeCell ref="E4751:E4752"/>
    <mergeCell ref="F4751:F4752"/>
    <mergeCell ref="K4858:K4860"/>
    <mergeCell ref="K4751:K4752"/>
    <mergeCell ref="J4917:J4919"/>
    <mergeCell ref="K4698:K4701"/>
    <mergeCell ref="I4714:I4718"/>
    <mergeCell ref="N4960:N4961"/>
    <mergeCell ref="L4928:L4930"/>
    <mergeCell ref="M4928:M4930"/>
    <mergeCell ref="N4928:N4930"/>
    <mergeCell ref="I4846:I4848"/>
    <mergeCell ref="F4756:F4758"/>
    <mergeCell ref="G4756:G4758"/>
    <mergeCell ref="J4939:J4941"/>
    <mergeCell ref="K4763:K4766"/>
    <mergeCell ref="I4881:I4883"/>
    <mergeCell ref="J4881:J4883"/>
    <mergeCell ref="E4952:E4956"/>
    <mergeCell ref="G4846:G4848"/>
    <mergeCell ref="H4846:H4848"/>
    <mergeCell ref="J4846:J4848"/>
    <mergeCell ref="F4852:F4854"/>
    <mergeCell ref="G4852:G4854"/>
    <mergeCell ref="H4852:H4854"/>
    <mergeCell ref="I4852:I4854"/>
    <mergeCell ref="J4852:J4854"/>
    <mergeCell ref="E4920:E4922"/>
    <mergeCell ref="J4952:J4956"/>
    <mergeCell ref="E4896:E4900"/>
    <mergeCell ref="F4905:F4907"/>
    <mergeCell ref="G4905:G4907"/>
    <mergeCell ref="H4901:H4904"/>
    <mergeCell ref="I4957:I4959"/>
    <mergeCell ref="H4884:H4886"/>
    <mergeCell ref="I4884:I4886"/>
    <mergeCell ref="N4630:N4632"/>
    <mergeCell ref="K4942:K4943"/>
    <mergeCell ref="K4873:K4877"/>
    <mergeCell ref="F4714:F4718"/>
    <mergeCell ref="F4819:F4821"/>
    <mergeCell ref="K4861:K4863"/>
    <mergeCell ref="G4781:G4783"/>
    <mergeCell ref="J4787:J4791"/>
    <mergeCell ref="H4710:H4713"/>
    <mergeCell ref="F4792:F4796"/>
    <mergeCell ref="H4617:H4619"/>
    <mergeCell ref="I4640:I4642"/>
    <mergeCell ref="K4685:K4686"/>
    <mergeCell ref="K4753:K4755"/>
    <mergeCell ref="G4751:G4752"/>
    <mergeCell ref="H4751:H4752"/>
    <mergeCell ref="E4729:E4743"/>
    <mergeCell ref="G4595:G4597"/>
    <mergeCell ref="K4691:K4693"/>
    <mergeCell ref="F4691:F4693"/>
    <mergeCell ref="I4939:I4941"/>
    <mergeCell ref="H4947:H4951"/>
    <mergeCell ref="I4784:I4786"/>
    <mergeCell ref="J4784:J4786"/>
    <mergeCell ref="E4787:E4791"/>
    <mergeCell ref="I4947:I4951"/>
    <mergeCell ref="G4947:G4951"/>
    <mergeCell ref="A4911:A4913"/>
    <mergeCell ref="E4905:E4907"/>
    <mergeCell ref="E4878:E4880"/>
    <mergeCell ref="J4914:J4916"/>
    <mergeCell ref="H4905:H4907"/>
    <mergeCell ref="K4864:K4866"/>
    <mergeCell ref="K4831:K4835"/>
    <mergeCell ref="K4811:K4814"/>
    <mergeCell ref="K4878:K4880"/>
    <mergeCell ref="E4917:E4919"/>
    <mergeCell ref="A4719:A4723"/>
    <mergeCell ref="A4724:A4728"/>
    <mergeCell ref="A4781:A4783"/>
    <mergeCell ref="A4756:A4758"/>
    <mergeCell ref="J4753:J4755"/>
    <mergeCell ref="E4781:E4783"/>
    <mergeCell ref="H4781:H4783"/>
    <mergeCell ref="A4840:A4845"/>
    <mergeCell ref="A4846:A4848"/>
    <mergeCell ref="E4846:E4848"/>
    <mergeCell ref="K4947:K4949"/>
    <mergeCell ref="E4768:E4774"/>
    <mergeCell ref="E4792:E4796"/>
    <mergeCell ref="A4831:A4835"/>
    <mergeCell ref="F4831:F4835"/>
    <mergeCell ref="A4855:A4857"/>
    <mergeCell ref="A4784:A4786"/>
    <mergeCell ref="A4807:A4810"/>
    <mergeCell ref="A4792:A4796"/>
    <mergeCell ref="A4797:A4799"/>
    <mergeCell ref="A4819:A4821"/>
    <mergeCell ref="H4836:H4837"/>
    <mergeCell ref="A4815:A4817"/>
    <mergeCell ref="A4852:A4854"/>
    <mergeCell ref="G4819:G4821"/>
    <mergeCell ref="I4858:I4860"/>
    <mergeCell ref="J4858:J4860"/>
    <mergeCell ref="J4819:J4821"/>
    <mergeCell ref="A4936:A4938"/>
    <mergeCell ref="E4936:E4938"/>
    <mergeCell ref="F4936:F4938"/>
    <mergeCell ref="G4936:G4938"/>
    <mergeCell ref="G4831:G4835"/>
    <mergeCell ref="H4819:H4821"/>
    <mergeCell ref="I4819:I4821"/>
    <mergeCell ref="E4836:E4837"/>
    <mergeCell ref="E4827:E4830"/>
    <mergeCell ref="E4914:E4916"/>
    <mergeCell ref="K4781:K4783"/>
    <mergeCell ref="F4868:F4872"/>
    <mergeCell ref="K4881:K4883"/>
    <mergeCell ref="I4873:I4877"/>
    <mergeCell ref="K4901:K4904"/>
    <mergeCell ref="K4905:K4907"/>
    <mergeCell ref="E4887:E4890"/>
    <mergeCell ref="G4887:G4890"/>
    <mergeCell ref="E4881:E4883"/>
    <mergeCell ref="E4891:E4895"/>
    <mergeCell ref="F4891:F4895"/>
    <mergeCell ref="K4944:K4946"/>
    <mergeCell ref="E5068:E5069"/>
    <mergeCell ref="K4970:K4972"/>
    <mergeCell ref="C4923:C4924"/>
    <mergeCell ref="K4964:K4966"/>
    <mergeCell ref="H4973:H4975"/>
    <mergeCell ref="I4976:I4978"/>
    <mergeCell ref="A5052:A5054"/>
    <mergeCell ref="E5021:E5022"/>
    <mergeCell ref="D4960:D4961"/>
    <mergeCell ref="J4964:J4966"/>
    <mergeCell ref="A4914:A4916"/>
    <mergeCell ref="J4947:J4951"/>
    <mergeCell ref="I5021:I5022"/>
    <mergeCell ref="E5034:E5036"/>
    <mergeCell ref="F5065:F5067"/>
    <mergeCell ref="A4896:A4900"/>
    <mergeCell ref="G4911:G4913"/>
    <mergeCell ref="B4960:B4961"/>
    <mergeCell ref="A4960:A4963"/>
    <mergeCell ref="A4944:A4946"/>
    <mergeCell ref="A4942:A4943"/>
    <mergeCell ref="C4928:C4930"/>
    <mergeCell ref="E4944:E4946"/>
    <mergeCell ref="F4944:F4946"/>
    <mergeCell ref="G4944:G4946"/>
    <mergeCell ref="H4944:H4946"/>
    <mergeCell ref="I4944:I4946"/>
    <mergeCell ref="J4944:J4946"/>
    <mergeCell ref="F4947:F4951"/>
    <mergeCell ref="A4957:A4959"/>
    <mergeCell ref="A4947:A4951"/>
    <mergeCell ref="A4984:A4988"/>
    <mergeCell ref="A4993:A4995"/>
    <mergeCell ref="A4952:A4956"/>
    <mergeCell ref="G4999:G5003"/>
    <mergeCell ref="H4999:H5003"/>
    <mergeCell ref="G4896:G4900"/>
    <mergeCell ref="H4896:H4900"/>
    <mergeCell ref="F4920:F4922"/>
    <mergeCell ref="H4917:H4919"/>
    <mergeCell ref="I4917:I4919"/>
    <mergeCell ref="J4957:J4959"/>
    <mergeCell ref="E4989:E4992"/>
    <mergeCell ref="G4996:G4998"/>
    <mergeCell ref="I4979:I4983"/>
    <mergeCell ref="F4957:F4959"/>
    <mergeCell ref="G4957:G4959"/>
    <mergeCell ref="F4952:F4956"/>
    <mergeCell ref="I4942:I4943"/>
    <mergeCell ref="E5023:E5025"/>
    <mergeCell ref="K4936:K4938"/>
    <mergeCell ref="K4989:K4992"/>
    <mergeCell ref="I4984:I4988"/>
    <mergeCell ref="F5037:F5039"/>
    <mergeCell ref="D4923:D4924"/>
    <mergeCell ref="B4928:B4930"/>
    <mergeCell ref="K4911:K4913"/>
    <mergeCell ref="G4942:G4943"/>
    <mergeCell ref="J4896:J4900"/>
    <mergeCell ref="K4896:K4900"/>
    <mergeCell ref="K4917:K4919"/>
    <mergeCell ref="K4920:K4922"/>
    <mergeCell ref="A4996:A4998"/>
    <mergeCell ref="G4807:G4810"/>
    <mergeCell ref="H4807:H4810"/>
    <mergeCell ref="I4807:I4810"/>
    <mergeCell ref="N5371:N5372"/>
    <mergeCell ref="I5414:I5416"/>
    <mergeCell ref="J5414:J5416"/>
    <mergeCell ref="K5414:K5416"/>
    <mergeCell ref="L5435:L5437"/>
    <mergeCell ref="M5435:M5437"/>
    <mergeCell ref="C5435:C5437"/>
    <mergeCell ref="A5286:A5287"/>
    <mergeCell ref="E5286:E5287"/>
    <mergeCell ref="F5286:F5287"/>
    <mergeCell ref="G5286:G5287"/>
    <mergeCell ref="H5286:H5287"/>
    <mergeCell ref="I5286:I5287"/>
    <mergeCell ref="J5286:J5287"/>
    <mergeCell ref="K5286:K5287"/>
    <mergeCell ref="E5409:E5411"/>
    <mergeCell ref="N5448:N5449"/>
    <mergeCell ref="A5230:A5231"/>
    <mergeCell ref="A5324:A5332"/>
    <mergeCell ref="E5324:E5332"/>
    <mergeCell ref="E5321:E5323"/>
    <mergeCell ref="F5321:F5323"/>
    <mergeCell ref="B5372:B5373"/>
    <mergeCell ref="A5409:A5411"/>
    <mergeCell ref="E5230:E5231"/>
    <mergeCell ref="F5230:F5231"/>
    <mergeCell ref="G5230:G5231"/>
    <mergeCell ref="A5360:A5361"/>
    <mergeCell ref="K5261:K5263"/>
    <mergeCell ref="A5321:A5323"/>
    <mergeCell ref="J5365:J5366"/>
    <mergeCell ref="K5365:K5366"/>
    <mergeCell ref="G5304:G5305"/>
    <mergeCell ref="H5304:H5305"/>
    <mergeCell ref="I5304:I5305"/>
    <mergeCell ref="J5304:J5305"/>
    <mergeCell ref="K5304:K5305"/>
    <mergeCell ref="F5261:F5263"/>
    <mergeCell ref="G5261:G5263"/>
    <mergeCell ref="J5261:J5263"/>
    <mergeCell ref="A5304:A5305"/>
    <mergeCell ref="A5238:A5242"/>
    <mergeCell ref="H5321:H5323"/>
    <mergeCell ref="H5261:H5263"/>
    <mergeCell ref="I5261:I5263"/>
    <mergeCell ref="E5304:E5305"/>
    <mergeCell ref="F5304:F5305"/>
    <mergeCell ref="G5321:G5323"/>
    <mergeCell ref="A5341:A5345"/>
    <mergeCell ref="E5360:E5361"/>
    <mergeCell ref="M5248:M5252"/>
    <mergeCell ref="K4952:K4956"/>
    <mergeCell ref="K4976:K4978"/>
    <mergeCell ref="E4947:E4951"/>
    <mergeCell ref="J4996:J4998"/>
    <mergeCell ref="J4970:J4972"/>
    <mergeCell ref="I4973:I4975"/>
    <mergeCell ref="J4973:J4975"/>
    <mergeCell ref="I4996:I4998"/>
    <mergeCell ref="E4973:E4975"/>
    <mergeCell ref="F4973:F4975"/>
    <mergeCell ref="N5435:N5437"/>
    <mergeCell ref="H5365:H5366"/>
    <mergeCell ref="A5369:A5371"/>
    <mergeCell ref="E5369:E5371"/>
    <mergeCell ref="F5369:F5371"/>
    <mergeCell ref="J5432:J5433"/>
    <mergeCell ref="J5393:J5395"/>
    <mergeCell ref="K5393:K5395"/>
    <mergeCell ref="J5417:J5419"/>
    <mergeCell ref="M5393:M5395"/>
    <mergeCell ref="K5417:K5419"/>
    <mergeCell ref="L5324:L5330"/>
    <mergeCell ref="F5409:F5411"/>
    <mergeCell ref="F5360:F5361"/>
    <mergeCell ref="G5360:G5361"/>
    <mergeCell ref="H5360:H5361"/>
    <mergeCell ref="I5360:I5361"/>
    <mergeCell ref="E5341:E5345"/>
    <mergeCell ref="K5321:K5323"/>
    <mergeCell ref="J5238:J5242"/>
    <mergeCell ref="K5104:K5106"/>
    <mergeCell ref="I5043:I5045"/>
    <mergeCell ref="A5031:A5033"/>
    <mergeCell ref="E5031:E5033"/>
    <mergeCell ref="F5031:F5033"/>
    <mergeCell ref="G5031:G5033"/>
    <mergeCell ref="H5031:H5033"/>
    <mergeCell ref="J5021:J5022"/>
    <mergeCell ref="H5021:H5022"/>
    <mergeCell ref="I5031:I5033"/>
    <mergeCell ref="J5031:J5033"/>
    <mergeCell ref="J5040:J5042"/>
    <mergeCell ref="A5037:A5039"/>
    <mergeCell ref="G5414:G5416"/>
    <mergeCell ref="G5146:G5148"/>
    <mergeCell ref="H5146:H5148"/>
    <mergeCell ref="I5146:I5148"/>
    <mergeCell ref="J5146:J5148"/>
    <mergeCell ref="K5146:K5148"/>
    <mergeCell ref="A5128:A5130"/>
    <mergeCell ref="E5128:E5130"/>
    <mergeCell ref="F5128:F5130"/>
    <mergeCell ref="G5128:G5130"/>
    <mergeCell ref="H5128:H5130"/>
    <mergeCell ref="I5128:I5130"/>
    <mergeCell ref="J5128:J5130"/>
    <mergeCell ref="K5128:K5130"/>
    <mergeCell ref="F5235:F5237"/>
    <mergeCell ref="A5183:A5184"/>
    <mergeCell ref="A5192:A5194"/>
    <mergeCell ref="E5191:E5194"/>
    <mergeCell ref="F5191:F5194"/>
    <mergeCell ref="K5191:K5194"/>
    <mergeCell ref="E5215:E5216"/>
    <mergeCell ref="K5230:K5231"/>
    <mergeCell ref="K5183:K5184"/>
    <mergeCell ref="A5417:A5419"/>
    <mergeCell ref="A5414:A5416"/>
    <mergeCell ref="H5417:H5419"/>
    <mergeCell ref="I5417:I5419"/>
    <mergeCell ref="I5104:I5106"/>
    <mergeCell ref="J5104:J5106"/>
    <mergeCell ref="I5023:I5025"/>
    <mergeCell ref="J5023:J5025"/>
    <mergeCell ref="G5365:G5366"/>
    <mergeCell ref="E5009:E5011"/>
    <mergeCell ref="F5068:F5069"/>
    <mergeCell ref="A5016:A5020"/>
    <mergeCell ref="F5046:F5050"/>
    <mergeCell ref="J5057:J5059"/>
    <mergeCell ref="J5009:J5011"/>
    <mergeCell ref="H5023:H5025"/>
    <mergeCell ref="G5159:G5160"/>
    <mergeCell ref="H5159:H5160"/>
    <mergeCell ref="H5183:H5184"/>
    <mergeCell ref="I5183:I5184"/>
    <mergeCell ref="J5183:J5184"/>
    <mergeCell ref="M5354:M5356"/>
    <mergeCell ref="K5040:K5042"/>
    <mergeCell ref="K5159:K5160"/>
    <mergeCell ref="K5046:K5050"/>
    <mergeCell ref="G5199:G5200"/>
    <mergeCell ref="A5062:A5064"/>
    <mergeCell ref="K5062:K5064"/>
    <mergeCell ref="J5062:J5064"/>
    <mergeCell ref="I5062:I5064"/>
    <mergeCell ref="H5062:H5064"/>
    <mergeCell ref="G5062:G5064"/>
    <mergeCell ref="F5062:F5064"/>
    <mergeCell ref="E5062:E5064"/>
    <mergeCell ref="K5390:K5392"/>
    <mergeCell ref="A5365:A5366"/>
    <mergeCell ref="E5365:E5366"/>
    <mergeCell ref="F5365:F5366"/>
    <mergeCell ref="H5354:H5356"/>
    <mergeCell ref="I5354:I5356"/>
    <mergeCell ref="M5116:M5118"/>
    <mergeCell ref="I5057:I5059"/>
    <mergeCell ref="A5215:A5216"/>
    <mergeCell ref="A5261:A5263"/>
    <mergeCell ref="E5261:E5263"/>
    <mergeCell ref="A5199:A5200"/>
    <mergeCell ref="A5175:A5177"/>
    <mergeCell ref="E5175:E5177"/>
    <mergeCell ref="F5175:F5177"/>
    <mergeCell ref="G5175:G5177"/>
    <mergeCell ref="H5175:H5177"/>
    <mergeCell ref="I5175:I5177"/>
    <mergeCell ref="J5175:J5177"/>
    <mergeCell ref="K5175:K5177"/>
    <mergeCell ref="J5108:J5110"/>
    <mergeCell ref="K5108:K5110"/>
    <mergeCell ref="A5146:A5148"/>
    <mergeCell ref="E5146:E5148"/>
    <mergeCell ref="F5146:F5148"/>
    <mergeCell ref="A5026:A5028"/>
    <mergeCell ref="E5026:E5028"/>
    <mergeCell ref="F5026:F5028"/>
    <mergeCell ref="G5026:G5028"/>
    <mergeCell ref="H5026:H5028"/>
    <mergeCell ref="I5026:I5028"/>
    <mergeCell ref="J5026:J5028"/>
    <mergeCell ref="K5026:K5028"/>
    <mergeCell ref="K5023:K5025"/>
    <mergeCell ref="I5034:I5036"/>
    <mergeCell ref="J5034:J5036"/>
    <mergeCell ref="K5034:K5036"/>
    <mergeCell ref="K5031:K5033"/>
    <mergeCell ref="F5441:F5443"/>
    <mergeCell ref="I4989:I4992"/>
    <mergeCell ref="G4970:G4972"/>
    <mergeCell ref="H4970:H4972"/>
    <mergeCell ref="E5052:E5054"/>
    <mergeCell ref="G5052:G5054"/>
    <mergeCell ref="F5052:F5054"/>
    <mergeCell ref="I5052:I5054"/>
    <mergeCell ref="J5052:J5054"/>
    <mergeCell ref="K5052:K5054"/>
    <mergeCell ref="A5034:A5036"/>
    <mergeCell ref="K5248:K5252"/>
    <mergeCell ref="J5248:J5252"/>
    <mergeCell ref="I5248:I5252"/>
    <mergeCell ref="H5248:H5252"/>
    <mergeCell ref="G5248:G5252"/>
    <mergeCell ref="A5204:A5206"/>
    <mergeCell ref="K5116:K5118"/>
    <mergeCell ref="H4993:H4995"/>
    <mergeCell ref="I4993:I4995"/>
    <mergeCell ref="J4993:J4995"/>
    <mergeCell ref="K4993:K4995"/>
    <mergeCell ref="H4989:H4992"/>
    <mergeCell ref="E5016:E5020"/>
    <mergeCell ref="F5016:F5020"/>
    <mergeCell ref="H5215:H5216"/>
    <mergeCell ref="G4984:G4988"/>
    <mergeCell ref="F5183:F5184"/>
    <mergeCell ref="E5057:E5059"/>
    <mergeCell ref="E5238:E5242"/>
    <mergeCell ref="F5238:F5242"/>
    <mergeCell ref="G5238:G5242"/>
    <mergeCell ref="H5238:H5242"/>
    <mergeCell ref="I5238:I5242"/>
    <mergeCell ref="G4979:G4983"/>
    <mergeCell ref="E5043:E5045"/>
    <mergeCell ref="F5043:F5045"/>
    <mergeCell ref="G5043:G5045"/>
    <mergeCell ref="H5043:H5045"/>
    <mergeCell ref="A5088:A5090"/>
    <mergeCell ref="E5088:E5090"/>
    <mergeCell ref="F5088:F5090"/>
    <mergeCell ref="G5088:G5090"/>
    <mergeCell ref="H5088:H5090"/>
    <mergeCell ref="I5088:I5090"/>
    <mergeCell ref="J5088:J5090"/>
    <mergeCell ref="K5088:K5090"/>
    <mergeCell ref="K5421:K5423"/>
    <mergeCell ref="A5255:A5257"/>
    <mergeCell ref="E5255:E5257"/>
    <mergeCell ref="F5255:F5257"/>
    <mergeCell ref="G5255:G5257"/>
    <mergeCell ref="H5255:H5257"/>
    <mergeCell ref="I5255:I5257"/>
    <mergeCell ref="J5255:J5257"/>
    <mergeCell ref="K5255:K5257"/>
    <mergeCell ref="A5212:A5214"/>
    <mergeCell ref="E5212:E5214"/>
    <mergeCell ref="F5212:F5214"/>
    <mergeCell ref="G5212:G5214"/>
    <mergeCell ref="H5212:H5214"/>
    <mergeCell ref="I5212:I5214"/>
    <mergeCell ref="J5212:J5214"/>
    <mergeCell ref="K5212:K5214"/>
    <mergeCell ref="E5533:E5535"/>
    <mergeCell ref="F5248:F5252"/>
    <mergeCell ref="E5248:E5252"/>
    <mergeCell ref="A5248:A5252"/>
    <mergeCell ref="F5533:F5535"/>
    <mergeCell ref="G5533:G5535"/>
    <mergeCell ref="G5441:G5443"/>
    <mergeCell ref="H5441:H5443"/>
    <mergeCell ref="J5065:J5067"/>
    <mergeCell ref="K5065:K5067"/>
    <mergeCell ref="J5159:J5160"/>
    <mergeCell ref="K5057:K5059"/>
    <mergeCell ref="K5043:K5045"/>
    <mergeCell ref="A5074:A5076"/>
    <mergeCell ref="E5074:E5076"/>
    <mergeCell ref="F5074:F5076"/>
    <mergeCell ref="G5074:G5076"/>
    <mergeCell ref="H5074:H5076"/>
    <mergeCell ref="I5074:I5076"/>
    <mergeCell ref="J5074:J5076"/>
    <mergeCell ref="K5074:K5076"/>
    <mergeCell ref="A5065:A5067"/>
    <mergeCell ref="A5354:A5356"/>
    <mergeCell ref="D5468:D5469"/>
    <mergeCell ref="E5527:E5529"/>
    <mergeCell ref="F5527:F5529"/>
    <mergeCell ref="G5527:G5529"/>
    <mergeCell ref="H5527:H5529"/>
    <mergeCell ref="I5527:I5529"/>
    <mergeCell ref="J5527:J5529"/>
    <mergeCell ref="K5527:K5529"/>
    <mergeCell ref="A5527:A5529"/>
    <mergeCell ref="G5502:G5503"/>
    <mergeCell ref="E5504:E5515"/>
    <mergeCell ref="A5504:A5515"/>
    <mergeCell ref="A5487:A5489"/>
    <mergeCell ref="E5354:E5356"/>
    <mergeCell ref="F5354:F5356"/>
    <mergeCell ref="G5354:G5356"/>
    <mergeCell ref="G5065:G5067"/>
    <mergeCell ref="H5065:H5067"/>
    <mergeCell ref="J5207:J5209"/>
    <mergeCell ref="I5207:I5209"/>
    <mergeCell ref="H5207:H5209"/>
    <mergeCell ref="G5207:G5209"/>
    <mergeCell ref="E5207:E5209"/>
    <mergeCell ref="I5235:I5237"/>
    <mergeCell ref="J5235:J5237"/>
    <mergeCell ref="K5235:K5237"/>
    <mergeCell ref="K5238:K5242"/>
    <mergeCell ref="J5043:J5045"/>
    <mergeCell ref="I5065:I5067"/>
    <mergeCell ref="G5185:G5187"/>
    <mergeCell ref="A5043:A5045"/>
    <mergeCell ref="H5235:H5237"/>
    <mergeCell ref="E5065:E5067"/>
    <mergeCell ref="I5159:I5160"/>
    <mergeCell ref="A5068:A5069"/>
    <mergeCell ref="H5052:H5054"/>
    <mergeCell ref="F5057:F5059"/>
    <mergeCell ref="G5057:G5059"/>
    <mergeCell ref="G5116:G5118"/>
    <mergeCell ref="A5057:A5059"/>
    <mergeCell ref="A5104:A5106"/>
    <mergeCell ref="F5644:F5645"/>
    <mergeCell ref="G5644:G5645"/>
    <mergeCell ref="H5644:H5645"/>
    <mergeCell ref="E5711:E5712"/>
    <mergeCell ref="F5711:F5712"/>
    <mergeCell ref="G5711:G5712"/>
    <mergeCell ref="H5711:H5712"/>
    <mergeCell ref="I5711:I5712"/>
    <mergeCell ref="J5711:J5712"/>
    <mergeCell ref="K5711:K5712"/>
    <mergeCell ref="N5660:N5663"/>
    <mergeCell ref="L5670:L5673"/>
    <mergeCell ref="N5670:N5673"/>
    <mergeCell ref="N5681:N5686"/>
    <mergeCell ref="L5681:L5686"/>
    <mergeCell ref="L5692:L5698"/>
    <mergeCell ref="N5692:N5698"/>
    <mergeCell ref="E5204:E5206"/>
    <mergeCell ref="F5204:F5206"/>
    <mergeCell ref="G5204:G5206"/>
    <mergeCell ref="H5204:H5206"/>
    <mergeCell ref="I5204:I5206"/>
    <mergeCell ref="J5204:J5206"/>
    <mergeCell ref="K5204:K5206"/>
    <mergeCell ref="A5188:A5190"/>
    <mergeCell ref="E5188:E5190"/>
    <mergeCell ref="F5188:F5190"/>
    <mergeCell ref="G5188:G5190"/>
    <mergeCell ref="H5188:H5190"/>
    <mergeCell ref="I5188:I5190"/>
    <mergeCell ref="J5188:J5190"/>
    <mergeCell ref="K5188:K5190"/>
    <mergeCell ref="N5648:N5650"/>
    <mergeCell ref="A5654:A5655"/>
    <mergeCell ref="E5654:E5655"/>
    <mergeCell ref="F5654:F5655"/>
    <mergeCell ref="H5654:H5655"/>
    <mergeCell ref="I5654:I5655"/>
    <mergeCell ref="J5654:J5655"/>
    <mergeCell ref="K5654:K5655"/>
    <mergeCell ref="M5654:M5655"/>
    <mergeCell ref="N5444:N5445"/>
    <mergeCell ref="N5453:N5454"/>
    <mergeCell ref="N5464:N5466"/>
    <mergeCell ref="N5468:N5469"/>
    <mergeCell ref="N5598:N5610"/>
    <mergeCell ref="N5565:N5568"/>
    <mergeCell ref="N5504:N5509"/>
    <mergeCell ref="E5487:E5489"/>
    <mergeCell ref="F5487:F5489"/>
    <mergeCell ref="G5487:G5489"/>
    <mergeCell ref="F5207:F5209"/>
    <mergeCell ref="M5207:M5209"/>
    <mergeCell ref="A5219:A5221"/>
    <mergeCell ref="E5219:E5221"/>
    <mergeCell ref="F5219:F5221"/>
    <mergeCell ref="G5219:G5221"/>
    <mergeCell ref="H5219:H5221"/>
    <mergeCell ref="I5219:I5221"/>
    <mergeCell ref="J5219:J5221"/>
    <mergeCell ref="K5219:K5221"/>
    <mergeCell ref="H5230:H5231"/>
    <mergeCell ref="A5235:A5237"/>
    <mergeCell ref="E5235:E5237"/>
    <mergeCell ref="A5711:A5712"/>
    <mergeCell ref="J5354:J5356"/>
    <mergeCell ref="K5354:K5356"/>
    <mergeCell ref="H5393:H5395"/>
    <mergeCell ref="I5393:I5395"/>
    <mergeCell ref="A5716:A5717"/>
    <mergeCell ref="E5716:E5717"/>
    <mergeCell ref="F5716:F5717"/>
    <mergeCell ref="G5716:G5717"/>
    <mergeCell ref="H5716:H5717"/>
    <mergeCell ref="I5716:I5717"/>
    <mergeCell ref="J5716:J5717"/>
    <mergeCell ref="K5716:K5717"/>
    <mergeCell ref="I5644:I5645"/>
    <mergeCell ref="J5644:J5645"/>
    <mergeCell ref="K5644:K5645"/>
    <mergeCell ref="A4399:A4401"/>
    <mergeCell ref="A4671:A4673"/>
    <mergeCell ref="E4671:E4673"/>
    <mergeCell ref="F4671:F4673"/>
    <mergeCell ref="G4671:G4673"/>
    <mergeCell ref="H4671:H4673"/>
    <mergeCell ref="I4671:I4673"/>
    <mergeCell ref="J4671:J4673"/>
    <mergeCell ref="K4671:K4673"/>
    <mergeCell ref="M4671:M4673"/>
    <mergeCell ref="A5660:A5669"/>
    <mergeCell ref="E5660:E5669"/>
    <mergeCell ref="K5180:K5182"/>
    <mergeCell ref="J5180:J5182"/>
    <mergeCell ref="I5180:I5182"/>
    <mergeCell ref="H5180:H5182"/>
    <mergeCell ref="A5180:A5182"/>
    <mergeCell ref="E5180:E5182"/>
    <mergeCell ref="F5180:F5182"/>
    <mergeCell ref="G5180:G5182"/>
    <mergeCell ref="A5170:A5172"/>
    <mergeCell ref="E5170:E5172"/>
    <mergeCell ref="F5170:F5172"/>
    <mergeCell ref="G5170:G5172"/>
    <mergeCell ref="H5170:H5172"/>
    <mergeCell ref="I5170:I5172"/>
    <mergeCell ref="J5170:J5172"/>
    <mergeCell ref="K5170:K5172"/>
    <mergeCell ref="M5170:M5172"/>
    <mergeCell ref="M5132:M5134"/>
    <mergeCell ref="A5132:A5134"/>
    <mergeCell ref="E5132:E5134"/>
    <mergeCell ref="F5132:F5134"/>
    <mergeCell ref="G5132:G5134"/>
    <mergeCell ref="H5132:H5134"/>
    <mergeCell ref="I5132:I5134"/>
    <mergeCell ref="J5132:J5134"/>
    <mergeCell ref="K5132:K5134"/>
    <mergeCell ref="A5207:A5209"/>
    <mergeCell ref="K5207:K5209"/>
    <mergeCell ref="A5139:A5141"/>
    <mergeCell ref="E5139:E5141"/>
    <mergeCell ref="M5648:M5653"/>
    <mergeCell ref="A5644:A5645"/>
    <mergeCell ref="E5644:E5645"/>
    <mergeCell ref="H4936:H4938"/>
    <mergeCell ref="I4936:I4938"/>
    <mergeCell ref="J4936:J4938"/>
    <mergeCell ref="A5070:A5072"/>
    <mergeCell ref="E5070:E5072"/>
    <mergeCell ref="E4960:E4962"/>
    <mergeCell ref="C4960:C4961"/>
    <mergeCell ref="J4884:J4886"/>
    <mergeCell ref="A4964:A4966"/>
    <mergeCell ref="A4878:A4880"/>
    <mergeCell ref="A4849:A4851"/>
    <mergeCell ref="J4811:J4814"/>
    <mergeCell ref="F4811:F4814"/>
    <mergeCell ref="G4811:G4814"/>
    <mergeCell ref="A4920:A4922"/>
    <mergeCell ref="B4923:B4924"/>
    <mergeCell ref="J4891:J4895"/>
    <mergeCell ref="D4928:D4930"/>
    <mergeCell ref="G4861:G4863"/>
    <mergeCell ref="J4873:J4877"/>
    <mergeCell ref="G4878:G4880"/>
    <mergeCell ref="I4878:I4880"/>
    <mergeCell ref="F4881:F4883"/>
    <mergeCell ref="H4868:H4872"/>
    <mergeCell ref="A4823:A4825"/>
    <mergeCell ref="A4939:A4941"/>
    <mergeCell ref="A4811:A4814"/>
    <mergeCell ref="H4996:H4998"/>
    <mergeCell ref="G4976:G4978"/>
    <mergeCell ref="H4976:H4978"/>
    <mergeCell ref="E4976:E4978"/>
    <mergeCell ref="A4979:A4983"/>
    <mergeCell ref="A4861:A4863"/>
    <mergeCell ref="E4861:E4863"/>
    <mergeCell ref="A4868:A4870"/>
    <mergeCell ref="H4984:H4988"/>
    <mergeCell ref="I4849:I4851"/>
    <mergeCell ref="F4989:F4992"/>
    <mergeCell ref="G4973:G4975"/>
    <mergeCell ref="E4996:E4998"/>
    <mergeCell ref="F4996:F4998"/>
    <mergeCell ref="J4942:J4943"/>
    <mergeCell ref="E4968:E4969"/>
    <mergeCell ref="H4979:H4983"/>
    <mergeCell ref="J4979:J4983"/>
    <mergeCell ref="E4993:E4995"/>
    <mergeCell ref="E4964:E4966"/>
    <mergeCell ref="I4952:I4956"/>
    <mergeCell ref="A4891:A4895"/>
    <mergeCell ref="G4891:G4895"/>
    <mergeCell ref="H4891:H4895"/>
    <mergeCell ref="A4827:A4830"/>
    <mergeCell ref="A4836:A4837"/>
    <mergeCell ref="E4823:E4825"/>
    <mergeCell ref="F4823:F4825"/>
    <mergeCell ref="G4823:G4825"/>
    <mergeCell ref="H4823:H4825"/>
    <mergeCell ref="I4823:I4825"/>
    <mergeCell ref="J4823:J4825"/>
    <mergeCell ref="E4852:E4854"/>
    <mergeCell ref="H4881:H4883"/>
    <mergeCell ref="G4849:G4851"/>
    <mergeCell ref="G4864:G4866"/>
    <mergeCell ref="H4864:H4866"/>
    <mergeCell ref="I4864:I4866"/>
    <mergeCell ref="J4836:J4837"/>
    <mergeCell ref="G4836:G4837"/>
    <mergeCell ref="K4515:K4517"/>
    <mergeCell ref="A5091:A5093"/>
    <mergeCell ref="E5091:E5093"/>
    <mergeCell ref="F5091:F5093"/>
    <mergeCell ref="G5091:G5093"/>
    <mergeCell ref="H5091:H5093"/>
    <mergeCell ref="I5091:I5093"/>
    <mergeCell ref="J5091:J5093"/>
    <mergeCell ref="K5091:K5093"/>
    <mergeCell ref="A5166:A5168"/>
    <mergeCell ref="E5166:E5168"/>
    <mergeCell ref="F5166:F5168"/>
    <mergeCell ref="G5166:G5168"/>
    <mergeCell ref="H5166:H5168"/>
    <mergeCell ref="I5166:I5168"/>
    <mergeCell ref="J5166:J5168"/>
    <mergeCell ref="K5166:K5168"/>
    <mergeCell ref="A5112:A5114"/>
    <mergeCell ref="E5112:E5114"/>
    <mergeCell ref="F5112:F5114"/>
    <mergeCell ref="G5112:G5114"/>
    <mergeCell ref="H5112:H5114"/>
    <mergeCell ref="I5112:I5114"/>
    <mergeCell ref="J5112:J5114"/>
    <mergeCell ref="K5112:K5114"/>
    <mergeCell ref="F5139:F5141"/>
    <mergeCell ref="G5139:G5141"/>
    <mergeCell ref="H5139:H5141"/>
    <mergeCell ref="I5139:I5141"/>
    <mergeCell ref="J5139:J5141"/>
    <mergeCell ref="K5139:K5141"/>
    <mergeCell ref="A5012:A5014"/>
    <mergeCell ref="E5012:E5014"/>
    <mergeCell ref="F5012:F5014"/>
    <mergeCell ref="G5012:G5014"/>
    <mergeCell ref="H5012:H5014"/>
    <mergeCell ref="I5012:I5014"/>
    <mergeCell ref="J5012:J5014"/>
    <mergeCell ref="K5012:K5014"/>
    <mergeCell ref="A5153:A5155"/>
    <mergeCell ref="E5153:E5155"/>
    <mergeCell ref="F5153:F5155"/>
    <mergeCell ref="G5153:G5155"/>
    <mergeCell ref="H5153:H5155"/>
    <mergeCell ref="I5153:I5155"/>
    <mergeCell ref="J5153:J5155"/>
    <mergeCell ref="K5153:K5155"/>
    <mergeCell ref="J5116:J5118"/>
    <mergeCell ref="F5159:F5160"/>
    <mergeCell ref="E5104:E5106"/>
    <mergeCell ref="A5159:A5160"/>
    <mergeCell ref="E5159:E5160"/>
    <mergeCell ref="H4792:H4796"/>
    <mergeCell ref="I4792:I4796"/>
    <mergeCell ref="E4784:E4786"/>
    <mergeCell ref="A4905:A4907"/>
    <mergeCell ref="F4855:F4857"/>
    <mergeCell ref="A4804:A4806"/>
    <mergeCell ref="A5108:A5110"/>
    <mergeCell ref="E5108:E5110"/>
    <mergeCell ref="F5108:F5110"/>
    <mergeCell ref="G5108:G5110"/>
    <mergeCell ref="H5108:H5110"/>
    <mergeCell ref="I5108:I5110"/>
  </mergeCells>
  <phoneticPr fontId="8" type="noConversion"/>
  <pageMargins left="0.39370078740157483" right="0.19685039370078741" top="0.80870078740157481" bottom="0.39370078740157483" header="0.31496062992125984" footer="0.31496062992125984"/>
  <pageSetup scale="86" orientation="landscape" r:id="rId4"/>
  <rowBreaks count="2" manualBreakCount="2">
    <brk id="2784" max="45" man="1"/>
    <brk id="280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0"/>
  <sheetViews>
    <sheetView workbookViewId="0">
      <pane xSplit="1" ySplit="3" topLeftCell="B4" activePane="bottomRight" state="frozen"/>
      <selection pane="topRight" activeCell="B1" sqref="B1"/>
      <selection pane="bottomLeft" activeCell="A4" sqref="A4"/>
      <selection pane="bottomRight" activeCell="M7" sqref="M7"/>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12" max="12" width="23.5703125" customWidth="1"/>
    <col min="13" max="13" width="21" customWidth="1"/>
    <col min="14" max="14" width="22.85546875" customWidth="1"/>
  </cols>
  <sheetData>
    <row r="1" spans="1:15" ht="20.25" x14ac:dyDescent="0.25">
      <c r="A1" s="1446" t="s">
        <v>2799</v>
      </c>
      <c r="B1" s="1447"/>
      <c r="C1" s="1447"/>
      <c r="D1" s="1447"/>
      <c r="E1" s="1447"/>
      <c r="F1" s="1447"/>
      <c r="G1" s="1447"/>
      <c r="H1" s="1447"/>
      <c r="I1" s="1447"/>
      <c r="J1" s="1447"/>
      <c r="K1" s="1447"/>
      <c r="L1" s="1447"/>
      <c r="M1" s="1447"/>
      <c r="N1" s="1447"/>
      <c r="O1" s="83">
        <f>COUNTA(E4:E50000)</f>
        <v>1</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1202"/>
      <c r="L3" s="1202"/>
      <c r="M3" s="1345"/>
      <c r="N3" s="1345"/>
    </row>
    <row r="4" spans="1:15" ht="80.25" customHeight="1" x14ac:dyDescent="0.25">
      <c r="A4" s="84">
        <v>1</v>
      </c>
      <c r="B4" s="69">
        <v>18</v>
      </c>
      <c r="C4" s="1" t="s">
        <v>67</v>
      </c>
      <c r="D4" s="1">
        <v>2566</v>
      </c>
      <c r="E4" s="99" t="s">
        <v>17280</v>
      </c>
      <c r="F4" s="99" t="s">
        <v>17280</v>
      </c>
      <c r="G4" s="99" t="s">
        <v>17281</v>
      </c>
      <c r="H4" s="99" t="s">
        <v>14914</v>
      </c>
      <c r="I4" s="99" t="s">
        <v>422</v>
      </c>
      <c r="J4" s="99" t="s">
        <v>131</v>
      </c>
      <c r="K4" s="69" t="s">
        <v>3414</v>
      </c>
      <c r="L4" s="11" t="s">
        <v>17282</v>
      </c>
      <c r="M4" s="21" t="s">
        <v>17283</v>
      </c>
    </row>
    <row r="5" spans="1:15" ht="48" customHeight="1" x14ac:dyDescent="0.25">
      <c r="A5" s="6"/>
      <c r="B5" s="62"/>
      <c r="C5" s="62"/>
      <c r="D5" s="62"/>
      <c r="E5" s="62"/>
      <c r="F5" s="62"/>
      <c r="G5" s="62"/>
      <c r="H5" s="62"/>
      <c r="I5" s="62"/>
      <c r="J5" s="62"/>
      <c r="K5" s="62"/>
      <c r="L5" s="62"/>
      <c r="M5" s="12"/>
      <c r="N5" s="9"/>
    </row>
    <row r="6" spans="1:15" ht="59.25" customHeight="1" x14ac:dyDescent="0.25">
      <c r="A6" s="74"/>
      <c r="B6" s="74"/>
      <c r="C6" s="74"/>
      <c r="D6" s="74"/>
      <c r="E6" s="74"/>
      <c r="F6" s="74"/>
      <c r="G6" s="74"/>
      <c r="H6" s="74"/>
      <c r="I6" s="74"/>
      <c r="J6" s="74"/>
      <c r="K6" s="74"/>
      <c r="L6" s="32"/>
      <c r="M6" s="32"/>
      <c r="N6" s="9"/>
    </row>
    <row r="7" spans="1:15" ht="48" customHeight="1" x14ac:dyDescent="0.25">
      <c r="A7" s="9"/>
      <c r="B7" s="6"/>
      <c r="C7" s="6"/>
      <c r="D7" s="6"/>
      <c r="E7" s="6"/>
      <c r="F7" s="6"/>
      <c r="G7" s="6"/>
      <c r="H7" s="6"/>
      <c r="I7" s="6"/>
      <c r="J7" s="6"/>
      <c r="K7" s="6"/>
      <c r="L7" s="11"/>
      <c r="M7" s="12"/>
      <c r="N7" s="9"/>
    </row>
    <row r="8" spans="1:15" ht="48" customHeight="1" x14ac:dyDescent="0.25">
      <c r="A8" s="9"/>
      <c r="B8" s="6"/>
      <c r="C8" s="6"/>
      <c r="D8" s="6"/>
      <c r="E8" s="6"/>
      <c r="F8" s="6"/>
      <c r="G8" s="6"/>
      <c r="H8" s="6"/>
      <c r="I8" s="6"/>
      <c r="J8" s="6"/>
      <c r="K8" s="6"/>
      <c r="L8" s="11"/>
      <c r="M8" s="12"/>
      <c r="N8" s="9"/>
    </row>
    <row r="9" spans="1:15" ht="48" customHeight="1" x14ac:dyDescent="0.25">
      <c r="A9" s="9"/>
      <c r="B9" s="6"/>
      <c r="C9" s="6"/>
      <c r="D9" s="6"/>
      <c r="E9" s="6"/>
      <c r="F9" s="6"/>
      <c r="G9" s="6"/>
      <c r="H9" s="6"/>
      <c r="I9" s="6"/>
      <c r="J9" s="6"/>
      <c r="K9" s="6"/>
      <c r="L9" s="11"/>
      <c r="M9" s="12"/>
      <c r="N9" s="9"/>
    </row>
    <row r="10" spans="1:15" ht="20.25" x14ac:dyDescent="0.3">
      <c r="A10" s="3"/>
      <c r="B10" s="3"/>
      <c r="C10" s="3"/>
      <c r="D10" s="3"/>
      <c r="E10" s="3"/>
      <c r="F10" s="3"/>
      <c r="G10" s="3"/>
      <c r="H10" s="3"/>
      <c r="I10" s="3"/>
      <c r="J10" s="3"/>
      <c r="K10" s="3"/>
      <c r="L10" s="16"/>
      <c r="M10" s="17"/>
      <c r="N10" s="3"/>
    </row>
  </sheetData>
  <customSheetViews>
    <customSheetView guid="{BE68658C-544D-4836-8A08-C9C2CD9DE502}">
      <pane xSplit="1" ySplit="3" topLeftCell="B4" activePane="bottomRight" state="frozen"/>
      <selection pane="bottomRight" activeCell="F7" sqref="F7"/>
      <pageMargins left="0.7" right="0.7" top="0.75" bottom="0.75" header="0.3" footer="0.3"/>
      <pageSetup paperSize="9" orientation="portrait" r:id="rId1"/>
    </customSheetView>
  </customSheetViews>
  <mergeCells count="11">
    <mergeCell ref="A1:N1"/>
    <mergeCell ref="A2:A3"/>
    <mergeCell ref="B2:D2"/>
    <mergeCell ref="E2:E3"/>
    <mergeCell ref="F2:F3"/>
    <mergeCell ref="G2:G3"/>
    <mergeCell ref="H2:J2"/>
    <mergeCell ref="K2:K3"/>
    <mergeCell ref="L2:L3"/>
    <mergeCell ref="M2:M3"/>
    <mergeCell ref="N2:N3"/>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0"/>
  <sheetViews>
    <sheetView workbookViewId="0">
      <pane xSplit="1" ySplit="3" topLeftCell="B7" activePane="bottomRight" state="frozen"/>
      <selection pane="topRight" activeCell="B1" sqref="B1"/>
      <selection pane="bottomLeft" activeCell="A4" sqref="A4"/>
      <selection pane="bottomRight" activeCell="M7" sqref="M7"/>
    </sheetView>
  </sheetViews>
  <sheetFormatPr defaultRowHeight="15" x14ac:dyDescent="0.25"/>
  <cols>
    <col min="1" max="1" width="5.85546875" customWidth="1"/>
    <col min="2" max="2" width="6.85546875" customWidth="1"/>
    <col min="5" max="5" width="17.140625" customWidth="1"/>
    <col min="6" max="6" width="15.7109375" customWidth="1"/>
    <col min="7" max="7" width="18.140625" customWidth="1"/>
    <col min="12" max="12" width="23.5703125" customWidth="1"/>
    <col min="13" max="13" width="21" customWidth="1"/>
    <col min="14" max="14" width="22.85546875" customWidth="1"/>
    <col min="15" max="15" width="15.42578125" customWidth="1"/>
  </cols>
  <sheetData>
    <row r="1" spans="1:16" ht="20.25" x14ac:dyDescent="0.25">
      <c r="A1" s="1446" t="s">
        <v>2799</v>
      </c>
      <c r="B1" s="1447"/>
      <c r="C1" s="1447"/>
      <c r="D1" s="1447"/>
      <c r="E1" s="1447"/>
      <c r="F1" s="1447"/>
      <c r="G1" s="1447"/>
      <c r="H1" s="1447"/>
      <c r="I1" s="1447"/>
      <c r="J1" s="1447"/>
      <c r="K1" s="1447"/>
      <c r="L1" s="1447"/>
      <c r="M1" s="1447"/>
      <c r="N1" s="1447"/>
      <c r="O1" s="83">
        <f>COUNTA(E4:E50000)</f>
        <v>2</v>
      </c>
    </row>
    <row r="2" spans="1:16"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c r="O2" s="1345" t="s">
        <v>5128</v>
      </c>
    </row>
    <row r="3" spans="1:16" ht="20.25" x14ac:dyDescent="0.25">
      <c r="A3" s="1345"/>
      <c r="B3" s="15" t="s">
        <v>13</v>
      </c>
      <c r="C3" s="15" t="s">
        <v>14</v>
      </c>
      <c r="D3" s="15" t="s">
        <v>15</v>
      </c>
      <c r="E3" s="1189"/>
      <c r="F3" s="1202"/>
      <c r="G3" s="1345"/>
      <c r="H3" s="15" t="s">
        <v>4</v>
      </c>
      <c r="I3" s="15" t="s">
        <v>5</v>
      </c>
      <c r="J3" s="15" t="s">
        <v>6</v>
      </c>
      <c r="K3" s="1202"/>
      <c r="L3" s="1202"/>
      <c r="M3" s="1345"/>
      <c r="N3" s="1345"/>
      <c r="O3" s="1345"/>
    </row>
    <row r="4" spans="1:16" ht="80.25" customHeight="1" x14ac:dyDescent="0.25">
      <c r="A4" s="1131">
        <v>1</v>
      </c>
      <c r="B4" s="1131">
        <v>18</v>
      </c>
      <c r="C4" s="1131" t="s">
        <v>677</v>
      </c>
      <c r="D4" s="1131">
        <v>2563</v>
      </c>
      <c r="E4" s="1131" t="s">
        <v>9054</v>
      </c>
      <c r="F4" s="1131" t="s">
        <v>9055</v>
      </c>
      <c r="G4" s="1131" t="s">
        <v>9056</v>
      </c>
      <c r="H4" s="1131" t="s">
        <v>9057</v>
      </c>
      <c r="I4" s="1131" t="s">
        <v>856</v>
      </c>
      <c r="J4" s="1131" t="s">
        <v>485</v>
      </c>
      <c r="K4" s="1131" t="s">
        <v>3414</v>
      </c>
      <c r="L4" s="11" t="s">
        <v>9058</v>
      </c>
      <c r="M4" s="21" t="s">
        <v>9059</v>
      </c>
      <c r="N4" s="62"/>
      <c r="O4" s="62"/>
    </row>
    <row r="5" spans="1:16" s="91" customFormat="1" ht="48" customHeight="1" x14ac:dyDescent="0.25">
      <c r="A5" s="1130"/>
      <c r="B5" s="1130"/>
      <c r="C5" s="1130"/>
      <c r="D5" s="1130"/>
      <c r="E5" s="1130"/>
      <c r="F5" s="1130"/>
      <c r="G5" s="1130"/>
      <c r="H5" s="1130"/>
      <c r="I5" s="1130"/>
      <c r="J5" s="1130"/>
      <c r="K5" s="1130"/>
      <c r="L5" s="26" t="s">
        <v>297</v>
      </c>
      <c r="M5" s="274" t="s">
        <v>9984</v>
      </c>
      <c r="N5" s="13"/>
      <c r="O5" s="275"/>
    </row>
    <row r="6" spans="1:16" s="91" customFormat="1" ht="59.25" customHeight="1" x14ac:dyDescent="0.25">
      <c r="A6" s="1135"/>
      <c r="B6" s="1135"/>
      <c r="C6" s="1135"/>
      <c r="D6" s="1135"/>
      <c r="E6" s="1135"/>
      <c r="F6" s="1135"/>
      <c r="G6" s="1135"/>
      <c r="H6" s="1135"/>
      <c r="I6" s="1135"/>
      <c r="J6" s="1135"/>
      <c r="K6" s="1135"/>
      <c r="L6" s="26" t="s">
        <v>9985</v>
      </c>
      <c r="M6" s="274" t="s">
        <v>9986</v>
      </c>
      <c r="N6" s="274"/>
      <c r="O6" s="276">
        <f>40140+12250+40591.4</f>
        <v>92981.4</v>
      </c>
    </row>
    <row r="7" spans="1:16" ht="62.25" customHeight="1" x14ac:dyDescent="0.25">
      <c r="A7" s="6">
        <v>2</v>
      </c>
      <c r="B7" s="6">
        <v>14</v>
      </c>
      <c r="C7" s="6" t="s">
        <v>677</v>
      </c>
      <c r="D7" s="6">
        <v>2567</v>
      </c>
      <c r="E7" s="6" t="s">
        <v>22705</v>
      </c>
      <c r="F7" s="6" t="s">
        <v>22706</v>
      </c>
      <c r="G7" s="6" t="s">
        <v>22707</v>
      </c>
      <c r="H7" s="6" t="s">
        <v>22708</v>
      </c>
      <c r="I7" s="6" t="s">
        <v>534</v>
      </c>
      <c r="J7" s="6" t="s">
        <v>151</v>
      </c>
      <c r="K7" s="6" t="s">
        <v>3414</v>
      </c>
      <c r="L7" s="26" t="s">
        <v>22710</v>
      </c>
      <c r="M7" s="33" t="s">
        <v>22709</v>
      </c>
      <c r="N7" s="9"/>
      <c r="O7" s="62"/>
      <c r="P7" s="91" t="s">
        <v>23550</v>
      </c>
    </row>
    <row r="8" spans="1:16" ht="48" customHeight="1" x14ac:dyDescent="0.25">
      <c r="A8" s="9"/>
      <c r="B8" s="6"/>
      <c r="C8" s="6"/>
      <c r="D8" s="6"/>
      <c r="E8" s="6"/>
      <c r="F8" s="6"/>
      <c r="G8" s="6"/>
      <c r="H8" s="6"/>
      <c r="I8" s="6"/>
      <c r="J8" s="6"/>
      <c r="K8" s="6"/>
      <c r="L8" s="11"/>
      <c r="M8" s="12"/>
      <c r="N8" s="9"/>
      <c r="O8" s="62"/>
    </row>
    <row r="9" spans="1:16" ht="48" customHeight="1" x14ac:dyDescent="0.25">
      <c r="A9" s="9"/>
      <c r="B9" s="6"/>
      <c r="C9" s="6"/>
      <c r="D9" s="6"/>
      <c r="E9" s="6"/>
      <c r="F9" s="6"/>
      <c r="G9" s="6"/>
      <c r="H9" s="6"/>
      <c r="I9" s="6"/>
      <c r="J9" s="6"/>
      <c r="K9" s="6"/>
      <c r="L9" s="11"/>
      <c r="M9" s="12"/>
      <c r="N9" s="9"/>
      <c r="O9" s="62"/>
    </row>
    <row r="10" spans="1:16" ht="20.25" x14ac:dyDescent="0.3">
      <c r="A10" s="3"/>
      <c r="B10" s="3"/>
      <c r="C10" s="3"/>
      <c r="D10" s="3"/>
      <c r="E10" s="3"/>
      <c r="F10" s="3"/>
      <c r="G10" s="3"/>
      <c r="H10" s="3"/>
      <c r="I10" s="3"/>
      <c r="J10" s="3"/>
      <c r="K10" s="3"/>
      <c r="L10" s="16"/>
      <c r="M10" s="17"/>
      <c r="N10" s="3"/>
      <c r="O10" s="62"/>
    </row>
  </sheetData>
  <mergeCells count="23">
    <mergeCell ref="K4:K6"/>
    <mergeCell ref="O2:O3"/>
    <mergeCell ref="F4:F6"/>
    <mergeCell ref="G4:G6"/>
    <mergeCell ref="H4:H6"/>
    <mergeCell ref="I4:I6"/>
    <mergeCell ref="J4:J6"/>
    <mergeCell ref="A4:A6"/>
    <mergeCell ref="B4:B6"/>
    <mergeCell ref="C4:C6"/>
    <mergeCell ref="D4:D6"/>
    <mergeCell ref="E4:E6"/>
    <mergeCell ref="A1:N1"/>
    <mergeCell ref="A2:A3"/>
    <mergeCell ref="B2:D2"/>
    <mergeCell ref="E2:E3"/>
    <mergeCell ref="F2:F3"/>
    <mergeCell ref="G2:G3"/>
    <mergeCell ref="H2:J2"/>
    <mergeCell ref="K2:K3"/>
    <mergeCell ref="L2:L3"/>
    <mergeCell ref="M2:M3"/>
    <mergeCell ref="N2:N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24"/>
  <sheetViews>
    <sheetView zoomScaleNormal="100" workbookViewId="0">
      <selection sqref="A1:XFD1048576"/>
    </sheetView>
  </sheetViews>
  <sheetFormatPr defaultRowHeight="15" x14ac:dyDescent="0.25"/>
  <cols>
    <col min="1" max="1" width="7" bestFit="1" customWidth="1"/>
    <col min="2" max="2" width="4.140625" customWidth="1"/>
    <col min="3" max="3" width="6" customWidth="1"/>
    <col min="4" max="4" width="8.28515625" customWidth="1"/>
    <col min="5" max="5" width="15" customWidth="1"/>
    <col min="6" max="6" width="14.85546875" customWidth="1"/>
    <col min="7" max="7" width="14.28515625" customWidth="1"/>
    <col min="12" max="12" width="27.85546875" customWidth="1"/>
    <col min="13" max="13" width="15.7109375" customWidth="1"/>
    <col min="14" max="14" width="80" customWidth="1"/>
  </cols>
  <sheetData>
    <row r="1" spans="1:15" ht="20.25" x14ac:dyDescent="0.25">
      <c r="A1" s="1446" t="s">
        <v>12441</v>
      </c>
      <c r="B1" s="1447"/>
      <c r="C1" s="1447"/>
      <c r="D1" s="1447"/>
      <c r="E1" s="1447"/>
      <c r="F1" s="1447"/>
      <c r="G1" s="1447"/>
      <c r="H1" s="1447"/>
      <c r="I1" s="1447"/>
      <c r="J1" s="1447"/>
      <c r="K1" s="1447"/>
      <c r="L1" s="1447"/>
      <c r="M1" s="1447"/>
      <c r="N1" s="1447"/>
      <c r="O1" s="83">
        <f>COUNTA(E4:E50020)</f>
        <v>7</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40.5" x14ac:dyDescent="0.25">
      <c r="A3" s="1345"/>
      <c r="B3" s="15" t="s">
        <v>13</v>
      </c>
      <c r="C3" s="15" t="s">
        <v>14</v>
      </c>
      <c r="D3" s="15" t="s">
        <v>15</v>
      </c>
      <c r="E3" s="1189"/>
      <c r="F3" s="1202"/>
      <c r="G3" s="1345"/>
      <c r="H3" s="15" t="s">
        <v>4</v>
      </c>
      <c r="I3" s="15" t="s">
        <v>5</v>
      </c>
      <c r="J3" s="15" t="s">
        <v>6</v>
      </c>
      <c r="K3" s="1202"/>
      <c r="L3" s="1202"/>
      <c r="M3" s="1345"/>
      <c r="N3" s="1345"/>
    </row>
    <row r="4" spans="1:15" ht="43.5" customHeight="1" x14ac:dyDescent="0.25">
      <c r="A4" s="1131">
        <v>1</v>
      </c>
      <c r="B4" s="6">
        <v>15</v>
      </c>
      <c r="C4" s="9" t="s">
        <v>65</v>
      </c>
      <c r="D4" s="9">
        <v>2565</v>
      </c>
      <c r="E4" s="1526" t="s">
        <v>12442</v>
      </c>
      <c r="F4" s="1526" t="s">
        <v>12442</v>
      </c>
      <c r="G4" s="1526" t="s">
        <v>12443</v>
      </c>
      <c r="H4" s="1526" t="s">
        <v>12444</v>
      </c>
      <c r="I4" s="1526" t="s">
        <v>1592</v>
      </c>
      <c r="J4" s="1526" t="s">
        <v>151</v>
      </c>
      <c r="K4" s="1526" t="s">
        <v>3414</v>
      </c>
      <c r="L4" s="11" t="s">
        <v>12445</v>
      </c>
      <c r="M4" s="125" t="s">
        <v>12446</v>
      </c>
      <c r="N4" s="62"/>
    </row>
    <row r="5" spans="1:15" ht="60" customHeight="1" x14ac:dyDescent="0.25">
      <c r="A5" s="1130"/>
      <c r="B5" s="9">
        <v>26</v>
      </c>
      <c r="C5" s="506" t="s">
        <v>67</v>
      </c>
      <c r="D5" s="9">
        <v>2565</v>
      </c>
      <c r="E5" s="1527"/>
      <c r="F5" s="1527"/>
      <c r="G5" s="1527"/>
      <c r="H5" s="1527"/>
      <c r="I5" s="1527"/>
      <c r="J5" s="1527"/>
      <c r="K5" s="1527"/>
      <c r="L5" s="11" t="s">
        <v>13952</v>
      </c>
      <c r="M5" s="12" t="s">
        <v>13953</v>
      </c>
      <c r="N5" s="62"/>
    </row>
    <row r="6" spans="1:15" ht="60" customHeight="1" x14ac:dyDescent="0.3">
      <c r="A6" s="1135"/>
      <c r="B6" s="173">
        <v>27</v>
      </c>
      <c r="C6" s="173" t="s">
        <v>67</v>
      </c>
      <c r="D6" s="173">
        <v>2565</v>
      </c>
      <c r="E6" s="1528"/>
      <c r="F6" s="1528"/>
      <c r="G6" s="1528"/>
      <c r="H6" s="1528"/>
      <c r="I6" s="1528"/>
      <c r="J6" s="1528"/>
      <c r="K6" s="1528"/>
      <c r="L6" s="11" t="s">
        <v>13954</v>
      </c>
      <c r="M6" s="12" t="s">
        <v>13958</v>
      </c>
      <c r="N6" s="35" t="s">
        <v>13959</v>
      </c>
    </row>
    <row r="7" spans="1:15" ht="42" customHeight="1" x14ac:dyDescent="0.25">
      <c r="A7" s="1131">
        <v>2</v>
      </c>
      <c r="B7" s="172">
        <v>17</v>
      </c>
      <c r="C7" s="172" t="s">
        <v>65</v>
      </c>
      <c r="D7" s="172">
        <v>2565</v>
      </c>
      <c r="E7" s="1131" t="s">
        <v>12471</v>
      </c>
      <c r="F7" s="1131" t="s">
        <v>12471</v>
      </c>
      <c r="G7" s="1131" t="s">
        <v>13926</v>
      </c>
      <c r="H7" s="1131" t="s">
        <v>13927</v>
      </c>
      <c r="I7" s="1131" t="s">
        <v>92</v>
      </c>
      <c r="J7" s="1131" t="s">
        <v>92</v>
      </c>
      <c r="K7" s="1131" t="s">
        <v>3414</v>
      </c>
      <c r="L7" s="11" t="s">
        <v>12445</v>
      </c>
      <c r="M7" s="12" t="s">
        <v>12472</v>
      </c>
      <c r="N7" s="9"/>
    </row>
    <row r="8" spans="1:15" ht="59.25" customHeight="1" x14ac:dyDescent="0.25">
      <c r="A8" s="1130"/>
      <c r="B8" s="9">
        <v>26</v>
      </c>
      <c r="C8" s="506" t="s">
        <v>67</v>
      </c>
      <c r="D8" s="9">
        <v>2565</v>
      </c>
      <c r="E8" s="1130"/>
      <c r="F8" s="1130"/>
      <c r="G8" s="1130"/>
      <c r="H8" s="1130"/>
      <c r="I8" s="1130"/>
      <c r="J8" s="1130"/>
      <c r="K8" s="1130"/>
      <c r="L8" s="11" t="s">
        <v>13952</v>
      </c>
      <c r="M8" s="12" t="s">
        <v>13953</v>
      </c>
      <c r="N8" s="9"/>
    </row>
    <row r="9" spans="1:15" ht="59.25" customHeight="1" x14ac:dyDescent="0.3">
      <c r="A9" s="1135"/>
      <c r="B9" s="9">
        <v>27</v>
      </c>
      <c r="C9" s="9" t="s">
        <v>67</v>
      </c>
      <c r="D9" s="9">
        <v>2565</v>
      </c>
      <c r="E9" s="1135"/>
      <c r="F9" s="1135"/>
      <c r="G9" s="1135"/>
      <c r="H9" s="1135"/>
      <c r="I9" s="1135"/>
      <c r="J9" s="1135"/>
      <c r="K9" s="1135"/>
      <c r="L9" s="11" t="s">
        <v>13954</v>
      </c>
      <c r="M9" s="12" t="s">
        <v>13955</v>
      </c>
      <c r="N9" s="35" t="s">
        <v>13956</v>
      </c>
    </row>
    <row r="10" spans="1:15" ht="38.25" customHeight="1" x14ac:dyDescent="0.25">
      <c r="A10" s="1131">
        <v>3</v>
      </c>
      <c r="B10" s="9">
        <v>23</v>
      </c>
      <c r="C10" s="9" t="s">
        <v>6706</v>
      </c>
      <c r="D10" s="9">
        <v>2565</v>
      </c>
      <c r="E10" s="1526" t="s">
        <v>12507</v>
      </c>
      <c r="F10" s="1526" t="s">
        <v>12507</v>
      </c>
      <c r="G10" s="1526" t="s">
        <v>12508</v>
      </c>
      <c r="H10" s="1526" t="s">
        <v>12509</v>
      </c>
      <c r="I10" s="1526" t="s">
        <v>150</v>
      </c>
      <c r="J10" s="1526" t="s">
        <v>151</v>
      </c>
      <c r="K10" s="1526" t="s">
        <v>3414</v>
      </c>
      <c r="L10" s="11" t="s">
        <v>12445</v>
      </c>
      <c r="M10" s="12" t="s">
        <v>12510</v>
      </c>
      <c r="N10" s="9"/>
    </row>
    <row r="11" spans="1:15" ht="63.75" customHeight="1" x14ac:dyDescent="0.25">
      <c r="A11" s="1130"/>
      <c r="B11" s="9">
        <v>26</v>
      </c>
      <c r="C11" s="506" t="s">
        <v>67</v>
      </c>
      <c r="D11" s="9">
        <v>2565</v>
      </c>
      <c r="E11" s="1527"/>
      <c r="F11" s="1527"/>
      <c r="G11" s="1527"/>
      <c r="H11" s="1527"/>
      <c r="I11" s="1527"/>
      <c r="J11" s="1527"/>
      <c r="K11" s="1527"/>
      <c r="L11" s="11" t="s">
        <v>13952</v>
      </c>
      <c r="M11" s="12" t="s">
        <v>13953</v>
      </c>
      <c r="N11" s="9"/>
    </row>
    <row r="12" spans="1:15" ht="64.5" customHeight="1" x14ac:dyDescent="0.3">
      <c r="A12" s="1135"/>
      <c r="B12" s="9">
        <v>27</v>
      </c>
      <c r="C12" s="9" t="s">
        <v>67</v>
      </c>
      <c r="D12" s="9">
        <v>2565</v>
      </c>
      <c r="E12" s="1528"/>
      <c r="F12" s="1528"/>
      <c r="G12" s="1528"/>
      <c r="H12" s="1528"/>
      <c r="I12" s="1528"/>
      <c r="J12" s="1528"/>
      <c r="K12" s="1528"/>
      <c r="L12" s="11" t="s">
        <v>13954</v>
      </c>
      <c r="M12" s="12" t="s">
        <v>13955</v>
      </c>
      <c r="N12" s="35" t="s">
        <v>13966</v>
      </c>
    </row>
    <row r="13" spans="1:15" ht="47.25" customHeight="1" x14ac:dyDescent="0.25">
      <c r="A13" s="1131">
        <v>4</v>
      </c>
      <c r="B13" s="9">
        <v>23</v>
      </c>
      <c r="C13" s="9" t="s">
        <v>65</v>
      </c>
      <c r="D13" s="9">
        <v>2565</v>
      </c>
      <c r="E13" s="1131" t="s">
        <v>12511</v>
      </c>
      <c r="F13" s="1131" t="s">
        <v>12511</v>
      </c>
      <c r="G13" s="1131" t="s">
        <v>12512</v>
      </c>
      <c r="H13" s="1131" t="s">
        <v>12513</v>
      </c>
      <c r="I13" s="1131" t="s">
        <v>112</v>
      </c>
      <c r="J13" s="1131" t="s">
        <v>113</v>
      </c>
      <c r="K13" s="1131" t="s">
        <v>3414</v>
      </c>
      <c r="L13" s="11" t="s">
        <v>12445</v>
      </c>
      <c r="M13" s="12" t="s">
        <v>12514</v>
      </c>
      <c r="N13" s="9"/>
    </row>
    <row r="14" spans="1:15" ht="57.75" customHeight="1" x14ac:dyDescent="0.25">
      <c r="A14" s="1130"/>
      <c r="B14" s="9">
        <v>26</v>
      </c>
      <c r="C14" s="506" t="s">
        <v>67</v>
      </c>
      <c r="D14" s="9">
        <v>2565</v>
      </c>
      <c r="E14" s="1130"/>
      <c r="F14" s="1130"/>
      <c r="G14" s="1130"/>
      <c r="H14" s="1130"/>
      <c r="I14" s="1130"/>
      <c r="J14" s="1130"/>
      <c r="K14" s="1130"/>
      <c r="L14" s="11" t="s">
        <v>13952</v>
      </c>
      <c r="M14" s="12" t="s">
        <v>13953</v>
      </c>
      <c r="N14" s="9"/>
    </row>
    <row r="15" spans="1:15" ht="60.75" x14ac:dyDescent="0.3">
      <c r="A15" s="1135"/>
      <c r="B15" s="9">
        <v>27</v>
      </c>
      <c r="C15" s="9" t="s">
        <v>67</v>
      </c>
      <c r="D15" s="9">
        <v>2565</v>
      </c>
      <c r="E15" s="1135"/>
      <c r="F15" s="1135"/>
      <c r="G15" s="1135"/>
      <c r="H15" s="1135"/>
      <c r="I15" s="1135"/>
      <c r="J15" s="1135"/>
      <c r="K15" s="1135"/>
      <c r="L15" s="11" t="s">
        <v>13954</v>
      </c>
      <c r="M15" s="12" t="s">
        <v>13955</v>
      </c>
      <c r="N15" s="35" t="s">
        <v>13965</v>
      </c>
    </row>
    <row r="16" spans="1:15" ht="48.75" customHeight="1" x14ac:dyDescent="0.25">
      <c r="A16" s="1131">
        <v>5</v>
      </c>
      <c r="B16" s="6">
        <v>23</v>
      </c>
      <c r="C16" s="6" t="s">
        <v>65</v>
      </c>
      <c r="D16" s="6">
        <v>2565</v>
      </c>
      <c r="E16" s="1131" t="s">
        <v>12515</v>
      </c>
      <c r="F16" s="1131" t="s">
        <v>12515</v>
      </c>
      <c r="G16" s="1131" t="s">
        <v>12516</v>
      </c>
      <c r="H16" s="1131" t="s">
        <v>12517</v>
      </c>
      <c r="I16" s="1131" t="s">
        <v>1268</v>
      </c>
      <c r="J16" s="1131" t="s">
        <v>92</v>
      </c>
      <c r="K16" s="1131" t="s">
        <v>3414</v>
      </c>
      <c r="L16" s="11" t="s">
        <v>12445</v>
      </c>
      <c r="M16" s="12" t="s">
        <v>12518</v>
      </c>
      <c r="N16" s="9"/>
    </row>
    <row r="17" spans="1:14" ht="68.25" customHeight="1" x14ac:dyDescent="0.25">
      <c r="A17" s="1130"/>
      <c r="B17" s="9">
        <v>26</v>
      </c>
      <c r="C17" s="506" t="s">
        <v>67</v>
      </c>
      <c r="D17" s="9">
        <v>2565</v>
      </c>
      <c r="E17" s="1130"/>
      <c r="F17" s="1130"/>
      <c r="G17" s="1130"/>
      <c r="H17" s="1130"/>
      <c r="I17" s="1130"/>
      <c r="J17" s="1130"/>
      <c r="K17" s="1130"/>
      <c r="L17" s="11" t="s">
        <v>13952</v>
      </c>
      <c r="M17" s="12" t="s">
        <v>13953</v>
      </c>
      <c r="N17" s="9"/>
    </row>
    <row r="18" spans="1:14" ht="60.75" x14ac:dyDescent="0.3">
      <c r="A18" s="1135"/>
      <c r="B18" s="174">
        <v>27</v>
      </c>
      <c r="C18" s="174" t="s">
        <v>67</v>
      </c>
      <c r="D18" s="174">
        <v>2565</v>
      </c>
      <c r="E18" s="1135"/>
      <c r="F18" s="1135"/>
      <c r="G18" s="1135"/>
      <c r="H18" s="1135"/>
      <c r="I18" s="1135"/>
      <c r="J18" s="1135"/>
      <c r="K18" s="1135"/>
      <c r="L18" s="11" t="s">
        <v>13954</v>
      </c>
      <c r="M18" s="12" t="s">
        <v>13960</v>
      </c>
      <c r="N18" s="35" t="s">
        <v>13961</v>
      </c>
    </row>
    <row r="19" spans="1:14" ht="48" customHeight="1" x14ac:dyDescent="0.25">
      <c r="A19" s="1131">
        <v>6</v>
      </c>
      <c r="B19" s="6">
        <v>25</v>
      </c>
      <c r="C19" s="6" t="s">
        <v>65</v>
      </c>
      <c r="D19" s="6">
        <v>2565</v>
      </c>
      <c r="E19" s="1131" t="s">
        <v>12519</v>
      </c>
      <c r="F19" s="1131" t="s">
        <v>12519</v>
      </c>
      <c r="G19" s="1131" t="s">
        <v>12520</v>
      </c>
      <c r="H19" s="1131" t="s">
        <v>12521</v>
      </c>
      <c r="I19" s="1131" t="s">
        <v>12522</v>
      </c>
      <c r="J19" s="1131" t="s">
        <v>78</v>
      </c>
      <c r="K19" s="1131" t="s">
        <v>3414</v>
      </c>
      <c r="L19" s="11" t="s">
        <v>12445</v>
      </c>
      <c r="M19" s="12" t="s">
        <v>12523</v>
      </c>
      <c r="N19" s="9"/>
    </row>
    <row r="20" spans="1:14" ht="58.5" customHeight="1" x14ac:dyDescent="0.25">
      <c r="A20" s="1130"/>
      <c r="B20" s="9">
        <v>26</v>
      </c>
      <c r="C20" s="506" t="s">
        <v>67</v>
      </c>
      <c r="D20" s="9">
        <v>2565</v>
      </c>
      <c r="E20" s="1130"/>
      <c r="F20" s="1130"/>
      <c r="G20" s="1130"/>
      <c r="H20" s="1130"/>
      <c r="I20" s="1130"/>
      <c r="J20" s="1130"/>
      <c r="K20" s="1130"/>
      <c r="L20" s="11" t="s">
        <v>13952</v>
      </c>
      <c r="M20" s="12" t="s">
        <v>13953</v>
      </c>
      <c r="N20" s="9"/>
    </row>
    <row r="21" spans="1:14" ht="59.25" customHeight="1" x14ac:dyDescent="0.3">
      <c r="A21" s="1130"/>
      <c r="B21" s="174">
        <v>27</v>
      </c>
      <c r="C21" s="174" t="s">
        <v>67</v>
      </c>
      <c r="D21" s="174">
        <v>2565</v>
      </c>
      <c r="E21" s="1130"/>
      <c r="F21" s="1135"/>
      <c r="G21" s="1135"/>
      <c r="H21" s="1135"/>
      <c r="I21" s="1135"/>
      <c r="J21" s="1135"/>
      <c r="K21" s="1135"/>
      <c r="L21" s="11" t="s">
        <v>13954</v>
      </c>
      <c r="M21" s="12" t="s">
        <v>13964</v>
      </c>
      <c r="N21" s="35" t="s">
        <v>13957</v>
      </c>
    </row>
    <row r="22" spans="1:14" ht="42" customHeight="1" x14ac:dyDescent="0.25">
      <c r="A22" s="1337">
        <v>7</v>
      </c>
      <c r="B22" s="9">
        <v>25</v>
      </c>
      <c r="C22" s="9" t="s">
        <v>65</v>
      </c>
      <c r="D22" s="9">
        <v>2565</v>
      </c>
      <c r="E22" s="1337" t="s">
        <v>12524</v>
      </c>
      <c r="F22" s="1337" t="s">
        <v>12524</v>
      </c>
      <c r="G22" s="1337" t="s">
        <v>12525</v>
      </c>
      <c r="H22" s="1337" t="s">
        <v>12526</v>
      </c>
      <c r="I22" s="1337" t="s">
        <v>112</v>
      </c>
      <c r="J22" s="1337" t="s">
        <v>113</v>
      </c>
      <c r="K22" s="1337" t="s">
        <v>3414</v>
      </c>
      <c r="L22" s="11" t="s">
        <v>12445</v>
      </c>
      <c r="M22" s="12" t="s">
        <v>12527</v>
      </c>
      <c r="N22" s="62"/>
    </row>
    <row r="23" spans="1:14" ht="58.5" customHeight="1" x14ac:dyDescent="0.25">
      <c r="A23" s="1337"/>
      <c r="B23" s="9">
        <v>26</v>
      </c>
      <c r="C23" s="506" t="s">
        <v>67</v>
      </c>
      <c r="D23" s="9">
        <v>2565</v>
      </c>
      <c r="E23" s="1337"/>
      <c r="F23" s="1337"/>
      <c r="G23" s="1337"/>
      <c r="H23" s="1337"/>
      <c r="I23" s="1337"/>
      <c r="J23" s="1337"/>
      <c r="K23" s="1337"/>
      <c r="L23" s="11" t="s">
        <v>13952</v>
      </c>
      <c r="M23" s="12" t="s">
        <v>13962</v>
      </c>
      <c r="N23" s="62"/>
    </row>
    <row r="24" spans="1:14" ht="81" x14ac:dyDescent="0.3">
      <c r="A24" s="1337"/>
      <c r="B24" s="9">
        <v>27</v>
      </c>
      <c r="C24" s="9" t="s">
        <v>67</v>
      </c>
      <c r="D24" s="9">
        <v>2565</v>
      </c>
      <c r="E24" s="1337"/>
      <c r="F24" s="1337"/>
      <c r="G24" s="1337"/>
      <c r="H24" s="1337"/>
      <c r="I24" s="1337"/>
      <c r="J24" s="1337"/>
      <c r="K24" s="1337"/>
      <c r="L24" s="11" t="s">
        <v>13954</v>
      </c>
      <c r="M24" s="12" t="s">
        <v>12527</v>
      </c>
      <c r="N24" s="34" t="s">
        <v>13963</v>
      </c>
    </row>
  </sheetData>
  <mergeCells count="67">
    <mergeCell ref="I10:I12"/>
    <mergeCell ref="J10:J12"/>
    <mergeCell ref="K10:K12"/>
    <mergeCell ref="I22:I24"/>
    <mergeCell ref="J22:J24"/>
    <mergeCell ref="K22:K24"/>
    <mergeCell ref="I13:I15"/>
    <mergeCell ref="J13:J15"/>
    <mergeCell ref="K13:K15"/>
    <mergeCell ref="A13:A15"/>
    <mergeCell ref="E13:E15"/>
    <mergeCell ref="F13:F15"/>
    <mergeCell ref="G13:G15"/>
    <mergeCell ref="H13:H15"/>
    <mergeCell ref="A22:A24"/>
    <mergeCell ref="E22:E24"/>
    <mergeCell ref="F22:F24"/>
    <mergeCell ref="G22:G24"/>
    <mergeCell ref="H22:H24"/>
    <mergeCell ref="I4:I6"/>
    <mergeCell ref="J4:J6"/>
    <mergeCell ref="K4:K6"/>
    <mergeCell ref="A16:A18"/>
    <mergeCell ref="E16:E18"/>
    <mergeCell ref="F16:F18"/>
    <mergeCell ref="G16:G18"/>
    <mergeCell ref="H16:H18"/>
    <mergeCell ref="I16:I18"/>
    <mergeCell ref="J16:J18"/>
    <mergeCell ref="K16:K18"/>
    <mergeCell ref="A10:A12"/>
    <mergeCell ref="A4:A6"/>
    <mergeCell ref="E4:E6"/>
    <mergeCell ref="F4:F6"/>
    <mergeCell ref="G4:G6"/>
    <mergeCell ref="H4:H6"/>
    <mergeCell ref="K7:K9"/>
    <mergeCell ref="A19:A21"/>
    <mergeCell ref="E19:E21"/>
    <mergeCell ref="F19:F21"/>
    <mergeCell ref="G19:G21"/>
    <mergeCell ref="H19:H21"/>
    <mergeCell ref="I19:I21"/>
    <mergeCell ref="J19:J21"/>
    <mergeCell ref="K19:K21"/>
    <mergeCell ref="E10:E12"/>
    <mergeCell ref="F10:F12"/>
    <mergeCell ref="G10:G12"/>
    <mergeCell ref="H10:H12"/>
    <mergeCell ref="F7:F9"/>
    <mergeCell ref="G7:G9"/>
    <mergeCell ref="H7:H9"/>
    <mergeCell ref="I7:I9"/>
    <mergeCell ref="J7:J9"/>
    <mergeCell ref="A7:A9"/>
    <mergeCell ref="E7:E9"/>
    <mergeCell ref="N2:N3"/>
    <mergeCell ref="A1:N1"/>
    <mergeCell ref="A2:A3"/>
    <mergeCell ref="B2:D2"/>
    <mergeCell ref="E2:E3"/>
    <mergeCell ref="F2:F3"/>
    <mergeCell ref="G2:G3"/>
    <mergeCell ref="H2:J2"/>
    <mergeCell ref="K2:K3"/>
    <mergeCell ref="L2:L3"/>
    <mergeCell ref="M2:M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4"/>
  <sheetViews>
    <sheetView zoomScaleNormal="100" workbookViewId="0">
      <selection activeCell="I5" sqref="I5"/>
    </sheetView>
  </sheetViews>
  <sheetFormatPr defaultRowHeight="15" x14ac:dyDescent="0.25"/>
  <cols>
    <col min="1" max="1" width="7" bestFit="1" customWidth="1"/>
    <col min="2" max="2" width="4.140625" customWidth="1"/>
    <col min="3" max="4" width="8.28515625" customWidth="1"/>
    <col min="5" max="5" width="15" customWidth="1"/>
    <col min="6" max="6" width="14.85546875" customWidth="1"/>
    <col min="7" max="7" width="18.28515625" customWidth="1"/>
    <col min="13" max="13" width="27.85546875" customWidth="1"/>
    <col min="14" max="14" width="36.7109375" customWidth="1"/>
    <col min="15" max="15" width="80" customWidth="1"/>
  </cols>
  <sheetData>
    <row r="1" spans="1:16" ht="20.25" x14ac:dyDescent="0.25">
      <c r="A1" s="1446" t="s">
        <v>17917</v>
      </c>
      <c r="B1" s="1447"/>
      <c r="C1" s="1447"/>
      <c r="D1" s="1447"/>
      <c r="E1" s="1447"/>
      <c r="F1" s="1447"/>
      <c r="G1" s="1447"/>
      <c r="H1" s="1447"/>
      <c r="I1" s="1447"/>
      <c r="J1" s="1447"/>
      <c r="K1" s="1447"/>
      <c r="L1" s="1447"/>
      <c r="M1" s="1447"/>
      <c r="N1" s="1447"/>
      <c r="O1" s="1447"/>
      <c r="P1" s="83">
        <f>COUNTA(E4:E50000)</f>
        <v>1</v>
      </c>
    </row>
    <row r="2" spans="1:16" ht="20.25" x14ac:dyDescent="0.25">
      <c r="A2" s="1345" t="s">
        <v>61</v>
      </c>
      <c r="B2" s="1345" t="s">
        <v>0</v>
      </c>
      <c r="C2" s="1345"/>
      <c r="D2" s="1345"/>
      <c r="E2" s="1201" t="s">
        <v>1</v>
      </c>
      <c r="F2" s="1201" t="s">
        <v>63</v>
      </c>
      <c r="G2" s="1345" t="s">
        <v>2</v>
      </c>
      <c r="H2" s="1345" t="s">
        <v>3</v>
      </c>
      <c r="I2" s="1345"/>
      <c r="J2" s="1345"/>
      <c r="K2" s="1345"/>
      <c r="L2" s="1201" t="s">
        <v>3389</v>
      </c>
      <c r="M2" s="1201" t="s">
        <v>7</v>
      </c>
      <c r="N2" s="1345" t="s">
        <v>8</v>
      </c>
      <c r="O2" s="1345" t="s">
        <v>74</v>
      </c>
    </row>
    <row r="3" spans="1:16" ht="40.5" x14ac:dyDescent="0.25">
      <c r="A3" s="1345"/>
      <c r="B3" s="15" t="s">
        <v>13</v>
      </c>
      <c r="C3" s="15" t="s">
        <v>14</v>
      </c>
      <c r="D3" s="15" t="s">
        <v>15</v>
      </c>
      <c r="E3" s="1189"/>
      <c r="F3" s="1202"/>
      <c r="G3" s="1345"/>
      <c r="H3" s="15" t="s">
        <v>17920</v>
      </c>
      <c r="I3" s="15" t="s">
        <v>17921</v>
      </c>
      <c r="J3" s="15" t="s">
        <v>5</v>
      </c>
      <c r="K3" s="15" t="s">
        <v>6</v>
      </c>
      <c r="L3" s="1202"/>
      <c r="M3" s="1202"/>
      <c r="N3" s="1345"/>
      <c r="O3" s="1345"/>
    </row>
    <row r="4" spans="1:16" ht="43.5" customHeight="1" x14ac:dyDescent="0.25">
      <c r="A4" s="6">
        <v>1</v>
      </c>
      <c r="B4" s="6">
        <v>3</v>
      </c>
      <c r="C4" s="9" t="s">
        <v>68</v>
      </c>
      <c r="D4" s="9">
        <v>2567</v>
      </c>
      <c r="E4" s="804" t="s">
        <v>17918</v>
      </c>
      <c r="F4" s="804" t="s">
        <v>17918</v>
      </c>
      <c r="G4" s="804" t="s">
        <v>17919</v>
      </c>
      <c r="H4" s="804">
        <v>146</v>
      </c>
      <c r="I4" s="804">
        <v>18</v>
      </c>
      <c r="J4" s="804" t="s">
        <v>2352</v>
      </c>
      <c r="K4" s="804" t="s">
        <v>92</v>
      </c>
      <c r="L4" s="804" t="s">
        <v>3414</v>
      </c>
      <c r="M4" s="11" t="s">
        <v>17922</v>
      </c>
      <c r="N4" s="125" t="s">
        <v>17923</v>
      </c>
      <c r="O4" s="62"/>
    </row>
  </sheetData>
  <mergeCells count="11">
    <mergeCell ref="O2:O3"/>
    <mergeCell ref="A1:O1"/>
    <mergeCell ref="A2:A3"/>
    <mergeCell ref="B2:D2"/>
    <mergeCell ref="E2:E3"/>
    <mergeCell ref="F2:F3"/>
    <mergeCell ref="G2:G3"/>
    <mergeCell ref="H2:K2"/>
    <mergeCell ref="L2:L3"/>
    <mergeCell ref="M2:M3"/>
    <mergeCell ref="N2:N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5"/>
  <sheetViews>
    <sheetView workbookViewId="0">
      <selection activeCell="M6" sqref="M6"/>
    </sheetView>
  </sheetViews>
  <sheetFormatPr defaultRowHeight="15" x14ac:dyDescent="0.25"/>
  <cols>
    <col min="1" max="1" width="7" bestFit="1" customWidth="1"/>
    <col min="2" max="2" width="4.140625" customWidth="1"/>
    <col min="3" max="3" width="6" customWidth="1"/>
    <col min="4" max="4" width="8.28515625" customWidth="1"/>
    <col min="5" max="5" width="15" customWidth="1"/>
    <col min="6" max="6" width="14.85546875" customWidth="1"/>
    <col min="7" max="7" width="14.28515625" customWidth="1"/>
    <col min="12" max="12" width="14.42578125" customWidth="1"/>
    <col min="13" max="13" width="15.7109375" customWidth="1"/>
    <col min="14" max="14" width="12" customWidth="1"/>
  </cols>
  <sheetData>
    <row r="1" spans="1:15" ht="20.25" x14ac:dyDescent="0.25">
      <c r="A1" s="1446" t="s">
        <v>13740</v>
      </c>
      <c r="B1" s="1447"/>
      <c r="C1" s="1447"/>
      <c r="D1" s="1447"/>
      <c r="E1" s="1447"/>
      <c r="F1" s="1447"/>
      <c r="G1" s="1447"/>
      <c r="H1" s="1447"/>
      <c r="I1" s="1447"/>
      <c r="J1" s="1447"/>
      <c r="K1" s="1447"/>
      <c r="L1" s="1447"/>
      <c r="M1" s="1447"/>
      <c r="N1" s="1447"/>
      <c r="O1" s="83">
        <f>COUNTA(E4:E50002)</f>
        <v>2</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40.5" x14ac:dyDescent="0.25">
      <c r="A3" s="1345"/>
      <c r="B3" s="15" t="s">
        <v>13</v>
      </c>
      <c r="C3" s="15" t="s">
        <v>14</v>
      </c>
      <c r="D3" s="15" t="s">
        <v>15</v>
      </c>
      <c r="E3" s="1189"/>
      <c r="F3" s="1202"/>
      <c r="G3" s="1345"/>
      <c r="H3" s="15" t="s">
        <v>4</v>
      </c>
      <c r="I3" s="15" t="s">
        <v>5</v>
      </c>
      <c r="J3" s="15" t="s">
        <v>6</v>
      </c>
      <c r="K3" s="1202"/>
      <c r="L3" s="1202"/>
      <c r="M3" s="1345"/>
      <c r="N3" s="1345"/>
    </row>
    <row r="4" spans="1:15" ht="60" customHeight="1" x14ac:dyDescent="0.25">
      <c r="A4" s="6">
        <v>1</v>
      </c>
      <c r="B4" s="6">
        <v>19</v>
      </c>
      <c r="C4" s="9" t="s">
        <v>13741</v>
      </c>
      <c r="D4" s="9">
        <v>2565</v>
      </c>
      <c r="E4" s="408" t="s">
        <v>13742</v>
      </c>
      <c r="F4" s="408" t="s">
        <v>13743</v>
      </c>
      <c r="G4" s="9" t="s">
        <v>13744</v>
      </c>
      <c r="H4" s="9" t="s">
        <v>13745</v>
      </c>
      <c r="I4" s="9" t="s">
        <v>1476</v>
      </c>
      <c r="J4" s="9" t="s">
        <v>1476</v>
      </c>
      <c r="K4" s="9" t="s">
        <v>3414</v>
      </c>
      <c r="L4" s="11" t="s">
        <v>13746</v>
      </c>
      <c r="M4" s="125" t="s">
        <v>13747</v>
      </c>
      <c r="N4" s="62"/>
    </row>
    <row r="5" spans="1:15" ht="56.25" x14ac:dyDescent="0.25">
      <c r="A5" s="6">
        <v>2</v>
      </c>
      <c r="B5" s="6">
        <v>17</v>
      </c>
      <c r="C5" s="9" t="s">
        <v>17713</v>
      </c>
      <c r="D5" s="9">
        <v>2566</v>
      </c>
      <c r="E5" s="408" t="s">
        <v>13743</v>
      </c>
      <c r="F5" s="408" t="s">
        <v>13743</v>
      </c>
      <c r="G5" s="9" t="s">
        <v>17712</v>
      </c>
      <c r="H5" s="9" t="s">
        <v>17128</v>
      </c>
      <c r="I5" s="9" t="s">
        <v>1476</v>
      </c>
      <c r="J5" s="9" t="s">
        <v>1476</v>
      </c>
      <c r="K5" s="9" t="s">
        <v>3414</v>
      </c>
      <c r="L5" s="11" t="s">
        <v>13746</v>
      </c>
      <c r="M5" s="125" t="s">
        <v>17714</v>
      </c>
      <c r="N5" s="62"/>
    </row>
  </sheetData>
  <mergeCells count="11">
    <mergeCell ref="N2:N3"/>
    <mergeCell ref="A1:N1"/>
    <mergeCell ref="A2:A3"/>
    <mergeCell ref="B2:D2"/>
    <mergeCell ref="E2:E3"/>
    <mergeCell ref="F2:F3"/>
    <mergeCell ref="G2:G3"/>
    <mergeCell ref="H2:J2"/>
    <mergeCell ref="K2:K3"/>
    <mergeCell ref="L2:L3"/>
    <mergeCell ref="M2:M3"/>
  </mergeCells>
  <phoneticPr fontId="3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4"/>
  <sheetViews>
    <sheetView workbookViewId="0">
      <selection activeCell="N16" sqref="N16"/>
    </sheetView>
  </sheetViews>
  <sheetFormatPr defaultRowHeight="15" x14ac:dyDescent="0.25"/>
  <cols>
    <col min="1" max="1" width="7" bestFit="1" customWidth="1"/>
    <col min="2" max="2" width="4.140625" customWidth="1"/>
    <col min="3" max="3" width="6" customWidth="1"/>
    <col min="4" max="4" width="8.28515625" customWidth="1"/>
    <col min="5" max="5" width="17.5703125" customWidth="1"/>
    <col min="6" max="6" width="19.5703125" customWidth="1"/>
    <col min="7" max="7" width="14.28515625" customWidth="1"/>
    <col min="12" max="12" width="14.42578125" customWidth="1"/>
    <col min="13" max="13" width="15.7109375" customWidth="1"/>
    <col min="14" max="14" width="12" customWidth="1"/>
  </cols>
  <sheetData>
    <row r="1" spans="1:15" ht="20.25" x14ac:dyDescent="0.25">
      <c r="A1" s="1446" t="s">
        <v>16181</v>
      </c>
      <c r="B1" s="1447"/>
      <c r="C1" s="1447"/>
      <c r="D1" s="1447"/>
      <c r="E1" s="1447"/>
      <c r="F1" s="1447"/>
      <c r="G1" s="1447"/>
      <c r="H1" s="1447"/>
      <c r="I1" s="1447"/>
      <c r="J1" s="1447"/>
      <c r="K1" s="1447"/>
      <c r="L1" s="1447"/>
      <c r="M1" s="1447"/>
      <c r="N1" s="1447"/>
      <c r="O1" s="83">
        <f>COUNTA(E4:E50002)</f>
        <v>1</v>
      </c>
    </row>
    <row r="2" spans="1:15" ht="20.25" x14ac:dyDescent="0.25">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40.5" x14ac:dyDescent="0.25">
      <c r="A3" s="1345"/>
      <c r="B3" s="15" t="s">
        <v>13</v>
      </c>
      <c r="C3" s="15" t="s">
        <v>14</v>
      </c>
      <c r="D3" s="15" t="s">
        <v>15</v>
      </c>
      <c r="E3" s="1189"/>
      <c r="F3" s="1202"/>
      <c r="G3" s="1345"/>
      <c r="H3" s="15" t="s">
        <v>4</v>
      </c>
      <c r="I3" s="15" t="s">
        <v>5</v>
      </c>
      <c r="J3" s="15" t="s">
        <v>6</v>
      </c>
      <c r="K3" s="1202"/>
      <c r="L3" s="1202"/>
      <c r="M3" s="1345"/>
      <c r="N3" s="1345"/>
    </row>
    <row r="4" spans="1:15" ht="60" customHeight="1" x14ac:dyDescent="0.25">
      <c r="A4" s="6">
        <v>1</v>
      </c>
      <c r="B4" s="6">
        <v>14</v>
      </c>
      <c r="C4" s="9" t="s">
        <v>16182</v>
      </c>
      <c r="D4" s="9">
        <v>2566</v>
      </c>
      <c r="E4" s="408" t="s">
        <v>16183</v>
      </c>
      <c r="F4" s="408" t="s">
        <v>16183</v>
      </c>
      <c r="G4" s="9" t="s">
        <v>16184</v>
      </c>
      <c r="H4" s="9" t="s">
        <v>16185</v>
      </c>
      <c r="I4" s="9" t="s">
        <v>388</v>
      </c>
      <c r="J4" s="9" t="s">
        <v>388</v>
      </c>
      <c r="K4" s="9" t="s">
        <v>3414</v>
      </c>
      <c r="L4" s="11" t="s">
        <v>13746</v>
      </c>
      <c r="M4" s="125" t="s">
        <v>16186</v>
      </c>
      <c r="N4" s="62"/>
    </row>
  </sheetData>
  <mergeCells count="11">
    <mergeCell ref="N2:N3"/>
    <mergeCell ref="A1:N1"/>
    <mergeCell ref="A2:A3"/>
    <mergeCell ref="B2:D2"/>
    <mergeCell ref="E2:E3"/>
    <mergeCell ref="F2:F3"/>
    <mergeCell ref="G2:G3"/>
    <mergeCell ref="H2:J2"/>
    <mergeCell ref="K2:K3"/>
    <mergeCell ref="L2:L3"/>
    <mergeCell ref="M2:M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6"/>
  <sheetViews>
    <sheetView workbookViewId="0">
      <selection activeCell="D2" sqref="D2"/>
    </sheetView>
  </sheetViews>
  <sheetFormatPr defaultRowHeight="15" x14ac:dyDescent="0.25"/>
  <cols>
    <col min="4" max="4" width="15.42578125" customWidth="1"/>
    <col min="5" max="5" width="14.140625" bestFit="1" customWidth="1"/>
  </cols>
  <sheetData>
    <row r="1" spans="1:5" x14ac:dyDescent="0.25">
      <c r="A1" t="s">
        <v>17100</v>
      </c>
      <c r="C1" t="s">
        <v>17101</v>
      </c>
      <c r="D1" t="s">
        <v>5128</v>
      </c>
    </row>
    <row r="2" spans="1:5" x14ac:dyDescent="0.25">
      <c r="A2" t="s">
        <v>67</v>
      </c>
      <c r="B2">
        <v>2566</v>
      </c>
      <c r="C2">
        <f>6+1+6+10+2</f>
        <v>25</v>
      </c>
      <c r="D2" s="774">
        <f>22537.47+532024.2+40035+9205+1508146.85</f>
        <v>2111948.52</v>
      </c>
      <c r="E2" s="774"/>
    </row>
    <row r="6" spans="1:5" x14ac:dyDescent="0.25">
      <c r="E6">
        <v>55809700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186"/>
  <sheetViews>
    <sheetView showGridLines="0" zoomScaleNormal="100" zoomScaleSheetLayoutView="70" workbookViewId="0">
      <pane xSplit="11" ySplit="3" topLeftCell="L3172" activePane="bottomRight" state="frozen"/>
      <selection pane="topRight" activeCell="L1" sqref="L1"/>
      <selection pane="bottomLeft" activeCell="A4" sqref="A4"/>
      <selection pane="bottomRight" activeCell="G3177" sqref="G3177"/>
    </sheetView>
  </sheetViews>
  <sheetFormatPr defaultColWidth="9" defaultRowHeight="20.25" x14ac:dyDescent="0.25"/>
  <cols>
    <col min="1" max="1" width="7" style="69" customWidth="1"/>
    <col min="2" max="2" width="6" style="69" customWidth="1"/>
    <col min="3" max="3" width="14.42578125" style="69" customWidth="1"/>
    <col min="4" max="4" width="9.140625" style="69" customWidth="1"/>
    <col min="5" max="5" width="19.85546875" style="113" customWidth="1"/>
    <col min="6" max="6" width="20.42578125" style="113" customWidth="1"/>
    <col min="7" max="7" width="29.140625" style="1" customWidth="1"/>
    <col min="8" max="8" width="11.7109375" style="113" customWidth="1"/>
    <col min="9" max="9" width="8.5703125" style="113" customWidth="1"/>
    <col min="10" max="10" width="8.42578125" style="113" customWidth="1"/>
    <col min="11" max="11" width="9.85546875" style="113" customWidth="1"/>
    <col min="12" max="12" width="43" style="113" customWidth="1"/>
    <col min="13" max="13" width="44.28515625" style="361" customWidth="1"/>
    <col min="14" max="14" width="25" style="109" customWidth="1"/>
    <col min="15" max="15" width="19.7109375" style="163" customWidth="1"/>
    <col min="16" max="16" width="15.42578125" style="1" customWidth="1"/>
    <col min="17" max="17" width="11.85546875" style="1" customWidth="1"/>
    <col min="18" max="18" width="9.85546875" style="1" bestFit="1" customWidth="1"/>
    <col min="19" max="16384" width="9" style="1"/>
  </cols>
  <sheetData>
    <row r="1" spans="1:17" ht="30" customHeight="1" x14ac:dyDescent="0.25">
      <c r="A1" s="879" t="s">
        <v>657</v>
      </c>
      <c r="B1" s="878"/>
      <c r="C1" s="878"/>
      <c r="D1" s="878"/>
      <c r="E1" s="369"/>
      <c r="F1" s="878"/>
      <c r="G1" s="466"/>
      <c r="H1" s="369"/>
      <c r="I1" s="369"/>
      <c r="J1" s="369"/>
      <c r="K1" s="369"/>
      <c r="L1" s="369"/>
      <c r="M1" s="652"/>
      <c r="N1" s="467"/>
    </row>
    <row r="2" spans="1:17" s="18" customFormat="1" ht="21.75" customHeight="1" x14ac:dyDescent="0.25">
      <c r="A2" s="15" t="s">
        <v>61</v>
      </c>
      <c r="B2" s="1345" t="s">
        <v>5651</v>
      </c>
      <c r="C2" s="1345"/>
      <c r="D2" s="1345"/>
      <c r="E2" s="1345" t="s">
        <v>1</v>
      </c>
      <c r="F2" s="1345" t="s">
        <v>63</v>
      </c>
      <c r="G2" s="1201" t="s">
        <v>2</v>
      </c>
      <c r="H2" s="1345" t="s">
        <v>3</v>
      </c>
      <c r="I2" s="1345"/>
      <c r="J2" s="1345"/>
      <c r="K2" s="1345"/>
      <c r="L2" s="1345" t="s">
        <v>7</v>
      </c>
      <c r="M2" s="653" t="s">
        <v>8</v>
      </c>
      <c r="N2" s="368" t="s">
        <v>74</v>
      </c>
      <c r="O2" s="368" t="s">
        <v>14468</v>
      </c>
      <c r="Q2" s="18" t="s">
        <v>6334</v>
      </c>
    </row>
    <row r="3" spans="1:17" s="18" customFormat="1" x14ac:dyDescent="0.25">
      <c r="A3" s="15"/>
      <c r="B3" s="15" t="s">
        <v>13</v>
      </c>
      <c r="C3" s="15" t="s">
        <v>14</v>
      </c>
      <c r="D3" s="15" t="s">
        <v>15</v>
      </c>
      <c r="E3" s="1345"/>
      <c r="F3" s="1345"/>
      <c r="G3" s="1202"/>
      <c r="H3" s="15" t="s">
        <v>4</v>
      </c>
      <c r="I3" s="15" t="s">
        <v>5</v>
      </c>
      <c r="J3" s="15" t="s">
        <v>6</v>
      </c>
      <c r="K3" s="15" t="s">
        <v>3389</v>
      </c>
      <c r="L3" s="1345"/>
      <c r="M3" s="653"/>
      <c r="N3" s="368"/>
      <c r="O3" s="368"/>
    </row>
    <row r="4" spans="1:17" s="18" customFormat="1" ht="60.75" x14ac:dyDescent="0.25">
      <c r="A4" s="1337">
        <v>1</v>
      </c>
      <c r="B4" s="1337">
        <v>28</v>
      </c>
      <c r="C4" s="1337" t="s">
        <v>73</v>
      </c>
      <c r="D4" s="1337">
        <v>2557</v>
      </c>
      <c r="E4" s="1344" t="s">
        <v>6475</v>
      </c>
      <c r="F4" s="1205" t="s">
        <v>6476</v>
      </c>
      <c r="G4" s="1341"/>
      <c r="H4" s="1205" t="s">
        <v>6477</v>
      </c>
      <c r="I4" s="1205" t="s">
        <v>1736</v>
      </c>
      <c r="J4" s="1205" t="s">
        <v>388</v>
      </c>
      <c r="K4" s="1205" t="s">
        <v>3414</v>
      </c>
      <c r="L4" s="138" t="s">
        <v>6478</v>
      </c>
      <c r="M4" s="654" t="s">
        <v>6479</v>
      </c>
      <c r="N4" s="110" t="s">
        <v>7233</v>
      </c>
      <c r="O4" s="190"/>
    </row>
    <row r="5" spans="1:17" s="18" customFormat="1" x14ac:dyDescent="0.25">
      <c r="A5" s="1337"/>
      <c r="B5" s="1337"/>
      <c r="C5" s="1337"/>
      <c r="D5" s="1337"/>
      <c r="E5" s="1344"/>
      <c r="F5" s="1205"/>
      <c r="G5" s="1341"/>
      <c r="H5" s="1205"/>
      <c r="I5" s="1205"/>
      <c r="J5" s="1205"/>
      <c r="K5" s="1205"/>
      <c r="L5" s="138" t="s">
        <v>6480</v>
      </c>
      <c r="M5" s="654" t="s">
        <v>6481</v>
      </c>
      <c r="N5" s="110"/>
      <c r="O5" s="190"/>
    </row>
    <row r="6" spans="1:17" s="18" customFormat="1" x14ac:dyDescent="0.25">
      <c r="A6" s="1337"/>
      <c r="B6" s="1337"/>
      <c r="C6" s="1337"/>
      <c r="D6" s="1337"/>
      <c r="E6" s="1344"/>
      <c r="F6" s="1205"/>
      <c r="G6" s="1341"/>
      <c r="H6" s="1205"/>
      <c r="I6" s="1205"/>
      <c r="J6" s="1205"/>
      <c r="K6" s="1205"/>
      <c r="L6" s="138" t="s">
        <v>6482</v>
      </c>
      <c r="M6" s="654" t="s">
        <v>6483</v>
      </c>
      <c r="N6" s="110"/>
      <c r="O6" s="190"/>
    </row>
    <row r="7" spans="1:17" s="18" customFormat="1" ht="24.75" customHeight="1" x14ac:dyDescent="0.25">
      <c r="A7" s="1337"/>
      <c r="B7" s="1337"/>
      <c r="C7" s="1337"/>
      <c r="D7" s="1337"/>
      <c r="E7" s="1344"/>
      <c r="F7" s="1205"/>
      <c r="G7" s="1341"/>
      <c r="H7" s="1205"/>
      <c r="I7" s="1205"/>
      <c r="J7" s="1205"/>
      <c r="K7" s="1205"/>
      <c r="L7" s="138" t="s">
        <v>6484</v>
      </c>
      <c r="M7" s="654" t="s">
        <v>6485</v>
      </c>
      <c r="N7" s="110"/>
      <c r="O7" s="190"/>
    </row>
    <row r="8" spans="1:17" s="18" customFormat="1" ht="44.25" customHeight="1" x14ac:dyDescent="0.25">
      <c r="A8" s="1337"/>
      <c r="B8" s="1337"/>
      <c r="C8" s="1337"/>
      <c r="D8" s="1337"/>
      <c r="E8" s="1344"/>
      <c r="F8" s="1205"/>
      <c r="G8" s="1341"/>
      <c r="H8" s="1205"/>
      <c r="I8" s="1205"/>
      <c r="J8" s="1205"/>
      <c r="K8" s="1205"/>
      <c r="L8" s="138" t="s">
        <v>6482</v>
      </c>
      <c r="M8" s="654" t="s">
        <v>6486</v>
      </c>
      <c r="N8" s="110" t="s">
        <v>6488</v>
      </c>
      <c r="O8" s="190"/>
    </row>
    <row r="9" spans="1:17" s="18" customFormat="1" ht="40.5" x14ac:dyDescent="0.25">
      <c r="A9" s="1337"/>
      <c r="B9" s="1337"/>
      <c r="C9" s="1337"/>
      <c r="D9" s="1337"/>
      <c r="E9" s="1344"/>
      <c r="F9" s="1205"/>
      <c r="G9" s="1341"/>
      <c r="H9" s="1205"/>
      <c r="I9" s="1205"/>
      <c r="J9" s="1205"/>
      <c r="K9" s="1205"/>
      <c r="L9" s="138" t="s">
        <v>6484</v>
      </c>
      <c r="M9" s="654" t="s">
        <v>6487</v>
      </c>
      <c r="N9" s="110"/>
      <c r="O9" s="190"/>
    </row>
    <row r="10" spans="1:17" s="18" customFormat="1" x14ac:dyDescent="0.25">
      <c r="A10" s="1337">
        <v>2</v>
      </c>
      <c r="B10" s="1337">
        <v>22</v>
      </c>
      <c r="C10" s="1337" t="s">
        <v>67</v>
      </c>
      <c r="D10" s="1337">
        <v>2557</v>
      </c>
      <c r="E10" s="1344" t="s">
        <v>6489</v>
      </c>
      <c r="F10" s="1344" t="s">
        <v>6489</v>
      </c>
      <c r="G10" s="1341" t="s">
        <v>6807</v>
      </c>
      <c r="H10" s="1205" t="s">
        <v>2862</v>
      </c>
      <c r="I10" s="1205" t="s">
        <v>212</v>
      </c>
      <c r="J10" s="1205" t="s">
        <v>212</v>
      </c>
      <c r="K10" s="1205" t="s">
        <v>3414</v>
      </c>
      <c r="L10" s="138" t="s">
        <v>44</v>
      </c>
      <c r="M10" s="654" t="s">
        <v>6490</v>
      </c>
      <c r="N10" s="110" t="s">
        <v>7233</v>
      </c>
      <c r="O10" s="190"/>
    </row>
    <row r="11" spans="1:17" s="18" customFormat="1" ht="40.5" x14ac:dyDescent="0.25">
      <c r="A11" s="1337"/>
      <c r="B11" s="1337"/>
      <c r="C11" s="1337"/>
      <c r="D11" s="1337"/>
      <c r="E11" s="1344"/>
      <c r="F11" s="1344"/>
      <c r="G11" s="1341"/>
      <c r="H11" s="1205"/>
      <c r="I11" s="1205"/>
      <c r="J11" s="1205"/>
      <c r="K11" s="1205"/>
      <c r="L11" s="138" t="s">
        <v>6491</v>
      </c>
      <c r="M11" s="654" t="s">
        <v>6492</v>
      </c>
      <c r="N11" s="110"/>
      <c r="O11" s="190"/>
    </row>
    <row r="12" spans="1:17" s="18" customFormat="1" x14ac:dyDescent="0.25">
      <c r="A12" s="1337"/>
      <c r="B12" s="1337"/>
      <c r="C12" s="1337"/>
      <c r="D12" s="1337"/>
      <c r="E12" s="1344"/>
      <c r="F12" s="1344"/>
      <c r="G12" s="1341"/>
      <c r="H12" s="1205"/>
      <c r="I12" s="1205"/>
      <c r="J12" s="1205"/>
      <c r="K12" s="1205"/>
      <c r="L12" s="138" t="s">
        <v>6482</v>
      </c>
      <c r="M12" s="654" t="s">
        <v>6493</v>
      </c>
      <c r="N12" s="110"/>
      <c r="O12" s="190"/>
    </row>
    <row r="13" spans="1:17" s="18" customFormat="1" ht="40.5" x14ac:dyDescent="0.25">
      <c r="A13" s="1337"/>
      <c r="B13" s="1337"/>
      <c r="C13" s="1337"/>
      <c r="D13" s="1337"/>
      <c r="E13" s="1344"/>
      <c r="F13" s="1344"/>
      <c r="G13" s="1341"/>
      <c r="H13" s="1205"/>
      <c r="I13" s="1205"/>
      <c r="J13" s="1205"/>
      <c r="K13" s="1205"/>
      <c r="L13" s="138" t="s">
        <v>6494</v>
      </c>
      <c r="M13" s="654" t="s">
        <v>6508</v>
      </c>
      <c r="N13" s="110"/>
      <c r="O13" s="190"/>
    </row>
    <row r="14" spans="1:17" s="18" customFormat="1" x14ac:dyDescent="0.25">
      <c r="A14" s="1337"/>
      <c r="B14" s="1337"/>
      <c r="C14" s="1337"/>
      <c r="D14" s="1337"/>
      <c r="E14" s="1344"/>
      <c r="F14" s="1344"/>
      <c r="G14" s="1341"/>
      <c r="H14" s="1205"/>
      <c r="I14" s="1205"/>
      <c r="J14" s="1205"/>
      <c r="K14" s="1205"/>
      <c r="L14" s="138" t="s">
        <v>6482</v>
      </c>
      <c r="M14" s="654" t="s">
        <v>6486</v>
      </c>
      <c r="N14" s="110"/>
      <c r="O14" s="190"/>
    </row>
    <row r="15" spans="1:17" s="18" customFormat="1" ht="40.5" customHeight="1" x14ac:dyDescent="0.25">
      <c r="A15" s="1337"/>
      <c r="B15" s="1337"/>
      <c r="C15" s="1337"/>
      <c r="D15" s="1337"/>
      <c r="E15" s="1344"/>
      <c r="F15" s="1344"/>
      <c r="G15" s="1341"/>
      <c r="H15" s="1205"/>
      <c r="I15" s="1205"/>
      <c r="J15" s="1205"/>
      <c r="K15" s="1205"/>
      <c r="L15" s="138" t="s">
        <v>6484</v>
      </c>
      <c r="M15" s="654" t="s">
        <v>6509</v>
      </c>
      <c r="N15" s="190" t="s">
        <v>6687</v>
      </c>
      <c r="O15" s="190"/>
    </row>
    <row r="16" spans="1:17" s="18" customFormat="1" x14ac:dyDescent="0.25">
      <c r="A16" s="1337">
        <v>3</v>
      </c>
      <c r="B16" s="1337">
        <v>28</v>
      </c>
      <c r="C16" s="1337" t="s">
        <v>73</v>
      </c>
      <c r="D16" s="1337">
        <v>2557</v>
      </c>
      <c r="E16" s="1344" t="s">
        <v>6510</v>
      </c>
      <c r="F16" s="1344" t="s">
        <v>6510</v>
      </c>
      <c r="G16" s="1347"/>
      <c r="H16" s="1344" t="s">
        <v>6511</v>
      </c>
      <c r="I16" s="1344" t="s">
        <v>112</v>
      </c>
      <c r="J16" s="1344" t="s">
        <v>113</v>
      </c>
      <c r="K16" s="1344" t="s">
        <v>3414</v>
      </c>
      <c r="L16" s="138" t="s">
        <v>44</v>
      </c>
      <c r="M16" s="654" t="s">
        <v>6512</v>
      </c>
      <c r="N16" s="110" t="s">
        <v>5057</v>
      </c>
      <c r="O16" s="190"/>
    </row>
    <row r="17" spans="1:15" s="18" customFormat="1" ht="40.5" x14ac:dyDescent="0.25">
      <c r="A17" s="1337"/>
      <c r="B17" s="1337"/>
      <c r="C17" s="1337"/>
      <c r="D17" s="1337"/>
      <c r="E17" s="1344"/>
      <c r="F17" s="1344"/>
      <c r="G17" s="1347"/>
      <c r="H17" s="1344"/>
      <c r="I17" s="1344"/>
      <c r="J17" s="1344"/>
      <c r="K17" s="1344"/>
      <c r="L17" s="138" t="s">
        <v>6491</v>
      </c>
      <c r="M17" s="654" t="s">
        <v>6520</v>
      </c>
      <c r="N17" s="110"/>
      <c r="O17" s="190"/>
    </row>
    <row r="18" spans="1:15" s="18" customFormat="1" x14ac:dyDescent="0.25">
      <c r="A18" s="1337"/>
      <c r="B18" s="1337"/>
      <c r="C18" s="1337"/>
      <c r="D18" s="1337"/>
      <c r="E18" s="1344"/>
      <c r="F18" s="1344"/>
      <c r="G18" s="1347"/>
      <c r="H18" s="1344"/>
      <c r="I18" s="1344"/>
      <c r="J18" s="1344"/>
      <c r="K18" s="1344"/>
      <c r="L18" s="138" t="s">
        <v>6482</v>
      </c>
      <c r="M18" s="654" t="s">
        <v>6513</v>
      </c>
      <c r="N18" s="110"/>
      <c r="O18" s="190"/>
    </row>
    <row r="19" spans="1:15" s="18" customFormat="1" ht="40.5" x14ac:dyDescent="0.25">
      <c r="A19" s="1337"/>
      <c r="B19" s="1337"/>
      <c r="C19" s="1337"/>
      <c r="D19" s="1337"/>
      <c r="E19" s="1344"/>
      <c r="F19" s="1344"/>
      <c r="G19" s="1347"/>
      <c r="H19" s="1344"/>
      <c r="I19" s="1344"/>
      <c r="J19" s="1344"/>
      <c r="K19" s="1344"/>
      <c r="L19" s="138" t="s">
        <v>6494</v>
      </c>
      <c r="M19" s="654" t="s">
        <v>6514</v>
      </c>
      <c r="N19" s="110"/>
      <c r="O19" s="190"/>
    </row>
    <row r="20" spans="1:15" s="18" customFormat="1" x14ac:dyDescent="0.25">
      <c r="A20" s="1337"/>
      <c r="B20" s="1337"/>
      <c r="C20" s="1337"/>
      <c r="D20" s="1337"/>
      <c r="E20" s="1344"/>
      <c r="F20" s="1344"/>
      <c r="G20" s="1347"/>
      <c r="H20" s="1344"/>
      <c r="I20" s="1344"/>
      <c r="J20" s="1344"/>
      <c r="K20" s="1344"/>
      <c r="L20" s="138" t="s">
        <v>6482</v>
      </c>
      <c r="M20" s="654" t="s">
        <v>6486</v>
      </c>
      <c r="N20" s="110"/>
      <c r="O20" s="190"/>
    </row>
    <row r="21" spans="1:15" s="18" customFormat="1" ht="40.5" x14ac:dyDescent="0.25">
      <c r="A21" s="1337"/>
      <c r="B21" s="1337"/>
      <c r="C21" s="1337"/>
      <c r="D21" s="1337"/>
      <c r="E21" s="1344"/>
      <c r="F21" s="1344"/>
      <c r="G21" s="1347"/>
      <c r="H21" s="1344"/>
      <c r="I21" s="1344"/>
      <c r="J21" s="1344"/>
      <c r="K21" s="1344"/>
      <c r="L21" s="138" t="s">
        <v>6494</v>
      </c>
      <c r="M21" s="654" t="s">
        <v>6515</v>
      </c>
      <c r="N21" s="110"/>
      <c r="O21" s="190"/>
    </row>
    <row r="22" spans="1:15" s="18" customFormat="1" x14ac:dyDescent="0.25">
      <c r="A22" s="1337">
        <v>4</v>
      </c>
      <c r="B22" s="1337">
        <v>7</v>
      </c>
      <c r="C22" s="1337" t="s">
        <v>66</v>
      </c>
      <c r="D22" s="1337">
        <v>2558</v>
      </c>
      <c r="E22" s="1205" t="s">
        <v>6516</v>
      </c>
      <c r="F22" s="1205" t="s">
        <v>6516</v>
      </c>
      <c r="G22" s="1341" t="s">
        <v>7234</v>
      </c>
      <c r="H22" s="1205" t="s">
        <v>6517</v>
      </c>
      <c r="I22" s="1205" t="s">
        <v>237</v>
      </c>
      <c r="J22" s="1205" t="s">
        <v>232</v>
      </c>
      <c r="K22" s="1205" t="s">
        <v>3414</v>
      </c>
      <c r="L22" s="138" t="s">
        <v>44</v>
      </c>
      <c r="M22" s="654" t="s">
        <v>7232</v>
      </c>
      <c r="N22" s="110" t="s">
        <v>7233</v>
      </c>
      <c r="O22" s="190"/>
    </row>
    <row r="23" spans="1:15" s="18" customFormat="1" ht="40.5" x14ac:dyDescent="0.25">
      <c r="A23" s="1337"/>
      <c r="B23" s="1337"/>
      <c r="C23" s="1337"/>
      <c r="D23" s="1337"/>
      <c r="E23" s="1205"/>
      <c r="F23" s="1205"/>
      <c r="G23" s="1341"/>
      <c r="H23" s="1205"/>
      <c r="I23" s="1205"/>
      <c r="J23" s="1205"/>
      <c r="K23" s="1205"/>
      <c r="L23" s="138" t="s">
        <v>6518</v>
      </c>
      <c r="M23" s="654" t="s">
        <v>6519</v>
      </c>
      <c r="N23" s="110"/>
      <c r="O23" s="190"/>
    </row>
    <row r="24" spans="1:15" s="18" customFormat="1" x14ac:dyDescent="0.25">
      <c r="A24" s="1337"/>
      <c r="B24" s="1337"/>
      <c r="C24" s="1337"/>
      <c r="D24" s="1337"/>
      <c r="E24" s="1205"/>
      <c r="F24" s="1205"/>
      <c r="G24" s="1341"/>
      <c r="H24" s="1205"/>
      <c r="I24" s="1205"/>
      <c r="J24" s="1205"/>
      <c r="K24" s="1205"/>
      <c r="L24" s="138" t="s">
        <v>6482</v>
      </c>
      <c r="M24" s="654" t="s">
        <v>6521</v>
      </c>
      <c r="N24" s="110"/>
      <c r="O24" s="190"/>
    </row>
    <row r="25" spans="1:15" s="18" customFormat="1" ht="40.5" x14ac:dyDescent="0.25">
      <c r="A25" s="1337"/>
      <c r="B25" s="1337"/>
      <c r="C25" s="1337"/>
      <c r="D25" s="1337"/>
      <c r="E25" s="1205"/>
      <c r="F25" s="1205"/>
      <c r="G25" s="1341"/>
      <c r="H25" s="1205"/>
      <c r="I25" s="1205"/>
      <c r="J25" s="1205"/>
      <c r="K25" s="1205"/>
      <c r="L25" s="138" t="s">
        <v>6494</v>
      </c>
      <c r="M25" s="654" t="s">
        <v>6522</v>
      </c>
      <c r="N25" s="110"/>
      <c r="O25" s="190"/>
    </row>
    <row r="26" spans="1:15" s="18" customFormat="1" x14ac:dyDescent="0.25">
      <c r="A26" s="1337"/>
      <c r="B26" s="1337"/>
      <c r="C26" s="1337"/>
      <c r="D26" s="1337"/>
      <c r="E26" s="1205"/>
      <c r="F26" s="1205"/>
      <c r="G26" s="1341"/>
      <c r="H26" s="1205"/>
      <c r="I26" s="1205"/>
      <c r="J26" s="1205"/>
      <c r="K26" s="1205"/>
      <c r="L26" s="138" t="s">
        <v>6482</v>
      </c>
      <c r="M26" s="654" t="s">
        <v>6486</v>
      </c>
      <c r="N26" s="110"/>
      <c r="O26" s="190"/>
    </row>
    <row r="27" spans="1:15" s="18" customFormat="1" ht="40.5" x14ac:dyDescent="0.25">
      <c r="A27" s="1337"/>
      <c r="B27" s="1337"/>
      <c r="C27" s="1337"/>
      <c r="D27" s="1337"/>
      <c r="E27" s="1205"/>
      <c r="F27" s="1205"/>
      <c r="G27" s="1341"/>
      <c r="H27" s="1205"/>
      <c r="I27" s="1205"/>
      <c r="J27" s="1205"/>
      <c r="K27" s="1205"/>
      <c r="L27" s="138" t="s">
        <v>6494</v>
      </c>
      <c r="M27" s="654" t="s">
        <v>6523</v>
      </c>
      <c r="N27" s="110"/>
      <c r="O27" s="190"/>
    </row>
    <row r="28" spans="1:15" s="18" customFormat="1" ht="30.75" customHeight="1" x14ac:dyDescent="0.25">
      <c r="A28" s="1337"/>
      <c r="B28" s="1337"/>
      <c r="C28" s="1337"/>
      <c r="D28" s="1337"/>
      <c r="E28" s="1205"/>
      <c r="F28" s="1205"/>
      <c r="G28" s="1341"/>
      <c r="H28" s="1205"/>
      <c r="I28" s="1205"/>
      <c r="J28" s="1205"/>
      <c r="K28" s="1205"/>
      <c r="L28" s="138" t="s">
        <v>7037</v>
      </c>
      <c r="M28" s="654" t="s">
        <v>7038</v>
      </c>
      <c r="N28" s="110"/>
      <c r="O28" s="190"/>
    </row>
    <row r="29" spans="1:15" s="18" customFormat="1" ht="45" customHeight="1" x14ac:dyDescent="0.25">
      <c r="A29" s="1337"/>
      <c r="B29" s="1337"/>
      <c r="C29" s="1337"/>
      <c r="D29" s="1337"/>
      <c r="E29" s="1205"/>
      <c r="F29" s="1205"/>
      <c r="G29" s="1341"/>
      <c r="H29" s="1205"/>
      <c r="I29" s="1205"/>
      <c r="J29" s="1205"/>
      <c r="K29" s="138"/>
      <c r="L29" s="138" t="s">
        <v>8513</v>
      </c>
      <c r="M29" s="654" t="s">
        <v>7733</v>
      </c>
      <c r="N29" s="110"/>
      <c r="O29" s="190"/>
    </row>
    <row r="30" spans="1:15" s="18" customFormat="1" ht="45" customHeight="1" x14ac:dyDescent="0.25">
      <c r="A30" s="6"/>
      <c r="B30" s="6"/>
      <c r="C30" s="6"/>
      <c r="D30" s="6"/>
      <c r="E30" s="138"/>
      <c r="F30" s="138"/>
      <c r="G30" s="9"/>
      <c r="H30" s="138"/>
      <c r="I30" s="138"/>
      <c r="J30" s="138"/>
      <c r="K30" s="138"/>
      <c r="L30" s="113" t="s">
        <v>8381</v>
      </c>
      <c r="M30" s="361" t="s">
        <v>8385</v>
      </c>
      <c r="N30" s="110"/>
      <c r="O30" s="190"/>
    </row>
    <row r="31" spans="1:15" s="18" customFormat="1" ht="45" customHeight="1" x14ac:dyDescent="0.25">
      <c r="A31" s="6"/>
      <c r="B31" s="6"/>
      <c r="C31" s="6"/>
      <c r="D31" s="6"/>
      <c r="E31" s="138"/>
      <c r="F31" s="138"/>
      <c r="G31" s="9"/>
      <c r="H31" s="138"/>
      <c r="I31" s="138"/>
      <c r="J31" s="138"/>
      <c r="K31" s="138"/>
      <c r="L31" s="113" t="s">
        <v>8367</v>
      </c>
      <c r="M31" s="361" t="s">
        <v>8386</v>
      </c>
      <c r="N31" s="110"/>
      <c r="O31" s="190"/>
    </row>
    <row r="32" spans="1:15" s="18" customFormat="1" ht="40.5" x14ac:dyDescent="0.25">
      <c r="A32" s="1337">
        <v>5</v>
      </c>
      <c r="B32" s="1337">
        <v>25</v>
      </c>
      <c r="C32" s="1337" t="s">
        <v>6524</v>
      </c>
      <c r="D32" s="1337">
        <v>2558</v>
      </c>
      <c r="E32" s="1205" t="s">
        <v>3119</v>
      </c>
      <c r="F32" s="1205" t="s">
        <v>3119</v>
      </c>
      <c r="G32" s="1341"/>
      <c r="H32" s="1205" t="s">
        <v>3120</v>
      </c>
      <c r="I32" s="1205" t="s">
        <v>837</v>
      </c>
      <c r="J32" s="1205" t="s">
        <v>463</v>
      </c>
      <c r="K32" s="1205" t="s">
        <v>3414</v>
      </c>
      <c r="L32" s="138" t="s">
        <v>6525</v>
      </c>
      <c r="M32" s="654" t="s">
        <v>6526</v>
      </c>
      <c r="N32" s="110" t="s">
        <v>7233</v>
      </c>
      <c r="O32" s="190"/>
    </row>
    <row r="33" spans="1:15" s="18" customFormat="1" ht="60" customHeight="1" x14ac:dyDescent="0.25">
      <c r="A33" s="1337"/>
      <c r="B33" s="1337"/>
      <c r="C33" s="1337"/>
      <c r="D33" s="1337"/>
      <c r="E33" s="1205"/>
      <c r="F33" s="1205"/>
      <c r="G33" s="1341"/>
      <c r="H33" s="1205"/>
      <c r="I33" s="1205"/>
      <c r="J33" s="1205"/>
      <c r="K33" s="1205"/>
      <c r="L33" s="138" t="s">
        <v>6527</v>
      </c>
      <c r="M33" s="654" t="s">
        <v>6528</v>
      </c>
      <c r="N33" s="110" t="s">
        <v>4815</v>
      </c>
      <c r="O33" s="190">
        <v>20659.900000000001</v>
      </c>
    </row>
    <row r="34" spans="1:15" s="18" customFormat="1" ht="33.75" customHeight="1" x14ac:dyDescent="0.25">
      <c r="A34" s="1337"/>
      <c r="B34" s="1337"/>
      <c r="C34" s="1337"/>
      <c r="D34" s="1337"/>
      <c r="E34" s="1205"/>
      <c r="F34" s="1205"/>
      <c r="G34" s="1341"/>
      <c r="H34" s="1205"/>
      <c r="I34" s="1205"/>
      <c r="J34" s="1205"/>
      <c r="K34" s="1205"/>
      <c r="L34" s="138" t="s">
        <v>6482</v>
      </c>
      <c r="M34" s="654" t="s">
        <v>6529</v>
      </c>
      <c r="N34" s="110"/>
      <c r="O34" s="190"/>
    </row>
    <row r="35" spans="1:15" s="18" customFormat="1" ht="33.75" customHeight="1" x14ac:dyDescent="0.25">
      <c r="A35" s="1337"/>
      <c r="B35" s="1337"/>
      <c r="C35" s="1337"/>
      <c r="D35" s="1337"/>
      <c r="E35" s="1205"/>
      <c r="F35" s="1205"/>
      <c r="G35" s="1341"/>
      <c r="H35" s="1205"/>
      <c r="I35" s="1205"/>
      <c r="J35" s="1205"/>
      <c r="K35" s="1205"/>
      <c r="L35" s="138" t="s">
        <v>6482</v>
      </c>
      <c r="M35" s="654" t="s">
        <v>6530</v>
      </c>
      <c r="N35" s="110"/>
      <c r="O35" s="190"/>
    </row>
    <row r="36" spans="1:15" s="18" customFormat="1" ht="33.75" customHeight="1" x14ac:dyDescent="0.25">
      <c r="A36" s="1337"/>
      <c r="B36" s="1337"/>
      <c r="C36" s="1337"/>
      <c r="D36" s="1337"/>
      <c r="E36" s="1205"/>
      <c r="F36" s="1205"/>
      <c r="G36" s="1341"/>
      <c r="H36" s="1205"/>
      <c r="I36" s="1205"/>
      <c r="J36" s="1205"/>
      <c r="K36" s="1205"/>
      <c r="L36" s="138" t="s">
        <v>6482</v>
      </c>
      <c r="M36" s="654" t="s">
        <v>6531</v>
      </c>
      <c r="N36" s="110"/>
      <c r="O36" s="190"/>
    </row>
    <row r="37" spans="1:15" s="18" customFormat="1" ht="60" customHeight="1" x14ac:dyDescent="0.25">
      <c r="A37" s="1337"/>
      <c r="B37" s="1337"/>
      <c r="C37" s="1337"/>
      <c r="D37" s="1337"/>
      <c r="E37" s="1205"/>
      <c r="F37" s="1205"/>
      <c r="G37" s="1341"/>
      <c r="H37" s="1205"/>
      <c r="I37" s="1205"/>
      <c r="J37" s="1205"/>
      <c r="K37" s="1205"/>
      <c r="L37" s="138" t="s">
        <v>6532</v>
      </c>
      <c r="M37" s="654" t="s">
        <v>6533</v>
      </c>
      <c r="N37" s="110"/>
      <c r="O37" s="190"/>
    </row>
    <row r="38" spans="1:15" s="18" customFormat="1" ht="64.5" customHeight="1" x14ac:dyDescent="0.25">
      <c r="A38" s="1337"/>
      <c r="B38" s="1337"/>
      <c r="C38" s="1337"/>
      <c r="D38" s="1337"/>
      <c r="E38" s="1205"/>
      <c r="F38" s="1205"/>
      <c r="G38" s="1341"/>
      <c r="H38" s="1205"/>
      <c r="I38" s="1205"/>
      <c r="J38" s="1205"/>
      <c r="K38" s="1205"/>
      <c r="L38" s="138" t="s">
        <v>6535</v>
      </c>
      <c r="M38" s="654" t="s">
        <v>6534</v>
      </c>
      <c r="N38" s="110"/>
      <c r="O38" s="190"/>
    </row>
    <row r="39" spans="1:15" s="18" customFormat="1" ht="65.25" customHeight="1" x14ac:dyDescent="0.25">
      <c r="A39" s="1337"/>
      <c r="B39" s="1337"/>
      <c r="C39" s="1337"/>
      <c r="D39" s="1337"/>
      <c r="E39" s="1205"/>
      <c r="F39" s="1205"/>
      <c r="G39" s="1341"/>
      <c r="H39" s="1205"/>
      <c r="I39" s="1205"/>
      <c r="J39" s="1205"/>
      <c r="K39" s="1205"/>
      <c r="L39" s="113" t="s">
        <v>6536</v>
      </c>
      <c r="M39" s="361" t="s">
        <v>6537</v>
      </c>
      <c r="N39" s="110"/>
      <c r="O39" s="190"/>
    </row>
    <row r="40" spans="1:15" s="18" customFormat="1" ht="25.5" customHeight="1" x14ac:dyDescent="0.25">
      <c r="A40" s="1337"/>
      <c r="B40" s="1337"/>
      <c r="C40" s="1337"/>
      <c r="D40" s="1337"/>
      <c r="E40" s="1205"/>
      <c r="F40" s="1205"/>
      <c r="G40" s="1341"/>
      <c r="H40" s="1205"/>
      <c r="I40" s="1205"/>
      <c r="J40" s="1205"/>
      <c r="K40" s="1205"/>
      <c r="L40" s="138" t="s">
        <v>6535</v>
      </c>
      <c r="M40" s="654" t="s">
        <v>6538</v>
      </c>
      <c r="N40" s="110"/>
      <c r="O40" s="190"/>
    </row>
    <row r="41" spans="1:15" s="18" customFormat="1" ht="60.75" x14ac:dyDescent="0.25">
      <c r="A41" s="1337"/>
      <c r="B41" s="1337"/>
      <c r="C41" s="1337"/>
      <c r="D41" s="1337"/>
      <c r="E41" s="1205"/>
      <c r="F41" s="1205"/>
      <c r="G41" s="1341"/>
      <c r="H41" s="1205"/>
      <c r="I41" s="1205"/>
      <c r="J41" s="1205"/>
      <c r="K41" s="1205"/>
      <c r="L41" s="113" t="s">
        <v>6536</v>
      </c>
      <c r="M41" s="361" t="s">
        <v>6539</v>
      </c>
      <c r="N41" s="110"/>
      <c r="O41" s="190"/>
    </row>
    <row r="42" spans="1:15" s="18" customFormat="1" ht="60.75" x14ac:dyDescent="0.25">
      <c r="A42" s="1337"/>
      <c r="B42" s="1337"/>
      <c r="C42" s="1337"/>
      <c r="D42" s="1337"/>
      <c r="E42" s="1205"/>
      <c r="F42" s="1205"/>
      <c r="G42" s="1341"/>
      <c r="H42" s="1205"/>
      <c r="I42" s="1205"/>
      <c r="J42" s="1205"/>
      <c r="K42" s="1205"/>
      <c r="L42" s="138" t="s">
        <v>6535</v>
      </c>
      <c r="M42" s="361" t="s">
        <v>6486</v>
      </c>
      <c r="N42" s="110"/>
      <c r="O42" s="190"/>
    </row>
    <row r="43" spans="1:15" s="18" customFormat="1" ht="60.75" x14ac:dyDescent="0.25">
      <c r="A43" s="1337"/>
      <c r="B43" s="1337"/>
      <c r="C43" s="1337"/>
      <c r="D43" s="1337"/>
      <c r="E43" s="1205"/>
      <c r="F43" s="1205"/>
      <c r="G43" s="1341"/>
      <c r="H43" s="1205"/>
      <c r="I43" s="1205"/>
      <c r="J43" s="1205"/>
      <c r="K43" s="1205"/>
      <c r="L43" s="113" t="s">
        <v>6536</v>
      </c>
      <c r="M43" s="361" t="s">
        <v>6540</v>
      </c>
      <c r="N43" s="110"/>
      <c r="O43" s="190"/>
    </row>
    <row r="44" spans="1:15" s="18" customFormat="1" ht="40.5" x14ac:dyDescent="0.25">
      <c r="A44" s="1337">
        <v>6</v>
      </c>
      <c r="B44" s="1337">
        <v>13</v>
      </c>
      <c r="C44" s="1337" t="s">
        <v>67</v>
      </c>
      <c r="D44" s="1337">
        <v>2558</v>
      </c>
      <c r="E44" s="1205" t="s">
        <v>6541</v>
      </c>
      <c r="F44" s="1205" t="s">
        <v>6541</v>
      </c>
      <c r="G44" s="1341"/>
      <c r="H44" s="1205" t="s">
        <v>3071</v>
      </c>
      <c r="I44" s="1205" t="s">
        <v>232</v>
      </c>
      <c r="J44" s="1205" t="s">
        <v>232</v>
      </c>
      <c r="K44" s="1205" t="s">
        <v>3414</v>
      </c>
      <c r="L44" s="138" t="s">
        <v>277</v>
      </c>
      <c r="M44" s="361" t="s">
        <v>6542</v>
      </c>
      <c r="N44" s="110"/>
      <c r="O44" s="190"/>
    </row>
    <row r="45" spans="1:15" s="18" customFormat="1" ht="60.75" x14ac:dyDescent="0.25">
      <c r="A45" s="1337"/>
      <c r="B45" s="1337"/>
      <c r="C45" s="1337"/>
      <c r="D45" s="1337"/>
      <c r="E45" s="1205"/>
      <c r="F45" s="1205"/>
      <c r="G45" s="1341"/>
      <c r="H45" s="1205"/>
      <c r="I45" s="1205"/>
      <c r="J45" s="1205"/>
      <c r="K45" s="1205"/>
      <c r="L45" s="138" t="s">
        <v>6544</v>
      </c>
      <c r="M45" s="361" t="s">
        <v>6543</v>
      </c>
      <c r="N45" s="110"/>
      <c r="O45" s="190"/>
    </row>
    <row r="46" spans="1:15" s="18" customFormat="1" x14ac:dyDescent="0.25">
      <c r="A46" s="1337"/>
      <c r="B46" s="1337"/>
      <c r="C46" s="1337"/>
      <c r="D46" s="1337"/>
      <c r="E46" s="1205"/>
      <c r="F46" s="1205"/>
      <c r="G46" s="1341"/>
      <c r="H46" s="1205"/>
      <c r="I46" s="1205"/>
      <c r="J46" s="1205"/>
      <c r="K46" s="1205"/>
      <c r="L46" s="138" t="s">
        <v>6482</v>
      </c>
      <c r="M46" s="361" t="s">
        <v>6545</v>
      </c>
      <c r="N46" s="110"/>
      <c r="O46" s="190"/>
    </row>
    <row r="47" spans="1:15" s="18" customFormat="1" x14ac:dyDescent="0.25">
      <c r="A47" s="1337"/>
      <c r="B47" s="1337"/>
      <c r="C47" s="1337"/>
      <c r="D47" s="1337"/>
      <c r="E47" s="1205"/>
      <c r="F47" s="1205"/>
      <c r="G47" s="1341"/>
      <c r="H47" s="1205"/>
      <c r="I47" s="1205"/>
      <c r="J47" s="1205"/>
      <c r="K47" s="1205"/>
      <c r="L47" s="138" t="s">
        <v>6482</v>
      </c>
      <c r="M47" s="361" t="s">
        <v>6546</v>
      </c>
      <c r="N47" s="110"/>
      <c r="O47" s="190"/>
    </row>
    <row r="48" spans="1:15" s="18" customFormat="1" x14ac:dyDescent="0.25">
      <c r="A48" s="1337"/>
      <c r="B48" s="1337"/>
      <c r="C48" s="1337"/>
      <c r="D48" s="1337"/>
      <c r="E48" s="1205"/>
      <c r="F48" s="1205"/>
      <c r="G48" s="1341"/>
      <c r="H48" s="1205"/>
      <c r="I48" s="1205"/>
      <c r="J48" s="1205"/>
      <c r="K48" s="1205"/>
      <c r="L48" s="138" t="s">
        <v>6482</v>
      </c>
      <c r="M48" s="361" t="s">
        <v>6547</v>
      </c>
      <c r="N48" s="110"/>
      <c r="O48" s="190"/>
    </row>
    <row r="49" spans="1:15" s="18" customFormat="1" ht="40.5" x14ac:dyDescent="0.25">
      <c r="A49" s="1337"/>
      <c r="B49" s="1337"/>
      <c r="C49" s="1337"/>
      <c r="D49" s="1337"/>
      <c r="E49" s="1205"/>
      <c r="F49" s="1205"/>
      <c r="G49" s="1341"/>
      <c r="H49" s="1205"/>
      <c r="I49" s="1205"/>
      <c r="J49" s="1205"/>
      <c r="K49" s="1205"/>
      <c r="L49" s="138" t="s">
        <v>6548</v>
      </c>
      <c r="M49" s="361" t="s">
        <v>6549</v>
      </c>
      <c r="N49" s="110"/>
      <c r="O49" s="190"/>
    </row>
    <row r="50" spans="1:15" s="18" customFormat="1" ht="40.5" x14ac:dyDescent="0.25">
      <c r="A50" s="1337"/>
      <c r="B50" s="1337"/>
      <c r="C50" s="1337"/>
      <c r="D50" s="1337"/>
      <c r="E50" s="1205"/>
      <c r="F50" s="1205"/>
      <c r="G50" s="1341"/>
      <c r="H50" s="1205"/>
      <c r="I50" s="1205"/>
      <c r="J50" s="1205"/>
      <c r="K50" s="1205"/>
      <c r="L50" s="113" t="s">
        <v>6552</v>
      </c>
      <c r="M50" s="361" t="s">
        <v>6550</v>
      </c>
      <c r="N50" s="110"/>
      <c r="O50" s="190"/>
    </row>
    <row r="51" spans="1:15" s="18" customFormat="1" ht="40.5" x14ac:dyDescent="0.25">
      <c r="A51" s="1337"/>
      <c r="B51" s="1337"/>
      <c r="C51" s="1337"/>
      <c r="D51" s="1337"/>
      <c r="E51" s="1205"/>
      <c r="F51" s="1205"/>
      <c r="G51" s="1341"/>
      <c r="H51" s="1205"/>
      <c r="I51" s="1205"/>
      <c r="J51" s="1205"/>
      <c r="K51" s="1205"/>
      <c r="L51" s="113" t="s">
        <v>6551</v>
      </c>
      <c r="M51" s="361" t="s">
        <v>3073</v>
      </c>
      <c r="N51" s="109"/>
      <c r="O51" s="163"/>
    </row>
    <row r="52" spans="1:15" s="18" customFormat="1" ht="40.5" x14ac:dyDescent="0.25">
      <c r="A52" s="1337"/>
      <c r="B52" s="1337"/>
      <c r="C52" s="1337"/>
      <c r="D52" s="1337"/>
      <c r="E52" s="1205"/>
      <c r="F52" s="1205"/>
      <c r="G52" s="1341"/>
      <c r="H52" s="1205"/>
      <c r="I52" s="1205"/>
      <c r="J52" s="1205"/>
      <c r="K52" s="1205"/>
      <c r="L52" s="113" t="s">
        <v>6552</v>
      </c>
      <c r="M52" s="361" t="s">
        <v>4905</v>
      </c>
      <c r="N52" s="109"/>
      <c r="O52" s="163"/>
    </row>
    <row r="53" spans="1:15" s="18" customFormat="1" ht="40.5" x14ac:dyDescent="0.25">
      <c r="A53" s="1337"/>
      <c r="B53" s="1337"/>
      <c r="C53" s="1337"/>
      <c r="D53" s="1337"/>
      <c r="E53" s="1205"/>
      <c r="F53" s="1205"/>
      <c r="G53" s="1341"/>
      <c r="H53" s="1205"/>
      <c r="I53" s="1205"/>
      <c r="J53" s="1205"/>
      <c r="K53" s="1205"/>
      <c r="L53" s="113" t="s">
        <v>6553</v>
      </c>
      <c r="M53" s="361" t="s">
        <v>4890</v>
      </c>
      <c r="N53" s="109"/>
      <c r="O53" s="163"/>
    </row>
    <row r="54" spans="1:15" s="18" customFormat="1" ht="40.5" x14ac:dyDescent="0.25">
      <c r="A54" s="1337"/>
      <c r="B54" s="1337"/>
      <c r="C54" s="1337"/>
      <c r="D54" s="1337"/>
      <c r="E54" s="1205"/>
      <c r="F54" s="1205"/>
      <c r="G54" s="1341"/>
      <c r="H54" s="1205"/>
      <c r="I54" s="1205"/>
      <c r="J54" s="1205"/>
      <c r="K54" s="1205"/>
      <c r="L54" s="113" t="s">
        <v>6551</v>
      </c>
      <c r="M54" s="361" t="s">
        <v>4906</v>
      </c>
      <c r="N54" s="109"/>
      <c r="O54" s="163"/>
    </row>
    <row r="55" spans="1:15" s="18" customFormat="1" ht="40.5" x14ac:dyDescent="0.25">
      <c r="A55" s="1337"/>
      <c r="B55" s="1337"/>
      <c r="C55" s="1337"/>
      <c r="D55" s="1337"/>
      <c r="E55" s="1205"/>
      <c r="F55" s="1205"/>
      <c r="G55" s="1341"/>
      <c r="H55" s="1205"/>
      <c r="I55" s="1205"/>
      <c r="J55" s="1205"/>
      <c r="K55" s="1205"/>
      <c r="L55" s="138" t="s">
        <v>6552</v>
      </c>
      <c r="M55" s="361" t="s">
        <v>6486</v>
      </c>
      <c r="N55" s="110"/>
      <c r="O55" s="190"/>
    </row>
    <row r="56" spans="1:15" s="18" customFormat="1" ht="40.5" x14ac:dyDescent="0.25">
      <c r="A56" s="1337"/>
      <c r="B56" s="1337"/>
      <c r="C56" s="1337"/>
      <c r="D56" s="1337"/>
      <c r="E56" s="1205"/>
      <c r="F56" s="1205"/>
      <c r="G56" s="1341"/>
      <c r="H56" s="1205"/>
      <c r="I56" s="1205"/>
      <c r="J56" s="1205"/>
      <c r="K56" s="1205"/>
      <c r="L56" s="113" t="s">
        <v>6551</v>
      </c>
      <c r="M56" s="361" t="s">
        <v>6554</v>
      </c>
      <c r="N56" s="110"/>
      <c r="O56" s="190"/>
    </row>
    <row r="57" spans="1:15" s="18" customFormat="1" ht="40.5" x14ac:dyDescent="0.25">
      <c r="A57" s="1337">
        <v>7</v>
      </c>
      <c r="B57" s="1337">
        <v>29</v>
      </c>
      <c r="C57" s="1337" t="s">
        <v>682</v>
      </c>
      <c r="D57" s="1337">
        <v>2558</v>
      </c>
      <c r="E57" s="1205" t="s">
        <v>3091</v>
      </c>
      <c r="F57" s="1205" t="s">
        <v>3091</v>
      </c>
      <c r="G57" s="1346" t="s">
        <v>6874</v>
      </c>
      <c r="H57" s="1205" t="s">
        <v>6566</v>
      </c>
      <c r="I57" s="1205" t="s">
        <v>3092</v>
      </c>
      <c r="J57" s="1205" t="s">
        <v>2880</v>
      </c>
      <c r="K57" s="1205" t="s">
        <v>6555</v>
      </c>
      <c r="L57" s="138" t="s">
        <v>277</v>
      </c>
      <c r="M57" s="361" t="s">
        <v>6556</v>
      </c>
      <c r="N57" s="110"/>
      <c r="O57" s="190"/>
    </row>
    <row r="58" spans="1:15" s="18" customFormat="1" ht="60.75" x14ac:dyDescent="0.25">
      <c r="A58" s="1337"/>
      <c r="B58" s="1337"/>
      <c r="C58" s="1337"/>
      <c r="D58" s="1337"/>
      <c r="E58" s="1205"/>
      <c r="F58" s="1205"/>
      <c r="G58" s="1341"/>
      <c r="H58" s="1205"/>
      <c r="I58" s="1205"/>
      <c r="J58" s="1205"/>
      <c r="K58" s="1205"/>
      <c r="L58" s="138" t="s">
        <v>6544</v>
      </c>
      <c r="M58" s="361" t="s">
        <v>6557</v>
      </c>
      <c r="N58" s="110"/>
      <c r="O58" s="190"/>
    </row>
    <row r="59" spans="1:15" s="18" customFormat="1" x14ac:dyDescent="0.25">
      <c r="A59" s="1337"/>
      <c r="B59" s="1337"/>
      <c r="C59" s="1337"/>
      <c r="D59" s="1337"/>
      <c r="E59" s="1205"/>
      <c r="F59" s="1205"/>
      <c r="G59" s="1341"/>
      <c r="H59" s="1205"/>
      <c r="I59" s="1205"/>
      <c r="J59" s="1205"/>
      <c r="K59" s="1205"/>
      <c r="L59" s="138" t="s">
        <v>6482</v>
      </c>
      <c r="M59" s="361" t="s">
        <v>6558</v>
      </c>
      <c r="N59" s="110"/>
      <c r="O59" s="190"/>
    </row>
    <row r="60" spans="1:15" s="18" customFormat="1" x14ac:dyDescent="0.25">
      <c r="A60" s="1337"/>
      <c r="B60" s="1337"/>
      <c r="C60" s="1337"/>
      <c r="D60" s="1337"/>
      <c r="E60" s="1205"/>
      <c r="F60" s="1205"/>
      <c r="G60" s="1341"/>
      <c r="H60" s="1205"/>
      <c r="I60" s="1205"/>
      <c r="J60" s="1205"/>
      <c r="K60" s="1205"/>
      <c r="L60" s="138" t="s">
        <v>6482</v>
      </c>
      <c r="M60" s="361" t="s">
        <v>6559</v>
      </c>
      <c r="N60" s="110"/>
      <c r="O60" s="190"/>
    </row>
    <row r="61" spans="1:15" s="18" customFormat="1" x14ac:dyDescent="0.25">
      <c r="A61" s="1337"/>
      <c r="B61" s="1337"/>
      <c r="C61" s="1337"/>
      <c r="D61" s="1337"/>
      <c r="E61" s="1205"/>
      <c r="F61" s="1205"/>
      <c r="G61" s="1341"/>
      <c r="H61" s="1205"/>
      <c r="I61" s="1205"/>
      <c r="J61" s="1205"/>
      <c r="K61" s="1205"/>
      <c r="L61" s="138" t="s">
        <v>6482</v>
      </c>
      <c r="M61" s="361" t="s">
        <v>6560</v>
      </c>
      <c r="N61" s="110"/>
      <c r="O61" s="190"/>
    </row>
    <row r="62" spans="1:15" s="18" customFormat="1" ht="40.5" x14ac:dyDescent="0.25">
      <c r="A62" s="1337"/>
      <c r="B62" s="1337"/>
      <c r="C62" s="1337"/>
      <c r="D62" s="1337"/>
      <c r="E62" s="1205"/>
      <c r="F62" s="1205"/>
      <c r="G62" s="1341"/>
      <c r="H62" s="1205"/>
      <c r="I62" s="1205"/>
      <c r="J62" s="1205"/>
      <c r="K62" s="1205"/>
      <c r="L62" s="138" t="s">
        <v>6561</v>
      </c>
      <c r="M62" s="361" t="s">
        <v>6562</v>
      </c>
      <c r="N62" s="110"/>
      <c r="O62" s="190"/>
    </row>
    <row r="63" spans="1:15" s="18" customFormat="1" ht="40.5" x14ac:dyDescent="0.25">
      <c r="A63" s="1337"/>
      <c r="B63" s="1337"/>
      <c r="C63" s="1337"/>
      <c r="D63" s="1337"/>
      <c r="E63" s="1205"/>
      <c r="F63" s="1205"/>
      <c r="G63" s="1341"/>
      <c r="H63" s="1205"/>
      <c r="I63" s="1205"/>
      <c r="J63" s="1205"/>
      <c r="K63" s="1205"/>
      <c r="L63" s="113" t="s">
        <v>6551</v>
      </c>
      <c r="M63" s="361" t="s">
        <v>6563</v>
      </c>
      <c r="N63" s="110"/>
      <c r="O63" s="190"/>
    </row>
    <row r="64" spans="1:15" s="18" customFormat="1" ht="40.5" x14ac:dyDescent="0.25">
      <c r="A64" s="1337"/>
      <c r="B64" s="1337"/>
      <c r="C64" s="1337"/>
      <c r="D64" s="1337"/>
      <c r="E64" s="1205"/>
      <c r="F64" s="1205"/>
      <c r="G64" s="1341"/>
      <c r="H64" s="1205"/>
      <c r="I64" s="1205"/>
      <c r="J64" s="1205"/>
      <c r="K64" s="1205"/>
      <c r="L64" s="138" t="s">
        <v>6561</v>
      </c>
      <c r="M64" s="361" t="s">
        <v>6564</v>
      </c>
      <c r="N64" s="110"/>
      <c r="O64" s="190"/>
    </row>
    <row r="65" spans="1:15" s="18" customFormat="1" ht="40.5" x14ac:dyDescent="0.25">
      <c r="A65" s="1337"/>
      <c r="B65" s="1337"/>
      <c r="C65" s="1337"/>
      <c r="D65" s="1337"/>
      <c r="E65" s="1205"/>
      <c r="F65" s="1205"/>
      <c r="G65" s="1341"/>
      <c r="H65" s="1205"/>
      <c r="I65" s="1205"/>
      <c r="J65" s="1205"/>
      <c r="K65" s="1205"/>
      <c r="L65" s="113" t="s">
        <v>6553</v>
      </c>
      <c r="M65" s="361" t="s">
        <v>4890</v>
      </c>
      <c r="N65" s="110"/>
      <c r="O65" s="190"/>
    </row>
    <row r="66" spans="1:15" s="18" customFormat="1" ht="40.5" x14ac:dyDescent="0.25">
      <c r="A66" s="1337"/>
      <c r="B66" s="1337"/>
      <c r="C66" s="1337"/>
      <c r="D66" s="1337"/>
      <c r="E66" s="1205"/>
      <c r="F66" s="1205"/>
      <c r="G66" s="1341"/>
      <c r="H66" s="1205"/>
      <c r="I66" s="1205"/>
      <c r="J66" s="1205"/>
      <c r="K66" s="1205"/>
      <c r="L66" s="113" t="s">
        <v>6551</v>
      </c>
      <c r="M66" s="361" t="s">
        <v>4909</v>
      </c>
      <c r="N66" s="110"/>
      <c r="O66" s="190"/>
    </row>
    <row r="67" spans="1:15" s="18" customFormat="1" ht="40.5" x14ac:dyDescent="0.25">
      <c r="A67" s="1337"/>
      <c r="B67" s="1337"/>
      <c r="C67" s="1337"/>
      <c r="D67" s="1337"/>
      <c r="E67" s="1205"/>
      <c r="F67" s="1205"/>
      <c r="G67" s="1341"/>
      <c r="H67" s="1205"/>
      <c r="I67" s="1205"/>
      <c r="J67" s="1205"/>
      <c r="K67" s="1205"/>
      <c r="L67" s="138" t="s">
        <v>6552</v>
      </c>
      <c r="M67" s="361" t="s">
        <v>6486</v>
      </c>
      <c r="N67" s="190" t="s">
        <v>6873</v>
      </c>
      <c r="O67" s="190"/>
    </row>
    <row r="68" spans="1:15" s="18" customFormat="1" ht="40.5" x14ac:dyDescent="0.25">
      <c r="A68" s="1337"/>
      <c r="B68" s="1337"/>
      <c r="C68" s="1337"/>
      <c r="D68" s="1337"/>
      <c r="E68" s="1205"/>
      <c r="F68" s="1205"/>
      <c r="G68" s="1341"/>
      <c r="H68" s="1205"/>
      <c r="I68" s="1205"/>
      <c r="J68" s="1205"/>
      <c r="K68" s="1205"/>
      <c r="L68" s="113" t="s">
        <v>6551</v>
      </c>
      <c r="M68" s="361" t="s">
        <v>6565</v>
      </c>
      <c r="N68" s="190" t="s">
        <v>6872</v>
      </c>
      <c r="O68" s="190"/>
    </row>
    <row r="69" spans="1:15" s="18" customFormat="1" ht="40.5" x14ac:dyDescent="0.25">
      <c r="A69" s="1304">
        <v>8</v>
      </c>
      <c r="B69" s="1304">
        <v>29</v>
      </c>
      <c r="C69" s="1304" t="s">
        <v>682</v>
      </c>
      <c r="D69" s="1304">
        <v>2558</v>
      </c>
      <c r="E69" s="1304" t="s">
        <v>3089</v>
      </c>
      <c r="F69" s="1304" t="s">
        <v>3089</v>
      </c>
      <c r="G69" s="1305" t="s">
        <v>9905</v>
      </c>
      <c r="H69" s="1304" t="s">
        <v>3090</v>
      </c>
      <c r="I69" s="1304" t="s">
        <v>341</v>
      </c>
      <c r="J69" s="1304" t="s">
        <v>212</v>
      </c>
      <c r="K69" s="1304" t="s">
        <v>3414</v>
      </c>
      <c r="L69" s="117" t="s">
        <v>277</v>
      </c>
      <c r="M69" s="655" t="s">
        <v>6556</v>
      </c>
      <c r="N69" s="269"/>
      <c r="O69" s="188"/>
    </row>
    <row r="70" spans="1:15" s="18" customFormat="1" ht="60.75" x14ac:dyDescent="0.25">
      <c r="A70" s="1304"/>
      <c r="B70" s="1304"/>
      <c r="C70" s="1304"/>
      <c r="D70" s="1304"/>
      <c r="E70" s="1304"/>
      <c r="F70" s="1304"/>
      <c r="G70" s="1305"/>
      <c r="H70" s="1304"/>
      <c r="I70" s="1304"/>
      <c r="J70" s="1304"/>
      <c r="K70" s="1304"/>
      <c r="L70" s="117" t="s">
        <v>6629</v>
      </c>
      <c r="M70" s="655" t="s">
        <v>6567</v>
      </c>
      <c r="N70" s="269"/>
      <c r="O70" s="188"/>
    </row>
    <row r="71" spans="1:15" s="18" customFormat="1" x14ac:dyDescent="0.25">
      <c r="A71" s="1304"/>
      <c r="B71" s="1304"/>
      <c r="C71" s="1304"/>
      <c r="D71" s="1304"/>
      <c r="E71" s="1304"/>
      <c r="F71" s="1304"/>
      <c r="G71" s="1305"/>
      <c r="H71" s="1304"/>
      <c r="I71" s="1304"/>
      <c r="J71" s="1304"/>
      <c r="K71" s="1304"/>
      <c r="L71" s="117" t="s">
        <v>6482</v>
      </c>
      <c r="M71" s="655" t="s">
        <v>6568</v>
      </c>
      <c r="N71" s="269"/>
      <c r="O71" s="188"/>
    </row>
    <row r="72" spans="1:15" s="18" customFormat="1" x14ac:dyDescent="0.25">
      <c r="A72" s="1304"/>
      <c r="B72" s="1304"/>
      <c r="C72" s="1304"/>
      <c r="D72" s="1304"/>
      <c r="E72" s="1304"/>
      <c r="F72" s="1304"/>
      <c r="G72" s="1305"/>
      <c r="H72" s="1304"/>
      <c r="I72" s="1304"/>
      <c r="J72" s="1304"/>
      <c r="K72" s="1304"/>
      <c r="L72" s="117" t="s">
        <v>6482</v>
      </c>
      <c r="M72" s="655" t="s">
        <v>6569</v>
      </c>
      <c r="N72" s="269"/>
      <c r="O72" s="188"/>
    </row>
    <row r="73" spans="1:15" s="18" customFormat="1" x14ac:dyDescent="0.25">
      <c r="A73" s="1304"/>
      <c r="B73" s="1304"/>
      <c r="C73" s="1304"/>
      <c r="D73" s="1304"/>
      <c r="E73" s="1304"/>
      <c r="F73" s="1304"/>
      <c r="G73" s="1305"/>
      <c r="H73" s="1304"/>
      <c r="I73" s="1304"/>
      <c r="J73" s="1304"/>
      <c r="K73" s="1304"/>
      <c r="L73" s="117" t="s">
        <v>6482</v>
      </c>
      <c r="M73" s="655" t="s">
        <v>6570</v>
      </c>
      <c r="N73" s="269"/>
      <c r="O73" s="188"/>
    </row>
    <row r="74" spans="1:15" s="18" customFormat="1" ht="40.5" x14ac:dyDescent="0.25">
      <c r="A74" s="1304"/>
      <c r="B74" s="1304"/>
      <c r="C74" s="1304"/>
      <c r="D74" s="1304"/>
      <c r="E74" s="1304"/>
      <c r="F74" s="1304"/>
      <c r="G74" s="1305"/>
      <c r="H74" s="1304"/>
      <c r="I74" s="1304"/>
      <c r="J74" s="1304"/>
      <c r="K74" s="1304"/>
      <c r="L74" s="117" t="s">
        <v>6561</v>
      </c>
      <c r="M74" s="655" t="s">
        <v>4910</v>
      </c>
      <c r="N74" s="269"/>
      <c r="O74" s="188"/>
    </row>
    <row r="75" spans="1:15" s="18" customFormat="1" ht="40.5" x14ac:dyDescent="0.25">
      <c r="A75" s="1304"/>
      <c r="B75" s="1304"/>
      <c r="C75" s="1304"/>
      <c r="D75" s="1304"/>
      <c r="E75" s="1304"/>
      <c r="F75" s="1304"/>
      <c r="G75" s="1305"/>
      <c r="H75" s="1304"/>
      <c r="I75" s="1304"/>
      <c r="J75" s="1304"/>
      <c r="K75" s="1304"/>
      <c r="L75" s="126" t="s">
        <v>6553</v>
      </c>
      <c r="M75" s="655" t="s">
        <v>4890</v>
      </c>
      <c r="N75" s="269"/>
      <c r="O75" s="188"/>
    </row>
    <row r="76" spans="1:15" s="18" customFormat="1" ht="40.5" x14ac:dyDescent="0.25">
      <c r="A76" s="1304"/>
      <c r="B76" s="1304"/>
      <c r="C76" s="1304"/>
      <c r="D76" s="1304"/>
      <c r="E76" s="1304"/>
      <c r="F76" s="1304"/>
      <c r="G76" s="1305"/>
      <c r="H76" s="1304"/>
      <c r="I76" s="1304"/>
      <c r="J76" s="1304"/>
      <c r="K76" s="1304"/>
      <c r="L76" s="126" t="s">
        <v>6551</v>
      </c>
      <c r="M76" s="655" t="s">
        <v>4911</v>
      </c>
      <c r="N76" s="269"/>
      <c r="O76" s="188"/>
    </row>
    <row r="77" spans="1:15" s="18" customFormat="1" ht="40.5" x14ac:dyDescent="0.25">
      <c r="A77" s="1304"/>
      <c r="B77" s="1304"/>
      <c r="C77" s="1304"/>
      <c r="D77" s="1304"/>
      <c r="E77" s="1304"/>
      <c r="F77" s="1304"/>
      <c r="G77" s="1305"/>
      <c r="H77" s="1304"/>
      <c r="I77" s="1304"/>
      <c r="J77" s="1304"/>
      <c r="K77" s="1304"/>
      <c r="L77" s="117" t="s">
        <v>6561</v>
      </c>
      <c r="M77" s="655" t="s">
        <v>6803</v>
      </c>
      <c r="N77" s="269"/>
      <c r="O77" s="188"/>
    </row>
    <row r="78" spans="1:15" s="18" customFormat="1" ht="40.5" x14ac:dyDescent="0.25">
      <c r="A78" s="1304"/>
      <c r="B78" s="1304"/>
      <c r="C78" s="1304"/>
      <c r="D78" s="1304"/>
      <c r="E78" s="1304"/>
      <c r="F78" s="1304"/>
      <c r="G78" s="1305"/>
      <c r="H78" s="1304"/>
      <c r="I78" s="1304"/>
      <c r="J78" s="1304"/>
      <c r="K78" s="1304"/>
      <c r="L78" s="126" t="s">
        <v>6551</v>
      </c>
      <c r="M78" s="655" t="s">
        <v>6612</v>
      </c>
      <c r="N78" s="269"/>
      <c r="O78" s="188"/>
    </row>
    <row r="79" spans="1:15" x14ac:dyDescent="0.25">
      <c r="A79" s="1304"/>
      <c r="B79" s="1304"/>
      <c r="C79" s="1304"/>
      <c r="D79" s="1304"/>
      <c r="E79" s="1304"/>
      <c r="F79" s="1304"/>
      <c r="G79" s="1305"/>
      <c r="H79" s="1304"/>
      <c r="I79" s="1304"/>
      <c r="J79" s="1304"/>
      <c r="K79" s="1304"/>
      <c r="L79" s="126" t="s">
        <v>9343</v>
      </c>
      <c r="M79" s="655" t="s">
        <v>9344</v>
      </c>
      <c r="N79" s="468"/>
      <c r="O79" s="191"/>
    </row>
    <row r="80" spans="1:15" x14ac:dyDescent="0.25">
      <c r="A80" s="1304"/>
      <c r="B80" s="371">
        <v>5</v>
      </c>
      <c r="C80" s="371" t="s">
        <v>6706</v>
      </c>
      <c r="D80" s="371">
        <v>2564</v>
      </c>
      <c r="E80" s="1304"/>
      <c r="F80" s="1304"/>
      <c r="G80" s="1305"/>
      <c r="H80" s="1304"/>
      <c r="I80" s="1304"/>
      <c r="J80" s="1304"/>
      <c r="K80" s="1304"/>
      <c r="L80" s="126" t="s">
        <v>9343</v>
      </c>
      <c r="M80" s="655" t="s">
        <v>9957</v>
      </c>
      <c r="N80" s="468"/>
      <c r="O80" s="191"/>
    </row>
    <row r="81" spans="1:15" ht="40.5" x14ac:dyDescent="0.25">
      <c r="A81" s="1304"/>
      <c r="B81" s="371"/>
      <c r="C81" s="371"/>
      <c r="D81" s="371"/>
      <c r="E81" s="1304"/>
      <c r="F81" s="1304"/>
      <c r="G81" s="1305"/>
      <c r="H81" s="1304"/>
      <c r="I81" s="1304"/>
      <c r="J81" s="1304"/>
      <c r="K81" s="1304"/>
      <c r="L81" s="126" t="s">
        <v>297</v>
      </c>
      <c r="M81" s="655" t="s">
        <v>10655</v>
      </c>
      <c r="N81" s="468"/>
      <c r="O81" s="191"/>
    </row>
    <row r="82" spans="1:15" x14ac:dyDescent="0.25">
      <c r="A82" s="1304"/>
      <c r="B82" s="371"/>
      <c r="C82" s="371"/>
      <c r="D82" s="371"/>
      <c r="E82" s="1304"/>
      <c r="F82" s="1304"/>
      <c r="G82" s="1305"/>
      <c r="H82" s="1304"/>
      <c r="I82" s="1304"/>
      <c r="J82" s="1304"/>
      <c r="K82" s="1304"/>
      <c r="L82" s="127" t="s">
        <v>298</v>
      </c>
      <c r="M82" s="655" t="s">
        <v>10656</v>
      </c>
      <c r="N82" s="468"/>
      <c r="O82" s="191">
        <v>60811.07</v>
      </c>
    </row>
    <row r="83" spans="1:15" ht="40.5" x14ac:dyDescent="0.25">
      <c r="A83" s="1128">
        <v>9</v>
      </c>
      <c r="B83" s="1128">
        <v>23</v>
      </c>
      <c r="C83" s="1128" t="s">
        <v>677</v>
      </c>
      <c r="D83" s="1128">
        <v>2558</v>
      </c>
      <c r="E83" s="1081" t="s">
        <v>3079</v>
      </c>
      <c r="F83" s="1081" t="s">
        <v>3079</v>
      </c>
      <c r="G83" s="1288"/>
      <c r="H83" s="1081" t="s">
        <v>1739</v>
      </c>
      <c r="I83" s="1081" t="s">
        <v>742</v>
      </c>
      <c r="J83" s="1081" t="s">
        <v>113</v>
      </c>
      <c r="K83" s="1081" t="s">
        <v>3414</v>
      </c>
      <c r="L83" s="138" t="s">
        <v>277</v>
      </c>
      <c r="M83" s="361" t="s">
        <v>6628</v>
      </c>
    </row>
    <row r="84" spans="1:15" ht="44.25" customHeight="1" x14ac:dyDescent="0.25">
      <c r="A84" s="1128"/>
      <c r="B84" s="1128"/>
      <c r="C84" s="1128"/>
      <c r="D84" s="1128"/>
      <c r="E84" s="1081"/>
      <c r="F84" s="1081"/>
      <c r="G84" s="1288"/>
      <c r="H84" s="1081"/>
      <c r="I84" s="1081"/>
      <c r="J84" s="1081"/>
      <c r="K84" s="1081"/>
      <c r="L84" s="138" t="s">
        <v>6629</v>
      </c>
      <c r="M84" s="361" t="s">
        <v>6630</v>
      </c>
    </row>
    <row r="85" spans="1:15" x14ac:dyDescent="0.25">
      <c r="A85" s="1128"/>
      <c r="B85" s="1128"/>
      <c r="C85" s="1128"/>
      <c r="D85" s="1128"/>
      <c r="E85" s="1081"/>
      <c r="F85" s="1081"/>
      <c r="G85" s="1288"/>
      <c r="H85" s="1081"/>
      <c r="I85" s="1081"/>
      <c r="J85" s="1081"/>
      <c r="K85" s="1081"/>
      <c r="L85" s="138" t="s">
        <v>6482</v>
      </c>
      <c r="M85" s="361" t="s">
        <v>6631</v>
      </c>
    </row>
    <row r="86" spans="1:15" x14ac:dyDescent="0.25">
      <c r="A86" s="1128"/>
      <c r="B86" s="1128"/>
      <c r="C86" s="1128"/>
      <c r="D86" s="1128"/>
      <c r="E86" s="1081"/>
      <c r="F86" s="1081"/>
      <c r="G86" s="1288"/>
      <c r="H86" s="1081"/>
      <c r="I86" s="1081"/>
      <c r="J86" s="1081"/>
      <c r="K86" s="1081"/>
      <c r="L86" s="138" t="s">
        <v>6482</v>
      </c>
      <c r="M86" s="361" t="s">
        <v>6632</v>
      </c>
    </row>
    <row r="87" spans="1:15" ht="40.5" x14ac:dyDescent="0.25">
      <c r="A87" s="1128"/>
      <c r="B87" s="1128"/>
      <c r="C87" s="1128"/>
      <c r="D87" s="1128"/>
      <c r="E87" s="1081"/>
      <c r="F87" s="1081"/>
      <c r="G87" s="1288"/>
      <c r="H87" s="1081"/>
      <c r="I87" s="1081"/>
      <c r="J87" s="1081"/>
      <c r="K87" s="1081"/>
      <c r="L87" s="113" t="s">
        <v>6551</v>
      </c>
      <c r="M87" s="361" t="s">
        <v>6633</v>
      </c>
    </row>
    <row r="88" spans="1:15" ht="40.5" x14ac:dyDescent="0.25">
      <c r="A88" s="1128"/>
      <c r="B88" s="1128"/>
      <c r="C88" s="1128"/>
      <c r="D88" s="1128"/>
      <c r="E88" s="1081"/>
      <c r="F88" s="1081"/>
      <c r="G88" s="1288"/>
      <c r="H88" s="1081"/>
      <c r="I88" s="1081"/>
      <c r="J88" s="1081"/>
      <c r="K88" s="1081"/>
      <c r="L88" s="138" t="s">
        <v>6561</v>
      </c>
      <c r="M88" s="361" t="s">
        <v>6634</v>
      </c>
    </row>
    <row r="89" spans="1:15" ht="40.5" x14ac:dyDescent="0.25">
      <c r="A89" s="1128"/>
      <c r="B89" s="1128"/>
      <c r="C89" s="1128"/>
      <c r="D89" s="1128"/>
      <c r="E89" s="1081"/>
      <c r="F89" s="1081"/>
      <c r="G89" s="1288"/>
      <c r="H89" s="1081"/>
      <c r="I89" s="1081"/>
      <c r="J89" s="1081"/>
      <c r="K89" s="1081"/>
      <c r="L89" s="113" t="s">
        <v>6551</v>
      </c>
      <c r="M89" s="361" t="s">
        <v>6635</v>
      </c>
    </row>
    <row r="90" spans="1:15" ht="40.5" x14ac:dyDescent="0.25">
      <c r="A90" s="1128"/>
      <c r="B90" s="1128"/>
      <c r="C90" s="1128"/>
      <c r="D90" s="1128"/>
      <c r="E90" s="1081"/>
      <c r="F90" s="1081"/>
      <c r="G90" s="1288"/>
      <c r="H90" s="1081"/>
      <c r="I90" s="1081"/>
      <c r="J90" s="1081"/>
      <c r="K90" s="1081"/>
      <c r="L90" s="138" t="s">
        <v>6561</v>
      </c>
      <c r="M90" s="361" t="s">
        <v>6636</v>
      </c>
    </row>
    <row r="91" spans="1:15" s="18" customFormat="1" ht="40.5" x14ac:dyDescent="0.25">
      <c r="A91" s="1128"/>
      <c r="B91" s="1128"/>
      <c r="C91" s="1128"/>
      <c r="D91" s="1128"/>
      <c r="E91" s="1081"/>
      <c r="F91" s="1081"/>
      <c r="G91" s="1288"/>
      <c r="H91" s="1081"/>
      <c r="I91" s="1081"/>
      <c r="J91" s="1081"/>
      <c r="K91" s="1081"/>
      <c r="L91" s="113" t="s">
        <v>6553</v>
      </c>
      <c r="M91" s="361" t="s">
        <v>6637</v>
      </c>
      <c r="N91" s="110"/>
      <c r="O91" s="190"/>
    </row>
    <row r="92" spans="1:15" s="18" customFormat="1" ht="40.5" x14ac:dyDescent="0.25">
      <c r="A92" s="1128"/>
      <c r="B92" s="1128"/>
      <c r="C92" s="1128"/>
      <c r="D92" s="1128"/>
      <c r="E92" s="1081"/>
      <c r="F92" s="1081"/>
      <c r="G92" s="1288"/>
      <c r="H92" s="1081"/>
      <c r="I92" s="1081"/>
      <c r="J92" s="1081"/>
      <c r="K92" s="1081"/>
      <c r="L92" s="113" t="s">
        <v>6551</v>
      </c>
      <c r="M92" s="361" t="s">
        <v>6638</v>
      </c>
      <c r="N92" s="110"/>
      <c r="O92" s="190"/>
    </row>
    <row r="93" spans="1:15" s="18" customFormat="1" ht="40.5" x14ac:dyDescent="0.25">
      <c r="A93" s="1128"/>
      <c r="B93" s="1128"/>
      <c r="C93" s="1128"/>
      <c r="D93" s="1128"/>
      <c r="E93" s="1081"/>
      <c r="F93" s="1081"/>
      <c r="G93" s="1288"/>
      <c r="H93" s="1081"/>
      <c r="I93" s="1081"/>
      <c r="J93" s="1081"/>
      <c r="K93" s="1081"/>
      <c r="L93" s="138" t="s">
        <v>6561</v>
      </c>
      <c r="M93" s="361" t="s">
        <v>6803</v>
      </c>
      <c r="N93" s="110"/>
      <c r="O93" s="190"/>
    </row>
    <row r="94" spans="1:15" s="18" customFormat="1" ht="40.5" x14ac:dyDescent="0.25">
      <c r="A94" s="1128"/>
      <c r="B94" s="1128"/>
      <c r="C94" s="1128"/>
      <c r="D94" s="1128"/>
      <c r="E94" s="1081"/>
      <c r="F94" s="1081"/>
      <c r="G94" s="1288"/>
      <c r="H94" s="1081"/>
      <c r="I94" s="1081"/>
      <c r="J94" s="1081"/>
      <c r="K94" s="1081"/>
      <c r="L94" s="113" t="s">
        <v>6551</v>
      </c>
      <c r="M94" s="361" t="s">
        <v>6639</v>
      </c>
      <c r="N94" s="110"/>
      <c r="O94" s="190"/>
    </row>
    <row r="95" spans="1:15" s="18" customFormat="1" x14ac:dyDescent="0.25">
      <c r="A95" s="1128">
        <v>10</v>
      </c>
      <c r="B95" s="1128">
        <v>29</v>
      </c>
      <c r="C95" s="1128" t="s">
        <v>70</v>
      </c>
      <c r="D95" s="1128">
        <v>2557</v>
      </c>
      <c r="E95" s="1081" t="s">
        <v>3075</v>
      </c>
      <c r="F95" s="1081" t="s">
        <v>3075</v>
      </c>
      <c r="G95" s="1288"/>
      <c r="H95" s="1081" t="s">
        <v>6640</v>
      </c>
      <c r="I95" s="1081" t="s">
        <v>388</v>
      </c>
      <c r="J95" s="1081" t="s">
        <v>388</v>
      </c>
      <c r="K95" s="1081" t="s">
        <v>3414</v>
      </c>
      <c r="L95" s="138" t="s">
        <v>44</v>
      </c>
      <c r="M95" s="361" t="s">
        <v>6645</v>
      </c>
      <c r="N95" s="110"/>
      <c r="O95" s="190"/>
    </row>
    <row r="96" spans="1:15" s="18" customFormat="1" ht="40.5" x14ac:dyDescent="0.25">
      <c r="A96" s="1128"/>
      <c r="B96" s="1128"/>
      <c r="C96" s="1128"/>
      <c r="D96" s="1128"/>
      <c r="E96" s="1081"/>
      <c r="F96" s="1081"/>
      <c r="G96" s="1288"/>
      <c r="H96" s="1081"/>
      <c r="I96" s="1081"/>
      <c r="J96" s="1081"/>
      <c r="K96" s="1081"/>
      <c r="L96" s="138" t="s">
        <v>6491</v>
      </c>
      <c r="M96" s="361" t="s">
        <v>6646</v>
      </c>
      <c r="N96" s="110"/>
      <c r="O96" s="190"/>
    </row>
    <row r="97" spans="1:15" s="18" customFormat="1" ht="40.5" x14ac:dyDescent="0.25">
      <c r="A97" s="1128"/>
      <c r="B97" s="1128"/>
      <c r="C97" s="1128"/>
      <c r="D97" s="1128"/>
      <c r="E97" s="1081"/>
      <c r="F97" s="1081"/>
      <c r="G97" s="1288"/>
      <c r="H97" s="1081"/>
      <c r="I97" s="1081"/>
      <c r="J97" s="1081"/>
      <c r="K97" s="1081"/>
      <c r="L97" s="113" t="s">
        <v>6641</v>
      </c>
      <c r="M97" s="361" t="s">
        <v>6642</v>
      </c>
      <c r="N97" s="110"/>
      <c r="O97" s="190"/>
    </row>
    <row r="98" spans="1:15" s="18" customFormat="1" x14ac:dyDescent="0.25">
      <c r="A98" s="1128"/>
      <c r="B98" s="1128"/>
      <c r="C98" s="1128"/>
      <c r="D98" s="1128"/>
      <c r="E98" s="1081"/>
      <c r="F98" s="1081"/>
      <c r="G98" s="1288"/>
      <c r="H98" s="1081"/>
      <c r="I98" s="1081"/>
      <c r="J98" s="1081"/>
      <c r="K98" s="1081"/>
      <c r="L98" s="113" t="s">
        <v>6643</v>
      </c>
      <c r="M98" s="361" t="s">
        <v>6644</v>
      </c>
      <c r="N98" s="110"/>
      <c r="O98" s="190"/>
    </row>
    <row r="99" spans="1:15" s="18" customFormat="1" x14ac:dyDescent="0.25">
      <c r="A99" s="1128"/>
      <c r="B99" s="1128"/>
      <c r="C99" s="1128"/>
      <c r="D99" s="1128"/>
      <c r="E99" s="1081"/>
      <c r="F99" s="1081"/>
      <c r="G99" s="1288"/>
      <c r="H99" s="1081"/>
      <c r="I99" s="1081"/>
      <c r="J99" s="1081"/>
      <c r="K99" s="1081"/>
      <c r="L99" s="138" t="s">
        <v>6482</v>
      </c>
      <c r="M99" s="361" t="s">
        <v>6647</v>
      </c>
      <c r="N99" s="110"/>
      <c r="O99" s="190"/>
    </row>
    <row r="100" spans="1:15" s="18" customFormat="1" x14ac:dyDescent="0.25">
      <c r="A100" s="1128"/>
      <c r="B100" s="1128"/>
      <c r="C100" s="1128"/>
      <c r="D100" s="1128"/>
      <c r="E100" s="1081"/>
      <c r="F100" s="1081"/>
      <c r="G100" s="1288"/>
      <c r="H100" s="1081"/>
      <c r="I100" s="1081"/>
      <c r="J100" s="1081"/>
      <c r="K100" s="1081"/>
      <c r="L100" s="138" t="s">
        <v>6482</v>
      </c>
      <c r="M100" s="361" t="s">
        <v>6648</v>
      </c>
      <c r="N100" s="110"/>
      <c r="O100" s="190"/>
    </row>
    <row r="101" spans="1:15" s="18" customFormat="1" ht="40.5" x14ac:dyDescent="0.25">
      <c r="A101" s="1128"/>
      <c r="B101" s="1128"/>
      <c r="C101" s="1128"/>
      <c r="D101" s="1128"/>
      <c r="E101" s="1081"/>
      <c r="F101" s="1081"/>
      <c r="G101" s="1288"/>
      <c r="H101" s="1081"/>
      <c r="I101" s="1081"/>
      <c r="J101" s="1081"/>
      <c r="K101" s="1081"/>
      <c r="L101" s="113" t="s">
        <v>6551</v>
      </c>
      <c r="M101" s="361" t="s">
        <v>6649</v>
      </c>
      <c r="N101" s="110"/>
      <c r="O101" s="190"/>
    </row>
    <row r="102" spans="1:15" s="18" customFormat="1" ht="40.5" x14ac:dyDescent="0.25">
      <c r="A102" s="1128"/>
      <c r="B102" s="1128"/>
      <c r="C102" s="1128"/>
      <c r="D102" s="1128"/>
      <c r="E102" s="1081"/>
      <c r="F102" s="1081"/>
      <c r="G102" s="1288"/>
      <c r="H102" s="1081"/>
      <c r="I102" s="1081"/>
      <c r="J102" s="1081"/>
      <c r="K102" s="1081"/>
      <c r="L102" s="138" t="s">
        <v>6561</v>
      </c>
      <c r="M102" s="361" t="s">
        <v>6650</v>
      </c>
      <c r="N102" s="110"/>
      <c r="O102" s="190"/>
    </row>
    <row r="103" spans="1:15" s="18" customFormat="1" ht="40.5" x14ac:dyDescent="0.25">
      <c r="A103" s="1128"/>
      <c r="B103" s="1128"/>
      <c r="C103" s="1128"/>
      <c r="D103" s="1128"/>
      <c r="E103" s="1081"/>
      <c r="F103" s="1081"/>
      <c r="G103" s="1288"/>
      <c r="H103" s="1081"/>
      <c r="I103" s="1081"/>
      <c r="J103" s="1081"/>
      <c r="K103" s="1081"/>
      <c r="L103" s="113" t="s">
        <v>6551</v>
      </c>
      <c r="M103" s="361" t="s">
        <v>6651</v>
      </c>
      <c r="N103" s="110"/>
      <c r="O103" s="190"/>
    </row>
    <row r="104" spans="1:15" s="18" customFormat="1" ht="40.5" x14ac:dyDescent="0.25">
      <c r="A104" s="1128"/>
      <c r="B104" s="1128"/>
      <c r="C104" s="1128"/>
      <c r="D104" s="1128"/>
      <c r="E104" s="1081"/>
      <c r="F104" s="1081"/>
      <c r="G104" s="1288"/>
      <c r="H104" s="1081"/>
      <c r="I104" s="1081"/>
      <c r="J104" s="1081"/>
      <c r="K104" s="1081"/>
      <c r="L104" s="138" t="s">
        <v>6561</v>
      </c>
      <c r="M104" s="361" t="s">
        <v>6652</v>
      </c>
      <c r="N104" s="110"/>
      <c r="O104" s="190"/>
    </row>
    <row r="105" spans="1:15" s="18" customFormat="1" ht="40.5" x14ac:dyDescent="0.25">
      <c r="A105" s="1128"/>
      <c r="B105" s="1128"/>
      <c r="C105" s="1128"/>
      <c r="D105" s="1128"/>
      <c r="E105" s="1081"/>
      <c r="F105" s="1081"/>
      <c r="G105" s="1288"/>
      <c r="H105" s="1081"/>
      <c r="I105" s="1081"/>
      <c r="J105" s="1081"/>
      <c r="K105" s="1081"/>
      <c r="L105" s="113" t="s">
        <v>6553</v>
      </c>
      <c r="M105" s="361" t="s">
        <v>6653</v>
      </c>
      <c r="N105" s="110"/>
      <c r="O105" s="190"/>
    </row>
    <row r="106" spans="1:15" s="18" customFormat="1" ht="40.5" x14ac:dyDescent="0.25">
      <c r="A106" s="1128"/>
      <c r="B106" s="1128"/>
      <c r="C106" s="1128"/>
      <c r="D106" s="1128"/>
      <c r="E106" s="1081"/>
      <c r="F106" s="1081"/>
      <c r="G106" s="1288"/>
      <c r="H106" s="1081"/>
      <c r="I106" s="1081"/>
      <c r="J106" s="1081"/>
      <c r="K106" s="1081"/>
      <c r="L106" s="113" t="s">
        <v>6551</v>
      </c>
      <c r="M106" s="361" t="s">
        <v>6654</v>
      </c>
      <c r="N106" s="110"/>
      <c r="O106" s="190"/>
    </row>
    <row r="107" spans="1:15" s="18" customFormat="1" ht="40.5" x14ac:dyDescent="0.25">
      <c r="A107" s="1128"/>
      <c r="B107" s="1128"/>
      <c r="C107" s="1128"/>
      <c r="D107" s="1128"/>
      <c r="E107" s="1081"/>
      <c r="F107" s="1081"/>
      <c r="G107" s="1288"/>
      <c r="H107" s="1081"/>
      <c r="I107" s="1081"/>
      <c r="J107" s="1081"/>
      <c r="K107" s="1081"/>
      <c r="L107" s="138" t="s">
        <v>6561</v>
      </c>
      <c r="M107" s="361" t="s">
        <v>6803</v>
      </c>
      <c r="N107" s="110"/>
      <c r="O107" s="190"/>
    </row>
    <row r="108" spans="1:15" s="18" customFormat="1" ht="40.5" x14ac:dyDescent="0.25">
      <c r="A108" s="1128"/>
      <c r="B108" s="1128"/>
      <c r="C108" s="1128"/>
      <c r="D108" s="1128"/>
      <c r="E108" s="1081"/>
      <c r="F108" s="1081"/>
      <c r="G108" s="1288"/>
      <c r="H108" s="1081"/>
      <c r="I108" s="1081"/>
      <c r="J108" s="1081"/>
      <c r="K108" s="1081"/>
      <c r="L108" s="113" t="s">
        <v>6551</v>
      </c>
      <c r="M108" s="361" t="s">
        <v>6655</v>
      </c>
      <c r="N108" s="110"/>
      <c r="O108" s="190"/>
    </row>
    <row r="109" spans="1:15" s="18" customFormat="1" ht="47.25" customHeight="1" x14ac:dyDescent="0.25">
      <c r="A109" s="1128">
        <v>11</v>
      </c>
      <c r="B109" s="1128">
        <v>30</v>
      </c>
      <c r="C109" s="1128" t="s">
        <v>70</v>
      </c>
      <c r="D109" s="1128">
        <v>2559</v>
      </c>
      <c r="E109" s="1081" t="s">
        <v>3088</v>
      </c>
      <c r="F109" s="1081" t="s">
        <v>3088</v>
      </c>
      <c r="G109" s="1288"/>
      <c r="H109" s="1081" t="s">
        <v>236</v>
      </c>
      <c r="I109" s="1081" t="s">
        <v>237</v>
      </c>
      <c r="J109" s="1081" t="s">
        <v>232</v>
      </c>
      <c r="K109" s="1081" t="s">
        <v>3414</v>
      </c>
      <c r="L109" s="138" t="s">
        <v>277</v>
      </c>
      <c r="M109" s="656" t="s">
        <v>6656</v>
      </c>
      <c r="N109" s="110"/>
      <c r="O109" s="190"/>
    </row>
    <row r="110" spans="1:15" s="18" customFormat="1" ht="20.25" customHeight="1" x14ac:dyDescent="0.25">
      <c r="A110" s="1128"/>
      <c r="B110" s="1128"/>
      <c r="C110" s="1128"/>
      <c r="D110" s="1128"/>
      <c r="E110" s="1081"/>
      <c r="F110" s="1081"/>
      <c r="G110" s="1288"/>
      <c r="H110" s="1081"/>
      <c r="I110" s="1081"/>
      <c r="J110" s="1081"/>
      <c r="K110" s="1081"/>
      <c r="L110" s="138" t="s">
        <v>6137</v>
      </c>
      <c r="M110" s="656" t="s">
        <v>6657</v>
      </c>
      <c r="N110" s="110"/>
      <c r="O110" s="190"/>
    </row>
    <row r="111" spans="1:15" s="18" customFormat="1" ht="20.25" customHeight="1" x14ac:dyDescent="0.25">
      <c r="A111" s="1128"/>
      <c r="B111" s="1128"/>
      <c r="C111" s="1128"/>
      <c r="D111" s="1128"/>
      <c r="E111" s="1081"/>
      <c r="F111" s="1081"/>
      <c r="G111" s="1288"/>
      <c r="H111" s="1081"/>
      <c r="I111" s="1081"/>
      <c r="J111" s="1081"/>
      <c r="K111" s="1081"/>
      <c r="L111" s="138" t="s">
        <v>6482</v>
      </c>
      <c r="M111" s="656" t="s">
        <v>6658</v>
      </c>
      <c r="N111" s="110"/>
      <c r="O111" s="190"/>
    </row>
    <row r="112" spans="1:15" s="18" customFormat="1" x14ac:dyDescent="0.25">
      <c r="A112" s="1128"/>
      <c r="B112" s="1128"/>
      <c r="C112" s="1128"/>
      <c r="D112" s="1128"/>
      <c r="E112" s="1081"/>
      <c r="F112" s="1081"/>
      <c r="G112" s="1288"/>
      <c r="H112" s="1081"/>
      <c r="I112" s="1081"/>
      <c r="J112" s="1081"/>
      <c r="K112" s="1081"/>
      <c r="L112" s="138" t="s">
        <v>6482</v>
      </c>
      <c r="M112" s="656" t="s">
        <v>6659</v>
      </c>
      <c r="N112" s="110"/>
      <c r="O112" s="190"/>
    </row>
    <row r="113" spans="1:15" s="18" customFormat="1" x14ac:dyDescent="0.25">
      <c r="A113" s="1128"/>
      <c r="B113" s="1128"/>
      <c r="C113" s="1128"/>
      <c r="D113" s="1128"/>
      <c r="E113" s="1081"/>
      <c r="F113" s="1081"/>
      <c r="G113" s="1288"/>
      <c r="H113" s="1081"/>
      <c r="I113" s="1081"/>
      <c r="J113" s="1081"/>
      <c r="K113" s="1081"/>
      <c r="L113" s="138" t="s">
        <v>6482</v>
      </c>
      <c r="M113" s="656" t="s">
        <v>6661</v>
      </c>
      <c r="N113" s="110"/>
      <c r="O113" s="190"/>
    </row>
    <row r="114" spans="1:15" s="18" customFormat="1" ht="40.5" x14ac:dyDescent="0.25">
      <c r="A114" s="1128"/>
      <c r="B114" s="1128"/>
      <c r="C114" s="1128"/>
      <c r="D114" s="1128"/>
      <c r="E114" s="1081"/>
      <c r="F114" s="1081"/>
      <c r="G114" s="1288"/>
      <c r="H114" s="1081"/>
      <c r="I114" s="1081"/>
      <c r="J114" s="1081"/>
      <c r="K114" s="1081"/>
      <c r="L114" s="113" t="s">
        <v>6551</v>
      </c>
      <c r="M114" s="656" t="s">
        <v>6660</v>
      </c>
      <c r="N114" s="110"/>
      <c r="O114" s="190"/>
    </row>
    <row r="115" spans="1:15" s="18" customFormat="1" ht="40.5" x14ac:dyDescent="0.25">
      <c r="A115" s="1128"/>
      <c r="B115" s="1128"/>
      <c r="C115" s="1128"/>
      <c r="D115" s="1128"/>
      <c r="E115" s="1081"/>
      <c r="F115" s="1081"/>
      <c r="G115" s="1288"/>
      <c r="H115" s="1081"/>
      <c r="I115" s="1081"/>
      <c r="J115" s="1081"/>
      <c r="K115" s="1081"/>
      <c r="L115" s="138" t="s">
        <v>6561</v>
      </c>
      <c r="M115" s="656" t="s">
        <v>6662</v>
      </c>
      <c r="N115" s="110"/>
      <c r="O115" s="190"/>
    </row>
    <row r="116" spans="1:15" s="18" customFormat="1" ht="40.5" x14ac:dyDescent="0.25">
      <c r="A116" s="1128"/>
      <c r="B116" s="1128"/>
      <c r="C116" s="1128"/>
      <c r="D116" s="1128"/>
      <c r="E116" s="1081"/>
      <c r="F116" s="1081"/>
      <c r="G116" s="1288"/>
      <c r="H116" s="1081"/>
      <c r="I116" s="1081"/>
      <c r="J116" s="1081"/>
      <c r="K116" s="1081"/>
      <c r="L116" s="113" t="s">
        <v>6551</v>
      </c>
      <c r="M116" s="656" t="s">
        <v>6663</v>
      </c>
      <c r="N116" s="110"/>
      <c r="O116" s="190"/>
    </row>
    <row r="117" spans="1:15" s="18" customFormat="1" ht="40.5" x14ac:dyDescent="0.25">
      <c r="A117" s="1128"/>
      <c r="B117" s="1128"/>
      <c r="C117" s="1128"/>
      <c r="D117" s="1128"/>
      <c r="E117" s="1081"/>
      <c r="F117" s="1081"/>
      <c r="G117" s="1288"/>
      <c r="H117" s="1081"/>
      <c r="I117" s="1081"/>
      <c r="J117" s="1081"/>
      <c r="K117" s="1081"/>
      <c r="L117" s="138" t="s">
        <v>6561</v>
      </c>
      <c r="M117" s="361" t="s">
        <v>6664</v>
      </c>
      <c r="N117" s="110"/>
      <c r="O117" s="190"/>
    </row>
    <row r="118" spans="1:15" s="18" customFormat="1" ht="40.5" x14ac:dyDescent="0.25">
      <c r="A118" s="1128"/>
      <c r="B118" s="1128"/>
      <c r="C118" s="1128"/>
      <c r="D118" s="1128"/>
      <c r="E118" s="1081"/>
      <c r="F118" s="1081"/>
      <c r="G118" s="1288"/>
      <c r="H118" s="1081"/>
      <c r="I118" s="1081"/>
      <c r="J118" s="1081"/>
      <c r="K118" s="1081"/>
      <c r="L118" s="113" t="s">
        <v>4889</v>
      </c>
      <c r="M118" s="361" t="s">
        <v>6637</v>
      </c>
      <c r="N118" s="110"/>
      <c r="O118" s="190"/>
    </row>
    <row r="119" spans="1:15" s="18" customFormat="1" ht="40.5" x14ac:dyDescent="0.25">
      <c r="A119" s="1128"/>
      <c r="B119" s="1128"/>
      <c r="C119" s="1128"/>
      <c r="D119" s="1128"/>
      <c r="E119" s="1081"/>
      <c r="F119" s="1081"/>
      <c r="G119" s="1288"/>
      <c r="H119" s="1081"/>
      <c r="I119" s="1081"/>
      <c r="J119" s="1081"/>
      <c r="K119" s="1081"/>
      <c r="L119" s="113" t="s">
        <v>6666</v>
      </c>
      <c r="M119" s="361" t="s">
        <v>6665</v>
      </c>
      <c r="N119" s="110"/>
      <c r="O119" s="190"/>
    </row>
    <row r="120" spans="1:15" s="18" customFormat="1" ht="40.5" x14ac:dyDescent="0.25">
      <c r="A120" s="1128"/>
      <c r="B120" s="1128"/>
      <c r="C120" s="1128"/>
      <c r="D120" s="1128"/>
      <c r="E120" s="1081"/>
      <c r="F120" s="1081"/>
      <c r="G120" s="1288"/>
      <c r="H120" s="1081"/>
      <c r="I120" s="1081"/>
      <c r="J120" s="1081"/>
      <c r="K120" s="1081"/>
      <c r="L120" s="138" t="s">
        <v>6561</v>
      </c>
      <c r="M120" s="361" t="s">
        <v>6803</v>
      </c>
      <c r="N120" s="110"/>
      <c r="O120" s="190"/>
    </row>
    <row r="121" spans="1:15" s="18" customFormat="1" ht="40.5" x14ac:dyDescent="0.25">
      <c r="A121" s="1128"/>
      <c r="B121" s="1128"/>
      <c r="C121" s="1128"/>
      <c r="D121" s="1128"/>
      <c r="E121" s="1081"/>
      <c r="F121" s="1081"/>
      <c r="G121" s="1288"/>
      <c r="H121" s="1081"/>
      <c r="I121" s="1081"/>
      <c r="J121" s="1081"/>
      <c r="K121" s="1081"/>
      <c r="L121" s="113" t="s">
        <v>6551</v>
      </c>
      <c r="M121" s="361" t="s">
        <v>6667</v>
      </c>
      <c r="N121" s="110"/>
      <c r="O121" s="190"/>
    </row>
    <row r="122" spans="1:15" s="18" customFormat="1" x14ac:dyDescent="0.25">
      <c r="A122" s="1128">
        <v>12</v>
      </c>
      <c r="B122" s="1128"/>
      <c r="C122" s="1128"/>
      <c r="D122" s="1128"/>
      <c r="E122" s="1081" t="s">
        <v>3121</v>
      </c>
      <c r="F122" s="1081" t="s">
        <v>3121</v>
      </c>
      <c r="G122" s="1288" t="s">
        <v>3122</v>
      </c>
      <c r="H122" s="1081" t="s">
        <v>2443</v>
      </c>
      <c r="I122" s="1081" t="s">
        <v>780</v>
      </c>
      <c r="J122" s="1081" t="s">
        <v>92</v>
      </c>
      <c r="K122" s="1081" t="s">
        <v>3414</v>
      </c>
      <c r="L122" s="138" t="s">
        <v>44</v>
      </c>
      <c r="M122" s="361" t="s">
        <v>6678</v>
      </c>
      <c r="N122" s="110"/>
      <c r="O122" s="190"/>
    </row>
    <row r="123" spans="1:15" s="18" customFormat="1" ht="40.5" x14ac:dyDescent="0.25">
      <c r="A123" s="1128"/>
      <c r="B123" s="1128"/>
      <c r="C123" s="1128"/>
      <c r="D123" s="1128"/>
      <c r="E123" s="1081"/>
      <c r="F123" s="1081"/>
      <c r="G123" s="1288"/>
      <c r="H123" s="1081"/>
      <c r="I123" s="1081"/>
      <c r="J123" s="1081"/>
      <c r="K123" s="1081"/>
      <c r="L123" s="113" t="s">
        <v>6680</v>
      </c>
      <c r="M123" s="361" t="s">
        <v>6679</v>
      </c>
      <c r="N123" s="110"/>
      <c r="O123" s="190"/>
    </row>
    <row r="124" spans="1:15" s="18" customFormat="1" x14ac:dyDescent="0.25">
      <c r="A124" s="1128"/>
      <c r="B124" s="1128"/>
      <c r="C124" s="1128"/>
      <c r="D124" s="1128"/>
      <c r="E124" s="1081"/>
      <c r="F124" s="1081"/>
      <c r="G124" s="1288"/>
      <c r="H124" s="1081"/>
      <c r="I124" s="1081"/>
      <c r="J124" s="1081"/>
      <c r="K124" s="1081"/>
      <c r="L124" s="138" t="s">
        <v>6482</v>
      </c>
      <c r="M124" s="361" t="s">
        <v>6681</v>
      </c>
      <c r="N124" s="110"/>
      <c r="O124" s="190"/>
    </row>
    <row r="125" spans="1:15" s="18" customFormat="1" x14ac:dyDescent="0.25">
      <c r="A125" s="1128"/>
      <c r="B125" s="1128"/>
      <c r="C125" s="1128"/>
      <c r="D125" s="1128"/>
      <c r="E125" s="1081"/>
      <c r="F125" s="1081"/>
      <c r="G125" s="1288"/>
      <c r="H125" s="1081"/>
      <c r="I125" s="1081"/>
      <c r="J125" s="1081"/>
      <c r="K125" s="1081"/>
      <c r="L125" s="138" t="s">
        <v>6482</v>
      </c>
      <c r="M125" s="361" t="s">
        <v>6682</v>
      </c>
      <c r="N125" s="110"/>
      <c r="O125" s="190"/>
    </row>
    <row r="126" spans="1:15" s="18" customFormat="1" x14ac:dyDescent="0.25">
      <c r="A126" s="1128"/>
      <c r="B126" s="1128"/>
      <c r="C126" s="1128"/>
      <c r="D126" s="1128"/>
      <c r="E126" s="1081"/>
      <c r="F126" s="1081"/>
      <c r="G126" s="1288"/>
      <c r="H126" s="1081"/>
      <c r="I126" s="1081"/>
      <c r="J126" s="1081"/>
      <c r="K126" s="1081"/>
      <c r="L126" s="138" t="s">
        <v>6482</v>
      </c>
      <c r="M126" s="361" t="s">
        <v>6683</v>
      </c>
      <c r="N126" s="110"/>
      <c r="O126" s="190"/>
    </row>
    <row r="127" spans="1:15" s="18" customFormat="1" ht="40.5" x14ac:dyDescent="0.25">
      <c r="A127" s="1128"/>
      <c r="B127" s="1128"/>
      <c r="C127" s="1128"/>
      <c r="D127" s="1128"/>
      <c r="E127" s="1081"/>
      <c r="F127" s="1081"/>
      <c r="G127" s="1288"/>
      <c r="H127" s="1081"/>
      <c r="I127" s="1081"/>
      <c r="J127" s="1081"/>
      <c r="K127" s="1081"/>
      <c r="L127" s="113" t="s">
        <v>6551</v>
      </c>
      <c r="M127" s="361" t="s">
        <v>6684</v>
      </c>
      <c r="N127" s="110"/>
      <c r="O127" s="190"/>
    </row>
    <row r="128" spans="1:15" s="18" customFormat="1" ht="40.5" x14ac:dyDescent="0.25">
      <c r="A128" s="1128"/>
      <c r="B128" s="1128"/>
      <c r="C128" s="1128"/>
      <c r="D128" s="1128"/>
      <c r="E128" s="1081"/>
      <c r="F128" s="1081"/>
      <c r="G128" s="1288"/>
      <c r="H128" s="1081"/>
      <c r="I128" s="1081"/>
      <c r="J128" s="1081"/>
      <c r="K128" s="1081"/>
      <c r="L128" s="138" t="s">
        <v>6561</v>
      </c>
      <c r="M128" s="361" t="s">
        <v>6675</v>
      </c>
      <c r="N128" s="110"/>
      <c r="O128" s="190"/>
    </row>
    <row r="129" spans="1:15" s="18" customFormat="1" ht="40.5" x14ac:dyDescent="0.25">
      <c r="A129" s="1128"/>
      <c r="B129" s="1128"/>
      <c r="C129" s="1128"/>
      <c r="D129" s="1128"/>
      <c r="E129" s="1081"/>
      <c r="F129" s="1081"/>
      <c r="G129" s="1288"/>
      <c r="H129" s="1081"/>
      <c r="I129" s="1081"/>
      <c r="J129" s="1081"/>
      <c r="K129" s="1081"/>
      <c r="L129" s="113" t="s">
        <v>6551</v>
      </c>
      <c r="M129" s="657" t="s">
        <v>6677</v>
      </c>
      <c r="N129" s="109"/>
      <c r="O129" s="163"/>
    </row>
    <row r="130" spans="1:15" s="18" customFormat="1" ht="40.5" x14ac:dyDescent="0.25">
      <c r="A130" s="1128"/>
      <c r="B130" s="1128"/>
      <c r="C130" s="1128"/>
      <c r="D130" s="1128"/>
      <c r="E130" s="1081"/>
      <c r="F130" s="1081"/>
      <c r="G130" s="1288"/>
      <c r="H130" s="1081"/>
      <c r="I130" s="1081"/>
      <c r="J130" s="1081"/>
      <c r="K130" s="1081"/>
      <c r="L130" s="138" t="s">
        <v>6561</v>
      </c>
      <c r="M130" s="657" t="s">
        <v>6685</v>
      </c>
      <c r="N130" s="109"/>
      <c r="O130" s="163"/>
    </row>
    <row r="131" spans="1:15" s="18" customFormat="1" ht="40.5" x14ac:dyDescent="0.25">
      <c r="A131" s="1128"/>
      <c r="B131" s="1128"/>
      <c r="C131" s="1128"/>
      <c r="D131" s="1128"/>
      <c r="E131" s="1081"/>
      <c r="F131" s="1081"/>
      <c r="G131" s="1288"/>
      <c r="H131" s="1081"/>
      <c r="I131" s="1081"/>
      <c r="J131" s="1081"/>
      <c r="K131" s="1081"/>
      <c r="L131" s="113" t="s">
        <v>4889</v>
      </c>
      <c r="M131" s="361" t="s">
        <v>6637</v>
      </c>
      <c r="N131" s="109"/>
      <c r="O131" s="163"/>
    </row>
    <row r="132" spans="1:15" s="18" customFormat="1" ht="40.5" x14ac:dyDescent="0.25">
      <c r="A132" s="1128"/>
      <c r="B132" s="1128"/>
      <c r="C132" s="1128"/>
      <c r="D132" s="1128"/>
      <c r="E132" s="1081"/>
      <c r="F132" s="1081"/>
      <c r="G132" s="1288"/>
      <c r="H132" s="1081"/>
      <c r="I132" s="1081"/>
      <c r="J132" s="1081"/>
      <c r="K132" s="1081"/>
      <c r="L132" s="113" t="s">
        <v>6551</v>
      </c>
      <c r="M132" s="657" t="s">
        <v>6676</v>
      </c>
      <c r="N132" s="109"/>
      <c r="O132" s="163"/>
    </row>
    <row r="133" spans="1:15" s="18" customFormat="1" ht="40.5" x14ac:dyDescent="0.25">
      <c r="A133" s="1128"/>
      <c r="B133" s="1128"/>
      <c r="C133" s="1128"/>
      <c r="D133" s="1128"/>
      <c r="E133" s="1081"/>
      <c r="F133" s="1081"/>
      <c r="G133" s="1288"/>
      <c r="H133" s="1081"/>
      <c r="I133" s="1081"/>
      <c r="J133" s="1081"/>
      <c r="K133" s="1081"/>
      <c r="L133" s="138" t="s">
        <v>6561</v>
      </c>
      <c r="M133" s="361" t="s">
        <v>6803</v>
      </c>
      <c r="N133" s="110"/>
      <c r="O133" s="190"/>
    </row>
    <row r="134" spans="1:15" s="18" customFormat="1" ht="40.5" x14ac:dyDescent="0.25">
      <c r="A134" s="1128"/>
      <c r="B134" s="1128"/>
      <c r="C134" s="1128"/>
      <c r="D134" s="1128"/>
      <c r="E134" s="1081"/>
      <c r="F134" s="1081"/>
      <c r="G134" s="1288"/>
      <c r="H134" s="1081"/>
      <c r="I134" s="1081"/>
      <c r="J134" s="1081"/>
      <c r="K134" s="1081"/>
      <c r="L134" s="113" t="s">
        <v>6551</v>
      </c>
      <c r="M134" s="361" t="s">
        <v>6686</v>
      </c>
      <c r="N134" s="110"/>
      <c r="O134" s="190"/>
    </row>
    <row r="135" spans="1:15" s="18" customFormat="1" ht="40.5" x14ac:dyDescent="0.25">
      <c r="A135" s="1128">
        <v>13</v>
      </c>
      <c r="B135" s="1128">
        <v>22</v>
      </c>
      <c r="C135" s="1128" t="s">
        <v>6706</v>
      </c>
      <c r="D135" s="1128">
        <v>2559</v>
      </c>
      <c r="E135" s="1081" t="s">
        <v>3115</v>
      </c>
      <c r="F135" s="1081" t="s">
        <v>3115</v>
      </c>
      <c r="G135" s="1288"/>
      <c r="H135" s="1081" t="s">
        <v>3116</v>
      </c>
      <c r="I135" s="1081" t="s">
        <v>441</v>
      </c>
      <c r="J135" s="1081" t="s">
        <v>216</v>
      </c>
      <c r="K135" s="1081" t="s">
        <v>3414</v>
      </c>
      <c r="L135" s="138" t="s">
        <v>277</v>
      </c>
      <c r="M135" s="361" t="s">
        <v>6707</v>
      </c>
      <c r="N135" s="110"/>
      <c r="O135" s="190"/>
    </row>
    <row r="136" spans="1:15" s="18" customFormat="1" ht="60.75" x14ac:dyDescent="0.25">
      <c r="A136" s="1128"/>
      <c r="B136" s="1128"/>
      <c r="C136" s="1128"/>
      <c r="D136" s="1128"/>
      <c r="E136" s="1081"/>
      <c r="F136" s="1081"/>
      <c r="G136" s="1288"/>
      <c r="H136" s="1081"/>
      <c r="I136" s="1081"/>
      <c r="J136" s="1081"/>
      <c r="K136" s="1081"/>
      <c r="L136" s="138" t="s">
        <v>6629</v>
      </c>
      <c r="M136" s="361" t="s">
        <v>6708</v>
      </c>
      <c r="N136" s="110"/>
      <c r="O136" s="190"/>
    </row>
    <row r="137" spans="1:15" s="18" customFormat="1" x14ac:dyDescent="0.25">
      <c r="A137" s="1128"/>
      <c r="B137" s="1128"/>
      <c r="C137" s="1128"/>
      <c r="D137" s="1128"/>
      <c r="E137" s="1081"/>
      <c r="F137" s="1081"/>
      <c r="G137" s="1288"/>
      <c r="H137" s="1081"/>
      <c r="I137" s="1081"/>
      <c r="J137" s="1081"/>
      <c r="K137" s="1081"/>
      <c r="L137" s="138" t="s">
        <v>6482</v>
      </c>
      <c r="M137" s="361" t="s">
        <v>6709</v>
      </c>
      <c r="N137" s="110"/>
      <c r="O137" s="190"/>
    </row>
    <row r="138" spans="1:15" s="18" customFormat="1" x14ac:dyDescent="0.25">
      <c r="A138" s="1128"/>
      <c r="B138" s="1128"/>
      <c r="C138" s="1128"/>
      <c r="D138" s="1128"/>
      <c r="E138" s="1081"/>
      <c r="F138" s="1081"/>
      <c r="G138" s="1288"/>
      <c r="H138" s="1081"/>
      <c r="I138" s="1081"/>
      <c r="J138" s="1081"/>
      <c r="K138" s="1081"/>
      <c r="L138" s="138" t="s">
        <v>6482</v>
      </c>
      <c r="M138" s="361" t="s">
        <v>6710</v>
      </c>
      <c r="N138" s="110"/>
      <c r="O138" s="190"/>
    </row>
    <row r="139" spans="1:15" s="18" customFormat="1" x14ac:dyDescent="0.25">
      <c r="A139" s="1128"/>
      <c r="B139" s="1128"/>
      <c r="C139" s="1128"/>
      <c r="D139" s="1128"/>
      <c r="E139" s="1081"/>
      <c r="F139" s="1081"/>
      <c r="G139" s="1288"/>
      <c r="H139" s="1081"/>
      <c r="I139" s="1081"/>
      <c r="J139" s="1081"/>
      <c r="K139" s="1081"/>
      <c r="L139" s="138" t="s">
        <v>6482</v>
      </c>
      <c r="M139" s="361" t="s">
        <v>6711</v>
      </c>
      <c r="N139" s="110"/>
      <c r="O139" s="190"/>
    </row>
    <row r="140" spans="1:15" s="18" customFormat="1" x14ac:dyDescent="0.25">
      <c r="A140" s="1128"/>
      <c r="B140" s="1128"/>
      <c r="C140" s="1128"/>
      <c r="D140" s="1128"/>
      <c r="E140" s="1081"/>
      <c r="F140" s="1081"/>
      <c r="G140" s="1288"/>
      <c r="H140" s="1081"/>
      <c r="I140" s="1081"/>
      <c r="J140" s="1081"/>
      <c r="K140" s="1081"/>
      <c r="L140" s="138" t="s">
        <v>5673</v>
      </c>
      <c r="M140" s="361" t="s">
        <v>6713</v>
      </c>
      <c r="N140" s="110"/>
      <c r="O140" s="190"/>
    </row>
    <row r="141" spans="1:15" s="18" customFormat="1" ht="39" customHeight="1" x14ac:dyDescent="0.25">
      <c r="A141" s="1128"/>
      <c r="B141" s="1128"/>
      <c r="C141" s="1128"/>
      <c r="D141" s="1128"/>
      <c r="E141" s="1081"/>
      <c r="F141" s="1081"/>
      <c r="G141" s="1288"/>
      <c r="H141" s="1081"/>
      <c r="I141" s="1081"/>
      <c r="J141" s="1081"/>
      <c r="K141" s="1081"/>
      <c r="L141" s="138" t="s">
        <v>6712</v>
      </c>
      <c r="M141" s="361" t="s">
        <v>6714</v>
      </c>
      <c r="N141" s="110"/>
      <c r="O141" s="190"/>
    </row>
    <row r="142" spans="1:15" s="11" customFormat="1" ht="40.5" x14ac:dyDescent="0.25">
      <c r="A142" s="1128"/>
      <c r="B142" s="1128"/>
      <c r="C142" s="1128"/>
      <c r="D142" s="1128"/>
      <c r="E142" s="1081"/>
      <c r="F142" s="1081"/>
      <c r="G142" s="1288"/>
      <c r="H142" s="1081"/>
      <c r="I142" s="1081"/>
      <c r="J142" s="1081"/>
      <c r="K142" s="1081"/>
      <c r="L142" s="113" t="s">
        <v>6551</v>
      </c>
      <c r="M142" s="657" t="s">
        <v>6715</v>
      </c>
      <c r="N142" s="109"/>
      <c r="O142" s="163"/>
    </row>
    <row r="143" spans="1:15" s="11" customFormat="1" ht="40.5" x14ac:dyDescent="0.25">
      <c r="A143" s="1128"/>
      <c r="B143" s="1128"/>
      <c r="C143" s="1128"/>
      <c r="D143" s="1128"/>
      <c r="E143" s="1081"/>
      <c r="F143" s="1081"/>
      <c r="G143" s="1288"/>
      <c r="H143" s="1081"/>
      <c r="I143" s="1081"/>
      <c r="J143" s="1081"/>
      <c r="K143" s="1081"/>
      <c r="L143" s="138" t="s">
        <v>6712</v>
      </c>
      <c r="M143" s="657" t="s">
        <v>6716</v>
      </c>
      <c r="N143" s="109"/>
      <c r="O143" s="163"/>
    </row>
    <row r="144" spans="1:15" s="11" customFormat="1" ht="26.25" customHeight="1" x14ac:dyDescent="0.25">
      <c r="A144" s="1128"/>
      <c r="B144" s="1128"/>
      <c r="C144" s="1128"/>
      <c r="D144" s="1128"/>
      <c r="E144" s="1081"/>
      <c r="F144" s="1081"/>
      <c r="G144" s="1288"/>
      <c r="H144" s="1081"/>
      <c r="I144" s="1081"/>
      <c r="J144" s="1081"/>
      <c r="K144" s="1081"/>
      <c r="L144" s="113" t="s">
        <v>6553</v>
      </c>
      <c r="M144" s="361" t="s">
        <v>6717</v>
      </c>
      <c r="N144" s="109"/>
      <c r="O144" s="163"/>
    </row>
    <row r="145" spans="1:15" s="11" customFormat="1" ht="40.5" x14ac:dyDescent="0.25">
      <c r="A145" s="1128"/>
      <c r="B145" s="1128"/>
      <c r="C145" s="1128"/>
      <c r="D145" s="1128"/>
      <c r="E145" s="1081"/>
      <c r="F145" s="1081"/>
      <c r="G145" s="1288"/>
      <c r="H145" s="1081"/>
      <c r="I145" s="1081"/>
      <c r="J145" s="1081"/>
      <c r="K145" s="1081"/>
      <c r="L145" s="113" t="s">
        <v>6551</v>
      </c>
      <c r="M145" s="657" t="s">
        <v>6718</v>
      </c>
      <c r="N145" s="109"/>
      <c r="O145" s="163"/>
    </row>
    <row r="146" spans="1:15" s="11" customFormat="1" ht="40.5" x14ac:dyDescent="0.25">
      <c r="A146" s="1128"/>
      <c r="B146" s="1128"/>
      <c r="C146" s="1128"/>
      <c r="D146" s="1128"/>
      <c r="E146" s="1081"/>
      <c r="F146" s="1081"/>
      <c r="G146" s="1288"/>
      <c r="H146" s="1081"/>
      <c r="I146" s="1081"/>
      <c r="J146" s="1081"/>
      <c r="K146" s="1081"/>
      <c r="L146" s="138" t="s">
        <v>6561</v>
      </c>
      <c r="M146" s="361" t="s">
        <v>6803</v>
      </c>
      <c r="N146" s="109"/>
      <c r="O146" s="163"/>
    </row>
    <row r="147" spans="1:15" s="11" customFormat="1" ht="40.5" x14ac:dyDescent="0.25">
      <c r="A147" s="1128"/>
      <c r="B147" s="1128"/>
      <c r="C147" s="1128"/>
      <c r="D147" s="1128"/>
      <c r="E147" s="1081"/>
      <c r="F147" s="1081"/>
      <c r="G147" s="1288"/>
      <c r="H147" s="1081"/>
      <c r="I147" s="1081"/>
      <c r="J147" s="1081"/>
      <c r="K147" s="1081"/>
      <c r="L147" s="113" t="s">
        <v>6551</v>
      </c>
      <c r="M147" s="361" t="s">
        <v>6719</v>
      </c>
      <c r="N147" s="109"/>
      <c r="O147" s="163"/>
    </row>
    <row r="148" spans="1:15" s="11" customFormat="1" ht="40.5" x14ac:dyDescent="0.25">
      <c r="A148" s="1185">
        <v>14</v>
      </c>
      <c r="B148" s="1185">
        <v>22</v>
      </c>
      <c r="C148" s="1185" t="s">
        <v>6706</v>
      </c>
      <c r="D148" s="1185">
        <v>2559</v>
      </c>
      <c r="E148" s="1158" t="s">
        <v>6154</v>
      </c>
      <c r="F148" s="1158" t="s">
        <v>3117</v>
      </c>
      <c r="G148" s="1343"/>
      <c r="H148" s="1158" t="s">
        <v>3118</v>
      </c>
      <c r="I148" s="1158" t="s">
        <v>131</v>
      </c>
      <c r="J148" s="1158" t="s">
        <v>131</v>
      </c>
      <c r="K148" s="1158" t="s">
        <v>3414</v>
      </c>
      <c r="L148" s="138" t="s">
        <v>277</v>
      </c>
      <c r="M148" s="361" t="s">
        <v>6707</v>
      </c>
      <c r="N148" s="109"/>
      <c r="O148" s="163"/>
    </row>
    <row r="149" spans="1:15" s="11" customFormat="1" ht="60.75" x14ac:dyDescent="0.25">
      <c r="A149" s="1185"/>
      <c r="B149" s="1185"/>
      <c r="C149" s="1185"/>
      <c r="D149" s="1185"/>
      <c r="E149" s="1158"/>
      <c r="F149" s="1158"/>
      <c r="G149" s="1343"/>
      <c r="H149" s="1158"/>
      <c r="I149" s="1158"/>
      <c r="J149" s="1158"/>
      <c r="K149" s="1158"/>
      <c r="L149" s="138" t="s">
        <v>6629</v>
      </c>
      <c r="M149" s="361" t="s">
        <v>6720</v>
      </c>
      <c r="N149" s="109"/>
      <c r="O149" s="163"/>
    </row>
    <row r="150" spans="1:15" s="11" customFormat="1" x14ac:dyDescent="0.25">
      <c r="A150" s="1185"/>
      <c r="B150" s="1185"/>
      <c r="C150" s="1185"/>
      <c r="D150" s="1185"/>
      <c r="E150" s="1158"/>
      <c r="F150" s="1158"/>
      <c r="G150" s="1343"/>
      <c r="H150" s="1158"/>
      <c r="I150" s="1158"/>
      <c r="J150" s="1158"/>
      <c r="K150" s="1158"/>
      <c r="L150" s="138" t="s">
        <v>6482</v>
      </c>
      <c r="M150" s="361" t="s">
        <v>6721</v>
      </c>
      <c r="N150" s="109"/>
      <c r="O150" s="163"/>
    </row>
    <row r="151" spans="1:15" s="11" customFormat="1" x14ac:dyDescent="0.25">
      <c r="A151" s="1185"/>
      <c r="B151" s="1185"/>
      <c r="C151" s="1185"/>
      <c r="D151" s="1185"/>
      <c r="E151" s="1158"/>
      <c r="F151" s="1158"/>
      <c r="G151" s="1343"/>
      <c r="H151" s="1158"/>
      <c r="I151" s="1158"/>
      <c r="J151" s="1158"/>
      <c r="K151" s="1158"/>
      <c r="L151" s="138" t="s">
        <v>6482</v>
      </c>
      <c r="M151" s="361" t="s">
        <v>6722</v>
      </c>
      <c r="N151" s="109"/>
      <c r="O151" s="163"/>
    </row>
    <row r="152" spans="1:15" s="11" customFormat="1" x14ac:dyDescent="0.25">
      <c r="A152" s="1185"/>
      <c r="B152" s="1185"/>
      <c r="C152" s="1185"/>
      <c r="D152" s="1185"/>
      <c r="E152" s="1158"/>
      <c r="F152" s="1158"/>
      <c r="G152" s="1343"/>
      <c r="H152" s="1158"/>
      <c r="I152" s="1158"/>
      <c r="J152" s="1158"/>
      <c r="K152" s="1158"/>
      <c r="L152" s="138" t="s">
        <v>6482</v>
      </c>
      <c r="M152" s="361" t="s">
        <v>6723</v>
      </c>
      <c r="N152" s="109"/>
      <c r="O152" s="163"/>
    </row>
    <row r="153" spans="1:15" s="11" customFormat="1" x14ac:dyDescent="0.25">
      <c r="A153" s="1185"/>
      <c r="B153" s="1185"/>
      <c r="C153" s="1185"/>
      <c r="D153" s="1185"/>
      <c r="E153" s="1158"/>
      <c r="F153" s="1158"/>
      <c r="G153" s="1343"/>
      <c r="H153" s="1158"/>
      <c r="I153" s="1158"/>
      <c r="J153" s="1158"/>
      <c r="K153" s="1158"/>
      <c r="L153" s="138" t="s">
        <v>5673</v>
      </c>
      <c r="M153" s="361" t="s">
        <v>6724</v>
      </c>
      <c r="N153" s="109"/>
      <c r="O153" s="163"/>
    </row>
    <row r="154" spans="1:15" s="11" customFormat="1" ht="40.5" x14ac:dyDescent="0.25">
      <c r="A154" s="1185"/>
      <c r="B154" s="1185"/>
      <c r="C154" s="1185"/>
      <c r="D154" s="1185"/>
      <c r="E154" s="1158"/>
      <c r="F154" s="1158"/>
      <c r="G154" s="1343"/>
      <c r="H154" s="1158"/>
      <c r="I154" s="1158"/>
      <c r="J154" s="1158"/>
      <c r="K154" s="1158"/>
      <c r="L154" s="138" t="s">
        <v>6561</v>
      </c>
      <c r="M154" s="361" t="s">
        <v>6725</v>
      </c>
      <c r="N154" s="109"/>
      <c r="O154" s="163"/>
    </row>
    <row r="155" spans="1:15" s="11" customFormat="1" ht="40.5" x14ac:dyDescent="0.25">
      <c r="A155" s="1185"/>
      <c r="B155" s="1185"/>
      <c r="C155" s="1185"/>
      <c r="D155" s="1185"/>
      <c r="E155" s="1158"/>
      <c r="F155" s="1158"/>
      <c r="G155" s="1343"/>
      <c r="H155" s="1158"/>
      <c r="I155" s="1158"/>
      <c r="J155" s="1158"/>
      <c r="K155" s="1158"/>
      <c r="L155" s="113" t="s">
        <v>6551</v>
      </c>
      <c r="M155" s="657" t="s">
        <v>6726</v>
      </c>
      <c r="N155" s="109"/>
      <c r="O155" s="163"/>
    </row>
    <row r="156" spans="1:15" s="11" customFormat="1" ht="40.5" x14ac:dyDescent="0.25">
      <c r="A156" s="1185"/>
      <c r="B156" s="1185"/>
      <c r="C156" s="1185"/>
      <c r="D156" s="1185"/>
      <c r="E156" s="1158"/>
      <c r="F156" s="1158"/>
      <c r="G156" s="1343"/>
      <c r="H156" s="1158"/>
      <c r="I156" s="1158"/>
      <c r="J156" s="1158"/>
      <c r="K156" s="1158"/>
      <c r="L156" s="138" t="s">
        <v>6561</v>
      </c>
      <c r="M156" s="657" t="s">
        <v>6727</v>
      </c>
      <c r="N156" s="109"/>
      <c r="O156" s="163"/>
    </row>
    <row r="157" spans="1:15" s="11" customFormat="1" ht="40.5" x14ac:dyDescent="0.25">
      <c r="A157" s="1185"/>
      <c r="B157" s="1185"/>
      <c r="C157" s="1185"/>
      <c r="D157" s="1185"/>
      <c r="E157" s="1158"/>
      <c r="F157" s="1158"/>
      <c r="G157" s="1343"/>
      <c r="H157" s="1158"/>
      <c r="I157" s="1158"/>
      <c r="J157" s="1158"/>
      <c r="K157" s="1158"/>
      <c r="L157" s="113" t="s">
        <v>6553</v>
      </c>
      <c r="M157" s="361" t="s">
        <v>6728</v>
      </c>
      <c r="N157" s="109"/>
      <c r="O157" s="163"/>
    </row>
    <row r="158" spans="1:15" s="11" customFormat="1" ht="40.5" x14ac:dyDescent="0.25">
      <c r="A158" s="1185"/>
      <c r="B158" s="1185"/>
      <c r="C158" s="1185"/>
      <c r="D158" s="1185"/>
      <c r="E158" s="1158"/>
      <c r="F158" s="1158"/>
      <c r="G158" s="1343"/>
      <c r="H158" s="1158"/>
      <c r="I158" s="1158"/>
      <c r="J158" s="1158"/>
      <c r="K158" s="1158"/>
      <c r="L158" s="113" t="s">
        <v>6551</v>
      </c>
      <c r="M158" s="657" t="s">
        <v>6729</v>
      </c>
      <c r="N158" s="109"/>
      <c r="O158" s="163"/>
    </row>
    <row r="159" spans="1:15" s="11" customFormat="1" ht="40.5" x14ac:dyDescent="0.25">
      <c r="A159" s="1185"/>
      <c r="B159" s="1185"/>
      <c r="C159" s="1185"/>
      <c r="D159" s="1185"/>
      <c r="E159" s="1158"/>
      <c r="F159" s="1158"/>
      <c r="G159" s="1343"/>
      <c r="H159" s="1158"/>
      <c r="I159" s="1158"/>
      <c r="J159" s="1158"/>
      <c r="K159" s="1158"/>
      <c r="L159" s="138" t="s">
        <v>6561</v>
      </c>
      <c r="M159" s="361" t="s">
        <v>6803</v>
      </c>
      <c r="N159" s="109"/>
      <c r="O159" s="163"/>
    </row>
    <row r="160" spans="1:15" s="11" customFormat="1" ht="40.5" x14ac:dyDescent="0.25">
      <c r="A160" s="1185"/>
      <c r="B160" s="1185"/>
      <c r="C160" s="1185"/>
      <c r="D160" s="1185"/>
      <c r="E160" s="1158"/>
      <c r="F160" s="1158"/>
      <c r="G160" s="1343"/>
      <c r="H160" s="1158"/>
      <c r="I160" s="1158"/>
      <c r="J160" s="1158"/>
      <c r="K160" s="1158"/>
      <c r="L160" s="113" t="s">
        <v>6551</v>
      </c>
      <c r="M160" s="361" t="s">
        <v>6730</v>
      </c>
      <c r="N160" s="109"/>
      <c r="O160" s="163"/>
    </row>
    <row r="161" spans="1:15" s="11" customFormat="1" ht="33" customHeight="1" x14ac:dyDescent="0.25">
      <c r="A161" s="1128">
        <v>15</v>
      </c>
      <c r="B161" s="1128">
        <v>29</v>
      </c>
      <c r="C161" s="1128" t="s">
        <v>682</v>
      </c>
      <c r="D161" s="1128">
        <v>2558</v>
      </c>
      <c r="E161" s="1081" t="s">
        <v>3107</v>
      </c>
      <c r="F161" s="1081" t="s">
        <v>3107</v>
      </c>
      <c r="G161" s="1288"/>
      <c r="H161" s="1081" t="s">
        <v>3108</v>
      </c>
      <c r="I161" s="1081" t="s">
        <v>50</v>
      </c>
      <c r="J161" s="1081" t="s">
        <v>551</v>
      </c>
      <c r="K161" s="1081" t="s">
        <v>3414</v>
      </c>
      <c r="L161" s="138" t="s">
        <v>5928</v>
      </c>
      <c r="M161" s="657" t="s">
        <v>6731</v>
      </c>
      <c r="N161" s="109"/>
      <c r="O161" s="163"/>
    </row>
    <row r="162" spans="1:15" s="11" customFormat="1" ht="34.5" customHeight="1" x14ac:dyDescent="0.25">
      <c r="A162" s="1128"/>
      <c r="B162" s="1128"/>
      <c r="C162" s="1128"/>
      <c r="D162" s="1128"/>
      <c r="E162" s="1081"/>
      <c r="F162" s="1081"/>
      <c r="G162" s="1288"/>
      <c r="H162" s="1081"/>
      <c r="I162" s="1081"/>
      <c r="J162" s="1081"/>
      <c r="K162" s="1081"/>
      <c r="L162" s="61" t="s">
        <v>6733</v>
      </c>
      <c r="M162" s="657" t="s">
        <v>6732</v>
      </c>
      <c r="N162" s="109"/>
      <c r="O162" s="163"/>
    </row>
    <row r="163" spans="1:15" s="11" customFormat="1" ht="34.5" customHeight="1" x14ac:dyDescent="0.25">
      <c r="A163" s="1128"/>
      <c r="B163" s="1128"/>
      <c r="C163" s="1128"/>
      <c r="D163" s="1128"/>
      <c r="E163" s="1081"/>
      <c r="F163" s="1081"/>
      <c r="G163" s="1288"/>
      <c r="H163" s="1081"/>
      <c r="I163" s="1081"/>
      <c r="J163" s="1081"/>
      <c r="K163" s="1081"/>
      <c r="L163" s="138" t="s">
        <v>6482</v>
      </c>
      <c r="M163" s="657" t="s">
        <v>6734</v>
      </c>
      <c r="N163" s="109"/>
      <c r="O163" s="163"/>
    </row>
    <row r="164" spans="1:15" s="11" customFormat="1" ht="34.5" customHeight="1" x14ac:dyDescent="0.25">
      <c r="A164" s="1128"/>
      <c r="B164" s="1128"/>
      <c r="C164" s="1128"/>
      <c r="D164" s="1128"/>
      <c r="E164" s="1081"/>
      <c r="F164" s="1081"/>
      <c r="G164" s="1288"/>
      <c r="H164" s="1081"/>
      <c r="I164" s="1081"/>
      <c r="J164" s="1081"/>
      <c r="K164" s="1081"/>
      <c r="L164" s="138" t="s">
        <v>6482</v>
      </c>
      <c r="M164" s="657" t="s">
        <v>6735</v>
      </c>
      <c r="N164" s="109"/>
      <c r="O164" s="163"/>
    </row>
    <row r="165" spans="1:15" s="11" customFormat="1" ht="34.5" customHeight="1" x14ac:dyDescent="0.25">
      <c r="A165" s="1128"/>
      <c r="B165" s="1128"/>
      <c r="C165" s="1128"/>
      <c r="D165" s="1128"/>
      <c r="E165" s="1081"/>
      <c r="F165" s="1081"/>
      <c r="G165" s="1288"/>
      <c r="H165" s="1081"/>
      <c r="I165" s="1081"/>
      <c r="J165" s="1081"/>
      <c r="K165" s="1081"/>
      <c r="L165" s="138" t="s">
        <v>6482</v>
      </c>
      <c r="M165" s="657" t="s">
        <v>6736</v>
      </c>
      <c r="N165" s="109"/>
      <c r="O165" s="163"/>
    </row>
    <row r="166" spans="1:15" s="11" customFormat="1" ht="48" customHeight="1" x14ac:dyDescent="0.25">
      <c r="A166" s="1128"/>
      <c r="B166" s="1128"/>
      <c r="C166" s="1128"/>
      <c r="D166" s="1128"/>
      <c r="E166" s="1081"/>
      <c r="F166" s="1081"/>
      <c r="G166" s="1288"/>
      <c r="H166" s="1081"/>
      <c r="I166" s="1081"/>
      <c r="J166" s="1081"/>
      <c r="K166" s="1081"/>
      <c r="L166" s="138" t="s">
        <v>6737</v>
      </c>
      <c r="M166" s="657" t="s">
        <v>6738</v>
      </c>
      <c r="N166" s="109"/>
      <c r="O166" s="163"/>
    </row>
    <row r="167" spans="1:15" s="11" customFormat="1" ht="42.75" customHeight="1" x14ac:dyDescent="0.25">
      <c r="A167" s="1128"/>
      <c r="B167" s="1128"/>
      <c r="C167" s="1128"/>
      <c r="D167" s="1128"/>
      <c r="E167" s="1081"/>
      <c r="F167" s="1081"/>
      <c r="G167" s="1288"/>
      <c r="H167" s="1081"/>
      <c r="I167" s="1081"/>
      <c r="J167" s="1081"/>
      <c r="K167" s="1081"/>
      <c r="L167" s="138" t="s">
        <v>6739</v>
      </c>
      <c r="M167" s="657" t="s">
        <v>6740</v>
      </c>
      <c r="N167" s="109"/>
      <c r="O167" s="163"/>
    </row>
    <row r="168" spans="1:15" s="11" customFormat="1" ht="30.75" customHeight="1" x14ac:dyDescent="0.25">
      <c r="A168" s="1128"/>
      <c r="B168" s="1128"/>
      <c r="C168" s="1128"/>
      <c r="D168" s="1128"/>
      <c r="E168" s="1081"/>
      <c r="F168" s="1081"/>
      <c r="G168" s="1288"/>
      <c r="H168" s="1081"/>
      <c r="I168" s="1081"/>
      <c r="J168" s="1081"/>
      <c r="K168" s="1081"/>
      <c r="L168" s="138" t="s">
        <v>6737</v>
      </c>
      <c r="M168" s="657" t="s">
        <v>6741</v>
      </c>
      <c r="N168" s="109"/>
      <c r="O168" s="163"/>
    </row>
    <row r="169" spans="1:15" s="11" customFormat="1" ht="36.75" customHeight="1" x14ac:dyDescent="0.25">
      <c r="A169" s="1128"/>
      <c r="B169" s="1128"/>
      <c r="C169" s="1128"/>
      <c r="D169" s="1128"/>
      <c r="E169" s="1081"/>
      <c r="F169" s="1081"/>
      <c r="G169" s="1288"/>
      <c r="H169" s="1081"/>
      <c r="I169" s="1081"/>
      <c r="J169" s="1081"/>
      <c r="K169" s="1081"/>
      <c r="L169" s="138" t="s">
        <v>6739</v>
      </c>
      <c r="M169" s="657" t="s">
        <v>6742</v>
      </c>
      <c r="N169" s="109"/>
      <c r="O169" s="163"/>
    </row>
    <row r="170" spans="1:15" s="11" customFormat="1" ht="40.5" x14ac:dyDescent="0.25">
      <c r="A170" s="1128"/>
      <c r="B170" s="1128"/>
      <c r="C170" s="1128"/>
      <c r="D170" s="1128"/>
      <c r="E170" s="1081"/>
      <c r="F170" s="1081"/>
      <c r="G170" s="1288"/>
      <c r="H170" s="1081"/>
      <c r="I170" s="1081"/>
      <c r="J170" s="1081"/>
      <c r="K170" s="1081"/>
      <c r="L170" s="113" t="s">
        <v>6553</v>
      </c>
      <c r="M170" s="361" t="s">
        <v>6728</v>
      </c>
      <c r="N170" s="109"/>
      <c r="O170" s="163"/>
    </row>
    <row r="171" spans="1:15" s="11" customFormat="1" x14ac:dyDescent="0.25">
      <c r="A171" s="1128"/>
      <c r="B171" s="1128"/>
      <c r="C171" s="1128"/>
      <c r="D171" s="1128"/>
      <c r="E171" s="1081"/>
      <c r="F171" s="1081"/>
      <c r="G171" s="1288"/>
      <c r="H171" s="1081"/>
      <c r="I171" s="1081"/>
      <c r="J171" s="1081"/>
      <c r="K171" s="1081"/>
      <c r="L171" s="61" t="s">
        <v>5024</v>
      </c>
      <c r="M171" s="657" t="s">
        <v>6743</v>
      </c>
      <c r="N171" s="109" t="s">
        <v>5043</v>
      </c>
      <c r="O171" s="163"/>
    </row>
    <row r="172" spans="1:15" s="11" customFormat="1" ht="40.5" x14ac:dyDescent="0.25">
      <c r="A172" s="1128"/>
      <c r="B172" s="1128"/>
      <c r="C172" s="1128"/>
      <c r="D172" s="1128"/>
      <c r="E172" s="1081"/>
      <c r="F172" s="1081"/>
      <c r="G172" s="1288"/>
      <c r="H172" s="1081"/>
      <c r="I172" s="1081"/>
      <c r="J172" s="1081"/>
      <c r="K172" s="1081"/>
      <c r="L172" s="138" t="s">
        <v>6561</v>
      </c>
      <c r="M172" s="361" t="s">
        <v>6803</v>
      </c>
      <c r="N172" s="109"/>
      <c r="O172" s="163"/>
    </row>
    <row r="173" spans="1:15" s="11" customFormat="1" ht="40.5" x14ac:dyDescent="0.25">
      <c r="A173" s="1128"/>
      <c r="B173" s="1128"/>
      <c r="C173" s="1128"/>
      <c r="D173" s="1128"/>
      <c r="E173" s="1081"/>
      <c r="F173" s="1081"/>
      <c r="G173" s="1288"/>
      <c r="H173" s="1081"/>
      <c r="I173" s="1081"/>
      <c r="J173" s="1081"/>
      <c r="K173" s="1081"/>
      <c r="L173" s="113" t="s">
        <v>6551</v>
      </c>
      <c r="M173" s="361" t="s">
        <v>6744</v>
      </c>
      <c r="N173" s="109"/>
      <c r="O173" s="163"/>
    </row>
    <row r="174" spans="1:15" s="11" customFormat="1" ht="40.5" x14ac:dyDescent="0.25">
      <c r="A174" s="1304">
        <v>16</v>
      </c>
      <c r="B174" s="1304">
        <v>13</v>
      </c>
      <c r="C174" s="1304" t="s">
        <v>67</v>
      </c>
      <c r="D174" s="1304">
        <v>2558</v>
      </c>
      <c r="E174" s="1286" t="s">
        <v>3080</v>
      </c>
      <c r="F174" s="1286" t="s">
        <v>3080</v>
      </c>
      <c r="G174" s="1305" t="s">
        <v>5290</v>
      </c>
      <c r="H174" s="1286" t="s">
        <v>3081</v>
      </c>
      <c r="I174" s="1286" t="s">
        <v>2658</v>
      </c>
      <c r="J174" s="1286" t="s">
        <v>105</v>
      </c>
      <c r="K174" s="1286" t="s">
        <v>3414</v>
      </c>
      <c r="L174" s="117" t="s">
        <v>277</v>
      </c>
      <c r="M174" s="655" t="s">
        <v>6745</v>
      </c>
      <c r="N174" s="191" t="s">
        <v>3849</v>
      </c>
      <c r="O174" s="191"/>
    </row>
    <row r="175" spans="1:15" s="11" customFormat="1" ht="33.75" customHeight="1" x14ac:dyDescent="0.25">
      <c r="A175" s="1304"/>
      <c r="B175" s="1304"/>
      <c r="C175" s="1304"/>
      <c r="D175" s="1304"/>
      <c r="E175" s="1286"/>
      <c r="F175" s="1286"/>
      <c r="G175" s="1305"/>
      <c r="H175" s="1286"/>
      <c r="I175" s="1286"/>
      <c r="J175" s="1286"/>
      <c r="K175" s="1286"/>
      <c r="L175" s="126" t="s">
        <v>6629</v>
      </c>
      <c r="M175" s="655" t="s">
        <v>6746</v>
      </c>
      <c r="N175" s="468"/>
      <c r="O175" s="191"/>
    </row>
    <row r="176" spans="1:15" s="11" customFormat="1" x14ac:dyDescent="0.25">
      <c r="A176" s="1304"/>
      <c r="B176" s="1304"/>
      <c r="C176" s="1304"/>
      <c r="D176" s="1304"/>
      <c r="E176" s="1286"/>
      <c r="F176" s="1286"/>
      <c r="G176" s="1305"/>
      <c r="H176" s="1286"/>
      <c r="I176" s="1286"/>
      <c r="J176" s="1286"/>
      <c r="K176" s="1286"/>
      <c r="L176" s="117" t="s">
        <v>6482</v>
      </c>
      <c r="M176" s="655" t="s">
        <v>6747</v>
      </c>
      <c r="N176" s="468"/>
      <c r="O176" s="191"/>
    </row>
    <row r="177" spans="1:15" s="11" customFormat="1" ht="40.5" x14ac:dyDescent="0.25">
      <c r="A177" s="1304"/>
      <c r="B177" s="1304"/>
      <c r="C177" s="1304"/>
      <c r="D177" s="1304"/>
      <c r="E177" s="1286"/>
      <c r="F177" s="1286"/>
      <c r="G177" s="1305"/>
      <c r="H177" s="1286"/>
      <c r="I177" s="1286"/>
      <c r="J177" s="1286"/>
      <c r="K177" s="1286"/>
      <c r="L177" s="117" t="s">
        <v>4094</v>
      </c>
      <c r="M177" s="655" t="s">
        <v>6758</v>
      </c>
      <c r="N177" s="468"/>
      <c r="O177" s="191"/>
    </row>
    <row r="178" spans="1:15" s="11" customFormat="1" ht="40.5" x14ac:dyDescent="0.25">
      <c r="A178" s="1304"/>
      <c r="B178" s="1304"/>
      <c r="C178" s="1304"/>
      <c r="D178" s="1304"/>
      <c r="E178" s="1286"/>
      <c r="F178" s="1286"/>
      <c r="G178" s="1305"/>
      <c r="H178" s="1286"/>
      <c r="I178" s="1286"/>
      <c r="J178" s="1286"/>
      <c r="K178" s="1286"/>
      <c r="L178" s="117" t="s">
        <v>6494</v>
      </c>
      <c r="M178" s="655" t="s">
        <v>6748</v>
      </c>
      <c r="N178" s="468"/>
      <c r="O178" s="191"/>
    </row>
    <row r="179" spans="1:15" s="11" customFormat="1" x14ac:dyDescent="0.25">
      <c r="A179" s="1304"/>
      <c r="B179" s="1304"/>
      <c r="C179" s="1304"/>
      <c r="D179" s="1304"/>
      <c r="E179" s="1286"/>
      <c r="F179" s="1286"/>
      <c r="G179" s="1305"/>
      <c r="H179" s="1286"/>
      <c r="I179" s="1286"/>
      <c r="J179" s="1286"/>
      <c r="K179" s="1286"/>
      <c r="L179" s="126" t="s">
        <v>4907</v>
      </c>
      <c r="M179" s="655" t="s">
        <v>6749</v>
      </c>
      <c r="N179" s="468"/>
      <c r="O179" s="191"/>
    </row>
    <row r="180" spans="1:15" s="11" customFormat="1" ht="40.5" x14ac:dyDescent="0.25">
      <c r="A180" s="1304"/>
      <c r="B180" s="1304"/>
      <c r="C180" s="1304"/>
      <c r="D180" s="1304"/>
      <c r="E180" s="1286"/>
      <c r="F180" s="1286"/>
      <c r="G180" s="1305"/>
      <c r="H180" s="1286"/>
      <c r="I180" s="1286"/>
      <c r="J180" s="1286"/>
      <c r="K180" s="1286"/>
      <c r="L180" s="126" t="s">
        <v>6553</v>
      </c>
      <c r="M180" s="655" t="s">
        <v>6653</v>
      </c>
      <c r="N180" s="468"/>
      <c r="O180" s="191"/>
    </row>
    <row r="181" spans="1:15" s="11" customFormat="1" ht="40.5" x14ac:dyDescent="0.25">
      <c r="A181" s="1304"/>
      <c r="B181" s="1304"/>
      <c r="C181" s="1304"/>
      <c r="D181" s="1304"/>
      <c r="E181" s="1286"/>
      <c r="F181" s="1286"/>
      <c r="G181" s="1305"/>
      <c r="H181" s="1286"/>
      <c r="I181" s="1286"/>
      <c r="J181" s="1286"/>
      <c r="K181" s="1286"/>
      <c r="L181" s="127" t="s">
        <v>6494</v>
      </c>
      <c r="M181" s="658" t="s">
        <v>6750</v>
      </c>
      <c r="N181" s="468"/>
      <c r="O181" s="191"/>
    </row>
    <row r="182" spans="1:15" s="11" customFormat="1" ht="40.5" x14ac:dyDescent="0.25">
      <c r="A182" s="1304"/>
      <c r="B182" s="1304"/>
      <c r="C182" s="1304"/>
      <c r="D182" s="1304"/>
      <c r="E182" s="1286"/>
      <c r="F182" s="1286"/>
      <c r="G182" s="1305"/>
      <c r="H182" s="1286"/>
      <c r="I182" s="1286"/>
      <c r="J182" s="1286"/>
      <c r="K182" s="1286"/>
      <c r="L182" s="127" t="s">
        <v>6751</v>
      </c>
      <c r="M182" s="658" t="s">
        <v>5291</v>
      </c>
      <c r="N182" s="468" t="s">
        <v>6752</v>
      </c>
      <c r="O182" s="191"/>
    </row>
    <row r="183" spans="1:15" s="9" customFormat="1" ht="40.5" x14ac:dyDescent="0.25">
      <c r="A183" s="1334">
        <v>17</v>
      </c>
      <c r="B183" s="1334">
        <v>13</v>
      </c>
      <c r="C183" s="1334" t="s">
        <v>67</v>
      </c>
      <c r="D183" s="1334">
        <v>2558</v>
      </c>
      <c r="E183" s="1335" t="s">
        <v>3082</v>
      </c>
      <c r="F183" s="1335" t="s">
        <v>3082</v>
      </c>
      <c r="G183" s="1338" t="s">
        <v>3083</v>
      </c>
      <c r="H183" s="1335" t="s">
        <v>3083</v>
      </c>
      <c r="I183" s="1335" t="s">
        <v>388</v>
      </c>
      <c r="J183" s="1335" t="s">
        <v>388</v>
      </c>
      <c r="K183" s="1081" t="s">
        <v>3414</v>
      </c>
      <c r="L183" s="138" t="s">
        <v>277</v>
      </c>
      <c r="M183" s="654" t="s">
        <v>6753</v>
      </c>
      <c r="N183" s="469"/>
      <c r="O183" s="192"/>
    </row>
    <row r="184" spans="1:15" s="9" customFormat="1" ht="60.75" x14ac:dyDescent="0.25">
      <c r="A184" s="1334"/>
      <c r="B184" s="1334"/>
      <c r="C184" s="1334"/>
      <c r="D184" s="1334"/>
      <c r="E184" s="1335"/>
      <c r="F184" s="1335"/>
      <c r="G184" s="1338"/>
      <c r="H184" s="1335"/>
      <c r="I184" s="1335"/>
      <c r="J184" s="1335"/>
      <c r="K184" s="1081"/>
      <c r="L184" s="367" t="s">
        <v>6629</v>
      </c>
      <c r="M184" s="654" t="s">
        <v>6754</v>
      </c>
      <c r="N184" s="469"/>
      <c r="O184" s="192"/>
    </row>
    <row r="185" spans="1:15" s="9" customFormat="1" x14ac:dyDescent="0.25">
      <c r="A185" s="1334"/>
      <c r="B185" s="1334"/>
      <c r="C185" s="1334"/>
      <c r="D185" s="1334"/>
      <c r="E185" s="1335"/>
      <c r="F185" s="1335"/>
      <c r="G185" s="1338"/>
      <c r="H185" s="1335"/>
      <c r="I185" s="1335"/>
      <c r="J185" s="1335"/>
      <c r="K185" s="1081"/>
      <c r="L185" s="138" t="s">
        <v>6482</v>
      </c>
      <c r="M185" s="654" t="s">
        <v>6755</v>
      </c>
      <c r="N185" s="469"/>
      <c r="O185" s="192"/>
    </row>
    <row r="186" spans="1:15" s="9" customFormat="1" x14ac:dyDescent="0.25">
      <c r="A186" s="1334"/>
      <c r="B186" s="1334"/>
      <c r="C186" s="1334"/>
      <c r="D186" s="1334"/>
      <c r="E186" s="1335"/>
      <c r="F186" s="1335"/>
      <c r="G186" s="1338"/>
      <c r="H186" s="1335"/>
      <c r="I186" s="1335"/>
      <c r="J186" s="1335"/>
      <c r="K186" s="1081"/>
      <c r="L186" s="138" t="s">
        <v>6482</v>
      </c>
      <c r="M186" s="654" t="s">
        <v>6756</v>
      </c>
      <c r="N186" s="469"/>
      <c r="O186" s="192"/>
    </row>
    <row r="187" spans="1:15" s="9" customFormat="1" x14ac:dyDescent="0.25">
      <c r="A187" s="1334"/>
      <c r="B187" s="1334"/>
      <c r="C187" s="1334"/>
      <c r="D187" s="1334"/>
      <c r="E187" s="1335"/>
      <c r="F187" s="1335"/>
      <c r="G187" s="1338"/>
      <c r="H187" s="1335"/>
      <c r="I187" s="1335"/>
      <c r="J187" s="1335"/>
      <c r="K187" s="1081"/>
      <c r="L187" s="138" t="s">
        <v>6482</v>
      </c>
      <c r="M187" s="654" t="s">
        <v>6747</v>
      </c>
      <c r="N187" s="469"/>
      <c r="O187" s="192"/>
    </row>
    <row r="188" spans="1:15" s="9" customFormat="1" x14ac:dyDescent="0.25">
      <c r="A188" s="1334"/>
      <c r="B188" s="1334"/>
      <c r="C188" s="1334"/>
      <c r="D188" s="1334"/>
      <c r="E188" s="1335"/>
      <c r="F188" s="1335"/>
      <c r="G188" s="1338"/>
      <c r="H188" s="1335"/>
      <c r="I188" s="1335"/>
      <c r="J188" s="1335"/>
      <c r="K188" s="1081"/>
      <c r="L188" s="367" t="s">
        <v>5673</v>
      </c>
      <c r="M188" s="654" t="s">
        <v>6757</v>
      </c>
      <c r="N188" s="469"/>
      <c r="O188" s="192"/>
    </row>
    <row r="189" spans="1:15" s="9" customFormat="1" ht="40.5" x14ac:dyDescent="0.25">
      <c r="A189" s="1334"/>
      <c r="B189" s="1334"/>
      <c r="C189" s="1334"/>
      <c r="D189" s="1334"/>
      <c r="E189" s="1335"/>
      <c r="F189" s="1335"/>
      <c r="G189" s="1338"/>
      <c r="H189" s="1335"/>
      <c r="I189" s="1335"/>
      <c r="J189" s="1335"/>
      <c r="K189" s="1081"/>
      <c r="L189" s="138" t="s">
        <v>4094</v>
      </c>
      <c r="M189" s="654" t="s">
        <v>6758</v>
      </c>
      <c r="N189" s="469"/>
      <c r="O189" s="192"/>
    </row>
    <row r="190" spans="1:15" s="9" customFormat="1" ht="40.5" x14ac:dyDescent="0.25">
      <c r="A190" s="1334"/>
      <c r="B190" s="1334"/>
      <c r="C190" s="1334"/>
      <c r="D190" s="1334"/>
      <c r="E190" s="1335"/>
      <c r="F190" s="1335"/>
      <c r="G190" s="1338"/>
      <c r="H190" s="1335"/>
      <c r="I190" s="1335"/>
      <c r="J190" s="1335"/>
      <c r="K190" s="1081"/>
      <c r="L190" s="138" t="s">
        <v>6494</v>
      </c>
      <c r="M190" s="657" t="s">
        <v>6748</v>
      </c>
      <c r="N190" s="109"/>
      <c r="O190" s="163"/>
    </row>
    <row r="191" spans="1:15" s="9" customFormat="1" ht="40.5" x14ac:dyDescent="0.25">
      <c r="A191" s="1334"/>
      <c r="B191" s="1334"/>
      <c r="C191" s="1334"/>
      <c r="D191" s="1334"/>
      <c r="E191" s="1335"/>
      <c r="F191" s="1335"/>
      <c r="G191" s="1338"/>
      <c r="H191" s="1335"/>
      <c r="I191" s="1335"/>
      <c r="J191" s="1335"/>
      <c r="K191" s="1081"/>
      <c r="L191" s="138" t="s">
        <v>4094</v>
      </c>
      <c r="M191" s="657" t="s">
        <v>6749</v>
      </c>
      <c r="N191" s="109"/>
      <c r="O191" s="163"/>
    </row>
    <row r="192" spans="1:15" s="9" customFormat="1" ht="40.5" x14ac:dyDescent="0.25">
      <c r="A192" s="1334"/>
      <c r="B192" s="1334"/>
      <c r="C192" s="1334"/>
      <c r="D192" s="1334"/>
      <c r="E192" s="1335"/>
      <c r="F192" s="1335"/>
      <c r="G192" s="1338"/>
      <c r="H192" s="1335"/>
      <c r="I192" s="1335"/>
      <c r="J192" s="1335"/>
      <c r="K192" s="1081"/>
      <c r="L192" s="113" t="s">
        <v>6553</v>
      </c>
      <c r="M192" s="361" t="s">
        <v>6717</v>
      </c>
      <c r="N192" s="109"/>
      <c r="O192" s="163"/>
    </row>
    <row r="193" spans="1:15" s="9" customFormat="1" ht="40.5" x14ac:dyDescent="0.25">
      <c r="A193" s="1334"/>
      <c r="B193" s="1334"/>
      <c r="C193" s="1334"/>
      <c r="D193" s="1334"/>
      <c r="E193" s="1335"/>
      <c r="F193" s="1335"/>
      <c r="G193" s="1338"/>
      <c r="H193" s="1335"/>
      <c r="I193" s="1335"/>
      <c r="J193" s="1335"/>
      <c r="K193" s="1081"/>
      <c r="L193" s="138" t="s">
        <v>6494</v>
      </c>
      <c r="M193" s="361" t="s">
        <v>6759</v>
      </c>
      <c r="N193" s="109"/>
      <c r="O193" s="163"/>
    </row>
    <row r="194" spans="1:15" s="9" customFormat="1" ht="40.5" x14ac:dyDescent="0.25">
      <c r="A194" s="1334"/>
      <c r="B194" s="1334"/>
      <c r="C194" s="1334"/>
      <c r="D194" s="1334"/>
      <c r="E194" s="1335"/>
      <c r="F194" s="1335"/>
      <c r="G194" s="1338"/>
      <c r="H194" s="1335"/>
      <c r="I194" s="1335"/>
      <c r="J194" s="1335"/>
      <c r="K194" s="1081"/>
      <c r="L194" s="138" t="s">
        <v>6561</v>
      </c>
      <c r="M194" s="361" t="s">
        <v>6803</v>
      </c>
      <c r="N194" s="469"/>
      <c r="O194" s="192"/>
    </row>
    <row r="195" spans="1:15" s="9" customFormat="1" ht="40.5" x14ac:dyDescent="0.25">
      <c r="A195" s="1334"/>
      <c r="B195" s="1334"/>
      <c r="C195" s="1334"/>
      <c r="D195" s="1334"/>
      <c r="E195" s="1335"/>
      <c r="F195" s="1335"/>
      <c r="G195" s="1338"/>
      <c r="H195" s="1335"/>
      <c r="I195" s="1335"/>
      <c r="J195" s="1335"/>
      <c r="K195" s="1081"/>
      <c r="L195" s="113" t="s">
        <v>6551</v>
      </c>
      <c r="M195" s="361" t="s">
        <v>6760</v>
      </c>
      <c r="N195" s="469"/>
      <c r="O195" s="192"/>
    </row>
    <row r="196" spans="1:15" s="9" customFormat="1" ht="42" customHeight="1" x14ac:dyDescent="0.25">
      <c r="A196" s="1334">
        <v>18</v>
      </c>
      <c r="B196" s="1334">
        <v>9</v>
      </c>
      <c r="C196" s="1334" t="s">
        <v>70</v>
      </c>
      <c r="D196" s="1334">
        <v>2558</v>
      </c>
      <c r="E196" s="1335" t="s">
        <v>6474</v>
      </c>
      <c r="F196" s="1335" t="s">
        <v>3109</v>
      </c>
      <c r="G196" s="1338" t="s">
        <v>6445</v>
      </c>
      <c r="H196" s="1335" t="s">
        <v>3110</v>
      </c>
      <c r="I196" s="1335" t="s">
        <v>462</v>
      </c>
      <c r="J196" s="1335" t="s">
        <v>463</v>
      </c>
      <c r="K196" s="1335" t="s">
        <v>3414</v>
      </c>
      <c r="L196" s="138" t="s">
        <v>5928</v>
      </c>
      <c r="M196" s="361" t="s">
        <v>6761</v>
      </c>
      <c r="N196" s="469"/>
      <c r="O196" s="192"/>
    </row>
    <row r="197" spans="1:15" s="9" customFormat="1" ht="42" customHeight="1" x14ac:dyDescent="0.25">
      <c r="A197" s="1334"/>
      <c r="B197" s="1334"/>
      <c r="C197" s="1334"/>
      <c r="D197" s="1334"/>
      <c r="E197" s="1335"/>
      <c r="F197" s="1335"/>
      <c r="G197" s="1338"/>
      <c r="H197" s="1335"/>
      <c r="I197" s="1335"/>
      <c r="J197" s="1335"/>
      <c r="K197" s="1335"/>
      <c r="L197" s="367" t="s">
        <v>6763</v>
      </c>
      <c r="M197" s="361" t="s">
        <v>6762</v>
      </c>
      <c r="N197" s="469"/>
      <c r="O197" s="192"/>
    </row>
    <row r="198" spans="1:15" s="9" customFormat="1" x14ac:dyDescent="0.25">
      <c r="A198" s="1334"/>
      <c r="B198" s="1334"/>
      <c r="C198" s="1334"/>
      <c r="D198" s="1334"/>
      <c r="E198" s="1335"/>
      <c r="F198" s="1335"/>
      <c r="G198" s="1338"/>
      <c r="H198" s="1335"/>
      <c r="I198" s="1335"/>
      <c r="J198" s="1335"/>
      <c r="K198" s="1335"/>
      <c r="L198" s="138" t="s">
        <v>6482</v>
      </c>
      <c r="M198" s="361" t="s">
        <v>6764</v>
      </c>
      <c r="N198" s="469"/>
      <c r="O198" s="192"/>
    </row>
    <row r="199" spans="1:15" s="9" customFormat="1" x14ac:dyDescent="0.25">
      <c r="A199" s="1334"/>
      <c r="B199" s="1334"/>
      <c r="C199" s="1334"/>
      <c r="D199" s="1334"/>
      <c r="E199" s="1335"/>
      <c r="F199" s="1335"/>
      <c r="G199" s="1338"/>
      <c r="H199" s="1335"/>
      <c r="I199" s="1335"/>
      <c r="J199" s="1335"/>
      <c r="K199" s="1335"/>
      <c r="L199" s="138" t="s">
        <v>6482</v>
      </c>
      <c r="M199" s="361" t="s">
        <v>6765</v>
      </c>
      <c r="N199" s="469"/>
      <c r="O199" s="192"/>
    </row>
    <row r="200" spans="1:15" s="9" customFormat="1" x14ac:dyDescent="0.25">
      <c r="A200" s="1334"/>
      <c r="B200" s="1334"/>
      <c r="C200" s="1334"/>
      <c r="D200" s="1334"/>
      <c r="E200" s="1335"/>
      <c r="F200" s="1335"/>
      <c r="G200" s="1338"/>
      <c r="H200" s="1335"/>
      <c r="I200" s="1335"/>
      <c r="J200" s="1335"/>
      <c r="K200" s="1335"/>
      <c r="L200" s="138" t="s">
        <v>6482</v>
      </c>
      <c r="M200" s="361" t="s">
        <v>6766</v>
      </c>
      <c r="N200" s="469"/>
      <c r="O200" s="192"/>
    </row>
    <row r="201" spans="1:15" s="9" customFormat="1" x14ac:dyDescent="0.25">
      <c r="A201" s="1334"/>
      <c r="B201" s="1334"/>
      <c r="C201" s="1334"/>
      <c r="D201" s="1334"/>
      <c r="E201" s="1335"/>
      <c r="F201" s="1335"/>
      <c r="G201" s="1338"/>
      <c r="H201" s="1335"/>
      <c r="I201" s="1335"/>
      <c r="J201" s="1335"/>
      <c r="K201" s="1335"/>
      <c r="L201" s="367" t="s">
        <v>5673</v>
      </c>
      <c r="M201" s="361" t="s">
        <v>6772</v>
      </c>
      <c r="N201" s="469"/>
      <c r="O201" s="192"/>
    </row>
    <row r="202" spans="1:15" s="9" customFormat="1" ht="40.5" x14ac:dyDescent="0.25">
      <c r="A202" s="1334"/>
      <c r="B202" s="1334"/>
      <c r="C202" s="1334"/>
      <c r="D202" s="1334"/>
      <c r="E202" s="1335"/>
      <c r="F202" s="1335"/>
      <c r="G202" s="1338"/>
      <c r="H202" s="1335"/>
      <c r="I202" s="1335"/>
      <c r="J202" s="1335"/>
      <c r="K202" s="1335"/>
      <c r="L202" s="138" t="s">
        <v>4094</v>
      </c>
      <c r="M202" s="361" t="s">
        <v>6767</v>
      </c>
      <c r="N202" s="469"/>
      <c r="O202" s="192"/>
    </row>
    <row r="203" spans="1:15" s="9" customFormat="1" ht="40.5" x14ac:dyDescent="0.25">
      <c r="A203" s="1334"/>
      <c r="B203" s="1334"/>
      <c r="C203" s="1334"/>
      <c r="D203" s="1334"/>
      <c r="E203" s="1335"/>
      <c r="F203" s="1335"/>
      <c r="G203" s="1338"/>
      <c r="H203" s="1335"/>
      <c r="I203" s="1335"/>
      <c r="J203" s="1335"/>
      <c r="K203" s="1335"/>
      <c r="L203" s="113" t="s">
        <v>6551</v>
      </c>
      <c r="M203" s="361" t="s">
        <v>6768</v>
      </c>
      <c r="N203" s="469"/>
      <c r="O203" s="192"/>
    </row>
    <row r="204" spans="1:15" s="9" customFormat="1" ht="40.5" customHeight="1" x14ac:dyDescent="0.25">
      <c r="A204" s="1334"/>
      <c r="B204" s="1334"/>
      <c r="C204" s="1334"/>
      <c r="D204" s="1334"/>
      <c r="E204" s="1335"/>
      <c r="F204" s="1335"/>
      <c r="G204" s="1338"/>
      <c r="H204" s="1335"/>
      <c r="I204" s="1335"/>
      <c r="J204" s="1335"/>
      <c r="K204" s="1335" t="s">
        <v>3414</v>
      </c>
      <c r="L204" s="138" t="s">
        <v>4094</v>
      </c>
      <c r="M204" s="361" t="s">
        <v>6769</v>
      </c>
      <c r="N204" s="109"/>
      <c r="O204" s="163"/>
    </row>
    <row r="205" spans="1:15" s="9" customFormat="1" x14ac:dyDescent="0.25">
      <c r="A205" s="1334"/>
      <c r="B205" s="1334"/>
      <c r="C205" s="1334"/>
      <c r="D205" s="1334"/>
      <c r="E205" s="1335"/>
      <c r="F205" s="1335"/>
      <c r="G205" s="1338"/>
      <c r="H205" s="1335"/>
      <c r="I205" s="1335"/>
      <c r="J205" s="1335"/>
      <c r="K205" s="1335"/>
      <c r="L205" s="113" t="s">
        <v>4893</v>
      </c>
      <c r="M205" s="361" t="s">
        <v>6717</v>
      </c>
      <c r="N205" s="109"/>
      <c r="O205" s="163"/>
    </row>
    <row r="206" spans="1:15" s="9" customFormat="1" ht="40.5" x14ac:dyDescent="0.25">
      <c r="A206" s="1334"/>
      <c r="B206" s="1334"/>
      <c r="C206" s="1334"/>
      <c r="D206" s="1334"/>
      <c r="E206" s="1335"/>
      <c r="F206" s="1335"/>
      <c r="G206" s="1338"/>
      <c r="H206" s="1335"/>
      <c r="I206" s="1335"/>
      <c r="J206" s="1335"/>
      <c r="K206" s="1335"/>
      <c r="L206" s="61" t="s">
        <v>5024</v>
      </c>
      <c r="M206" s="657" t="s">
        <v>6770</v>
      </c>
      <c r="N206" s="469"/>
      <c r="O206" s="163"/>
    </row>
    <row r="207" spans="1:15" s="9" customFormat="1" ht="81" x14ac:dyDescent="0.25">
      <c r="A207" s="1334"/>
      <c r="B207" s="1334"/>
      <c r="C207" s="1334"/>
      <c r="D207" s="1334"/>
      <c r="E207" s="1335"/>
      <c r="F207" s="1335"/>
      <c r="G207" s="1338"/>
      <c r="H207" s="1335"/>
      <c r="I207" s="1335"/>
      <c r="J207" s="1335"/>
      <c r="K207" s="1335"/>
      <c r="L207" s="138" t="s">
        <v>6561</v>
      </c>
      <c r="M207" s="361" t="s">
        <v>6803</v>
      </c>
      <c r="N207" s="109" t="s">
        <v>6446</v>
      </c>
      <c r="O207" s="192"/>
    </row>
    <row r="208" spans="1:15" s="9" customFormat="1" ht="40.5" x14ac:dyDescent="0.25">
      <c r="A208" s="1334"/>
      <c r="B208" s="1334"/>
      <c r="C208" s="1334"/>
      <c r="D208" s="1334"/>
      <c r="E208" s="1335"/>
      <c r="F208" s="1335"/>
      <c r="G208" s="1338"/>
      <c r="H208" s="1335"/>
      <c r="I208" s="1335"/>
      <c r="J208" s="1335"/>
      <c r="K208" s="1335"/>
      <c r="L208" s="113" t="s">
        <v>6551</v>
      </c>
      <c r="M208" s="361" t="s">
        <v>6771</v>
      </c>
      <c r="N208" s="469"/>
      <c r="O208" s="192"/>
    </row>
    <row r="209" spans="1:15" x14ac:dyDescent="0.25">
      <c r="A209" s="1128">
        <v>19</v>
      </c>
      <c r="B209" s="1128">
        <v>13</v>
      </c>
      <c r="C209" s="1128" t="s">
        <v>62</v>
      </c>
      <c r="D209" s="1128">
        <v>2559</v>
      </c>
      <c r="E209" s="1081" t="s">
        <v>6773</v>
      </c>
      <c r="F209" s="1081" t="s">
        <v>6773</v>
      </c>
      <c r="G209" s="1288" t="s">
        <v>6775</v>
      </c>
      <c r="H209" s="1081" t="s">
        <v>6774</v>
      </c>
      <c r="I209" s="1081" t="s">
        <v>150</v>
      </c>
      <c r="J209" s="1081" t="s">
        <v>151</v>
      </c>
      <c r="K209" s="1081" t="s">
        <v>3414</v>
      </c>
      <c r="L209" s="113" t="s">
        <v>6776</v>
      </c>
      <c r="M209" s="361" t="s">
        <v>6777</v>
      </c>
    </row>
    <row r="210" spans="1:15" s="9" customFormat="1" ht="27.75" customHeight="1" x14ac:dyDescent="0.25">
      <c r="A210" s="1128"/>
      <c r="B210" s="1128"/>
      <c r="C210" s="1128"/>
      <c r="D210" s="1128"/>
      <c r="E210" s="1081"/>
      <c r="F210" s="1081"/>
      <c r="G210" s="1288"/>
      <c r="H210" s="1081"/>
      <c r="I210" s="1081"/>
      <c r="J210" s="1081"/>
      <c r="K210" s="1081"/>
      <c r="L210" s="113" t="s">
        <v>6779</v>
      </c>
      <c r="M210" s="361" t="s">
        <v>6778</v>
      </c>
      <c r="N210" s="469"/>
      <c r="O210" s="192"/>
    </row>
    <row r="211" spans="1:15" s="9" customFormat="1" x14ac:dyDescent="0.25">
      <c r="A211" s="1128"/>
      <c r="B211" s="1128"/>
      <c r="C211" s="1128"/>
      <c r="D211" s="1128"/>
      <c r="E211" s="1081"/>
      <c r="F211" s="1081"/>
      <c r="G211" s="1288"/>
      <c r="H211" s="1081"/>
      <c r="I211" s="1081"/>
      <c r="J211" s="1081"/>
      <c r="K211" s="1081"/>
      <c r="L211" s="138" t="s">
        <v>6482</v>
      </c>
      <c r="M211" s="361" t="s">
        <v>6780</v>
      </c>
      <c r="N211" s="469"/>
      <c r="O211" s="192"/>
    </row>
    <row r="212" spans="1:15" s="9" customFormat="1" x14ac:dyDescent="0.25">
      <c r="A212" s="1128"/>
      <c r="B212" s="1128"/>
      <c r="C212" s="1128"/>
      <c r="D212" s="1128"/>
      <c r="E212" s="1081"/>
      <c r="F212" s="1081"/>
      <c r="G212" s="1288"/>
      <c r="H212" s="1081"/>
      <c r="I212" s="1081"/>
      <c r="J212" s="1081"/>
      <c r="K212" s="1081"/>
      <c r="L212" s="113" t="s">
        <v>6782</v>
      </c>
      <c r="M212" s="361" t="s">
        <v>6781</v>
      </c>
      <c r="N212" s="469"/>
      <c r="O212" s="192"/>
    </row>
    <row r="213" spans="1:15" s="9" customFormat="1" ht="40.5" x14ac:dyDescent="0.25">
      <c r="A213" s="1128"/>
      <c r="B213" s="1128"/>
      <c r="C213" s="1128"/>
      <c r="D213" s="1128"/>
      <c r="E213" s="1081"/>
      <c r="F213" s="1081"/>
      <c r="G213" s="1288"/>
      <c r="H213" s="1081"/>
      <c r="I213" s="1081"/>
      <c r="J213" s="1081"/>
      <c r="K213" s="1081"/>
      <c r="L213" s="138" t="s">
        <v>6561</v>
      </c>
      <c r="M213" s="361" t="s">
        <v>6803</v>
      </c>
      <c r="N213" s="469"/>
      <c r="O213" s="192"/>
    </row>
    <row r="214" spans="1:15" s="11" customFormat="1" ht="40.5" x14ac:dyDescent="0.25">
      <c r="A214" s="1128"/>
      <c r="B214" s="1128"/>
      <c r="C214" s="1128"/>
      <c r="D214" s="1128"/>
      <c r="E214" s="1081"/>
      <c r="F214" s="1081"/>
      <c r="G214" s="1288"/>
      <c r="H214" s="1081"/>
      <c r="I214" s="1081"/>
      <c r="J214" s="1081"/>
      <c r="K214" s="1081"/>
      <c r="L214" s="113" t="s">
        <v>6551</v>
      </c>
      <c r="M214" s="361" t="s">
        <v>6783</v>
      </c>
      <c r="N214" s="109"/>
      <c r="O214" s="163"/>
    </row>
    <row r="215" spans="1:15" s="11" customFormat="1" ht="40.5" x14ac:dyDescent="0.25">
      <c r="A215" s="1185">
        <v>20</v>
      </c>
      <c r="B215" s="1185">
        <v>30</v>
      </c>
      <c r="C215" s="1185" t="s">
        <v>68</v>
      </c>
      <c r="D215" s="1185">
        <v>2560</v>
      </c>
      <c r="E215" s="1158" t="s">
        <v>6784</v>
      </c>
      <c r="F215" s="1158" t="s">
        <v>6784</v>
      </c>
      <c r="G215" s="1343" t="s">
        <v>6785</v>
      </c>
      <c r="H215" s="1158" t="s">
        <v>6786</v>
      </c>
      <c r="I215" s="1158" t="s">
        <v>351</v>
      </c>
      <c r="J215" s="1158" t="s">
        <v>352</v>
      </c>
      <c r="K215" s="1158" t="s">
        <v>3234</v>
      </c>
      <c r="L215" s="138" t="s">
        <v>277</v>
      </c>
      <c r="M215" s="361" t="s">
        <v>6787</v>
      </c>
      <c r="N215" s="109"/>
      <c r="O215" s="163"/>
    </row>
    <row r="216" spans="1:15" s="11" customFormat="1" ht="40.5" x14ac:dyDescent="0.25">
      <c r="A216" s="1185"/>
      <c r="B216" s="1185"/>
      <c r="C216" s="1185"/>
      <c r="D216" s="1185"/>
      <c r="E216" s="1158"/>
      <c r="F216" s="1158"/>
      <c r="G216" s="1343"/>
      <c r="H216" s="1158"/>
      <c r="I216" s="1158"/>
      <c r="J216" s="1158"/>
      <c r="K216" s="1158"/>
      <c r="L216" s="113" t="s">
        <v>6789</v>
      </c>
      <c r="M216" s="361" t="s">
        <v>6788</v>
      </c>
      <c r="N216" s="109"/>
      <c r="O216" s="163"/>
    </row>
    <row r="217" spans="1:15" s="11" customFormat="1" x14ac:dyDescent="0.25">
      <c r="A217" s="1185"/>
      <c r="B217" s="1185"/>
      <c r="C217" s="1185"/>
      <c r="D217" s="1185"/>
      <c r="E217" s="1158"/>
      <c r="F217" s="1158"/>
      <c r="G217" s="1343"/>
      <c r="H217" s="1158"/>
      <c r="I217" s="1158"/>
      <c r="J217" s="1158"/>
      <c r="K217" s="1158"/>
      <c r="L217" s="138" t="s">
        <v>6482</v>
      </c>
      <c r="M217" s="361" t="s">
        <v>6790</v>
      </c>
      <c r="N217" s="109"/>
      <c r="O217" s="163"/>
    </row>
    <row r="218" spans="1:15" s="11" customFormat="1" ht="40.5" x14ac:dyDescent="0.25">
      <c r="A218" s="1185"/>
      <c r="B218" s="1185"/>
      <c r="C218" s="1185"/>
      <c r="D218" s="1185"/>
      <c r="E218" s="1158"/>
      <c r="F218" s="1158"/>
      <c r="G218" s="1343"/>
      <c r="H218" s="1158"/>
      <c r="I218" s="1158"/>
      <c r="J218" s="1158"/>
      <c r="K218" s="1158"/>
      <c r="L218" s="113" t="s">
        <v>6551</v>
      </c>
      <c r="M218" s="361" t="s">
        <v>6791</v>
      </c>
      <c r="N218" s="109"/>
      <c r="O218" s="163"/>
    </row>
    <row r="219" spans="1:15" s="11" customFormat="1" ht="40.5" x14ac:dyDescent="0.25">
      <c r="A219" s="1185"/>
      <c r="B219" s="1185"/>
      <c r="C219" s="1185"/>
      <c r="D219" s="1185"/>
      <c r="E219" s="1158"/>
      <c r="F219" s="1158"/>
      <c r="G219" s="1343"/>
      <c r="H219" s="1158"/>
      <c r="I219" s="1158"/>
      <c r="J219" s="1158"/>
      <c r="K219" s="1158"/>
      <c r="L219" s="138" t="s">
        <v>6561</v>
      </c>
      <c r="M219" s="361" t="s">
        <v>6803</v>
      </c>
      <c r="N219" s="109"/>
      <c r="O219" s="163"/>
    </row>
    <row r="220" spans="1:15" s="11" customFormat="1" ht="40.5" x14ac:dyDescent="0.25">
      <c r="A220" s="1185"/>
      <c r="B220" s="1185"/>
      <c r="C220" s="1185"/>
      <c r="D220" s="1185"/>
      <c r="E220" s="1158"/>
      <c r="F220" s="1158"/>
      <c r="G220" s="1343"/>
      <c r="H220" s="1158"/>
      <c r="I220" s="1158"/>
      <c r="J220" s="1158"/>
      <c r="K220" s="1158"/>
      <c r="L220" s="113" t="s">
        <v>6551</v>
      </c>
      <c r="M220" s="361" t="s">
        <v>6792</v>
      </c>
      <c r="N220" s="109"/>
      <c r="O220" s="163"/>
    </row>
    <row r="221" spans="1:15" s="11" customFormat="1" ht="40.5" x14ac:dyDescent="0.25">
      <c r="A221" s="1185"/>
      <c r="B221" s="1185"/>
      <c r="C221" s="1185"/>
      <c r="D221" s="1185"/>
      <c r="E221" s="1158"/>
      <c r="F221" s="1158"/>
      <c r="G221" s="1343"/>
      <c r="H221" s="1158"/>
      <c r="I221" s="1158"/>
      <c r="J221" s="1158"/>
      <c r="K221" s="1158"/>
      <c r="L221" s="113" t="s">
        <v>7359</v>
      </c>
      <c r="M221" s="361" t="s">
        <v>6793</v>
      </c>
      <c r="N221" s="109"/>
      <c r="O221" s="163"/>
    </row>
    <row r="222" spans="1:15" s="11" customFormat="1" x14ac:dyDescent="0.25">
      <c r="A222" s="1185">
        <v>21</v>
      </c>
      <c r="B222" s="1185">
        <v>29</v>
      </c>
      <c r="C222" s="1185" t="s">
        <v>73</v>
      </c>
      <c r="D222" s="1185">
        <v>2557</v>
      </c>
      <c r="E222" s="1158" t="s">
        <v>6794</v>
      </c>
      <c r="F222" s="1158" t="s">
        <v>6794</v>
      </c>
      <c r="G222" s="1343"/>
      <c r="H222" s="1158" t="s">
        <v>6795</v>
      </c>
      <c r="I222" s="1158" t="s">
        <v>6796</v>
      </c>
      <c r="J222" s="1158" t="s">
        <v>105</v>
      </c>
      <c r="K222" s="1158" t="s">
        <v>3414</v>
      </c>
      <c r="L222" s="138" t="s">
        <v>44</v>
      </c>
      <c r="M222" s="361" t="s">
        <v>6797</v>
      </c>
      <c r="N222" s="109"/>
      <c r="O222" s="163"/>
    </row>
    <row r="223" spans="1:15" s="11" customFormat="1" ht="40.5" x14ac:dyDescent="0.25">
      <c r="A223" s="1185"/>
      <c r="B223" s="1185"/>
      <c r="C223" s="1185"/>
      <c r="D223" s="1185"/>
      <c r="E223" s="1158"/>
      <c r="F223" s="1158"/>
      <c r="G223" s="1343"/>
      <c r="H223" s="1158"/>
      <c r="I223" s="1158"/>
      <c r="J223" s="1158"/>
      <c r="K223" s="1158"/>
      <c r="L223" s="113" t="s">
        <v>6799</v>
      </c>
      <c r="M223" s="361" t="s">
        <v>6798</v>
      </c>
      <c r="N223" s="109"/>
      <c r="O223" s="163"/>
    </row>
    <row r="224" spans="1:15" s="11" customFormat="1" ht="40.5" x14ac:dyDescent="0.25">
      <c r="A224" s="1185"/>
      <c r="B224" s="1185"/>
      <c r="C224" s="1185"/>
      <c r="D224" s="1185"/>
      <c r="E224" s="1158"/>
      <c r="F224" s="1158"/>
      <c r="G224" s="1343"/>
      <c r="H224" s="1158"/>
      <c r="I224" s="1158"/>
      <c r="J224" s="1158"/>
      <c r="K224" s="1158"/>
      <c r="L224" s="138" t="s">
        <v>6561</v>
      </c>
      <c r="M224" s="361" t="s">
        <v>6800</v>
      </c>
      <c r="N224" s="109"/>
      <c r="O224" s="163"/>
    </row>
    <row r="225" spans="1:15" s="11" customFormat="1" ht="40.5" x14ac:dyDescent="0.25">
      <c r="A225" s="1185"/>
      <c r="B225" s="1185"/>
      <c r="C225" s="1185"/>
      <c r="D225" s="1185"/>
      <c r="E225" s="1158"/>
      <c r="F225" s="1158"/>
      <c r="G225" s="1343"/>
      <c r="H225" s="1158"/>
      <c r="I225" s="1158"/>
      <c r="J225" s="1158"/>
      <c r="K225" s="1158"/>
      <c r="L225" s="113" t="s">
        <v>6551</v>
      </c>
      <c r="M225" s="361" t="s">
        <v>6801</v>
      </c>
      <c r="N225" s="109"/>
      <c r="O225" s="163"/>
    </row>
    <row r="226" spans="1:15" s="11" customFormat="1" ht="40.5" x14ac:dyDescent="0.25">
      <c r="A226" s="1185"/>
      <c r="B226" s="1185"/>
      <c r="C226" s="1185"/>
      <c r="D226" s="1185"/>
      <c r="E226" s="1158"/>
      <c r="F226" s="1158"/>
      <c r="G226" s="1343"/>
      <c r="H226" s="1158"/>
      <c r="I226" s="1158"/>
      <c r="J226" s="1158"/>
      <c r="K226" s="1158"/>
      <c r="L226" s="138" t="s">
        <v>6561</v>
      </c>
      <c r="M226" s="361" t="s">
        <v>6803</v>
      </c>
      <c r="N226" s="109"/>
      <c r="O226" s="163"/>
    </row>
    <row r="227" spans="1:15" s="11" customFormat="1" ht="40.5" x14ac:dyDescent="0.25">
      <c r="A227" s="1185"/>
      <c r="B227" s="1185"/>
      <c r="C227" s="1185"/>
      <c r="D227" s="1185"/>
      <c r="E227" s="1158"/>
      <c r="F227" s="1158"/>
      <c r="G227" s="1343"/>
      <c r="H227" s="1158"/>
      <c r="I227" s="1158"/>
      <c r="J227" s="1158"/>
      <c r="K227" s="1158"/>
      <c r="L227" s="113" t="s">
        <v>6551</v>
      </c>
      <c r="M227" s="361" t="s">
        <v>6802</v>
      </c>
      <c r="N227" s="109"/>
      <c r="O227" s="163"/>
    </row>
    <row r="228" spans="1:15" s="11" customFormat="1" x14ac:dyDescent="0.25">
      <c r="A228" s="1185">
        <v>22</v>
      </c>
      <c r="B228" s="1185">
        <v>29</v>
      </c>
      <c r="C228" s="1185" t="s">
        <v>73</v>
      </c>
      <c r="D228" s="1185">
        <v>2557</v>
      </c>
      <c r="E228" s="1158" t="s">
        <v>6804</v>
      </c>
      <c r="F228" s="1158" t="s">
        <v>6804</v>
      </c>
      <c r="G228" s="1343"/>
      <c r="H228" s="1158" t="s">
        <v>1725</v>
      </c>
      <c r="I228" s="1158" t="s">
        <v>870</v>
      </c>
      <c r="J228" s="1158" t="s">
        <v>113</v>
      </c>
      <c r="K228" s="1158" t="s">
        <v>3414</v>
      </c>
      <c r="L228" s="138" t="s">
        <v>44</v>
      </c>
      <c r="M228" s="361" t="s">
        <v>6797</v>
      </c>
      <c r="N228" s="109"/>
      <c r="O228" s="163"/>
    </row>
    <row r="229" spans="1:15" s="11" customFormat="1" ht="40.5" x14ac:dyDescent="0.25">
      <c r="A229" s="1185"/>
      <c r="B229" s="1185"/>
      <c r="C229" s="1185"/>
      <c r="D229" s="1185"/>
      <c r="E229" s="1158"/>
      <c r="F229" s="1158"/>
      <c r="G229" s="1343"/>
      <c r="H229" s="1158"/>
      <c r="I229" s="1158"/>
      <c r="J229" s="1158"/>
      <c r="K229" s="1158"/>
      <c r="L229" s="113" t="s">
        <v>6805</v>
      </c>
      <c r="M229" s="361" t="s">
        <v>6798</v>
      </c>
      <c r="N229" s="109"/>
      <c r="O229" s="163"/>
    </row>
    <row r="230" spans="1:15" s="11" customFormat="1" ht="40.5" x14ac:dyDescent="0.25">
      <c r="A230" s="1185"/>
      <c r="B230" s="1185"/>
      <c r="C230" s="1185"/>
      <c r="D230" s="1185"/>
      <c r="E230" s="1158"/>
      <c r="F230" s="1158"/>
      <c r="G230" s="1343"/>
      <c r="H230" s="1158"/>
      <c r="I230" s="1158"/>
      <c r="J230" s="1158"/>
      <c r="K230" s="1158"/>
      <c r="L230" s="138" t="s">
        <v>6561</v>
      </c>
      <c r="M230" s="361" t="s">
        <v>6800</v>
      </c>
      <c r="N230" s="109"/>
      <c r="O230" s="163"/>
    </row>
    <row r="231" spans="1:15" s="11" customFormat="1" ht="40.5" x14ac:dyDescent="0.25">
      <c r="A231" s="1185"/>
      <c r="B231" s="1185"/>
      <c r="C231" s="1185"/>
      <c r="D231" s="1185"/>
      <c r="E231" s="1158"/>
      <c r="F231" s="1158"/>
      <c r="G231" s="1343"/>
      <c r="H231" s="1158"/>
      <c r="I231" s="1158"/>
      <c r="J231" s="1158"/>
      <c r="K231" s="1158"/>
      <c r="L231" s="113" t="s">
        <v>6551</v>
      </c>
      <c r="M231" s="361" t="s">
        <v>6801</v>
      </c>
      <c r="N231" s="109"/>
      <c r="O231" s="163"/>
    </row>
    <row r="232" spans="1:15" s="11" customFormat="1" ht="40.5" x14ac:dyDescent="0.25">
      <c r="A232" s="1185"/>
      <c r="B232" s="1185"/>
      <c r="C232" s="1185"/>
      <c r="D232" s="1185"/>
      <c r="E232" s="1158"/>
      <c r="F232" s="1158"/>
      <c r="G232" s="1343"/>
      <c r="H232" s="1158"/>
      <c r="I232" s="1158"/>
      <c r="J232" s="1158"/>
      <c r="K232" s="1158"/>
      <c r="L232" s="138" t="s">
        <v>6561</v>
      </c>
      <c r="M232" s="361" t="s">
        <v>6803</v>
      </c>
      <c r="N232" s="109"/>
      <c r="O232" s="163"/>
    </row>
    <row r="233" spans="1:15" s="11" customFormat="1" ht="40.5" x14ac:dyDescent="0.25">
      <c r="A233" s="1185"/>
      <c r="B233" s="1185"/>
      <c r="C233" s="1185"/>
      <c r="D233" s="1185"/>
      <c r="E233" s="1158"/>
      <c r="F233" s="1158"/>
      <c r="G233" s="1343"/>
      <c r="H233" s="1158"/>
      <c r="I233" s="1158"/>
      <c r="J233" s="1158"/>
      <c r="K233" s="1158"/>
      <c r="L233" s="113" t="s">
        <v>6551</v>
      </c>
      <c r="M233" s="361" t="s">
        <v>6806</v>
      </c>
      <c r="N233" s="109"/>
      <c r="O233" s="163"/>
    </row>
    <row r="234" spans="1:15" s="11" customFormat="1" x14ac:dyDescent="0.25">
      <c r="A234" s="1185">
        <v>23</v>
      </c>
      <c r="B234" s="1185">
        <v>7</v>
      </c>
      <c r="C234" s="1185" t="s">
        <v>70</v>
      </c>
      <c r="D234" s="1185">
        <v>2557</v>
      </c>
      <c r="E234" s="1158" t="s">
        <v>6875</v>
      </c>
      <c r="F234" s="1158" t="s">
        <v>6875</v>
      </c>
      <c r="G234" s="1343"/>
      <c r="H234" s="1158" t="s">
        <v>6876</v>
      </c>
      <c r="I234" s="1158" t="s">
        <v>462</v>
      </c>
      <c r="J234" s="1158" t="s">
        <v>463</v>
      </c>
      <c r="K234" s="1158" t="s">
        <v>3414</v>
      </c>
      <c r="L234" s="113" t="s">
        <v>44</v>
      </c>
      <c r="M234" s="361" t="s">
        <v>6678</v>
      </c>
      <c r="N234" s="109"/>
      <c r="O234" s="163"/>
    </row>
    <row r="235" spans="1:15" s="11" customFormat="1" ht="40.5" x14ac:dyDescent="0.25">
      <c r="A235" s="1185"/>
      <c r="B235" s="1185"/>
      <c r="C235" s="1185"/>
      <c r="D235" s="1185"/>
      <c r="E235" s="1158"/>
      <c r="F235" s="1158"/>
      <c r="G235" s="1343"/>
      <c r="H235" s="1158"/>
      <c r="I235" s="1158"/>
      <c r="J235" s="1158"/>
      <c r="K235" s="1158"/>
      <c r="L235" s="113" t="s">
        <v>6491</v>
      </c>
      <c r="M235" s="361" t="s">
        <v>6883</v>
      </c>
      <c r="N235" s="109"/>
      <c r="O235" s="163"/>
    </row>
    <row r="236" spans="1:15" s="11" customFormat="1" ht="40.5" x14ac:dyDescent="0.25">
      <c r="A236" s="1185"/>
      <c r="B236" s="1185"/>
      <c r="C236" s="1185"/>
      <c r="D236" s="1185"/>
      <c r="E236" s="1158"/>
      <c r="F236" s="1158"/>
      <c r="G236" s="1343"/>
      <c r="H236" s="1158"/>
      <c r="I236" s="1158"/>
      <c r="J236" s="1158"/>
      <c r="K236" s="1158"/>
      <c r="L236" s="138" t="s">
        <v>6561</v>
      </c>
      <c r="M236" s="361" t="s">
        <v>6877</v>
      </c>
      <c r="N236" s="109"/>
      <c r="O236" s="163"/>
    </row>
    <row r="237" spans="1:15" s="11" customFormat="1" ht="40.5" x14ac:dyDescent="0.25">
      <c r="A237" s="1185"/>
      <c r="B237" s="1185"/>
      <c r="C237" s="1185"/>
      <c r="D237" s="1185"/>
      <c r="E237" s="1158"/>
      <c r="F237" s="1158"/>
      <c r="G237" s="1343"/>
      <c r="H237" s="1158"/>
      <c r="I237" s="1158"/>
      <c r="J237" s="1158"/>
      <c r="K237" s="1158"/>
      <c r="L237" s="113" t="s">
        <v>6551</v>
      </c>
      <c r="M237" s="361" t="s">
        <v>6878</v>
      </c>
      <c r="N237" s="109"/>
      <c r="O237" s="163"/>
    </row>
    <row r="238" spans="1:15" s="11" customFormat="1" ht="40.5" x14ac:dyDescent="0.25">
      <c r="A238" s="1185"/>
      <c r="B238" s="1185"/>
      <c r="C238" s="1185"/>
      <c r="D238" s="1185"/>
      <c r="E238" s="1158"/>
      <c r="F238" s="1158"/>
      <c r="G238" s="1343"/>
      <c r="H238" s="1158"/>
      <c r="I238" s="1158"/>
      <c r="J238" s="1158"/>
      <c r="K238" s="1158"/>
      <c r="L238" s="138" t="s">
        <v>6561</v>
      </c>
      <c r="M238" s="361" t="s">
        <v>6879</v>
      </c>
      <c r="N238" s="109"/>
      <c r="O238" s="163"/>
    </row>
    <row r="239" spans="1:15" s="11" customFormat="1" ht="40.5" x14ac:dyDescent="0.25">
      <c r="A239" s="1185"/>
      <c r="B239" s="1185"/>
      <c r="C239" s="1185"/>
      <c r="D239" s="1185"/>
      <c r="E239" s="1158"/>
      <c r="F239" s="1158"/>
      <c r="G239" s="1343"/>
      <c r="H239" s="1158"/>
      <c r="I239" s="1158"/>
      <c r="J239" s="1158"/>
      <c r="K239" s="1158"/>
      <c r="L239" s="113" t="s">
        <v>6551</v>
      </c>
      <c r="M239" s="361" t="s">
        <v>6880</v>
      </c>
      <c r="N239" s="109"/>
      <c r="O239" s="163"/>
    </row>
    <row r="240" spans="1:15" s="11" customFormat="1" x14ac:dyDescent="0.25">
      <c r="A240" s="1185">
        <v>24</v>
      </c>
      <c r="B240" s="1185">
        <v>7</v>
      </c>
      <c r="C240" s="1185" t="s">
        <v>70</v>
      </c>
      <c r="D240" s="1185">
        <v>2557</v>
      </c>
      <c r="E240" s="1158" t="s">
        <v>6881</v>
      </c>
      <c r="F240" s="1158" t="s">
        <v>6881</v>
      </c>
      <c r="G240" s="1343"/>
      <c r="H240" s="1158" t="s">
        <v>6882</v>
      </c>
      <c r="I240" s="1158" t="s">
        <v>387</v>
      </c>
      <c r="J240" s="1158" t="s">
        <v>388</v>
      </c>
      <c r="K240" s="1158" t="s">
        <v>3414</v>
      </c>
      <c r="L240" s="113" t="s">
        <v>44</v>
      </c>
      <c r="M240" s="361" t="s">
        <v>6678</v>
      </c>
      <c r="N240" s="109"/>
      <c r="O240" s="163"/>
    </row>
    <row r="241" spans="1:15" s="11" customFormat="1" ht="40.5" x14ac:dyDescent="0.25">
      <c r="A241" s="1185"/>
      <c r="B241" s="1185"/>
      <c r="C241" s="1185"/>
      <c r="D241" s="1185"/>
      <c r="E241" s="1158"/>
      <c r="F241" s="1158"/>
      <c r="G241" s="1343"/>
      <c r="H241" s="1158"/>
      <c r="I241" s="1158"/>
      <c r="J241" s="1158"/>
      <c r="K241" s="1158"/>
      <c r="L241" s="113" t="s">
        <v>6491</v>
      </c>
      <c r="M241" s="361" t="s">
        <v>6883</v>
      </c>
      <c r="N241" s="109"/>
      <c r="O241" s="163"/>
    </row>
    <row r="242" spans="1:15" s="11" customFormat="1" ht="40.5" x14ac:dyDescent="0.25">
      <c r="A242" s="1185"/>
      <c r="B242" s="1185"/>
      <c r="C242" s="1185"/>
      <c r="D242" s="1185"/>
      <c r="E242" s="1158"/>
      <c r="F242" s="1158"/>
      <c r="G242" s="1343"/>
      <c r="H242" s="1158"/>
      <c r="I242" s="1158"/>
      <c r="J242" s="1158"/>
      <c r="K242" s="1158"/>
      <c r="L242" s="138" t="s">
        <v>6561</v>
      </c>
      <c r="M242" s="361" t="s">
        <v>6877</v>
      </c>
      <c r="N242" s="109"/>
      <c r="O242" s="163"/>
    </row>
    <row r="243" spans="1:15" s="11" customFormat="1" ht="40.5" x14ac:dyDescent="0.25">
      <c r="A243" s="1185"/>
      <c r="B243" s="1185"/>
      <c r="C243" s="1185"/>
      <c r="D243" s="1185"/>
      <c r="E243" s="1158"/>
      <c r="F243" s="1158"/>
      <c r="G243" s="1343"/>
      <c r="H243" s="1158"/>
      <c r="I243" s="1158"/>
      <c r="J243" s="1158"/>
      <c r="K243" s="1158"/>
      <c r="L243" s="113" t="s">
        <v>6551</v>
      </c>
      <c r="M243" s="361" t="s">
        <v>6878</v>
      </c>
      <c r="N243" s="109"/>
      <c r="O243" s="163"/>
    </row>
    <row r="244" spans="1:15" s="11" customFormat="1" ht="40.5" x14ac:dyDescent="0.25">
      <c r="A244" s="1185"/>
      <c r="B244" s="1185"/>
      <c r="C244" s="1185"/>
      <c r="D244" s="1185"/>
      <c r="E244" s="1158"/>
      <c r="F244" s="1158"/>
      <c r="G244" s="1343"/>
      <c r="H244" s="1158"/>
      <c r="I244" s="1158"/>
      <c r="J244" s="1158"/>
      <c r="K244" s="1158"/>
      <c r="L244" s="138" t="s">
        <v>6561</v>
      </c>
      <c r="M244" s="361" t="s">
        <v>6879</v>
      </c>
      <c r="N244" s="109"/>
      <c r="O244" s="163"/>
    </row>
    <row r="245" spans="1:15" s="11" customFormat="1" ht="40.5" x14ac:dyDescent="0.25">
      <c r="A245" s="1185"/>
      <c r="B245" s="1185"/>
      <c r="C245" s="1185"/>
      <c r="D245" s="1185"/>
      <c r="E245" s="1158"/>
      <c r="F245" s="1158"/>
      <c r="G245" s="1343"/>
      <c r="H245" s="1158"/>
      <c r="I245" s="1158"/>
      <c r="J245" s="1158"/>
      <c r="K245" s="1158"/>
      <c r="L245" s="113" t="s">
        <v>6551</v>
      </c>
      <c r="M245" s="361" t="s">
        <v>6884</v>
      </c>
      <c r="N245" s="109"/>
      <c r="O245" s="163"/>
    </row>
    <row r="246" spans="1:15" s="11" customFormat="1" ht="20.25" customHeight="1" x14ac:dyDescent="0.25">
      <c r="A246" s="1304">
        <v>25</v>
      </c>
      <c r="B246" s="1304">
        <v>6</v>
      </c>
      <c r="C246" s="1304" t="s">
        <v>70</v>
      </c>
      <c r="D246" s="1304">
        <v>2560</v>
      </c>
      <c r="E246" s="1286" t="s">
        <v>305</v>
      </c>
      <c r="F246" s="1286" t="s">
        <v>305</v>
      </c>
      <c r="G246" s="1305"/>
      <c r="H246" s="1286" t="s">
        <v>306</v>
      </c>
      <c r="I246" s="1286" t="s">
        <v>237</v>
      </c>
      <c r="J246" s="1286" t="s">
        <v>232</v>
      </c>
      <c r="K246" s="1286" t="s">
        <v>3414</v>
      </c>
      <c r="L246" s="126" t="s">
        <v>44</v>
      </c>
      <c r="M246" s="655" t="s">
        <v>307</v>
      </c>
      <c r="N246" s="468"/>
      <c r="O246" s="191"/>
    </row>
    <row r="247" spans="1:15" s="11" customFormat="1" x14ac:dyDescent="0.25">
      <c r="A247" s="1304"/>
      <c r="B247" s="1304"/>
      <c r="C247" s="1304"/>
      <c r="D247" s="1304"/>
      <c r="E247" s="1286"/>
      <c r="F247" s="1286"/>
      <c r="G247" s="1305"/>
      <c r="H247" s="1286"/>
      <c r="I247" s="1286"/>
      <c r="J247" s="1286"/>
      <c r="K247" s="1286"/>
      <c r="L247" s="117" t="s">
        <v>1139</v>
      </c>
      <c r="M247" s="655" t="s">
        <v>1140</v>
      </c>
      <c r="N247" s="468"/>
      <c r="O247" s="191"/>
    </row>
    <row r="248" spans="1:15" s="11" customFormat="1" x14ac:dyDescent="0.25">
      <c r="A248" s="1304"/>
      <c r="B248" s="1304"/>
      <c r="C248" s="1304"/>
      <c r="D248" s="1304"/>
      <c r="E248" s="1286"/>
      <c r="F248" s="1286"/>
      <c r="G248" s="1305"/>
      <c r="H248" s="1286"/>
      <c r="I248" s="1286"/>
      <c r="J248" s="1286"/>
      <c r="K248" s="1286"/>
      <c r="L248" s="117" t="s">
        <v>1141</v>
      </c>
      <c r="M248" s="655" t="s">
        <v>1142</v>
      </c>
      <c r="N248" s="468"/>
      <c r="O248" s="191"/>
    </row>
    <row r="249" spans="1:15" s="11" customFormat="1" x14ac:dyDescent="0.25">
      <c r="A249" s="1304"/>
      <c r="B249" s="1304"/>
      <c r="C249" s="1304"/>
      <c r="D249" s="1304"/>
      <c r="E249" s="1286"/>
      <c r="F249" s="1286"/>
      <c r="G249" s="1305"/>
      <c r="H249" s="1286"/>
      <c r="I249" s="1286"/>
      <c r="J249" s="1286"/>
      <c r="K249" s="1286"/>
      <c r="L249" s="117" t="s">
        <v>1143</v>
      </c>
      <c r="M249" s="655" t="s">
        <v>1144</v>
      </c>
      <c r="N249" s="468"/>
      <c r="O249" s="191"/>
    </row>
    <row r="250" spans="1:15" s="11" customFormat="1" x14ac:dyDescent="0.25">
      <c r="A250" s="1304"/>
      <c r="B250" s="1304"/>
      <c r="C250" s="1304"/>
      <c r="D250" s="1304"/>
      <c r="E250" s="1286"/>
      <c r="F250" s="1286"/>
      <c r="G250" s="1305"/>
      <c r="H250" s="1286"/>
      <c r="I250" s="1286"/>
      <c r="J250" s="1286"/>
      <c r="K250" s="1286"/>
      <c r="L250" s="117" t="s">
        <v>1145</v>
      </c>
      <c r="M250" s="655" t="s">
        <v>1146</v>
      </c>
      <c r="N250" s="468"/>
      <c r="O250" s="191"/>
    </row>
    <row r="251" spans="1:15" s="11" customFormat="1" x14ac:dyDescent="0.25">
      <c r="A251" s="1304"/>
      <c r="B251" s="1304"/>
      <c r="C251" s="1304"/>
      <c r="D251" s="1304"/>
      <c r="E251" s="1286"/>
      <c r="F251" s="1286"/>
      <c r="G251" s="1305"/>
      <c r="H251" s="1286"/>
      <c r="I251" s="1286"/>
      <c r="J251" s="1286"/>
      <c r="K251" s="1286"/>
      <c r="L251" s="117" t="s">
        <v>1147</v>
      </c>
      <c r="M251" s="655" t="s">
        <v>1148</v>
      </c>
      <c r="N251" s="468"/>
      <c r="O251" s="191"/>
    </row>
    <row r="252" spans="1:15" s="11" customFormat="1" ht="40.5" x14ac:dyDescent="0.25">
      <c r="A252" s="1304"/>
      <c r="B252" s="1304"/>
      <c r="C252" s="1304"/>
      <c r="D252" s="1304"/>
      <c r="E252" s="1286"/>
      <c r="F252" s="1286"/>
      <c r="G252" s="1305"/>
      <c r="H252" s="1286"/>
      <c r="I252" s="1286"/>
      <c r="J252" s="1286"/>
      <c r="K252" s="1286"/>
      <c r="L252" s="117" t="s">
        <v>6561</v>
      </c>
      <c r="M252" s="655" t="s">
        <v>6879</v>
      </c>
      <c r="N252" s="468"/>
      <c r="O252" s="191"/>
    </row>
    <row r="253" spans="1:15" s="11" customFormat="1" ht="40.5" x14ac:dyDescent="0.25">
      <c r="A253" s="1304"/>
      <c r="B253" s="1304"/>
      <c r="C253" s="1304"/>
      <c r="D253" s="1304"/>
      <c r="E253" s="1286"/>
      <c r="F253" s="1286"/>
      <c r="G253" s="1305"/>
      <c r="H253" s="1286"/>
      <c r="I253" s="1286"/>
      <c r="J253" s="1286"/>
      <c r="K253" s="1286"/>
      <c r="L253" s="126" t="s">
        <v>6551</v>
      </c>
      <c r="M253" s="655" t="s">
        <v>6885</v>
      </c>
      <c r="N253" s="468"/>
      <c r="O253" s="191"/>
    </row>
    <row r="254" spans="1:15" s="11" customFormat="1" ht="27.75" customHeight="1" x14ac:dyDescent="0.25">
      <c r="A254" s="1304"/>
      <c r="B254" s="1304"/>
      <c r="C254" s="1304"/>
      <c r="D254" s="1304"/>
      <c r="E254" s="1286"/>
      <c r="F254" s="1286"/>
      <c r="G254" s="1305"/>
      <c r="H254" s="1286"/>
      <c r="I254" s="1286"/>
      <c r="J254" s="1286"/>
      <c r="K254" s="1286"/>
      <c r="L254" s="126" t="s">
        <v>5178</v>
      </c>
      <c r="M254" s="655" t="s">
        <v>7053</v>
      </c>
      <c r="N254" s="468"/>
      <c r="O254" s="191"/>
    </row>
    <row r="255" spans="1:15" s="11" customFormat="1" ht="27.75" customHeight="1" x14ac:dyDescent="0.25">
      <c r="A255" s="1304"/>
      <c r="B255" s="371">
        <v>1</v>
      </c>
      <c r="C255" s="371" t="s">
        <v>62</v>
      </c>
      <c r="D255" s="371">
        <v>2563</v>
      </c>
      <c r="E255" s="1286"/>
      <c r="F255" s="1286"/>
      <c r="G255" s="1305"/>
      <c r="H255" s="1286"/>
      <c r="I255" s="1286"/>
      <c r="J255" s="1286"/>
      <c r="K255" s="1286"/>
      <c r="L255" s="117" t="s">
        <v>1143</v>
      </c>
      <c r="M255" s="655" t="s">
        <v>7339</v>
      </c>
      <c r="N255" s="468"/>
      <c r="O255" s="191"/>
    </row>
    <row r="256" spans="1:15" s="11" customFormat="1" ht="27.75" customHeight="1" x14ac:dyDescent="0.25">
      <c r="A256" s="1304"/>
      <c r="B256" s="371">
        <v>8</v>
      </c>
      <c r="C256" s="371" t="s">
        <v>62</v>
      </c>
      <c r="D256" s="371">
        <v>2563</v>
      </c>
      <c r="E256" s="1286"/>
      <c r="F256" s="1286"/>
      <c r="G256" s="1305"/>
      <c r="H256" s="1286"/>
      <c r="I256" s="1286"/>
      <c r="J256" s="1286"/>
      <c r="K256" s="1286"/>
      <c r="L256" s="117" t="s">
        <v>1145</v>
      </c>
      <c r="M256" s="655" t="s">
        <v>7338</v>
      </c>
      <c r="N256" s="468"/>
      <c r="O256" s="191"/>
    </row>
    <row r="257" spans="1:15" s="11" customFormat="1" ht="27.75" customHeight="1" x14ac:dyDescent="0.25">
      <c r="A257" s="1304"/>
      <c r="B257" s="371"/>
      <c r="C257" s="371"/>
      <c r="D257" s="371"/>
      <c r="E257" s="1286"/>
      <c r="F257" s="1286"/>
      <c r="G257" s="1305"/>
      <c r="H257" s="1286"/>
      <c r="I257" s="1286"/>
      <c r="J257" s="1286"/>
      <c r="K257" s="1286"/>
      <c r="L257" s="126" t="s">
        <v>8381</v>
      </c>
      <c r="M257" s="655" t="s">
        <v>8382</v>
      </c>
      <c r="N257" s="468"/>
      <c r="O257" s="191"/>
    </row>
    <row r="258" spans="1:15" s="11" customFormat="1" ht="27.75" customHeight="1" x14ac:dyDescent="0.25">
      <c r="A258" s="1304"/>
      <c r="B258" s="371"/>
      <c r="C258" s="371"/>
      <c r="D258" s="371"/>
      <c r="E258" s="1286"/>
      <c r="F258" s="1286"/>
      <c r="G258" s="1305"/>
      <c r="H258" s="1286"/>
      <c r="I258" s="1286"/>
      <c r="J258" s="1286"/>
      <c r="K258" s="1286"/>
      <c r="L258" s="126" t="s">
        <v>8383</v>
      </c>
      <c r="M258" s="655" t="s">
        <v>8384</v>
      </c>
      <c r="N258" s="468"/>
      <c r="O258" s="191"/>
    </row>
    <row r="259" spans="1:15" s="11" customFormat="1" ht="27.75" customHeight="1" x14ac:dyDescent="0.25">
      <c r="A259" s="1304"/>
      <c r="B259" s="371"/>
      <c r="C259" s="371"/>
      <c r="D259" s="371"/>
      <c r="E259" s="1286"/>
      <c r="F259" s="1286"/>
      <c r="G259" s="1305"/>
      <c r="H259" s="1286"/>
      <c r="I259" s="1286"/>
      <c r="J259" s="1286"/>
      <c r="K259" s="1286"/>
      <c r="L259" s="126" t="s">
        <v>294</v>
      </c>
      <c r="M259" s="655" t="s">
        <v>8596</v>
      </c>
      <c r="N259" s="468"/>
      <c r="O259" s="191"/>
    </row>
    <row r="260" spans="1:15" s="11" customFormat="1" ht="27.75" customHeight="1" x14ac:dyDescent="0.25">
      <c r="A260" s="1304"/>
      <c r="B260" s="371"/>
      <c r="C260" s="371"/>
      <c r="D260" s="371"/>
      <c r="E260" s="1286"/>
      <c r="F260" s="1286"/>
      <c r="G260" s="1305"/>
      <c r="H260" s="1286"/>
      <c r="I260" s="1286"/>
      <c r="J260" s="1286"/>
      <c r="K260" s="1286"/>
      <c r="L260" s="126" t="s">
        <v>297</v>
      </c>
      <c r="M260" s="655" t="s">
        <v>9026</v>
      </c>
      <c r="N260" s="468"/>
      <c r="O260" s="191"/>
    </row>
    <row r="261" spans="1:15" s="26" customFormat="1" ht="27.75" customHeight="1" x14ac:dyDescent="0.25">
      <c r="A261" s="1304"/>
      <c r="B261" s="370"/>
      <c r="C261" s="370"/>
      <c r="D261" s="370"/>
      <c r="E261" s="1286"/>
      <c r="F261" s="1286"/>
      <c r="G261" s="1305"/>
      <c r="H261" s="1286"/>
      <c r="I261" s="1286"/>
      <c r="J261" s="1286"/>
      <c r="K261" s="1286"/>
      <c r="L261" s="127" t="s">
        <v>298</v>
      </c>
      <c r="M261" s="658" t="s">
        <v>9027</v>
      </c>
      <c r="N261" s="468" t="s">
        <v>9028</v>
      </c>
      <c r="O261" s="191">
        <v>11378.3</v>
      </c>
    </row>
    <row r="262" spans="1:15" s="11" customFormat="1" x14ac:dyDescent="0.25">
      <c r="A262" s="1128">
        <v>26</v>
      </c>
      <c r="B262" s="1128">
        <v>16</v>
      </c>
      <c r="C262" s="1128" t="s">
        <v>677</v>
      </c>
      <c r="D262" s="1128">
        <v>2560</v>
      </c>
      <c r="E262" s="1081" t="s">
        <v>6894</v>
      </c>
      <c r="F262" s="1081" t="s">
        <v>6886</v>
      </c>
      <c r="G262" s="1288" t="s">
        <v>6887</v>
      </c>
      <c r="H262" s="1081" t="s">
        <v>6888</v>
      </c>
      <c r="I262" s="1081" t="s">
        <v>261</v>
      </c>
      <c r="J262" s="1081" t="s">
        <v>212</v>
      </c>
      <c r="K262" s="1081" t="s">
        <v>3414</v>
      </c>
      <c r="L262" s="113" t="s">
        <v>44</v>
      </c>
      <c r="M262" s="361" t="s">
        <v>6889</v>
      </c>
      <c r="N262" s="109"/>
      <c r="O262" s="163"/>
    </row>
    <row r="263" spans="1:15" s="11" customFormat="1" ht="60.75" x14ac:dyDescent="0.25">
      <c r="A263" s="1128"/>
      <c r="B263" s="1128"/>
      <c r="C263" s="1128"/>
      <c r="D263" s="1128"/>
      <c r="E263" s="1081"/>
      <c r="F263" s="1081"/>
      <c r="G263" s="1288"/>
      <c r="H263" s="1081"/>
      <c r="I263" s="1081"/>
      <c r="J263" s="1081"/>
      <c r="K263" s="1081"/>
      <c r="L263" s="113" t="s">
        <v>6891</v>
      </c>
      <c r="M263" s="361" t="s">
        <v>6890</v>
      </c>
      <c r="N263" s="109"/>
      <c r="O263" s="163"/>
    </row>
    <row r="264" spans="1:15" s="11" customFormat="1" ht="81" x14ac:dyDescent="0.25">
      <c r="A264" s="1128"/>
      <c r="B264" s="1128"/>
      <c r="C264" s="1128"/>
      <c r="D264" s="1128"/>
      <c r="E264" s="1081"/>
      <c r="F264" s="1081"/>
      <c r="G264" s="1288"/>
      <c r="H264" s="1081"/>
      <c r="I264" s="1081"/>
      <c r="J264" s="1081"/>
      <c r="K264" s="1081"/>
      <c r="L264" s="113" t="s">
        <v>6893</v>
      </c>
      <c r="M264" s="361" t="s">
        <v>6892</v>
      </c>
      <c r="N264" s="109"/>
      <c r="O264" s="163"/>
    </row>
    <row r="265" spans="1:15" s="11" customFormat="1" ht="40.5" x14ac:dyDescent="0.25">
      <c r="A265" s="1128"/>
      <c r="B265" s="1128"/>
      <c r="C265" s="1128"/>
      <c r="D265" s="1128"/>
      <c r="E265" s="1081"/>
      <c r="F265" s="1081"/>
      <c r="G265" s="1288"/>
      <c r="H265" s="1081"/>
      <c r="I265" s="1081"/>
      <c r="J265" s="1081"/>
      <c r="K265" s="1081"/>
      <c r="L265" s="113" t="s">
        <v>6551</v>
      </c>
      <c r="M265" s="361" t="s">
        <v>6895</v>
      </c>
      <c r="N265" s="109"/>
      <c r="O265" s="163"/>
    </row>
    <row r="266" spans="1:15" s="11" customFormat="1" ht="40.5" x14ac:dyDescent="0.25">
      <c r="A266" s="1128"/>
      <c r="B266" s="1128"/>
      <c r="C266" s="1128"/>
      <c r="D266" s="1128"/>
      <c r="E266" s="1081"/>
      <c r="F266" s="1081"/>
      <c r="G266" s="1288"/>
      <c r="H266" s="1081"/>
      <c r="I266" s="1081"/>
      <c r="J266" s="1081"/>
      <c r="K266" s="1081"/>
      <c r="L266" s="138" t="s">
        <v>6561</v>
      </c>
      <c r="M266" s="361" t="s">
        <v>6879</v>
      </c>
      <c r="N266" s="109"/>
      <c r="O266" s="163"/>
    </row>
    <row r="267" spans="1:15" s="11" customFormat="1" ht="40.5" x14ac:dyDescent="0.25">
      <c r="A267" s="1128"/>
      <c r="B267" s="1128"/>
      <c r="C267" s="1128"/>
      <c r="D267" s="1128"/>
      <c r="E267" s="1081"/>
      <c r="F267" s="1081"/>
      <c r="G267" s="1288"/>
      <c r="H267" s="1081"/>
      <c r="I267" s="1081"/>
      <c r="J267" s="1081"/>
      <c r="K267" s="1081"/>
      <c r="L267" s="113" t="s">
        <v>6551</v>
      </c>
      <c r="M267" s="361" t="s">
        <v>6896</v>
      </c>
      <c r="N267" s="109"/>
      <c r="O267" s="163"/>
    </row>
    <row r="268" spans="1:15" s="11" customFormat="1" ht="40.5" x14ac:dyDescent="0.25">
      <c r="A268" s="1128">
        <v>27</v>
      </c>
      <c r="B268" s="1128">
        <v>6</v>
      </c>
      <c r="C268" s="1128" t="s">
        <v>70</v>
      </c>
      <c r="D268" s="1128">
        <v>2560</v>
      </c>
      <c r="E268" s="1081" t="s">
        <v>301</v>
      </c>
      <c r="F268" s="1081" t="s">
        <v>301</v>
      </c>
      <c r="G268" s="1288" t="s">
        <v>6898</v>
      </c>
      <c r="H268" s="1081" t="s">
        <v>302</v>
      </c>
      <c r="I268" s="1081" t="s">
        <v>303</v>
      </c>
      <c r="J268" s="1081" t="s">
        <v>58</v>
      </c>
      <c r="K268" s="1081" t="s">
        <v>3414</v>
      </c>
      <c r="L268" s="138" t="s">
        <v>277</v>
      </c>
      <c r="M268" s="361" t="s">
        <v>304</v>
      </c>
      <c r="N268" s="109" t="s">
        <v>4088</v>
      </c>
      <c r="O268" s="163"/>
    </row>
    <row r="269" spans="1:15" s="11" customFormat="1" ht="40.5" x14ac:dyDescent="0.25">
      <c r="A269" s="1128"/>
      <c r="B269" s="1128"/>
      <c r="C269" s="1128"/>
      <c r="D269" s="1128"/>
      <c r="E269" s="1081"/>
      <c r="F269" s="1081"/>
      <c r="G269" s="1288"/>
      <c r="H269" s="1081"/>
      <c r="I269" s="1081"/>
      <c r="J269" s="1081"/>
      <c r="K269" s="1081"/>
      <c r="L269" s="367" t="s">
        <v>297</v>
      </c>
      <c r="M269" s="361" t="s">
        <v>4113</v>
      </c>
      <c r="N269" s="109"/>
      <c r="O269" s="163"/>
    </row>
    <row r="270" spans="1:15" s="11" customFormat="1" x14ac:dyDescent="0.25">
      <c r="A270" s="1128"/>
      <c r="B270" s="1128"/>
      <c r="C270" s="1128"/>
      <c r="D270" s="1128"/>
      <c r="E270" s="1081"/>
      <c r="F270" s="1081"/>
      <c r="G270" s="1288"/>
      <c r="H270" s="1081"/>
      <c r="I270" s="1081"/>
      <c r="J270" s="1081"/>
      <c r="K270" s="1081"/>
      <c r="L270" s="367" t="s">
        <v>298</v>
      </c>
      <c r="M270" s="361" t="s">
        <v>4114</v>
      </c>
      <c r="N270" s="109"/>
      <c r="O270" s="163"/>
    </row>
    <row r="271" spans="1:15" s="11" customFormat="1" ht="40.5" x14ac:dyDescent="0.25">
      <c r="A271" s="1128"/>
      <c r="B271" s="1128"/>
      <c r="C271" s="1128"/>
      <c r="D271" s="1128"/>
      <c r="E271" s="1081"/>
      <c r="F271" s="1081"/>
      <c r="G271" s="1288"/>
      <c r="H271" s="1081"/>
      <c r="I271" s="1081"/>
      <c r="J271" s="1081"/>
      <c r="K271" s="1081"/>
      <c r="L271" s="367" t="s">
        <v>86</v>
      </c>
      <c r="M271" s="361" t="s">
        <v>4895</v>
      </c>
      <c r="N271" s="109"/>
      <c r="O271" s="163"/>
    </row>
    <row r="272" spans="1:15" s="11" customFormat="1" x14ac:dyDescent="0.25">
      <c r="A272" s="1128"/>
      <c r="B272" s="1128"/>
      <c r="C272" s="1128"/>
      <c r="D272" s="1128"/>
      <c r="E272" s="1081"/>
      <c r="F272" s="1081"/>
      <c r="G272" s="1288"/>
      <c r="H272" s="1081"/>
      <c r="I272" s="1081"/>
      <c r="J272" s="1081"/>
      <c r="K272" s="1081"/>
      <c r="L272" s="367" t="s">
        <v>4893</v>
      </c>
      <c r="M272" s="361" t="s">
        <v>4890</v>
      </c>
      <c r="N272" s="109"/>
      <c r="O272" s="163"/>
    </row>
    <row r="273" spans="1:15" s="11" customFormat="1" ht="40.5" x14ac:dyDescent="0.25">
      <c r="A273" s="1128"/>
      <c r="B273" s="1128"/>
      <c r="C273" s="1128"/>
      <c r="D273" s="1128"/>
      <c r="E273" s="1081"/>
      <c r="F273" s="1081"/>
      <c r="G273" s="1288"/>
      <c r="H273" s="1081"/>
      <c r="I273" s="1081"/>
      <c r="J273" s="1081"/>
      <c r="K273" s="1081"/>
      <c r="L273" s="367" t="s">
        <v>5188</v>
      </c>
      <c r="M273" s="361" t="s">
        <v>4898</v>
      </c>
      <c r="N273" s="109"/>
      <c r="O273" s="163"/>
    </row>
    <row r="274" spans="1:15" s="11" customFormat="1" ht="40.5" x14ac:dyDescent="0.25">
      <c r="A274" s="1128"/>
      <c r="B274" s="1128"/>
      <c r="C274" s="1128"/>
      <c r="D274" s="1128"/>
      <c r="E274" s="1081"/>
      <c r="F274" s="1081"/>
      <c r="G274" s="1288"/>
      <c r="H274" s="1081"/>
      <c r="I274" s="1081"/>
      <c r="J274" s="1081"/>
      <c r="K274" s="1081"/>
      <c r="L274" s="138" t="s">
        <v>6561</v>
      </c>
      <c r="M274" s="361" t="s">
        <v>6879</v>
      </c>
      <c r="N274" s="109" t="s">
        <v>6899</v>
      </c>
      <c r="O274" s="163"/>
    </row>
    <row r="275" spans="1:15" s="11" customFormat="1" ht="40.5" x14ac:dyDescent="0.25">
      <c r="A275" s="1128"/>
      <c r="B275" s="1128"/>
      <c r="C275" s="1128"/>
      <c r="D275" s="1128"/>
      <c r="E275" s="1081"/>
      <c r="F275" s="1081"/>
      <c r="G275" s="1288"/>
      <c r="H275" s="1081"/>
      <c r="I275" s="1081"/>
      <c r="J275" s="1081"/>
      <c r="K275" s="1081"/>
      <c r="L275" s="113" t="s">
        <v>6551</v>
      </c>
      <c r="M275" s="361" t="s">
        <v>6897</v>
      </c>
      <c r="N275" s="109"/>
      <c r="O275" s="163"/>
    </row>
    <row r="276" spans="1:15" ht="40.5" x14ac:dyDescent="0.3">
      <c r="A276" s="1185">
        <v>28</v>
      </c>
      <c r="B276" s="1185">
        <v>2</v>
      </c>
      <c r="C276" s="1185" t="s">
        <v>62</v>
      </c>
      <c r="D276" s="1185">
        <v>2560</v>
      </c>
      <c r="E276" s="1158" t="s">
        <v>315</v>
      </c>
      <c r="F276" s="1158" t="s">
        <v>315</v>
      </c>
      <c r="G276" s="1343" t="s">
        <v>316</v>
      </c>
      <c r="H276" s="1158" t="s">
        <v>317</v>
      </c>
      <c r="I276" s="1158" t="s">
        <v>105</v>
      </c>
      <c r="J276" s="1158" t="s">
        <v>105</v>
      </c>
      <c r="K276" s="1158" t="s">
        <v>3414</v>
      </c>
      <c r="L276" s="138" t="s">
        <v>277</v>
      </c>
      <c r="M276" s="657" t="s">
        <v>318</v>
      </c>
      <c r="N276" s="470" t="s">
        <v>4088</v>
      </c>
    </row>
    <row r="277" spans="1:15" ht="40.5" x14ac:dyDescent="0.25">
      <c r="A277" s="1185"/>
      <c r="B277" s="1185"/>
      <c r="C277" s="1185"/>
      <c r="D277" s="1185"/>
      <c r="E277" s="1158"/>
      <c r="F277" s="1158"/>
      <c r="G277" s="1343"/>
      <c r="H277" s="1158"/>
      <c r="I277" s="1158"/>
      <c r="J277" s="1158"/>
      <c r="K277" s="1158"/>
      <c r="L277" s="138" t="s">
        <v>995</v>
      </c>
      <c r="M277" s="657" t="s">
        <v>4111</v>
      </c>
      <c r="N277" s="471"/>
    </row>
    <row r="278" spans="1:15" x14ac:dyDescent="0.25">
      <c r="A278" s="1185"/>
      <c r="B278" s="1185"/>
      <c r="C278" s="1185"/>
      <c r="D278" s="1185"/>
      <c r="E278" s="1158"/>
      <c r="F278" s="1158"/>
      <c r="G278" s="1343"/>
      <c r="H278" s="1158"/>
      <c r="I278" s="1158"/>
      <c r="J278" s="1158"/>
      <c r="K278" s="1158"/>
      <c r="L278" s="138" t="s">
        <v>298</v>
      </c>
      <c r="M278" s="657" t="s">
        <v>4112</v>
      </c>
      <c r="N278" s="471"/>
    </row>
    <row r="279" spans="1:15" x14ac:dyDescent="0.25">
      <c r="A279" s="1185"/>
      <c r="B279" s="1185"/>
      <c r="C279" s="1185"/>
      <c r="D279" s="1185"/>
      <c r="E279" s="1158"/>
      <c r="F279" s="1158"/>
      <c r="G279" s="1343"/>
      <c r="H279" s="1158"/>
      <c r="I279" s="1158"/>
      <c r="J279" s="1158"/>
      <c r="K279" s="1158"/>
      <c r="L279" s="138" t="s">
        <v>4891</v>
      </c>
      <c r="M279" s="657" t="s">
        <v>4892</v>
      </c>
      <c r="N279" s="471"/>
    </row>
    <row r="280" spans="1:15" ht="40.5" customHeight="1" x14ac:dyDescent="0.25">
      <c r="A280" s="1185"/>
      <c r="B280" s="1185"/>
      <c r="C280" s="1185"/>
      <c r="D280" s="1185"/>
      <c r="E280" s="1158"/>
      <c r="F280" s="1158"/>
      <c r="G280" s="1343"/>
      <c r="H280" s="1158"/>
      <c r="I280" s="1158"/>
      <c r="J280" s="1158"/>
      <c r="K280" s="1158"/>
      <c r="L280" s="138" t="s">
        <v>4893</v>
      </c>
      <c r="M280" s="657" t="s">
        <v>4890</v>
      </c>
      <c r="N280" s="471"/>
    </row>
    <row r="281" spans="1:15" x14ac:dyDescent="0.25">
      <c r="A281" s="1185"/>
      <c r="B281" s="1185"/>
      <c r="C281" s="1185"/>
      <c r="D281" s="1185"/>
      <c r="E281" s="1158"/>
      <c r="F281" s="1158"/>
      <c r="G281" s="1343"/>
      <c r="H281" s="1158"/>
      <c r="I281" s="1158"/>
      <c r="J281" s="1158"/>
      <c r="K281" s="1158"/>
      <c r="L281" s="138" t="s">
        <v>737</v>
      </c>
      <c r="M281" s="657" t="s">
        <v>4894</v>
      </c>
      <c r="N281" s="471"/>
    </row>
    <row r="282" spans="1:15" s="11" customFormat="1" ht="40.5" x14ac:dyDescent="0.25">
      <c r="A282" s="1185"/>
      <c r="B282" s="1185"/>
      <c r="C282" s="1185"/>
      <c r="D282" s="1185"/>
      <c r="E282" s="1158"/>
      <c r="F282" s="1158"/>
      <c r="G282" s="1343"/>
      <c r="H282" s="1158"/>
      <c r="I282" s="1158"/>
      <c r="J282" s="1158"/>
      <c r="K282" s="1158"/>
      <c r="L282" s="138" t="s">
        <v>6561</v>
      </c>
      <c r="M282" s="361" t="s">
        <v>6879</v>
      </c>
      <c r="N282" s="109"/>
      <c r="O282" s="163"/>
    </row>
    <row r="283" spans="1:15" s="11" customFormat="1" ht="40.5" x14ac:dyDescent="0.25">
      <c r="A283" s="1185"/>
      <c r="B283" s="1185"/>
      <c r="C283" s="1185"/>
      <c r="D283" s="1185"/>
      <c r="E283" s="1158"/>
      <c r="F283" s="1158"/>
      <c r="G283" s="1343"/>
      <c r="H283" s="1158"/>
      <c r="I283" s="1158"/>
      <c r="J283" s="1158"/>
      <c r="K283" s="1158"/>
      <c r="L283" s="113" t="s">
        <v>6551</v>
      </c>
      <c r="M283" s="361" t="s">
        <v>6900</v>
      </c>
      <c r="N283" s="109"/>
      <c r="O283" s="163"/>
    </row>
    <row r="284" spans="1:15" s="18" customFormat="1" x14ac:dyDescent="0.25">
      <c r="A284" s="1333">
        <v>29</v>
      </c>
      <c r="B284" s="1333">
        <v>30</v>
      </c>
      <c r="C284" s="1333" t="s">
        <v>68</v>
      </c>
      <c r="D284" s="1333">
        <v>2560</v>
      </c>
      <c r="E284" s="1336" t="s">
        <v>128</v>
      </c>
      <c r="F284" s="1336" t="s">
        <v>128</v>
      </c>
      <c r="G284" s="1340" t="s">
        <v>4087</v>
      </c>
      <c r="H284" s="1336" t="s">
        <v>129</v>
      </c>
      <c r="I284" s="1336" t="s">
        <v>130</v>
      </c>
      <c r="J284" s="1336" t="s">
        <v>131</v>
      </c>
      <c r="K284" s="1336" t="s">
        <v>3414</v>
      </c>
      <c r="L284" s="365" t="s">
        <v>18</v>
      </c>
      <c r="M284" s="659" t="s">
        <v>135</v>
      </c>
      <c r="N284" s="472"/>
      <c r="O284" s="190"/>
    </row>
    <row r="285" spans="1:15" s="18" customFormat="1" ht="48" customHeight="1" x14ac:dyDescent="0.25">
      <c r="A285" s="1333"/>
      <c r="B285" s="1333"/>
      <c r="C285" s="1333"/>
      <c r="D285" s="1333"/>
      <c r="E285" s="1342"/>
      <c r="F285" s="1336"/>
      <c r="G285" s="1340"/>
      <c r="H285" s="1336"/>
      <c r="I285" s="1336"/>
      <c r="J285" s="1336"/>
      <c r="K285" s="1336"/>
      <c r="L285" s="365" t="s">
        <v>132</v>
      </c>
      <c r="M285" s="659" t="s">
        <v>136</v>
      </c>
      <c r="N285" s="472"/>
      <c r="O285" s="190"/>
    </row>
    <row r="286" spans="1:15" s="18" customFormat="1" x14ac:dyDescent="0.25">
      <c r="A286" s="1333"/>
      <c r="B286" s="1333"/>
      <c r="C286" s="1333"/>
      <c r="D286" s="1333"/>
      <c r="E286" s="1342"/>
      <c r="F286" s="1336"/>
      <c r="G286" s="1340"/>
      <c r="H286" s="1336"/>
      <c r="I286" s="1336"/>
      <c r="J286" s="1336"/>
      <c r="K286" s="1336"/>
      <c r="L286" s="365" t="s">
        <v>133</v>
      </c>
      <c r="M286" s="659" t="s">
        <v>134</v>
      </c>
      <c r="N286" s="472"/>
      <c r="O286" s="190"/>
    </row>
    <row r="287" spans="1:15" s="18" customFormat="1" ht="40.5" x14ac:dyDescent="0.25">
      <c r="A287" s="1333"/>
      <c r="B287" s="1333"/>
      <c r="C287" s="1333"/>
      <c r="D287" s="1333"/>
      <c r="E287" s="1342"/>
      <c r="F287" s="1336"/>
      <c r="G287" s="1340"/>
      <c r="H287" s="1336"/>
      <c r="I287" s="1336"/>
      <c r="J287" s="1336"/>
      <c r="K287" s="1336"/>
      <c r="L287" s="365" t="s">
        <v>86</v>
      </c>
      <c r="M287" s="659" t="s">
        <v>137</v>
      </c>
      <c r="N287" s="472"/>
      <c r="O287" s="190"/>
    </row>
    <row r="288" spans="1:15" s="18" customFormat="1" x14ac:dyDescent="0.25">
      <c r="A288" s="1333"/>
      <c r="B288" s="1333"/>
      <c r="C288" s="1333"/>
      <c r="D288" s="1333"/>
      <c r="E288" s="1342"/>
      <c r="F288" s="1336"/>
      <c r="G288" s="1340"/>
      <c r="H288" s="1336"/>
      <c r="I288" s="1336"/>
      <c r="J288" s="1336"/>
      <c r="K288" s="1336"/>
      <c r="L288" s="365" t="s">
        <v>120</v>
      </c>
      <c r="M288" s="659" t="s">
        <v>138</v>
      </c>
      <c r="N288" s="473" t="s">
        <v>48</v>
      </c>
      <c r="O288" s="190"/>
    </row>
    <row r="289" spans="1:15" s="18" customFormat="1" ht="30" customHeight="1" x14ac:dyDescent="0.25">
      <c r="A289" s="6">
        <v>30</v>
      </c>
      <c r="B289" s="6">
        <v>30</v>
      </c>
      <c r="C289" s="6" t="s">
        <v>68</v>
      </c>
      <c r="D289" s="6">
        <v>2560</v>
      </c>
      <c r="E289" s="138" t="s">
        <v>178</v>
      </c>
      <c r="F289" s="138" t="s">
        <v>178</v>
      </c>
      <c r="G289" s="9" t="s">
        <v>179</v>
      </c>
      <c r="H289" s="138" t="s">
        <v>180</v>
      </c>
      <c r="I289" s="138" t="s">
        <v>181</v>
      </c>
      <c r="J289" s="138" t="s">
        <v>105</v>
      </c>
      <c r="K289" s="138" t="s">
        <v>3414</v>
      </c>
      <c r="L289" s="61" t="s">
        <v>18</v>
      </c>
      <c r="M289" s="657" t="s">
        <v>182</v>
      </c>
      <c r="N289" s="469"/>
      <c r="O289" s="190"/>
    </row>
    <row r="290" spans="1:15" s="18" customFormat="1" ht="30" customHeight="1" x14ac:dyDescent="0.3">
      <c r="A290" s="6">
        <v>31</v>
      </c>
      <c r="B290" s="6">
        <v>30</v>
      </c>
      <c r="C290" s="6" t="s">
        <v>68</v>
      </c>
      <c r="D290" s="6">
        <v>2560</v>
      </c>
      <c r="E290" s="157" t="s">
        <v>183</v>
      </c>
      <c r="F290" s="157" t="s">
        <v>183</v>
      </c>
      <c r="G290" s="9" t="s">
        <v>184</v>
      </c>
      <c r="H290" s="138" t="s">
        <v>33</v>
      </c>
      <c r="I290" s="138" t="s">
        <v>185</v>
      </c>
      <c r="J290" s="138" t="s">
        <v>78</v>
      </c>
      <c r="K290" s="138" t="s">
        <v>3414</v>
      </c>
      <c r="L290" s="61" t="s">
        <v>18</v>
      </c>
      <c r="M290" s="657" t="s">
        <v>186</v>
      </c>
      <c r="N290" s="469"/>
      <c r="O290" s="190"/>
    </row>
    <row r="291" spans="1:15" s="18" customFormat="1" ht="30" customHeight="1" x14ac:dyDescent="0.3">
      <c r="A291" s="6">
        <v>32</v>
      </c>
      <c r="B291" s="6">
        <v>30</v>
      </c>
      <c r="C291" s="6" t="s">
        <v>68</v>
      </c>
      <c r="D291" s="6">
        <v>2560</v>
      </c>
      <c r="E291" s="157" t="s">
        <v>187</v>
      </c>
      <c r="F291" s="157" t="s">
        <v>187</v>
      </c>
      <c r="G291" s="9" t="s">
        <v>188</v>
      </c>
      <c r="H291" s="138" t="s">
        <v>189</v>
      </c>
      <c r="I291" s="138" t="s">
        <v>190</v>
      </c>
      <c r="J291" s="138" t="s">
        <v>191</v>
      </c>
      <c r="K291" s="138" t="s">
        <v>3414</v>
      </c>
      <c r="L291" s="61" t="s">
        <v>18</v>
      </c>
      <c r="M291" s="657" t="s">
        <v>192</v>
      </c>
      <c r="N291" s="469"/>
      <c r="O291" s="190"/>
    </row>
    <row r="292" spans="1:15" s="18" customFormat="1" ht="30" customHeight="1" x14ac:dyDescent="0.3">
      <c r="A292" s="6">
        <v>33</v>
      </c>
      <c r="B292" s="6">
        <v>30</v>
      </c>
      <c r="C292" s="6" t="s">
        <v>68</v>
      </c>
      <c r="D292" s="6">
        <v>2560</v>
      </c>
      <c r="E292" s="157" t="s">
        <v>193</v>
      </c>
      <c r="F292" s="157" t="s">
        <v>193</v>
      </c>
      <c r="G292" s="9" t="s">
        <v>194</v>
      </c>
      <c r="H292" s="138" t="s">
        <v>195</v>
      </c>
      <c r="I292" s="138" t="s">
        <v>23</v>
      </c>
      <c r="J292" s="138" t="s">
        <v>17</v>
      </c>
      <c r="K292" s="138" t="s">
        <v>3414</v>
      </c>
      <c r="L292" s="61" t="s">
        <v>18</v>
      </c>
      <c r="M292" s="657" t="s">
        <v>196</v>
      </c>
      <c r="N292" s="469"/>
      <c r="O292" s="190"/>
    </row>
    <row r="293" spans="1:15" s="18" customFormat="1" ht="30" customHeight="1" x14ac:dyDescent="0.3">
      <c r="A293" s="6">
        <v>34</v>
      </c>
      <c r="B293" s="6">
        <v>30</v>
      </c>
      <c r="C293" s="6" t="s">
        <v>68</v>
      </c>
      <c r="D293" s="6">
        <v>2560</v>
      </c>
      <c r="E293" s="157" t="s">
        <v>197</v>
      </c>
      <c r="F293" s="157" t="s">
        <v>197</v>
      </c>
      <c r="G293" s="9" t="s">
        <v>198</v>
      </c>
      <c r="H293" s="138" t="s">
        <v>199</v>
      </c>
      <c r="I293" s="138" t="s">
        <v>200</v>
      </c>
      <c r="J293" s="138" t="s">
        <v>11</v>
      </c>
      <c r="K293" s="138" t="s">
        <v>3414</v>
      </c>
      <c r="L293" s="61" t="s">
        <v>18</v>
      </c>
      <c r="M293" s="657" t="s">
        <v>201</v>
      </c>
      <c r="N293" s="469"/>
      <c r="O293" s="190"/>
    </row>
    <row r="294" spans="1:15" s="18" customFormat="1" ht="30" customHeight="1" x14ac:dyDescent="0.25">
      <c r="A294" s="1337">
        <v>35</v>
      </c>
      <c r="B294" s="1337">
        <v>30</v>
      </c>
      <c r="C294" s="1337" t="s">
        <v>68</v>
      </c>
      <c r="D294" s="1337">
        <v>2560</v>
      </c>
      <c r="E294" s="1205" t="s">
        <v>202</v>
      </c>
      <c r="F294" s="1205" t="s">
        <v>202</v>
      </c>
      <c r="G294" s="1341" t="s">
        <v>203</v>
      </c>
      <c r="H294" s="1205" t="s">
        <v>204</v>
      </c>
      <c r="I294" s="1205" t="s">
        <v>38</v>
      </c>
      <c r="J294" s="1205" t="s">
        <v>205</v>
      </c>
      <c r="K294" s="1205" t="s">
        <v>3414</v>
      </c>
      <c r="L294" s="61" t="s">
        <v>18</v>
      </c>
      <c r="M294" s="657" t="s">
        <v>206</v>
      </c>
      <c r="N294" s="469"/>
      <c r="O294" s="190"/>
    </row>
    <row r="295" spans="1:15" s="50" customFormat="1" ht="39.75" customHeight="1" x14ac:dyDescent="0.25">
      <c r="A295" s="1337"/>
      <c r="B295" s="1337"/>
      <c r="C295" s="1337"/>
      <c r="D295" s="1337"/>
      <c r="E295" s="1205"/>
      <c r="F295" s="1205"/>
      <c r="G295" s="1341"/>
      <c r="H295" s="1205"/>
      <c r="I295" s="1205"/>
      <c r="J295" s="1205"/>
      <c r="K295" s="1205"/>
      <c r="L295" s="61" t="s">
        <v>297</v>
      </c>
      <c r="M295" s="657" t="s">
        <v>5180</v>
      </c>
      <c r="N295" s="469"/>
      <c r="O295" s="190"/>
    </row>
    <row r="296" spans="1:15" s="18" customFormat="1" ht="25.5" customHeight="1" x14ac:dyDescent="0.3">
      <c r="A296" s="6">
        <v>36</v>
      </c>
      <c r="B296" s="6">
        <v>30</v>
      </c>
      <c r="C296" s="6" t="s">
        <v>68</v>
      </c>
      <c r="D296" s="6">
        <v>2560</v>
      </c>
      <c r="E296" s="157" t="s">
        <v>208</v>
      </c>
      <c r="F296" s="157" t="s">
        <v>208</v>
      </c>
      <c r="G296" s="9" t="s">
        <v>209</v>
      </c>
      <c r="H296" s="138" t="s">
        <v>210</v>
      </c>
      <c r="I296" s="138" t="s">
        <v>211</v>
      </c>
      <c r="J296" s="138" t="s">
        <v>212</v>
      </c>
      <c r="K296" s="138" t="s">
        <v>3414</v>
      </c>
      <c r="L296" s="61" t="s">
        <v>18</v>
      </c>
      <c r="M296" s="657" t="s">
        <v>207</v>
      </c>
      <c r="N296" s="469"/>
      <c r="O296" s="190"/>
    </row>
    <row r="297" spans="1:15" s="18" customFormat="1" x14ac:dyDescent="0.25">
      <c r="A297" s="1337">
        <v>37</v>
      </c>
      <c r="B297" s="1337">
        <v>30</v>
      </c>
      <c r="C297" s="1337" t="s">
        <v>68</v>
      </c>
      <c r="D297" s="1337">
        <v>2560</v>
      </c>
      <c r="E297" s="1205" t="s">
        <v>213</v>
      </c>
      <c r="F297" s="1205" t="s">
        <v>213</v>
      </c>
      <c r="G297" s="1341" t="s">
        <v>214</v>
      </c>
      <c r="H297" s="1205" t="s">
        <v>215</v>
      </c>
      <c r="I297" s="1205" t="s">
        <v>191</v>
      </c>
      <c r="J297" s="1205" t="s">
        <v>216</v>
      </c>
      <c r="K297" s="1205" t="s">
        <v>3414</v>
      </c>
      <c r="L297" s="61" t="s">
        <v>18</v>
      </c>
      <c r="M297" s="657" t="s">
        <v>217</v>
      </c>
      <c r="N297" s="469"/>
      <c r="O297" s="190"/>
    </row>
    <row r="298" spans="1:15" s="18" customFormat="1" x14ac:dyDescent="0.25">
      <c r="A298" s="1337"/>
      <c r="B298" s="1337"/>
      <c r="C298" s="1337"/>
      <c r="D298" s="1337"/>
      <c r="E298" s="1205"/>
      <c r="F298" s="1205"/>
      <c r="G298" s="1341"/>
      <c r="H298" s="1205"/>
      <c r="I298" s="1205"/>
      <c r="J298" s="1205"/>
      <c r="K298" s="1205"/>
      <c r="L298" s="138" t="s">
        <v>222</v>
      </c>
      <c r="M298" s="654" t="s">
        <v>218</v>
      </c>
      <c r="N298" s="469"/>
      <c r="O298" s="190"/>
    </row>
    <row r="299" spans="1:15" s="18" customFormat="1" x14ac:dyDescent="0.25">
      <c r="A299" s="1337"/>
      <c r="B299" s="1337"/>
      <c r="C299" s="1337"/>
      <c r="D299" s="1337"/>
      <c r="E299" s="1205"/>
      <c r="F299" s="1205"/>
      <c r="G299" s="1341"/>
      <c r="H299" s="1205"/>
      <c r="I299" s="1205"/>
      <c r="J299" s="1205"/>
      <c r="K299" s="1205"/>
      <c r="L299" s="138" t="s">
        <v>219</v>
      </c>
      <c r="M299" s="654" t="s">
        <v>220</v>
      </c>
      <c r="N299" s="469"/>
      <c r="O299" s="190"/>
    </row>
    <row r="300" spans="1:15" s="18" customFormat="1" x14ac:dyDescent="0.25">
      <c r="A300" s="1337"/>
      <c r="B300" s="1337"/>
      <c r="C300" s="1337"/>
      <c r="D300" s="1337"/>
      <c r="E300" s="1205"/>
      <c r="F300" s="1205"/>
      <c r="G300" s="1341"/>
      <c r="H300" s="1205"/>
      <c r="I300" s="1205"/>
      <c r="J300" s="1205"/>
      <c r="K300" s="1205"/>
      <c r="L300" s="138" t="s">
        <v>223</v>
      </c>
      <c r="M300" s="654" t="s">
        <v>221</v>
      </c>
      <c r="N300" s="469"/>
      <c r="O300" s="190"/>
    </row>
    <row r="301" spans="1:15" s="18" customFormat="1" ht="40.5" x14ac:dyDescent="0.25">
      <c r="A301" s="1337"/>
      <c r="B301" s="1337"/>
      <c r="C301" s="1337"/>
      <c r="D301" s="1337"/>
      <c r="E301" s="1205"/>
      <c r="F301" s="1205"/>
      <c r="G301" s="1341"/>
      <c r="H301" s="1205"/>
      <c r="I301" s="1205"/>
      <c r="J301" s="1205"/>
      <c r="K301" s="1205"/>
      <c r="L301" s="138" t="s">
        <v>224</v>
      </c>
      <c r="M301" s="654" t="s">
        <v>225</v>
      </c>
      <c r="N301" s="469"/>
      <c r="O301" s="190"/>
    </row>
    <row r="302" spans="1:15" s="18" customFormat="1" x14ac:dyDescent="0.25">
      <c r="A302" s="1337"/>
      <c r="B302" s="1337"/>
      <c r="C302" s="1337"/>
      <c r="D302" s="1337"/>
      <c r="E302" s="1205"/>
      <c r="F302" s="1205"/>
      <c r="G302" s="1341"/>
      <c r="H302" s="1205"/>
      <c r="I302" s="1205"/>
      <c r="J302" s="1205"/>
      <c r="K302" s="1205"/>
      <c r="L302" s="138" t="s">
        <v>219</v>
      </c>
      <c r="M302" s="654" t="s">
        <v>226</v>
      </c>
      <c r="N302" s="469"/>
      <c r="O302" s="190"/>
    </row>
    <row r="303" spans="1:15" s="18" customFormat="1" x14ac:dyDescent="0.25">
      <c r="A303" s="1337"/>
      <c r="B303" s="1337"/>
      <c r="C303" s="1337"/>
      <c r="D303" s="1337"/>
      <c r="E303" s="1205"/>
      <c r="F303" s="1205"/>
      <c r="G303" s="1341"/>
      <c r="H303" s="1205"/>
      <c r="I303" s="1205"/>
      <c r="J303" s="1205"/>
      <c r="K303" s="1205"/>
      <c r="L303" s="138" t="s">
        <v>227</v>
      </c>
      <c r="M303" s="654" t="s">
        <v>228</v>
      </c>
      <c r="N303" s="469"/>
      <c r="O303" s="190"/>
    </row>
    <row r="304" spans="1:15" s="18" customFormat="1" ht="40.5" x14ac:dyDescent="0.25">
      <c r="A304" s="1337"/>
      <c r="B304" s="1337"/>
      <c r="C304" s="1337"/>
      <c r="D304" s="1337"/>
      <c r="E304" s="1205"/>
      <c r="F304" s="1205"/>
      <c r="G304" s="1341"/>
      <c r="H304" s="1205"/>
      <c r="I304" s="1205"/>
      <c r="J304" s="1205"/>
      <c r="K304" s="1205"/>
      <c r="L304" s="138" t="s">
        <v>995</v>
      </c>
      <c r="M304" s="654" t="s">
        <v>1074</v>
      </c>
      <c r="N304" s="469"/>
      <c r="O304" s="190"/>
    </row>
    <row r="305" spans="1:15" s="18" customFormat="1" x14ac:dyDescent="0.25">
      <c r="A305" s="1337"/>
      <c r="B305" s="1337"/>
      <c r="C305" s="1337"/>
      <c r="D305" s="1337"/>
      <c r="E305" s="1205"/>
      <c r="F305" s="1205"/>
      <c r="G305" s="1341"/>
      <c r="H305" s="1205"/>
      <c r="I305" s="1205"/>
      <c r="J305" s="1205"/>
      <c r="K305" s="1205"/>
      <c r="L305" s="138" t="s">
        <v>298</v>
      </c>
      <c r="M305" s="654" t="s">
        <v>1075</v>
      </c>
      <c r="N305" s="469"/>
      <c r="O305" s="190"/>
    </row>
    <row r="306" spans="1:15" s="18" customFormat="1" x14ac:dyDescent="0.25">
      <c r="A306" s="1337">
        <v>38</v>
      </c>
      <c r="B306" s="1337">
        <v>30</v>
      </c>
      <c r="C306" s="1337" t="s">
        <v>68</v>
      </c>
      <c r="D306" s="1337">
        <v>2560</v>
      </c>
      <c r="E306" s="1205" t="s">
        <v>229</v>
      </c>
      <c r="F306" s="1205" t="s">
        <v>229</v>
      </c>
      <c r="G306" s="1341" t="s">
        <v>230</v>
      </c>
      <c r="H306" s="1205" t="s">
        <v>231</v>
      </c>
      <c r="I306" s="1205" t="s">
        <v>26</v>
      </c>
      <c r="J306" s="1205" t="s">
        <v>232</v>
      </c>
      <c r="K306" s="1205" t="s">
        <v>3414</v>
      </c>
      <c r="L306" s="61" t="s">
        <v>18</v>
      </c>
      <c r="M306" s="657" t="s">
        <v>233</v>
      </c>
      <c r="N306" s="469"/>
      <c r="O306" s="190"/>
    </row>
    <row r="307" spans="1:15" s="18" customFormat="1" x14ac:dyDescent="0.25">
      <c r="A307" s="1337"/>
      <c r="B307" s="1337"/>
      <c r="C307" s="1337"/>
      <c r="D307" s="1337"/>
      <c r="E307" s="1205"/>
      <c r="F307" s="1205"/>
      <c r="G307" s="1341"/>
      <c r="H307" s="1205"/>
      <c r="I307" s="1205"/>
      <c r="J307" s="1205"/>
      <c r="K307" s="1205"/>
      <c r="L307" s="61" t="s">
        <v>400</v>
      </c>
      <c r="M307" s="657" t="s">
        <v>401</v>
      </c>
      <c r="N307" s="469"/>
      <c r="O307" s="190"/>
    </row>
    <row r="308" spans="1:15" s="18" customFormat="1" ht="26.25" customHeight="1" x14ac:dyDescent="0.25">
      <c r="A308" s="6">
        <v>39</v>
      </c>
      <c r="B308" s="6">
        <v>30</v>
      </c>
      <c r="C308" s="6" t="s">
        <v>68</v>
      </c>
      <c r="D308" s="6">
        <v>2560</v>
      </c>
      <c r="E308" s="138" t="s">
        <v>3088</v>
      </c>
      <c r="F308" s="138" t="s">
        <v>234</v>
      </c>
      <c r="G308" s="9" t="s">
        <v>235</v>
      </c>
      <c r="H308" s="138" t="s">
        <v>236</v>
      </c>
      <c r="I308" s="138" t="s">
        <v>237</v>
      </c>
      <c r="J308" s="138" t="s">
        <v>232</v>
      </c>
      <c r="K308" s="138" t="s">
        <v>3414</v>
      </c>
      <c r="L308" s="61" t="s">
        <v>18</v>
      </c>
      <c r="M308" s="657" t="s">
        <v>238</v>
      </c>
      <c r="N308" s="469"/>
      <c r="O308" s="190"/>
    </row>
    <row r="309" spans="1:15" s="18" customFormat="1" ht="26.25" customHeight="1" x14ac:dyDescent="0.25">
      <c r="A309" s="6">
        <v>40</v>
      </c>
      <c r="B309" s="6">
        <v>30</v>
      </c>
      <c r="C309" s="6" t="s">
        <v>68</v>
      </c>
      <c r="D309" s="6">
        <v>2560</v>
      </c>
      <c r="E309" s="138" t="s">
        <v>239</v>
      </c>
      <c r="F309" s="138" t="s">
        <v>239</v>
      </c>
      <c r="G309" s="9" t="s">
        <v>240</v>
      </c>
      <c r="H309" s="138" t="s">
        <v>241</v>
      </c>
      <c r="I309" s="138" t="s">
        <v>242</v>
      </c>
      <c r="J309" s="138" t="s">
        <v>78</v>
      </c>
      <c r="K309" s="138"/>
      <c r="L309" s="61" t="s">
        <v>18</v>
      </c>
      <c r="M309" s="657" t="s">
        <v>243</v>
      </c>
      <c r="N309" s="469"/>
      <c r="O309" s="190"/>
    </row>
    <row r="310" spans="1:15" s="18" customFormat="1" ht="26.25" customHeight="1" x14ac:dyDescent="0.25">
      <c r="A310" s="6">
        <v>41</v>
      </c>
      <c r="B310" s="6">
        <v>30</v>
      </c>
      <c r="C310" s="6" t="s">
        <v>68</v>
      </c>
      <c r="D310" s="6">
        <v>2560</v>
      </c>
      <c r="E310" s="138" t="s">
        <v>244</v>
      </c>
      <c r="F310" s="138" t="s">
        <v>244</v>
      </c>
      <c r="G310" s="9" t="s">
        <v>245</v>
      </c>
      <c r="H310" s="138" t="s">
        <v>246</v>
      </c>
      <c r="I310" s="138" t="s">
        <v>247</v>
      </c>
      <c r="J310" s="138" t="s">
        <v>232</v>
      </c>
      <c r="K310" s="138" t="s">
        <v>3414</v>
      </c>
      <c r="L310" s="61" t="s">
        <v>18</v>
      </c>
      <c r="M310" s="657" t="s">
        <v>248</v>
      </c>
      <c r="N310" s="469"/>
      <c r="O310" s="190"/>
    </row>
    <row r="311" spans="1:15" s="18" customFormat="1" ht="26.25" customHeight="1" x14ac:dyDescent="0.25">
      <c r="A311" s="6">
        <v>42</v>
      </c>
      <c r="B311" s="6">
        <v>30</v>
      </c>
      <c r="C311" s="6" t="s">
        <v>68</v>
      </c>
      <c r="D311" s="6">
        <v>2560</v>
      </c>
      <c r="E311" s="138" t="s">
        <v>249</v>
      </c>
      <c r="F311" s="138" t="s">
        <v>249</v>
      </c>
      <c r="G311" s="9" t="s">
        <v>250</v>
      </c>
      <c r="H311" s="138" t="s">
        <v>251</v>
      </c>
      <c r="I311" s="138" t="s">
        <v>252</v>
      </c>
      <c r="J311" s="138" t="s">
        <v>78</v>
      </c>
      <c r="K311" s="138" t="s">
        <v>3414</v>
      </c>
      <c r="L311" s="61" t="s">
        <v>18</v>
      </c>
      <c r="M311" s="657" t="s">
        <v>253</v>
      </c>
      <c r="N311" s="469"/>
      <c r="O311" s="190"/>
    </row>
    <row r="312" spans="1:15" s="18" customFormat="1" ht="40.5" x14ac:dyDescent="0.25">
      <c r="A312" s="6">
        <v>43</v>
      </c>
      <c r="B312" s="6">
        <v>30</v>
      </c>
      <c r="C312" s="6" t="s">
        <v>68</v>
      </c>
      <c r="D312" s="6">
        <v>2560</v>
      </c>
      <c r="E312" s="138" t="s">
        <v>354</v>
      </c>
      <c r="F312" s="138" t="s">
        <v>354</v>
      </c>
      <c r="G312" s="9" t="s">
        <v>355</v>
      </c>
      <c r="H312" s="138" t="s">
        <v>90</v>
      </c>
      <c r="I312" s="138" t="s">
        <v>91</v>
      </c>
      <c r="J312" s="138" t="s">
        <v>92</v>
      </c>
      <c r="K312" s="138" t="s">
        <v>3414</v>
      </c>
      <c r="L312" s="61" t="s">
        <v>285</v>
      </c>
      <c r="M312" s="657" t="s">
        <v>356</v>
      </c>
      <c r="N312" s="469"/>
      <c r="O312" s="190"/>
    </row>
    <row r="313" spans="1:15" s="18" customFormat="1" ht="24.75" customHeight="1" x14ac:dyDescent="0.25">
      <c r="A313" s="1337">
        <v>44</v>
      </c>
      <c r="B313" s="1337">
        <v>30</v>
      </c>
      <c r="C313" s="1337" t="s">
        <v>68</v>
      </c>
      <c r="D313" s="1337">
        <v>2560</v>
      </c>
      <c r="E313" s="1205" t="s">
        <v>254</v>
      </c>
      <c r="F313" s="1205" t="s">
        <v>254</v>
      </c>
      <c r="G313" s="1341" t="s">
        <v>255</v>
      </c>
      <c r="H313" s="1205" t="s">
        <v>256</v>
      </c>
      <c r="I313" s="1205" t="s">
        <v>125</v>
      </c>
      <c r="J313" s="1205" t="s">
        <v>113</v>
      </c>
      <c r="K313" s="1205" t="s">
        <v>3414</v>
      </c>
      <c r="L313" s="61" t="s">
        <v>18</v>
      </c>
      <c r="M313" s="657" t="s">
        <v>257</v>
      </c>
      <c r="N313" s="469"/>
      <c r="O313" s="190"/>
    </row>
    <row r="314" spans="1:15" s="18" customFormat="1" ht="25.5" customHeight="1" x14ac:dyDescent="0.25">
      <c r="A314" s="1337"/>
      <c r="B314" s="1337"/>
      <c r="C314" s="1337"/>
      <c r="D314" s="1337"/>
      <c r="E314" s="1205"/>
      <c r="F314" s="1205"/>
      <c r="G314" s="1341"/>
      <c r="H314" s="1205"/>
      <c r="I314" s="1205"/>
      <c r="J314" s="1205"/>
      <c r="K314" s="1205"/>
      <c r="L314" s="61" t="s">
        <v>291</v>
      </c>
      <c r="M314" s="657" t="s">
        <v>359</v>
      </c>
      <c r="N314" s="469"/>
      <c r="O314" s="190"/>
    </row>
    <row r="315" spans="1:15" s="18" customFormat="1" x14ac:dyDescent="0.25">
      <c r="A315" s="1337"/>
      <c r="B315" s="1337"/>
      <c r="C315" s="1337"/>
      <c r="D315" s="1337"/>
      <c r="E315" s="1205"/>
      <c r="F315" s="1205"/>
      <c r="G315" s="1341"/>
      <c r="H315" s="1205"/>
      <c r="I315" s="1205"/>
      <c r="J315" s="1205"/>
      <c r="K315" s="1205"/>
      <c r="L315" s="61" t="s">
        <v>357</v>
      </c>
      <c r="M315" s="657" t="s">
        <v>358</v>
      </c>
      <c r="N315" s="469"/>
      <c r="O315" s="190"/>
    </row>
    <row r="316" spans="1:15" s="18" customFormat="1" ht="40.5" x14ac:dyDescent="0.25">
      <c r="A316" s="1337">
        <v>45</v>
      </c>
      <c r="B316" s="1337">
        <v>30</v>
      </c>
      <c r="C316" s="1337" t="s">
        <v>68</v>
      </c>
      <c r="D316" s="1337">
        <v>2560</v>
      </c>
      <c r="E316" s="1205" t="s">
        <v>202</v>
      </c>
      <c r="F316" s="1205" t="s">
        <v>202</v>
      </c>
      <c r="G316" s="1341" t="s">
        <v>7995</v>
      </c>
      <c r="H316" s="1205" t="s">
        <v>204</v>
      </c>
      <c r="I316" s="1205" t="s">
        <v>38</v>
      </c>
      <c r="J316" s="1205" t="s">
        <v>205</v>
      </c>
      <c r="K316" s="1205" t="s">
        <v>3387</v>
      </c>
      <c r="L316" s="61" t="s">
        <v>285</v>
      </c>
      <c r="M316" s="657" t="s">
        <v>371</v>
      </c>
      <c r="N316" s="469"/>
      <c r="O316" s="190"/>
    </row>
    <row r="317" spans="1:15" s="18" customFormat="1" ht="39.75" customHeight="1" x14ac:dyDescent="0.25">
      <c r="A317" s="1337"/>
      <c r="B317" s="1337"/>
      <c r="C317" s="1337"/>
      <c r="D317" s="1337"/>
      <c r="E317" s="1205"/>
      <c r="F317" s="1205"/>
      <c r="G317" s="1341"/>
      <c r="H317" s="1205"/>
      <c r="I317" s="1205"/>
      <c r="J317" s="1205"/>
      <c r="K317" s="1205"/>
      <c r="L317" s="61" t="s">
        <v>5184</v>
      </c>
      <c r="M317" s="657" t="s">
        <v>5185</v>
      </c>
      <c r="N317" s="469"/>
      <c r="O317" s="190"/>
    </row>
    <row r="318" spans="1:15" s="18" customFormat="1" ht="39.75" customHeight="1" x14ac:dyDescent="0.25">
      <c r="A318" s="1337"/>
      <c r="B318" s="1337"/>
      <c r="C318" s="1337"/>
      <c r="D318" s="1337"/>
      <c r="E318" s="1205"/>
      <c r="F318" s="1205"/>
      <c r="G318" s="1341"/>
      <c r="H318" s="1205"/>
      <c r="I318" s="1205"/>
      <c r="J318" s="1205"/>
      <c r="K318" s="1205"/>
      <c r="L318" s="61" t="s">
        <v>5186</v>
      </c>
      <c r="M318" s="657" t="s">
        <v>5187</v>
      </c>
      <c r="N318" s="469"/>
      <c r="O318" s="190"/>
    </row>
    <row r="319" spans="1:15" s="18" customFormat="1" ht="42" customHeight="1" x14ac:dyDescent="0.25">
      <c r="A319" s="1337"/>
      <c r="B319" s="1337"/>
      <c r="C319" s="1337"/>
      <c r="D319" s="1337"/>
      <c r="E319" s="1205"/>
      <c r="F319" s="1205"/>
      <c r="G319" s="1341"/>
      <c r="H319" s="1205"/>
      <c r="I319" s="1205"/>
      <c r="J319" s="1205"/>
      <c r="K319" s="1205"/>
      <c r="L319" s="61" t="s">
        <v>5181</v>
      </c>
      <c r="M319" s="657" t="s">
        <v>5182</v>
      </c>
      <c r="N319" s="469"/>
      <c r="O319" s="190"/>
    </row>
    <row r="320" spans="1:15" s="18" customFormat="1" ht="33.75" customHeight="1" x14ac:dyDescent="0.25">
      <c r="A320" s="1337"/>
      <c r="B320" s="1337"/>
      <c r="C320" s="1337"/>
      <c r="D320" s="1337"/>
      <c r="E320" s="1205"/>
      <c r="F320" s="1205"/>
      <c r="G320" s="1341"/>
      <c r="H320" s="1205"/>
      <c r="I320" s="1205"/>
      <c r="J320" s="1205"/>
      <c r="K320" s="1205"/>
      <c r="L320" s="61" t="s">
        <v>52</v>
      </c>
      <c r="M320" s="657" t="s">
        <v>5183</v>
      </c>
      <c r="N320" s="469"/>
      <c r="O320" s="190"/>
    </row>
    <row r="321" spans="1:15" s="18" customFormat="1" ht="40.5" x14ac:dyDescent="0.25">
      <c r="A321" s="1337"/>
      <c r="B321" s="1337"/>
      <c r="C321" s="1337"/>
      <c r="D321" s="1337"/>
      <c r="E321" s="1205"/>
      <c r="F321" s="1205"/>
      <c r="G321" s="1341"/>
      <c r="H321" s="1205"/>
      <c r="I321" s="1205"/>
      <c r="J321" s="1205"/>
      <c r="K321" s="1205"/>
      <c r="L321" s="61" t="s">
        <v>5176</v>
      </c>
      <c r="M321" s="657" t="s">
        <v>5175</v>
      </c>
      <c r="N321" s="469"/>
      <c r="O321" s="190"/>
    </row>
    <row r="322" spans="1:15" s="18" customFormat="1" ht="35.25" customHeight="1" x14ac:dyDescent="0.25">
      <c r="A322" s="1337"/>
      <c r="B322" s="1337"/>
      <c r="C322" s="1337"/>
      <c r="D322" s="1337"/>
      <c r="E322" s="1205"/>
      <c r="F322" s="1205"/>
      <c r="G322" s="1341"/>
      <c r="H322" s="1205"/>
      <c r="I322" s="1205"/>
      <c r="J322" s="1205"/>
      <c r="K322" s="1205"/>
      <c r="L322" s="40" t="s">
        <v>52</v>
      </c>
      <c r="M322" s="361" t="s">
        <v>3123</v>
      </c>
      <c r="N322" s="469"/>
      <c r="O322" s="190"/>
    </row>
    <row r="323" spans="1:15" s="18" customFormat="1" ht="41.25" customHeight="1" x14ac:dyDescent="0.25">
      <c r="A323" s="1337"/>
      <c r="B323" s="1337"/>
      <c r="C323" s="1337"/>
      <c r="D323" s="1337"/>
      <c r="E323" s="1205"/>
      <c r="F323" s="1205"/>
      <c r="G323" s="1341"/>
      <c r="H323" s="1205"/>
      <c r="I323" s="1205"/>
      <c r="J323" s="1205"/>
      <c r="K323" s="1205"/>
      <c r="L323" s="61" t="s">
        <v>5176</v>
      </c>
      <c r="M323" s="361" t="s">
        <v>5177</v>
      </c>
      <c r="N323" s="469"/>
      <c r="O323" s="190"/>
    </row>
    <row r="324" spans="1:15" s="18" customFormat="1" ht="41.25" customHeight="1" x14ac:dyDescent="0.25">
      <c r="A324" s="1337"/>
      <c r="B324" s="1337"/>
      <c r="C324" s="1337"/>
      <c r="D324" s="1337"/>
      <c r="E324" s="1205"/>
      <c r="F324" s="1205"/>
      <c r="G324" s="1341"/>
      <c r="H324" s="1205"/>
      <c r="I324" s="1205"/>
      <c r="J324" s="1205"/>
      <c r="K324" s="1205"/>
      <c r="L324" s="61" t="s">
        <v>5189</v>
      </c>
      <c r="M324" s="361" t="s">
        <v>4890</v>
      </c>
      <c r="N324" s="469"/>
      <c r="O324" s="190"/>
    </row>
    <row r="325" spans="1:15" s="6" customFormat="1" ht="45" customHeight="1" x14ac:dyDescent="0.25">
      <c r="A325" s="1337"/>
      <c r="B325" s="1337"/>
      <c r="C325" s="1337"/>
      <c r="D325" s="1337"/>
      <c r="E325" s="1205"/>
      <c r="F325" s="1205"/>
      <c r="G325" s="1341"/>
      <c r="H325" s="1205"/>
      <c r="I325" s="1205"/>
      <c r="J325" s="1205"/>
      <c r="K325" s="1205"/>
      <c r="L325" s="61" t="s">
        <v>5188</v>
      </c>
      <c r="M325" s="657" t="s">
        <v>5029</v>
      </c>
      <c r="N325" s="474"/>
      <c r="O325" s="180"/>
    </row>
    <row r="326" spans="1:15" s="18" customFormat="1" ht="41.25" customHeight="1" x14ac:dyDescent="0.25">
      <c r="A326" s="1337"/>
      <c r="B326" s="1337"/>
      <c r="C326" s="1337"/>
      <c r="D326" s="1337"/>
      <c r="E326" s="1205"/>
      <c r="F326" s="1205"/>
      <c r="G326" s="1341"/>
      <c r="H326" s="1205"/>
      <c r="I326" s="1205"/>
      <c r="J326" s="1205"/>
      <c r="K326" s="1205"/>
      <c r="L326" s="40" t="s">
        <v>5178</v>
      </c>
      <c r="M326" s="660" t="s">
        <v>5179</v>
      </c>
      <c r="N326" s="469"/>
      <c r="O326" s="190"/>
    </row>
    <row r="327" spans="1:15" s="18" customFormat="1" ht="40.5" x14ac:dyDescent="0.25">
      <c r="A327" s="6">
        <v>46</v>
      </c>
      <c r="B327" s="6">
        <v>30</v>
      </c>
      <c r="C327" s="6" t="s">
        <v>68</v>
      </c>
      <c r="D327" s="6">
        <v>2560</v>
      </c>
      <c r="E327" s="138" t="s">
        <v>376</v>
      </c>
      <c r="F327" s="138" t="s">
        <v>376</v>
      </c>
      <c r="G327" s="9" t="s">
        <v>377</v>
      </c>
      <c r="H327" s="138" t="s">
        <v>378</v>
      </c>
      <c r="I327" s="138" t="s">
        <v>379</v>
      </c>
      <c r="J327" s="138" t="s">
        <v>216</v>
      </c>
      <c r="K327" s="138" t="s">
        <v>3414</v>
      </c>
      <c r="L327" s="61" t="s">
        <v>285</v>
      </c>
      <c r="M327" s="657" t="s">
        <v>380</v>
      </c>
      <c r="N327" s="469"/>
      <c r="O327" s="190"/>
    </row>
    <row r="328" spans="1:15" s="18" customFormat="1" ht="40.5" x14ac:dyDescent="0.25">
      <c r="A328" s="6">
        <v>47</v>
      </c>
      <c r="B328" s="6">
        <v>30</v>
      </c>
      <c r="C328" s="6" t="s">
        <v>68</v>
      </c>
      <c r="D328" s="6">
        <v>2560</v>
      </c>
      <c r="E328" s="138" t="s">
        <v>381</v>
      </c>
      <c r="F328" s="138" t="s">
        <v>381</v>
      </c>
      <c r="G328" s="9"/>
      <c r="H328" s="138" t="s">
        <v>382</v>
      </c>
      <c r="I328" s="138" t="s">
        <v>369</v>
      </c>
      <c r="J328" s="138" t="s">
        <v>212</v>
      </c>
      <c r="K328" s="138" t="s">
        <v>3414</v>
      </c>
      <c r="L328" s="61" t="s">
        <v>285</v>
      </c>
      <c r="M328" s="657" t="s">
        <v>383</v>
      </c>
      <c r="N328" s="469"/>
      <c r="O328" s="190"/>
    </row>
    <row r="329" spans="1:15" s="18" customFormat="1" ht="40.5" x14ac:dyDescent="0.25">
      <c r="A329" s="6">
        <v>48</v>
      </c>
      <c r="B329" s="6">
        <v>30</v>
      </c>
      <c r="C329" s="6" t="s">
        <v>68</v>
      </c>
      <c r="D329" s="6">
        <v>2560</v>
      </c>
      <c r="E329" s="138" t="s">
        <v>384</v>
      </c>
      <c r="F329" s="138" t="s">
        <v>384</v>
      </c>
      <c r="G329" s="9" t="s">
        <v>385</v>
      </c>
      <c r="H329" s="138" t="s">
        <v>386</v>
      </c>
      <c r="I329" s="138" t="s">
        <v>387</v>
      </c>
      <c r="J329" s="138" t="s">
        <v>388</v>
      </c>
      <c r="K329" s="138" t="s">
        <v>3414</v>
      </c>
      <c r="L329" s="61" t="s">
        <v>285</v>
      </c>
      <c r="M329" s="657" t="s">
        <v>389</v>
      </c>
      <c r="N329" s="469"/>
      <c r="O329" s="190"/>
    </row>
    <row r="330" spans="1:15" s="18" customFormat="1" ht="40.5" x14ac:dyDescent="0.25">
      <c r="A330" s="6">
        <v>49</v>
      </c>
      <c r="B330" s="6">
        <v>30</v>
      </c>
      <c r="C330" s="6" t="s">
        <v>68</v>
      </c>
      <c r="D330" s="6">
        <v>2560</v>
      </c>
      <c r="E330" s="138" t="s">
        <v>366</v>
      </c>
      <c r="F330" s="138" t="s">
        <v>366</v>
      </c>
      <c r="G330" s="9" t="s">
        <v>367</v>
      </c>
      <c r="H330" s="138" t="s">
        <v>368</v>
      </c>
      <c r="I330" s="138" t="s">
        <v>369</v>
      </c>
      <c r="J330" s="138" t="s">
        <v>212</v>
      </c>
      <c r="K330" s="138" t="s">
        <v>3414</v>
      </c>
      <c r="L330" s="61" t="s">
        <v>285</v>
      </c>
      <c r="M330" s="657" t="s">
        <v>370</v>
      </c>
      <c r="N330" s="469"/>
      <c r="O330" s="190"/>
    </row>
    <row r="331" spans="1:15" s="18" customFormat="1" ht="40.5" x14ac:dyDescent="0.25">
      <c r="A331" s="6">
        <v>50</v>
      </c>
      <c r="B331" s="6">
        <v>30</v>
      </c>
      <c r="C331" s="6" t="s">
        <v>68</v>
      </c>
      <c r="D331" s="6">
        <v>2560</v>
      </c>
      <c r="E331" s="138" t="s">
        <v>361</v>
      </c>
      <c r="F331" s="138" t="s">
        <v>361</v>
      </c>
      <c r="G331" s="9" t="s">
        <v>362</v>
      </c>
      <c r="H331" s="138" t="s">
        <v>363</v>
      </c>
      <c r="I331" s="138" t="s">
        <v>364</v>
      </c>
      <c r="J331" s="138" t="s">
        <v>105</v>
      </c>
      <c r="K331" s="138" t="s">
        <v>3414</v>
      </c>
      <c r="L331" s="61" t="s">
        <v>285</v>
      </c>
      <c r="M331" s="657" t="s">
        <v>365</v>
      </c>
      <c r="N331" s="469"/>
      <c r="O331" s="190"/>
    </row>
    <row r="332" spans="1:15" s="18" customFormat="1" ht="40.5" x14ac:dyDescent="0.25">
      <c r="A332" s="6">
        <v>51</v>
      </c>
      <c r="B332" s="6">
        <v>30</v>
      </c>
      <c r="C332" s="6" t="s">
        <v>68</v>
      </c>
      <c r="D332" s="6">
        <v>2560</v>
      </c>
      <c r="E332" s="138" t="s">
        <v>372</v>
      </c>
      <c r="F332" s="138" t="s">
        <v>372</v>
      </c>
      <c r="G332" s="9" t="s">
        <v>373</v>
      </c>
      <c r="H332" s="138" t="s">
        <v>374</v>
      </c>
      <c r="I332" s="138" t="s">
        <v>332</v>
      </c>
      <c r="J332" s="138" t="s">
        <v>11</v>
      </c>
      <c r="K332" s="138" t="s">
        <v>3414</v>
      </c>
      <c r="L332" s="61" t="s">
        <v>285</v>
      </c>
      <c r="M332" s="657" t="s">
        <v>375</v>
      </c>
      <c r="N332" s="469"/>
      <c r="O332" s="190"/>
    </row>
    <row r="333" spans="1:15" s="18" customFormat="1" ht="40.5" x14ac:dyDescent="0.25">
      <c r="A333" s="1333">
        <v>52</v>
      </c>
      <c r="B333" s="1333">
        <v>30</v>
      </c>
      <c r="C333" s="1333" t="s">
        <v>68</v>
      </c>
      <c r="D333" s="1333">
        <v>2560</v>
      </c>
      <c r="E333" s="1336" t="s">
        <v>128</v>
      </c>
      <c r="F333" s="1336" t="s">
        <v>128</v>
      </c>
      <c r="G333" s="1340" t="s">
        <v>4087</v>
      </c>
      <c r="H333" s="1336" t="s">
        <v>129</v>
      </c>
      <c r="I333" s="1336" t="s">
        <v>130</v>
      </c>
      <c r="J333" s="1336" t="s">
        <v>131</v>
      </c>
      <c r="K333" s="1336" t="s">
        <v>3414</v>
      </c>
      <c r="L333" s="365" t="s">
        <v>285</v>
      </c>
      <c r="M333" s="659" t="s">
        <v>360</v>
      </c>
      <c r="N333" s="473" t="s">
        <v>4088</v>
      </c>
      <c r="O333" s="190"/>
    </row>
    <row r="334" spans="1:15" s="18" customFormat="1" ht="101.25" customHeight="1" x14ac:dyDescent="0.25">
      <c r="A334" s="1333"/>
      <c r="B334" s="1333"/>
      <c r="C334" s="1333"/>
      <c r="D334" s="1333"/>
      <c r="E334" s="1336"/>
      <c r="F334" s="1336"/>
      <c r="G334" s="1340"/>
      <c r="H334" s="1336"/>
      <c r="I334" s="1336"/>
      <c r="J334" s="1336"/>
      <c r="K334" s="1336"/>
      <c r="L334" s="365" t="s">
        <v>4089</v>
      </c>
      <c r="M334" s="659" t="s">
        <v>4090</v>
      </c>
      <c r="N334" s="1348" t="s">
        <v>4091</v>
      </c>
      <c r="O334" s="190"/>
    </row>
    <row r="335" spans="1:15" s="18" customFormat="1" x14ac:dyDescent="0.25">
      <c r="A335" s="1333"/>
      <c r="B335" s="1333"/>
      <c r="C335" s="1333"/>
      <c r="D335" s="1333"/>
      <c r="E335" s="1336"/>
      <c r="F335" s="1336"/>
      <c r="G335" s="1340"/>
      <c r="H335" s="1336"/>
      <c r="I335" s="1336"/>
      <c r="J335" s="1336"/>
      <c r="K335" s="1336"/>
      <c r="L335" s="365" t="s">
        <v>4089</v>
      </c>
      <c r="M335" s="659" t="s">
        <v>4092</v>
      </c>
      <c r="N335" s="1348"/>
      <c r="O335" s="190"/>
    </row>
    <row r="336" spans="1:15" s="18" customFormat="1" x14ac:dyDescent="0.25">
      <c r="A336" s="1333"/>
      <c r="B336" s="1333"/>
      <c r="C336" s="1333"/>
      <c r="D336" s="1333"/>
      <c r="E336" s="1336"/>
      <c r="F336" s="1336"/>
      <c r="G336" s="1340"/>
      <c r="H336" s="1336"/>
      <c r="I336" s="1336"/>
      <c r="J336" s="1336"/>
      <c r="K336" s="1336"/>
      <c r="L336" s="365" t="s">
        <v>298</v>
      </c>
      <c r="M336" s="659" t="s">
        <v>4093</v>
      </c>
      <c r="N336" s="1348"/>
      <c r="O336" s="190"/>
    </row>
    <row r="337" spans="1:15" s="18" customFormat="1" ht="40.5" x14ac:dyDescent="0.25">
      <c r="A337" s="1333"/>
      <c r="B337" s="1333"/>
      <c r="C337" s="1333"/>
      <c r="D337" s="1333"/>
      <c r="E337" s="1336"/>
      <c r="F337" s="1336"/>
      <c r="G337" s="1340"/>
      <c r="H337" s="1336"/>
      <c r="I337" s="1336"/>
      <c r="J337" s="1336"/>
      <c r="K337" s="1336"/>
      <c r="L337" s="365" t="s">
        <v>4094</v>
      </c>
      <c r="M337" s="659" t="s">
        <v>4095</v>
      </c>
      <c r="N337" s="1348"/>
      <c r="O337" s="190"/>
    </row>
    <row r="338" spans="1:15" s="18" customFormat="1" x14ac:dyDescent="0.25">
      <c r="A338" s="1333"/>
      <c r="B338" s="1333"/>
      <c r="C338" s="1333"/>
      <c r="D338" s="1333"/>
      <c r="E338" s="1336"/>
      <c r="F338" s="1336"/>
      <c r="G338" s="1340"/>
      <c r="H338" s="1336"/>
      <c r="I338" s="1336"/>
      <c r="J338" s="1336"/>
      <c r="K338" s="1336"/>
      <c r="L338" s="365" t="s">
        <v>298</v>
      </c>
      <c r="M338" s="659" t="s">
        <v>3111</v>
      </c>
      <c r="N338" s="1348"/>
      <c r="O338" s="190"/>
    </row>
    <row r="339" spans="1:15" s="18" customFormat="1" x14ac:dyDescent="0.25">
      <c r="A339" s="1333"/>
      <c r="B339" s="1333"/>
      <c r="C339" s="1333"/>
      <c r="D339" s="1333"/>
      <c r="E339" s="1336"/>
      <c r="F339" s="1336"/>
      <c r="G339" s="1340"/>
      <c r="H339" s="1336"/>
      <c r="I339" s="1336"/>
      <c r="J339" s="1336"/>
      <c r="K339" s="1336"/>
      <c r="L339" s="365" t="s">
        <v>133</v>
      </c>
      <c r="M339" s="659" t="s">
        <v>4096</v>
      </c>
      <c r="N339" s="1348"/>
      <c r="O339" s="190"/>
    </row>
    <row r="340" spans="1:15" s="18" customFormat="1" ht="40.5" x14ac:dyDescent="0.25">
      <c r="A340" s="1333"/>
      <c r="B340" s="1333"/>
      <c r="C340" s="1333"/>
      <c r="D340" s="1333"/>
      <c r="E340" s="1336"/>
      <c r="F340" s="1336"/>
      <c r="G340" s="1340"/>
      <c r="H340" s="1336"/>
      <c r="I340" s="1336"/>
      <c r="J340" s="1336"/>
      <c r="K340" s="1336"/>
      <c r="L340" s="365" t="s">
        <v>995</v>
      </c>
      <c r="M340" s="659" t="s">
        <v>4097</v>
      </c>
      <c r="N340" s="1348"/>
      <c r="O340" s="190"/>
    </row>
    <row r="341" spans="1:15" s="18" customFormat="1" x14ac:dyDescent="0.25">
      <c r="A341" s="1333"/>
      <c r="B341" s="1333"/>
      <c r="C341" s="1333"/>
      <c r="D341" s="1333"/>
      <c r="E341" s="1336"/>
      <c r="F341" s="1336"/>
      <c r="G341" s="1340"/>
      <c r="H341" s="1336"/>
      <c r="I341" s="1336"/>
      <c r="J341" s="1336"/>
      <c r="K341" s="1336"/>
      <c r="L341" s="365" t="s">
        <v>298</v>
      </c>
      <c r="M341" s="659" t="s">
        <v>4098</v>
      </c>
      <c r="N341" s="1348"/>
      <c r="O341" s="190"/>
    </row>
    <row r="342" spans="1:15" s="18" customFormat="1" ht="40.5" x14ac:dyDescent="0.25">
      <c r="A342" s="6">
        <v>53</v>
      </c>
      <c r="B342" s="6">
        <v>30</v>
      </c>
      <c r="C342" s="6" t="s">
        <v>68</v>
      </c>
      <c r="D342" s="6">
        <v>2560</v>
      </c>
      <c r="E342" s="138" t="s">
        <v>281</v>
      </c>
      <c r="F342" s="138" t="s">
        <v>281</v>
      </c>
      <c r="G342" s="9" t="s">
        <v>282</v>
      </c>
      <c r="H342" s="138" t="s">
        <v>283</v>
      </c>
      <c r="I342" s="138" t="s">
        <v>284</v>
      </c>
      <c r="J342" s="138" t="s">
        <v>78</v>
      </c>
      <c r="K342" s="138" t="s">
        <v>3414</v>
      </c>
      <c r="L342" s="61" t="s">
        <v>285</v>
      </c>
      <c r="M342" s="657" t="s">
        <v>286</v>
      </c>
      <c r="N342" s="469"/>
      <c r="O342" s="190"/>
    </row>
    <row r="343" spans="1:15" s="18" customFormat="1" ht="20.25" customHeight="1" x14ac:dyDescent="0.25">
      <c r="A343" s="1337">
        <v>54</v>
      </c>
      <c r="B343" s="1337">
        <v>30</v>
      </c>
      <c r="C343" s="1337" t="s">
        <v>68</v>
      </c>
      <c r="D343" s="1337">
        <v>2560</v>
      </c>
      <c r="E343" s="1205" t="s">
        <v>1149</v>
      </c>
      <c r="F343" s="1205" t="s">
        <v>1149</v>
      </c>
      <c r="G343" s="1341" t="s">
        <v>1150</v>
      </c>
      <c r="H343" s="1205" t="s">
        <v>1151</v>
      </c>
      <c r="I343" s="1205" t="s">
        <v>364</v>
      </c>
      <c r="J343" s="1205" t="s">
        <v>105</v>
      </c>
      <c r="K343" s="1205" t="s">
        <v>3414</v>
      </c>
      <c r="L343" s="61" t="s">
        <v>44</v>
      </c>
      <c r="M343" s="657" t="s">
        <v>1152</v>
      </c>
      <c r="N343" s="469" t="s">
        <v>4088</v>
      </c>
      <c r="O343" s="190"/>
    </row>
    <row r="344" spans="1:15" s="18" customFormat="1" ht="30.75" customHeight="1" x14ac:dyDescent="0.25">
      <c r="A344" s="1337"/>
      <c r="B344" s="1337"/>
      <c r="C344" s="1337"/>
      <c r="D344" s="1337"/>
      <c r="E344" s="1205"/>
      <c r="F344" s="1205"/>
      <c r="G344" s="1341"/>
      <c r="H344" s="1205"/>
      <c r="I344" s="1205"/>
      <c r="J344" s="1205"/>
      <c r="K344" s="1205"/>
      <c r="L344" s="61" t="s">
        <v>1153</v>
      </c>
      <c r="M344" s="657" t="s">
        <v>1154</v>
      </c>
      <c r="N344" s="469"/>
      <c r="O344" s="190"/>
    </row>
    <row r="345" spans="1:15" s="18" customFormat="1" x14ac:dyDescent="0.25">
      <c r="A345" s="1337"/>
      <c r="B345" s="1337"/>
      <c r="C345" s="1337"/>
      <c r="D345" s="1337"/>
      <c r="E345" s="1205"/>
      <c r="F345" s="1205"/>
      <c r="G345" s="1341"/>
      <c r="H345" s="1205"/>
      <c r="I345" s="1205"/>
      <c r="J345" s="1205"/>
      <c r="K345" s="1205"/>
      <c r="L345" s="61" t="s">
        <v>1026</v>
      </c>
      <c r="M345" s="657" t="s">
        <v>1155</v>
      </c>
      <c r="N345" s="469"/>
      <c r="O345" s="190"/>
    </row>
    <row r="346" spans="1:15" s="18" customFormat="1" ht="29.25" customHeight="1" x14ac:dyDescent="0.25">
      <c r="A346" s="1337"/>
      <c r="B346" s="1337"/>
      <c r="C346" s="1337"/>
      <c r="D346" s="1337"/>
      <c r="E346" s="1205"/>
      <c r="F346" s="1205"/>
      <c r="G346" s="1341"/>
      <c r="H346" s="1205"/>
      <c r="I346" s="1205"/>
      <c r="J346" s="1205"/>
      <c r="K346" s="1205"/>
      <c r="L346" s="61" t="s">
        <v>1156</v>
      </c>
      <c r="M346" s="657" t="s">
        <v>1157</v>
      </c>
      <c r="N346" s="469"/>
      <c r="O346" s="190"/>
    </row>
    <row r="347" spans="1:15" s="18" customFormat="1" x14ac:dyDescent="0.25">
      <c r="A347" s="1337"/>
      <c r="B347" s="1337"/>
      <c r="C347" s="1337"/>
      <c r="D347" s="1337"/>
      <c r="E347" s="1205"/>
      <c r="F347" s="1205"/>
      <c r="G347" s="1341"/>
      <c r="H347" s="1205"/>
      <c r="I347" s="1205"/>
      <c r="J347" s="1205"/>
      <c r="K347" s="1205"/>
      <c r="L347" s="61" t="s">
        <v>1158</v>
      </c>
      <c r="M347" s="657" t="s">
        <v>1159</v>
      </c>
      <c r="N347" s="469"/>
      <c r="O347" s="190"/>
    </row>
    <row r="348" spans="1:15" s="18" customFormat="1" x14ac:dyDescent="0.25">
      <c r="A348" s="1337"/>
      <c r="B348" s="1337"/>
      <c r="C348" s="1337"/>
      <c r="D348" s="1337"/>
      <c r="E348" s="1205"/>
      <c r="F348" s="1205"/>
      <c r="G348" s="1341"/>
      <c r="H348" s="1205"/>
      <c r="I348" s="1205"/>
      <c r="J348" s="1205"/>
      <c r="K348" s="1205"/>
      <c r="L348" s="61" t="s">
        <v>1147</v>
      </c>
      <c r="M348" s="657" t="s">
        <v>1160</v>
      </c>
      <c r="N348" s="469"/>
      <c r="O348" s="190"/>
    </row>
    <row r="349" spans="1:15" s="18" customFormat="1" ht="40.5" x14ac:dyDescent="0.25">
      <c r="A349" s="1337"/>
      <c r="B349" s="1337"/>
      <c r="C349" s="1337"/>
      <c r="D349" s="1337"/>
      <c r="E349" s="1205"/>
      <c r="F349" s="1205"/>
      <c r="G349" s="1341"/>
      <c r="H349" s="1205"/>
      <c r="I349" s="1205"/>
      <c r="J349" s="1205"/>
      <c r="K349" s="1205"/>
      <c r="L349" s="61" t="s">
        <v>5189</v>
      </c>
      <c r="M349" s="361" t="s">
        <v>4890</v>
      </c>
      <c r="N349" s="469"/>
      <c r="O349" s="190"/>
    </row>
    <row r="350" spans="1:15" s="18" customFormat="1" ht="40.5" x14ac:dyDescent="0.25">
      <c r="A350" s="1337"/>
      <c r="B350" s="1337"/>
      <c r="C350" s="1337"/>
      <c r="D350" s="1337"/>
      <c r="E350" s="1205"/>
      <c r="F350" s="1205"/>
      <c r="G350" s="1341"/>
      <c r="H350" s="1205"/>
      <c r="I350" s="1205"/>
      <c r="J350" s="1205"/>
      <c r="K350" s="1205"/>
      <c r="L350" s="61" t="s">
        <v>5025</v>
      </c>
      <c r="M350" s="657" t="s">
        <v>5026</v>
      </c>
      <c r="N350" s="469" t="s">
        <v>5042</v>
      </c>
      <c r="O350" s="190"/>
    </row>
    <row r="351" spans="1:15" s="18" customFormat="1" ht="40.5" x14ac:dyDescent="0.25">
      <c r="A351" s="1337"/>
      <c r="B351" s="1337"/>
      <c r="C351" s="1337"/>
      <c r="D351" s="1337"/>
      <c r="E351" s="1205"/>
      <c r="F351" s="1205"/>
      <c r="G351" s="1341"/>
      <c r="H351" s="1205"/>
      <c r="I351" s="1205"/>
      <c r="J351" s="1205" t="s">
        <v>5027</v>
      </c>
      <c r="K351" s="1205"/>
      <c r="L351" s="61" t="s">
        <v>6908</v>
      </c>
      <c r="M351" s="657" t="s">
        <v>6803</v>
      </c>
      <c r="N351" s="469"/>
      <c r="O351" s="190"/>
    </row>
    <row r="352" spans="1:15" s="18" customFormat="1" ht="40.5" x14ac:dyDescent="0.25">
      <c r="A352" s="1337"/>
      <c r="B352" s="1337"/>
      <c r="C352" s="1337"/>
      <c r="D352" s="1337"/>
      <c r="E352" s="1205"/>
      <c r="F352" s="1205"/>
      <c r="G352" s="1341"/>
      <c r="H352" s="1205"/>
      <c r="I352" s="1205"/>
      <c r="J352" s="1205"/>
      <c r="K352" s="1205"/>
      <c r="L352" s="61" t="s">
        <v>6909</v>
      </c>
      <c r="M352" s="657" t="s">
        <v>6910</v>
      </c>
      <c r="N352" s="469"/>
      <c r="O352" s="190"/>
    </row>
    <row r="353" spans="1:15" s="18" customFormat="1" ht="40.5" x14ac:dyDescent="0.25">
      <c r="A353" s="1337">
        <v>55</v>
      </c>
      <c r="B353" s="1337">
        <v>9</v>
      </c>
      <c r="C353" s="1337" t="s">
        <v>64</v>
      </c>
      <c r="D353" s="1337">
        <v>2560</v>
      </c>
      <c r="E353" s="1205" t="s">
        <v>331</v>
      </c>
      <c r="F353" s="1205" t="s">
        <v>331</v>
      </c>
      <c r="G353" s="1341"/>
      <c r="H353" s="1205" t="s">
        <v>60</v>
      </c>
      <c r="I353" s="1205" t="s">
        <v>332</v>
      </c>
      <c r="J353" s="1205" t="s">
        <v>11</v>
      </c>
      <c r="K353" s="1205" t="s">
        <v>3414</v>
      </c>
      <c r="L353" s="61" t="s">
        <v>277</v>
      </c>
      <c r="M353" s="657" t="s">
        <v>333</v>
      </c>
      <c r="N353" s="469"/>
      <c r="O353" s="190"/>
    </row>
    <row r="354" spans="1:15" s="18" customFormat="1" ht="30.75" customHeight="1" x14ac:dyDescent="0.25">
      <c r="A354" s="1337"/>
      <c r="B354" s="1337"/>
      <c r="C354" s="1337"/>
      <c r="D354" s="1337"/>
      <c r="E354" s="1205"/>
      <c r="F354" s="1205"/>
      <c r="G354" s="1341"/>
      <c r="H354" s="1205"/>
      <c r="I354" s="1205"/>
      <c r="J354" s="1205"/>
      <c r="K354" s="1205"/>
      <c r="L354" s="61" t="s">
        <v>396</v>
      </c>
      <c r="M354" s="657" t="s">
        <v>397</v>
      </c>
      <c r="N354" s="469"/>
      <c r="O354" s="190"/>
    </row>
    <row r="355" spans="1:15" s="18" customFormat="1" ht="24" customHeight="1" x14ac:dyDescent="0.25">
      <c r="A355" s="1337"/>
      <c r="B355" s="1337"/>
      <c r="C355" s="1337"/>
      <c r="D355" s="1337"/>
      <c r="E355" s="1205"/>
      <c r="F355" s="1205"/>
      <c r="G355" s="1341"/>
      <c r="H355" s="1205"/>
      <c r="I355" s="1205"/>
      <c r="J355" s="1205"/>
      <c r="K355" s="1205"/>
      <c r="L355" s="61" t="s">
        <v>398</v>
      </c>
      <c r="M355" s="657" t="s">
        <v>399</v>
      </c>
      <c r="N355" s="469"/>
      <c r="O355" s="190"/>
    </row>
    <row r="356" spans="1:15" s="18" customFormat="1" ht="26.25" customHeight="1" x14ac:dyDescent="0.25">
      <c r="A356" s="6">
        <v>56</v>
      </c>
      <c r="B356" s="6">
        <v>9</v>
      </c>
      <c r="C356" s="6" t="s">
        <v>64</v>
      </c>
      <c r="D356" s="6">
        <v>2560</v>
      </c>
      <c r="E356" s="138" t="s">
        <v>334</v>
      </c>
      <c r="F356" s="138" t="s">
        <v>334</v>
      </c>
      <c r="G356" s="9" t="s">
        <v>335</v>
      </c>
      <c r="H356" s="138" t="s">
        <v>336</v>
      </c>
      <c r="I356" s="138" t="s">
        <v>125</v>
      </c>
      <c r="J356" s="138" t="s">
        <v>113</v>
      </c>
      <c r="K356" s="138" t="s">
        <v>3414</v>
      </c>
      <c r="L356" s="61" t="s">
        <v>18</v>
      </c>
      <c r="M356" s="657" t="s">
        <v>337</v>
      </c>
      <c r="N356" s="469"/>
      <c r="O356" s="190"/>
    </row>
    <row r="357" spans="1:15" s="18" customFormat="1" ht="26.25" customHeight="1" x14ac:dyDescent="0.25">
      <c r="A357" s="6">
        <v>57</v>
      </c>
      <c r="B357" s="6">
        <v>9</v>
      </c>
      <c r="C357" s="6" t="s">
        <v>64</v>
      </c>
      <c r="D357" s="6">
        <v>2560</v>
      </c>
      <c r="E357" s="138" t="s">
        <v>258</v>
      </c>
      <c r="F357" s="138" t="s">
        <v>258</v>
      </c>
      <c r="G357" s="9" t="s">
        <v>259</v>
      </c>
      <c r="H357" s="138" t="s">
        <v>260</v>
      </c>
      <c r="I357" s="138" t="s">
        <v>261</v>
      </c>
      <c r="J357" s="138" t="s">
        <v>212</v>
      </c>
      <c r="K357" s="138" t="s">
        <v>3414</v>
      </c>
      <c r="L357" s="61" t="s">
        <v>18</v>
      </c>
      <c r="M357" s="657" t="s">
        <v>262</v>
      </c>
      <c r="N357" s="469"/>
      <c r="O357" s="190"/>
    </row>
    <row r="358" spans="1:15" s="18" customFormat="1" ht="40.5" x14ac:dyDescent="0.25">
      <c r="A358" s="1337">
        <v>58</v>
      </c>
      <c r="B358" s="1337">
        <v>9</v>
      </c>
      <c r="C358" s="1337" t="s">
        <v>64</v>
      </c>
      <c r="D358" s="1337">
        <v>2560</v>
      </c>
      <c r="E358" s="1205" t="s">
        <v>343</v>
      </c>
      <c r="F358" s="1205" t="s">
        <v>343</v>
      </c>
      <c r="G358" s="1341" t="s">
        <v>344</v>
      </c>
      <c r="H358" s="1205" t="s">
        <v>345</v>
      </c>
      <c r="I358" s="1205" t="s">
        <v>346</v>
      </c>
      <c r="J358" s="1205" t="s">
        <v>131</v>
      </c>
      <c r="K358" s="1205" t="s">
        <v>3414</v>
      </c>
      <c r="L358" s="61" t="s">
        <v>5041</v>
      </c>
      <c r="M358" s="657" t="s">
        <v>347</v>
      </c>
      <c r="N358" s="110"/>
      <c r="O358" s="190"/>
    </row>
    <row r="359" spans="1:15" s="18" customFormat="1" ht="46.5" customHeight="1" x14ac:dyDescent="0.25">
      <c r="A359" s="1337"/>
      <c r="B359" s="1337"/>
      <c r="C359" s="1337"/>
      <c r="D359" s="1337"/>
      <c r="E359" s="1205"/>
      <c r="F359" s="1205"/>
      <c r="G359" s="1341"/>
      <c r="H359" s="1205"/>
      <c r="I359" s="1205"/>
      <c r="J359" s="1205"/>
      <c r="K359" s="1205"/>
      <c r="L359" s="61" t="s">
        <v>4099</v>
      </c>
      <c r="M359" s="657" t="s">
        <v>4100</v>
      </c>
      <c r="N359" s="469"/>
      <c r="O359" s="190"/>
    </row>
    <row r="360" spans="1:15" s="18" customFormat="1" x14ac:dyDescent="0.25">
      <c r="A360" s="1337"/>
      <c r="B360" s="1337"/>
      <c r="C360" s="1337"/>
      <c r="D360" s="1337"/>
      <c r="E360" s="1205"/>
      <c r="F360" s="1205"/>
      <c r="G360" s="1341"/>
      <c r="H360" s="1205"/>
      <c r="I360" s="1205"/>
      <c r="J360" s="1205"/>
      <c r="K360" s="1205"/>
      <c r="L360" s="61" t="s">
        <v>1158</v>
      </c>
      <c r="M360" s="657" t="s">
        <v>4101</v>
      </c>
      <c r="N360" s="469" t="s">
        <v>4088</v>
      </c>
      <c r="O360" s="190"/>
    </row>
    <row r="361" spans="1:15" s="18" customFormat="1" ht="40.5" x14ac:dyDescent="0.25">
      <c r="A361" s="1337"/>
      <c r="B361" s="1337"/>
      <c r="C361" s="1337"/>
      <c r="D361" s="1337"/>
      <c r="E361" s="1205"/>
      <c r="F361" s="1205"/>
      <c r="G361" s="1341"/>
      <c r="H361" s="1205"/>
      <c r="I361" s="1205"/>
      <c r="J361" s="1205"/>
      <c r="K361" s="1205"/>
      <c r="L361" s="61" t="s">
        <v>5189</v>
      </c>
      <c r="M361" s="361" t="s">
        <v>4890</v>
      </c>
      <c r="N361" s="469"/>
      <c r="O361" s="190"/>
    </row>
    <row r="362" spans="1:15" s="18" customFormat="1" ht="40.5" x14ac:dyDescent="0.25">
      <c r="A362" s="1337"/>
      <c r="B362" s="1337"/>
      <c r="C362" s="1337"/>
      <c r="D362" s="1337"/>
      <c r="E362" s="1205"/>
      <c r="F362" s="1205"/>
      <c r="G362" s="1341"/>
      <c r="H362" s="1205"/>
      <c r="I362" s="1205"/>
      <c r="J362" s="1205"/>
      <c r="K362" s="1205"/>
      <c r="L362" s="61" t="s">
        <v>5025</v>
      </c>
      <c r="M362" s="657" t="s">
        <v>5028</v>
      </c>
      <c r="N362" s="469" t="s">
        <v>5042</v>
      </c>
      <c r="O362" s="190"/>
    </row>
    <row r="363" spans="1:15" s="18" customFormat="1" ht="40.5" x14ac:dyDescent="0.25">
      <c r="A363" s="1337"/>
      <c r="B363" s="1337"/>
      <c r="C363" s="1337"/>
      <c r="D363" s="1337"/>
      <c r="E363" s="1205"/>
      <c r="F363" s="1205"/>
      <c r="G363" s="1341"/>
      <c r="H363" s="1205"/>
      <c r="I363" s="1205"/>
      <c r="J363" s="1205"/>
      <c r="K363" s="1205"/>
      <c r="L363" s="138" t="s">
        <v>6561</v>
      </c>
      <c r="M363" s="361" t="s">
        <v>6879</v>
      </c>
      <c r="N363" s="469"/>
      <c r="O363" s="190"/>
    </row>
    <row r="364" spans="1:15" s="18" customFormat="1" ht="40.5" x14ac:dyDescent="0.25">
      <c r="A364" s="1337"/>
      <c r="B364" s="1337"/>
      <c r="C364" s="1337"/>
      <c r="D364" s="1337"/>
      <c r="E364" s="1205"/>
      <c r="F364" s="1205"/>
      <c r="G364" s="1341"/>
      <c r="H364" s="1205"/>
      <c r="I364" s="1205"/>
      <c r="J364" s="1205"/>
      <c r="K364" s="1205"/>
      <c r="L364" s="113" t="s">
        <v>6551</v>
      </c>
      <c r="M364" s="361" t="s">
        <v>6901</v>
      </c>
      <c r="N364" s="469"/>
      <c r="O364" s="190"/>
    </row>
    <row r="365" spans="1:15" s="18" customFormat="1" ht="40.5" x14ac:dyDescent="0.25">
      <c r="A365" s="1337">
        <v>59</v>
      </c>
      <c r="B365" s="1337">
        <v>9</v>
      </c>
      <c r="C365" s="1337" t="s">
        <v>64</v>
      </c>
      <c r="D365" s="1337">
        <v>2560</v>
      </c>
      <c r="E365" s="1205" t="s">
        <v>348</v>
      </c>
      <c r="F365" s="1205" t="s">
        <v>348</v>
      </c>
      <c r="G365" s="1341" t="s">
        <v>349</v>
      </c>
      <c r="H365" s="1205" t="s">
        <v>350</v>
      </c>
      <c r="I365" s="1205" t="s">
        <v>351</v>
      </c>
      <c r="J365" s="1205" t="s">
        <v>352</v>
      </c>
      <c r="K365" s="1205" t="s">
        <v>3234</v>
      </c>
      <c r="L365" s="61" t="s">
        <v>277</v>
      </c>
      <c r="M365" s="657" t="s">
        <v>353</v>
      </c>
      <c r="N365" s="469" t="s">
        <v>4088</v>
      </c>
      <c r="O365" s="190"/>
    </row>
    <row r="366" spans="1:15" s="18" customFormat="1" x14ac:dyDescent="0.25">
      <c r="A366" s="1337"/>
      <c r="B366" s="1337"/>
      <c r="C366" s="1337"/>
      <c r="D366" s="1337"/>
      <c r="E366" s="1205"/>
      <c r="F366" s="1205"/>
      <c r="G366" s="1341"/>
      <c r="H366" s="1205"/>
      <c r="I366" s="1205"/>
      <c r="J366" s="1205"/>
      <c r="K366" s="1205"/>
      <c r="L366" s="61" t="s">
        <v>4099</v>
      </c>
      <c r="M366" s="657" t="s">
        <v>4102</v>
      </c>
      <c r="N366" s="469"/>
      <c r="O366" s="190"/>
    </row>
    <row r="367" spans="1:15" s="18" customFormat="1" ht="24" customHeight="1" x14ac:dyDescent="0.25">
      <c r="A367" s="1337"/>
      <c r="B367" s="1337"/>
      <c r="C367" s="1337"/>
      <c r="D367" s="1337"/>
      <c r="E367" s="1205"/>
      <c r="F367" s="1205"/>
      <c r="G367" s="1341"/>
      <c r="H367" s="1205"/>
      <c r="I367" s="1205"/>
      <c r="J367" s="1205"/>
      <c r="K367" s="1205"/>
      <c r="L367" s="61" t="s">
        <v>1158</v>
      </c>
      <c r="M367" s="657" t="s">
        <v>4103</v>
      </c>
      <c r="N367" s="469"/>
      <c r="O367" s="190"/>
    </row>
    <row r="368" spans="1:15" s="18" customFormat="1" ht="24" customHeight="1" x14ac:dyDescent="0.25">
      <c r="A368" s="1337"/>
      <c r="B368" s="1337"/>
      <c r="C368" s="1337"/>
      <c r="D368" s="1337"/>
      <c r="E368" s="1205"/>
      <c r="F368" s="1205"/>
      <c r="G368" s="1341"/>
      <c r="H368" s="1205"/>
      <c r="I368" s="1205"/>
      <c r="J368" s="1205"/>
      <c r="K368" s="1205"/>
      <c r="L368" s="61" t="s">
        <v>133</v>
      </c>
      <c r="M368" s="657" t="s">
        <v>4104</v>
      </c>
      <c r="N368" s="469"/>
      <c r="O368" s="190"/>
    </row>
    <row r="369" spans="1:15" s="18" customFormat="1" ht="40.5" x14ac:dyDescent="0.25">
      <c r="A369" s="1333">
        <v>60</v>
      </c>
      <c r="B369" s="1333">
        <v>9</v>
      </c>
      <c r="C369" s="1333" t="s">
        <v>64</v>
      </c>
      <c r="D369" s="1333">
        <v>2560</v>
      </c>
      <c r="E369" s="1336" t="s">
        <v>338</v>
      </c>
      <c r="F369" s="1336" t="s">
        <v>338</v>
      </c>
      <c r="G369" s="1340" t="s">
        <v>339</v>
      </c>
      <c r="H369" s="1336" t="s">
        <v>340</v>
      </c>
      <c r="I369" s="1336" t="s">
        <v>341</v>
      </c>
      <c r="J369" s="1336" t="s">
        <v>212</v>
      </c>
      <c r="K369" s="1336" t="s">
        <v>3414</v>
      </c>
      <c r="L369" s="365" t="s">
        <v>285</v>
      </c>
      <c r="M369" s="659" t="s">
        <v>342</v>
      </c>
      <c r="N369" s="472"/>
      <c r="O369" s="190"/>
    </row>
    <row r="370" spans="1:15" s="18" customFormat="1" x14ac:dyDescent="0.25">
      <c r="A370" s="1333"/>
      <c r="B370" s="1333"/>
      <c r="C370" s="1333"/>
      <c r="D370" s="1333"/>
      <c r="E370" s="1336"/>
      <c r="F370" s="1336"/>
      <c r="G370" s="1340"/>
      <c r="H370" s="1336"/>
      <c r="I370" s="1336"/>
      <c r="J370" s="1336"/>
      <c r="K370" s="1336"/>
      <c r="L370" s="365" t="s">
        <v>4099</v>
      </c>
      <c r="M370" s="659" t="s">
        <v>4105</v>
      </c>
      <c r="N370" s="473"/>
      <c r="O370" s="190"/>
    </row>
    <row r="371" spans="1:15" s="18" customFormat="1" ht="24" customHeight="1" x14ac:dyDescent="0.25">
      <c r="A371" s="1333"/>
      <c r="B371" s="1333"/>
      <c r="C371" s="1333"/>
      <c r="D371" s="1333"/>
      <c r="E371" s="1336"/>
      <c r="F371" s="1336"/>
      <c r="G371" s="1340"/>
      <c r="H371" s="1336"/>
      <c r="I371" s="1336"/>
      <c r="J371" s="1336"/>
      <c r="K371" s="1336"/>
      <c r="L371" s="365" t="s">
        <v>1158</v>
      </c>
      <c r="M371" s="659" t="s">
        <v>4106</v>
      </c>
      <c r="N371" s="473" t="s">
        <v>4088</v>
      </c>
      <c r="O371" s="190"/>
    </row>
    <row r="372" spans="1:15" s="18" customFormat="1" ht="24" customHeight="1" x14ac:dyDescent="0.25">
      <c r="A372" s="1333"/>
      <c r="B372" s="1333"/>
      <c r="C372" s="1333"/>
      <c r="D372" s="1333"/>
      <c r="E372" s="1336"/>
      <c r="F372" s="1336"/>
      <c r="G372" s="1340"/>
      <c r="H372" s="1336"/>
      <c r="I372" s="1336"/>
      <c r="J372" s="1336"/>
      <c r="K372" s="1336"/>
      <c r="L372" s="365" t="s">
        <v>133</v>
      </c>
      <c r="M372" s="659" t="s">
        <v>4107</v>
      </c>
      <c r="N372" s="1349" t="s">
        <v>4108</v>
      </c>
      <c r="O372" s="190"/>
    </row>
    <row r="373" spans="1:15" s="18" customFormat="1" ht="40.5" x14ac:dyDescent="0.25">
      <c r="A373" s="1333"/>
      <c r="B373" s="1333"/>
      <c r="C373" s="1333"/>
      <c r="D373" s="1333"/>
      <c r="E373" s="1336"/>
      <c r="F373" s="1336"/>
      <c r="G373" s="1340"/>
      <c r="H373" s="1336"/>
      <c r="I373" s="1336"/>
      <c r="J373" s="1336"/>
      <c r="K373" s="1336"/>
      <c r="L373" s="365" t="s">
        <v>995</v>
      </c>
      <c r="M373" s="659" t="s">
        <v>4109</v>
      </c>
      <c r="N373" s="1349"/>
      <c r="O373" s="190"/>
    </row>
    <row r="374" spans="1:15" s="18" customFormat="1" x14ac:dyDescent="0.25">
      <c r="A374" s="1333"/>
      <c r="B374" s="1333"/>
      <c r="C374" s="1333"/>
      <c r="D374" s="1333"/>
      <c r="E374" s="1336"/>
      <c r="F374" s="1336"/>
      <c r="G374" s="1340"/>
      <c r="H374" s="1336"/>
      <c r="I374" s="1336"/>
      <c r="J374" s="1336"/>
      <c r="K374" s="1336"/>
      <c r="L374" s="365" t="s">
        <v>298</v>
      </c>
      <c r="M374" s="659" t="s">
        <v>4110</v>
      </c>
      <c r="N374" s="1349"/>
      <c r="O374" s="190"/>
    </row>
    <row r="375" spans="1:15" s="18" customFormat="1" ht="27" customHeight="1" x14ac:dyDescent="0.25">
      <c r="A375" s="6">
        <v>61</v>
      </c>
      <c r="B375" s="6">
        <v>16</v>
      </c>
      <c r="C375" s="6" t="s">
        <v>64</v>
      </c>
      <c r="D375" s="6">
        <v>2560</v>
      </c>
      <c r="E375" s="138" t="s">
        <v>263</v>
      </c>
      <c r="F375" s="138" t="s">
        <v>263</v>
      </c>
      <c r="G375" s="9" t="s">
        <v>264</v>
      </c>
      <c r="H375" s="138" t="s">
        <v>28</v>
      </c>
      <c r="I375" s="138" t="s">
        <v>265</v>
      </c>
      <c r="J375" s="138" t="s">
        <v>58</v>
      </c>
      <c r="K375" s="138" t="s">
        <v>3414</v>
      </c>
      <c r="L375" s="61" t="s">
        <v>18</v>
      </c>
      <c r="M375" s="657" t="s">
        <v>274</v>
      </c>
      <c r="N375" s="469"/>
      <c r="O375" s="190"/>
    </row>
    <row r="376" spans="1:15" s="18" customFormat="1" ht="27" customHeight="1" x14ac:dyDescent="0.25">
      <c r="A376" s="6">
        <v>62</v>
      </c>
      <c r="B376" s="6">
        <v>16</v>
      </c>
      <c r="C376" s="6" t="s">
        <v>64</v>
      </c>
      <c r="D376" s="6">
        <v>2560</v>
      </c>
      <c r="E376" s="138" t="s">
        <v>266</v>
      </c>
      <c r="F376" s="138" t="s">
        <v>266</v>
      </c>
      <c r="G376" s="9" t="s">
        <v>267</v>
      </c>
      <c r="H376" s="138" t="s">
        <v>268</v>
      </c>
      <c r="I376" s="138" t="s">
        <v>150</v>
      </c>
      <c r="J376" s="138" t="s">
        <v>151</v>
      </c>
      <c r="K376" s="138" t="s">
        <v>3414</v>
      </c>
      <c r="L376" s="61" t="s">
        <v>18</v>
      </c>
      <c r="M376" s="657" t="s">
        <v>273</v>
      </c>
      <c r="N376" s="469"/>
      <c r="O376" s="190"/>
    </row>
    <row r="377" spans="1:15" s="18" customFormat="1" ht="27" customHeight="1" x14ac:dyDescent="0.25">
      <c r="A377" s="1333">
        <v>63</v>
      </c>
      <c r="B377" s="1333">
        <v>16</v>
      </c>
      <c r="C377" s="1333" t="s">
        <v>64</v>
      </c>
      <c r="D377" s="1333">
        <v>2560</v>
      </c>
      <c r="E377" s="1336" t="s">
        <v>269</v>
      </c>
      <c r="F377" s="1336" t="s">
        <v>269</v>
      </c>
      <c r="G377" s="1340" t="s">
        <v>270</v>
      </c>
      <c r="H377" s="1336" t="s">
        <v>37</v>
      </c>
      <c r="I377" s="1336" t="s">
        <v>271</v>
      </c>
      <c r="J377" s="1336" t="s">
        <v>78</v>
      </c>
      <c r="K377" s="1336" t="s">
        <v>3414</v>
      </c>
      <c r="L377" s="365" t="s">
        <v>18</v>
      </c>
      <c r="M377" s="659" t="s">
        <v>272</v>
      </c>
      <c r="N377" s="473" t="s">
        <v>48</v>
      </c>
      <c r="O377" s="190"/>
    </row>
    <row r="378" spans="1:15" s="18" customFormat="1" ht="40.5" x14ac:dyDescent="0.25">
      <c r="A378" s="1333"/>
      <c r="B378" s="1333"/>
      <c r="C378" s="1333"/>
      <c r="D378" s="1333"/>
      <c r="E378" s="1336"/>
      <c r="F378" s="1336"/>
      <c r="G378" s="1340"/>
      <c r="H378" s="1336"/>
      <c r="I378" s="1336"/>
      <c r="J378" s="1336"/>
      <c r="K378" s="1336"/>
      <c r="L378" s="365" t="s">
        <v>86</v>
      </c>
      <c r="M378" s="659" t="s">
        <v>275</v>
      </c>
      <c r="N378" s="110"/>
      <c r="O378" s="190"/>
    </row>
    <row r="379" spans="1:15" ht="26.25" customHeight="1" x14ac:dyDescent="0.25">
      <c r="A379" s="12">
        <v>64</v>
      </c>
      <c r="B379" s="12">
        <v>1</v>
      </c>
      <c r="C379" s="12" t="s">
        <v>65</v>
      </c>
      <c r="D379" s="12">
        <v>2560</v>
      </c>
      <c r="E379" s="61" t="s">
        <v>75</v>
      </c>
      <c r="F379" s="61" t="s">
        <v>75</v>
      </c>
      <c r="G379" s="11" t="s">
        <v>76</v>
      </c>
      <c r="H379" s="61" t="s">
        <v>77</v>
      </c>
      <c r="I379" s="61" t="s">
        <v>78</v>
      </c>
      <c r="J379" s="61" t="s">
        <v>78</v>
      </c>
      <c r="K379" s="61" t="s">
        <v>3414</v>
      </c>
      <c r="L379" s="61" t="s">
        <v>18</v>
      </c>
      <c r="M379" s="657" t="s">
        <v>83</v>
      </c>
    </row>
    <row r="380" spans="1:15" ht="44.25" customHeight="1" x14ac:dyDescent="0.25">
      <c r="A380" s="876">
        <v>65</v>
      </c>
      <c r="B380" s="876">
        <v>1</v>
      </c>
      <c r="C380" s="876" t="s">
        <v>65</v>
      </c>
      <c r="D380" s="876">
        <v>2560</v>
      </c>
      <c r="E380" s="365" t="s">
        <v>327</v>
      </c>
      <c r="F380" s="365" t="s">
        <v>327</v>
      </c>
      <c r="G380" s="943" t="s">
        <v>328</v>
      </c>
      <c r="H380" s="365" t="s">
        <v>329</v>
      </c>
      <c r="I380" s="365" t="s">
        <v>324</v>
      </c>
      <c r="J380" s="365" t="s">
        <v>11</v>
      </c>
      <c r="K380" s="365" t="s">
        <v>3414</v>
      </c>
      <c r="L380" s="365" t="s">
        <v>277</v>
      </c>
      <c r="M380" s="659" t="s">
        <v>330</v>
      </c>
      <c r="N380" s="473" t="s">
        <v>1391</v>
      </c>
    </row>
    <row r="381" spans="1:15" ht="40.5" x14ac:dyDescent="0.25">
      <c r="A381" s="12">
        <v>66</v>
      </c>
      <c r="B381" s="12">
        <v>1</v>
      </c>
      <c r="C381" s="12" t="s">
        <v>65</v>
      </c>
      <c r="D381" s="12">
        <v>2560</v>
      </c>
      <c r="E381" s="61" t="s">
        <v>266</v>
      </c>
      <c r="F381" s="61" t="s">
        <v>266</v>
      </c>
      <c r="G381" s="11"/>
      <c r="H381" s="61" t="s">
        <v>268</v>
      </c>
      <c r="I381" s="61" t="s">
        <v>150</v>
      </c>
      <c r="J381" s="61" t="s">
        <v>151</v>
      </c>
      <c r="K381" s="61" t="s">
        <v>3414</v>
      </c>
      <c r="L381" s="138" t="s">
        <v>277</v>
      </c>
      <c r="M381" s="657" t="s">
        <v>326</v>
      </c>
    </row>
    <row r="382" spans="1:15" ht="40.5" x14ac:dyDescent="0.25">
      <c r="A382" s="12">
        <v>67</v>
      </c>
      <c r="B382" s="12">
        <v>1</v>
      </c>
      <c r="C382" s="12" t="s">
        <v>65</v>
      </c>
      <c r="D382" s="12">
        <v>2560</v>
      </c>
      <c r="E382" s="61" t="s">
        <v>322</v>
      </c>
      <c r="F382" s="61" t="s">
        <v>322</v>
      </c>
      <c r="G382" s="11" t="s">
        <v>323</v>
      </c>
      <c r="H382" s="61" t="s">
        <v>46</v>
      </c>
      <c r="I382" s="61" t="s">
        <v>324</v>
      </c>
      <c r="J382" s="61" t="s">
        <v>11</v>
      </c>
      <c r="K382" s="61" t="s">
        <v>3414</v>
      </c>
      <c r="L382" s="138" t="s">
        <v>277</v>
      </c>
      <c r="M382" s="657" t="s">
        <v>325</v>
      </c>
    </row>
    <row r="383" spans="1:15" ht="40.5" x14ac:dyDescent="0.25">
      <c r="A383" s="12">
        <v>68</v>
      </c>
      <c r="B383" s="12">
        <v>1</v>
      </c>
      <c r="C383" s="12" t="s">
        <v>65</v>
      </c>
      <c r="D383" s="12">
        <v>2560</v>
      </c>
      <c r="E383" s="61" t="s">
        <v>75</v>
      </c>
      <c r="F383" s="61" t="s">
        <v>75</v>
      </c>
      <c r="G383" s="11" t="s">
        <v>319</v>
      </c>
      <c r="H383" s="61" t="s">
        <v>320</v>
      </c>
      <c r="I383" s="61" t="s">
        <v>78</v>
      </c>
      <c r="J383" s="61" t="s">
        <v>78</v>
      </c>
      <c r="K383" s="61" t="s">
        <v>3414</v>
      </c>
      <c r="L383" s="138" t="s">
        <v>277</v>
      </c>
      <c r="M383" s="657" t="s">
        <v>321</v>
      </c>
    </row>
    <row r="384" spans="1:15" ht="32.25" customHeight="1" x14ac:dyDescent="0.25">
      <c r="A384" s="1333">
        <v>69</v>
      </c>
      <c r="B384" s="1333">
        <v>10</v>
      </c>
      <c r="C384" s="1333" t="s">
        <v>66</v>
      </c>
      <c r="D384" s="1333">
        <v>2560</v>
      </c>
      <c r="E384" s="1336" t="s">
        <v>95</v>
      </c>
      <c r="F384" s="1336" t="s">
        <v>95</v>
      </c>
      <c r="G384" s="1340" t="s">
        <v>96</v>
      </c>
      <c r="H384" s="1336" t="s">
        <v>97</v>
      </c>
      <c r="I384" s="1336" t="s">
        <v>98</v>
      </c>
      <c r="J384" s="1336" t="s">
        <v>92</v>
      </c>
      <c r="K384" s="1336" t="s">
        <v>3414</v>
      </c>
      <c r="L384" s="365" t="s">
        <v>390</v>
      </c>
      <c r="M384" s="659" t="s">
        <v>391</v>
      </c>
      <c r="N384" s="1348" t="s">
        <v>1125</v>
      </c>
    </row>
    <row r="385" spans="1:14" ht="40.5" customHeight="1" x14ac:dyDescent="0.25">
      <c r="A385" s="1333"/>
      <c r="B385" s="1333"/>
      <c r="C385" s="1333"/>
      <c r="D385" s="1333"/>
      <c r="E385" s="1336"/>
      <c r="F385" s="1336"/>
      <c r="G385" s="1340"/>
      <c r="H385" s="1336"/>
      <c r="I385" s="1336"/>
      <c r="J385" s="1336"/>
      <c r="K385" s="1336"/>
      <c r="L385" s="365" t="s">
        <v>392</v>
      </c>
      <c r="M385" s="659" t="s">
        <v>393</v>
      </c>
      <c r="N385" s="1348"/>
    </row>
    <row r="386" spans="1:14" ht="43.5" customHeight="1" x14ac:dyDescent="0.25">
      <c r="A386" s="1333"/>
      <c r="B386" s="1333"/>
      <c r="C386" s="1333"/>
      <c r="D386" s="1333"/>
      <c r="E386" s="1336"/>
      <c r="F386" s="1336"/>
      <c r="G386" s="1340"/>
      <c r="H386" s="1336"/>
      <c r="I386" s="1336"/>
      <c r="J386" s="1336"/>
      <c r="K386" s="1336"/>
      <c r="L386" s="365" t="s">
        <v>394</v>
      </c>
      <c r="M386" s="659" t="s">
        <v>395</v>
      </c>
      <c r="N386" s="1348"/>
    </row>
    <row r="387" spans="1:14" ht="42" customHeight="1" x14ac:dyDescent="0.25">
      <c r="A387" s="1333"/>
      <c r="B387" s="1333"/>
      <c r="C387" s="1333"/>
      <c r="D387" s="1333"/>
      <c r="E387" s="1336"/>
      <c r="F387" s="1336"/>
      <c r="G387" s="1340"/>
      <c r="H387" s="1336"/>
      <c r="I387" s="1336"/>
      <c r="J387" s="1336"/>
      <c r="K387" s="1336"/>
      <c r="L387" s="365" t="s">
        <v>995</v>
      </c>
      <c r="M387" s="659" t="s">
        <v>1123</v>
      </c>
      <c r="N387" s="1348"/>
    </row>
    <row r="388" spans="1:14" ht="33.75" customHeight="1" x14ac:dyDescent="0.25">
      <c r="A388" s="1333"/>
      <c r="B388" s="1333"/>
      <c r="C388" s="1333"/>
      <c r="D388" s="1333"/>
      <c r="E388" s="1336"/>
      <c r="F388" s="1336"/>
      <c r="G388" s="1340"/>
      <c r="H388" s="1336"/>
      <c r="I388" s="1336"/>
      <c r="J388" s="1336"/>
      <c r="K388" s="1336"/>
      <c r="L388" s="365" t="s">
        <v>298</v>
      </c>
      <c r="M388" s="659" t="s">
        <v>1124</v>
      </c>
      <c r="N388" s="1348"/>
    </row>
    <row r="389" spans="1:14" ht="40.5" x14ac:dyDescent="0.25">
      <c r="A389" s="1333">
        <v>70</v>
      </c>
      <c r="B389" s="1333">
        <v>2</v>
      </c>
      <c r="C389" s="1333" t="s">
        <v>62</v>
      </c>
      <c r="D389" s="1333">
        <v>2560</v>
      </c>
      <c r="E389" s="1336" t="s">
        <v>116</v>
      </c>
      <c r="F389" s="1336" t="s">
        <v>116</v>
      </c>
      <c r="G389" s="1340" t="s">
        <v>276</v>
      </c>
      <c r="H389" s="1336" t="s">
        <v>32</v>
      </c>
      <c r="I389" s="1336" t="s">
        <v>118</v>
      </c>
      <c r="J389" s="1336" t="s">
        <v>119</v>
      </c>
      <c r="K389" s="1336" t="s">
        <v>3717</v>
      </c>
      <c r="L389" s="365" t="s">
        <v>277</v>
      </c>
      <c r="M389" s="659" t="s">
        <v>278</v>
      </c>
      <c r="N389" s="473"/>
    </row>
    <row r="390" spans="1:14" ht="40.5" x14ac:dyDescent="0.25">
      <c r="A390" s="1333"/>
      <c r="B390" s="1333"/>
      <c r="C390" s="1333"/>
      <c r="D390" s="1333"/>
      <c r="E390" s="1336"/>
      <c r="F390" s="1336"/>
      <c r="G390" s="1340"/>
      <c r="H390" s="1336"/>
      <c r="I390" s="1336"/>
      <c r="J390" s="1336"/>
      <c r="K390" s="1336"/>
      <c r="L390" s="365" t="s">
        <v>86</v>
      </c>
      <c r="M390" s="659" t="s">
        <v>279</v>
      </c>
      <c r="N390" s="473"/>
    </row>
    <row r="391" spans="1:14" ht="23.25" customHeight="1" x14ac:dyDescent="0.25">
      <c r="A391" s="1333"/>
      <c r="B391" s="1333"/>
      <c r="C391" s="1333"/>
      <c r="D391" s="1333"/>
      <c r="E391" s="1336"/>
      <c r="F391" s="1336"/>
      <c r="G391" s="1340"/>
      <c r="H391" s="1336"/>
      <c r="I391" s="1336"/>
      <c r="J391" s="1336"/>
      <c r="K391" s="1336"/>
      <c r="L391" s="365" t="s">
        <v>120</v>
      </c>
      <c r="M391" s="659" t="s">
        <v>280</v>
      </c>
      <c r="N391" s="473" t="s">
        <v>48</v>
      </c>
    </row>
    <row r="392" spans="1:14" ht="30" customHeight="1" x14ac:dyDescent="0.25">
      <c r="A392" s="1332">
        <v>71</v>
      </c>
      <c r="B392" s="1332">
        <v>2</v>
      </c>
      <c r="C392" s="1332" t="s">
        <v>62</v>
      </c>
      <c r="D392" s="1332">
        <v>2560</v>
      </c>
      <c r="E392" s="1329" t="s">
        <v>79</v>
      </c>
      <c r="F392" s="1329" t="s">
        <v>79</v>
      </c>
      <c r="G392" s="1331" t="s">
        <v>80</v>
      </c>
      <c r="H392" s="1329" t="s">
        <v>49</v>
      </c>
      <c r="I392" s="1329" t="s">
        <v>81</v>
      </c>
      <c r="J392" s="1329" t="s">
        <v>82</v>
      </c>
      <c r="K392" s="1329" t="s">
        <v>3234</v>
      </c>
      <c r="L392" s="366" t="s">
        <v>18</v>
      </c>
      <c r="M392" s="661" t="s">
        <v>84</v>
      </c>
      <c r="N392" s="473"/>
    </row>
    <row r="393" spans="1:14" ht="39" customHeight="1" x14ac:dyDescent="0.25">
      <c r="A393" s="1332"/>
      <c r="B393" s="1332"/>
      <c r="C393" s="1332"/>
      <c r="D393" s="1332"/>
      <c r="E393" s="1329"/>
      <c r="F393" s="1329"/>
      <c r="G393" s="1331"/>
      <c r="H393" s="1329"/>
      <c r="I393" s="1329"/>
      <c r="J393" s="1329"/>
      <c r="K393" s="1329"/>
      <c r="L393" s="365" t="s">
        <v>86</v>
      </c>
      <c r="M393" s="659" t="s">
        <v>85</v>
      </c>
      <c r="N393" s="473"/>
    </row>
    <row r="394" spans="1:14" ht="30" customHeight="1" x14ac:dyDescent="0.25">
      <c r="A394" s="1332"/>
      <c r="B394" s="1332"/>
      <c r="C394" s="1332"/>
      <c r="D394" s="1332"/>
      <c r="E394" s="1329"/>
      <c r="F394" s="1329"/>
      <c r="G394" s="1331"/>
      <c r="H394" s="1329"/>
      <c r="I394" s="1329"/>
      <c r="J394" s="1329"/>
      <c r="K394" s="1329"/>
      <c r="L394" s="365" t="s">
        <v>120</v>
      </c>
      <c r="M394" s="659" t="s">
        <v>87</v>
      </c>
      <c r="N394" s="473" t="s">
        <v>48</v>
      </c>
    </row>
    <row r="395" spans="1:14" ht="25.5" customHeight="1" x14ac:dyDescent="0.25">
      <c r="A395" s="1333">
        <v>72</v>
      </c>
      <c r="B395" s="1332">
        <v>2</v>
      </c>
      <c r="C395" s="1332" t="s">
        <v>62</v>
      </c>
      <c r="D395" s="1332">
        <v>2560</v>
      </c>
      <c r="E395" s="1329" t="s">
        <v>88</v>
      </c>
      <c r="F395" s="1329" t="s">
        <v>88</v>
      </c>
      <c r="G395" s="1331" t="s">
        <v>89</v>
      </c>
      <c r="H395" s="1329" t="s">
        <v>90</v>
      </c>
      <c r="I395" s="1329" t="s">
        <v>91</v>
      </c>
      <c r="J395" s="1329" t="s">
        <v>92</v>
      </c>
      <c r="K395" s="1329" t="s">
        <v>3414</v>
      </c>
      <c r="L395" s="365" t="s">
        <v>18</v>
      </c>
      <c r="M395" s="661" t="s">
        <v>93</v>
      </c>
      <c r="N395" s="473"/>
    </row>
    <row r="396" spans="1:14" ht="40.5" x14ac:dyDescent="0.25">
      <c r="A396" s="1333"/>
      <c r="B396" s="1332"/>
      <c r="C396" s="1332"/>
      <c r="D396" s="1332"/>
      <c r="E396" s="1329"/>
      <c r="F396" s="1329"/>
      <c r="G396" s="1331"/>
      <c r="H396" s="1329"/>
      <c r="I396" s="1329"/>
      <c r="J396" s="1329"/>
      <c r="K396" s="1329"/>
      <c r="L396" s="365" t="s">
        <v>86</v>
      </c>
      <c r="M396" s="659" t="s">
        <v>85</v>
      </c>
      <c r="N396" s="473"/>
    </row>
    <row r="397" spans="1:14" x14ac:dyDescent="0.25">
      <c r="A397" s="1333"/>
      <c r="B397" s="1332"/>
      <c r="C397" s="1332"/>
      <c r="D397" s="1332"/>
      <c r="E397" s="1329"/>
      <c r="F397" s="1329"/>
      <c r="G397" s="1331"/>
      <c r="H397" s="1329"/>
      <c r="I397" s="1329"/>
      <c r="J397" s="1329"/>
      <c r="K397" s="1329"/>
      <c r="L397" s="365" t="s">
        <v>120</v>
      </c>
      <c r="M397" s="659" t="s">
        <v>94</v>
      </c>
      <c r="N397" s="473" t="s">
        <v>48</v>
      </c>
    </row>
    <row r="398" spans="1:14" ht="40.5" x14ac:dyDescent="0.25">
      <c r="A398" s="1332">
        <v>73</v>
      </c>
      <c r="B398" s="1332">
        <v>2</v>
      </c>
      <c r="C398" s="1332" t="s">
        <v>62</v>
      </c>
      <c r="D398" s="1332">
        <v>2560</v>
      </c>
      <c r="E398" s="1329" t="s">
        <v>95</v>
      </c>
      <c r="F398" s="1329" t="s">
        <v>95</v>
      </c>
      <c r="G398" s="1331" t="s">
        <v>96</v>
      </c>
      <c r="H398" s="1329" t="s">
        <v>97</v>
      </c>
      <c r="I398" s="1329" t="s">
        <v>98</v>
      </c>
      <c r="J398" s="1329" t="s">
        <v>92</v>
      </c>
      <c r="K398" s="1329" t="s">
        <v>3414</v>
      </c>
      <c r="L398" s="365" t="s">
        <v>277</v>
      </c>
      <c r="M398" s="659" t="s">
        <v>308</v>
      </c>
      <c r="N398" s="473"/>
    </row>
    <row r="399" spans="1:14" ht="29.25" customHeight="1" x14ac:dyDescent="0.25">
      <c r="A399" s="1332"/>
      <c r="B399" s="1332"/>
      <c r="C399" s="1332"/>
      <c r="D399" s="1332"/>
      <c r="E399" s="1329"/>
      <c r="F399" s="1329"/>
      <c r="G399" s="1331"/>
      <c r="H399" s="1329"/>
      <c r="I399" s="1329"/>
      <c r="J399" s="1329"/>
      <c r="K399" s="1329"/>
      <c r="L399" s="365" t="s">
        <v>310</v>
      </c>
      <c r="M399" s="659" t="s">
        <v>309</v>
      </c>
      <c r="N399" s="473"/>
    </row>
    <row r="400" spans="1:14" ht="29.25" customHeight="1" x14ac:dyDescent="0.25">
      <c r="A400" s="1332"/>
      <c r="B400" s="1332"/>
      <c r="C400" s="1332"/>
      <c r="D400" s="1332"/>
      <c r="E400" s="1329"/>
      <c r="F400" s="1329"/>
      <c r="G400" s="1331"/>
      <c r="H400" s="1329"/>
      <c r="I400" s="1329"/>
      <c r="J400" s="1329"/>
      <c r="K400" s="1329"/>
      <c r="L400" s="365" t="s">
        <v>311</v>
      </c>
      <c r="M400" s="659" t="s">
        <v>312</v>
      </c>
      <c r="N400" s="473"/>
    </row>
    <row r="401" spans="1:14" ht="28.5" customHeight="1" x14ac:dyDescent="0.25">
      <c r="A401" s="1332"/>
      <c r="B401" s="1332"/>
      <c r="C401" s="1332"/>
      <c r="D401" s="1332"/>
      <c r="E401" s="1329"/>
      <c r="F401" s="1329"/>
      <c r="G401" s="1331"/>
      <c r="H401" s="1329"/>
      <c r="I401" s="1329"/>
      <c r="J401" s="1329"/>
      <c r="K401" s="1329"/>
      <c r="L401" s="365" t="s">
        <v>52</v>
      </c>
      <c r="M401" s="659" t="s">
        <v>313</v>
      </c>
      <c r="N401" s="473"/>
    </row>
    <row r="402" spans="1:14" x14ac:dyDescent="0.25">
      <c r="A402" s="1332"/>
      <c r="B402" s="1332"/>
      <c r="C402" s="1332"/>
      <c r="D402" s="1332"/>
      <c r="E402" s="1329"/>
      <c r="F402" s="1329"/>
      <c r="G402" s="1331"/>
      <c r="H402" s="1329"/>
      <c r="I402" s="1329"/>
      <c r="J402" s="1329"/>
      <c r="K402" s="1329"/>
      <c r="L402" s="365" t="s">
        <v>298</v>
      </c>
      <c r="M402" s="659" t="s">
        <v>314</v>
      </c>
      <c r="N402" s="473" t="s">
        <v>48</v>
      </c>
    </row>
    <row r="403" spans="1:14" x14ac:dyDescent="0.25">
      <c r="A403" s="1332">
        <v>74</v>
      </c>
      <c r="B403" s="1332">
        <v>2</v>
      </c>
      <c r="C403" s="1332" t="s">
        <v>62</v>
      </c>
      <c r="D403" s="1332">
        <v>2560</v>
      </c>
      <c r="E403" s="1329" t="s">
        <v>95</v>
      </c>
      <c r="F403" s="1329" t="s">
        <v>95</v>
      </c>
      <c r="G403" s="1331" t="s">
        <v>96</v>
      </c>
      <c r="H403" s="1329" t="s">
        <v>97</v>
      </c>
      <c r="I403" s="1329" t="s">
        <v>98</v>
      </c>
      <c r="J403" s="1329" t="s">
        <v>92</v>
      </c>
      <c r="K403" s="1329" t="s">
        <v>3414</v>
      </c>
      <c r="L403" s="365" t="s">
        <v>18</v>
      </c>
      <c r="M403" s="661" t="s">
        <v>99</v>
      </c>
      <c r="N403" s="473"/>
    </row>
    <row r="404" spans="1:14" ht="40.5" x14ac:dyDescent="0.25">
      <c r="A404" s="1332"/>
      <c r="B404" s="1332"/>
      <c r="C404" s="1332"/>
      <c r="D404" s="1332"/>
      <c r="E404" s="1329"/>
      <c r="F404" s="1329"/>
      <c r="G404" s="1331"/>
      <c r="H404" s="1329"/>
      <c r="I404" s="1329"/>
      <c r="J404" s="1329"/>
      <c r="K404" s="1329"/>
      <c r="L404" s="365" t="s">
        <v>86</v>
      </c>
      <c r="M404" s="659" t="s">
        <v>85</v>
      </c>
      <c r="N404" s="473"/>
    </row>
    <row r="405" spans="1:14" x14ac:dyDescent="0.25">
      <c r="A405" s="1332"/>
      <c r="B405" s="1332"/>
      <c r="C405" s="1332"/>
      <c r="D405" s="1332"/>
      <c r="E405" s="1329"/>
      <c r="F405" s="1329"/>
      <c r="G405" s="1331"/>
      <c r="H405" s="1329"/>
      <c r="I405" s="1329"/>
      <c r="J405" s="1329"/>
      <c r="K405" s="1329"/>
      <c r="L405" s="365" t="s">
        <v>120</v>
      </c>
      <c r="M405" s="659" t="s">
        <v>100</v>
      </c>
      <c r="N405" s="473" t="s">
        <v>48</v>
      </c>
    </row>
    <row r="406" spans="1:14" x14ac:dyDescent="0.25">
      <c r="A406" s="1332">
        <v>75</v>
      </c>
      <c r="B406" s="1332">
        <v>2</v>
      </c>
      <c r="C406" s="1332" t="s">
        <v>62</v>
      </c>
      <c r="D406" s="1332">
        <v>2560</v>
      </c>
      <c r="E406" s="1329" t="s">
        <v>101</v>
      </c>
      <c r="F406" s="1329" t="s">
        <v>101</v>
      </c>
      <c r="G406" s="1331" t="s">
        <v>102</v>
      </c>
      <c r="H406" s="1329" t="s">
        <v>103</v>
      </c>
      <c r="I406" s="1329" t="s">
        <v>104</v>
      </c>
      <c r="J406" s="1329" t="s">
        <v>105</v>
      </c>
      <c r="K406" s="1329" t="s">
        <v>3414</v>
      </c>
      <c r="L406" s="365" t="s">
        <v>18</v>
      </c>
      <c r="M406" s="661" t="s">
        <v>106</v>
      </c>
      <c r="N406" s="473"/>
    </row>
    <row r="407" spans="1:14" ht="40.5" x14ac:dyDescent="0.25">
      <c r="A407" s="1332"/>
      <c r="B407" s="1332"/>
      <c r="C407" s="1332"/>
      <c r="D407" s="1332"/>
      <c r="E407" s="1329"/>
      <c r="F407" s="1329"/>
      <c r="G407" s="1331"/>
      <c r="H407" s="1329"/>
      <c r="I407" s="1329"/>
      <c r="J407" s="1329"/>
      <c r="K407" s="1329"/>
      <c r="L407" s="365" t="s">
        <v>86</v>
      </c>
      <c r="M407" s="659" t="s">
        <v>107</v>
      </c>
      <c r="N407" s="473"/>
    </row>
    <row r="408" spans="1:14" x14ac:dyDescent="0.25">
      <c r="A408" s="1332"/>
      <c r="B408" s="1332"/>
      <c r="C408" s="1332"/>
      <c r="D408" s="1332"/>
      <c r="E408" s="1329"/>
      <c r="F408" s="1329"/>
      <c r="G408" s="1331"/>
      <c r="H408" s="1329"/>
      <c r="I408" s="1329"/>
      <c r="J408" s="1329"/>
      <c r="K408" s="1329"/>
      <c r="L408" s="365" t="s">
        <v>120</v>
      </c>
      <c r="M408" s="659" t="s">
        <v>108</v>
      </c>
      <c r="N408" s="473" t="s">
        <v>48</v>
      </c>
    </row>
    <row r="409" spans="1:14" x14ac:dyDescent="0.25">
      <c r="A409" s="1332">
        <v>76</v>
      </c>
      <c r="B409" s="1332">
        <v>2</v>
      </c>
      <c r="C409" s="1332" t="s">
        <v>62</v>
      </c>
      <c r="D409" s="1332">
        <v>2560</v>
      </c>
      <c r="E409" s="1329" t="s">
        <v>109</v>
      </c>
      <c r="F409" s="1329" t="s">
        <v>109</v>
      </c>
      <c r="G409" s="1331" t="s">
        <v>110</v>
      </c>
      <c r="H409" s="1329" t="s">
        <v>111</v>
      </c>
      <c r="I409" s="1329" t="s">
        <v>112</v>
      </c>
      <c r="J409" s="1329" t="s">
        <v>113</v>
      </c>
      <c r="K409" s="1329" t="s">
        <v>3414</v>
      </c>
      <c r="L409" s="365" t="s">
        <v>18</v>
      </c>
      <c r="M409" s="661" t="s">
        <v>114</v>
      </c>
      <c r="N409" s="473"/>
    </row>
    <row r="410" spans="1:14" ht="40.5" x14ac:dyDescent="0.25">
      <c r="A410" s="1332"/>
      <c r="B410" s="1332"/>
      <c r="C410" s="1332"/>
      <c r="D410" s="1332"/>
      <c r="E410" s="1329"/>
      <c r="F410" s="1329"/>
      <c r="G410" s="1331"/>
      <c r="H410" s="1329"/>
      <c r="I410" s="1329"/>
      <c r="J410" s="1329"/>
      <c r="K410" s="1329"/>
      <c r="L410" s="365" t="s">
        <v>86</v>
      </c>
      <c r="M410" s="659" t="s">
        <v>85</v>
      </c>
      <c r="N410" s="473"/>
    </row>
    <row r="411" spans="1:14" x14ac:dyDescent="0.25">
      <c r="A411" s="1332"/>
      <c r="B411" s="1332"/>
      <c r="C411" s="1332"/>
      <c r="D411" s="1332"/>
      <c r="E411" s="1329"/>
      <c r="F411" s="1329"/>
      <c r="G411" s="1331"/>
      <c r="H411" s="1329"/>
      <c r="I411" s="1329"/>
      <c r="J411" s="1329"/>
      <c r="K411" s="1329"/>
      <c r="L411" s="365" t="s">
        <v>120</v>
      </c>
      <c r="M411" s="659" t="s">
        <v>115</v>
      </c>
      <c r="N411" s="473" t="s">
        <v>48</v>
      </c>
    </row>
    <row r="412" spans="1:14" ht="27.75" customHeight="1" x14ac:dyDescent="0.25">
      <c r="A412" s="1332">
        <v>77</v>
      </c>
      <c r="B412" s="1332">
        <v>2</v>
      </c>
      <c r="C412" s="1332" t="s">
        <v>62</v>
      </c>
      <c r="D412" s="1332">
        <v>2560</v>
      </c>
      <c r="E412" s="1329" t="s">
        <v>116</v>
      </c>
      <c r="F412" s="1329" t="s">
        <v>116</v>
      </c>
      <c r="G412" s="1331" t="s">
        <v>117</v>
      </c>
      <c r="H412" s="1329" t="s">
        <v>32</v>
      </c>
      <c r="I412" s="1329" t="s">
        <v>118</v>
      </c>
      <c r="J412" s="1329" t="s">
        <v>119</v>
      </c>
      <c r="K412" s="1329" t="s">
        <v>3414</v>
      </c>
      <c r="L412" s="365" t="s">
        <v>18</v>
      </c>
      <c r="M412" s="661" t="s">
        <v>126</v>
      </c>
      <c r="N412" s="473"/>
    </row>
    <row r="413" spans="1:14" ht="40.5" x14ac:dyDescent="0.25">
      <c r="A413" s="1332"/>
      <c r="B413" s="1332"/>
      <c r="C413" s="1332"/>
      <c r="D413" s="1332"/>
      <c r="E413" s="1329"/>
      <c r="F413" s="1329"/>
      <c r="G413" s="1331"/>
      <c r="H413" s="1329"/>
      <c r="I413" s="1329"/>
      <c r="J413" s="1329"/>
      <c r="K413" s="1329"/>
      <c r="L413" s="365" t="s">
        <v>86</v>
      </c>
      <c r="M413" s="659" t="s">
        <v>85</v>
      </c>
      <c r="N413" s="473"/>
    </row>
    <row r="414" spans="1:14" x14ac:dyDescent="0.25">
      <c r="A414" s="1332"/>
      <c r="B414" s="1332"/>
      <c r="C414" s="1332"/>
      <c r="D414" s="1332"/>
      <c r="E414" s="1329"/>
      <c r="F414" s="1329"/>
      <c r="G414" s="1331"/>
      <c r="H414" s="1329"/>
      <c r="I414" s="1329"/>
      <c r="J414" s="1329"/>
      <c r="K414" s="1329"/>
      <c r="L414" s="365" t="s">
        <v>120</v>
      </c>
      <c r="M414" s="659" t="s">
        <v>121</v>
      </c>
      <c r="N414" s="473" t="s">
        <v>48</v>
      </c>
    </row>
    <row r="415" spans="1:14" x14ac:dyDescent="0.25">
      <c r="A415" s="1332">
        <v>78</v>
      </c>
      <c r="B415" s="1332">
        <v>2</v>
      </c>
      <c r="C415" s="1332" t="s">
        <v>62</v>
      </c>
      <c r="D415" s="1332">
        <v>2560</v>
      </c>
      <c r="E415" s="1329" t="s">
        <v>122</v>
      </c>
      <c r="F415" s="1329" t="s">
        <v>122</v>
      </c>
      <c r="G415" s="1331" t="s">
        <v>123</v>
      </c>
      <c r="H415" s="1329" t="s">
        <v>124</v>
      </c>
      <c r="I415" s="1329" t="s">
        <v>125</v>
      </c>
      <c r="J415" s="1329" t="s">
        <v>113</v>
      </c>
      <c r="K415" s="1329" t="s">
        <v>3414</v>
      </c>
      <c r="L415" s="365" t="s">
        <v>18</v>
      </c>
      <c r="M415" s="661" t="s">
        <v>402</v>
      </c>
      <c r="N415" s="473"/>
    </row>
    <row r="416" spans="1:14" ht="40.5" x14ac:dyDescent="0.25">
      <c r="A416" s="1332"/>
      <c r="B416" s="1332"/>
      <c r="C416" s="1332"/>
      <c r="D416" s="1332"/>
      <c r="E416" s="1329"/>
      <c r="F416" s="1329"/>
      <c r="G416" s="1331"/>
      <c r="H416" s="1329"/>
      <c r="I416" s="1329"/>
      <c r="J416" s="1329"/>
      <c r="K416" s="1329"/>
      <c r="L416" s="365" t="s">
        <v>86</v>
      </c>
      <c r="M416" s="659" t="s">
        <v>85</v>
      </c>
      <c r="N416" s="473"/>
    </row>
    <row r="417" spans="1:14" x14ac:dyDescent="0.25">
      <c r="A417" s="1332"/>
      <c r="B417" s="1332"/>
      <c r="C417" s="1332"/>
      <c r="D417" s="1332"/>
      <c r="E417" s="1329"/>
      <c r="F417" s="1329"/>
      <c r="G417" s="1331"/>
      <c r="H417" s="1329"/>
      <c r="I417" s="1329"/>
      <c r="J417" s="1329"/>
      <c r="K417" s="1329"/>
      <c r="L417" s="365" t="s">
        <v>120</v>
      </c>
      <c r="M417" s="659" t="s">
        <v>127</v>
      </c>
      <c r="N417" s="473" t="s">
        <v>48</v>
      </c>
    </row>
    <row r="418" spans="1:14" ht="40.5" x14ac:dyDescent="0.25">
      <c r="A418" s="1332">
        <v>79</v>
      </c>
      <c r="B418" s="1332">
        <v>1</v>
      </c>
      <c r="C418" s="1332" t="s">
        <v>70</v>
      </c>
      <c r="D418" s="1332">
        <v>2560</v>
      </c>
      <c r="E418" s="1329" t="s">
        <v>503</v>
      </c>
      <c r="F418" s="1329" t="s">
        <v>503</v>
      </c>
      <c r="G418" s="1331" t="s">
        <v>504</v>
      </c>
      <c r="H418" s="1329" t="s">
        <v>25</v>
      </c>
      <c r="I418" s="1329" t="s">
        <v>271</v>
      </c>
      <c r="J418" s="1329" t="s">
        <v>78</v>
      </c>
      <c r="K418" s="1329" t="s">
        <v>3414</v>
      </c>
      <c r="L418" s="365" t="s">
        <v>277</v>
      </c>
      <c r="M418" s="659" t="s">
        <v>505</v>
      </c>
      <c r="N418" s="473"/>
    </row>
    <row r="419" spans="1:14" ht="45" customHeight="1" x14ac:dyDescent="0.25">
      <c r="A419" s="1332"/>
      <c r="B419" s="1332"/>
      <c r="C419" s="1332"/>
      <c r="D419" s="1332"/>
      <c r="E419" s="1329"/>
      <c r="F419" s="1329"/>
      <c r="G419" s="1331"/>
      <c r="H419" s="1329"/>
      <c r="I419" s="1329"/>
      <c r="J419" s="1329"/>
      <c r="K419" s="1329"/>
      <c r="L419" s="365" t="s">
        <v>507</v>
      </c>
      <c r="M419" s="659" t="s">
        <v>506</v>
      </c>
      <c r="N419" s="473"/>
    </row>
    <row r="420" spans="1:14" x14ac:dyDescent="0.25">
      <c r="A420" s="1332"/>
      <c r="B420" s="1332"/>
      <c r="C420" s="1332"/>
      <c r="D420" s="1332"/>
      <c r="E420" s="1329"/>
      <c r="F420" s="1329"/>
      <c r="G420" s="1331"/>
      <c r="H420" s="1329"/>
      <c r="I420" s="1329"/>
      <c r="J420" s="1329"/>
      <c r="K420" s="1329"/>
      <c r="L420" s="365" t="s">
        <v>10</v>
      </c>
      <c r="M420" s="659" t="s">
        <v>508</v>
      </c>
      <c r="N420" s="473"/>
    </row>
    <row r="421" spans="1:14" ht="27" customHeight="1" x14ac:dyDescent="0.25">
      <c r="A421" s="1332"/>
      <c r="B421" s="1332"/>
      <c r="C421" s="1332"/>
      <c r="D421" s="1332"/>
      <c r="E421" s="1329"/>
      <c r="F421" s="1329"/>
      <c r="G421" s="1331"/>
      <c r="H421" s="1329"/>
      <c r="I421" s="1329"/>
      <c r="J421" s="1329"/>
      <c r="K421" s="1329"/>
      <c r="L421" s="365" t="s">
        <v>52</v>
      </c>
      <c r="M421" s="659" t="s">
        <v>509</v>
      </c>
      <c r="N421" s="473"/>
    </row>
    <row r="422" spans="1:14" x14ac:dyDescent="0.25">
      <c r="A422" s="1332"/>
      <c r="B422" s="1332"/>
      <c r="C422" s="1332"/>
      <c r="D422" s="1332"/>
      <c r="E422" s="1329"/>
      <c r="F422" s="1329"/>
      <c r="G422" s="1331"/>
      <c r="H422" s="1329"/>
      <c r="I422" s="1329"/>
      <c r="J422" s="1329"/>
      <c r="K422" s="1329"/>
      <c r="L422" s="365" t="s">
        <v>120</v>
      </c>
      <c r="M422" s="659" t="s">
        <v>510</v>
      </c>
      <c r="N422" s="473" t="s">
        <v>48</v>
      </c>
    </row>
    <row r="423" spans="1:14" x14ac:dyDescent="0.25">
      <c r="A423" s="1332">
        <v>80</v>
      </c>
      <c r="B423" s="1332">
        <v>2</v>
      </c>
      <c r="C423" s="1332" t="s">
        <v>70</v>
      </c>
      <c r="D423" s="1332">
        <v>2560</v>
      </c>
      <c r="E423" s="1329" t="s">
        <v>139</v>
      </c>
      <c r="F423" s="1329" t="s">
        <v>139</v>
      </c>
      <c r="G423" s="1331" t="s">
        <v>140</v>
      </c>
      <c r="H423" s="1329" t="s">
        <v>141</v>
      </c>
      <c r="I423" s="1329" t="s">
        <v>142</v>
      </c>
      <c r="J423" s="1329" t="s">
        <v>78</v>
      </c>
      <c r="K423" s="1329" t="s">
        <v>3414</v>
      </c>
      <c r="L423" s="365" t="s">
        <v>18</v>
      </c>
      <c r="M423" s="661" t="s">
        <v>143</v>
      </c>
      <c r="N423" s="473"/>
    </row>
    <row r="424" spans="1:14" ht="40.5" x14ac:dyDescent="0.25">
      <c r="A424" s="1332"/>
      <c r="B424" s="1332"/>
      <c r="C424" s="1332"/>
      <c r="D424" s="1332"/>
      <c r="E424" s="1329"/>
      <c r="F424" s="1329"/>
      <c r="G424" s="1331"/>
      <c r="H424" s="1329"/>
      <c r="I424" s="1329"/>
      <c r="J424" s="1329"/>
      <c r="K424" s="1329"/>
      <c r="L424" s="365" t="s">
        <v>86</v>
      </c>
      <c r="M424" s="659" t="s">
        <v>144</v>
      </c>
      <c r="N424" s="473"/>
    </row>
    <row r="425" spans="1:14" x14ac:dyDescent="0.25">
      <c r="A425" s="1332"/>
      <c r="B425" s="1332"/>
      <c r="C425" s="1332"/>
      <c r="D425" s="1332"/>
      <c r="E425" s="1329"/>
      <c r="F425" s="1329"/>
      <c r="G425" s="1331"/>
      <c r="H425" s="1329"/>
      <c r="I425" s="1329"/>
      <c r="J425" s="1329"/>
      <c r="K425" s="1329"/>
      <c r="L425" s="365" t="s">
        <v>120</v>
      </c>
      <c r="M425" s="659" t="s">
        <v>145</v>
      </c>
      <c r="N425" s="473" t="s">
        <v>48</v>
      </c>
    </row>
    <row r="426" spans="1:14" x14ac:dyDescent="0.25">
      <c r="A426" s="1332">
        <v>81</v>
      </c>
      <c r="B426" s="1332">
        <v>2</v>
      </c>
      <c r="C426" s="1332" t="s">
        <v>146</v>
      </c>
      <c r="D426" s="1332">
        <v>2560</v>
      </c>
      <c r="E426" s="1329" t="s">
        <v>147</v>
      </c>
      <c r="F426" s="1329" t="s">
        <v>147</v>
      </c>
      <c r="G426" s="1331" t="s">
        <v>148</v>
      </c>
      <c r="H426" s="1329" t="s">
        <v>149</v>
      </c>
      <c r="I426" s="1329" t="s">
        <v>150</v>
      </c>
      <c r="J426" s="1329" t="s">
        <v>151</v>
      </c>
      <c r="K426" s="1329" t="s">
        <v>3414</v>
      </c>
      <c r="L426" s="365" t="s">
        <v>18</v>
      </c>
      <c r="M426" s="661" t="s">
        <v>152</v>
      </c>
      <c r="N426" s="473"/>
    </row>
    <row r="427" spans="1:14" ht="40.5" x14ac:dyDescent="0.25">
      <c r="A427" s="1332"/>
      <c r="B427" s="1332"/>
      <c r="C427" s="1332"/>
      <c r="D427" s="1332"/>
      <c r="E427" s="1329"/>
      <c r="F427" s="1329"/>
      <c r="G427" s="1331"/>
      <c r="H427" s="1329"/>
      <c r="I427" s="1329"/>
      <c r="J427" s="1329"/>
      <c r="K427" s="1329"/>
      <c r="L427" s="365" t="s">
        <v>86</v>
      </c>
      <c r="M427" s="659" t="s">
        <v>144</v>
      </c>
      <c r="N427" s="473"/>
    </row>
    <row r="428" spans="1:14" x14ac:dyDescent="0.25">
      <c r="A428" s="1332"/>
      <c r="B428" s="1332"/>
      <c r="C428" s="1332"/>
      <c r="D428" s="1332"/>
      <c r="E428" s="1329"/>
      <c r="F428" s="1329"/>
      <c r="G428" s="1331"/>
      <c r="H428" s="1329"/>
      <c r="I428" s="1329"/>
      <c r="J428" s="1329"/>
      <c r="K428" s="1329"/>
      <c r="L428" s="365" t="s">
        <v>120</v>
      </c>
      <c r="M428" s="659" t="s">
        <v>153</v>
      </c>
      <c r="N428" s="473" t="s">
        <v>48</v>
      </c>
    </row>
    <row r="429" spans="1:14" x14ac:dyDescent="0.25">
      <c r="A429" s="1332">
        <v>82</v>
      </c>
      <c r="B429" s="1332">
        <v>2</v>
      </c>
      <c r="C429" s="1332" t="s">
        <v>70</v>
      </c>
      <c r="D429" s="1332">
        <v>2560</v>
      </c>
      <c r="E429" s="1329" t="s">
        <v>154</v>
      </c>
      <c r="F429" s="1329" t="s">
        <v>154</v>
      </c>
      <c r="G429" s="1331" t="s">
        <v>155</v>
      </c>
      <c r="H429" s="1329" t="s">
        <v>156</v>
      </c>
      <c r="I429" s="1329" t="s">
        <v>157</v>
      </c>
      <c r="J429" s="1329" t="s">
        <v>78</v>
      </c>
      <c r="K429" s="1329" t="s">
        <v>3414</v>
      </c>
      <c r="L429" s="365" t="s">
        <v>18</v>
      </c>
      <c r="M429" s="661" t="s">
        <v>158</v>
      </c>
      <c r="N429" s="473"/>
    </row>
    <row r="430" spans="1:14" ht="40.5" x14ac:dyDescent="0.25">
      <c r="A430" s="1332"/>
      <c r="B430" s="1332"/>
      <c r="C430" s="1332"/>
      <c r="D430" s="1332"/>
      <c r="E430" s="1329"/>
      <c r="F430" s="1329"/>
      <c r="G430" s="1331"/>
      <c r="H430" s="1329"/>
      <c r="I430" s="1329"/>
      <c r="J430" s="1329"/>
      <c r="K430" s="1329"/>
      <c r="L430" s="365" t="s">
        <v>86</v>
      </c>
      <c r="M430" s="659" t="s">
        <v>144</v>
      </c>
      <c r="N430" s="473"/>
    </row>
    <row r="431" spans="1:14" x14ac:dyDescent="0.25">
      <c r="A431" s="1332"/>
      <c r="B431" s="1332"/>
      <c r="C431" s="1332"/>
      <c r="D431" s="1332"/>
      <c r="E431" s="1329"/>
      <c r="F431" s="1329"/>
      <c r="G431" s="1331"/>
      <c r="H431" s="1329"/>
      <c r="I431" s="1329"/>
      <c r="J431" s="1329"/>
      <c r="K431" s="1329"/>
      <c r="L431" s="365" t="s">
        <v>120</v>
      </c>
      <c r="M431" s="659" t="s">
        <v>159</v>
      </c>
      <c r="N431" s="473" t="s">
        <v>48</v>
      </c>
    </row>
    <row r="432" spans="1:14" ht="33" customHeight="1" x14ac:dyDescent="0.25">
      <c r="A432" s="1332">
        <v>83</v>
      </c>
      <c r="B432" s="1332">
        <v>2</v>
      </c>
      <c r="C432" s="1332" t="s">
        <v>70</v>
      </c>
      <c r="D432" s="1332">
        <v>2560</v>
      </c>
      <c r="E432" s="1329" t="s">
        <v>160</v>
      </c>
      <c r="F432" s="1329" t="s">
        <v>160</v>
      </c>
      <c r="G432" s="1331" t="s">
        <v>161</v>
      </c>
      <c r="H432" s="1329" t="s">
        <v>162</v>
      </c>
      <c r="I432" s="1329" t="s">
        <v>58</v>
      </c>
      <c r="J432" s="1329" t="s">
        <v>58</v>
      </c>
      <c r="K432" s="1329" t="s">
        <v>3414</v>
      </c>
      <c r="L432" s="365" t="s">
        <v>18</v>
      </c>
      <c r="M432" s="661" t="s">
        <v>163</v>
      </c>
      <c r="N432" s="473"/>
    </row>
    <row r="433" spans="1:14" ht="40.5" x14ac:dyDescent="0.25">
      <c r="A433" s="1332"/>
      <c r="B433" s="1332"/>
      <c r="C433" s="1332"/>
      <c r="D433" s="1332"/>
      <c r="E433" s="1329"/>
      <c r="F433" s="1329"/>
      <c r="G433" s="1331"/>
      <c r="H433" s="1329"/>
      <c r="I433" s="1329"/>
      <c r="J433" s="1329"/>
      <c r="K433" s="1329"/>
      <c r="L433" s="365" t="s">
        <v>86</v>
      </c>
      <c r="M433" s="659" t="s">
        <v>144</v>
      </c>
      <c r="N433" s="473"/>
    </row>
    <row r="434" spans="1:14" x14ac:dyDescent="0.25">
      <c r="A434" s="1332"/>
      <c r="B434" s="1332"/>
      <c r="C434" s="1332"/>
      <c r="D434" s="1332"/>
      <c r="E434" s="1329"/>
      <c r="F434" s="1329"/>
      <c r="G434" s="1331"/>
      <c r="H434" s="1329"/>
      <c r="I434" s="1329"/>
      <c r="J434" s="1329"/>
      <c r="K434" s="1329"/>
      <c r="L434" s="365" t="s">
        <v>120</v>
      </c>
      <c r="M434" s="659" t="s">
        <v>164</v>
      </c>
      <c r="N434" s="473" t="s">
        <v>48</v>
      </c>
    </row>
    <row r="435" spans="1:14" x14ac:dyDescent="0.25">
      <c r="A435" s="1332">
        <v>84</v>
      </c>
      <c r="B435" s="1332">
        <v>2</v>
      </c>
      <c r="C435" s="1332" t="s">
        <v>70</v>
      </c>
      <c r="D435" s="1332">
        <v>2560</v>
      </c>
      <c r="E435" s="1329" t="s">
        <v>165</v>
      </c>
      <c r="F435" s="1329" t="s">
        <v>165</v>
      </c>
      <c r="G435" s="1331" t="s">
        <v>166</v>
      </c>
      <c r="H435" s="1329" t="s">
        <v>167</v>
      </c>
      <c r="I435" s="1329" t="s">
        <v>168</v>
      </c>
      <c r="J435" s="1329" t="s">
        <v>169</v>
      </c>
      <c r="K435" s="1329" t="s">
        <v>3414</v>
      </c>
      <c r="L435" s="365" t="s">
        <v>18</v>
      </c>
      <c r="M435" s="661" t="s">
        <v>170</v>
      </c>
      <c r="N435" s="473"/>
    </row>
    <row r="436" spans="1:14" ht="40.5" x14ac:dyDescent="0.25">
      <c r="A436" s="1332"/>
      <c r="B436" s="1332"/>
      <c r="C436" s="1332"/>
      <c r="D436" s="1332"/>
      <c r="E436" s="1329"/>
      <c r="F436" s="1329"/>
      <c r="G436" s="1331"/>
      <c r="H436" s="1329"/>
      <c r="I436" s="1329"/>
      <c r="J436" s="1329"/>
      <c r="K436" s="1329"/>
      <c r="L436" s="365" t="s">
        <v>86</v>
      </c>
      <c r="M436" s="659" t="s">
        <v>144</v>
      </c>
      <c r="N436" s="473"/>
    </row>
    <row r="437" spans="1:14" x14ac:dyDescent="0.25">
      <c r="A437" s="1332"/>
      <c r="B437" s="1332"/>
      <c r="C437" s="1332"/>
      <c r="D437" s="1332"/>
      <c r="E437" s="1329"/>
      <c r="F437" s="1329"/>
      <c r="G437" s="1331"/>
      <c r="H437" s="1329"/>
      <c r="I437" s="1329"/>
      <c r="J437" s="1329"/>
      <c r="K437" s="1329"/>
      <c r="L437" s="365" t="s">
        <v>120</v>
      </c>
      <c r="M437" s="659" t="s">
        <v>171</v>
      </c>
      <c r="N437" s="473" t="s">
        <v>48</v>
      </c>
    </row>
    <row r="438" spans="1:14" x14ac:dyDescent="0.25">
      <c r="A438" s="1332">
        <v>85</v>
      </c>
      <c r="B438" s="1332">
        <v>2</v>
      </c>
      <c r="C438" s="1332" t="s">
        <v>70</v>
      </c>
      <c r="D438" s="1332">
        <v>2560</v>
      </c>
      <c r="E438" s="1329" t="s">
        <v>172</v>
      </c>
      <c r="F438" s="1329" t="s">
        <v>172</v>
      </c>
      <c r="G438" s="1331" t="s">
        <v>173</v>
      </c>
      <c r="H438" s="1329" t="s">
        <v>174</v>
      </c>
      <c r="I438" s="1329" t="s">
        <v>175</v>
      </c>
      <c r="J438" s="1329" t="s">
        <v>175</v>
      </c>
      <c r="K438" s="1329" t="s">
        <v>3387</v>
      </c>
      <c r="L438" s="365" t="s">
        <v>18</v>
      </c>
      <c r="M438" s="661" t="s">
        <v>176</v>
      </c>
      <c r="N438" s="473"/>
    </row>
    <row r="439" spans="1:14" ht="40.5" x14ac:dyDescent="0.25">
      <c r="A439" s="1332"/>
      <c r="B439" s="1332"/>
      <c r="C439" s="1332"/>
      <c r="D439" s="1332"/>
      <c r="E439" s="1329"/>
      <c r="F439" s="1329"/>
      <c r="G439" s="1331"/>
      <c r="H439" s="1329"/>
      <c r="I439" s="1329"/>
      <c r="J439" s="1329"/>
      <c r="K439" s="1329"/>
      <c r="L439" s="365" t="s">
        <v>86</v>
      </c>
      <c r="M439" s="659" t="s">
        <v>144</v>
      </c>
      <c r="N439" s="473"/>
    </row>
    <row r="440" spans="1:14" x14ac:dyDescent="0.25">
      <c r="A440" s="1332"/>
      <c r="B440" s="1332"/>
      <c r="C440" s="1332"/>
      <c r="D440" s="1332"/>
      <c r="E440" s="1329"/>
      <c r="F440" s="1329"/>
      <c r="G440" s="1331"/>
      <c r="H440" s="1329"/>
      <c r="I440" s="1329"/>
      <c r="J440" s="1329"/>
      <c r="K440" s="1329"/>
      <c r="L440" s="365" t="s">
        <v>120</v>
      </c>
      <c r="M440" s="659" t="s">
        <v>177</v>
      </c>
      <c r="N440" s="473" t="s">
        <v>48</v>
      </c>
    </row>
    <row r="441" spans="1:14" ht="40.5" x14ac:dyDescent="0.25">
      <c r="A441" s="1332">
        <v>86</v>
      </c>
      <c r="B441" s="1332">
        <v>6</v>
      </c>
      <c r="C441" s="1332" t="s">
        <v>70</v>
      </c>
      <c r="D441" s="1332">
        <v>2560</v>
      </c>
      <c r="E441" s="1329" t="s">
        <v>287</v>
      </c>
      <c r="F441" s="1329" t="s">
        <v>287</v>
      </c>
      <c r="G441" s="1331" t="s">
        <v>288</v>
      </c>
      <c r="H441" s="1329" t="s">
        <v>289</v>
      </c>
      <c r="I441" s="1329" t="s">
        <v>26</v>
      </c>
      <c r="J441" s="1329" t="s">
        <v>11</v>
      </c>
      <c r="K441" s="1329" t="s">
        <v>3414</v>
      </c>
      <c r="L441" s="365" t="s">
        <v>277</v>
      </c>
      <c r="M441" s="661" t="s">
        <v>290</v>
      </c>
      <c r="N441" s="473"/>
    </row>
    <row r="442" spans="1:14" ht="26.25" customHeight="1" x14ac:dyDescent="0.25">
      <c r="A442" s="1332"/>
      <c r="B442" s="1332"/>
      <c r="C442" s="1332"/>
      <c r="D442" s="1332"/>
      <c r="E442" s="1329"/>
      <c r="F442" s="1329"/>
      <c r="G442" s="1331"/>
      <c r="H442" s="1329"/>
      <c r="I442" s="1329"/>
      <c r="J442" s="1329"/>
      <c r="K442" s="1329"/>
      <c r="L442" s="366" t="s">
        <v>291</v>
      </c>
      <c r="M442" s="661" t="s">
        <v>292</v>
      </c>
      <c r="N442" s="473"/>
    </row>
    <row r="443" spans="1:14" x14ac:dyDescent="0.25">
      <c r="A443" s="1332"/>
      <c r="B443" s="1332"/>
      <c r="C443" s="1332"/>
      <c r="D443" s="1332"/>
      <c r="E443" s="1329"/>
      <c r="F443" s="1329"/>
      <c r="G443" s="1331"/>
      <c r="H443" s="1329"/>
      <c r="I443" s="1329"/>
      <c r="J443" s="1329"/>
      <c r="K443" s="1329"/>
      <c r="L443" s="366" t="s">
        <v>52</v>
      </c>
      <c r="M443" s="661" t="s">
        <v>293</v>
      </c>
      <c r="N443" s="473"/>
    </row>
    <row r="444" spans="1:14" x14ac:dyDescent="0.25">
      <c r="A444" s="1332"/>
      <c r="B444" s="1332"/>
      <c r="C444" s="1332"/>
      <c r="D444" s="1332"/>
      <c r="E444" s="1329"/>
      <c r="F444" s="1329"/>
      <c r="G444" s="1331"/>
      <c r="H444" s="1329"/>
      <c r="I444" s="1329"/>
      <c r="J444" s="1329"/>
      <c r="K444" s="1329"/>
      <c r="L444" s="366" t="s">
        <v>294</v>
      </c>
      <c r="M444" s="661" t="s">
        <v>295</v>
      </c>
      <c r="N444" s="473"/>
    </row>
    <row r="445" spans="1:14" ht="47.25" customHeight="1" x14ac:dyDescent="0.25">
      <c r="A445" s="1332"/>
      <c r="B445" s="1332"/>
      <c r="C445" s="1332"/>
      <c r="D445" s="1332"/>
      <c r="E445" s="1329"/>
      <c r="F445" s="1329"/>
      <c r="G445" s="1331"/>
      <c r="H445" s="1329"/>
      <c r="I445" s="1329"/>
      <c r="J445" s="1329"/>
      <c r="K445" s="1329"/>
      <c r="L445" s="366" t="s">
        <v>297</v>
      </c>
      <c r="M445" s="661" t="s">
        <v>296</v>
      </c>
      <c r="N445" s="473"/>
    </row>
    <row r="446" spans="1:14" x14ac:dyDescent="0.25">
      <c r="A446" s="1332"/>
      <c r="B446" s="1332"/>
      <c r="C446" s="1332"/>
      <c r="D446" s="1332"/>
      <c r="E446" s="1329"/>
      <c r="F446" s="1329"/>
      <c r="G446" s="1331"/>
      <c r="H446" s="1329"/>
      <c r="I446" s="1329"/>
      <c r="J446" s="1329"/>
      <c r="K446" s="1329"/>
      <c r="L446" s="366" t="s">
        <v>298</v>
      </c>
      <c r="M446" s="661" t="s">
        <v>299</v>
      </c>
      <c r="N446" s="472" t="s">
        <v>300</v>
      </c>
    </row>
    <row r="447" spans="1:14" x14ac:dyDescent="0.25">
      <c r="A447" s="1332">
        <v>87</v>
      </c>
      <c r="B447" s="1332">
        <v>8</v>
      </c>
      <c r="C447" s="1332" t="s">
        <v>70</v>
      </c>
      <c r="D447" s="1332">
        <v>2560</v>
      </c>
      <c r="E447" s="1329" t="s">
        <v>403</v>
      </c>
      <c r="F447" s="1329" t="s">
        <v>403</v>
      </c>
      <c r="G447" s="1331" t="s">
        <v>404</v>
      </c>
      <c r="H447" s="1329" t="s">
        <v>405</v>
      </c>
      <c r="I447" s="1329" t="s">
        <v>265</v>
      </c>
      <c r="J447" s="1329" t="s">
        <v>58</v>
      </c>
      <c r="K447" s="1329" t="s">
        <v>3414</v>
      </c>
      <c r="L447" s="365" t="s">
        <v>18</v>
      </c>
      <c r="M447" s="661" t="s">
        <v>406</v>
      </c>
      <c r="N447" s="473"/>
    </row>
    <row r="448" spans="1:14" ht="40.5" x14ac:dyDescent="0.25">
      <c r="A448" s="1332"/>
      <c r="B448" s="1332"/>
      <c r="C448" s="1332"/>
      <c r="D448" s="1332"/>
      <c r="E448" s="1329"/>
      <c r="F448" s="1329"/>
      <c r="G448" s="1331"/>
      <c r="H448" s="1329"/>
      <c r="I448" s="1329"/>
      <c r="J448" s="1329"/>
      <c r="K448" s="1329"/>
      <c r="L448" s="366" t="s">
        <v>297</v>
      </c>
      <c r="M448" s="661" t="s">
        <v>407</v>
      </c>
      <c r="N448" s="473"/>
    </row>
    <row r="449" spans="1:14" x14ac:dyDescent="0.25">
      <c r="A449" s="1332"/>
      <c r="B449" s="1332"/>
      <c r="C449" s="1332"/>
      <c r="D449" s="1332"/>
      <c r="E449" s="1329"/>
      <c r="F449" s="1329"/>
      <c r="G449" s="1331"/>
      <c r="H449" s="1329"/>
      <c r="I449" s="1329"/>
      <c r="J449" s="1329"/>
      <c r="K449" s="1329"/>
      <c r="L449" s="366" t="s">
        <v>298</v>
      </c>
      <c r="M449" s="661" t="s">
        <v>408</v>
      </c>
      <c r="N449" s="473" t="s">
        <v>48</v>
      </c>
    </row>
    <row r="450" spans="1:14" ht="27.75" customHeight="1" x14ac:dyDescent="0.25">
      <c r="A450" s="69">
        <v>88</v>
      </c>
      <c r="B450" s="69">
        <v>13</v>
      </c>
      <c r="C450" s="69" t="s">
        <v>70</v>
      </c>
      <c r="D450" s="69">
        <v>2560</v>
      </c>
      <c r="E450" s="113" t="s">
        <v>409</v>
      </c>
      <c r="F450" s="113" t="s">
        <v>409</v>
      </c>
      <c r="G450" s="1" t="s">
        <v>410</v>
      </c>
      <c r="H450" s="113" t="s">
        <v>411</v>
      </c>
      <c r="I450" s="113" t="s">
        <v>412</v>
      </c>
      <c r="J450" s="113" t="s">
        <v>191</v>
      </c>
      <c r="K450" s="113" t="s">
        <v>3414</v>
      </c>
      <c r="L450" s="138" t="s">
        <v>18</v>
      </c>
      <c r="M450" s="361" t="s">
        <v>413</v>
      </c>
    </row>
    <row r="451" spans="1:14" x14ac:dyDescent="0.25">
      <c r="A451" s="1332">
        <v>89</v>
      </c>
      <c r="B451" s="1332">
        <v>13</v>
      </c>
      <c r="C451" s="1332" t="s">
        <v>70</v>
      </c>
      <c r="D451" s="1332">
        <v>2560</v>
      </c>
      <c r="E451" s="1329" t="s">
        <v>414</v>
      </c>
      <c r="F451" s="1329" t="s">
        <v>414</v>
      </c>
      <c r="G451" s="1331" t="s">
        <v>415</v>
      </c>
      <c r="H451" s="1329" t="s">
        <v>416</v>
      </c>
      <c r="I451" s="1329" t="s">
        <v>417</v>
      </c>
      <c r="J451" s="1329" t="s">
        <v>232</v>
      </c>
      <c r="K451" s="1329" t="s">
        <v>3414</v>
      </c>
      <c r="L451" s="365" t="s">
        <v>18</v>
      </c>
      <c r="M451" s="661" t="s">
        <v>413</v>
      </c>
      <c r="N451" s="473"/>
    </row>
    <row r="452" spans="1:14" ht="42.75" customHeight="1" x14ac:dyDescent="0.25">
      <c r="A452" s="1332"/>
      <c r="B452" s="1332"/>
      <c r="C452" s="1332"/>
      <c r="D452" s="1332"/>
      <c r="E452" s="1329"/>
      <c r="F452" s="1329"/>
      <c r="G452" s="1331"/>
      <c r="H452" s="1329"/>
      <c r="I452" s="1329"/>
      <c r="J452" s="1329"/>
      <c r="K452" s="1329"/>
      <c r="L452" s="365" t="s">
        <v>469</v>
      </c>
      <c r="M452" s="661" t="s">
        <v>468</v>
      </c>
      <c r="N452" s="473"/>
    </row>
    <row r="453" spans="1:14" x14ac:dyDescent="0.25">
      <c r="A453" s="1332"/>
      <c r="B453" s="1332"/>
      <c r="C453" s="1332"/>
      <c r="D453" s="1332"/>
      <c r="E453" s="1329"/>
      <c r="F453" s="1329"/>
      <c r="G453" s="1331"/>
      <c r="H453" s="1329"/>
      <c r="I453" s="1329"/>
      <c r="J453" s="1329"/>
      <c r="K453" s="1329"/>
      <c r="L453" s="365" t="s">
        <v>488</v>
      </c>
      <c r="M453" s="661" t="s">
        <v>470</v>
      </c>
      <c r="N453" s="473"/>
    </row>
    <row r="454" spans="1:14" x14ac:dyDescent="0.25">
      <c r="A454" s="1332"/>
      <c r="B454" s="1332"/>
      <c r="C454" s="1332"/>
      <c r="D454" s="1332"/>
      <c r="E454" s="1329"/>
      <c r="F454" s="1329"/>
      <c r="G454" s="1331"/>
      <c r="H454" s="1329"/>
      <c r="I454" s="1329"/>
      <c r="J454" s="1329"/>
      <c r="K454" s="1329"/>
      <c r="L454" s="365" t="s">
        <v>489</v>
      </c>
      <c r="M454" s="661" t="s">
        <v>490</v>
      </c>
      <c r="N454" s="473"/>
    </row>
    <row r="455" spans="1:14" ht="45" customHeight="1" x14ac:dyDescent="0.25">
      <c r="A455" s="1332"/>
      <c r="B455" s="1332"/>
      <c r="C455" s="1332"/>
      <c r="D455" s="1332"/>
      <c r="E455" s="1329"/>
      <c r="F455" s="1329"/>
      <c r="G455" s="1331"/>
      <c r="H455" s="1329"/>
      <c r="I455" s="1329"/>
      <c r="J455" s="1329"/>
      <c r="K455" s="1329"/>
      <c r="L455" s="365" t="s">
        <v>297</v>
      </c>
      <c r="M455" s="661" t="s">
        <v>491</v>
      </c>
      <c r="N455" s="473"/>
    </row>
    <row r="456" spans="1:14" ht="30.75" customHeight="1" x14ac:dyDescent="0.25">
      <c r="A456" s="1332"/>
      <c r="B456" s="1332"/>
      <c r="C456" s="1332"/>
      <c r="D456" s="1332"/>
      <c r="E456" s="1329"/>
      <c r="F456" s="1329"/>
      <c r="G456" s="1331"/>
      <c r="H456" s="1329"/>
      <c r="I456" s="1329"/>
      <c r="J456" s="1329"/>
      <c r="K456" s="1329"/>
      <c r="L456" s="365" t="s">
        <v>298</v>
      </c>
      <c r="M456" s="661" t="s">
        <v>492</v>
      </c>
      <c r="N456" s="473" t="s">
        <v>48</v>
      </c>
    </row>
    <row r="457" spans="1:14" ht="40.5" x14ac:dyDescent="0.25">
      <c r="A457" s="69">
        <v>90</v>
      </c>
      <c r="B457" s="69">
        <v>13</v>
      </c>
      <c r="C457" s="69" t="s">
        <v>70</v>
      </c>
      <c r="D457" s="69">
        <v>2560</v>
      </c>
      <c r="E457" s="113" t="s">
        <v>414</v>
      </c>
      <c r="F457" s="113" t="s">
        <v>414</v>
      </c>
      <c r="G457" s="1" t="s">
        <v>415</v>
      </c>
      <c r="H457" s="113" t="s">
        <v>418</v>
      </c>
      <c r="I457" s="113" t="s">
        <v>417</v>
      </c>
      <c r="J457" s="113" t="s">
        <v>232</v>
      </c>
      <c r="K457" s="113" t="s">
        <v>3414</v>
      </c>
      <c r="L457" s="138" t="s">
        <v>277</v>
      </c>
      <c r="M457" s="361" t="s">
        <v>413</v>
      </c>
    </row>
    <row r="458" spans="1:14" x14ac:dyDescent="0.25">
      <c r="A458" s="1332">
        <v>91</v>
      </c>
      <c r="B458" s="1332">
        <v>14</v>
      </c>
      <c r="C458" s="1332" t="s">
        <v>70</v>
      </c>
      <c r="D458" s="1332">
        <v>2560</v>
      </c>
      <c r="E458" s="1329" t="s">
        <v>419</v>
      </c>
      <c r="F458" s="1329" t="s">
        <v>419</v>
      </c>
      <c r="G458" s="1331" t="s">
        <v>420</v>
      </c>
      <c r="H458" s="1329" t="s">
        <v>421</v>
      </c>
      <c r="I458" s="1329" t="s">
        <v>422</v>
      </c>
      <c r="J458" s="1329" t="s">
        <v>131</v>
      </c>
      <c r="K458" s="1329" t="s">
        <v>3414</v>
      </c>
      <c r="L458" s="365" t="s">
        <v>18</v>
      </c>
      <c r="M458" s="661" t="s">
        <v>423</v>
      </c>
      <c r="N458" s="473"/>
    </row>
    <row r="459" spans="1:14" ht="40.5" customHeight="1" x14ac:dyDescent="0.25">
      <c r="A459" s="1332"/>
      <c r="B459" s="1332"/>
      <c r="C459" s="1332"/>
      <c r="D459" s="1332"/>
      <c r="E459" s="1329"/>
      <c r="F459" s="1329"/>
      <c r="G459" s="1331"/>
      <c r="H459" s="1329"/>
      <c r="I459" s="1329"/>
      <c r="J459" s="1329"/>
      <c r="K459" s="1329"/>
      <c r="L459" s="366" t="s">
        <v>297</v>
      </c>
      <c r="M459" s="661" t="s">
        <v>407</v>
      </c>
      <c r="N459" s="473"/>
    </row>
    <row r="460" spans="1:14" x14ac:dyDescent="0.25">
      <c r="A460" s="1332"/>
      <c r="B460" s="1332"/>
      <c r="C460" s="1332"/>
      <c r="D460" s="1332"/>
      <c r="E460" s="1329"/>
      <c r="F460" s="1329"/>
      <c r="G460" s="1331"/>
      <c r="H460" s="1329"/>
      <c r="I460" s="1329"/>
      <c r="J460" s="1329"/>
      <c r="K460" s="1329"/>
      <c r="L460" s="366" t="s">
        <v>298</v>
      </c>
      <c r="M460" s="661" t="s">
        <v>424</v>
      </c>
      <c r="N460" s="473" t="s">
        <v>48</v>
      </c>
    </row>
    <row r="461" spans="1:14" x14ac:dyDescent="0.25">
      <c r="A461" s="1332">
        <v>92</v>
      </c>
      <c r="B461" s="1332">
        <v>21</v>
      </c>
      <c r="C461" s="1332" t="s">
        <v>70</v>
      </c>
      <c r="D461" s="1332">
        <v>2560</v>
      </c>
      <c r="E461" s="1329" t="s">
        <v>425</v>
      </c>
      <c r="F461" s="1329" t="s">
        <v>425</v>
      </c>
      <c r="G461" s="1331" t="s">
        <v>426</v>
      </c>
      <c r="H461" s="1329" t="s">
        <v>427</v>
      </c>
      <c r="I461" s="1329" t="s">
        <v>428</v>
      </c>
      <c r="J461" s="1329" t="s">
        <v>429</v>
      </c>
      <c r="K461" s="1329" t="s">
        <v>3234</v>
      </c>
      <c r="L461" s="365" t="s">
        <v>18</v>
      </c>
      <c r="M461" s="661" t="s">
        <v>430</v>
      </c>
      <c r="N461" s="473"/>
    </row>
    <row r="462" spans="1:14" ht="42" customHeight="1" x14ac:dyDescent="0.25">
      <c r="A462" s="1332"/>
      <c r="B462" s="1332"/>
      <c r="C462" s="1332"/>
      <c r="D462" s="1332"/>
      <c r="E462" s="1329"/>
      <c r="F462" s="1329"/>
      <c r="G462" s="1331"/>
      <c r="H462" s="1329"/>
      <c r="I462" s="1329"/>
      <c r="J462" s="1329"/>
      <c r="K462" s="1329"/>
      <c r="L462" s="366" t="s">
        <v>297</v>
      </c>
      <c r="M462" s="661" t="s">
        <v>431</v>
      </c>
      <c r="N462" s="473"/>
    </row>
    <row r="463" spans="1:14" x14ac:dyDescent="0.25">
      <c r="A463" s="1332"/>
      <c r="B463" s="1332"/>
      <c r="C463" s="1332"/>
      <c r="D463" s="1332"/>
      <c r="E463" s="1329"/>
      <c r="F463" s="1329"/>
      <c r="G463" s="1331"/>
      <c r="H463" s="1329"/>
      <c r="I463" s="1329"/>
      <c r="J463" s="1329"/>
      <c r="K463" s="1329"/>
      <c r="L463" s="366" t="s">
        <v>298</v>
      </c>
      <c r="M463" s="661" t="s">
        <v>432</v>
      </c>
      <c r="N463" s="473" t="s">
        <v>48</v>
      </c>
    </row>
    <row r="464" spans="1:14" x14ac:dyDescent="0.25">
      <c r="A464" s="1332">
        <v>93</v>
      </c>
      <c r="B464" s="1332">
        <v>21</v>
      </c>
      <c r="C464" s="1332" t="s">
        <v>70</v>
      </c>
      <c r="D464" s="1332">
        <v>2560</v>
      </c>
      <c r="E464" s="1329" t="s">
        <v>433</v>
      </c>
      <c r="F464" s="1329" t="s">
        <v>433</v>
      </c>
      <c r="G464" s="1331" t="s">
        <v>434</v>
      </c>
      <c r="H464" s="1329" t="s">
        <v>435</v>
      </c>
      <c r="I464" s="1329" t="s">
        <v>436</v>
      </c>
      <c r="J464" s="1329" t="s">
        <v>82</v>
      </c>
      <c r="K464" s="1329" t="s">
        <v>3234</v>
      </c>
      <c r="L464" s="365" t="s">
        <v>18</v>
      </c>
      <c r="M464" s="661" t="s">
        <v>430</v>
      </c>
      <c r="N464" s="473"/>
    </row>
    <row r="465" spans="1:14" ht="39.75" customHeight="1" x14ac:dyDescent="0.25">
      <c r="A465" s="1332"/>
      <c r="B465" s="1332"/>
      <c r="C465" s="1332"/>
      <c r="D465" s="1332"/>
      <c r="E465" s="1329"/>
      <c r="F465" s="1329"/>
      <c r="G465" s="1331"/>
      <c r="H465" s="1329"/>
      <c r="I465" s="1329"/>
      <c r="J465" s="1329"/>
      <c r="K465" s="1329"/>
      <c r="L465" s="366" t="s">
        <v>297</v>
      </c>
      <c r="M465" s="661" t="s">
        <v>431</v>
      </c>
      <c r="N465" s="473"/>
    </row>
    <row r="466" spans="1:14" x14ac:dyDescent="0.25">
      <c r="A466" s="1332"/>
      <c r="B466" s="1332"/>
      <c r="C466" s="1332"/>
      <c r="D466" s="1332"/>
      <c r="E466" s="1329"/>
      <c r="F466" s="1329"/>
      <c r="G466" s="1331"/>
      <c r="H466" s="1329"/>
      <c r="I466" s="1329"/>
      <c r="J466" s="1329"/>
      <c r="K466" s="1329"/>
      <c r="L466" s="366" t="s">
        <v>298</v>
      </c>
      <c r="M466" s="661" t="s">
        <v>437</v>
      </c>
      <c r="N466" s="473" t="s">
        <v>48</v>
      </c>
    </row>
    <row r="467" spans="1:14" ht="42.75" customHeight="1" x14ac:dyDescent="0.25">
      <c r="A467" s="1332">
        <v>94</v>
      </c>
      <c r="B467" s="1332">
        <v>21</v>
      </c>
      <c r="C467" s="1332" t="s">
        <v>70</v>
      </c>
      <c r="D467" s="1332">
        <v>2560</v>
      </c>
      <c r="E467" s="1329" t="s">
        <v>438</v>
      </c>
      <c r="F467" s="1329" t="s">
        <v>842</v>
      </c>
      <c r="G467" s="1331" t="s">
        <v>439</v>
      </c>
      <c r="H467" s="1329" t="s">
        <v>440</v>
      </c>
      <c r="I467" s="1329" t="s">
        <v>441</v>
      </c>
      <c r="J467" s="1329" t="s">
        <v>216</v>
      </c>
      <c r="K467" s="1329" t="s">
        <v>3414</v>
      </c>
      <c r="L467" s="366" t="s">
        <v>442</v>
      </c>
      <c r="M467" s="661" t="s">
        <v>443</v>
      </c>
      <c r="N467" s="1348" t="s">
        <v>1052</v>
      </c>
    </row>
    <row r="468" spans="1:14" ht="31.5" customHeight="1" x14ac:dyDescent="0.25">
      <c r="A468" s="1332"/>
      <c r="B468" s="1332"/>
      <c r="C468" s="1332"/>
      <c r="D468" s="1332"/>
      <c r="E468" s="1329"/>
      <c r="F468" s="1329"/>
      <c r="G468" s="1331"/>
      <c r="H468" s="1329"/>
      <c r="I468" s="1329"/>
      <c r="J468" s="1329"/>
      <c r="K468" s="1329"/>
      <c r="L468" s="366" t="s">
        <v>444</v>
      </c>
      <c r="M468" s="661" t="s">
        <v>445</v>
      </c>
      <c r="N468" s="1348"/>
    </row>
    <row r="469" spans="1:14" ht="33.75" customHeight="1" x14ac:dyDescent="0.25">
      <c r="A469" s="1332"/>
      <c r="B469" s="1332"/>
      <c r="C469" s="1332"/>
      <c r="D469" s="1332"/>
      <c r="E469" s="1329"/>
      <c r="F469" s="1329"/>
      <c r="G469" s="1331"/>
      <c r="H469" s="1329"/>
      <c r="I469" s="1329"/>
      <c r="J469" s="1329"/>
      <c r="K469" s="1329"/>
      <c r="L469" s="366" t="s">
        <v>446</v>
      </c>
      <c r="M469" s="661" t="s">
        <v>447</v>
      </c>
      <c r="N469" s="1348"/>
    </row>
    <row r="470" spans="1:14" ht="42.75" customHeight="1" x14ac:dyDescent="0.25">
      <c r="A470" s="1332"/>
      <c r="B470" s="1332"/>
      <c r="C470" s="1332"/>
      <c r="D470" s="1332"/>
      <c r="E470" s="1329"/>
      <c r="F470" s="1329"/>
      <c r="G470" s="1331"/>
      <c r="H470" s="1329"/>
      <c r="I470" s="1329"/>
      <c r="J470" s="1329"/>
      <c r="K470" s="1329"/>
      <c r="L470" s="366" t="s">
        <v>1049</v>
      </c>
      <c r="M470" s="661" t="s">
        <v>1048</v>
      </c>
      <c r="N470" s="1348"/>
    </row>
    <row r="471" spans="1:14" x14ac:dyDescent="0.25">
      <c r="A471" s="1332"/>
      <c r="B471" s="1332"/>
      <c r="C471" s="1332"/>
      <c r="D471" s="1332"/>
      <c r="E471" s="1329"/>
      <c r="F471" s="1329"/>
      <c r="G471" s="1331"/>
      <c r="H471" s="1329"/>
      <c r="I471" s="1329"/>
      <c r="J471" s="1329"/>
      <c r="K471" s="1329"/>
      <c r="L471" s="366" t="s">
        <v>1050</v>
      </c>
      <c r="M471" s="661" t="s">
        <v>1051</v>
      </c>
      <c r="N471" s="1348"/>
    </row>
    <row r="472" spans="1:14" x14ac:dyDescent="0.25">
      <c r="A472" s="1332">
        <v>95</v>
      </c>
      <c r="B472" s="1332">
        <v>23</v>
      </c>
      <c r="C472" s="1332" t="s">
        <v>70</v>
      </c>
      <c r="D472" s="1332">
        <v>2560</v>
      </c>
      <c r="E472" s="1329" t="s">
        <v>448</v>
      </c>
      <c r="F472" s="1329" t="s">
        <v>448</v>
      </c>
      <c r="G472" s="1331" t="s">
        <v>449</v>
      </c>
      <c r="H472" s="1329" t="s">
        <v>450</v>
      </c>
      <c r="I472" s="1329" t="s">
        <v>451</v>
      </c>
      <c r="J472" s="1329" t="s">
        <v>92</v>
      </c>
      <c r="K472" s="1329" t="s">
        <v>3414</v>
      </c>
      <c r="L472" s="365" t="s">
        <v>18</v>
      </c>
      <c r="M472" s="661" t="s">
        <v>452</v>
      </c>
      <c r="N472" s="473"/>
    </row>
    <row r="473" spans="1:14" ht="40.5" customHeight="1" x14ac:dyDescent="0.25">
      <c r="A473" s="1332"/>
      <c r="B473" s="1332"/>
      <c r="C473" s="1332"/>
      <c r="D473" s="1332"/>
      <c r="E473" s="1329"/>
      <c r="F473" s="1329"/>
      <c r="G473" s="1331"/>
      <c r="H473" s="1329"/>
      <c r="I473" s="1329"/>
      <c r="J473" s="1329"/>
      <c r="K473" s="1329"/>
      <c r="L473" s="366" t="s">
        <v>297</v>
      </c>
      <c r="M473" s="661" t="s">
        <v>431</v>
      </c>
      <c r="N473" s="473"/>
    </row>
    <row r="474" spans="1:14" x14ac:dyDescent="0.25">
      <c r="A474" s="1332"/>
      <c r="B474" s="1332"/>
      <c r="C474" s="1332"/>
      <c r="D474" s="1332"/>
      <c r="E474" s="1329"/>
      <c r="F474" s="1329"/>
      <c r="G474" s="1331"/>
      <c r="H474" s="1329"/>
      <c r="I474" s="1329"/>
      <c r="J474" s="1329"/>
      <c r="K474" s="1329"/>
      <c r="L474" s="366" t="s">
        <v>298</v>
      </c>
      <c r="M474" s="661" t="s">
        <v>453</v>
      </c>
      <c r="N474" s="473" t="s">
        <v>48</v>
      </c>
    </row>
    <row r="475" spans="1:14" x14ac:dyDescent="0.25">
      <c r="A475" s="1332">
        <v>96</v>
      </c>
      <c r="B475" s="1332">
        <v>29</v>
      </c>
      <c r="C475" s="1332" t="s">
        <v>70</v>
      </c>
      <c r="D475" s="1332">
        <v>2560</v>
      </c>
      <c r="E475" s="1329" t="s">
        <v>454</v>
      </c>
      <c r="F475" s="1329" t="s">
        <v>454</v>
      </c>
      <c r="G475" s="1331" t="s">
        <v>455</v>
      </c>
      <c r="H475" s="1329" t="s">
        <v>456</v>
      </c>
      <c r="I475" s="1329" t="s">
        <v>388</v>
      </c>
      <c r="J475" s="1329" t="s">
        <v>388</v>
      </c>
      <c r="K475" s="1329" t="s">
        <v>3414</v>
      </c>
      <c r="L475" s="365" t="s">
        <v>18</v>
      </c>
      <c r="M475" s="661" t="s">
        <v>457</v>
      </c>
      <c r="N475" s="473"/>
    </row>
    <row r="476" spans="1:14" ht="41.25" customHeight="1" x14ac:dyDescent="0.25">
      <c r="A476" s="1332"/>
      <c r="B476" s="1332"/>
      <c r="C476" s="1332"/>
      <c r="D476" s="1332"/>
      <c r="E476" s="1329"/>
      <c r="F476" s="1329"/>
      <c r="G476" s="1331"/>
      <c r="H476" s="1329"/>
      <c r="I476" s="1329"/>
      <c r="J476" s="1329"/>
      <c r="K476" s="1329"/>
      <c r="L476" s="366" t="s">
        <v>297</v>
      </c>
      <c r="M476" s="661" t="s">
        <v>431</v>
      </c>
      <c r="N476" s="473"/>
    </row>
    <row r="477" spans="1:14" x14ac:dyDescent="0.25">
      <c r="A477" s="1332"/>
      <c r="B477" s="1332"/>
      <c r="C477" s="1332"/>
      <c r="D477" s="1332"/>
      <c r="E477" s="1329"/>
      <c r="F477" s="1329"/>
      <c r="G477" s="1331"/>
      <c r="H477" s="1329"/>
      <c r="I477" s="1329"/>
      <c r="J477" s="1329"/>
      <c r="K477" s="1329"/>
      <c r="L477" s="366" t="s">
        <v>298</v>
      </c>
      <c r="M477" s="661" t="s">
        <v>458</v>
      </c>
      <c r="N477" s="473" t="s">
        <v>48</v>
      </c>
    </row>
    <row r="478" spans="1:14" ht="31.5" customHeight="1" x14ac:dyDescent="0.25">
      <c r="A478" s="1332">
        <v>97</v>
      </c>
      <c r="B478" s="1332">
        <v>29</v>
      </c>
      <c r="C478" s="1332" t="s">
        <v>70</v>
      </c>
      <c r="D478" s="1332">
        <v>2560</v>
      </c>
      <c r="E478" s="1329" t="s">
        <v>459</v>
      </c>
      <c r="F478" s="1329" t="s">
        <v>459</v>
      </c>
      <c r="G478" s="1331" t="s">
        <v>460</v>
      </c>
      <c r="H478" s="1329" t="s">
        <v>461</v>
      </c>
      <c r="I478" s="1329" t="s">
        <v>462</v>
      </c>
      <c r="J478" s="1329" t="s">
        <v>463</v>
      </c>
      <c r="K478" s="1329" t="s">
        <v>3414</v>
      </c>
      <c r="L478" s="365" t="s">
        <v>18</v>
      </c>
      <c r="M478" s="661" t="s">
        <v>457</v>
      </c>
      <c r="N478" s="473"/>
    </row>
    <row r="479" spans="1:14" ht="39.75" customHeight="1" x14ac:dyDescent="0.25">
      <c r="A479" s="1332"/>
      <c r="B479" s="1332"/>
      <c r="C479" s="1332"/>
      <c r="D479" s="1332"/>
      <c r="E479" s="1329"/>
      <c r="F479" s="1329"/>
      <c r="G479" s="1331"/>
      <c r="H479" s="1329"/>
      <c r="I479" s="1329"/>
      <c r="J479" s="1329"/>
      <c r="K479" s="1329"/>
      <c r="L479" s="366" t="s">
        <v>297</v>
      </c>
      <c r="M479" s="661" t="s">
        <v>431</v>
      </c>
      <c r="N479" s="473"/>
    </row>
    <row r="480" spans="1:14" x14ac:dyDescent="0.25">
      <c r="A480" s="1332"/>
      <c r="B480" s="1332"/>
      <c r="C480" s="1332"/>
      <c r="D480" s="1332"/>
      <c r="E480" s="1329"/>
      <c r="F480" s="1329"/>
      <c r="G480" s="1331"/>
      <c r="H480" s="1329"/>
      <c r="I480" s="1329"/>
      <c r="J480" s="1329"/>
      <c r="K480" s="1329"/>
      <c r="L480" s="366" t="s">
        <v>298</v>
      </c>
      <c r="M480" s="661" t="s">
        <v>464</v>
      </c>
      <c r="N480" s="473" t="s">
        <v>48</v>
      </c>
    </row>
    <row r="481" spans="1:14" x14ac:dyDescent="0.25">
      <c r="A481" s="1332">
        <v>98</v>
      </c>
      <c r="B481" s="1332">
        <v>29</v>
      </c>
      <c r="C481" s="1332" t="s">
        <v>70</v>
      </c>
      <c r="D481" s="1332">
        <v>2560</v>
      </c>
      <c r="E481" s="1329" t="s">
        <v>465</v>
      </c>
      <c r="F481" s="1329" t="s">
        <v>465</v>
      </c>
      <c r="G481" s="1331" t="s">
        <v>466</v>
      </c>
      <c r="H481" s="1329" t="s">
        <v>456</v>
      </c>
      <c r="I481" s="1329" t="s">
        <v>388</v>
      </c>
      <c r="J481" s="1329" t="s">
        <v>388</v>
      </c>
      <c r="K481" s="1329" t="s">
        <v>3414</v>
      </c>
      <c r="L481" s="365" t="s">
        <v>18</v>
      </c>
      <c r="M481" s="661" t="s">
        <v>457</v>
      </c>
      <c r="N481" s="473"/>
    </row>
    <row r="482" spans="1:14" ht="44.25" customHeight="1" x14ac:dyDescent="0.25">
      <c r="A482" s="1332"/>
      <c r="B482" s="1332"/>
      <c r="C482" s="1332"/>
      <c r="D482" s="1332"/>
      <c r="E482" s="1329"/>
      <c r="F482" s="1329"/>
      <c r="G482" s="1331"/>
      <c r="H482" s="1329"/>
      <c r="I482" s="1329"/>
      <c r="J482" s="1329"/>
      <c r="K482" s="1329"/>
      <c r="L482" s="366" t="s">
        <v>297</v>
      </c>
      <c r="M482" s="661" t="s">
        <v>431</v>
      </c>
      <c r="N482" s="473"/>
    </row>
    <row r="483" spans="1:14" x14ac:dyDescent="0.25">
      <c r="A483" s="1332"/>
      <c r="B483" s="1332"/>
      <c r="C483" s="1332"/>
      <c r="D483" s="1332"/>
      <c r="E483" s="1329"/>
      <c r="F483" s="1329"/>
      <c r="G483" s="1331"/>
      <c r="H483" s="1329"/>
      <c r="I483" s="1329"/>
      <c r="J483" s="1329"/>
      <c r="K483" s="1329"/>
      <c r="L483" s="366" t="s">
        <v>298</v>
      </c>
      <c r="M483" s="661" t="s">
        <v>467</v>
      </c>
      <c r="N483" s="473" t="s">
        <v>48</v>
      </c>
    </row>
    <row r="484" spans="1:14" x14ac:dyDescent="0.25">
      <c r="A484" s="1332">
        <v>99</v>
      </c>
      <c r="B484" s="1332">
        <v>4</v>
      </c>
      <c r="C484" s="1332" t="s">
        <v>69</v>
      </c>
      <c r="D484" s="1332">
        <v>2560</v>
      </c>
      <c r="E484" s="1329" t="s">
        <v>471</v>
      </c>
      <c r="F484" s="1329" t="s">
        <v>471</v>
      </c>
      <c r="G484" s="1331" t="s">
        <v>472</v>
      </c>
      <c r="H484" s="1329" t="s">
        <v>473</v>
      </c>
      <c r="I484" s="1329" t="s">
        <v>474</v>
      </c>
      <c r="J484" s="1329" t="s">
        <v>58</v>
      </c>
      <c r="K484" s="1329" t="s">
        <v>3414</v>
      </c>
      <c r="L484" s="365" t="s">
        <v>18</v>
      </c>
      <c r="M484" s="661" t="s">
        <v>475</v>
      </c>
      <c r="N484" s="473"/>
    </row>
    <row r="485" spans="1:14" ht="44.25" customHeight="1" x14ac:dyDescent="0.25">
      <c r="A485" s="1332"/>
      <c r="B485" s="1332"/>
      <c r="C485" s="1332"/>
      <c r="D485" s="1332"/>
      <c r="E485" s="1329"/>
      <c r="F485" s="1329"/>
      <c r="G485" s="1331"/>
      <c r="H485" s="1329"/>
      <c r="I485" s="1329"/>
      <c r="J485" s="1329"/>
      <c r="K485" s="1329"/>
      <c r="L485" s="366" t="s">
        <v>297</v>
      </c>
      <c r="M485" s="661" t="s">
        <v>476</v>
      </c>
      <c r="N485" s="473"/>
    </row>
    <row r="486" spans="1:14" x14ac:dyDescent="0.25">
      <c r="A486" s="1332"/>
      <c r="B486" s="1332"/>
      <c r="C486" s="1332"/>
      <c r="D486" s="1332"/>
      <c r="E486" s="1329"/>
      <c r="F486" s="1329"/>
      <c r="G486" s="1331"/>
      <c r="H486" s="1329"/>
      <c r="I486" s="1329"/>
      <c r="J486" s="1329"/>
      <c r="K486" s="1329"/>
      <c r="L486" s="366" t="s">
        <v>298</v>
      </c>
      <c r="M486" s="661" t="s">
        <v>477</v>
      </c>
      <c r="N486" s="473" t="s">
        <v>48</v>
      </c>
    </row>
    <row r="487" spans="1:14" ht="40.5" x14ac:dyDescent="0.25">
      <c r="A487" s="1332">
        <v>100</v>
      </c>
      <c r="B487" s="1332">
        <v>4</v>
      </c>
      <c r="C487" s="1332" t="s">
        <v>69</v>
      </c>
      <c r="D487" s="1332">
        <v>2560</v>
      </c>
      <c r="E487" s="1329" t="s">
        <v>471</v>
      </c>
      <c r="F487" s="1329" t="s">
        <v>471</v>
      </c>
      <c r="G487" s="1331" t="s">
        <v>478</v>
      </c>
      <c r="H487" s="1329" t="s">
        <v>479</v>
      </c>
      <c r="I487" s="1329" t="s">
        <v>474</v>
      </c>
      <c r="J487" s="1329" t="s">
        <v>58</v>
      </c>
      <c r="K487" s="1329" t="s">
        <v>3414</v>
      </c>
      <c r="L487" s="365" t="s">
        <v>277</v>
      </c>
      <c r="M487" s="661" t="s">
        <v>475</v>
      </c>
      <c r="N487" s="473"/>
    </row>
    <row r="488" spans="1:14" ht="42.75" customHeight="1" x14ac:dyDescent="0.25">
      <c r="A488" s="1332"/>
      <c r="B488" s="1332"/>
      <c r="C488" s="1332"/>
      <c r="D488" s="1332"/>
      <c r="E488" s="1329"/>
      <c r="F488" s="1329"/>
      <c r="G488" s="1331"/>
      <c r="H488" s="1329"/>
      <c r="I488" s="1329"/>
      <c r="J488" s="1329"/>
      <c r="K488" s="1329"/>
      <c r="L488" s="366" t="s">
        <v>297</v>
      </c>
      <c r="M488" s="661" t="s">
        <v>480</v>
      </c>
      <c r="N488" s="473"/>
    </row>
    <row r="489" spans="1:14" x14ac:dyDescent="0.25">
      <c r="A489" s="1332"/>
      <c r="B489" s="1332"/>
      <c r="C489" s="1332"/>
      <c r="D489" s="1332"/>
      <c r="E489" s="1329"/>
      <c r="F489" s="1329"/>
      <c r="G489" s="1331"/>
      <c r="H489" s="1329"/>
      <c r="I489" s="1329"/>
      <c r="J489" s="1329"/>
      <c r="K489" s="1329"/>
      <c r="L489" s="366" t="s">
        <v>298</v>
      </c>
      <c r="M489" s="661" t="s">
        <v>481</v>
      </c>
      <c r="N489" s="473" t="s">
        <v>48</v>
      </c>
    </row>
    <row r="490" spans="1:14" x14ac:dyDescent="0.25">
      <c r="A490" s="1332">
        <v>101</v>
      </c>
      <c r="B490" s="1332">
        <v>13</v>
      </c>
      <c r="C490" s="1332" t="s">
        <v>69</v>
      </c>
      <c r="D490" s="1332">
        <v>2560</v>
      </c>
      <c r="E490" s="1329" t="s">
        <v>482</v>
      </c>
      <c r="F490" s="1329" t="s">
        <v>482</v>
      </c>
      <c r="G490" s="1331" t="s">
        <v>483</v>
      </c>
      <c r="H490" s="1329" t="s">
        <v>484</v>
      </c>
      <c r="I490" s="1329" t="s">
        <v>485</v>
      </c>
      <c r="J490" s="1329" t="s">
        <v>485</v>
      </c>
      <c r="K490" s="1329" t="s">
        <v>3414</v>
      </c>
      <c r="L490" s="365" t="s">
        <v>18</v>
      </c>
      <c r="M490" s="661" t="s">
        <v>486</v>
      </c>
      <c r="N490" s="473"/>
    </row>
    <row r="491" spans="1:14" ht="42.75" customHeight="1" x14ac:dyDescent="0.25">
      <c r="A491" s="1332"/>
      <c r="B491" s="1332"/>
      <c r="C491" s="1332"/>
      <c r="D491" s="1332"/>
      <c r="E491" s="1329"/>
      <c r="F491" s="1329"/>
      <c r="G491" s="1331"/>
      <c r="H491" s="1329"/>
      <c r="I491" s="1329"/>
      <c r="J491" s="1329"/>
      <c r="K491" s="1329"/>
      <c r="L491" s="366" t="s">
        <v>297</v>
      </c>
      <c r="M491" s="661" t="s">
        <v>476</v>
      </c>
      <c r="N491" s="473"/>
    </row>
    <row r="492" spans="1:14" x14ac:dyDescent="0.25">
      <c r="A492" s="1332"/>
      <c r="B492" s="1332"/>
      <c r="C492" s="1332"/>
      <c r="D492" s="1332"/>
      <c r="E492" s="1329"/>
      <c r="F492" s="1329"/>
      <c r="G492" s="1331"/>
      <c r="H492" s="1329"/>
      <c r="I492" s="1329"/>
      <c r="J492" s="1329"/>
      <c r="K492" s="1329"/>
      <c r="L492" s="366" t="s">
        <v>298</v>
      </c>
      <c r="M492" s="661" t="s">
        <v>487</v>
      </c>
      <c r="N492" s="473" t="s">
        <v>48</v>
      </c>
    </row>
    <row r="493" spans="1:14" ht="42" customHeight="1" x14ac:dyDescent="0.25">
      <c r="A493" s="1332">
        <v>102</v>
      </c>
      <c r="B493" s="1332">
        <v>20</v>
      </c>
      <c r="C493" s="1332" t="s">
        <v>69</v>
      </c>
      <c r="D493" s="1332">
        <v>2560</v>
      </c>
      <c r="E493" s="1329" t="s">
        <v>493</v>
      </c>
      <c r="F493" s="1329" t="s">
        <v>493</v>
      </c>
      <c r="G493" s="1331" t="s">
        <v>494</v>
      </c>
      <c r="H493" s="1329" t="s">
        <v>47</v>
      </c>
      <c r="I493" s="1329" t="s">
        <v>237</v>
      </c>
      <c r="J493" s="1329" t="s">
        <v>232</v>
      </c>
      <c r="K493" s="1329" t="s">
        <v>3414</v>
      </c>
      <c r="L493" s="365" t="s">
        <v>277</v>
      </c>
      <c r="M493" s="661" t="s">
        <v>495</v>
      </c>
      <c r="N493" s="473" t="s">
        <v>48</v>
      </c>
    </row>
    <row r="494" spans="1:14" ht="42.75" customHeight="1" x14ac:dyDescent="0.25">
      <c r="A494" s="1332"/>
      <c r="B494" s="1332"/>
      <c r="C494" s="1332"/>
      <c r="D494" s="1332"/>
      <c r="E494" s="1329"/>
      <c r="F494" s="1329"/>
      <c r="G494" s="1331"/>
      <c r="H494" s="1329"/>
      <c r="I494" s="1329"/>
      <c r="J494" s="1329"/>
      <c r="K494" s="1329"/>
      <c r="L494" s="366" t="s">
        <v>297</v>
      </c>
      <c r="M494" s="661" t="s">
        <v>496</v>
      </c>
      <c r="N494" s="473"/>
    </row>
    <row r="495" spans="1:14" x14ac:dyDescent="0.25">
      <c r="A495" s="1332"/>
      <c r="B495" s="1332"/>
      <c r="C495" s="1332"/>
      <c r="D495" s="1332"/>
      <c r="E495" s="1329"/>
      <c r="F495" s="1329"/>
      <c r="G495" s="1331"/>
      <c r="H495" s="1329"/>
      <c r="I495" s="1329"/>
      <c r="J495" s="1329"/>
      <c r="K495" s="1329"/>
      <c r="L495" s="366" t="s">
        <v>298</v>
      </c>
      <c r="M495" s="661" t="s">
        <v>497</v>
      </c>
      <c r="N495" s="473"/>
    </row>
    <row r="496" spans="1:14" x14ac:dyDescent="0.25">
      <c r="A496" s="1332">
        <v>103</v>
      </c>
      <c r="B496" s="1332">
        <v>21</v>
      </c>
      <c r="C496" s="1332" t="s">
        <v>69</v>
      </c>
      <c r="D496" s="1332">
        <v>2560</v>
      </c>
      <c r="E496" s="1329" t="s">
        <v>498</v>
      </c>
      <c r="F496" s="1329" t="s">
        <v>498</v>
      </c>
      <c r="G496" s="1331" t="s">
        <v>499</v>
      </c>
      <c r="H496" s="1329" t="s">
        <v>450</v>
      </c>
      <c r="I496" s="1329" t="s">
        <v>500</v>
      </c>
      <c r="J496" s="1329" t="s">
        <v>485</v>
      </c>
      <c r="K496" s="1329" t="s">
        <v>3414</v>
      </c>
      <c r="L496" s="365" t="s">
        <v>18</v>
      </c>
      <c r="M496" s="661" t="s">
        <v>501</v>
      </c>
      <c r="N496" s="473" t="s">
        <v>48</v>
      </c>
    </row>
    <row r="497" spans="1:14" ht="43.5" customHeight="1" x14ac:dyDescent="0.25">
      <c r="A497" s="1332"/>
      <c r="B497" s="1332"/>
      <c r="C497" s="1332"/>
      <c r="D497" s="1332"/>
      <c r="E497" s="1329"/>
      <c r="F497" s="1329"/>
      <c r="G497" s="1331"/>
      <c r="H497" s="1329"/>
      <c r="I497" s="1329"/>
      <c r="J497" s="1329"/>
      <c r="K497" s="1329"/>
      <c r="L497" s="366" t="s">
        <v>297</v>
      </c>
      <c r="M497" s="661" t="s">
        <v>491</v>
      </c>
      <c r="N497" s="473"/>
    </row>
    <row r="498" spans="1:14" x14ac:dyDescent="0.25">
      <c r="A498" s="1332"/>
      <c r="B498" s="1332"/>
      <c r="C498" s="1332"/>
      <c r="D498" s="1332"/>
      <c r="E498" s="1329"/>
      <c r="F498" s="1329"/>
      <c r="G498" s="1331"/>
      <c r="H498" s="1329"/>
      <c r="I498" s="1329"/>
      <c r="J498" s="1329"/>
      <c r="K498" s="1329"/>
      <c r="L498" s="366" t="s">
        <v>298</v>
      </c>
      <c r="M498" s="661" t="s">
        <v>502</v>
      </c>
      <c r="N498" s="473"/>
    </row>
    <row r="499" spans="1:14" ht="29.25" customHeight="1" x14ac:dyDescent="0.25">
      <c r="A499" s="1332">
        <v>104</v>
      </c>
      <c r="B499" s="1332">
        <v>3</v>
      </c>
      <c r="C499" s="1332" t="s">
        <v>73</v>
      </c>
      <c r="D499" s="1332">
        <v>2560</v>
      </c>
      <c r="E499" s="1329" t="s">
        <v>511</v>
      </c>
      <c r="F499" s="1329" t="s">
        <v>511</v>
      </c>
      <c r="G499" s="1331" t="s">
        <v>512</v>
      </c>
      <c r="H499" s="1329" t="s">
        <v>513</v>
      </c>
      <c r="I499" s="1329" t="s">
        <v>417</v>
      </c>
      <c r="J499" s="1329" t="s">
        <v>232</v>
      </c>
      <c r="K499" s="1329" t="s">
        <v>3414</v>
      </c>
      <c r="L499" s="365" t="s">
        <v>18</v>
      </c>
      <c r="M499" s="661" t="s">
        <v>514</v>
      </c>
      <c r="N499" s="473" t="s">
        <v>48</v>
      </c>
    </row>
    <row r="500" spans="1:14" ht="45" customHeight="1" x14ac:dyDescent="0.25">
      <c r="A500" s="1332"/>
      <c r="B500" s="1332"/>
      <c r="C500" s="1332"/>
      <c r="D500" s="1332"/>
      <c r="E500" s="1329"/>
      <c r="F500" s="1329"/>
      <c r="G500" s="1331"/>
      <c r="H500" s="1329"/>
      <c r="I500" s="1329"/>
      <c r="J500" s="1329"/>
      <c r="K500" s="1329"/>
      <c r="L500" s="366" t="s">
        <v>297</v>
      </c>
      <c r="M500" s="661" t="s">
        <v>515</v>
      </c>
      <c r="N500" s="473"/>
    </row>
    <row r="501" spans="1:14" x14ac:dyDescent="0.25">
      <c r="A501" s="1332"/>
      <c r="B501" s="1332"/>
      <c r="C501" s="1332"/>
      <c r="D501" s="1332"/>
      <c r="E501" s="1329"/>
      <c r="F501" s="1329"/>
      <c r="G501" s="1331"/>
      <c r="H501" s="1329"/>
      <c r="I501" s="1329"/>
      <c r="J501" s="1329"/>
      <c r="K501" s="1329"/>
      <c r="L501" s="366" t="s">
        <v>298</v>
      </c>
      <c r="M501" s="661" t="s">
        <v>516</v>
      </c>
      <c r="N501" s="473"/>
    </row>
    <row r="502" spans="1:14" ht="28.5" customHeight="1" x14ac:dyDescent="0.25">
      <c r="A502" s="69">
        <v>105</v>
      </c>
      <c r="B502" s="69">
        <v>8</v>
      </c>
      <c r="C502" s="69" t="s">
        <v>73</v>
      </c>
      <c r="D502" s="69">
        <v>2560</v>
      </c>
      <c r="E502" s="113" t="s">
        <v>517</v>
      </c>
      <c r="F502" s="113" t="s">
        <v>517</v>
      </c>
      <c r="G502" s="1" t="s">
        <v>518</v>
      </c>
      <c r="H502" s="113" t="s">
        <v>519</v>
      </c>
      <c r="I502" s="113" t="s">
        <v>520</v>
      </c>
      <c r="J502" s="113" t="s">
        <v>521</v>
      </c>
      <c r="K502" s="113" t="s">
        <v>4937</v>
      </c>
      <c r="L502" s="113" t="s">
        <v>18</v>
      </c>
      <c r="M502" s="361" t="s">
        <v>522</v>
      </c>
    </row>
    <row r="503" spans="1:14" x14ac:dyDescent="0.25">
      <c r="A503" s="1332">
        <v>106</v>
      </c>
      <c r="B503" s="1332">
        <v>8</v>
      </c>
      <c r="C503" s="1332" t="s">
        <v>73</v>
      </c>
      <c r="D503" s="1332">
        <v>2560</v>
      </c>
      <c r="E503" s="1329" t="s">
        <v>523</v>
      </c>
      <c r="F503" s="1329" t="s">
        <v>523</v>
      </c>
      <c r="G503" s="1331" t="s">
        <v>524</v>
      </c>
      <c r="H503" s="1329" t="s">
        <v>525</v>
      </c>
      <c r="I503" s="1329" t="s">
        <v>526</v>
      </c>
      <c r="J503" s="1329" t="s">
        <v>527</v>
      </c>
      <c r="K503" s="1329" t="s">
        <v>3414</v>
      </c>
      <c r="L503" s="366" t="s">
        <v>18</v>
      </c>
      <c r="M503" s="661" t="s">
        <v>522</v>
      </c>
      <c r="N503" s="473"/>
    </row>
    <row r="504" spans="1:14" ht="41.25" customHeight="1" x14ac:dyDescent="0.25">
      <c r="A504" s="1332"/>
      <c r="B504" s="1332"/>
      <c r="C504" s="1332"/>
      <c r="D504" s="1332"/>
      <c r="E504" s="1329"/>
      <c r="F504" s="1329"/>
      <c r="G504" s="1331"/>
      <c r="H504" s="1329"/>
      <c r="I504" s="1329"/>
      <c r="J504" s="1329"/>
      <c r="K504" s="1329"/>
      <c r="L504" s="366" t="s">
        <v>297</v>
      </c>
      <c r="M504" s="661" t="s">
        <v>515</v>
      </c>
      <c r="N504" s="473"/>
    </row>
    <row r="505" spans="1:14" x14ac:dyDescent="0.25">
      <c r="A505" s="1332"/>
      <c r="B505" s="1332"/>
      <c r="C505" s="1332"/>
      <c r="D505" s="1332"/>
      <c r="E505" s="1329"/>
      <c r="F505" s="1329"/>
      <c r="G505" s="1331"/>
      <c r="H505" s="1329"/>
      <c r="I505" s="1329"/>
      <c r="J505" s="1329"/>
      <c r="K505" s="1329"/>
      <c r="L505" s="366" t="s">
        <v>298</v>
      </c>
      <c r="M505" s="661" t="s">
        <v>528</v>
      </c>
      <c r="N505" s="473" t="s">
        <v>48</v>
      </c>
    </row>
    <row r="506" spans="1:14" x14ac:dyDescent="0.25">
      <c r="A506" s="1332">
        <v>107</v>
      </c>
      <c r="B506" s="1332">
        <v>24</v>
      </c>
      <c r="C506" s="1332" t="s">
        <v>73</v>
      </c>
      <c r="D506" s="1332">
        <v>2560</v>
      </c>
      <c r="E506" s="1329" t="s">
        <v>529</v>
      </c>
      <c r="F506" s="1329" t="s">
        <v>529</v>
      </c>
      <c r="G506" s="1331" t="s">
        <v>546</v>
      </c>
      <c r="H506" s="1329" t="s">
        <v>530</v>
      </c>
      <c r="I506" s="1329" t="s">
        <v>485</v>
      </c>
      <c r="J506" s="1329" t="s">
        <v>485</v>
      </c>
      <c r="K506" s="1329" t="s">
        <v>3414</v>
      </c>
      <c r="L506" s="366" t="s">
        <v>45</v>
      </c>
      <c r="M506" s="661" t="s">
        <v>531</v>
      </c>
      <c r="N506" s="473" t="s">
        <v>48</v>
      </c>
    </row>
    <row r="507" spans="1:14" ht="42" customHeight="1" x14ac:dyDescent="0.25">
      <c r="A507" s="1332"/>
      <c r="B507" s="1332"/>
      <c r="C507" s="1332"/>
      <c r="D507" s="1332"/>
      <c r="E507" s="1329"/>
      <c r="F507" s="1329"/>
      <c r="G507" s="1331"/>
      <c r="H507" s="1329"/>
      <c r="I507" s="1329"/>
      <c r="J507" s="1329"/>
      <c r="K507" s="1329"/>
      <c r="L507" s="366" t="s">
        <v>297</v>
      </c>
      <c r="M507" s="661" t="s">
        <v>535</v>
      </c>
      <c r="N507" s="473"/>
    </row>
    <row r="508" spans="1:14" x14ac:dyDescent="0.25">
      <c r="A508" s="1332"/>
      <c r="B508" s="1332"/>
      <c r="C508" s="1332"/>
      <c r="D508" s="1332"/>
      <c r="E508" s="1329"/>
      <c r="F508" s="1329"/>
      <c r="G508" s="1331"/>
      <c r="H508" s="1329"/>
      <c r="I508" s="1329"/>
      <c r="J508" s="1329"/>
      <c r="K508" s="1329"/>
      <c r="L508" s="366" t="s">
        <v>298</v>
      </c>
      <c r="M508" s="661" t="s">
        <v>536</v>
      </c>
      <c r="N508" s="473"/>
    </row>
    <row r="509" spans="1:14" x14ac:dyDescent="0.25">
      <c r="A509" s="1332">
        <v>108</v>
      </c>
      <c r="B509" s="1332">
        <v>24</v>
      </c>
      <c r="C509" s="1332" t="s">
        <v>73</v>
      </c>
      <c r="D509" s="1332">
        <v>2560</v>
      </c>
      <c r="E509" s="1329" t="s">
        <v>532</v>
      </c>
      <c r="F509" s="1329" t="s">
        <v>532</v>
      </c>
      <c r="G509" s="1331" t="s">
        <v>544</v>
      </c>
      <c r="H509" s="1329" t="s">
        <v>533</v>
      </c>
      <c r="I509" s="1329" t="s">
        <v>534</v>
      </c>
      <c r="J509" s="1329" t="s">
        <v>151</v>
      </c>
      <c r="K509" s="1329" t="s">
        <v>3414</v>
      </c>
      <c r="L509" s="366" t="s">
        <v>45</v>
      </c>
      <c r="M509" s="661" t="s">
        <v>531</v>
      </c>
      <c r="N509" s="473" t="s">
        <v>48</v>
      </c>
    </row>
    <row r="510" spans="1:14" ht="44.25" customHeight="1" x14ac:dyDescent="0.25">
      <c r="A510" s="1332"/>
      <c r="B510" s="1332"/>
      <c r="C510" s="1332"/>
      <c r="D510" s="1332"/>
      <c r="E510" s="1329"/>
      <c r="F510" s="1329"/>
      <c r="G510" s="1331"/>
      <c r="H510" s="1329"/>
      <c r="I510" s="1329"/>
      <c r="J510" s="1329"/>
      <c r="K510" s="1329"/>
      <c r="L510" s="366" t="s">
        <v>297</v>
      </c>
      <c r="M510" s="661" t="s">
        <v>537</v>
      </c>
      <c r="N510" s="473"/>
    </row>
    <row r="511" spans="1:14" x14ac:dyDescent="0.25">
      <c r="A511" s="1332"/>
      <c r="B511" s="1332"/>
      <c r="C511" s="1332"/>
      <c r="D511" s="1332"/>
      <c r="E511" s="1329"/>
      <c r="F511" s="1329"/>
      <c r="G511" s="1331"/>
      <c r="H511" s="1329"/>
      <c r="I511" s="1329"/>
      <c r="J511" s="1329"/>
      <c r="K511" s="1329"/>
      <c r="L511" s="366" t="s">
        <v>298</v>
      </c>
      <c r="M511" s="661" t="s">
        <v>538</v>
      </c>
      <c r="N511" s="473"/>
    </row>
    <row r="512" spans="1:14" ht="26.25" customHeight="1" x14ac:dyDescent="0.25">
      <c r="A512" s="1332">
        <v>109</v>
      </c>
      <c r="B512" s="1332">
        <v>24</v>
      </c>
      <c r="C512" s="1332" t="s">
        <v>73</v>
      </c>
      <c r="D512" s="1332">
        <v>2560</v>
      </c>
      <c r="E512" s="1329" t="s">
        <v>539</v>
      </c>
      <c r="F512" s="1329" t="s">
        <v>539</v>
      </c>
      <c r="G512" s="1331" t="s">
        <v>540</v>
      </c>
      <c r="H512" s="1329" t="s">
        <v>541</v>
      </c>
      <c r="I512" s="1329" t="s">
        <v>261</v>
      </c>
      <c r="J512" s="1329" t="s">
        <v>212</v>
      </c>
      <c r="K512" s="1329" t="s">
        <v>3414</v>
      </c>
      <c r="L512" s="366" t="s">
        <v>18</v>
      </c>
      <c r="M512" s="661" t="s">
        <v>542</v>
      </c>
      <c r="N512" s="473" t="s">
        <v>48</v>
      </c>
    </row>
    <row r="513" spans="1:14" ht="39.75" customHeight="1" x14ac:dyDescent="0.25">
      <c r="A513" s="1332"/>
      <c r="B513" s="1332"/>
      <c r="C513" s="1332"/>
      <c r="D513" s="1332"/>
      <c r="E513" s="1329"/>
      <c r="F513" s="1329"/>
      <c r="G513" s="1331"/>
      <c r="H513" s="1329"/>
      <c r="I513" s="1329"/>
      <c r="J513" s="1329"/>
      <c r="K513" s="1329"/>
      <c r="L513" s="366" t="s">
        <v>297</v>
      </c>
      <c r="M513" s="661" t="s">
        <v>515</v>
      </c>
      <c r="N513" s="473"/>
    </row>
    <row r="514" spans="1:14" x14ac:dyDescent="0.25">
      <c r="A514" s="1332"/>
      <c r="B514" s="1332"/>
      <c r="C514" s="1332"/>
      <c r="D514" s="1332"/>
      <c r="E514" s="1329"/>
      <c r="F514" s="1329"/>
      <c r="G514" s="1331"/>
      <c r="H514" s="1329"/>
      <c r="I514" s="1329"/>
      <c r="J514" s="1329"/>
      <c r="K514" s="1329"/>
      <c r="L514" s="366" t="s">
        <v>298</v>
      </c>
      <c r="M514" s="661" t="s">
        <v>543</v>
      </c>
      <c r="N514" s="473"/>
    </row>
    <row r="515" spans="1:14" ht="24" customHeight="1" x14ac:dyDescent="0.25">
      <c r="A515" s="1332">
        <v>110</v>
      </c>
      <c r="B515" s="1333">
        <v>24</v>
      </c>
      <c r="C515" s="1333" t="s">
        <v>73</v>
      </c>
      <c r="D515" s="1333">
        <v>2560</v>
      </c>
      <c r="E515" s="1336" t="s">
        <v>532</v>
      </c>
      <c r="F515" s="1336" t="s">
        <v>532</v>
      </c>
      <c r="G515" s="1340" t="s">
        <v>544</v>
      </c>
      <c r="H515" s="1329" t="s">
        <v>533</v>
      </c>
      <c r="I515" s="1329" t="s">
        <v>534</v>
      </c>
      <c r="J515" s="1329" t="s">
        <v>151</v>
      </c>
      <c r="K515" s="1329" t="s">
        <v>3414</v>
      </c>
      <c r="L515" s="366" t="s">
        <v>18</v>
      </c>
      <c r="M515" s="661" t="s">
        <v>542</v>
      </c>
      <c r="N515" s="473" t="s">
        <v>48</v>
      </c>
    </row>
    <row r="516" spans="1:14" ht="39" customHeight="1" x14ac:dyDescent="0.25">
      <c r="A516" s="1332"/>
      <c r="B516" s="1333"/>
      <c r="C516" s="1333"/>
      <c r="D516" s="1333"/>
      <c r="E516" s="1336"/>
      <c r="F516" s="1336"/>
      <c r="G516" s="1340"/>
      <c r="H516" s="1329"/>
      <c r="I516" s="1329"/>
      <c r="J516" s="1329"/>
      <c r="K516" s="1329"/>
      <c r="L516" s="366" t="s">
        <v>297</v>
      </c>
      <c r="M516" s="661" t="s">
        <v>515</v>
      </c>
      <c r="N516" s="473"/>
    </row>
    <row r="517" spans="1:14" x14ac:dyDescent="0.25">
      <c r="A517" s="1332"/>
      <c r="B517" s="1333"/>
      <c r="C517" s="1333"/>
      <c r="D517" s="1333"/>
      <c r="E517" s="1336"/>
      <c r="F517" s="1336"/>
      <c r="G517" s="1340"/>
      <c r="H517" s="1329"/>
      <c r="I517" s="1329"/>
      <c r="J517" s="1329"/>
      <c r="K517" s="1329"/>
      <c r="L517" s="366" t="s">
        <v>298</v>
      </c>
      <c r="M517" s="661" t="s">
        <v>545</v>
      </c>
      <c r="N517" s="473"/>
    </row>
    <row r="518" spans="1:14" x14ac:dyDescent="0.25">
      <c r="A518" s="1332">
        <v>111</v>
      </c>
      <c r="B518" s="1332">
        <v>24</v>
      </c>
      <c r="C518" s="1332" t="s">
        <v>73</v>
      </c>
      <c r="D518" s="1332">
        <v>2560</v>
      </c>
      <c r="E518" s="1329" t="s">
        <v>529</v>
      </c>
      <c r="F518" s="1329" t="s">
        <v>529</v>
      </c>
      <c r="G518" s="1331" t="s">
        <v>546</v>
      </c>
      <c r="H518" s="1329" t="s">
        <v>530</v>
      </c>
      <c r="I518" s="1329" t="s">
        <v>485</v>
      </c>
      <c r="J518" s="1329" t="s">
        <v>485</v>
      </c>
      <c r="K518" s="1329" t="s">
        <v>3414</v>
      </c>
      <c r="L518" s="366" t="s">
        <v>18</v>
      </c>
      <c r="M518" s="661" t="s">
        <v>542</v>
      </c>
      <c r="N518" s="473" t="s">
        <v>48</v>
      </c>
    </row>
    <row r="519" spans="1:14" ht="41.25" customHeight="1" x14ac:dyDescent="0.25">
      <c r="A519" s="1332"/>
      <c r="B519" s="1332"/>
      <c r="C519" s="1332"/>
      <c r="D519" s="1332"/>
      <c r="E519" s="1329"/>
      <c r="F519" s="1329"/>
      <c r="G519" s="1331"/>
      <c r="H519" s="1329"/>
      <c r="I519" s="1329"/>
      <c r="J519" s="1329"/>
      <c r="K519" s="1329"/>
      <c r="L519" s="366" t="s">
        <v>297</v>
      </c>
      <c r="M519" s="661" t="s">
        <v>515</v>
      </c>
      <c r="N519" s="473"/>
    </row>
    <row r="520" spans="1:14" x14ac:dyDescent="0.25">
      <c r="A520" s="1332"/>
      <c r="B520" s="1332"/>
      <c r="C520" s="1332"/>
      <c r="D520" s="1332"/>
      <c r="E520" s="1329"/>
      <c r="F520" s="1329"/>
      <c r="G520" s="1331"/>
      <c r="H520" s="1329"/>
      <c r="I520" s="1329"/>
      <c r="J520" s="1329"/>
      <c r="K520" s="1329"/>
      <c r="L520" s="366" t="s">
        <v>298</v>
      </c>
      <c r="M520" s="661" t="s">
        <v>545</v>
      </c>
      <c r="N520" s="473"/>
    </row>
    <row r="521" spans="1:14" ht="29.25" customHeight="1" x14ac:dyDescent="0.25">
      <c r="A521" s="1332">
        <v>112</v>
      </c>
      <c r="B521" s="1332">
        <v>24</v>
      </c>
      <c r="C521" s="1332" t="s">
        <v>73</v>
      </c>
      <c r="D521" s="1332">
        <v>2560</v>
      </c>
      <c r="E521" s="1329" t="s">
        <v>548</v>
      </c>
      <c r="F521" s="1329" t="s">
        <v>548</v>
      </c>
      <c r="G521" s="1331" t="s">
        <v>547</v>
      </c>
      <c r="H521" s="1329" t="s">
        <v>549</v>
      </c>
      <c r="I521" s="1329" t="s">
        <v>550</v>
      </c>
      <c r="J521" s="1329" t="s">
        <v>551</v>
      </c>
      <c r="K521" s="1329" t="s">
        <v>3414</v>
      </c>
      <c r="L521" s="366" t="s">
        <v>18</v>
      </c>
      <c r="M521" s="661" t="s">
        <v>542</v>
      </c>
      <c r="N521" s="473" t="s">
        <v>48</v>
      </c>
    </row>
    <row r="522" spans="1:14" ht="42.75" customHeight="1" x14ac:dyDescent="0.25">
      <c r="A522" s="1332"/>
      <c r="B522" s="1332"/>
      <c r="C522" s="1332"/>
      <c r="D522" s="1332"/>
      <c r="E522" s="1329"/>
      <c r="F522" s="1329"/>
      <c r="G522" s="1331"/>
      <c r="H522" s="1329"/>
      <c r="I522" s="1329"/>
      <c r="J522" s="1329"/>
      <c r="K522" s="1329"/>
      <c r="L522" s="366" t="s">
        <v>297</v>
      </c>
      <c r="M522" s="661" t="s">
        <v>515</v>
      </c>
      <c r="N522" s="473"/>
    </row>
    <row r="523" spans="1:14" x14ac:dyDescent="0.25">
      <c r="A523" s="1332"/>
      <c r="B523" s="1332"/>
      <c r="C523" s="1332"/>
      <c r="D523" s="1332"/>
      <c r="E523" s="1329"/>
      <c r="F523" s="1329"/>
      <c r="G523" s="1331"/>
      <c r="H523" s="1329"/>
      <c r="I523" s="1329"/>
      <c r="J523" s="1329"/>
      <c r="K523" s="1329"/>
      <c r="L523" s="366" t="s">
        <v>298</v>
      </c>
      <c r="M523" s="661" t="s">
        <v>552</v>
      </c>
      <c r="N523" s="473"/>
    </row>
    <row r="524" spans="1:14" x14ac:dyDescent="0.25">
      <c r="A524" s="1332">
        <v>113</v>
      </c>
      <c r="B524" s="1332">
        <v>25</v>
      </c>
      <c r="C524" s="1332" t="s">
        <v>73</v>
      </c>
      <c r="D524" s="1332">
        <v>2560</v>
      </c>
      <c r="E524" s="1329" t="s">
        <v>553</v>
      </c>
      <c r="F524" s="1329" t="s">
        <v>553</v>
      </c>
      <c r="G524" s="1331"/>
      <c r="H524" s="1329" t="s">
        <v>554</v>
      </c>
      <c r="I524" s="1329" t="s">
        <v>550</v>
      </c>
      <c r="J524" s="1329" t="s">
        <v>551</v>
      </c>
      <c r="K524" s="1329" t="s">
        <v>3414</v>
      </c>
      <c r="L524" s="366" t="s">
        <v>44</v>
      </c>
      <c r="M524" s="661" t="s">
        <v>573</v>
      </c>
      <c r="N524" s="473" t="s">
        <v>48</v>
      </c>
    </row>
    <row r="525" spans="1:14" ht="28.5" customHeight="1" x14ac:dyDescent="0.25">
      <c r="A525" s="1332"/>
      <c r="B525" s="1332"/>
      <c r="C525" s="1332"/>
      <c r="D525" s="1332"/>
      <c r="E525" s="1329"/>
      <c r="F525" s="1329"/>
      <c r="G525" s="1331"/>
      <c r="H525" s="1329"/>
      <c r="I525" s="1329"/>
      <c r="J525" s="1329"/>
      <c r="K525" s="1329"/>
      <c r="L525" s="366" t="s">
        <v>291</v>
      </c>
      <c r="M525" s="661" t="s">
        <v>574</v>
      </c>
      <c r="N525" s="473"/>
    </row>
    <row r="526" spans="1:14" ht="29.25" customHeight="1" x14ac:dyDescent="0.25">
      <c r="A526" s="1332"/>
      <c r="B526" s="1332"/>
      <c r="C526" s="1332"/>
      <c r="D526" s="1332"/>
      <c r="E526" s="1329"/>
      <c r="F526" s="1329"/>
      <c r="G526" s="1331"/>
      <c r="H526" s="1329"/>
      <c r="I526" s="1329"/>
      <c r="J526" s="1329"/>
      <c r="K526" s="1329"/>
      <c r="L526" s="366" t="s">
        <v>398</v>
      </c>
      <c r="M526" s="661" t="s">
        <v>575</v>
      </c>
      <c r="N526" s="473"/>
    </row>
    <row r="527" spans="1:14" ht="41.25" customHeight="1" x14ac:dyDescent="0.25">
      <c r="A527" s="1332"/>
      <c r="B527" s="1332"/>
      <c r="C527" s="1332"/>
      <c r="D527" s="1332"/>
      <c r="E527" s="1329"/>
      <c r="F527" s="1329"/>
      <c r="G527" s="1331"/>
      <c r="H527" s="1329"/>
      <c r="I527" s="1329"/>
      <c r="J527" s="1329"/>
      <c r="K527" s="1329"/>
      <c r="L527" s="366" t="s">
        <v>995</v>
      </c>
      <c r="M527" s="661" t="s">
        <v>1351</v>
      </c>
      <c r="N527" s="473"/>
    </row>
    <row r="528" spans="1:14" ht="24" customHeight="1" x14ac:dyDescent="0.25">
      <c r="A528" s="1332"/>
      <c r="B528" s="1332"/>
      <c r="C528" s="1332"/>
      <c r="D528" s="1332"/>
      <c r="E528" s="1329"/>
      <c r="F528" s="1329"/>
      <c r="G528" s="1331"/>
      <c r="H528" s="1329"/>
      <c r="I528" s="1329"/>
      <c r="J528" s="1329"/>
      <c r="K528" s="1329"/>
      <c r="L528" s="366" t="s">
        <v>298</v>
      </c>
      <c r="M528" s="661" t="s">
        <v>1352</v>
      </c>
      <c r="N528" s="473"/>
    </row>
    <row r="529" spans="1:14" ht="40.5" x14ac:dyDescent="0.25">
      <c r="A529" s="1332">
        <v>114</v>
      </c>
      <c r="B529" s="1332">
        <v>5</v>
      </c>
      <c r="C529" s="1332" t="s">
        <v>71</v>
      </c>
      <c r="D529" s="1332">
        <v>2560</v>
      </c>
      <c r="E529" s="1329" t="s">
        <v>555</v>
      </c>
      <c r="F529" s="1329" t="s">
        <v>555</v>
      </c>
      <c r="G529" s="1331" t="s">
        <v>556</v>
      </c>
      <c r="H529" s="1329" t="s">
        <v>557</v>
      </c>
      <c r="I529" s="1329" t="s">
        <v>125</v>
      </c>
      <c r="J529" s="1329" t="s">
        <v>92</v>
      </c>
      <c r="K529" s="1329" t="s">
        <v>3414</v>
      </c>
      <c r="L529" s="366" t="s">
        <v>277</v>
      </c>
      <c r="M529" s="661" t="s">
        <v>558</v>
      </c>
      <c r="N529" s="473" t="s">
        <v>48</v>
      </c>
    </row>
    <row r="530" spans="1:14" ht="41.25" customHeight="1" x14ac:dyDescent="0.25">
      <c r="A530" s="1332"/>
      <c r="B530" s="1332"/>
      <c r="C530" s="1332"/>
      <c r="D530" s="1332"/>
      <c r="E530" s="1329"/>
      <c r="F530" s="1329"/>
      <c r="G530" s="1331"/>
      <c r="H530" s="1329"/>
      <c r="I530" s="1329"/>
      <c r="J530" s="1329"/>
      <c r="K530" s="1329"/>
      <c r="L530" s="366" t="s">
        <v>297</v>
      </c>
      <c r="M530" s="661" t="s">
        <v>559</v>
      </c>
      <c r="N530" s="473"/>
    </row>
    <row r="531" spans="1:14" x14ac:dyDescent="0.25">
      <c r="A531" s="1332"/>
      <c r="B531" s="1332"/>
      <c r="C531" s="1332"/>
      <c r="D531" s="1332"/>
      <c r="E531" s="1329"/>
      <c r="F531" s="1329"/>
      <c r="G531" s="1331"/>
      <c r="H531" s="1329"/>
      <c r="I531" s="1329"/>
      <c r="J531" s="1329"/>
      <c r="K531" s="1329"/>
      <c r="L531" s="366" t="s">
        <v>298</v>
      </c>
      <c r="M531" s="661" t="s">
        <v>560</v>
      </c>
      <c r="N531" s="473"/>
    </row>
    <row r="532" spans="1:14" x14ac:dyDescent="0.25">
      <c r="A532" s="1332">
        <v>115</v>
      </c>
      <c r="B532" s="1332">
        <v>5</v>
      </c>
      <c r="C532" s="1332" t="s">
        <v>71</v>
      </c>
      <c r="D532" s="1332">
        <v>2560</v>
      </c>
      <c r="E532" s="1329" t="s">
        <v>561</v>
      </c>
      <c r="F532" s="1329" t="s">
        <v>561</v>
      </c>
      <c r="G532" s="1331" t="s">
        <v>562</v>
      </c>
      <c r="H532" s="1329" t="s">
        <v>563</v>
      </c>
      <c r="I532" s="1329" t="s">
        <v>564</v>
      </c>
      <c r="J532" s="1329" t="s">
        <v>212</v>
      </c>
      <c r="K532" s="1329" t="s">
        <v>3414</v>
      </c>
      <c r="L532" s="366" t="s">
        <v>18</v>
      </c>
      <c r="M532" s="661" t="s">
        <v>565</v>
      </c>
      <c r="N532" s="473" t="s">
        <v>48</v>
      </c>
    </row>
    <row r="533" spans="1:14" ht="39.75" customHeight="1" x14ac:dyDescent="0.25">
      <c r="A533" s="1332"/>
      <c r="B533" s="1332"/>
      <c r="C533" s="1332"/>
      <c r="D533" s="1332"/>
      <c r="E533" s="1329"/>
      <c r="F533" s="1329"/>
      <c r="G533" s="1331"/>
      <c r="H533" s="1329"/>
      <c r="I533" s="1329"/>
      <c r="J533" s="1329"/>
      <c r="K533" s="1329"/>
      <c r="L533" s="366" t="s">
        <v>297</v>
      </c>
      <c r="M533" s="661" t="s">
        <v>566</v>
      </c>
      <c r="N533" s="473"/>
    </row>
    <row r="534" spans="1:14" x14ac:dyDescent="0.25">
      <c r="A534" s="1332"/>
      <c r="B534" s="1332"/>
      <c r="C534" s="1332"/>
      <c r="D534" s="1332"/>
      <c r="E534" s="1329"/>
      <c r="F534" s="1329"/>
      <c r="G534" s="1331"/>
      <c r="H534" s="1329"/>
      <c r="I534" s="1329"/>
      <c r="J534" s="1329"/>
      <c r="K534" s="1329"/>
      <c r="L534" s="366" t="s">
        <v>298</v>
      </c>
      <c r="M534" s="661" t="s">
        <v>567</v>
      </c>
      <c r="N534" s="473"/>
    </row>
    <row r="535" spans="1:14" x14ac:dyDescent="0.25">
      <c r="A535" s="1332">
        <v>116</v>
      </c>
      <c r="B535" s="1332">
        <v>5</v>
      </c>
      <c r="C535" s="1332" t="s">
        <v>71</v>
      </c>
      <c r="D535" s="1332">
        <v>2560</v>
      </c>
      <c r="E535" s="1329" t="s">
        <v>568</v>
      </c>
      <c r="F535" s="1329" t="s">
        <v>568</v>
      </c>
      <c r="G535" s="1331" t="s">
        <v>569</v>
      </c>
      <c r="H535" s="1329" t="s">
        <v>570</v>
      </c>
      <c r="I535" s="1329" t="s">
        <v>571</v>
      </c>
      <c r="J535" s="1329" t="s">
        <v>527</v>
      </c>
      <c r="K535" s="1329" t="s">
        <v>3414</v>
      </c>
      <c r="L535" s="366" t="s">
        <v>18</v>
      </c>
      <c r="M535" s="661" t="s">
        <v>565</v>
      </c>
      <c r="N535" s="473" t="s">
        <v>48</v>
      </c>
    </row>
    <row r="536" spans="1:14" ht="41.25" customHeight="1" x14ac:dyDescent="0.25">
      <c r="A536" s="1332"/>
      <c r="B536" s="1332"/>
      <c r="C536" s="1332"/>
      <c r="D536" s="1332"/>
      <c r="E536" s="1329"/>
      <c r="F536" s="1329"/>
      <c r="G536" s="1331"/>
      <c r="H536" s="1329"/>
      <c r="I536" s="1329"/>
      <c r="J536" s="1329"/>
      <c r="K536" s="1329"/>
      <c r="L536" s="366" t="s">
        <v>297</v>
      </c>
      <c r="M536" s="661" t="s">
        <v>566</v>
      </c>
      <c r="N536" s="473"/>
    </row>
    <row r="537" spans="1:14" x14ac:dyDescent="0.25">
      <c r="A537" s="1332"/>
      <c r="B537" s="1332"/>
      <c r="C537" s="1332"/>
      <c r="D537" s="1332"/>
      <c r="E537" s="1329"/>
      <c r="F537" s="1329"/>
      <c r="G537" s="1331"/>
      <c r="H537" s="1329"/>
      <c r="I537" s="1329"/>
      <c r="J537" s="1329"/>
      <c r="K537" s="1329"/>
      <c r="L537" s="366" t="s">
        <v>298</v>
      </c>
      <c r="M537" s="661" t="s">
        <v>572</v>
      </c>
      <c r="N537" s="473"/>
    </row>
    <row r="538" spans="1:14" x14ac:dyDescent="0.25">
      <c r="A538" s="1332">
        <v>117</v>
      </c>
      <c r="B538" s="1332">
        <v>18</v>
      </c>
      <c r="C538" s="1332" t="s">
        <v>71</v>
      </c>
      <c r="D538" s="1332">
        <v>2560</v>
      </c>
      <c r="E538" s="1329" t="s">
        <v>576</v>
      </c>
      <c r="F538" s="1329" t="s">
        <v>576</v>
      </c>
      <c r="G538" s="1331" t="s">
        <v>577</v>
      </c>
      <c r="H538" s="1329" t="s">
        <v>578</v>
      </c>
      <c r="I538" s="1329" t="s">
        <v>125</v>
      </c>
      <c r="J538" s="1329" t="s">
        <v>92</v>
      </c>
      <c r="K538" s="1329" t="s">
        <v>3414</v>
      </c>
      <c r="L538" s="366" t="s">
        <v>18</v>
      </c>
      <c r="M538" s="661" t="s">
        <v>579</v>
      </c>
      <c r="N538" s="473" t="s">
        <v>48</v>
      </c>
    </row>
    <row r="539" spans="1:14" ht="39.75" customHeight="1" x14ac:dyDescent="0.25">
      <c r="A539" s="1332"/>
      <c r="B539" s="1332"/>
      <c r="C539" s="1332"/>
      <c r="D539" s="1332"/>
      <c r="E539" s="1329"/>
      <c r="F539" s="1329"/>
      <c r="G539" s="1331"/>
      <c r="H539" s="1329"/>
      <c r="I539" s="1329"/>
      <c r="J539" s="1329"/>
      <c r="K539" s="1329"/>
      <c r="L539" s="366" t="s">
        <v>297</v>
      </c>
      <c r="M539" s="661" t="s">
        <v>566</v>
      </c>
      <c r="N539" s="473"/>
    </row>
    <row r="540" spans="1:14" x14ac:dyDescent="0.25">
      <c r="A540" s="1332"/>
      <c r="B540" s="1332"/>
      <c r="C540" s="1332"/>
      <c r="D540" s="1332"/>
      <c r="E540" s="1329"/>
      <c r="F540" s="1329"/>
      <c r="G540" s="1331"/>
      <c r="H540" s="1329"/>
      <c r="I540" s="1329"/>
      <c r="J540" s="1329"/>
      <c r="K540" s="1329"/>
      <c r="L540" s="366" t="s">
        <v>298</v>
      </c>
      <c r="M540" s="661" t="s">
        <v>580</v>
      </c>
      <c r="N540" s="473"/>
    </row>
    <row r="541" spans="1:14" ht="40.5" x14ac:dyDescent="0.25">
      <c r="A541" s="1332">
        <v>118</v>
      </c>
      <c r="B541" s="1332">
        <v>19</v>
      </c>
      <c r="C541" s="1332" t="s">
        <v>71</v>
      </c>
      <c r="D541" s="1332">
        <v>2560</v>
      </c>
      <c r="E541" s="1329" t="s">
        <v>581</v>
      </c>
      <c r="F541" s="1329" t="s">
        <v>581</v>
      </c>
      <c r="G541" s="1331" t="s">
        <v>582</v>
      </c>
      <c r="H541" s="1329" t="s">
        <v>583</v>
      </c>
      <c r="I541" s="1329" t="s">
        <v>584</v>
      </c>
      <c r="J541" s="1329" t="s">
        <v>463</v>
      </c>
      <c r="K541" s="1329" t="s">
        <v>3414</v>
      </c>
      <c r="L541" s="366" t="s">
        <v>277</v>
      </c>
      <c r="M541" s="661" t="s">
        <v>585</v>
      </c>
      <c r="N541" s="473" t="s">
        <v>48</v>
      </c>
    </row>
    <row r="542" spans="1:14" ht="40.5" customHeight="1" x14ac:dyDescent="0.25">
      <c r="A542" s="1332"/>
      <c r="B542" s="1332"/>
      <c r="C542" s="1332"/>
      <c r="D542" s="1332"/>
      <c r="E542" s="1329"/>
      <c r="F542" s="1329"/>
      <c r="G542" s="1331"/>
      <c r="H542" s="1329"/>
      <c r="I542" s="1329"/>
      <c r="J542" s="1329"/>
      <c r="K542" s="1329"/>
      <c r="L542" s="366" t="s">
        <v>297</v>
      </c>
      <c r="M542" s="661" t="s">
        <v>586</v>
      </c>
      <c r="N542" s="473"/>
    </row>
    <row r="543" spans="1:14" x14ac:dyDescent="0.25">
      <c r="A543" s="1332"/>
      <c r="B543" s="1332"/>
      <c r="C543" s="1332"/>
      <c r="D543" s="1332"/>
      <c r="E543" s="1329"/>
      <c r="F543" s="1329"/>
      <c r="G543" s="1331"/>
      <c r="H543" s="1329"/>
      <c r="I543" s="1329"/>
      <c r="J543" s="1329"/>
      <c r="K543" s="1329"/>
      <c r="L543" s="366" t="s">
        <v>298</v>
      </c>
      <c r="M543" s="661" t="s">
        <v>587</v>
      </c>
      <c r="N543" s="473"/>
    </row>
    <row r="544" spans="1:14" x14ac:dyDescent="0.25">
      <c r="A544" s="1332">
        <v>119</v>
      </c>
      <c r="B544" s="1332">
        <v>19</v>
      </c>
      <c r="C544" s="1332" t="s">
        <v>71</v>
      </c>
      <c r="D544" s="1332">
        <v>2560</v>
      </c>
      <c r="E544" s="1329" t="s">
        <v>588</v>
      </c>
      <c r="F544" s="1329" t="s">
        <v>588</v>
      </c>
      <c r="G544" s="1331" t="s">
        <v>589</v>
      </c>
      <c r="H544" s="1329" t="s">
        <v>590</v>
      </c>
      <c r="I544" s="1329" t="s">
        <v>284</v>
      </c>
      <c r="J544" s="1329" t="s">
        <v>78</v>
      </c>
      <c r="K544" s="1329" t="s">
        <v>3414</v>
      </c>
      <c r="L544" s="366" t="s">
        <v>591</v>
      </c>
      <c r="M544" s="661" t="s">
        <v>592</v>
      </c>
      <c r="N544" s="473" t="s">
        <v>48</v>
      </c>
    </row>
    <row r="545" spans="1:14" ht="40.5" x14ac:dyDescent="0.25">
      <c r="A545" s="1332"/>
      <c r="B545" s="1332"/>
      <c r="C545" s="1332"/>
      <c r="D545" s="1332"/>
      <c r="E545" s="1329"/>
      <c r="F545" s="1329"/>
      <c r="G545" s="1331"/>
      <c r="H545" s="1329"/>
      <c r="I545" s="1329"/>
      <c r="J545" s="1329"/>
      <c r="K545" s="1329"/>
      <c r="L545" s="366" t="s">
        <v>593</v>
      </c>
      <c r="M545" s="661" t="s">
        <v>594</v>
      </c>
      <c r="N545" s="473"/>
    </row>
    <row r="546" spans="1:14" x14ac:dyDescent="0.25">
      <c r="A546" s="1332"/>
      <c r="B546" s="1332"/>
      <c r="C546" s="1332"/>
      <c r="D546" s="1332"/>
      <c r="E546" s="1329"/>
      <c r="F546" s="1329"/>
      <c r="G546" s="1331"/>
      <c r="H546" s="1329"/>
      <c r="I546" s="1329"/>
      <c r="J546" s="1329"/>
      <c r="K546" s="1329"/>
      <c r="L546" s="366" t="s">
        <v>595</v>
      </c>
      <c r="M546" s="661" t="s">
        <v>596</v>
      </c>
      <c r="N546" s="473"/>
    </row>
    <row r="547" spans="1:14" ht="28.5" customHeight="1" x14ac:dyDescent="0.25">
      <c r="A547" s="1332"/>
      <c r="B547" s="1332"/>
      <c r="C547" s="1332"/>
      <c r="D547" s="1332"/>
      <c r="E547" s="1329"/>
      <c r="F547" s="1329"/>
      <c r="G547" s="1331"/>
      <c r="H547" s="1329"/>
      <c r="I547" s="1329"/>
      <c r="J547" s="1329"/>
      <c r="K547" s="1329"/>
      <c r="L547" s="366" t="s">
        <v>1156</v>
      </c>
      <c r="M547" s="661" t="s">
        <v>1170</v>
      </c>
      <c r="N547" s="473"/>
    </row>
    <row r="548" spans="1:14" ht="40.5" x14ac:dyDescent="0.25">
      <c r="A548" s="1332"/>
      <c r="B548" s="1332"/>
      <c r="C548" s="1332"/>
      <c r="D548" s="1332"/>
      <c r="E548" s="1329"/>
      <c r="F548" s="1329"/>
      <c r="G548" s="1331"/>
      <c r="H548" s="1329"/>
      <c r="I548" s="1329"/>
      <c r="J548" s="1329"/>
      <c r="K548" s="1329"/>
      <c r="L548" s="366" t="s">
        <v>997</v>
      </c>
      <c r="M548" s="661" t="s">
        <v>998</v>
      </c>
      <c r="N548" s="473"/>
    </row>
    <row r="549" spans="1:14" x14ac:dyDescent="0.25">
      <c r="A549" s="1332"/>
      <c r="B549" s="1332"/>
      <c r="C549" s="1332"/>
      <c r="D549" s="1332"/>
      <c r="E549" s="1329"/>
      <c r="F549" s="1329"/>
      <c r="G549" s="1331"/>
      <c r="H549" s="1329"/>
      <c r="I549" s="1329"/>
      <c r="J549" s="1329"/>
      <c r="K549" s="1329"/>
      <c r="L549" s="366" t="s">
        <v>398</v>
      </c>
      <c r="M549" s="661" t="s">
        <v>1001</v>
      </c>
      <c r="N549" s="473"/>
    </row>
    <row r="550" spans="1:14" ht="45" customHeight="1" x14ac:dyDescent="0.25">
      <c r="A550" s="1332"/>
      <c r="B550" s="1332"/>
      <c r="C550" s="1332"/>
      <c r="D550" s="1332"/>
      <c r="E550" s="1329"/>
      <c r="F550" s="1329"/>
      <c r="G550" s="1331"/>
      <c r="H550" s="1329"/>
      <c r="I550" s="1329"/>
      <c r="J550" s="1329"/>
      <c r="K550" s="1329"/>
      <c r="L550" s="366" t="s">
        <v>995</v>
      </c>
      <c r="M550" s="661" t="s">
        <v>1176</v>
      </c>
      <c r="N550" s="473"/>
    </row>
    <row r="551" spans="1:14" x14ac:dyDescent="0.25">
      <c r="A551" s="1332"/>
      <c r="B551" s="1332"/>
      <c r="C551" s="1332"/>
      <c r="D551" s="1332"/>
      <c r="E551" s="1329"/>
      <c r="F551" s="1329"/>
      <c r="G551" s="1331"/>
      <c r="H551" s="1329"/>
      <c r="I551" s="1329"/>
      <c r="J551" s="1329"/>
      <c r="K551" s="1329"/>
      <c r="L551" s="366" t="s">
        <v>298</v>
      </c>
      <c r="M551" s="661" t="s">
        <v>1177</v>
      </c>
      <c r="N551" s="473"/>
    </row>
    <row r="552" spans="1:14" ht="42.75" customHeight="1" x14ac:dyDescent="0.25">
      <c r="A552" s="1332">
        <v>120</v>
      </c>
      <c r="B552" s="1332">
        <v>21</v>
      </c>
      <c r="C552" s="1332" t="s">
        <v>71</v>
      </c>
      <c r="D552" s="1332">
        <v>2560</v>
      </c>
      <c r="E552" s="1329" t="s">
        <v>597</v>
      </c>
      <c r="F552" s="1329" t="s">
        <v>598</v>
      </c>
      <c r="G552" s="1331" t="s">
        <v>599</v>
      </c>
      <c r="H552" s="1329" t="s">
        <v>600</v>
      </c>
      <c r="I552" s="1329" t="s">
        <v>26</v>
      </c>
      <c r="J552" s="1329" t="s">
        <v>232</v>
      </c>
      <c r="K552" s="1329" t="s">
        <v>3414</v>
      </c>
      <c r="L552" s="366" t="s">
        <v>601</v>
      </c>
      <c r="M552" s="661" t="s">
        <v>602</v>
      </c>
      <c r="N552" s="1348" t="s">
        <v>606</v>
      </c>
    </row>
    <row r="553" spans="1:14" x14ac:dyDescent="0.25">
      <c r="A553" s="1332"/>
      <c r="B553" s="1332"/>
      <c r="C553" s="1332"/>
      <c r="D553" s="1332"/>
      <c r="E553" s="1329"/>
      <c r="F553" s="1329"/>
      <c r="G553" s="1331"/>
      <c r="H553" s="1329"/>
      <c r="I553" s="1329"/>
      <c r="J553" s="1329"/>
      <c r="K553" s="1329"/>
      <c r="L553" s="366" t="s">
        <v>603</v>
      </c>
      <c r="M553" s="661" t="s">
        <v>604</v>
      </c>
      <c r="N553" s="1348"/>
    </row>
    <row r="554" spans="1:14" ht="33.75" customHeight="1" x14ac:dyDescent="0.25">
      <c r="A554" s="1332"/>
      <c r="B554" s="1332"/>
      <c r="C554" s="1332"/>
      <c r="D554" s="1332"/>
      <c r="E554" s="1329"/>
      <c r="F554" s="1329"/>
      <c r="G554" s="1331"/>
      <c r="H554" s="1329"/>
      <c r="I554" s="1329"/>
      <c r="J554" s="1329"/>
      <c r="K554" s="1329"/>
      <c r="L554" s="366" t="s">
        <v>444</v>
      </c>
      <c r="M554" s="661" t="s">
        <v>605</v>
      </c>
      <c r="N554" s="1348"/>
    </row>
    <row r="555" spans="1:14" x14ac:dyDescent="0.25">
      <c r="A555" s="1332">
        <v>121</v>
      </c>
      <c r="B555" s="1332">
        <v>27</v>
      </c>
      <c r="C555" s="1332" t="s">
        <v>71</v>
      </c>
      <c r="D555" s="1332">
        <v>2560</v>
      </c>
      <c r="E555" s="1329" t="s">
        <v>607</v>
      </c>
      <c r="F555" s="1329" t="s">
        <v>607</v>
      </c>
      <c r="G555" s="1331" t="s">
        <v>608</v>
      </c>
      <c r="H555" s="1329" t="s">
        <v>609</v>
      </c>
      <c r="I555" s="1329" t="s">
        <v>610</v>
      </c>
      <c r="J555" s="1329" t="s">
        <v>551</v>
      </c>
      <c r="K555" s="366"/>
      <c r="L555" s="366" t="s">
        <v>18</v>
      </c>
      <c r="M555" s="661" t="s">
        <v>611</v>
      </c>
      <c r="N555" s="473" t="s">
        <v>48</v>
      </c>
    </row>
    <row r="556" spans="1:14" ht="43.5" customHeight="1" x14ac:dyDescent="0.25">
      <c r="A556" s="1332"/>
      <c r="B556" s="1332"/>
      <c r="C556" s="1332"/>
      <c r="D556" s="1332"/>
      <c r="E556" s="1329"/>
      <c r="F556" s="1329"/>
      <c r="G556" s="1331"/>
      <c r="H556" s="1329"/>
      <c r="I556" s="1329"/>
      <c r="J556" s="1329"/>
      <c r="K556" s="366"/>
      <c r="L556" s="366" t="s">
        <v>297</v>
      </c>
      <c r="M556" s="661" t="s">
        <v>612</v>
      </c>
      <c r="N556" s="473"/>
    </row>
    <row r="557" spans="1:14" x14ac:dyDescent="0.25">
      <c r="A557" s="1332"/>
      <c r="B557" s="1332"/>
      <c r="C557" s="1332"/>
      <c r="D557" s="1332"/>
      <c r="E557" s="1329"/>
      <c r="F557" s="1329"/>
      <c r="G557" s="1331"/>
      <c r="H557" s="1329"/>
      <c r="I557" s="1329"/>
      <c r="J557" s="1329"/>
      <c r="K557" s="366"/>
      <c r="L557" s="366" t="s">
        <v>298</v>
      </c>
      <c r="M557" s="661" t="s">
        <v>613</v>
      </c>
      <c r="N557" s="473"/>
    </row>
    <row r="558" spans="1:14" x14ac:dyDescent="0.25">
      <c r="A558" s="1332">
        <v>122</v>
      </c>
      <c r="B558" s="1332">
        <v>27</v>
      </c>
      <c r="C558" s="1332" t="s">
        <v>71</v>
      </c>
      <c r="D558" s="1332">
        <v>2560</v>
      </c>
      <c r="E558" s="1329" t="s">
        <v>614</v>
      </c>
      <c r="F558" s="1329" t="s">
        <v>614</v>
      </c>
      <c r="G558" s="1331" t="s">
        <v>615</v>
      </c>
      <c r="H558" s="1329" t="s">
        <v>616</v>
      </c>
      <c r="I558" s="1329" t="s">
        <v>451</v>
      </c>
      <c r="J558" s="1329" t="s">
        <v>92</v>
      </c>
      <c r="K558" s="1329" t="s">
        <v>3414</v>
      </c>
      <c r="L558" s="366" t="s">
        <v>44</v>
      </c>
      <c r="M558" s="661" t="s">
        <v>617</v>
      </c>
      <c r="N558" s="473" t="s">
        <v>48</v>
      </c>
    </row>
    <row r="559" spans="1:14" ht="26.25" customHeight="1" x14ac:dyDescent="0.25">
      <c r="A559" s="1332"/>
      <c r="B559" s="1332"/>
      <c r="C559" s="1332"/>
      <c r="D559" s="1332"/>
      <c r="E559" s="1329"/>
      <c r="F559" s="1329"/>
      <c r="G559" s="1331"/>
      <c r="H559" s="1329"/>
      <c r="I559" s="1329"/>
      <c r="J559" s="1329"/>
      <c r="K559" s="1329"/>
      <c r="L559" s="366" t="s">
        <v>291</v>
      </c>
      <c r="M559" s="661" t="s">
        <v>675</v>
      </c>
      <c r="N559" s="473"/>
    </row>
    <row r="560" spans="1:14" ht="26.25" customHeight="1" x14ac:dyDescent="0.25">
      <c r="A560" s="1332"/>
      <c r="B560" s="1332"/>
      <c r="C560" s="1332"/>
      <c r="D560" s="1332"/>
      <c r="E560" s="1329"/>
      <c r="F560" s="1329"/>
      <c r="G560" s="1331"/>
      <c r="H560" s="1329"/>
      <c r="I560" s="1329"/>
      <c r="J560" s="1329"/>
      <c r="K560" s="1329"/>
      <c r="L560" s="366" t="s">
        <v>595</v>
      </c>
      <c r="M560" s="661" t="s">
        <v>676</v>
      </c>
      <c r="N560" s="473"/>
    </row>
    <row r="561" spans="1:14" ht="26.25" customHeight="1" x14ac:dyDescent="0.25">
      <c r="A561" s="1332"/>
      <c r="B561" s="1332"/>
      <c r="C561" s="1332"/>
      <c r="D561" s="1332"/>
      <c r="E561" s="1329"/>
      <c r="F561" s="1329"/>
      <c r="G561" s="1331"/>
      <c r="H561" s="1329"/>
      <c r="I561" s="1329"/>
      <c r="J561" s="1329"/>
      <c r="K561" s="1329"/>
      <c r="L561" s="366" t="s">
        <v>1069</v>
      </c>
      <c r="M561" s="661" t="s">
        <v>1070</v>
      </c>
      <c r="N561" s="473"/>
    </row>
    <row r="562" spans="1:14" ht="31.5" customHeight="1" x14ac:dyDescent="0.25">
      <c r="A562" s="1332"/>
      <c r="B562" s="1332"/>
      <c r="C562" s="1332"/>
      <c r="D562" s="1332"/>
      <c r="E562" s="1329"/>
      <c r="F562" s="1329"/>
      <c r="G562" s="1331"/>
      <c r="H562" s="1329"/>
      <c r="I562" s="1329"/>
      <c r="J562" s="1329"/>
      <c r="K562" s="1329"/>
      <c r="L562" s="366" t="s">
        <v>1071</v>
      </c>
      <c r="M562" s="661" t="s">
        <v>1072</v>
      </c>
      <c r="N562" s="473"/>
    </row>
    <row r="563" spans="1:14" ht="41.25" customHeight="1" x14ac:dyDescent="0.25">
      <c r="A563" s="1332"/>
      <c r="B563" s="1332"/>
      <c r="C563" s="1332"/>
      <c r="D563" s="1332"/>
      <c r="E563" s="1329"/>
      <c r="F563" s="1329"/>
      <c r="G563" s="1331"/>
      <c r="H563" s="1329"/>
      <c r="I563" s="1329"/>
      <c r="J563" s="1329"/>
      <c r="K563" s="1329"/>
      <c r="L563" s="366" t="s">
        <v>1537</v>
      </c>
      <c r="M563" s="661" t="s">
        <v>1538</v>
      </c>
      <c r="N563" s="473"/>
    </row>
    <row r="564" spans="1:14" ht="27.75" customHeight="1" x14ac:dyDescent="0.25">
      <c r="A564" s="1332"/>
      <c r="B564" s="1332"/>
      <c r="C564" s="1332"/>
      <c r="D564" s="1332"/>
      <c r="E564" s="1329"/>
      <c r="F564" s="1329"/>
      <c r="G564" s="1331"/>
      <c r="H564" s="1329"/>
      <c r="I564" s="1329"/>
      <c r="J564" s="1329"/>
      <c r="K564" s="1329"/>
      <c r="L564" s="366" t="s">
        <v>1145</v>
      </c>
      <c r="M564" s="661" t="s">
        <v>1539</v>
      </c>
      <c r="N564" s="473"/>
    </row>
    <row r="565" spans="1:14" ht="41.25" customHeight="1" x14ac:dyDescent="0.25">
      <c r="A565" s="1332"/>
      <c r="B565" s="1332"/>
      <c r="C565" s="1332"/>
      <c r="D565" s="1332"/>
      <c r="E565" s="1329"/>
      <c r="F565" s="1329"/>
      <c r="G565" s="1331"/>
      <c r="H565" s="1329"/>
      <c r="I565" s="1329"/>
      <c r="J565" s="1329"/>
      <c r="K565" s="1329"/>
      <c r="L565" s="366" t="s">
        <v>995</v>
      </c>
      <c r="M565" s="661" t="s">
        <v>4115</v>
      </c>
      <c r="N565" s="473"/>
    </row>
    <row r="566" spans="1:14" ht="26.25" customHeight="1" x14ac:dyDescent="0.25">
      <c r="A566" s="1332"/>
      <c r="B566" s="1332"/>
      <c r="C566" s="1332"/>
      <c r="D566" s="1332"/>
      <c r="E566" s="1329"/>
      <c r="F566" s="1329"/>
      <c r="G566" s="1331"/>
      <c r="H566" s="1329"/>
      <c r="I566" s="1329"/>
      <c r="J566" s="1329"/>
      <c r="K566" s="1329"/>
      <c r="L566" s="366" t="s">
        <v>298</v>
      </c>
      <c r="M566" s="661" t="s">
        <v>4116</v>
      </c>
      <c r="N566" s="473"/>
    </row>
    <row r="567" spans="1:14" ht="41.25" customHeight="1" x14ac:dyDescent="0.25">
      <c r="A567" s="1332">
        <v>123</v>
      </c>
      <c r="B567" s="1332">
        <v>3</v>
      </c>
      <c r="C567" s="1332" t="s">
        <v>67</v>
      </c>
      <c r="D567" s="1332">
        <v>2560</v>
      </c>
      <c r="E567" s="1329" t="s">
        <v>618</v>
      </c>
      <c r="F567" s="1329" t="s">
        <v>618</v>
      </c>
      <c r="G567" s="1331" t="s">
        <v>619</v>
      </c>
      <c r="H567" s="1329" t="s">
        <v>30</v>
      </c>
      <c r="I567" s="1329" t="s">
        <v>620</v>
      </c>
      <c r="J567" s="1329" t="s">
        <v>92</v>
      </c>
      <c r="K567" s="1329" t="s">
        <v>3414</v>
      </c>
      <c r="L567" s="366" t="s">
        <v>277</v>
      </c>
      <c r="M567" s="661" t="s">
        <v>621</v>
      </c>
      <c r="N567" s="473" t="s">
        <v>48</v>
      </c>
    </row>
    <row r="568" spans="1:14" ht="44.25" customHeight="1" x14ac:dyDescent="0.25">
      <c r="A568" s="1332"/>
      <c r="B568" s="1332"/>
      <c r="C568" s="1332"/>
      <c r="D568" s="1332"/>
      <c r="E568" s="1329"/>
      <c r="F568" s="1329"/>
      <c r="G568" s="1331"/>
      <c r="H568" s="1329"/>
      <c r="I568" s="1329"/>
      <c r="J568" s="1329"/>
      <c r="K568" s="1329"/>
      <c r="L568" s="366" t="s">
        <v>297</v>
      </c>
      <c r="M568" s="661" t="s">
        <v>622</v>
      </c>
      <c r="N568" s="473"/>
    </row>
    <row r="569" spans="1:14" x14ac:dyDescent="0.25">
      <c r="A569" s="1332"/>
      <c r="B569" s="1332"/>
      <c r="C569" s="1332"/>
      <c r="D569" s="1332"/>
      <c r="E569" s="1329"/>
      <c r="F569" s="1329"/>
      <c r="G569" s="1331"/>
      <c r="H569" s="1329"/>
      <c r="I569" s="1329"/>
      <c r="J569" s="1329"/>
      <c r="K569" s="1329"/>
      <c r="L569" s="366" t="s">
        <v>298</v>
      </c>
      <c r="M569" s="661" t="s">
        <v>623</v>
      </c>
      <c r="N569" s="473"/>
    </row>
    <row r="570" spans="1:14" ht="40.5" x14ac:dyDescent="0.25">
      <c r="A570" s="1334">
        <v>124</v>
      </c>
      <c r="B570" s="1334">
        <v>12</v>
      </c>
      <c r="C570" s="1334" t="s">
        <v>67</v>
      </c>
      <c r="D570" s="1334">
        <v>2560</v>
      </c>
      <c r="E570" s="1335" t="s">
        <v>641</v>
      </c>
      <c r="F570" s="1335" t="s">
        <v>642</v>
      </c>
      <c r="G570" s="1338" t="s">
        <v>643</v>
      </c>
      <c r="H570" s="1335" t="s">
        <v>57</v>
      </c>
      <c r="I570" s="1335" t="s">
        <v>131</v>
      </c>
      <c r="J570" s="1335" t="s">
        <v>131</v>
      </c>
      <c r="K570" s="1335" t="s">
        <v>3414</v>
      </c>
      <c r="L570" s="367" t="s">
        <v>644</v>
      </c>
      <c r="M570" s="656" t="s">
        <v>645</v>
      </c>
      <c r="N570" s="469" t="s">
        <v>48</v>
      </c>
    </row>
    <row r="571" spans="1:14" ht="28.5" customHeight="1" x14ac:dyDescent="0.25">
      <c r="A571" s="1334"/>
      <c r="B571" s="1334"/>
      <c r="C571" s="1334"/>
      <c r="D571" s="1334"/>
      <c r="E571" s="1335"/>
      <c r="F571" s="1335"/>
      <c r="G571" s="1338"/>
      <c r="H571" s="1335"/>
      <c r="I571" s="1335"/>
      <c r="J571" s="1335"/>
      <c r="K571" s="1335"/>
      <c r="L571" s="367" t="s">
        <v>648</v>
      </c>
      <c r="M571" s="656" t="s">
        <v>647</v>
      </c>
      <c r="N571" s="469"/>
    </row>
    <row r="572" spans="1:14" x14ac:dyDescent="0.25">
      <c r="A572" s="1334"/>
      <c r="B572" s="1334"/>
      <c r="C572" s="1334"/>
      <c r="D572" s="1334"/>
      <c r="E572" s="1335"/>
      <c r="F572" s="1335"/>
      <c r="G572" s="1338"/>
      <c r="H572" s="1335"/>
      <c r="I572" s="1335"/>
      <c r="J572" s="1335"/>
      <c r="K572" s="1335"/>
      <c r="L572" s="367" t="s">
        <v>646</v>
      </c>
      <c r="M572" s="656" t="s">
        <v>649</v>
      </c>
      <c r="N572" s="469"/>
    </row>
    <row r="573" spans="1:14" x14ac:dyDescent="0.25">
      <c r="A573" s="1334"/>
      <c r="B573" s="1334"/>
      <c r="C573" s="1334"/>
      <c r="D573" s="1334"/>
      <c r="E573" s="1335"/>
      <c r="F573" s="1335"/>
      <c r="G573" s="1338"/>
      <c r="H573" s="1335"/>
      <c r="I573" s="1335"/>
      <c r="J573" s="1335"/>
      <c r="K573" s="1335"/>
      <c r="L573" s="367" t="s">
        <v>650</v>
      </c>
      <c r="M573" s="656" t="s">
        <v>651</v>
      </c>
      <c r="N573" s="469"/>
    </row>
    <row r="574" spans="1:14" ht="45.75" customHeight="1" x14ac:dyDescent="0.25">
      <c r="A574" s="1334"/>
      <c r="B574" s="1334"/>
      <c r="C574" s="1334"/>
      <c r="D574" s="1334"/>
      <c r="E574" s="1335"/>
      <c r="F574" s="1335"/>
      <c r="G574" s="1338"/>
      <c r="H574" s="1335"/>
      <c r="I574" s="1335"/>
      <c r="J574" s="1335"/>
      <c r="K574" s="1335"/>
      <c r="L574" s="367" t="s">
        <v>995</v>
      </c>
      <c r="M574" s="656" t="s">
        <v>1119</v>
      </c>
      <c r="N574" s="469"/>
    </row>
    <row r="575" spans="1:14" x14ac:dyDescent="0.25">
      <c r="A575" s="1334"/>
      <c r="B575" s="1334"/>
      <c r="C575" s="1334"/>
      <c r="D575" s="1334"/>
      <c r="E575" s="1335"/>
      <c r="F575" s="1335"/>
      <c r="G575" s="1338"/>
      <c r="H575" s="1335"/>
      <c r="I575" s="1335"/>
      <c r="J575" s="1335"/>
      <c r="K575" s="1335"/>
      <c r="L575" s="367" t="s">
        <v>298</v>
      </c>
      <c r="M575" s="656" t="s">
        <v>1120</v>
      </c>
      <c r="N575" s="469"/>
    </row>
    <row r="576" spans="1:14" x14ac:dyDescent="0.25">
      <c r="A576" s="1334"/>
      <c r="B576" s="1334"/>
      <c r="C576" s="1334"/>
      <c r="D576" s="1334"/>
      <c r="E576" s="1335"/>
      <c r="F576" s="1335"/>
      <c r="G576" s="1338"/>
      <c r="H576" s="1335"/>
      <c r="I576" s="1335"/>
      <c r="J576" s="1335"/>
      <c r="K576" s="1335"/>
      <c r="L576" s="367" t="s">
        <v>1540</v>
      </c>
      <c r="M576" s="656" t="s">
        <v>1541</v>
      </c>
      <c r="N576" s="469"/>
    </row>
    <row r="577" spans="1:14" ht="40.5" x14ac:dyDescent="0.25">
      <c r="A577" s="1334"/>
      <c r="B577" s="1334"/>
      <c r="C577" s="1334"/>
      <c r="D577" s="1334"/>
      <c r="E577" s="1335"/>
      <c r="F577" s="1335"/>
      <c r="G577" s="1338"/>
      <c r="H577" s="1335"/>
      <c r="I577" s="1335"/>
      <c r="J577" s="1335"/>
      <c r="K577" s="1335"/>
      <c r="L577" s="367" t="s">
        <v>995</v>
      </c>
      <c r="M577" s="656" t="s">
        <v>4117</v>
      </c>
      <c r="N577" s="469"/>
    </row>
    <row r="578" spans="1:14" x14ac:dyDescent="0.25">
      <c r="A578" s="1334"/>
      <c r="B578" s="1334"/>
      <c r="C578" s="1334"/>
      <c r="D578" s="1334"/>
      <c r="E578" s="1335"/>
      <c r="F578" s="1335"/>
      <c r="G578" s="1338"/>
      <c r="H578" s="1335"/>
      <c r="I578" s="1335"/>
      <c r="J578" s="1335"/>
      <c r="K578" s="1335"/>
      <c r="L578" s="367" t="s">
        <v>298</v>
      </c>
      <c r="M578" s="656" t="s">
        <v>4118</v>
      </c>
      <c r="N578" s="469"/>
    </row>
    <row r="579" spans="1:14" x14ac:dyDescent="0.25">
      <c r="A579" s="1332">
        <v>125</v>
      </c>
      <c r="B579" s="1332">
        <v>12</v>
      </c>
      <c r="C579" s="1332" t="s">
        <v>67</v>
      </c>
      <c r="D579" s="1332">
        <v>2560</v>
      </c>
      <c r="E579" s="1329" t="s">
        <v>624</v>
      </c>
      <c r="F579" s="1329" t="s">
        <v>624</v>
      </c>
      <c r="G579" s="1331" t="s">
        <v>625</v>
      </c>
      <c r="H579" s="1329" t="s">
        <v>626</v>
      </c>
      <c r="I579" s="1329" t="s">
        <v>627</v>
      </c>
      <c r="J579" s="1329" t="s">
        <v>105</v>
      </c>
      <c r="K579" s="1329" t="s">
        <v>3414</v>
      </c>
      <c r="L579" s="366" t="s">
        <v>18</v>
      </c>
      <c r="M579" s="661" t="s">
        <v>628</v>
      </c>
      <c r="N579" s="473"/>
    </row>
    <row r="580" spans="1:14" x14ac:dyDescent="0.25">
      <c r="A580" s="1332"/>
      <c r="B580" s="1332"/>
      <c r="C580" s="1332"/>
      <c r="D580" s="1332"/>
      <c r="E580" s="1329"/>
      <c r="F580" s="1329"/>
      <c r="G580" s="1331"/>
      <c r="H580" s="1329"/>
      <c r="I580" s="1329"/>
      <c r="J580" s="1329"/>
      <c r="K580" s="1329"/>
      <c r="L580" s="366" t="s">
        <v>52</v>
      </c>
      <c r="M580" s="661" t="s">
        <v>843</v>
      </c>
      <c r="N580" s="473"/>
    </row>
    <row r="581" spans="1:14" x14ac:dyDescent="0.25">
      <c r="A581" s="1332"/>
      <c r="B581" s="1332"/>
      <c r="C581" s="1332"/>
      <c r="D581" s="1332"/>
      <c r="E581" s="1329"/>
      <c r="F581" s="1329"/>
      <c r="G581" s="1331"/>
      <c r="H581" s="1329"/>
      <c r="I581" s="1329"/>
      <c r="J581" s="1329"/>
      <c r="K581" s="1329"/>
      <c r="L581" s="366" t="s">
        <v>689</v>
      </c>
      <c r="M581" s="661" t="s">
        <v>844</v>
      </c>
      <c r="N581" s="473" t="s">
        <v>48</v>
      </c>
    </row>
    <row r="582" spans="1:14" x14ac:dyDescent="0.25">
      <c r="A582" s="1332">
        <v>126</v>
      </c>
      <c r="B582" s="1332">
        <v>24</v>
      </c>
      <c r="C582" s="1332" t="s">
        <v>67</v>
      </c>
      <c r="D582" s="1332">
        <v>2560</v>
      </c>
      <c r="E582" s="1329" t="s">
        <v>633</v>
      </c>
      <c r="F582" s="1329" t="s">
        <v>633</v>
      </c>
      <c r="G582" s="1331" t="s">
        <v>629</v>
      </c>
      <c r="H582" s="1329" t="s">
        <v>630</v>
      </c>
      <c r="I582" s="1329" t="s">
        <v>631</v>
      </c>
      <c r="J582" s="1329" t="s">
        <v>232</v>
      </c>
      <c r="K582" s="1329" t="s">
        <v>3414</v>
      </c>
      <c r="L582" s="366" t="s">
        <v>18</v>
      </c>
      <c r="M582" s="661" t="s">
        <v>632</v>
      </c>
      <c r="N582" s="473"/>
    </row>
    <row r="583" spans="1:14" x14ac:dyDescent="0.25">
      <c r="A583" s="1332"/>
      <c r="B583" s="1332"/>
      <c r="C583" s="1332"/>
      <c r="D583" s="1332"/>
      <c r="E583" s="1329"/>
      <c r="F583" s="1329"/>
      <c r="G583" s="1331"/>
      <c r="H583" s="1329"/>
      <c r="I583" s="1329"/>
      <c r="J583" s="1329"/>
      <c r="K583" s="1329"/>
      <c r="L583" s="366" t="s">
        <v>52</v>
      </c>
      <c r="M583" s="661" t="s">
        <v>843</v>
      </c>
      <c r="N583" s="473"/>
    </row>
    <row r="584" spans="1:14" x14ac:dyDescent="0.25">
      <c r="A584" s="1332"/>
      <c r="B584" s="1332"/>
      <c r="C584" s="1332"/>
      <c r="D584" s="1332"/>
      <c r="E584" s="1329"/>
      <c r="F584" s="1329"/>
      <c r="G584" s="1331"/>
      <c r="H584" s="1329"/>
      <c r="I584" s="1329"/>
      <c r="J584" s="1329"/>
      <c r="K584" s="1329"/>
      <c r="L584" s="366" t="s">
        <v>689</v>
      </c>
      <c r="M584" s="661" t="s">
        <v>847</v>
      </c>
      <c r="N584" s="473" t="s">
        <v>48</v>
      </c>
    </row>
    <row r="585" spans="1:14" x14ac:dyDescent="0.25">
      <c r="A585" s="1332">
        <v>127</v>
      </c>
      <c r="B585" s="1332">
        <v>24</v>
      </c>
      <c r="C585" s="1332" t="s">
        <v>67</v>
      </c>
      <c r="D585" s="1332">
        <v>2560</v>
      </c>
      <c r="E585" s="1329" t="s">
        <v>635</v>
      </c>
      <c r="F585" s="1329" t="s">
        <v>635</v>
      </c>
      <c r="G585" s="1331" t="s">
        <v>634</v>
      </c>
      <c r="H585" s="1329" t="s">
        <v>636</v>
      </c>
      <c r="I585" s="1329" t="s">
        <v>637</v>
      </c>
      <c r="J585" s="1329" t="s">
        <v>232</v>
      </c>
      <c r="K585" s="1329" t="s">
        <v>3414</v>
      </c>
      <c r="L585" s="366" t="s">
        <v>18</v>
      </c>
      <c r="M585" s="661" t="s">
        <v>632</v>
      </c>
      <c r="N585" s="473"/>
    </row>
    <row r="586" spans="1:14" x14ac:dyDescent="0.25">
      <c r="A586" s="1332"/>
      <c r="B586" s="1332"/>
      <c r="C586" s="1332"/>
      <c r="D586" s="1332"/>
      <c r="E586" s="1329"/>
      <c r="F586" s="1329"/>
      <c r="G586" s="1331"/>
      <c r="H586" s="1329"/>
      <c r="I586" s="1329"/>
      <c r="J586" s="1329"/>
      <c r="K586" s="1329"/>
      <c r="L586" s="366" t="s">
        <v>52</v>
      </c>
      <c r="M586" s="661" t="s">
        <v>843</v>
      </c>
      <c r="N586" s="473"/>
    </row>
    <row r="587" spans="1:14" x14ac:dyDescent="0.25">
      <c r="A587" s="1332"/>
      <c r="B587" s="1332"/>
      <c r="C587" s="1332"/>
      <c r="D587" s="1332"/>
      <c r="E587" s="1329"/>
      <c r="F587" s="1329"/>
      <c r="G587" s="1331"/>
      <c r="H587" s="1329"/>
      <c r="I587" s="1329"/>
      <c r="J587" s="1329"/>
      <c r="K587" s="1329"/>
      <c r="L587" s="366" t="s">
        <v>689</v>
      </c>
      <c r="M587" s="661" t="s">
        <v>846</v>
      </c>
      <c r="N587" s="473" t="s">
        <v>48</v>
      </c>
    </row>
    <row r="588" spans="1:14" ht="42" customHeight="1" x14ac:dyDescent="0.25">
      <c r="A588" s="1332">
        <v>128</v>
      </c>
      <c r="B588" s="1332">
        <v>24</v>
      </c>
      <c r="C588" s="1332" t="s">
        <v>67</v>
      </c>
      <c r="D588" s="1332">
        <v>2560</v>
      </c>
      <c r="E588" s="1329" t="s">
        <v>639</v>
      </c>
      <c r="F588" s="1329" t="s">
        <v>639</v>
      </c>
      <c r="G588" s="1331" t="s">
        <v>638</v>
      </c>
      <c r="H588" s="1329" t="s">
        <v>640</v>
      </c>
      <c r="I588" s="1329" t="s">
        <v>26</v>
      </c>
      <c r="J588" s="1329" t="s">
        <v>232</v>
      </c>
      <c r="K588" s="1329" t="s">
        <v>3414</v>
      </c>
      <c r="L588" s="366" t="s">
        <v>18</v>
      </c>
      <c r="M588" s="661" t="s">
        <v>632</v>
      </c>
      <c r="N588" s="473"/>
    </row>
    <row r="589" spans="1:14" ht="42" customHeight="1" x14ac:dyDescent="0.25">
      <c r="A589" s="1332"/>
      <c r="B589" s="1332"/>
      <c r="C589" s="1332"/>
      <c r="D589" s="1332"/>
      <c r="E589" s="1329"/>
      <c r="F589" s="1329"/>
      <c r="G589" s="1331"/>
      <c r="H589" s="1329"/>
      <c r="I589" s="1329"/>
      <c r="J589" s="1329"/>
      <c r="K589" s="1329"/>
      <c r="L589" s="366" t="s">
        <v>52</v>
      </c>
      <c r="M589" s="661" t="s">
        <v>843</v>
      </c>
      <c r="N589" s="473"/>
    </row>
    <row r="590" spans="1:14" ht="42" customHeight="1" x14ac:dyDescent="0.25">
      <c r="A590" s="1332"/>
      <c r="B590" s="1332"/>
      <c r="C590" s="1332"/>
      <c r="D590" s="1332"/>
      <c r="E590" s="1329"/>
      <c r="F590" s="1329"/>
      <c r="G590" s="1331"/>
      <c r="H590" s="1329"/>
      <c r="I590" s="1329"/>
      <c r="J590" s="1329"/>
      <c r="K590" s="1329"/>
      <c r="L590" s="366" t="s">
        <v>689</v>
      </c>
      <c r="M590" s="661" t="s">
        <v>848</v>
      </c>
      <c r="N590" s="473" t="s">
        <v>48</v>
      </c>
    </row>
    <row r="591" spans="1:14" x14ac:dyDescent="0.25">
      <c r="A591" s="1332">
        <v>129</v>
      </c>
      <c r="B591" s="1332">
        <v>24</v>
      </c>
      <c r="C591" s="1332" t="s">
        <v>67</v>
      </c>
      <c r="D591" s="1332">
        <v>2560</v>
      </c>
      <c r="E591" s="1329" t="s">
        <v>653</v>
      </c>
      <c r="F591" s="1329" t="s">
        <v>652</v>
      </c>
      <c r="G591" s="1331" t="s">
        <v>654</v>
      </c>
      <c r="H591" s="1329" t="s">
        <v>655</v>
      </c>
      <c r="I591" s="1329" t="s">
        <v>247</v>
      </c>
      <c r="J591" s="1329" t="s">
        <v>232</v>
      </c>
      <c r="K591" s="1329" t="s">
        <v>3414</v>
      </c>
      <c r="L591" s="366" t="s">
        <v>656</v>
      </c>
      <c r="M591" s="661" t="s">
        <v>658</v>
      </c>
      <c r="N591" s="1348" t="s">
        <v>662</v>
      </c>
    </row>
    <row r="592" spans="1:14" ht="39" customHeight="1" x14ac:dyDescent="0.25">
      <c r="A592" s="1332"/>
      <c r="B592" s="1332"/>
      <c r="C592" s="1332"/>
      <c r="D592" s="1332"/>
      <c r="E592" s="1329"/>
      <c r="F592" s="1329"/>
      <c r="G592" s="1331"/>
      <c r="H592" s="1329"/>
      <c r="I592" s="1329"/>
      <c r="J592" s="1329"/>
      <c r="K592" s="1329"/>
      <c r="L592" s="366" t="s">
        <v>659</v>
      </c>
      <c r="M592" s="661" t="s">
        <v>660</v>
      </c>
      <c r="N592" s="1348"/>
    </row>
    <row r="593" spans="1:14" ht="109.5" customHeight="1" x14ac:dyDescent="0.25">
      <c r="A593" s="1332"/>
      <c r="B593" s="1332"/>
      <c r="C593" s="1332"/>
      <c r="D593" s="1332"/>
      <c r="E593" s="1329"/>
      <c r="F593" s="1329"/>
      <c r="G593" s="1331"/>
      <c r="H593" s="1329"/>
      <c r="I593" s="1329"/>
      <c r="J593" s="1329"/>
      <c r="K593" s="1329"/>
      <c r="L593" s="366" t="s">
        <v>444</v>
      </c>
      <c r="M593" s="661" t="s">
        <v>661</v>
      </c>
      <c r="N593" s="1348"/>
    </row>
    <row r="594" spans="1:14" x14ac:dyDescent="0.25">
      <c r="A594" s="1332">
        <v>130</v>
      </c>
      <c r="B594" s="1332">
        <v>24</v>
      </c>
      <c r="C594" s="1332" t="s">
        <v>67</v>
      </c>
      <c r="D594" s="1332">
        <v>2560</v>
      </c>
      <c r="E594" s="1329" t="s">
        <v>663</v>
      </c>
      <c r="F594" s="1329" t="s">
        <v>663</v>
      </c>
      <c r="G594" s="1331" t="s">
        <v>664</v>
      </c>
      <c r="H594" s="1329" t="s">
        <v>34</v>
      </c>
      <c r="I594" s="1329" t="s">
        <v>665</v>
      </c>
      <c r="J594" s="1329" t="s">
        <v>105</v>
      </c>
      <c r="K594" s="1329" t="s">
        <v>3414</v>
      </c>
      <c r="L594" s="366" t="s">
        <v>591</v>
      </c>
      <c r="M594" s="661" t="s">
        <v>666</v>
      </c>
      <c r="N594" s="473" t="s">
        <v>48</v>
      </c>
    </row>
    <row r="595" spans="1:14" ht="40.5" customHeight="1" x14ac:dyDescent="0.25">
      <c r="A595" s="1332"/>
      <c r="B595" s="1332"/>
      <c r="C595" s="1332"/>
      <c r="D595" s="1332"/>
      <c r="E595" s="1329"/>
      <c r="F595" s="1329"/>
      <c r="G595" s="1331"/>
      <c r="H595" s="1329"/>
      <c r="I595" s="1329"/>
      <c r="J595" s="1329"/>
      <c r="K595" s="1329"/>
      <c r="L595" s="366" t="s">
        <v>667</v>
      </c>
      <c r="M595" s="661" t="s">
        <v>668</v>
      </c>
      <c r="N595" s="473"/>
    </row>
    <row r="596" spans="1:14" x14ac:dyDescent="0.25">
      <c r="A596" s="1332"/>
      <c r="B596" s="1332"/>
      <c r="C596" s="1332"/>
      <c r="D596" s="1332"/>
      <c r="E596" s="1329"/>
      <c r="F596" s="1329"/>
      <c r="G596" s="1331"/>
      <c r="H596" s="1329"/>
      <c r="I596" s="1329"/>
      <c r="J596" s="1329"/>
      <c r="K596" s="1329"/>
      <c r="L596" s="366" t="s">
        <v>52</v>
      </c>
      <c r="M596" s="661" t="s">
        <v>669</v>
      </c>
      <c r="N596" s="473"/>
    </row>
    <row r="597" spans="1:14" x14ac:dyDescent="0.25">
      <c r="A597" s="1332">
        <v>131</v>
      </c>
      <c r="B597" s="1332">
        <v>31</v>
      </c>
      <c r="C597" s="1332" t="s">
        <v>67</v>
      </c>
      <c r="D597" s="1332">
        <v>2560</v>
      </c>
      <c r="E597" s="1329" t="s">
        <v>670</v>
      </c>
      <c r="F597" s="1329" t="s">
        <v>670</v>
      </c>
      <c r="G597" s="1331" t="s">
        <v>671</v>
      </c>
      <c r="H597" s="1329" t="s">
        <v>672</v>
      </c>
      <c r="I597" s="1329" t="s">
        <v>91</v>
      </c>
      <c r="J597" s="1329" t="s">
        <v>92</v>
      </c>
      <c r="K597" s="1329" t="s">
        <v>3414</v>
      </c>
      <c r="L597" s="366" t="s">
        <v>673</v>
      </c>
      <c r="M597" s="661" t="s">
        <v>674</v>
      </c>
      <c r="N597" s="473"/>
    </row>
    <row r="598" spans="1:14" x14ac:dyDescent="0.25">
      <c r="A598" s="1332"/>
      <c r="B598" s="1332"/>
      <c r="C598" s="1332"/>
      <c r="D598" s="1332"/>
      <c r="E598" s="1329"/>
      <c r="F598" s="1329"/>
      <c r="G598" s="1331"/>
      <c r="H598" s="1329"/>
      <c r="I598" s="1329"/>
      <c r="J598" s="1329"/>
      <c r="K598" s="1329"/>
      <c r="L598" s="366" t="s">
        <v>52</v>
      </c>
      <c r="M598" s="661" t="s">
        <v>843</v>
      </c>
      <c r="N598" s="473"/>
    </row>
    <row r="599" spans="1:14" x14ac:dyDescent="0.25">
      <c r="A599" s="1332"/>
      <c r="B599" s="1332"/>
      <c r="C599" s="1332"/>
      <c r="D599" s="1332"/>
      <c r="E599" s="1329"/>
      <c r="F599" s="1329"/>
      <c r="G599" s="1331"/>
      <c r="H599" s="1329"/>
      <c r="I599" s="1329"/>
      <c r="J599" s="1329"/>
      <c r="K599" s="1329"/>
      <c r="L599" s="366" t="s">
        <v>689</v>
      </c>
      <c r="M599" s="661" t="s">
        <v>845</v>
      </c>
      <c r="N599" s="473" t="s">
        <v>48</v>
      </c>
    </row>
    <row r="600" spans="1:14" ht="41.25" customHeight="1" x14ac:dyDescent="0.25">
      <c r="A600" s="1332">
        <v>132</v>
      </c>
      <c r="B600" s="1332">
        <v>7</v>
      </c>
      <c r="C600" s="1332" t="s">
        <v>677</v>
      </c>
      <c r="D600" s="1332">
        <v>2560</v>
      </c>
      <c r="E600" s="1329" t="s">
        <v>678</v>
      </c>
      <c r="F600" s="1329" t="s">
        <v>678</v>
      </c>
      <c r="G600" s="1331" t="s">
        <v>679</v>
      </c>
      <c r="H600" s="1329" t="s">
        <v>680</v>
      </c>
      <c r="I600" s="1329" t="s">
        <v>284</v>
      </c>
      <c r="J600" s="1329" t="s">
        <v>78</v>
      </c>
      <c r="K600" s="1329" t="s">
        <v>3414</v>
      </c>
      <c r="L600" s="366" t="s">
        <v>673</v>
      </c>
      <c r="M600" s="661" t="s">
        <v>681</v>
      </c>
      <c r="N600" s="473" t="s">
        <v>48</v>
      </c>
    </row>
    <row r="601" spans="1:14" ht="41.25" customHeight="1" x14ac:dyDescent="0.25">
      <c r="A601" s="1332"/>
      <c r="B601" s="1332"/>
      <c r="C601" s="1332"/>
      <c r="D601" s="1332"/>
      <c r="E601" s="1329"/>
      <c r="F601" s="1329"/>
      <c r="G601" s="1331"/>
      <c r="H601" s="1329"/>
      <c r="I601" s="1329"/>
      <c r="J601" s="1329"/>
      <c r="K601" s="1329"/>
      <c r="L601" s="366" t="s">
        <v>52</v>
      </c>
      <c r="M601" s="661" t="s">
        <v>915</v>
      </c>
      <c r="N601" s="473"/>
    </row>
    <row r="602" spans="1:14" ht="41.25" customHeight="1" x14ac:dyDescent="0.25">
      <c r="A602" s="1332"/>
      <c r="B602" s="1332"/>
      <c r="C602" s="1332"/>
      <c r="D602" s="1332"/>
      <c r="E602" s="1329"/>
      <c r="F602" s="1329"/>
      <c r="G602" s="1331"/>
      <c r="H602" s="1329"/>
      <c r="I602" s="1329"/>
      <c r="J602" s="1329"/>
      <c r="K602" s="1329"/>
      <c r="L602" s="366" t="s">
        <v>298</v>
      </c>
      <c r="M602" s="661" t="s">
        <v>916</v>
      </c>
      <c r="N602" s="473"/>
    </row>
    <row r="603" spans="1:14" x14ac:dyDescent="0.25">
      <c r="A603" s="1332">
        <v>133</v>
      </c>
      <c r="B603" s="1332">
        <v>7</v>
      </c>
      <c r="C603" s="1332" t="s">
        <v>677</v>
      </c>
      <c r="D603" s="1332">
        <v>2560</v>
      </c>
      <c r="E603" s="1329" t="s">
        <v>683</v>
      </c>
      <c r="F603" s="1329" t="s">
        <v>683</v>
      </c>
      <c r="G603" s="1331" t="s">
        <v>684</v>
      </c>
      <c r="H603" s="1329" t="s">
        <v>685</v>
      </c>
      <c r="I603" s="1329" t="s">
        <v>332</v>
      </c>
      <c r="J603" s="1329" t="s">
        <v>11</v>
      </c>
      <c r="K603" s="1329" t="s">
        <v>3414</v>
      </c>
      <c r="L603" s="366" t="s">
        <v>686</v>
      </c>
      <c r="M603" s="661" t="s">
        <v>687</v>
      </c>
      <c r="N603" s="473" t="s">
        <v>48</v>
      </c>
    </row>
    <row r="604" spans="1:14" ht="40.5" customHeight="1" x14ac:dyDescent="0.25">
      <c r="A604" s="1332"/>
      <c r="B604" s="1332"/>
      <c r="C604" s="1332"/>
      <c r="D604" s="1332"/>
      <c r="E604" s="1329"/>
      <c r="F604" s="1329"/>
      <c r="G604" s="1331"/>
      <c r="H604" s="1329"/>
      <c r="I604" s="1329"/>
      <c r="J604" s="1329"/>
      <c r="K604" s="1329"/>
      <c r="L604" s="366" t="s">
        <v>52</v>
      </c>
      <c r="M604" s="661" t="s">
        <v>688</v>
      </c>
      <c r="N604" s="473"/>
    </row>
    <row r="605" spans="1:14" x14ac:dyDescent="0.25">
      <c r="A605" s="1332"/>
      <c r="B605" s="1332"/>
      <c r="C605" s="1332"/>
      <c r="D605" s="1332"/>
      <c r="E605" s="1329"/>
      <c r="F605" s="1329"/>
      <c r="G605" s="1331"/>
      <c r="H605" s="1329"/>
      <c r="I605" s="1329"/>
      <c r="J605" s="1329"/>
      <c r="K605" s="1329"/>
      <c r="L605" s="366" t="s">
        <v>689</v>
      </c>
      <c r="M605" s="661" t="s">
        <v>690</v>
      </c>
      <c r="N605" s="473"/>
    </row>
    <row r="606" spans="1:14" ht="40.5" x14ac:dyDescent="0.25">
      <c r="A606" s="1332">
        <v>134</v>
      </c>
      <c r="B606" s="1332">
        <v>8</v>
      </c>
      <c r="C606" s="1332" t="s">
        <v>677</v>
      </c>
      <c r="D606" s="1332">
        <v>2560</v>
      </c>
      <c r="E606" s="1329" t="s">
        <v>691</v>
      </c>
      <c r="F606" s="1329" t="s">
        <v>691</v>
      </c>
      <c r="G606" s="1331" t="s">
        <v>692</v>
      </c>
      <c r="H606" s="1329" t="s">
        <v>36</v>
      </c>
      <c r="I606" s="1329" t="s">
        <v>417</v>
      </c>
      <c r="J606" s="1329" t="s">
        <v>232</v>
      </c>
      <c r="K606" s="1329" t="s">
        <v>3414</v>
      </c>
      <c r="L606" s="366" t="s">
        <v>693</v>
      </c>
      <c r="M606" s="661" t="s">
        <v>694</v>
      </c>
      <c r="N606" s="473" t="s">
        <v>48</v>
      </c>
    </row>
    <row r="607" spans="1:14" ht="40.5" customHeight="1" x14ac:dyDescent="0.25">
      <c r="A607" s="1332"/>
      <c r="B607" s="1332"/>
      <c r="C607" s="1332"/>
      <c r="D607" s="1332"/>
      <c r="E607" s="1329"/>
      <c r="F607" s="1329"/>
      <c r="G607" s="1331"/>
      <c r="H607" s="1329"/>
      <c r="I607" s="1329"/>
      <c r="J607" s="1329"/>
      <c r="K607" s="1329"/>
      <c r="L607" s="366" t="s">
        <v>695</v>
      </c>
      <c r="M607" s="661" t="s">
        <v>696</v>
      </c>
      <c r="N607" s="473"/>
    </row>
    <row r="608" spans="1:14" x14ac:dyDescent="0.25">
      <c r="A608" s="1332"/>
      <c r="B608" s="1332"/>
      <c r="C608" s="1332"/>
      <c r="D608" s="1332"/>
      <c r="E608" s="1329"/>
      <c r="F608" s="1329"/>
      <c r="G608" s="1331"/>
      <c r="H608" s="1329"/>
      <c r="I608" s="1329"/>
      <c r="J608" s="1329"/>
      <c r="K608" s="1329"/>
      <c r="L608" s="366" t="s">
        <v>697</v>
      </c>
      <c r="M608" s="661" t="s">
        <v>698</v>
      </c>
      <c r="N608" s="473"/>
    </row>
    <row r="609" spans="1:15" x14ac:dyDescent="0.25">
      <c r="A609" s="1332">
        <v>135</v>
      </c>
      <c r="B609" s="1332">
        <v>17</v>
      </c>
      <c r="C609" s="1332" t="s">
        <v>677</v>
      </c>
      <c r="D609" s="1332">
        <v>2560</v>
      </c>
      <c r="E609" s="1329" t="s">
        <v>699</v>
      </c>
      <c r="F609" s="1329" t="s">
        <v>699</v>
      </c>
      <c r="G609" s="1331" t="s">
        <v>700</v>
      </c>
      <c r="H609" s="1329" t="s">
        <v>701</v>
      </c>
      <c r="I609" s="1329" t="s">
        <v>42</v>
      </c>
      <c r="J609" s="1329" t="s">
        <v>11</v>
      </c>
      <c r="K609" s="1329" t="s">
        <v>3414</v>
      </c>
      <c r="L609" s="366" t="s">
        <v>703</v>
      </c>
      <c r="M609" s="661" t="s">
        <v>704</v>
      </c>
      <c r="N609" s="473" t="s">
        <v>48</v>
      </c>
    </row>
    <row r="610" spans="1:15" x14ac:dyDescent="0.25">
      <c r="A610" s="1332"/>
      <c r="B610" s="1332"/>
      <c r="C610" s="1332"/>
      <c r="D610" s="1332"/>
      <c r="E610" s="1329"/>
      <c r="F610" s="1329"/>
      <c r="G610" s="1331"/>
      <c r="H610" s="1329"/>
      <c r="I610" s="1329"/>
      <c r="J610" s="1329"/>
      <c r="K610" s="1329"/>
      <c r="L610" s="366" t="s">
        <v>52</v>
      </c>
      <c r="M610" s="661" t="s">
        <v>705</v>
      </c>
      <c r="N610" s="473"/>
    </row>
    <row r="611" spans="1:15" x14ac:dyDescent="0.25">
      <c r="A611" s="1332"/>
      <c r="B611" s="1332"/>
      <c r="C611" s="1332"/>
      <c r="D611" s="1332"/>
      <c r="E611" s="1329"/>
      <c r="F611" s="1329"/>
      <c r="G611" s="1331"/>
      <c r="H611" s="1329"/>
      <c r="I611" s="1329"/>
      <c r="J611" s="1329"/>
      <c r="K611" s="1329"/>
      <c r="L611" s="366" t="s">
        <v>298</v>
      </c>
      <c r="M611" s="661" t="s">
        <v>706</v>
      </c>
      <c r="N611" s="473"/>
    </row>
    <row r="612" spans="1:15" x14ac:dyDescent="0.25">
      <c r="A612" s="1332"/>
      <c r="B612" s="1332"/>
      <c r="C612" s="1332"/>
      <c r="D612" s="1332"/>
      <c r="E612" s="1329"/>
      <c r="F612" s="1329"/>
      <c r="G612" s="1331"/>
      <c r="H612" s="1329"/>
      <c r="I612" s="1329"/>
      <c r="J612" s="1329"/>
      <c r="K612" s="1329"/>
      <c r="L612" s="366" t="s">
        <v>707</v>
      </c>
      <c r="M612" s="661" t="s">
        <v>708</v>
      </c>
      <c r="N612" s="473"/>
    </row>
    <row r="613" spans="1:15" ht="42.75" customHeight="1" x14ac:dyDescent="0.25">
      <c r="A613" s="1332"/>
      <c r="B613" s="1332"/>
      <c r="C613" s="1332"/>
      <c r="D613" s="1332"/>
      <c r="E613" s="1329"/>
      <c r="F613" s="1329"/>
      <c r="G613" s="1331"/>
      <c r="H613" s="1329"/>
      <c r="I613" s="1329"/>
      <c r="J613" s="1329"/>
      <c r="K613" s="1329"/>
      <c r="L613" s="366" t="s">
        <v>995</v>
      </c>
      <c r="M613" s="661" t="s">
        <v>1109</v>
      </c>
      <c r="N613" s="473"/>
    </row>
    <row r="614" spans="1:15" x14ac:dyDescent="0.25">
      <c r="A614" s="1332"/>
      <c r="B614" s="1332"/>
      <c r="C614" s="1332"/>
      <c r="D614" s="1332"/>
      <c r="E614" s="1329"/>
      <c r="F614" s="1329"/>
      <c r="G614" s="1331"/>
      <c r="H614" s="1329"/>
      <c r="I614" s="1329"/>
      <c r="J614" s="1329"/>
      <c r="K614" s="1329"/>
      <c r="L614" s="366" t="s">
        <v>298</v>
      </c>
      <c r="M614" s="661" t="s">
        <v>1110</v>
      </c>
      <c r="N614" s="473"/>
    </row>
    <row r="615" spans="1:15" ht="42.75" customHeight="1" x14ac:dyDescent="0.25">
      <c r="A615" s="1334">
        <v>136</v>
      </c>
      <c r="B615" s="1334">
        <v>21</v>
      </c>
      <c r="C615" s="1334" t="s">
        <v>677</v>
      </c>
      <c r="D615" s="1334">
        <v>2560</v>
      </c>
      <c r="E615" s="1335" t="s">
        <v>598</v>
      </c>
      <c r="F615" s="1335" t="s">
        <v>598</v>
      </c>
      <c r="G615" s="1338" t="s">
        <v>709</v>
      </c>
      <c r="H615" s="1335" t="s">
        <v>600</v>
      </c>
      <c r="I615" s="1335" t="s">
        <v>26</v>
      </c>
      <c r="J615" s="1335" t="s">
        <v>232</v>
      </c>
      <c r="K615" s="1335" t="s">
        <v>3414</v>
      </c>
      <c r="L615" s="138" t="s">
        <v>45</v>
      </c>
      <c r="M615" s="656" t="s">
        <v>710</v>
      </c>
      <c r="N615" s="469"/>
      <c r="O615" s="192"/>
    </row>
    <row r="616" spans="1:15" ht="42.75" customHeight="1" x14ac:dyDescent="0.25">
      <c r="A616" s="1334"/>
      <c r="B616" s="1334"/>
      <c r="C616" s="1334"/>
      <c r="D616" s="1334"/>
      <c r="E616" s="1335"/>
      <c r="F616" s="1335"/>
      <c r="G616" s="1338"/>
      <c r="H616" s="1335"/>
      <c r="I616" s="1335"/>
      <c r="J616" s="1335"/>
      <c r="K616" s="1335"/>
      <c r="L616" s="138" t="s">
        <v>6903</v>
      </c>
      <c r="M616" s="656" t="s">
        <v>6902</v>
      </c>
      <c r="N616" s="469"/>
      <c r="O616" s="192">
        <v>47257</v>
      </c>
    </row>
    <row r="617" spans="1:15" ht="40.5" x14ac:dyDescent="0.25">
      <c r="A617" s="1334"/>
      <c r="B617" s="1334"/>
      <c r="C617" s="1334"/>
      <c r="D617" s="1334"/>
      <c r="E617" s="1335"/>
      <c r="F617" s="1335"/>
      <c r="G617" s="1338"/>
      <c r="H617" s="1335"/>
      <c r="I617" s="1335"/>
      <c r="J617" s="1335"/>
      <c r="K617" s="1335"/>
      <c r="L617" s="367" t="s">
        <v>6904</v>
      </c>
      <c r="M617" s="656" t="s">
        <v>712</v>
      </c>
      <c r="N617" s="469"/>
      <c r="O617" s="192"/>
    </row>
    <row r="618" spans="1:15" ht="40.5" x14ac:dyDescent="0.25">
      <c r="A618" s="1334"/>
      <c r="B618" s="1334"/>
      <c r="C618" s="1334"/>
      <c r="D618" s="1334"/>
      <c r="E618" s="1335"/>
      <c r="F618" s="1335"/>
      <c r="G618" s="1338"/>
      <c r="H618" s="1335"/>
      <c r="I618" s="1335"/>
      <c r="J618" s="1335"/>
      <c r="K618" s="1335"/>
      <c r="L618" s="138" t="s">
        <v>6561</v>
      </c>
      <c r="M618" s="361" t="s">
        <v>6879</v>
      </c>
      <c r="N618" s="469"/>
      <c r="O618" s="192"/>
    </row>
    <row r="619" spans="1:15" ht="40.5" x14ac:dyDescent="0.25">
      <c r="A619" s="1334"/>
      <c r="B619" s="1334"/>
      <c r="C619" s="1334"/>
      <c r="D619" s="1334"/>
      <c r="E619" s="1335"/>
      <c r="F619" s="1335"/>
      <c r="G619" s="1338"/>
      <c r="H619" s="1335"/>
      <c r="I619" s="1335"/>
      <c r="J619" s="1335"/>
      <c r="K619" s="1335"/>
      <c r="L619" s="113" t="s">
        <v>6551</v>
      </c>
      <c r="M619" s="361" t="s">
        <v>6905</v>
      </c>
      <c r="N619" s="469"/>
      <c r="O619" s="192"/>
    </row>
    <row r="620" spans="1:15" x14ac:dyDescent="0.25">
      <c r="A620" s="1332">
        <v>137</v>
      </c>
      <c r="B620" s="1332">
        <v>30</v>
      </c>
      <c r="C620" s="1332" t="s">
        <v>677</v>
      </c>
      <c r="D620" s="1332">
        <v>2560</v>
      </c>
      <c r="E620" s="1329" t="s">
        <v>714</v>
      </c>
      <c r="F620" s="1329" t="s">
        <v>714</v>
      </c>
      <c r="G620" s="1331" t="s">
        <v>715</v>
      </c>
      <c r="H620" s="1329" t="s">
        <v>716</v>
      </c>
      <c r="I620" s="1329" t="s">
        <v>717</v>
      </c>
      <c r="J620" s="1329" t="s">
        <v>718</v>
      </c>
      <c r="K620" s="1329" t="s">
        <v>5008</v>
      </c>
      <c r="L620" s="366" t="s">
        <v>591</v>
      </c>
      <c r="M620" s="661" t="s">
        <v>719</v>
      </c>
      <c r="N620" s="473" t="s">
        <v>48</v>
      </c>
    </row>
    <row r="621" spans="1:15" ht="38.25" customHeight="1" x14ac:dyDescent="0.25">
      <c r="A621" s="1332"/>
      <c r="B621" s="1332"/>
      <c r="C621" s="1332"/>
      <c r="D621" s="1332"/>
      <c r="E621" s="1329"/>
      <c r="F621" s="1329"/>
      <c r="G621" s="1331"/>
      <c r="H621" s="1329"/>
      <c r="I621" s="1329"/>
      <c r="J621" s="1329"/>
      <c r="K621" s="1329"/>
      <c r="L621" s="366" t="s">
        <v>52</v>
      </c>
      <c r="M621" s="661" t="s">
        <v>720</v>
      </c>
      <c r="N621" s="473"/>
    </row>
    <row r="622" spans="1:15" x14ac:dyDescent="0.25">
      <c r="A622" s="1332"/>
      <c r="B622" s="1332"/>
      <c r="C622" s="1332"/>
      <c r="D622" s="1332"/>
      <c r="E622" s="1329"/>
      <c r="F622" s="1329"/>
      <c r="G622" s="1331"/>
      <c r="H622" s="1329"/>
      <c r="I622" s="1329"/>
      <c r="J622" s="1329"/>
      <c r="K622" s="1329"/>
      <c r="L622" s="366" t="s">
        <v>298</v>
      </c>
      <c r="M622" s="661" t="s">
        <v>721</v>
      </c>
      <c r="N622" s="473"/>
    </row>
    <row r="623" spans="1:15" x14ac:dyDescent="0.25">
      <c r="A623" s="1332">
        <v>138</v>
      </c>
      <c r="B623" s="1332">
        <v>1</v>
      </c>
      <c r="C623" s="1332" t="s">
        <v>682</v>
      </c>
      <c r="D623" s="1332">
        <v>2560</v>
      </c>
      <c r="E623" s="1329" t="s">
        <v>722</v>
      </c>
      <c r="F623" s="1329" t="s">
        <v>722</v>
      </c>
      <c r="G623" s="1331" t="s">
        <v>723</v>
      </c>
      <c r="H623" s="1329" t="s">
        <v>724</v>
      </c>
      <c r="I623" s="1329" t="s">
        <v>112</v>
      </c>
      <c r="J623" s="1329" t="s">
        <v>113</v>
      </c>
      <c r="K623" s="1329" t="s">
        <v>3414</v>
      </c>
      <c r="L623" s="366" t="s">
        <v>673</v>
      </c>
      <c r="M623" s="661" t="s">
        <v>725</v>
      </c>
      <c r="N623" s="473"/>
    </row>
    <row r="624" spans="1:15" x14ac:dyDescent="0.25">
      <c r="A624" s="1332"/>
      <c r="B624" s="1332"/>
      <c r="C624" s="1332"/>
      <c r="D624" s="1332"/>
      <c r="E624" s="1329"/>
      <c r="F624" s="1329"/>
      <c r="G624" s="1331"/>
      <c r="H624" s="1329"/>
      <c r="I624" s="1329"/>
      <c r="J624" s="1329"/>
      <c r="K624" s="1329"/>
      <c r="L624" s="366" t="s">
        <v>52</v>
      </c>
      <c r="M624" s="661" t="s">
        <v>915</v>
      </c>
      <c r="N624" s="473"/>
    </row>
    <row r="625" spans="1:14" x14ac:dyDescent="0.25">
      <c r="A625" s="1332"/>
      <c r="B625" s="1332"/>
      <c r="C625" s="1332"/>
      <c r="D625" s="1332"/>
      <c r="E625" s="1329"/>
      <c r="F625" s="1329"/>
      <c r="G625" s="1331"/>
      <c r="H625" s="1329"/>
      <c r="I625" s="1329"/>
      <c r="J625" s="1329"/>
      <c r="K625" s="1329"/>
      <c r="L625" s="366" t="s">
        <v>689</v>
      </c>
      <c r="M625" s="661" t="s">
        <v>933</v>
      </c>
      <c r="N625" s="473" t="s">
        <v>48</v>
      </c>
    </row>
    <row r="626" spans="1:14" x14ac:dyDescent="0.25">
      <c r="A626" s="1332">
        <v>139</v>
      </c>
      <c r="B626" s="1332">
        <v>1</v>
      </c>
      <c r="C626" s="1332" t="s">
        <v>682</v>
      </c>
      <c r="D626" s="1332">
        <v>2560</v>
      </c>
      <c r="E626" s="1329" t="s">
        <v>722</v>
      </c>
      <c r="F626" s="1329" t="s">
        <v>722</v>
      </c>
      <c r="G626" s="1331" t="s">
        <v>723</v>
      </c>
      <c r="H626" s="1329" t="s">
        <v>724</v>
      </c>
      <c r="I626" s="1329" t="s">
        <v>112</v>
      </c>
      <c r="J626" s="1329" t="s">
        <v>113</v>
      </c>
      <c r="K626" s="1329" t="s">
        <v>3414</v>
      </c>
      <c r="L626" s="366" t="s">
        <v>591</v>
      </c>
      <c r="M626" s="661" t="s">
        <v>726</v>
      </c>
      <c r="N626" s="473"/>
    </row>
    <row r="627" spans="1:14" ht="42.75" customHeight="1" x14ac:dyDescent="0.25">
      <c r="A627" s="1332"/>
      <c r="B627" s="1332"/>
      <c r="C627" s="1332"/>
      <c r="D627" s="1332"/>
      <c r="E627" s="1329"/>
      <c r="F627" s="1329"/>
      <c r="G627" s="1331"/>
      <c r="H627" s="1329"/>
      <c r="I627" s="1329"/>
      <c r="J627" s="1329"/>
      <c r="K627" s="1329"/>
      <c r="L627" s="366" t="s">
        <v>52</v>
      </c>
      <c r="M627" s="661" t="s">
        <v>727</v>
      </c>
      <c r="N627" s="473"/>
    </row>
    <row r="628" spans="1:14" x14ac:dyDescent="0.25">
      <c r="A628" s="1332"/>
      <c r="B628" s="1332"/>
      <c r="C628" s="1332"/>
      <c r="D628" s="1332"/>
      <c r="E628" s="1329"/>
      <c r="F628" s="1329"/>
      <c r="G628" s="1331"/>
      <c r="H628" s="1329"/>
      <c r="I628" s="1329"/>
      <c r="J628" s="1329"/>
      <c r="K628" s="1329"/>
      <c r="L628" s="366" t="s">
        <v>298</v>
      </c>
      <c r="M628" s="661" t="s">
        <v>728</v>
      </c>
      <c r="N628" s="473" t="s">
        <v>48</v>
      </c>
    </row>
    <row r="629" spans="1:14" x14ac:dyDescent="0.25">
      <c r="A629" s="1332">
        <v>140</v>
      </c>
      <c r="B629" s="1332">
        <v>7</v>
      </c>
      <c r="C629" s="1332" t="s">
        <v>682</v>
      </c>
      <c r="D629" s="1332">
        <v>2560</v>
      </c>
      <c r="E629" s="1329" t="s">
        <v>729</v>
      </c>
      <c r="F629" s="1329" t="s">
        <v>729</v>
      </c>
      <c r="G629" s="1331" t="s">
        <v>730</v>
      </c>
      <c r="H629" s="1329" t="s">
        <v>731</v>
      </c>
      <c r="I629" s="1329" t="s">
        <v>732</v>
      </c>
      <c r="J629" s="1329" t="s">
        <v>212</v>
      </c>
      <c r="K629" s="1329" t="s">
        <v>3414</v>
      </c>
      <c r="L629" s="366" t="s">
        <v>673</v>
      </c>
      <c r="M629" s="661" t="s">
        <v>733</v>
      </c>
      <c r="N629" s="473"/>
    </row>
    <row r="630" spans="1:14" x14ac:dyDescent="0.25">
      <c r="A630" s="1332"/>
      <c r="B630" s="1332"/>
      <c r="C630" s="1332"/>
      <c r="D630" s="1332"/>
      <c r="E630" s="1329"/>
      <c r="F630" s="1329"/>
      <c r="G630" s="1331"/>
      <c r="H630" s="1329"/>
      <c r="I630" s="1329"/>
      <c r="J630" s="1329"/>
      <c r="K630" s="1329"/>
      <c r="L630" s="366" t="s">
        <v>52</v>
      </c>
      <c r="M630" s="661" t="s">
        <v>924</v>
      </c>
      <c r="N630" s="473"/>
    </row>
    <row r="631" spans="1:14" x14ac:dyDescent="0.25">
      <c r="A631" s="1332"/>
      <c r="B631" s="1332"/>
      <c r="C631" s="1332"/>
      <c r="D631" s="1332"/>
      <c r="E631" s="1329"/>
      <c r="F631" s="1329"/>
      <c r="G631" s="1331"/>
      <c r="H631" s="1329"/>
      <c r="I631" s="1329"/>
      <c r="J631" s="1329"/>
      <c r="K631" s="1329"/>
      <c r="L631" s="366" t="s">
        <v>298</v>
      </c>
      <c r="M631" s="661" t="s">
        <v>925</v>
      </c>
      <c r="N631" s="473" t="s">
        <v>48</v>
      </c>
    </row>
    <row r="632" spans="1:14" ht="40.5" x14ac:dyDescent="0.25">
      <c r="A632" s="1128">
        <v>141</v>
      </c>
      <c r="B632" s="1128">
        <v>7</v>
      </c>
      <c r="C632" s="1128" t="s">
        <v>682</v>
      </c>
      <c r="D632" s="1128">
        <v>2560</v>
      </c>
      <c r="E632" s="1081" t="s">
        <v>729</v>
      </c>
      <c r="F632" s="1081" t="s">
        <v>729</v>
      </c>
      <c r="G632" s="1288" t="s">
        <v>730</v>
      </c>
      <c r="H632" s="1081" t="s">
        <v>731</v>
      </c>
      <c r="I632" s="1081" t="s">
        <v>732</v>
      </c>
      <c r="J632" s="1081" t="s">
        <v>212</v>
      </c>
      <c r="K632" s="1335" t="s">
        <v>3414</v>
      </c>
      <c r="L632" s="113" t="s">
        <v>734</v>
      </c>
      <c r="M632" s="361" t="s">
        <v>735</v>
      </c>
    </row>
    <row r="633" spans="1:14" ht="42.75" customHeight="1" x14ac:dyDescent="0.25">
      <c r="A633" s="1128"/>
      <c r="B633" s="1128"/>
      <c r="C633" s="1128"/>
      <c r="D633" s="1128"/>
      <c r="E633" s="1081"/>
      <c r="F633" s="1081"/>
      <c r="G633" s="1288"/>
      <c r="H633" s="1081"/>
      <c r="I633" s="1081"/>
      <c r="J633" s="1081"/>
      <c r="K633" s="1335"/>
      <c r="L633" s="113" t="s">
        <v>52</v>
      </c>
      <c r="M633" s="361" t="s">
        <v>736</v>
      </c>
    </row>
    <row r="634" spans="1:14" x14ac:dyDescent="0.25">
      <c r="A634" s="1128"/>
      <c r="B634" s="1128"/>
      <c r="C634" s="1128"/>
      <c r="D634" s="1128"/>
      <c r="E634" s="1081"/>
      <c r="F634" s="1081"/>
      <c r="G634" s="1288"/>
      <c r="H634" s="1081"/>
      <c r="I634" s="1081"/>
      <c r="J634" s="1081"/>
      <c r="K634" s="1335"/>
      <c r="L634" s="113" t="s">
        <v>737</v>
      </c>
      <c r="M634" s="361" t="s">
        <v>738</v>
      </c>
    </row>
    <row r="635" spans="1:14" x14ac:dyDescent="0.25">
      <c r="A635" s="1332">
        <v>142</v>
      </c>
      <c r="B635" s="1332">
        <v>12</v>
      </c>
      <c r="C635" s="1332" t="s">
        <v>682</v>
      </c>
      <c r="D635" s="1332">
        <v>2560</v>
      </c>
      <c r="E635" s="1329" t="s">
        <v>739</v>
      </c>
      <c r="F635" s="1329" t="s">
        <v>739</v>
      </c>
      <c r="G635" s="1331" t="s">
        <v>740</v>
      </c>
      <c r="H635" s="1329" t="s">
        <v>741</v>
      </c>
      <c r="I635" s="1329" t="s">
        <v>742</v>
      </c>
      <c r="J635" s="1329" t="s">
        <v>113</v>
      </c>
      <c r="K635" s="1329" t="s">
        <v>3414</v>
      </c>
      <c r="L635" s="366" t="s">
        <v>673</v>
      </c>
      <c r="M635" s="661" t="s">
        <v>743</v>
      </c>
      <c r="N635" s="473"/>
    </row>
    <row r="636" spans="1:14" x14ac:dyDescent="0.25">
      <c r="A636" s="1332"/>
      <c r="B636" s="1332"/>
      <c r="C636" s="1332"/>
      <c r="D636" s="1332"/>
      <c r="E636" s="1329"/>
      <c r="F636" s="1329"/>
      <c r="G636" s="1331"/>
      <c r="H636" s="1329"/>
      <c r="I636" s="1329"/>
      <c r="J636" s="1329"/>
      <c r="K636" s="1329"/>
      <c r="L636" s="366" t="s">
        <v>52</v>
      </c>
      <c r="M636" s="661" t="s">
        <v>924</v>
      </c>
      <c r="N636" s="473"/>
    </row>
    <row r="637" spans="1:14" x14ac:dyDescent="0.25">
      <c r="A637" s="1332"/>
      <c r="B637" s="1332"/>
      <c r="C637" s="1332"/>
      <c r="D637" s="1332"/>
      <c r="E637" s="1329"/>
      <c r="F637" s="1329"/>
      <c r="G637" s="1331"/>
      <c r="H637" s="1329"/>
      <c r="I637" s="1329"/>
      <c r="J637" s="1329"/>
      <c r="K637" s="1329"/>
      <c r="L637" s="366" t="s">
        <v>298</v>
      </c>
      <c r="M637" s="661" t="s">
        <v>926</v>
      </c>
      <c r="N637" s="473" t="s">
        <v>48</v>
      </c>
    </row>
    <row r="638" spans="1:14" ht="40.5" x14ac:dyDescent="0.25">
      <c r="A638" s="1332">
        <v>143</v>
      </c>
      <c r="B638" s="1332">
        <v>12</v>
      </c>
      <c r="C638" s="1332" t="s">
        <v>682</v>
      </c>
      <c r="D638" s="1332">
        <v>2560</v>
      </c>
      <c r="E638" s="1329" t="s">
        <v>739</v>
      </c>
      <c r="F638" s="1329" t="s">
        <v>739</v>
      </c>
      <c r="G638" s="1331" t="s">
        <v>740</v>
      </c>
      <c r="H638" s="1329" t="s">
        <v>741</v>
      </c>
      <c r="I638" s="1329" t="s">
        <v>742</v>
      </c>
      <c r="J638" s="1329" t="s">
        <v>113</v>
      </c>
      <c r="K638" s="1329" t="s">
        <v>3414</v>
      </c>
      <c r="L638" s="366" t="s">
        <v>734</v>
      </c>
      <c r="M638" s="661" t="s">
        <v>744</v>
      </c>
      <c r="N638" s="473" t="s">
        <v>300</v>
      </c>
    </row>
    <row r="639" spans="1:14" ht="42" customHeight="1" x14ac:dyDescent="0.25">
      <c r="A639" s="1332"/>
      <c r="B639" s="1332"/>
      <c r="C639" s="1332"/>
      <c r="D639" s="1332"/>
      <c r="E639" s="1329"/>
      <c r="F639" s="1329"/>
      <c r="G639" s="1331"/>
      <c r="H639" s="1329"/>
      <c r="I639" s="1329"/>
      <c r="J639" s="1329"/>
      <c r="K639" s="1329"/>
      <c r="L639" s="366" t="s">
        <v>52</v>
      </c>
      <c r="M639" s="661" t="s">
        <v>745</v>
      </c>
      <c r="N639" s="473"/>
    </row>
    <row r="640" spans="1:14" x14ac:dyDescent="0.25">
      <c r="A640" s="1332"/>
      <c r="B640" s="1332"/>
      <c r="C640" s="1332"/>
      <c r="D640" s="1332"/>
      <c r="E640" s="1329"/>
      <c r="F640" s="1329"/>
      <c r="G640" s="1331"/>
      <c r="H640" s="1329"/>
      <c r="I640" s="1329"/>
      <c r="J640" s="1329"/>
      <c r="K640" s="1329"/>
      <c r="L640" s="366" t="s">
        <v>298</v>
      </c>
      <c r="M640" s="661" t="s">
        <v>746</v>
      </c>
      <c r="N640" s="473"/>
    </row>
    <row r="641" spans="1:15" x14ac:dyDescent="0.25">
      <c r="A641" s="1332">
        <v>144</v>
      </c>
      <c r="B641" s="1332">
        <v>14</v>
      </c>
      <c r="C641" s="1332" t="s">
        <v>682</v>
      </c>
      <c r="D641" s="1332">
        <v>2560</v>
      </c>
      <c r="E641" s="1329" t="s">
        <v>747</v>
      </c>
      <c r="F641" s="1329" t="s">
        <v>747</v>
      </c>
      <c r="G641" s="1331" t="s">
        <v>748</v>
      </c>
      <c r="H641" s="1329" t="s">
        <v>749</v>
      </c>
      <c r="I641" s="1329" t="s">
        <v>485</v>
      </c>
      <c r="J641" s="1329" t="s">
        <v>485</v>
      </c>
      <c r="K641" s="1329" t="s">
        <v>3414</v>
      </c>
      <c r="L641" s="366" t="s">
        <v>673</v>
      </c>
      <c r="M641" s="661" t="s">
        <v>750</v>
      </c>
      <c r="N641" s="473"/>
    </row>
    <row r="642" spans="1:15" x14ac:dyDescent="0.25">
      <c r="A642" s="1332"/>
      <c r="B642" s="1332"/>
      <c r="C642" s="1332"/>
      <c r="D642" s="1332"/>
      <c r="E642" s="1329"/>
      <c r="F642" s="1329"/>
      <c r="G642" s="1331"/>
      <c r="H642" s="1329"/>
      <c r="I642" s="1329"/>
      <c r="J642" s="1329"/>
      <c r="K642" s="1329"/>
      <c r="L642" s="366" t="s">
        <v>52</v>
      </c>
      <c r="M642" s="661" t="s">
        <v>924</v>
      </c>
      <c r="N642" s="473"/>
    </row>
    <row r="643" spans="1:15" x14ac:dyDescent="0.25">
      <c r="A643" s="1332"/>
      <c r="B643" s="1332"/>
      <c r="C643" s="1332"/>
      <c r="D643" s="1332"/>
      <c r="E643" s="1329"/>
      <c r="F643" s="1329"/>
      <c r="G643" s="1331"/>
      <c r="H643" s="1329"/>
      <c r="I643" s="1329"/>
      <c r="J643" s="1329"/>
      <c r="K643" s="1329"/>
      <c r="L643" s="366" t="s">
        <v>298</v>
      </c>
      <c r="M643" s="661" t="s">
        <v>927</v>
      </c>
      <c r="N643" s="473" t="s">
        <v>48</v>
      </c>
    </row>
    <row r="644" spans="1:15" ht="40.5" x14ac:dyDescent="0.25">
      <c r="A644" s="1332">
        <v>145</v>
      </c>
      <c r="B644" s="1332">
        <v>14</v>
      </c>
      <c r="C644" s="1332" t="s">
        <v>682</v>
      </c>
      <c r="D644" s="1332">
        <v>2560</v>
      </c>
      <c r="E644" s="1329" t="s">
        <v>747</v>
      </c>
      <c r="F644" s="1329" t="s">
        <v>747</v>
      </c>
      <c r="G644" s="1331" t="s">
        <v>751</v>
      </c>
      <c r="H644" s="1329" t="s">
        <v>749</v>
      </c>
      <c r="I644" s="1329" t="s">
        <v>485</v>
      </c>
      <c r="J644" s="1329" t="s">
        <v>485</v>
      </c>
      <c r="K644" s="1329" t="s">
        <v>3414</v>
      </c>
      <c r="L644" s="366" t="s">
        <v>702</v>
      </c>
      <c r="M644" s="661" t="s">
        <v>752</v>
      </c>
      <c r="N644" s="1348" t="s">
        <v>713</v>
      </c>
      <c r="O644" s="193"/>
    </row>
    <row r="645" spans="1:15" x14ac:dyDescent="0.25">
      <c r="A645" s="1332"/>
      <c r="B645" s="1332"/>
      <c r="C645" s="1332"/>
      <c r="D645" s="1332"/>
      <c r="E645" s="1329"/>
      <c r="F645" s="1329"/>
      <c r="G645" s="1331"/>
      <c r="H645" s="1329"/>
      <c r="I645" s="1329"/>
      <c r="J645" s="1329"/>
      <c r="K645" s="1329"/>
      <c r="L645" s="366" t="s">
        <v>711</v>
      </c>
      <c r="M645" s="661" t="s">
        <v>753</v>
      </c>
      <c r="N645" s="1348"/>
      <c r="O645" s="193"/>
    </row>
    <row r="646" spans="1:15" x14ac:dyDescent="0.25">
      <c r="A646" s="1332"/>
      <c r="B646" s="1332"/>
      <c r="C646" s="1332"/>
      <c r="D646" s="1332"/>
      <c r="E646" s="1329"/>
      <c r="F646" s="1329"/>
      <c r="G646" s="1331"/>
      <c r="H646" s="1329"/>
      <c r="I646" s="1329"/>
      <c r="J646" s="1329"/>
      <c r="K646" s="1329"/>
      <c r="L646" s="366" t="s">
        <v>298</v>
      </c>
      <c r="M646" s="661" t="s">
        <v>754</v>
      </c>
      <c r="N646" s="1348"/>
      <c r="O646" s="193"/>
    </row>
    <row r="647" spans="1:15" ht="40.5" x14ac:dyDescent="0.25">
      <c r="A647" s="1332"/>
      <c r="B647" s="1332"/>
      <c r="C647" s="1332"/>
      <c r="D647" s="1332"/>
      <c r="E647" s="1329"/>
      <c r="F647" s="1329"/>
      <c r="G647" s="1331"/>
      <c r="H647" s="1329"/>
      <c r="I647" s="1329"/>
      <c r="J647" s="1329"/>
      <c r="K647" s="1329"/>
      <c r="L647" s="366" t="s">
        <v>4119</v>
      </c>
      <c r="M647" s="661" t="s">
        <v>4120</v>
      </c>
      <c r="N647" s="472"/>
      <c r="O647" s="193"/>
    </row>
    <row r="648" spans="1:15" x14ac:dyDescent="0.25">
      <c r="A648" s="1332"/>
      <c r="B648" s="1332"/>
      <c r="C648" s="1332"/>
      <c r="D648" s="1332"/>
      <c r="E648" s="1329"/>
      <c r="F648" s="1329"/>
      <c r="G648" s="1331"/>
      <c r="H648" s="1329"/>
      <c r="I648" s="1329"/>
      <c r="J648" s="1329"/>
      <c r="K648" s="1329"/>
      <c r="L648" s="366" t="s">
        <v>1026</v>
      </c>
      <c r="M648" s="661" t="s">
        <v>4121</v>
      </c>
      <c r="N648" s="472"/>
      <c r="O648" s="193"/>
    </row>
    <row r="649" spans="1:15" x14ac:dyDescent="0.25">
      <c r="A649" s="1332"/>
      <c r="B649" s="1332"/>
      <c r="C649" s="1332"/>
      <c r="D649" s="1332"/>
      <c r="E649" s="1329"/>
      <c r="F649" s="1329"/>
      <c r="G649" s="1331"/>
      <c r="H649" s="1329"/>
      <c r="I649" s="1329"/>
      <c r="J649" s="1329"/>
      <c r="K649" s="1329"/>
      <c r="L649" s="366" t="s">
        <v>4899</v>
      </c>
      <c r="M649" s="661" t="s">
        <v>4900</v>
      </c>
      <c r="N649" s="472"/>
      <c r="O649" s="193"/>
    </row>
    <row r="650" spans="1:15" ht="39.75" customHeight="1" x14ac:dyDescent="0.25">
      <c r="A650" s="1332"/>
      <c r="B650" s="1332"/>
      <c r="C650" s="1332"/>
      <c r="D650" s="1332"/>
      <c r="E650" s="1329"/>
      <c r="F650" s="1329"/>
      <c r="G650" s="1331"/>
      <c r="H650" s="1329"/>
      <c r="I650" s="1329"/>
      <c r="J650" s="1329"/>
      <c r="K650" s="1329"/>
      <c r="L650" s="366" t="s">
        <v>4893</v>
      </c>
      <c r="M650" s="661" t="s">
        <v>4890</v>
      </c>
      <c r="N650" s="472"/>
      <c r="O650" s="193"/>
    </row>
    <row r="651" spans="1:15" x14ac:dyDescent="0.25">
      <c r="A651" s="1332"/>
      <c r="B651" s="1332"/>
      <c r="C651" s="1332"/>
      <c r="D651" s="1332"/>
      <c r="E651" s="1329"/>
      <c r="F651" s="1329"/>
      <c r="G651" s="1331"/>
      <c r="H651" s="1329"/>
      <c r="I651" s="1329"/>
      <c r="J651" s="1329"/>
      <c r="K651" s="1329"/>
      <c r="L651" s="366" t="s">
        <v>737</v>
      </c>
      <c r="M651" s="661" t="s">
        <v>4901</v>
      </c>
      <c r="N651" s="472"/>
      <c r="O651" s="193"/>
    </row>
    <row r="652" spans="1:15" ht="40.5" x14ac:dyDescent="0.25">
      <c r="A652" s="1332"/>
      <c r="B652" s="1332"/>
      <c r="C652" s="1332"/>
      <c r="D652" s="1332"/>
      <c r="E652" s="1329"/>
      <c r="F652" s="1329"/>
      <c r="G652" s="1331"/>
      <c r="H652" s="1329"/>
      <c r="I652" s="1329"/>
      <c r="J652" s="1329"/>
      <c r="K652" s="1329"/>
      <c r="L652" s="365" t="s">
        <v>6561</v>
      </c>
      <c r="M652" s="661" t="s">
        <v>6879</v>
      </c>
      <c r="N652" s="472"/>
      <c r="O652" s="193"/>
    </row>
    <row r="653" spans="1:15" ht="121.5" x14ac:dyDescent="0.25">
      <c r="A653" s="1332"/>
      <c r="B653" s="1332"/>
      <c r="C653" s="1332"/>
      <c r="D653" s="1332"/>
      <c r="E653" s="1329"/>
      <c r="F653" s="1329"/>
      <c r="G653" s="1331"/>
      <c r="H653" s="1329"/>
      <c r="I653" s="1329"/>
      <c r="J653" s="1329"/>
      <c r="K653" s="1329"/>
      <c r="L653" s="366" t="s">
        <v>6551</v>
      </c>
      <c r="M653" s="661" t="s">
        <v>6906</v>
      </c>
      <c r="N653" s="472" t="s">
        <v>6907</v>
      </c>
      <c r="O653" s="193">
        <v>150000</v>
      </c>
    </row>
    <row r="654" spans="1:15" ht="40.5" x14ac:dyDescent="0.25">
      <c r="A654" s="1332">
        <v>146</v>
      </c>
      <c r="B654" s="1332">
        <v>14</v>
      </c>
      <c r="C654" s="1332" t="s">
        <v>682</v>
      </c>
      <c r="D654" s="1332">
        <v>2560</v>
      </c>
      <c r="E654" s="1329" t="s">
        <v>755</v>
      </c>
      <c r="F654" s="1329" t="s">
        <v>755</v>
      </c>
      <c r="G654" s="1331" t="s">
        <v>756</v>
      </c>
      <c r="H654" s="1329" t="s">
        <v>757</v>
      </c>
      <c r="I654" s="1329" t="s">
        <v>142</v>
      </c>
      <c r="J654" s="1329" t="s">
        <v>78</v>
      </c>
      <c r="K654" s="1329" t="s">
        <v>3414</v>
      </c>
      <c r="L654" s="366" t="s">
        <v>758</v>
      </c>
      <c r="M654" s="661" t="s">
        <v>759</v>
      </c>
      <c r="N654" s="1348" t="s">
        <v>764</v>
      </c>
    </row>
    <row r="655" spans="1:15" ht="41.25" customHeight="1" x14ac:dyDescent="0.25">
      <c r="A655" s="1332"/>
      <c r="B655" s="1332"/>
      <c r="C655" s="1332"/>
      <c r="D655" s="1332"/>
      <c r="E655" s="1329"/>
      <c r="F655" s="1329"/>
      <c r="G655" s="1331"/>
      <c r="H655" s="1329"/>
      <c r="I655" s="1329"/>
      <c r="J655" s="1329"/>
      <c r="K655" s="1329"/>
      <c r="L655" s="366" t="s">
        <v>291</v>
      </c>
      <c r="M655" s="661" t="s">
        <v>760</v>
      </c>
      <c r="N655" s="1348"/>
    </row>
    <row r="656" spans="1:15" x14ac:dyDescent="0.25">
      <c r="A656" s="1332"/>
      <c r="B656" s="1332"/>
      <c r="C656" s="1332"/>
      <c r="D656" s="1332"/>
      <c r="E656" s="1329"/>
      <c r="F656" s="1329"/>
      <c r="G656" s="1331"/>
      <c r="H656" s="1329"/>
      <c r="I656" s="1329"/>
      <c r="J656" s="1329"/>
      <c r="K656" s="1329"/>
      <c r="L656" s="366" t="s">
        <v>595</v>
      </c>
      <c r="M656" s="661" t="s">
        <v>761</v>
      </c>
      <c r="N656" s="1348"/>
    </row>
    <row r="657" spans="1:14" x14ac:dyDescent="0.25">
      <c r="A657" s="1332"/>
      <c r="B657" s="1332"/>
      <c r="C657" s="1332"/>
      <c r="D657" s="1332"/>
      <c r="E657" s="1329"/>
      <c r="F657" s="1329"/>
      <c r="G657" s="1331"/>
      <c r="H657" s="1329"/>
      <c r="I657" s="1329"/>
      <c r="J657" s="1329"/>
      <c r="K657" s="1329"/>
      <c r="L657" s="366" t="s">
        <v>762</v>
      </c>
      <c r="M657" s="661" t="s">
        <v>763</v>
      </c>
      <c r="N657" s="1348"/>
    </row>
    <row r="658" spans="1:14" ht="40.5" x14ac:dyDescent="0.25">
      <c r="A658" s="1332">
        <v>147</v>
      </c>
      <c r="B658" s="1332">
        <v>18</v>
      </c>
      <c r="C658" s="1332" t="s">
        <v>682</v>
      </c>
      <c r="D658" s="1332">
        <v>2560</v>
      </c>
      <c r="E658" s="1329" t="s">
        <v>765</v>
      </c>
      <c r="F658" s="1329" t="s">
        <v>765</v>
      </c>
      <c r="G658" s="1331" t="s">
        <v>766</v>
      </c>
      <c r="H658" s="1329" t="s">
        <v>767</v>
      </c>
      <c r="I658" s="1329" t="s">
        <v>50</v>
      </c>
      <c r="J658" s="1329" t="s">
        <v>551</v>
      </c>
      <c r="K658" s="1329" t="s">
        <v>3414</v>
      </c>
      <c r="L658" s="366" t="s">
        <v>277</v>
      </c>
      <c r="M658" s="661" t="s">
        <v>768</v>
      </c>
      <c r="N658" s="473" t="s">
        <v>48</v>
      </c>
    </row>
    <row r="659" spans="1:14" ht="45" customHeight="1" x14ac:dyDescent="0.25">
      <c r="A659" s="1332"/>
      <c r="B659" s="1332"/>
      <c r="C659" s="1332"/>
      <c r="D659" s="1332"/>
      <c r="E659" s="1329"/>
      <c r="F659" s="1329"/>
      <c r="G659" s="1331"/>
      <c r="H659" s="1329"/>
      <c r="I659" s="1329"/>
      <c r="J659" s="1329"/>
      <c r="K659" s="1329"/>
      <c r="L659" s="366" t="s">
        <v>893</v>
      </c>
      <c r="M659" s="661" t="s">
        <v>894</v>
      </c>
      <c r="N659" s="473"/>
    </row>
    <row r="660" spans="1:14" ht="45" customHeight="1" x14ac:dyDescent="0.25">
      <c r="A660" s="1332"/>
      <c r="B660" s="1332"/>
      <c r="C660" s="1332"/>
      <c r="D660" s="1332"/>
      <c r="E660" s="1329"/>
      <c r="F660" s="1329"/>
      <c r="G660" s="1331"/>
      <c r="H660" s="1329"/>
      <c r="I660" s="1329"/>
      <c r="J660" s="1329"/>
      <c r="K660" s="1329"/>
      <c r="L660" s="366" t="s">
        <v>298</v>
      </c>
      <c r="M660" s="661" t="s">
        <v>895</v>
      </c>
      <c r="N660" s="473"/>
    </row>
    <row r="661" spans="1:14" x14ac:dyDescent="0.25">
      <c r="A661" s="1332">
        <v>148</v>
      </c>
      <c r="B661" s="1332">
        <v>18</v>
      </c>
      <c r="C661" s="1332" t="s">
        <v>682</v>
      </c>
      <c r="D661" s="1332">
        <v>2560</v>
      </c>
      <c r="E661" s="1329" t="s">
        <v>765</v>
      </c>
      <c r="F661" s="1329" t="s">
        <v>765</v>
      </c>
      <c r="G661" s="1331" t="s">
        <v>766</v>
      </c>
      <c r="H661" s="1329" t="s">
        <v>767</v>
      </c>
      <c r="I661" s="1329" t="s">
        <v>50</v>
      </c>
      <c r="J661" s="1329" t="s">
        <v>551</v>
      </c>
      <c r="K661" s="1329" t="s">
        <v>3414</v>
      </c>
      <c r="L661" s="366" t="s">
        <v>673</v>
      </c>
      <c r="M661" s="661" t="s">
        <v>769</v>
      </c>
      <c r="N661" s="473"/>
    </row>
    <row r="662" spans="1:14" x14ac:dyDescent="0.25">
      <c r="A662" s="1332"/>
      <c r="B662" s="1332"/>
      <c r="C662" s="1332"/>
      <c r="D662" s="1332"/>
      <c r="E662" s="1329"/>
      <c r="F662" s="1329"/>
      <c r="G662" s="1331"/>
      <c r="H662" s="1329"/>
      <c r="I662" s="1329"/>
      <c r="J662" s="1329"/>
      <c r="K662" s="1329"/>
      <c r="L662" s="366" t="s">
        <v>52</v>
      </c>
      <c r="M662" s="661" t="s">
        <v>924</v>
      </c>
      <c r="N662" s="473"/>
    </row>
    <row r="663" spans="1:14" x14ac:dyDescent="0.25">
      <c r="A663" s="1332"/>
      <c r="B663" s="1332"/>
      <c r="C663" s="1332"/>
      <c r="D663" s="1332"/>
      <c r="E663" s="1329"/>
      <c r="F663" s="1329"/>
      <c r="G663" s="1331"/>
      <c r="H663" s="1329"/>
      <c r="I663" s="1329"/>
      <c r="J663" s="1329"/>
      <c r="K663" s="1329"/>
      <c r="L663" s="366" t="s">
        <v>298</v>
      </c>
      <c r="M663" s="661" t="s">
        <v>928</v>
      </c>
      <c r="N663" s="473" t="s">
        <v>48</v>
      </c>
    </row>
    <row r="664" spans="1:14" x14ac:dyDescent="0.25">
      <c r="A664" s="1332">
        <v>149</v>
      </c>
      <c r="B664" s="1332">
        <v>3</v>
      </c>
      <c r="C664" s="1332" t="s">
        <v>68</v>
      </c>
      <c r="D664" s="1332">
        <v>2561</v>
      </c>
      <c r="E664" s="1329" t="s">
        <v>770</v>
      </c>
      <c r="F664" s="1329" t="s">
        <v>770</v>
      </c>
      <c r="G664" s="1331" t="s">
        <v>771</v>
      </c>
      <c r="H664" s="1329" t="s">
        <v>772</v>
      </c>
      <c r="I664" s="1329" t="s">
        <v>417</v>
      </c>
      <c r="J664" s="1329" t="s">
        <v>232</v>
      </c>
      <c r="K664" s="1329" t="s">
        <v>3414</v>
      </c>
      <c r="L664" s="366" t="s">
        <v>673</v>
      </c>
      <c r="M664" s="661" t="s">
        <v>773</v>
      </c>
      <c r="N664" s="473"/>
    </row>
    <row r="665" spans="1:14" x14ac:dyDescent="0.25">
      <c r="A665" s="1332"/>
      <c r="B665" s="1332"/>
      <c r="C665" s="1332"/>
      <c r="D665" s="1332"/>
      <c r="E665" s="1329"/>
      <c r="F665" s="1329"/>
      <c r="G665" s="1331"/>
      <c r="H665" s="1329"/>
      <c r="I665" s="1329"/>
      <c r="J665" s="1329"/>
      <c r="K665" s="1329"/>
      <c r="L665" s="366" t="s">
        <v>52</v>
      </c>
      <c r="M665" s="661" t="s">
        <v>924</v>
      </c>
      <c r="N665" s="473"/>
    </row>
    <row r="666" spans="1:14" x14ac:dyDescent="0.25">
      <c r="A666" s="1332"/>
      <c r="B666" s="1332"/>
      <c r="C666" s="1332"/>
      <c r="D666" s="1332"/>
      <c r="E666" s="1329"/>
      <c r="F666" s="1329"/>
      <c r="G666" s="1331"/>
      <c r="H666" s="1329"/>
      <c r="I666" s="1329"/>
      <c r="J666" s="1329"/>
      <c r="K666" s="1329"/>
      <c r="L666" s="366" t="s">
        <v>689</v>
      </c>
      <c r="M666" s="661" t="s">
        <v>929</v>
      </c>
      <c r="N666" s="473" t="s">
        <v>48</v>
      </c>
    </row>
    <row r="667" spans="1:14" x14ac:dyDescent="0.25">
      <c r="A667" s="1332">
        <v>150</v>
      </c>
      <c r="B667" s="1332">
        <v>10</v>
      </c>
      <c r="C667" s="1332" t="s">
        <v>68</v>
      </c>
      <c r="D667" s="1332">
        <v>2561</v>
      </c>
      <c r="E667" s="1329" t="s">
        <v>774</v>
      </c>
      <c r="F667" s="1329" t="s">
        <v>774</v>
      </c>
      <c r="G667" s="1331" t="s">
        <v>775</v>
      </c>
      <c r="H667" s="1329" t="s">
        <v>55</v>
      </c>
      <c r="I667" s="1329" t="s">
        <v>190</v>
      </c>
      <c r="J667" s="1329" t="s">
        <v>191</v>
      </c>
      <c r="K667" s="1329" t="s">
        <v>3234</v>
      </c>
      <c r="L667" s="366" t="s">
        <v>673</v>
      </c>
      <c r="M667" s="661" t="s">
        <v>776</v>
      </c>
      <c r="N667" s="473"/>
    </row>
    <row r="668" spans="1:14" x14ac:dyDescent="0.25">
      <c r="A668" s="1332"/>
      <c r="B668" s="1332"/>
      <c r="C668" s="1332"/>
      <c r="D668" s="1332"/>
      <c r="E668" s="1329"/>
      <c r="F668" s="1329"/>
      <c r="G668" s="1331"/>
      <c r="H668" s="1329"/>
      <c r="I668" s="1329"/>
      <c r="J668" s="1329"/>
      <c r="K668" s="1329"/>
      <c r="L668" s="366" t="s">
        <v>52</v>
      </c>
      <c r="M668" s="661" t="s">
        <v>924</v>
      </c>
      <c r="N668" s="473"/>
    </row>
    <row r="669" spans="1:14" x14ac:dyDescent="0.25">
      <c r="A669" s="1332"/>
      <c r="B669" s="1332"/>
      <c r="C669" s="1332"/>
      <c r="D669" s="1332"/>
      <c r="E669" s="1329"/>
      <c r="F669" s="1329"/>
      <c r="G669" s="1331"/>
      <c r="H669" s="1329"/>
      <c r="I669" s="1329"/>
      <c r="J669" s="1329"/>
      <c r="K669" s="1329"/>
      <c r="L669" s="366" t="s">
        <v>298</v>
      </c>
      <c r="M669" s="661" t="s">
        <v>930</v>
      </c>
      <c r="N669" s="473" t="s">
        <v>48</v>
      </c>
    </row>
    <row r="670" spans="1:14" ht="40.5" x14ac:dyDescent="0.25">
      <c r="A670" s="1332">
        <v>151</v>
      </c>
      <c r="B670" s="1332">
        <v>11</v>
      </c>
      <c r="C670" s="1332" t="s">
        <v>68</v>
      </c>
      <c r="D670" s="1332">
        <v>2561</v>
      </c>
      <c r="E670" s="1329" t="s">
        <v>777</v>
      </c>
      <c r="F670" s="1329" t="s">
        <v>777</v>
      </c>
      <c r="G670" s="1331" t="s">
        <v>778</v>
      </c>
      <c r="H670" s="1329" t="s">
        <v>779</v>
      </c>
      <c r="I670" s="1329" t="s">
        <v>780</v>
      </c>
      <c r="J670" s="1329" t="s">
        <v>92</v>
      </c>
      <c r="K670" s="1329" t="s">
        <v>3414</v>
      </c>
      <c r="L670" s="366" t="s">
        <v>277</v>
      </c>
      <c r="M670" s="661" t="s">
        <v>781</v>
      </c>
      <c r="N670" s="473" t="s">
        <v>48</v>
      </c>
    </row>
    <row r="671" spans="1:14" ht="40.5" x14ac:dyDescent="0.25">
      <c r="A671" s="1332"/>
      <c r="B671" s="1332"/>
      <c r="C671" s="1332"/>
      <c r="D671" s="1332"/>
      <c r="E671" s="1329"/>
      <c r="F671" s="1329"/>
      <c r="G671" s="1331"/>
      <c r="H671" s="1329"/>
      <c r="I671" s="1329"/>
      <c r="J671" s="1329"/>
      <c r="K671" s="1329"/>
      <c r="L671" s="366" t="s">
        <v>995</v>
      </c>
      <c r="M671" s="661" t="s">
        <v>1046</v>
      </c>
      <c r="N671" s="473"/>
    </row>
    <row r="672" spans="1:14" x14ac:dyDescent="0.25">
      <c r="A672" s="1332"/>
      <c r="B672" s="1332"/>
      <c r="C672" s="1332"/>
      <c r="D672" s="1332"/>
      <c r="E672" s="1329"/>
      <c r="F672" s="1329"/>
      <c r="G672" s="1331"/>
      <c r="H672" s="1329"/>
      <c r="I672" s="1329"/>
      <c r="J672" s="1329"/>
      <c r="K672" s="1329"/>
      <c r="L672" s="366" t="s">
        <v>298</v>
      </c>
      <c r="M672" s="661" t="s">
        <v>1047</v>
      </c>
      <c r="N672" s="473"/>
    </row>
    <row r="673" spans="1:14" x14ac:dyDescent="0.25">
      <c r="A673" s="1332">
        <v>152</v>
      </c>
      <c r="B673" s="1332">
        <v>11</v>
      </c>
      <c r="C673" s="1332" t="s">
        <v>68</v>
      </c>
      <c r="D673" s="1332">
        <v>2561</v>
      </c>
      <c r="E673" s="1329" t="s">
        <v>777</v>
      </c>
      <c r="F673" s="1329" t="s">
        <v>777</v>
      </c>
      <c r="G673" s="1331" t="s">
        <v>778</v>
      </c>
      <c r="H673" s="1329" t="s">
        <v>779</v>
      </c>
      <c r="I673" s="1329" t="s">
        <v>780</v>
      </c>
      <c r="J673" s="1329" t="s">
        <v>92</v>
      </c>
      <c r="K673" s="1329" t="s">
        <v>3414</v>
      </c>
      <c r="L673" s="366" t="s">
        <v>673</v>
      </c>
      <c r="M673" s="661" t="s">
        <v>782</v>
      </c>
      <c r="N673" s="473" t="s">
        <v>48</v>
      </c>
    </row>
    <row r="674" spans="1:14" ht="40.5" x14ac:dyDescent="0.25">
      <c r="A674" s="1332"/>
      <c r="B674" s="1332"/>
      <c r="C674" s="1332"/>
      <c r="D674" s="1332"/>
      <c r="E674" s="1329"/>
      <c r="F674" s="1329"/>
      <c r="G674" s="1331"/>
      <c r="H674" s="1329"/>
      <c r="I674" s="1329"/>
      <c r="J674" s="1329"/>
      <c r="K674" s="1329"/>
      <c r="L674" s="366" t="s">
        <v>995</v>
      </c>
      <c r="M674" s="661" t="s">
        <v>1074</v>
      </c>
      <c r="N674" s="473"/>
    </row>
    <row r="675" spans="1:14" x14ac:dyDescent="0.25">
      <c r="A675" s="1332"/>
      <c r="B675" s="1332"/>
      <c r="C675" s="1332"/>
      <c r="D675" s="1332"/>
      <c r="E675" s="1329"/>
      <c r="F675" s="1329"/>
      <c r="G675" s="1331"/>
      <c r="H675" s="1329"/>
      <c r="I675" s="1329"/>
      <c r="J675" s="1329"/>
      <c r="K675" s="1329"/>
      <c r="L675" s="366" t="s">
        <v>298</v>
      </c>
      <c r="M675" s="661" t="s">
        <v>1081</v>
      </c>
      <c r="N675" s="473"/>
    </row>
    <row r="676" spans="1:14" x14ac:dyDescent="0.25">
      <c r="A676" s="1332">
        <v>153</v>
      </c>
      <c r="B676" s="1332">
        <v>16</v>
      </c>
      <c r="C676" s="1332" t="s">
        <v>68</v>
      </c>
      <c r="D676" s="1332">
        <v>2561</v>
      </c>
      <c r="E676" s="1329" t="s">
        <v>783</v>
      </c>
      <c r="F676" s="1329" t="s">
        <v>783</v>
      </c>
      <c r="G676" s="1331" t="s">
        <v>784</v>
      </c>
      <c r="H676" s="1329" t="s">
        <v>785</v>
      </c>
      <c r="I676" s="1329" t="s">
        <v>786</v>
      </c>
      <c r="J676" s="1329" t="s">
        <v>11</v>
      </c>
      <c r="K676" s="1329" t="s">
        <v>3414</v>
      </c>
      <c r="L676" s="366" t="s">
        <v>787</v>
      </c>
      <c r="M676" s="661" t="s">
        <v>788</v>
      </c>
      <c r="N676" s="473" t="s">
        <v>48</v>
      </c>
    </row>
    <row r="677" spans="1:14" ht="40.5" x14ac:dyDescent="0.25">
      <c r="A677" s="1332"/>
      <c r="B677" s="1332"/>
      <c r="C677" s="1332"/>
      <c r="D677" s="1332"/>
      <c r="E677" s="1329"/>
      <c r="F677" s="1329"/>
      <c r="G677" s="1331"/>
      <c r="H677" s="1329"/>
      <c r="I677" s="1329"/>
      <c r="J677" s="1329"/>
      <c r="K677" s="1329"/>
      <c r="L677" s="366" t="s">
        <v>890</v>
      </c>
      <c r="M677" s="661" t="s">
        <v>891</v>
      </c>
      <c r="N677" s="473"/>
    </row>
    <row r="678" spans="1:14" x14ac:dyDescent="0.25">
      <c r="A678" s="1332"/>
      <c r="B678" s="1332"/>
      <c r="C678" s="1332"/>
      <c r="D678" s="1332"/>
      <c r="E678" s="1329"/>
      <c r="F678" s="1329"/>
      <c r="G678" s="1331"/>
      <c r="H678" s="1329"/>
      <c r="I678" s="1329"/>
      <c r="J678" s="1329"/>
      <c r="K678" s="1329"/>
      <c r="L678" s="366" t="s">
        <v>52</v>
      </c>
      <c r="M678" s="661" t="s">
        <v>892</v>
      </c>
      <c r="N678" s="473"/>
    </row>
    <row r="679" spans="1:14" x14ac:dyDescent="0.25">
      <c r="A679" s="1332">
        <v>154</v>
      </c>
      <c r="B679" s="1332">
        <v>16</v>
      </c>
      <c r="C679" s="1332" t="s">
        <v>68</v>
      </c>
      <c r="D679" s="1332">
        <v>2561</v>
      </c>
      <c r="E679" s="1329" t="s">
        <v>789</v>
      </c>
      <c r="F679" s="1329" t="s">
        <v>789</v>
      </c>
      <c r="G679" s="1331" t="s">
        <v>790</v>
      </c>
      <c r="H679" s="1329" t="s">
        <v>40</v>
      </c>
      <c r="I679" s="1329" t="s">
        <v>791</v>
      </c>
      <c r="J679" s="1329" t="s">
        <v>792</v>
      </c>
      <c r="K679" s="1329" t="s">
        <v>3387</v>
      </c>
      <c r="L679" s="366" t="s">
        <v>673</v>
      </c>
      <c r="M679" s="661" t="s">
        <v>793</v>
      </c>
      <c r="N679" s="473" t="s">
        <v>48</v>
      </c>
    </row>
    <row r="680" spans="1:14" ht="40.5" x14ac:dyDescent="0.25">
      <c r="A680" s="1332"/>
      <c r="B680" s="1332"/>
      <c r="C680" s="1332"/>
      <c r="D680" s="1332"/>
      <c r="E680" s="1329"/>
      <c r="F680" s="1329"/>
      <c r="G680" s="1331"/>
      <c r="H680" s="1329"/>
      <c r="I680" s="1329"/>
      <c r="J680" s="1329"/>
      <c r="K680" s="1329"/>
      <c r="L680" s="366" t="s">
        <v>995</v>
      </c>
      <c r="M680" s="661" t="s">
        <v>1074</v>
      </c>
      <c r="N680" s="473"/>
    </row>
    <row r="681" spans="1:14" x14ac:dyDescent="0.25">
      <c r="A681" s="1332"/>
      <c r="B681" s="1332"/>
      <c r="C681" s="1332"/>
      <c r="D681" s="1332"/>
      <c r="E681" s="1329"/>
      <c r="F681" s="1329"/>
      <c r="G681" s="1331"/>
      <c r="H681" s="1329"/>
      <c r="I681" s="1329"/>
      <c r="J681" s="1329"/>
      <c r="K681" s="1329"/>
      <c r="L681" s="366" t="s">
        <v>298</v>
      </c>
      <c r="M681" s="661" t="s">
        <v>1078</v>
      </c>
      <c r="N681" s="473"/>
    </row>
    <row r="682" spans="1:14" x14ac:dyDescent="0.25">
      <c r="A682" s="1332">
        <v>155</v>
      </c>
      <c r="B682" s="1332">
        <v>19</v>
      </c>
      <c r="C682" s="1332" t="s">
        <v>68</v>
      </c>
      <c r="D682" s="1332">
        <v>2561</v>
      </c>
      <c r="E682" s="1329" t="s">
        <v>794</v>
      </c>
      <c r="F682" s="1329" t="s">
        <v>794</v>
      </c>
      <c r="G682" s="1331" t="s">
        <v>795</v>
      </c>
      <c r="H682" s="1329" t="s">
        <v>796</v>
      </c>
      <c r="I682" s="1329" t="s">
        <v>797</v>
      </c>
      <c r="J682" s="1329" t="s">
        <v>212</v>
      </c>
      <c r="K682" s="1329" t="s">
        <v>3414</v>
      </c>
      <c r="L682" s="366" t="s">
        <v>673</v>
      </c>
      <c r="M682" s="661" t="s">
        <v>798</v>
      </c>
      <c r="N682" s="473" t="s">
        <v>48</v>
      </c>
    </row>
    <row r="683" spans="1:14" ht="43.5" customHeight="1" x14ac:dyDescent="0.25">
      <c r="A683" s="1332"/>
      <c r="B683" s="1332"/>
      <c r="C683" s="1332"/>
      <c r="D683" s="1332"/>
      <c r="E683" s="1329"/>
      <c r="F683" s="1329"/>
      <c r="G683" s="1331"/>
      <c r="H683" s="1329"/>
      <c r="I683" s="1329"/>
      <c r="J683" s="1329"/>
      <c r="K683" s="1329"/>
      <c r="L683" s="366" t="s">
        <v>291</v>
      </c>
      <c r="M683" s="661" t="s">
        <v>799</v>
      </c>
      <c r="N683" s="473"/>
    </row>
    <row r="684" spans="1:14" x14ac:dyDescent="0.25">
      <c r="A684" s="1332"/>
      <c r="B684" s="1332"/>
      <c r="C684" s="1332"/>
      <c r="D684" s="1332"/>
      <c r="E684" s="1329"/>
      <c r="F684" s="1329"/>
      <c r="G684" s="1331"/>
      <c r="H684" s="1329"/>
      <c r="I684" s="1329"/>
      <c r="J684" s="1329"/>
      <c r="K684" s="1329"/>
      <c r="L684" s="366" t="s">
        <v>800</v>
      </c>
      <c r="M684" s="661" t="s">
        <v>801</v>
      </c>
      <c r="N684" s="473"/>
    </row>
    <row r="685" spans="1:14" ht="40.5" x14ac:dyDescent="0.25">
      <c r="A685" s="1332"/>
      <c r="B685" s="1332"/>
      <c r="C685" s="1332"/>
      <c r="D685" s="1332"/>
      <c r="E685" s="1329"/>
      <c r="F685" s="1329"/>
      <c r="G685" s="1331"/>
      <c r="H685" s="1329"/>
      <c r="I685" s="1329"/>
      <c r="J685" s="1329"/>
      <c r="K685" s="1329"/>
      <c r="L685" s="366" t="s">
        <v>995</v>
      </c>
      <c r="M685" s="661" t="s">
        <v>1087</v>
      </c>
      <c r="N685" s="473"/>
    </row>
    <row r="686" spans="1:14" x14ac:dyDescent="0.25">
      <c r="A686" s="1332"/>
      <c r="B686" s="1332"/>
      <c r="C686" s="1332"/>
      <c r="D686" s="1332"/>
      <c r="E686" s="1329"/>
      <c r="F686" s="1329"/>
      <c r="G686" s="1331"/>
      <c r="H686" s="1329"/>
      <c r="I686" s="1329"/>
      <c r="J686" s="1329"/>
      <c r="K686" s="1329"/>
      <c r="L686" s="366" t="s">
        <v>298</v>
      </c>
      <c r="M686" s="661" t="s">
        <v>1090</v>
      </c>
      <c r="N686" s="473"/>
    </row>
    <row r="687" spans="1:14" ht="41.25" customHeight="1" x14ac:dyDescent="0.25">
      <c r="A687" s="1332">
        <v>156</v>
      </c>
      <c r="B687" s="1332">
        <v>1</v>
      </c>
      <c r="C687" s="1332" t="s">
        <v>64</v>
      </c>
      <c r="D687" s="1332">
        <v>2561</v>
      </c>
      <c r="E687" s="1329" t="s">
        <v>802</v>
      </c>
      <c r="F687" s="1329" t="s">
        <v>802</v>
      </c>
      <c r="G687" s="1331" t="s">
        <v>803</v>
      </c>
      <c r="H687" s="1329" t="s">
        <v>804</v>
      </c>
      <c r="I687" s="1329" t="s">
        <v>12</v>
      </c>
      <c r="J687" s="1329" t="s">
        <v>527</v>
      </c>
      <c r="K687" s="1329" t="s">
        <v>3414</v>
      </c>
      <c r="L687" s="366" t="s">
        <v>673</v>
      </c>
      <c r="M687" s="661" t="s">
        <v>805</v>
      </c>
      <c r="N687" s="473" t="s">
        <v>48</v>
      </c>
    </row>
    <row r="688" spans="1:14" ht="41.25" customHeight="1" x14ac:dyDescent="0.25">
      <c r="A688" s="1332"/>
      <c r="B688" s="1332"/>
      <c r="C688" s="1332"/>
      <c r="D688" s="1332"/>
      <c r="E688" s="1329"/>
      <c r="F688" s="1329"/>
      <c r="G688" s="1331"/>
      <c r="H688" s="1329"/>
      <c r="I688" s="1329"/>
      <c r="J688" s="1329"/>
      <c r="K688" s="1329"/>
      <c r="L688" s="366" t="s">
        <v>995</v>
      </c>
      <c r="M688" s="661" t="s">
        <v>1085</v>
      </c>
      <c r="N688" s="473"/>
    </row>
    <row r="689" spans="1:14" ht="41.25" customHeight="1" x14ac:dyDescent="0.25">
      <c r="A689" s="1332"/>
      <c r="B689" s="1332"/>
      <c r="C689" s="1332"/>
      <c r="D689" s="1332"/>
      <c r="E689" s="1329"/>
      <c r="F689" s="1329"/>
      <c r="G689" s="1331"/>
      <c r="H689" s="1329"/>
      <c r="I689" s="1329"/>
      <c r="J689" s="1329"/>
      <c r="K689" s="1329"/>
      <c r="L689" s="366" t="s">
        <v>298</v>
      </c>
      <c r="M689" s="661" t="s">
        <v>1086</v>
      </c>
      <c r="N689" s="473"/>
    </row>
    <row r="690" spans="1:14" ht="63" customHeight="1" x14ac:dyDescent="0.25">
      <c r="A690" s="1332">
        <v>157</v>
      </c>
      <c r="B690" s="1332">
        <v>1</v>
      </c>
      <c r="C690" s="1332" t="s">
        <v>64</v>
      </c>
      <c r="D690" s="1332">
        <v>2561</v>
      </c>
      <c r="E690" s="1329" t="s">
        <v>802</v>
      </c>
      <c r="F690" s="1329" t="s">
        <v>802</v>
      </c>
      <c r="G690" s="1331" t="s">
        <v>803</v>
      </c>
      <c r="H690" s="1329" t="s">
        <v>804</v>
      </c>
      <c r="I690" s="1329" t="s">
        <v>12</v>
      </c>
      <c r="J690" s="1329" t="s">
        <v>527</v>
      </c>
      <c r="K690" s="1329" t="s">
        <v>3414</v>
      </c>
      <c r="L690" s="366" t="s">
        <v>277</v>
      </c>
      <c r="M690" s="661" t="s">
        <v>806</v>
      </c>
      <c r="N690" s="473" t="s">
        <v>48</v>
      </c>
    </row>
    <row r="691" spans="1:14" ht="41.25" customHeight="1" x14ac:dyDescent="0.25">
      <c r="A691" s="1332"/>
      <c r="B691" s="1332"/>
      <c r="C691" s="1332"/>
      <c r="D691" s="1332"/>
      <c r="E691" s="1329"/>
      <c r="F691" s="1329"/>
      <c r="G691" s="1331"/>
      <c r="H691" s="1329"/>
      <c r="I691" s="1329"/>
      <c r="J691" s="1329"/>
      <c r="K691" s="1329"/>
      <c r="L691" s="366" t="s">
        <v>995</v>
      </c>
      <c r="M691" s="661" t="s">
        <v>1107</v>
      </c>
      <c r="N691" s="473"/>
    </row>
    <row r="692" spans="1:14" ht="45" customHeight="1" x14ac:dyDescent="0.25">
      <c r="A692" s="1332"/>
      <c r="B692" s="1332"/>
      <c r="C692" s="1332"/>
      <c r="D692" s="1332"/>
      <c r="E692" s="1329"/>
      <c r="F692" s="1329"/>
      <c r="G692" s="1331"/>
      <c r="H692" s="1329"/>
      <c r="I692" s="1329"/>
      <c r="J692" s="1329"/>
      <c r="K692" s="1329"/>
      <c r="L692" s="366" t="s">
        <v>298</v>
      </c>
      <c r="M692" s="661" t="s">
        <v>1108</v>
      </c>
      <c r="N692" s="473"/>
    </row>
    <row r="693" spans="1:14" ht="40.5" x14ac:dyDescent="0.25">
      <c r="A693" s="1332">
        <v>158</v>
      </c>
      <c r="B693" s="1332">
        <v>1</v>
      </c>
      <c r="C693" s="1332" t="s">
        <v>64</v>
      </c>
      <c r="D693" s="1332">
        <v>2561</v>
      </c>
      <c r="E693" s="1329" t="s">
        <v>807</v>
      </c>
      <c r="F693" s="1329" t="s">
        <v>807</v>
      </c>
      <c r="G693" s="1331" t="s">
        <v>808</v>
      </c>
      <c r="H693" s="1329" t="s">
        <v>56</v>
      </c>
      <c r="I693" s="1329" t="s">
        <v>417</v>
      </c>
      <c r="J693" s="1329" t="s">
        <v>232</v>
      </c>
      <c r="K693" s="1329" t="s">
        <v>3414</v>
      </c>
      <c r="L693" s="366" t="s">
        <v>809</v>
      </c>
      <c r="M693" s="661" t="s">
        <v>810</v>
      </c>
      <c r="N693" s="473" t="s">
        <v>48</v>
      </c>
    </row>
    <row r="694" spans="1:14" ht="40.5" x14ac:dyDescent="0.25">
      <c r="A694" s="1332"/>
      <c r="B694" s="1332"/>
      <c r="C694" s="1332"/>
      <c r="D694" s="1332"/>
      <c r="E694" s="1329"/>
      <c r="F694" s="1329"/>
      <c r="G694" s="1331"/>
      <c r="H694" s="1329"/>
      <c r="I694" s="1329"/>
      <c r="J694" s="1329"/>
      <c r="K694" s="1329"/>
      <c r="L694" s="366" t="s">
        <v>861</v>
      </c>
      <c r="M694" s="661" t="s">
        <v>862</v>
      </c>
      <c r="N694" s="473"/>
    </row>
    <row r="695" spans="1:14" x14ac:dyDescent="0.25">
      <c r="A695" s="1332"/>
      <c r="B695" s="1332"/>
      <c r="C695" s="1332"/>
      <c r="D695" s="1332"/>
      <c r="E695" s="1329"/>
      <c r="F695" s="1329"/>
      <c r="G695" s="1331"/>
      <c r="H695" s="1329"/>
      <c r="I695" s="1329"/>
      <c r="J695" s="1329"/>
      <c r="K695" s="1329"/>
      <c r="L695" s="366" t="s">
        <v>800</v>
      </c>
      <c r="M695" s="661" t="s">
        <v>863</v>
      </c>
      <c r="N695" s="473"/>
    </row>
    <row r="696" spans="1:14" x14ac:dyDescent="0.25">
      <c r="A696" s="1332"/>
      <c r="B696" s="1332"/>
      <c r="C696" s="1332"/>
      <c r="D696" s="1332"/>
      <c r="E696" s="1329"/>
      <c r="F696" s="1329"/>
      <c r="G696" s="1331"/>
      <c r="H696" s="1329"/>
      <c r="I696" s="1329"/>
      <c r="J696" s="1329"/>
      <c r="K696" s="1329"/>
      <c r="L696" s="366" t="s">
        <v>10</v>
      </c>
      <c r="M696" s="661" t="s">
        <v>876</v>
      </c>
      <c r="N696" s="473"/>
    </row>
    <row r="697" spans="1:14" ht="43.5" customHeight="1" x14ac:dyDescent="0.25">
      <c r="A697" s="1332"/>
      <c r="B697" s="1332"/>
      <c r="C697" s="1332"/>
      <c r="D697" s="1332"/>
      <c r="E697" s="1329"/>
      <c r="F697" s="1329"/>
      <c r="G697" s="1331"/>
      <c r="H697" s="1329"/>
      <c r="I697" s="1329"/>
      <c r="J697" s="1329"/>
      <c r="K697" s="1329"/>
      <c r="L697" s="366" t="s">
        <v>995</v>
      </c>
      <c r="M697" s="661" t="s">
        <v>1059</v>
      </c>
      <c r="N697" s="473"/>
    </row>
    <row r="698" spans="1:14" x14ac:dyDescent="0.25">
      <c r="A698" s="1332"/>
      <c r="B698" s="1332"/>
      <c r="C698" s="1332"/>
      <c r="D698" s="1332"/>
      <c r="E698" s="1329"/>
      <c r="F698" s="1329"/>
      <c r="G698" s="1331"/>
      <c r="H698" s="1329"/>
      <c r="I698" s="1329"/>
      <c r="J698" s="1329"/>
      <c r="K698" s="1329"/>
      <c r="L698" s="366" t="s">
        <v>298</v>
      </c>
      <c r="M698" s="661" t="s">
        <v>1060</v>
      </c>
      <c r="N698" s="473"/>
    </row>
    <row r="699" spans="1:14" x14ac:dyDescent="0.25">
      <c r="A699" s="1332">
        <v>159</v>
      </c>
      <c r="B699" s="1332">
        <v>6</v>
      </c>
      <c r="C699" s="1332" t="s">
        <v>64</v>
      </c>
      <c r="D699" s="1332">
        <v>2561</v>
      </c>
      <c r="E699" s="1329" t="s">
        <v>811</v>
      </c>
      <c r="F699" s="1329" t="s">
        <v>811</v>
      </c>
      <c r="G699" s="1331" t="s">
        <v>812</v>
      </c>
      <c r="H699" s="1329" t="s">
        <v>19</v>
      </c>
      <c r="I699" s="1329" t="s">
        <v>813</v>
      </c>
      <c r="J699" s="1329" t="s">
        <v>521</v>
      </c>
      <c r="K699" s="1329" t="s">
        <v>4937</v>
      </c>
      <c r="L699" s="366" t="s">
        <v>673</v>
      </c>
      <c r="M699" s="661" t="s">
        <v>814</v>
      </c>
      <c r="N699" s="473" t="s">
        <v>48</v>
      </c>
    </row>
    <row r="700" spans="1:14" ht="40.5" x14ac:dyDescent="0.25">
      <c r="A700" s="1332"/>
      <c r="B700" s="1332"/>
      <c r="C700" s="1332"/>
      <c r="D700" s="1332"/>
      <c r="E700" s="1329"/>
      <c r="F700" s="1329"/>
      <c r="G700" s="1331"/>
      <c r="H700" s="1329"/>
      <c r="I700" s="1329"/>
      <c r="J700" s="1329"/>
      <c r="K700" s="1329"/>
      <c r="L700" s="366" t="s">
        <v>995</v>
      </c>
      <c r="M700" s="661" t="s">
        <v>1074</v>
      </c>
      <c r="N700" s="473"/>
    </row>
    <row r="701" spans="1:14" x14ac:dyDescent="0.25">
      <c r="A701" s="1332"/>
      <c r="B701" s="1332"/>
      <c r="C701" s="1332"/>
      <c r="D701" s="1332"/>
      <c r="E701" s="1329"/>
      <c r="F701" s="1329"/>
      <c r="G701" s="1331"/>
      <c r="H701" s="1329"/>
      <c r="I701" s="1329"/>
      <c r="J701" s="1329"/>
      <c r="K701" s="1329"/>
      <c r="L701" s="366" t="s">
        <v>298</v>
      </c>
      <c r="M701" s="661" t="s">
        <v>1077</v>
      </c>
      <c r="N701" s="473"/>
    </row>
    <row r="702" spans="1:14" x14ac:dyDescent="0.25">
      <c r="A702" s="1332">
        <v>160</v>
      </c>
      <c r="B702" s="1332">
        <v>13</v>
      </c>
      <c r="C702" s="1332" t="s">
        <v>64</v>
      </c>
      <c r="D702" s="1332">
        <v>2561</v>
      </c>
      <c r="E702" s="1329" t="s">
        <v>816</v>
      </c>
      <c r="F702" s="1329" t="s">
        <v>816</v>
      </c>
      <c r="G702" s="1331" t="s">
        <v>817</v>
      </c>
      <c r="H702" s="1329" t="s">
        <v>818</v>
      </c>
      <c r="I702" s="1329" t="s">
        <v>819</v>
      </c>
      <c r="J702" s="1329" t="s">
        <v>113</v>
      </c>
      <c r="K702" s="1329" t="s">
        <v>3414</v>
      </c>
      <c r="L702" s="366" t="s">
        <v>673</v>
      </c>
      <c r="M702" s="661" t="s">
        <v>815</v>
      </c>
      <c r="N702" s="473" t="s">
        <v>48</v>
      </c>
    </row>
    <row r="703" spans="1:14" ht="40.5" x14ac:dyDescent="0.25">
      <c r="A703" s="1332"/>
      <c r="B703" s="1332"/>
      <c r="C703" s="1332"/>
      <c r="D703" s="1332"/>
      <c r="E703" s="1329"/>
      <c r="F703" s="1329"/>
      <c r="G703" s="1331"/>
      <c r="H703" s="1329"/>
      <c r="I703" s="1329"/>
      <c r="J703" s="1329"/>
      <c r="K703" s="1329"/>
      <c r="L703" s="366" t="s">
        <v>995</v>
      </c>
      <c r="M703" s="661" t="s">
        <v>1074</v>
      </c>
      <c r="N703" s="473"/>
    </row>
    <row r="704" spans="1:14" x14ac:dyDescent="0.25">
      <c r="A704" s="1332"/>
      <c r="B704" s="1332"/>
      <c r="C704" s="1332"/>
      <c r="D704" s="1332"/>
      <c r="E704" s="1329"/>
      <c r="F704" s="1329"/>
      <c r="G704" s="1331"/>
      <c r="H704" s="1329"/>
      <c r="I704" s="1329"/>
      <c r="J704" s="1329"/>
      <c r="K704" s="1329"/>
      <c r="L704" s="366" t="s">
        <v>298</v>
      </c>
      <c r="M704" s="661" t="s">
        <v>1079</v>
      </c>
      <c r="N704" s="473"/>
    </row>
    <row r="705" spans="1:14" ht="40.5" customHeight="1" x14ac:dyDescent="0.25">
      <c r="A705" s="1332">
        <v>161</v>
      </c>
      <c r="B705" s="1332">
        <v>13</v>
      </c>
      <c r="C705" s="1332" t="s">
        <v>64</v>
      </c>
      <c r="D705" s="1332">
        <v>2561</v>
      </c>
      <c r="E705" s="1329" t="s">
        <v>821</v>
      </c>
      <c r="F705" s="1329" t="s">
        <v>821</v>
      </c>
      <c r="G705" s="1331" t="s">
        <v>822</v>
      </c>
      <c r="H705" s="1329" t="s">
        <v>823</v>
      </c>
      <c r="I705" s="1329" t="s">
        <v>191</v>
      </c>
      <c r="J705" s="1329" t="s">
        <v>216</v>
      </c>
      <c r="K705" s="1329" t="s">
        <v>3414</v>
      </c>
      <c r="L705" s="366" t="s">
        <v>673</v>
      </c>
      <c r="M705" s="661" t="s">
        <v>820</v>
      </c>
      <c r="N705" s="473" t="s">
        <v>48</v>
      </c>
    </row>
    <row r="706" spans="1:14" ht="40.5" customHeight="1" x14ac:dyDescent="0.25">
      <c r="A706" s="1332"/>
      <c r="B706" s="1332"/>
      <c r="C706" s="1332"/>
      <c r="D706" s="1332"/>
      <c r="E706" s="1329"/>
      <c r="F706" s="1329"/>
      <c r="G706" s="1331"/>
      <c r="H706" s="1329"/>
      <c r="I706" s="1329"/>
      <c r="J706" s="1329"/>
      <c r="K706" s="1329"/>
      <c r="L706" s="366" t="s">
        <v>995</v>
      </c>
      <c r="M706" s="661" t="s">
        <v>1074</v>
      </c>
      <c r="N706" s="473"/>
    </row>
    <row r="707" spans="1:14" ht="40.5" customHeight="1" x14ac:dyDescent="0.25">
      <c r="A707" s="1332"/>
      <c r="B707" s="1332"/>
      <c r="C707" s="1332"/>
      <c r="D707" s="1332"/>
      <c r="E707" s="1329"/>
      <c r="F707" s="1329"/>
      <c r="G707" s="1331"/>
      <c r="H707" s="1329"/>
      <c r="I707" s="1329"/>
      <c r="J707" s="1329"/>
      <c r="K707" s="1329"/>
      <c r="L707" s="366" t="s">
        <v>298</v>
      </c>
      <c r="M707" s="661" t="s">
        <v>1076</v>
      </c>
      <c r="N707" s="473"/>
    </row>
    <row r="708" spans="1:14" ht="71.25" customHeight="1" x14ac:dyDescent="0.25">
      <c r="A708" s="1332">
        <v>162</v>
      </c>
      <c r="B708" s="1332">
        <v>13</v>
      </c>
      <c r="C708" s="1332" t="s">
        <v>64</v>
      </c>
      <c r="D708" s="1332">
        <v>2561</v>
      </c>
      <c r="E708" s="1329" t="s">
        <v>825</v>
      </c>
      <c r="F708" s="1329" t="s">
        <v>825</v>
      </c>
      <c r="G708" s="1331" t="s">
        <v>826</v>
      </c>
      <c r="H708" s="1329" t="s">
        <v>827</v>
      </c>
      <c r="I708" s="1329" t="s">
        <v>828</v>
      </c>
      <c r="J708" s="1329" t="s">
        <v>11</v>
      </c>
      <c r="K708" s="1329" t="s">
        <v>3414</v>
      </c>
      <c r="L708" s="366" t="s">
        <v>277</v>
      </c>
      <c r="M708" s="661" t="s">
        <v>824</v>
      </c>
      <c r="N708" s="473" t="s">
        <v>300</v>
      </c>
    </row>
    <row r="709" spans="1:14" ht="40.5" customHeight="1" x14ac:dyDescent="0.25">
      <c r="A709" s="1332"/>
      <c r="B709" s="1332"/>
      <c r="C709" s="1332"/>
      <c r="D709" s="1332"/>
      <c r="E709" s="1329"/>
      <c r="F709" s="1329"/>
      <c r="G709" s="1331"/>
      <c r="H709" s="1329"/>
      <c r="I709" s="1329"/>
      <c r="J709" s="1329"/>
      <c r="K709" s="1329"/>
      <c r="L709" s="366" t="s">
        <v>995</v>
      </c>
      <c r="M709" s="661" t="s">
        <v>996</v>
      </c>
      <c r="N709" s="473"/>
    </row>
    <row r="710" spans="1:14" x14ac:dyDescent="0.25">
      <c r="A710" s="1332"/>
      <c r="B710" s="1332"/>
      <c r="C710" s="1332"/>
      <c r="D710" s="1332"/>
      <c r="E710" s="1329"/>
      <c r="F710" s="1329"/>
      <c r="G710" s="1331"/>
      <c r="H710" s="1329"/>
      <c r="I710" s="1329"/>
      <c r="J710" s="1329"/>
      <c r="K710" s="1329"/>
      <c r="L710" s="366" t="s">
        <v>298</v>
      </c>
      <c r="M710" s="661"/>
      <c r="N710" s="473"/>
    </row>
    <row r="711" spans="1:14" x14ac:dyDescent="0.25">
      <c r="A711" s="1332">
        <v>163</v>
      </c>
      <c r="B711" s="1332">
        <v>13</v>
      </c>
      <c r="C711" s="1332" t="s">
        <v>64</v>
      </c>
      <c r="D711" s="1332">
        <v>2561</v>
      </c>
      <c r="E711" s="1329" t="s">
        <v>830</v>
      </c>
      <c r="F711" s="1329" t="s">
        <v>830</v>
      </c>
      <c r="G711" s="1331" t="s">
        <v>831</v>
      </c>
      <c r="H711" s="1329" t="s">
        <v>832</v>
      </c>
      <c r="I711" s="1329" t="s">
        <v>436</v>
      </c>
      <c r="J711" s="1329" t="s">
        <v>82</v>
      </c>
      <c r="K711" s="1329" t="s">
        <v>3234</v>
      </c>
      <c r="L711" s="366" t="s">
        <v>673</v>
      </c>
      <c r="M711" s="661" t="s">
        <v>829</v>
      </c>
      <c r="N711" s="473" t="s">
        <v>48</v>
      </c>
    </row>
    <row r="712" spans="1:14" ht="42.75" customHeight="1" x14ac:dyDescent="0.25">
      <c r="A712" s="1332"/>
      <c r="B712" s="1332"/>
      <c r="C712" s="1332"/>
      <c r="D712" s="1332"/>
      <c r="E712" s="1329"/>
      <c r="F712" s="1329"/>
      <c r="G712" s="1331"/>
      <c r="H712" s="1329"/>
      <c r="I712" s="1329"/>
      <c r="J712" s="1329"/>
      <c r="K712" s="1329"/>
      <c r="L712" s="366" t="s">
        <v>995</v>
      </c>
      <c r="M712" s="661" t="s">
        <v>1447</v>
      </c>
      <c r="N712" s="473"/>
    </row>
    <row r="713" spans="1:14" x14ac:dyDescent="0.25">
      <c r="A713" s="1332"/>
      <c r="B713" s="1332"/>
      <c r="C713" s="1332"/>
      <c r="D713" s="1332"/>
      <c r="E713" s="1329"/>
      <c r="F713" s="1329"/>
      <c r="G713" s="1331"/>
      <c r="H713" s="1329"/>
      <c r="I713" s="1329"/>
      <c r="J713" s="1329"/>
      <c r="K713" s="1329"/>
      <c r="L713" s="366" t="s">
        <v>298</v>
      </c>
      <c r="M713" s="661" t="s">
        <v>1448</v>
      </c>
      <c r="N713" s="473"/>
    </row>
    <row r="714" spans="1:14" ht="40.5" x14ac:dyDescent="0.25">
      <c r="A714" s="1332">
        <v>164</v>
      </c>
      <c r="B714" s="1332">
        <v>15</v>
      </c>
      <c r="C714" s="1332" t="s">
        <v>64</v>
      </c>
      <c r="D714" s="1332">
        <v>2561</v>
      </c>
      <c r="E714" s="1329" t="s">
        <v>834</v>
      </c>
      <c r="F714" s="1329" t="s">
        <v>834</v>
      </c>
      <c r="G714" s="1331" t="s">
        <v>835</v>
      </c>
      <c r="H714" s="1329" t="s">
        <v>836</v>
      </c>
      <c r="I714" s="1329" t="s">
        <v>837</v>
      </c>
      <c r="J714" s="1329" t="s">
        <v>463</v>
      </c>
      <c r="K714" s="1329" t="s">
        <v>3414</v>
      </c>
      <c r="L714" s="366" t="s">
        <v>277</v>
      </c>
      <c r="M714" s="661" t="s">
        <v>833</v>
      </c>
      <c r="N714" s="473" t="s">
        <v>48</v>
      </c>
    </row>
    <row r="715" spans="1:14" ht="45" customHeight="1" x14ac:dyDescent="0.25">
      <c r="A715" s="1332"/>
      <c r="B715" s="1332"/>
      <c r="C715" s="1332"/>
      <c r="D715" s="1332"/>
      <c r="E715" s="1329"/>
      <c r="F715" s="1329"/>
      <c r="G715" s="1331"/>
      <c r="H715" s="1329"/>
      <c r="I715" s="1329"/>
      <c r="J715" s="1329"/>
      <c r="K715" s="1329"/>
      <c r="L715" s="366" t="s">
        <v>995</v>
      </c>
      <c r="M715" s="661" t="s">
        <v>999</v>
      </c>
      <c r="N715" s="473"/>
    </row>
    <row r="716" spans="1:14" x14ac:dyDescent="0.25">
      <c r="A716" s="1332"/>
      <c r="B716" s="1332"/>
      <c r="C716" s="1332"/>
      <c r="D716" s="1332"/>
      <c r="E716" s="1329"/>
      <c r="F716" s="1329"/>
      <c r="G716" s="1331"/>
      <c r="H716" s="1329"/>
      <c r="I716" s="1329"/>
      <c r="J716" s="1329"/>
      <c r="K716" s="1329"/>
      <c r="L716" s="366" t="s">
        <v>298</v>
      </c>
      <c r="M716" s="661" t="s">
        <v>1000</v>
      </c>
      <c r="N716" s="473"/>
    </row>
    <row r="717" spans="1:14" x14ac:dyDescent="0.25">
      <c r="A717" s="1332">
        <v>165</v>
      </c>
      <c r="B717" s="1332">
        <v>15</v>
      </c>
      <c r="C717" s="1332" t="s">
        <v>64</v>
      </c>
      <c r="D717" s="1332">
        <v>2561</v>
      </c>
      <c r="E717" s="1329" t="s">
        <v>839</v>
      </c>
      <c r="F717" s="1329" t="s">
        <v>839</v>
      </c>
      <c r="G717" s="1331" t="s">
        <v>840</v>
      </c>
      <c r="H717" s="1329" t="s">
        <v>841</v>
      </c>
      <c r="I717" s="1329" t="s">
        <v>190</v>
      </c>
      <c r="J717" s="1329" t="s">
        <v>191</v>
      </c>
      <c r="K717" s="1329" t="s">
        <v>3234</v>
      </c>
      <c r="L717" s="366" t="s">
        <v>673</v>
      </c>
      <c r="M717" s="661" t="s">
        <v>838</v>
      </c>
      <c r="N717" s="473" t="s">
        <v>48</v>
      </c>
    </row>
    <row r="718" spans="1:14" ht="40.5" x14ac:dyDescent="0.25">
      <c r="A718" s="1332"/>
      <c r="B718" s="1332"/>
      <c r="C718" s="1332"/>
      <c r="D718" s="1332"/>
      <c r="E718" s="1329"/>
      <c r="F718" s="1329"/>
      <c r="G718" s="1331"/>
      <c r="H718" s="1329"/>
      <c r="I718" s="1329"/>
      <c r="J718" s="1329"/>
      <c r="K718" s="1329"/>
      <c r="L718" s="366" t="s">
        <v>995</v>
      </c>
      <c r="M718" s="661" t="s">
        <v>1074</v>
      </c>
      <c r="N718" s="473"/>
    </row>
    <row r="719" spans="1:14" x14ac:dyDescent="0.25">
      <c r="A719" s="1332"/>
      <c r="B719" s="1332"/>
      <c r="C719" s="1332"/>
      <c r="D719" s="1332"/>
      <c r="E719" s="1329"/>
      <c r="F719" s="1329"/>
      <c r="G719" s="1331"/>
      <c r="H719" s="1329"/>
      <c r="I719" s="1329"/>
      <c r="J719" s="1329"/>
      <c r="K719" s="1329"/>
      <c r="L719" s="366" t="s">
        <v>298</v>
      </c>
      <c r="M719" s="661" t="s">
        <v>1080</v>
      </c>
      <c r="N719" s="473"/>
    </row>
    <row r="720" spans="1:14" x14ac:dyDescent="0.25">
      <c r="A720" s="1332">
        <v>166</v>
      </c>
      <c r="B720" s="1332">
        <v>13</v>
      </c>
      <c r="C720" s="1332" t="s">
        <v>65</v>
      </c>
      <c r="D720" s="1332">
        <v>2561</v>
      </c>
      <c r="E720" s="1329" t="s">
        <v>849</v>
      </c>
      <c r="F720" s="1329" t="s">
        <v>849</v>
      </c>
      <c r="G720" s="1331" t="s">
        <v>850</v>
      </c>
      <c r="H720" s="1329" t="s">
        <v>851</v>
      </c>
      <c r="I720" s="1329" t="s">
        <v>474</v>
      </c>
      <c r="J720" s="1329" t="s">
        <v>58</v>
      </c>
      <c r="K720" s="1329" t="s">
        <v>3414</v>
      </c>
      <c r="L720" s="366" t="s">
        <v>673</v>
      </c>
      <c r="M720" s="661" t="s">
        <v>852</v>
      </c>
      <c r="N720" s="473" t="s">
        <v>48</v>
      </c>
    </row>
    <row r="721" spans="1:14" ht="40.5" x14ac:dyDescent="0.25">
      <c r="A721" s="1332"/>
      <c r="B721" s="1332"/>
      <c r="C721" s="1332"/>
      <c r="D721" s="1332"/>
      <c r="E721" s="1329"/>
      <c r="F721" s="1329"/>
      <c r="G721" s="1331"/>
      <c r="H721" s="1329"/>
      <c r="I721" s="1329"/>
      <c r="J721" s="1329"/>
      <c r="K721" s="1329"/>
      <c r="L721" s="366" t="s">
        <v>995</v>
      </c>
      <c r="M721" s="661" t="s">
        <v>1219</v>
      </c>
      <c r="N721" s="473"/>
    </row>
    <row r="722" spans="1:14" x14ac:dyDescent="0.25">
      <c r="A722" s="1332"/>
      <c r="B722" s="1332"/>
      <c r="C722" s="1332"/>
      <c r="D722" s="1332"/>
      <c r="E722" s="1329"/>
      <c r="F722" s="1329"/>
      <c r="G722" s="1331"/>
      <c r="H722" s="1329"/>
      <c r="I722" s="1329"/>
      <c r="J722" s="1329"/>
      <c r="K722" s="1329"/>
      <c r="L722" s="366" t="s">
        <v>298</v>
      </c>
      <c r="M722" s="661" t="s">
        <v>1220</v>
      </c>
      <c r="N722" s="473"/>
    </row>
    <row r="723" spans="1:14" x14ac:dyDescent="0.25">
      <c r="A723" s="1332">
        <v>167</v>
      </c>
      <c r="B723" s="1332">
        <v>13</v>
      </c>
      <c r="C723" s="1332" t="s">
        <v>65</v>
      </c>
      <c r="D723" s="1332">
        <v>2561</v>
      </c>
      <c r="E723" s="1329" t="s">
        <v>853</v>
      </c>
      <c r="F723" s="1329" t="s">
        <v>853</v>
      </c>
      <c r="G723" s="1331" t="s">
        <v>854</v>
      </c>
      <c r="H723" s="1329" t="s">
        <v>855</v>
      </c>
      <c r="I723" s="1329" t="s">
        <v>856</v>
      </c>
      <c r="J723" s="1329" t="s">
        <v>485</v>
      </c>
      <c r="K723" s="1329" t="s">
        <v>3414</v>
      </c>
      <c r="L723" s="366" t="s">
        <v>673</v>
      </c>
      <c r="M723" s="661" t="s">
        <v>857</v>
      </c>
      <c r="N723" s="473" t="s">
        <v>48</v>
      </c>
    </row>
    <row r="724" spans="1:14" ht="41.25" customHeight="1" x14ac:dyDescent="0.25">
      <c r="A724" s="1332"/>
      <c r="B724" s="1332"/>
      <c r="C724" s="1332"/>
      <c r="D724" s="1332"/>
      <c r="E724" s="1329"/>
      <c r="F724" s="1329"/>
      <c r="G724" s="1331"/>
      <c r="H724" s="1329"/>
      <c r="I724" s="1329"/>
      <c r="J724" s="1329"/>
      <c r="K724" s="1329"/>
      <c r="L724" s="366" t="s">
        <v>310</v>
      </c>
      <c r="M724" s="661" t="s">
        <v>888</v>
      </c>
      <c r="N724" s="473"/>
    </row>
    <row r="725" spans="1:14" x14ac:dyDescent="0.25">
      <c r="A725" s="1332"/>
      <c r="B725" s="1332"/>
      <c r="C725" s="1332"/>
      <c r="D725" s="1332"/>
      <c r="E725" s="1329"/>
      <c r="F725" s="1329"/>
      <c r="G725" s="1331"/>
      <c r="H725" s="1329"/>
      <c r="I725" s="1329"/>
      <c r="J725" s="1329"/>
      <c r="K725" s="1329"/>
      <c r="L725" s="366" t="s">
        <v>889</v>
      </c>
      <c r="M725" s="661" t="s">
        <v>887</v>
      </c>
      <c r="N725" s="473"/>
    </row>
    <row r="726" spans="1:14" x14ac:dyDescent="0.25">
      <c r="A726" s="1332"/>
      <c r="B726" s="1332"/>
      <c r="C726" s="1332"/>
      <c r="D726" s="1332"/>
      <c r="E726" s="1329"/>
      <c r="F726" s="1329"/>
      <c r="G726" s="1331"/>
      <c r="H726" s="1329"/>
      <c r="I726" s="1329"/>
      <c r="J726" s="1329"/>
      <c r="K726" s="1329"/>
      <c r="L726" s="366" t="s">
        <v>931</v>
      </c>
      <c r="M726" s="661" t="s">
        <v>932</v>
      </c>
      <c r="N726" s="473"/>
    </row>
    <row r="727" spans="1:14" ht="40.5" x14ac:dyDescent="0.25">
      <c r="A727" s="1332"/>
      <c r="B727" s="1332"/>
      <c r="C727" s="1332"/>
      <c r="D727" s="1332"/>
      <c r="E727" s="1329"/>
      <c r="F727" s="1329"/>
      <c r="G727" s="1331"/>
      <c r="H727" s="1329"/>
      <c r="I727" s="1329"/>
      <c r="J727" s="1329"/>
      <c r="K727" s="1329"/>
      <c r="L727" s="366" t="s">
        <v>995</v>
      </c>
      <c r="M727" s="661" t="s">
        <v>1219</v>
      </c>
      <c r="N727" s="473"/>
    </row>
    <row r="728" spans="1:14" x14ac:dyDescent="0.25">
      <c r="A728" s="1332"/>
      <c r="B728" s="1332"/>
      <c r="C728" s="1332"/>
      <c r="D728" s="1332"/>
      <c r="E728" s="1329"/>
      <c r="F728" s="1329"/>
      <c r="G728" s="1331"/>
      <c r="H728" s="1329"/>
      <c r="I728" s="1329"/>
      <c r="J728" s="1329"/>
      <c r="K728" s="1329"/>
      <c r="L728" s="366" t="s">
        <v>298</v>
      </c>
      <c r="M728" s="661" t="s">
        <v>1221</v>
      </c>
      <c r="N728" s="473"/>
    </row>
    <row r="729" spans="1:14" ht="40.5" x14ac:dyDescent="0.25">
      <c r="A729" s="1332">
        <v>168</v>
      </c>
      <c r="B729" s="1332">
        <v>13</v>
      </c>
      <c r="C729" s="1332" t="s">
        <v>65</v>
      </c>
      <c r="D729" s="1332">
        <v>2561</v>
      </c>
      <c r="E729" s="1329" t="s">
        <v>858</v>
      </c>
      <c r="F729" s="1329" t="s">
        <v>858</v>
      </c>
      <c r="G729" s="1331" t="s">
        <v>1014</v>
      </c>
      <c r="H729" s="1329" t="s">
        <v>859</v>
      </c>
      <c r="I729" s="1329" t="s">
        <v>131</v>
      </c>
      <c r="J729" s="1329" t="s">
        <v>131</v>
      </c>
      <c r="K729" s="1329" t="s">
        <v>3414</v>
      </c>
      <c r="L729" s="366" t="s">
        <v>734</v>
      </c>
      <c r="M729" s="661" t="s">
        <v>860</v>
      </c>
      <c r="N729" s="473"/>
    </row>
    <row r="730" spans="1:14" ht="48.75" customHeight="1" x14ac:dyDescent="0.25">
      <c r="A730" s="1332"/>
      <c r="B730" s="1332"/>
      <c r="C730" s="1332"/>
      <c r="D730" s="1332"/>
      <c r="E730" s="1329"/>
      <c r="F730" s="1329"/>
      <c r="G730" s="1331"/>
      <c r="H730" s="1329"/>
      <c r="I730" s="1329"/>
      <c r="J730" s="1329"/>
      <c r="K730" s="1329"/>
      <c r="L730" s="366" t="s">
        <v>995</v>
      </c>
      <c r="M730" s="661" t="s">
        <v>1012</v>
      </c>
      <c r="N730" s="473"/>
    </row>
    <row r="731" spans="1:14" x14ac:dyDescent="0.25">
      <c r="A731" s="1332"/>
      <c r="B731" s="1332"/>
      <c r="C731" s="1332"/>
      <c r="D731" s="1332"/>
      <c r="E731" s="1329"/>
      <c r="F731" s="1329"/>
      <c r="G731" s="1331"/>
      <c r="H731" s="1329"/>
      <c r="I731" s="1329"/>
      <c r="J731" s="1329"/>
      <c r="K731" s="1329"/>
      <c r="L731" s="366" t="s">
        <v>298</v>
      </c>
      <c r="M731" s="661" t="s">
        <v>1013</v>
      </c>
      <c r="N731" s="473" t="s">
        <v>48</v>
      </c>
    </row>
    <row r="732" spans="1:14" x14ac:dyDescent="0.25">
      <c r="A732" s="1332">
        <v>169</v>
      </c>
      <c r="B732" s="1332">
        <v>27</v>
      </c>
      <c r="C732" s="1332" t="s">
        <v>65</v>
      </c>
      <c r="D732" s="1332">
        <v>2561</v>
      </c>
      <c r="E732" s="1329" t="s">
        <v>864</v>
      </c>
      <c r="F732" s="1329" t="s">
        <v>864</v>
      </c>
      <c r="G732" s="1331" t="s">
        <v>865</v>
      </c>
      <c r="H732" s="1329" t="s">
        <v>35</v>
      </c>
      <c r="I732" s="1329" t="s">
        <v>125</v>
      </c>
      <c r="J732" s="1329" t="s">
        <v>113</v>
      </c>
      <c r="K732" s="1329" t="s">
        <v>3414</v>
      </c>
      <c r="L732" s="366" t="s">
        <v>673</v>
      </c>
      <c r="M732" s="661" t="s">
        <v>866</v>
      </c>
      <c r="N732" s="473" t="s">
        <v>48</v>
      </c>
    </row>
    <row r="733" spans="1:14" ht="40.5" x14ac:dyDescent="0.25">
      <c r="A733" s="1332"/>
      <c r="B733" s="1332"/>
      <c r="C733" s="1332"/>
      <c r="D733" s="1332"/>
      <c r="E733" s="1329"/>
      <c r="F733" s="1329"/>
      <c r="G733" s="1331"/>
      <c r="H733" s="1329"/>
      <c r="I733" s="1329"/>
      <c r="J733" s="1329"/>
      <c r="K733" s="1329"/>
      <c r="L733" s="366" t="s">
        <v>995</v>
      </c>
      <c r="M733" s="661" t="s">
        <v>1087</v>
      </c>
      <c r="N733" s="473"/>
    </row>
    <row r="734" spans="1:14" x14ac:dyDescent="0.25">
      <c r="A734" s="1332"/>
      <c r="B734" s="1332"/>
      <c r="C734" s="1332"/>
      <c r="D734" s="1332"/>
      <c r="E734" s="1329"/>
      <c r="F734" s="1329"/>
      <c r="G734" s="1331"/>
      <c r="H734" s="1329"/>
      <c r="I734" s="1329"/>
      <c r="J734" s="1329"/>
      <c r="K734" s="1329"/>
      <c r="L734" s="366" t="s">
        <v>298</v>
      </c>
      <c r="M734" s="661" t="s">
        <v>1089</v>
      </c>
      <c r="N734" s="473"/>
    </row>
    <row r="735" spans="1:14" x14ac:dyDescent="0.25">
      <c r="A735" s="1332">
        <v>170</v>
      </c>
      <c r="B735" s="1332">
        <v>27</v>
      </c>
      <c r="C735" s="1332" t="s">
        <v>65</v>
      </c>
      <c r="D735" s="1332">
        <v>2561</v>
      </c>
      <c r="E735" s="1329" t="s">
        <v>867</v>
      </c>
      <c r="F735" s="1329" t="s">
        <v>867</v>
      </c>
      <c r="G735" s="1331" t="s">
        <v>868</v>
      </c>
      <c r="H735" s="1329" t="s">
        <v>869</v>
      </c>
      <c r="I735" s="1329" t="s">
        <v>870</v>
      </c>
      <c r="J735" s="1329" t="s">
        <v>113</v>
      </c>
      <c r="K735" s="1329" t="s">
        <v>3414</v>
      </c>
      <c r="L735" s="366" t="s">
        <v>673</v>
      </c>
      <c r="M735" s="661" t="s">
        <v>871</v>
      </c>
      <c r="N735" s="473" t="s">
        <v>48</v>
      </c>
    </row>
    <row r="736" spans="1:14" ht="40.5" x14ac:dyDescent="0.25">
      <c r="A736" s="1332"/>
      <c r="B736" s="1332"/>
      <c r="C736" s="1332"/>
      <c r="D736" s="1332"/>
      <c r="E736" s="1329"/>
      <c r="F736" s="1329"/>
      <c r="G736" s="1331"/>
      <c r="H736" s="1329"/>
      <c r="I736" s="1329"/>
      <c r="J736" s="1329"/>
      <c r="K736" s="1329"/>
      <c r="L736" s="366" t="s">
        <v>995</v>
      </c>
      <c r="M736" s="661" t="s">
        <v>1087</v>
      </c>
      <c r="N736" s="473"/>
    </row>
    <row r="737" spans="1:14" x14ac:dyDescent="0.25">
      <c r="A737" s="1332"/>
      <c r="B737" s="1332"/>
      <c r="C737" s="1332"/>
      <c r="D737" s="1332"/>
      <c r="E737" s="1329"/>
      <c r="F737" s="1329"/>
      <c r="G737" s="1331"/>
      <c r="H737" s="1329"/>
      <c r="I737" s="1329"/>
      <c r="J737" s="1329"/>
      <c r="K737" s="1329"/>
      <c r="L737" s="366" t="s">
        <v>298</v>
      </c>
      <c r="M737" s="661" t="s">
        <v>1088</v>
      </c>
      <c r="N737" s="473"/>
    </row>
    <row r="738" spans="1:14" x14ac:dyDescent="0.25">
      <c r="A738" s="1332">
        <v>171</v>
      </c>
      <c r="B738" s="1332">
        <v>29</v>
      </c>
      <c r="C738" s="1332" t="s">
        <v>65</v>
      </c>
      <c r="D738" s="1332">
        <v>2561</v>
      </c>
      <c r="E738" s="1329" t="s">
        <v>872</v>
      </c>
      <c r="F738" s="1329" t="s">
        <v>872</v>
      </c>
      <c r="G738" s="1331" t="s">
        <v>873</v>
      </c>
      <c r="H738" s="1329" t="s">
        <v>874</v>
      </c>
      <c r="I738" s="1329" t="s">
        <v>324</v>
      </c>
      <c r="J738" s="1329" t="s">
        <v>11</v>
      </c>
      <c r="K738" s="1329" t="s">
        <v>3414</v>
      </c>
      <c r="L738" s="366" t="s">
        <v>673</v>
      </c>
      <c r="M738" s="661" t="s">
        <v>875</v>
      </c>
      <c r="N738" s="473" t="s">
        <v>48</v>
      </c>
    </row>
    <row r="739" spans="1:14" ht="40.5" x14ac:dyDescent="0.25">
      <c r="A739" s="1332"/>
      <c r="B739" s="1332"/>
      <c r="C739" s="1332"/>
      <c r="D739" s="1332"/>
      <c r="E739" s="1329"/>
      <c r="F739" s="1329"/>
      <c r="G739" s="1331"/>
      <c r="H739" s="1329"/>
      <c r="I739" s="1329"/>
      <c r="J739" s="1329"/>
      <c r="K739" s="1329"/>
      <c r="L739" s="366" t="s">
        <v>995</v>
      </c>
      <c r="M739" s="661" t="s">
        <v>1219</v>
      </c>
      <c r="N739" s="473"/>
    </row>
    <row r="740" spans="1:14" x14ac:dyDescent="0.25">
      <c r="A740" s="1332"/>
      <c r="B740" s="1332"/>
      <c r="C740" s="1332"/>
      <c r="D740" s="1332"/>
      <c r="E740" s="1329"/>
      <c r="F740" s="1329"/>
      <c r="G740" s="1331"/>
      <c r="H740" s="1329"/>
      <c r="I740" s="1329"/>
      <c r="J740" s="1329"/>
      <c r="K740" s="1329"/>
      <c r="L740" s="366" t="s">
        <v>298</v>
      </c>
      <c r="M740" s="661" t="s">
        <v>1226</v>
      </c>
      <c r="N740" s="473"/>
    </row>
    <row r="741" spans="1:14" ht="41.25" customHeight="1" x14ac:dyDescent="0.25">
      <c r="A741" s="1332">
        <v>172</v>
      </c>
      <c r="B741" s="1332">
        <v>2</v>
      </c>
      <c r="C741" s="1332" t="s">
        <v>66</v>
      </c>
      <c r="D741" s="1332">
        <v>2561</v>
      </c>
      <c r="E741" s="1329" t="s">
        <v>877</v>
      </c>
      <c r="F741" s="1329" t="s">
        <v>877</v>
      </c>
      <c r="G741" s="1331" t="s">
        <v>878</v>
      </c>
      <c r="H741" s="1329" t="s">
        <v>879</v>
      </c>
      <c r="I741" s="1329" t="s">
        <v>880</v>
      </c>
      <c r="J741" s="1329" t="s">
        <v>113</v>
      </c>
      <c r="K741" s="1329" t="s">
        <v>3414</v>
      </c>
      <c r="L741" s="366" t="s">
        <v>673</v>
      </c>
      <c r="M741" s="661" t="s">
        <v>881</v>
      </c>
      <c r="N741" s="473" t="s">
        <v>48</v>
      </c>
    </row>
    <row r="742" spans="1:14" ht="41.25" customHeight="1" x14ac:dyDescent="0.25">
      <c r="A742" s="1332"/>
      <c r="B742" s="1332"/>
      <c r="C742" s="1332"/>
      <c r="D742" s="1332"/>
      <c r="E742" s="1329"/>
      <c r="F742" s="1329"/>
      <c r="G742" s="1331"/>
      <c r="H742" s="1329"/>
      <c r="I742" s="1329"/>
      <c r="J742" s="1329"/>
      <c r="K742" s="1329"/>
      <c r="L742" s="366" t="s">
        <v>995</v>
      </c>
      <c r="M742" s="661" t="s">
        <v>1216</v>
      </c>
      <c r="N742" s="473"/>
    </row>
    <row r="743" spans="1:14" ht="41.25" customHeight="1" x14ac:dyDescent="0.25">
      <c r="A743" s="1332"/>
      <c r="B743" s="1332"/>
      <c r="C743" s="1332"/>
      <c r="D743" s="1332"/>
      <c r="E743" s="1329"/>
      <c r="F743" s="1329"/>
      <c r="G743" s="1331"/>
      <c r="H743" s="1329"/>
      <c r="I743" s="1329"/>
      <c r="J743" s="1329"/>
      <c r="K743" s="1329"/>
      <c r="L743" s="366" t="s">
        <v>298</v>
      </c>
      <c r="M743" s="661" t="s">
        <v>1217</v>
      </c>
      <c r="N743" s="473"/>
    </row>
    <row r="744" spans="1:14" ht="41.25" customHeight="1" x14ac:dyDescent="0.25">
      <c r="A744" s="1332">
        <v>173</v>
      </c>
      <c r="B744" s="1332">
        <v>2</v>
      </c>
      <c r="C744" s="1332" t="s">
        <v>66</v>
      </c>
      <c r="D744" s="1332">
        <v>2561</v>
      </c>
      <c r="E744" s="1329" t="s">
        <v>877</v>
      </c>
      <c r="F744" s="1329" t="s">
        <v>877</v>
      </c>
      <c r="G744" s="1331" t="s">
        <v>878</v>
      </c>
      <c r="H744" s="1329" t="s">
        <v>879</v>
      </c>
      <c r="I744" s="1329" t="s">
        <v>880</v>
      </c>
      <c r="J744" s="1329" t="s">
        <v>113</v>
      </c>
      <c r="K744" s="1329" t="s">
        <v>3414</v>
      </c>
      <c r="L744" s="366" t="s">
        <v>734</v>
      </c>
      <c r="M744" s="661" t="s">
        <v>882</v>
      </c>
      <c r="N744" s="473" t="s">
        <v>48</v>
      </c>
    </row>
    <row r="745" spans="1:14" ht="41.25" customHeight="1" x14ac:dyDescent="0.25">
      <c r="A745" s="1332"/>
      <c r="B745" s="1332"/>
      <c r="C745" s="1332"/>
      <c r="D745" s="1332"/>
      <c r="E745" s="1329"/>
      <c r="F745" s="1329"/>
      <c r="G745" s="1331"/>
      <c r="H745" s="1329"/>
      <c r="I745" s="1329"/>
      <c r="J745" s="1329"/>
      <c r="K745" s="1329"/>
      <c r="L745" s="366" t="s">
        <v>995</v>
      </c>
      <c r="M745" s="661" t="s">
        <v>1057</v>
      </c>
      <c r="N745" s="473"/>
    </row>
    <row r="746" spans="1:14" ht="41.25" customHeight="1" x14ac:dyDescent="0.25">
      <c r="A746" s="1332"/>
      <c r="B746" s="1332"/>
      <c r="C746" s="1332"/>
      <c r="D746" s="1332"/>
      <c r="E746" s="1329"/>
      <c r="F746" s="1329"/>
      <c r="G746" s="1331"/>
      <c r="H746" s="1329"/>
      <c r="I746" s="1329"/>
      <c r="J746" s="1329"/>
      <c r="K746" s="1329"/>
      <c r="L746" s="366" t="s">
        <v>298</v>
      </c>
      <c r="M746" s="661" t="s">
        <v>1058</v>
      </c>
      <c r="N746" s="473"/>
    </row>
    <row r="747" spans="1:14" x14ac:dyDescent="0.25">
      <c r="A747" s="1332">
        <v>174</v>
      </c>
      <c r="B747" s="1332">
        <v>2</v>
      </c>
      <c r="C747" s="1332" t="s">
        <v>66</v>
      </c>
      <c r="D747" s="1332">
        <v>2561</v>
      </c>
      <c r="E747" s="1329" t="s">
        <v>883</v>
      </c>
      <c r="F747" s="1329" t="s">
        <v>883</v>
      </c>
      <c r="G747" s="1331" t="s">
        <v>884</v>
      </c>
      <c r="H747" s="1329" t="s">
        <v>885</v>
      </c>
      <c r="I747" s="1329" t="s">
        <v>16</v>
      </c>
      <c r="J747" s="1329" t="s">
        <v>17</v>
      </c>
      <c r="K747" s="1329" t="s">
        <v>3132</v>
      </c>
      <c r="L747" s="366" t="s">
        <v>673</v>
      </c>
      <c r="M747" s="661" t="s">
        <v>886</v>
      </c>
      <c r="N747" s="473" t="s">
        <v>48</v>
      </c>
    </row>
    <row r="748" spans="1:14" ht="40.5" x14ac:dyDescent="0.25">
      <c r="A748" s="1332"/>
      <c r="B748" s="1332"/>
      <c r="C748" s="1332"/>
      <c r="D748" s="1332"/>
      <c r="E748" s="1329"/>
      <c r="F748" s="1329"/>
      <c r="G748" s="1331"/>
      <c r="H748" s="1329"/>
      <c r="I748" s="1329"/>
      <c r="J748" s="1329"/>
      <c r="K748" s="1329"/>
      <c r="L748" s="366" t="s">
        <v>995</v>
      </c>
      <c r="M748" s="661" t="s">
        <v>1219</v>
      </c>
      <c r="N748" s="473"/>
    </row>
    <row r="749" spans="1:14" x14ac:dyDescent="0.25">
      <c r="A749" s="1332"/>
      <c r="B749" s="1332"/>
      <c r="C749" s="1332"/>
      <c r="D749" s="1332"/>
      <c r="E749" s="1329"/>
      <c r="F749" s="1329"/>
      <c r="G749" s="1331"/>
      <c r="H749" s="1329"/>
      <c r="I749" s="1329"/>
      <c r="J749" s="1329"/>
      <c r="K749" s="1329"/>
      <c r="L749" s="366" t="s">
        <v>298</v>
      </c>
      <c r="M749" s="661" t="s">
        <v>1222</v>
      </c>
      <c r="N749" s="473"/>
    </row>
    <row r="750" spans="1:14" x14ac:dyDescent="0.25">
      <c r="A750" s="1333">
        <v>175</v>
      </c>
      <c r="B750" s="1333">
        <v>3</v>
      </c>
      <c r="C750" s="1333" t="s">
        <v>66</v>
      </c>
      <c r="D750" s="1333">
        <v>2561</v>
      </c>
      <c r="E750" s="1336" t="s">
        <v>896</v>
      </c>
      <c r="F750" s="1336" t="s">
        <v>896</v>
      </c>
      <c r="G750" s="1340" t="s">
        <v>897</v>
      </c>
      <c r="H750" s="1336" t="s">
        <v>898</v>
      </c>
      <c r="I750" s="1336" t="s">
        <v>899</v>
      </c>
      <c r="J750" s="1336" t="s">
        <v>900</v>
      </c>
      <c r="K750" s="1336" t="s">
        <v>4962</v>
      </c>
      <c r="L750" s="365" t="s">
        <v>673</v>
      </c>
      <c r="M750" s="659" t="s">
        <v>901</v>
      </c>
      <c r="N750" s="473" t="s">
        <v>48</v>
      </c>
    </row>
    <row r="751" spans="1:14" ht="40.5" x14ac:dyDescent="0.25">
      <c r="A751" s="1333"/>
      <c r="B751" s="1333"/>
      <c r="C751" s="1333"/>
      <c r="D751" s="1333"/>
      <c r="E751" s="1336"/>
      <c r="F751" s="1336"/>
      <c r="G751" s="1340"/>
      <c r="H751" s="1336"/>
      <c r="I751" s="1336"/>
      <c r="J751" s="1336"/>
      <c r="K751" s="1336"/>
      <c r="L751" s="365" t="s">
        <v>995</v>
      </c>
      <c r="M751" s="659" t="s">
        <v>1219</v>
      </c>
      <c r="N751" s="473"/>
    </row>
    <row r="752" spans="1:14" x14ac:dyDescent="0.25">
      <c r="A752" s="1333"/>
      <c r="B752" s="1333"/>
      <c r="C752" s="1333"/>
      <c r="D752" s="1333"/>
      <c r="E752" s="1336"/>
      <c r="F752" s="1336"/>
      <c r="G752" s="1340"/>
      <c r="H752" s="1336"/>
      <c r="I752" s="1336"/>
      <c r="J752" s="1336"/>
      <c r="K752" s="1336"/>
      <c r="L752" s="365" t="s">
        <v>298</v>
      </c>
      <c r="M752" s="659" t="s">
        <v>1223</v>
      </c>
      <c r="N752" s="473"/>
    </row>
    <row r="753" spans="1:14" x14ac:dyDescent="0.25">
      <c r="A753" s="1332">
        <v>176</v>
      </c>
      <c r="B753" s="1332">
        <v>2</v>
      </c>
      <c r="C753" s="1332" t="s">
        <v>677</v>
      </c>
      <c r="D753" s="1332">
        <v>2560</v>
      </c>
      <c r="E753" s="1329" t="s">
        <v>1175</v>
      </c>
      <c r="F753" s="1329" t="s">
        <v>902</v>
      </c>
      <c r="G753" s="1331" t="s">
        <v>903</v>
      </c>
      <c r="H753" s="1329" t="s">
        <v>904</v>
      </c>
      <c r="I753" s="1329" t="s">
        <v>185</v>
      </c>
      <c r="J753" s="1329" t="s">
        <v>78</v>
      </c>
      <c r="K753" s="1329" t="s">
        <v>3414</v>
      </c>
      <c r="L753" s="366" t="s">
        <v>905</v>
      </c>
      <c r="M753" s="662">
        <v>241368</v>
      </c>
      <c r="N753" s="473" t="s">
        <v>48</v>
      </c>
    </row>
    <row r="754" spans="1:14" x14ac:dyDescent="0.25">
      <c r="A754" s="1332"/>
      <c r="B754" s="1332"/>
      <c r="C754" s="1332"/>
      <c r="D754" s="1332"/>
      <c r="E754" s="1329"/>
      <c r="F754" s="1329"/>
      <c r="G754" s="1331"/>
      <c r="H754" s="1329"/>
      <c r="I754" s="1329"/>
      <c r="J754" s="1329"/>
      <c r="K754" s="1329"/>
      <c r="L754" s="366" t="s">
        <v>906</v>
      </c>
      <c r="M754" s="661" t="s">
        <v>907</v>
      </c>
      <c r="N754" s="473"/>
    </row>
    <row r="755" spans="1:14" ht="40.5" x14ac:dyDescent="0.25">
      <c r="A755" s="1332"/>
      <c r="B755" s="1332"/>
      <c r="C755" s="1332"/>
      <c r="D755" s="1332"/>
      <c r="E755" s="1329"/>
      <c r="F755" s="1329"/>
      <c r="G755" s="1331"/>
      <c r="H755" s="1329"/>
      <c r="I755" s="1329"/>
      <c r="J755" s="1329"/>
      <c r="K755" s="1329"/>
      <c r="L755" s="366" t="s">
        <v>908</v>
      </c>
      <c r="M755" s="661" t="s">
        <v>909</v>
      </c>
      <c r="N755" s="473"/>
    </row>
    <row r="756" spans="1:14" ht="40.5" x14ac:dyDescent="0.25">
      <c r="A756" s="1332"/>
      <c r="B756" s="1332"/>
      <c r="C756" s="1332"/>
      <c r="D756" s="1332"/>
      <c r="E756" s="1329"/>
      <c r="F756" s="1329"/>
      <c r="G756" s="1331"/>
      <c r="H756" s="1329"/>
      <c r="I756" s="1329"/>
      <c r="J756" s="1329"/>
      <c r="K756" s="1329"/>
      <c r="L756" s="366" t="s">
        <v>1173</v>
      </c>
      <c r="M756" s="661" t="s">
        <v>1174</v>
      </c>
      <c r="N756" s="473"/>
    </row>
    <row r="757" spans="1:14" ht="45.75" customHeight="1" x14ac:dyDescent="0.25">
      <c r="A757" s="1332"/>
      <c r="B757" s="1332"/>
      <c r="C757" s="1332"/>
      <c r="D757" s="1332"/>
      <c r="E757" s="1329"/>
      <c r="F757" s="1329"/>
      <c r="G757" s="1331"/>
      <c r="H757" s="1329"/>
      <c r="I757" s="1329"/>
      <c r="J757" s="1329"/>
      <c r="K757" s="1329"/>
      <c r="L757" s="366" t="s">
        <v>1171</v>
      </c>
      <c r="M757" s="661" t="s">
        <v>1172</v>
      </c>
      <c r="N757" s="473"/>
    </row>
    <row r="758" spans="1:14" x14ac:dyDescent="0.25">
      <c r="A758" s="1332"/>
      <c r="B758" s="1332"/>
      <c r="C758" s="1332"/>
      <c r="D758" s="1332"/>
      <c r="E758" s="1329"/>
      <c r="F758" s="1329"/>
      <c r="G758" s="1331"/>
      <c r="H758" s="1329"/>
      <c r="I758" s="1329"/>
      <c r="J758" s="1329"/>
      <c r="K758" s="1329"/>
      <c r="L758" s="366" t="s">
        <v>291</v>
      </c>
      <c r="M758" s="661" t="s">
        <v>937</v>
      </c>
      <c r="N758" s="473"/>
    </row>
    <row r="759" spans="1:14" ht="40.5" x14ac:dyDescent="0.25">
      <c r="A759" s="1332"/>
      <c r="B759" s="1332"/>
      <c r="C759" s="1332"/>
      <c r="D759" s="1332"/>
      <c r="E759" s="1329"/>
      <c r="F759" s="1329"/>
      <c r="G759" s="1331"/>
      <c r="H759" s="1329"/>
      <c r="I759" s="1329"/>
      <c r="J759" s="1329"/>
      <c r="K759" s="1329"/>
      <c r="L759" s="366" t="s">
        <v>938</v>
      </c>
      <c r="M759" s="661" t="s">
        <v>939</v>
      </c>
      <c r="N759" s="473"/>
    </row>
    <row r="760" spans="1:14" ht="46.5" customHeight="1" x14ac:dyDescent="0.25">
      <c r="A760" s="1332"/>
      <c r="B760" s="1332"/>
      <c r="C760" s="1332"/>
      <c r="D760" s="1332"/>
      <c r="E760" s="1329"/>
      <c r="F760" s="1329"/>
      <c r="G760" s="1331"/>
      <c r="H760" s="1329"/>
      <c r="I760" s="1329"/>
      <c r="J760" s="1329"/>
      <c r="K760" s="1329"/>
      <c r="L760" s="366" t="s">
        <v>995</v>
      </c>
      <c r="M760" s="661" t="s">
        <v>1178</v>
      </c>
      <c r="N760" s="473"/>
    </row>
    <row r="761" spans="1:14" x14ac:dyDescent="0.25">
      <c r="A761" s="1332"/>
      <c r="B761" s="1332"/>
      <c r="C761" s="1332"/>
      <c r="D761" s="1332"/>
      <c r="E761" s="1329"/>
      <c r="F761" s="1329"/>
      <c r="G761" s="1331"/>
      <c r="H761" s="1329"/>
      <c r="I761" s="1329"/>
      <c r="J761" s="1329"/>
      <c r="K761" s="1329"/>
      <c r="L761" s="366" t="s">
        <v>298</v>
      </c>
      <c r="M761" s="661" t="s">
        <v>1179</v>
      </c>
      <c r="N761" s="473"/>
    </row>
    <row r="762" spans="1:14" ht="40.5" x14ac:dyDescent="0.25">
      <c r="A762" s="1332">
        <v>177</v>
      </c>
      <c r="B762" s="1332">
        <v>5</v>
      </c>
      <c r="C762" s="1332" t="s">
        <v>66</v>
      </c>
      <c r="D762" s="1332">
        <v>2561</v>
      </c>
      <c r="E762" s="1329" t="s">
        <v>910</v>
      </c>
      <c r="F762" s="1329" t="s">
        <v>910</v>
      </c>
      <c r="G762" s="1331" t="s">
        <v>911</v>
      </c>
      <c r="H762" s="1329" t="s">
        <v>912</v>
      </c>
      <c r="I762" s="1329" t="s">
        <v>284</v>
      </c>
      <c r="J762" s="1329" t="s">
        <v>78</v>
      </c>
      <c r="K762" s="1329" t="s">
        <v>3414</v>
      </c>
      <c r="L762" s="366" t="s">
        <v>913</v>
      </c>
      <c r="M762" s="661" t="s">
        <v>914</v>
      </c>
      <c r="N762" s="473" t="s">
        <v>4122</v>
      </c>
    </row>
    <row r="763" spans="1:14" ht="42.75" customHeight="1" x14ac:dyDescent="0.25">
      <c r="A763" s="1332"/>
      <c r="B763" s="1332"/>
      <c r="C763" s="1332"/>
      <c r="D763" s="1332"/>
      <c r="E763" s="1329"/>
      <c r="F763" s="1329"/>
      <c r="G763" s="1331"/>
      <c r="H763" s="1329"/>
      <c r="I763" s="1329"/>
      <c r="J763" s="1329"/>
      <c r="K763" s="1329"/>
      <c r="L763" s="366" t="s">
        <v>940</v>
      </c>
      <c r="M763" s="661" t="s">
        <v>941</v>
      </c>
      <c r="N763" s="473"/>
    </row>
    <row r="764" spans="1:14" x14ac:dyDescent="0.25">
      <c r="A764" s="1332"/>
      <c r="B764" s="1332"/>
      <c r="C764" s="1332"/>
      <c r="D764" s="1332"/>
      <c r="E764" s="1329"/>
      <c r="F764" s="1329"/>
      <c r="G764" s="1331"/>
      <c r="H764" s="1329"/>
      <c r="I764" s="1329"/>
      <c r="J764" s="1329"/>
      <c r="K764" s="1329"/>
      <c r="L764" s="366" t="s">
        <v>942</v>
      </c>
      <c r="M764" s="661" t="s">
        <v>943</v>
      </c>
      <c r="N764" s="473"/>
    </row>
    <row r="765" spans="1:14" x14ac:dyDescent="0.25">
      <c r="A765" s="1332"/>
      <c r="B765" s="1332"/>
      <c r="C765" s="1332"/>
      <c r="D765" s="1332"/>
      <c r="E765" s="1329"/>
      <c r="F765" s="1329"/>
      <c r="G765" s="1331"/>
      <c r="H765" s="1329"/>
      <c r="I765" s="1329"/>
      <c r="J765" s="1329"/>
      <c r="K765" s="1329"/>
      <c r="L765" s="366" t="s">
        <v>133</v>
      </c>
      <c r="M765" s="661" t="s">
        <v>1306</v>
      </c>
      <c r="N765" s="473"/>
    </row>
    <row r="766" spans="1:14" x14ac:dyDescent="0.25">
      <c r="A766" s="1332"/>
      <c r="B766" s="1332"/>
      <c r="C766" s="1332"/>
      <c r="D766" s="1332"/>
      <c r="E766" s="1329"/>
      <c r="F766" s="1329"/>
      <c r="G766" s="1331"/>
      <c r="H766" s="1329"/>
      <c r="I766" s="1329"/>
      <c r="J766" s="1329"/>
      <c r="K766" s="1329"/>
      <c r="L766" s="366" t="s">
        <v>4123</v>
      </c>
      <c r="M766" s="661" t="s">
        <v>4124</v>
      </c>
      <c r="N766" s="473"/>
    </row>
    <row r="767" spans="1:14" ht="42.75" customHeight="1" x14ac:dyDescent="0.25">
      <c r="A767" s="1332"/>
      <c r="B767" s="1332"/>
      <c r="C767" s="1332"/>
      <c r="D767" s="1332"/>
      <c r="E767" s="1329"/>
      <c r="F767" s="1329"/>
      <c r="G767" s="1331"/>
      <c r="H767" s="1329"/>
      <c r="I767" s="1329"/>
      <c r="J767" s="1329"/>
      <c r="K767" s="1329"/>
      <c r="L767" s="366" t="s">
        <v>995</v>
      </c>
      <c r="M767" s="661" t="s">
        <v>4125</v>
      </c>
      <c r="N767" s="473"/>
    </row>
    <row r="768" spans="1:14" x14ac:dyDescent="0.25">
      <c r="A768" s="1332"/>
      <c r="B768" s="1332"/>
      <c r="C768" s="1332"/>
      <c r="D768" s="1332"/>
      <c r="E768" s="1329"/>
      <c r="F768" s="1329"/>
      <c r="G768" s="1331"/>
      <c r="H768" s="1329"/>
      <c r="I768" s="1329"/>
      <c r="J768" s="1329"/>
      <c r="K768" s="1329"/>
      <c r="L768" s="366" t="s">
        <v>298</v>
      </c>
      <c r="M768" s="661" t="s">
        <v>3030</v>
      </c>
      <c r="N768" s="473"/>
    </row>
    <row r="769" spans="1:14" x14ac:dyDescent="0.25">
      <c r="A769" s="1332">
        <v>178</v>
      </c>
      <c r="B769" s="1332">
        <v>17</v>
      </c>
      <c r="C769" s="1332" t="s">
        <v>66</v>
      </c>
      <c r="D769" s="1332">
        <v>2561</v>
      </c>
      <c r="E769" s="1329" t="s">
        <v>917</v>
      </c>
      <c r="F769" s="1329" t="s">
        <v>917</v>
      </c>
      <c r="G769" s="1331" t="s">
        <v>918</v>
      </c>
      <c r="H769" s="1329" t="s">
        <v>962</v>
      </c>
      <c r="I769" s="1329" t="s">
        <v>81</v>
      </c>
      <c r="J769" s="1329" t="s">
        <v>485</v>
      </c>
      <c r="K769" s="1329" t="s">
        <v>3414</v>
      </c>
      <c r="L769" s="365" t="s">
        <v>18</v>
      </c>
      <c r="M769" s="661" t="s">
        <v>919</v>
      </c>
      <c r="N769" s="473" t="s">
        <v>48</v>
      </c>
    </row>
    <row r="770" spans="1:14" ht="40.5" x14ac:dyDescent="0.25">
      <c r="A770" s="1332"/>
      <c r="B770" s="1332"/>
      <c r="C770" s="1332"/>
      <c r="D770" s="1332"/>
      <c r="E770" s="1329"/>
      <c r="F770" s="1329"/>
      <c r="G770" s="1331"/>
      <c r="H770" s="1329"/>
      <c r="I770" s="1329"/>
      <c r="J770" s="1329"/>
      <c r="K770" s="1329"/>
      <c r="L770" s="365" t="s">
        <v>995</v>
      </c>
      <c r="M770" s="661" t="s">
        <v>1216</v>
      </c>
      <c r="N770" s="473"/>
    </row>
    <row r="771" spans="1:14" x14ac:dyDescent="0.25">
      <c r="A771" s="1332"/>
      <c r="B771" s="1332"/>
      <c r="C771" s="1332"/>
      <c r="D771" s="1332"/>
      <c r="E771" s="1329"/>
      <c r="F771" s="1329"/>
      <c r="G771" s="1331"/>
      <c r="H771" s="1329"/>
      <c r="I771" s="1329"/>
      <c r="J771" s="1329"/>
      <c r="K771" s="1329"/>
      <c r="L771" s="365" t="s">
        <v>298</v>
      </c>
      <c r="M771" s="661" t="s">
        <v>1218</v>
      </c>
      <c r="N771" s="473"/>
    </row>
    <row r="772" spans="1:14" ht="40.5" x14ac:dyDescent="0.25">
      <c r="A772" s="1332">
        <v>179</v>
      </c>
      <c r="B772" s="1332">
        <v>17</v>
      </c>
      <c r="C772" s="1332" t="s">
        <v>66</v>
      </c>
      <c r="D772" s="1332">
        <v>2561</v>
      </c>
      <c r="E772" s="1329" t="s">
        <v>917</v>
      </c>
      <c r="F772" s="1329" t="s">
        <v>917</v>
      </c>
      <c r="G772" s="1331" t="s">
        <v>918</v>
      </c>
      <c r="H772" s="1329" t="s">
        <v>962</v>
      </c>
      <c r="I772" s="1329" t="s">
        <v>81</v>
      </c>
      <c r="J772" s="1329" t="s">
        <v>485</v>
      </c>
      <c r="K772" s="1329" t="s">
        <v>3414</v>
      </c>
      <c r="L772" s="366" t="s">
        <v>277</v>
      </c>
      <c r="M772" s="661" t="s">
        <v>920</v>
      </c>
      <c r="N772" s="473" t="s">
        <v>48</v>
      </c>
    </row>
    <row r="773" spans="1:14" ht="45.75" customHeight="1" x14ac:dyDescent="0.25">
      <c r="A773" s="1332"/>
      <c r="B773" s="1332"/>
      <c r="C773" s="1332"/>
      <c r="D773" s="1332"/>
      <c r="E773" s="1329"/>
      <c r="F773" s="1329"/>
      <c r="G773" s="1331"/>
      <c r="H773" s="1329"/>
      <c r="I773" s="1329"/>
      <c r="J773" s="1329"/>
      <c r="K773" s="1329"/>
      <c r="L773" s="366" t="s">
        <v>995</v>
      </c>
      <c r="M773" s="661" t="s">
        <v>1111</v>
      </c>
      <c r="N773" s="473"/>
    </row>
    <row r="774" spans="1:14" x14ac:dyDescent="0.25">
      <c r="A774" s="1332"/>
      <c r="B774" s="1332"/>
      <c r="C774" s="1332"/>
      <c r="D774" s="1332"/>
      <c r="E774" s="1329"/>
      <c r="F774" s="1329"/>
      <c r="G774" s="1331"/>
      <c r="H774" s="1329"/>
      <c r="I774" s="1329"/>
      <c r="J774" s="1329"/>
      <c r="K774" s="1329"/>
      <c r="L774" s="366" t="s">
        <v>298</v>
      </c>
      <c r="M774" s="661" t="s">
        <v>1112</v>
      </c>
      <c r="N774" s="473"/>
    </row>
    <row r="775" spans="1:14" ht="41.25" customHeight="1" x14ac:dyDescent="0.25">
      <c r="A775" s="1332">
        <v>180</v>
      </c>
      <c r="B775" s="1332">
        <v>19</v>
      </c>
      <c r="C775" s="1332" t="s">
        <v>66</v>
      </c>
      <c r="D775" s="1332">
        <v>2561</v>
      </c>
      <c r="E775" s="1329" t="s">
        <v>921</v>
      </c>
      <c r="F775" s="1329" t="s">
        <v>921</v>
      </c>
      <c r="G775" s="1331" t="s">
        <v>922</v>
      </c>
      <c r="H775" s="1329" t="s">
        <v>963</v>
      </c>
      <c r="I775" s="1329" t="s">
        <v>131</v>
      </c>
      <c r="J775" s="1329" t="s">
        <v>131</v>
      </c>
      <c r="K775" s="1329" t="s">
        <v>3414</v>
      </c>
      <c r="L775" s="366" t="s">
        <v>18</v>
      </c>
      <c r="M775" s="661" t="s">
        <v>923</v>
      </c>
      <c r="N775" s="1350" t="s">
        <v>1225</v>
      </c>
    </row>
    <row r="776" spans="1:14" ht="40.5" x14ac:dyDescent="0.25">
      <c r="A776" s="1332"/>
      <c r="B776" s="1332"/>
      <c r="C776" s="1332"/>
      <c r="D776" s="1332"/>
      <c r="E776" s="1329"/>
      <c r="F776" s="1329"/>
      <c r="G776" s="1331"/>
      <c r="H776" s="1329"/>
      <c r="I776" s="1329"/>
      <c r="J776" s="1329"/>
      <c r="K776" s="1329"/>
      <c r="L776" s="366" t="s">
        <v>995</v>
      </c>
      <c r="M776" s="661" t="s">
        <v>1219</v>
      </c>
      <c r="N776" s="1350"/>
    </row>
    <row r="777" spans="1:14" x14ac:dyDescent="0.25">
      <c r="A777" s="1332"/>
      <c r="B777" s="1332"/>
      <c r="C777" s="1332"/>
      <c r="D777" s="1332"/>
      <c r="E777" s="1329"/>
      <c r="F777" s="1329"/>
      <c r="G777" s="1331"/>
      <c r="H777" s="1329"/>
      <c r="I777" s="1329"/>
      <c r="J777" s="1329"/>
      <c r="K777" s="1329"/>
      <c r="L777" s="366" t="s">
        <v>298</v>
      </c>
      <c r="M777" s="661" t="s">
        <v>1224</v>
      </c>
      <c r="N777" s="1350"/>
    </row>
    <row r="778" spans="1:14" x14ac:dyDescent="0.25">
      <c r="A778" s="1332">
        <v>181</v>
      </c>
      <c r="B778" s="1332">
        <v>2</v>
      </c>
      <c r="C778" s="1332" t="s">
        <v>62</v>
      </c>
      <c r="D778" s="1332">
        <v>2561</v>
      </c>
      <c r="E778" s="1329" t="s">
        <v>934</v>
      </c>
      <c r="F778" s="1329" t="s">
        <v>934</v>
      </c>
      <c r="G778" s="1331" t="s">
        <v>935</v>
      </c>
      <c r="H778" s="1329" t="s">
        <v>964</v>
      </c>
      <c r="I778" s="1329" t="s">
        <v>216</v>
      </c>
      <c r="J778" s="1329" t="s">
        <v>216</v>
      </c>
      <c r="K778" s="1329" t="s">
        <v>3414</v>
      </c>
      <c r="L778" s="366" t="s">
        <v>45</v>
      </c>
      <c r="M778" s="661" t="s">
        <v>936</v>
      </c>
      <c r="N778" s="473" t="s">
        <v>48</v>
      </c>
    </row>
    <row r="779" spans="1:14" ht="39" customHeight="1" x14ac:dyDescent="0.25">
      <c r="A779" s="1332"/>
      <c r="B779" s="1332"/>
      <c r="C779" s="1332"/>
      <c r="D779" s="1332"/>
      <c r="E779" s="1329"/>
      <c r="F779" s="1329"/>
      <c r="G779" s="1331"/>
      <c r="H779" s="1329"/>
      <c r="I779" s="1329"/>
      <c r="J779" s="1329"/>
      <c r="K779" s="1329"/>
      <c r="L779" s="366" t="s">
        <v>995</v>
      </c>
      <c r="M779" s="661" t="s">
        <v>1121</v>
      </c>
      <c r="N779" s="473"/>
    </row>
    <row r="780" spans="1:14" x14ac:dyDescent="0.25">
      <c r="A780" s="1332"/>
      <c r="B780" s="1332"/>
      <c r="C780" s="1332"/>
      <c r="D780" s="1332"/>
      <c r="E780" s="1329"/>
      <c r="F780" s="1329"/>
      <c r="G780" s="1331"/>
      <c r="H780" s="1329"/>
      <c r="I780" s="1329"/>
      <c r="J780" s="1329"/>
      <c r="K780" s="1329"/>
      <c r="L780" s="366" t="s">
        <v>298</v>
      </c>
      <c r="M780" s="661" t="s">
        <v>1122</v>
      </c>
      <c r="N780" s="473"/>
    </row>
    <row r="781" spans="1:14" ht="41.25" customHeight="1" x14ac:dyDescent="0.25">
      <c r="A781" s="1332">
        <v>182</v>
      </c>
      <c r="B781" s="1332">
        <v>4</v>
      </c>
      <c r="C781" s="1332" t="s">
        <v>62</v>
      </c>
      <c r="D781" s="1332">
        <v>2561</v>
      </c>
      <c r="E781" s="1329" t="s">
        <v>944</v>
      </c>
      <c r="F781" s="1329" t="s">
        <v>944</v>
      </c>
      <c r="G781" s="1331" t="s">
        <v>945</v>
      </c>
      <c r="H781" s="1329" t="s">
        <v>965</v>
      </c>
      <c r="I781" s="1329" t="s">
        <v>946</v>
      </c>
      <c r="J781" s="1329" t="s">
        <v>352</v>
      </c>
      <c r="K781" s="1329" t="s">
        <v>3234</v>
      </c>
      <c r="L781" s="366" t="s">
        <v>18</v>
      </c>
      <c r="M781" s="661" t="s">
        <v>947</v>
      </c>
      <c r="N781" s="473" t="s">
        <v>48</v>
      </c>
    </row>
    <row r="782" spans="1:14" ht="41.25" customHeight="1" x14ac:dyDescent="0.25">
      <c r="A782" s="1332"/>
      <c r="B782" s="1332"/>
      <c r="C782" s="1332"/>
      <c r="D782" s="1332"/>
      <c r="E782" s="1329"/>
      <c r="F782" s="1329"/>
      <c r="G782" s="1331"/>
      <c r="H782" s="1329"/>
      <c r="I782" s="1329"/>
      <c r="J782" s="1329"/>
      <c r="K782" s="1329"/>
      <c r="L782" s="366" t="s">
        <v>995</v>
      </c>
      <c r="M782" s="661" t="s">
        <v>4126</v>
      </c>
      <c r="N782" s="473"/>
    </row>
    <row r="783" spans="1:14" ht="41.25" customHeight="1" x14ac:dyDescent="0.25">
      <c r="A783" s="1332"/>
      <c r="B783" s="1332"/>
      <c r="C783" s="1332"/>
      <c r="D783" s="1332"/>
      <c r="E783" s="1329"/>
      <c r="F783" s="1329"/>
      <c r="G783" s="1331"/>
      <c r="H783" s="1329"/>
      <c r="I783" s="1329"/>
      <c r="J783" s="1329"/>
      <c r="K783" s="1329"/>
      <c r="L783" s="366" t="s">
        <v>298</v>
      </c>
      <c r="M783" s="661" t="s">
        <v>4127</v>
      </c>
      <c r="N783" s="473"/>
    </row>
    <row r="784" spans="1:14" x14ac:dyDescent="0.25">
      <c r="A784" s="1332">
        <v>183</v>
      </c>
      <c r="B784" s="1332">
        <v>4</v>
      </c>
      <c r="C784" s="1332" t="s">
        <v>62</v>
      </c>
      <c r="D784" s="1332">
        <v>2561</v>
      </c>
      <c r="E784" s="1329" t="s">
        <v>948</v>
      </c>
      <c r="F784" s="1329" t="s">
        <v>948</v>
      </c>
      <c r="G784" s="1331" t="s">
        <v>949</v>
      </c>
      <c r="H784" s="1329" t="s">
        <v>966</v>
      </c>
      <c r="I784" s="1329" t="s">
        <v>451</v>
      </c>
      <c r="J784" s="1329" t="s">
        <v>92</v>
      </c>
      <c r="K784" s="1329" t="s">
        <v>3414</v>
      </c>
      <c r="L784" s="366" t="s">
        <v>18</v>
      </c>
      <c r="M784" s="661" t="s">
        <v>950</v>
      </c>
      <c r="N784" s="473" t="s">
        <v>48</v>
      </c>
    </row>
    <row r="785" spans="1:14" ht="40.5" x14ac:dyDescent="0.25">
      <c r="A785" s="1332"/>
      <c r="B785" s="1332"/>
      <c r="C785" s="1332"/>
      <c r="D785" s="1332"/>
      <c r="E785" s="1329"/>
      <c r="F785" s="1329"/>
      <c r="G785" s="1331"/>
      <c r="H785" s="1329"/>
      <c r="I785" s="1329"/>
      <c r="J785" s="1329"/>
      <c r="K785" s="1329"/>
      <c r="L785" s="366" t="s">
        <v>995</v>
      </c>
      <c r="M785" s="661" t="s">
        <v>4126</v>
      </c>
      <c r="N785" s="473"/>
    </row>
    <row r="786" spans="1:14" ht="40.5" x14ac:dyDescent="0.25">
      <c r="A786" s="1332"/>
      <c r="B786" s="1332"/>
      <c r="C786" s="1332"/>
      <c r="D786" s="1332"/>
      <c r="E786" s="1329"/>
      <c r="F786" s="1329"/>
      <c r="G786" s="1331"/>
      <c r="H786" s="1329"/>
      <c r="I786" s="1329"/>
      <c r="J786" s="1329"/>
      <c r="K786" s="1329"/>
      <c r="L786" s="366" t="s">
        <v>995</v>
      </c>
      <c r="M786" s="661" t="s">
        <v>4128</v>
      </c>
      <c r="N786" s="473"/>
    </row>
    <row r="787" spans="1:14" ht="64.5" customHeight="1" x14ac:dyDescent="0.25">
      <c r="A787" s="1332">
        <v>184</v>
      </c>
      <c r="B787" s="1332">
        <v>4</v>
      </c>
      <c r="C787" s="1332" t="s">
        <v>62</v>
      </c>
      <c r="D787" s="1332">
        <v>2561</v>
      </c>
      <c r="E787" s="1329" t="s">
        <v>951</v>
      </c>
      <c r="F787" s="1329" t="s">
        <v>951</v>
      </c>
      <c r="G787" s="1331" t="s">
        <v>952</v>
      </c>
      <c r="H787" s="1329" t="s">
        <v>967</v>
      </c>
      <c r="I787" s="1329" t="s">
        <v>953</v>
      </c>
      <c r="J787" s="1329" t="s">
        <v>232</v>
      </c>
      <c r="K787" s="1329" t="s">
        <v>3414</v>
      </c>
      <c r="L787" s="366" t="s">
        <v>4129</v>
      </c>
      <c r="M787" s="661" t="s">
        <v>954</v>
      </c>
      <c r="N787" s="473" t="s">
        <v>48</v>
      </c>
    </row>
    <row r="788" spans="1:14" ht="43.5" customHeight="1" x14ac:dyDescent="0.25">
      <c r="A788" s="1332"/>
      <c r="B788" s="1332"/>
      <c r="C788" s="1332"/>
      <c r="D788" s="1332"/>
      <c r="E788" s="1329"/>
      <c r="F788" s="1329"/>
      <c r="G788" s="1331"/>
      <c r="H788" s="1329"/>
      <c r="I788" s="1329"/>
      <c r="J788" s="1329"/>
      <c r="K788" s="1329"/>
      <c r="L788" s="366" t="s">
        <v>995</v>
      </c>
      <c r="M788" s="661" t="s">
        <v>1262</v>
      </c>
      <c r="N788" s="473"/>
    </row>
    <row r="789" spans="1:14" ht="39" customHeight="1" x14ac:dyDescent="0.25">
      <c r="A789" s="1332"/>
      <c r="B789" s="1332"/>
      <c r="C789" s="1332"/>
      <c r="D789" s="1332"/>
      <c r="E789" s="1329"/>
      <c r="F789" s="1329"/>
      <c r="G789" s="1331"/>
      <c r="H789" s="1329"/>
      <c r="I789" s="1329"/>
      <c r="J789" s="1329"/>
      <c r="K789" s="1329"/>
      <c r="L789" s="366" t="s">
        <v>995</v>
      </c>
      <c r="M789" s="661" t="s">
        <v>1262</v>
      </c>
      <c r="N789" s="473"/>
    </row>
    <row r="790" spans="1:14" ht="38.25" customHeight="1" x14ac:dyDescent="0.25">
      <c r="A790" s="1332"/>
      <c r="B790" s="1332"/>
      <c r="C790" s="1332"/>
      <c r="D790" s="1332"/>
      <c r="E790" s="1329"/>
      <c r="F790" s="1329"/>
      <c r="G790" s="1331"/>
      <c r="H790" s="1329"/>
      <c r="I790" s="1329"/>
      <c r="J790" s="1329"/>
      <c r="K790" s="1329"/>
      <c r="L790" s="366" t="s">
        <v>298</v>
      </c>
      <c r="M790" s="661" t="s">
        <v>1263</v>
      </c>
      <c r="N790" s="473"/>
    </row>
    <row r="791" spans="1:14" ht="41.25" customHeight="1" x14ac:dyDescent="0.25">
      <c r="A791" s="1332"/>
      <c r="B791" s="1332"/>
      <c r="C791" s="1332"/>
      <c r="D791" s="1332"/>
      <c r="E791" s="1329"/>
      <c r="F791" s="1329"/>
      <c r="G791" s="1331"/>
      <c r="H791" s="1329"/>
      <c r="I791" s="1329"/>
      <c r="J791" s="1329"/>
      <c r="K791" s="1329"/>
      <c r="L791" s="366" t="s">
        <v>1445</v>
      </c>
      <c r="M791" s="661" t="s">
        <v>1446</v>
      </c>
      <c r="N791" s="473"/>
    </row>
    <row r="792" spans="1:14" ht="41.25" customHeight="1" x14ac:dyDescent="0.25">
      <c r="A792" s="1332"/>
      <c r="B792" s="1332"/>
      <c r="C792" s="1332"/>
      <c r="D792" s="1332"/>
      <c r="E792" s="1329"/>
      <c r="F792" s="1329"/>
      <c r="G792" s="1331"/>
      <c r="H792" s="1329"/>
      <c r="I792" s="1329"/>
      <c r="J792" s="1329"/>
      <c r="K792" s="1329"/>
      <c r="L792" s="366" t="s">
        <v>995</v>
      </c>
      <c r="M792" s="661" t="s">
        <v>4130</v>
      </c>
      <c r="N792" s="473"/>
    </row>
    <row r="793" spans="1:14" ht="41.25" customHeight="1" x14ac:dyDescent="0.25">
      <c r="A793" s="1332"/>
      <c r="B793" s="1332"/>
      <c r="C793" s="1332"/>
      <c r="D793" s="1332"/>
      <c r="E793" s="1329"/>
      <c r="F793" s="1329"/>
      <c r="G793" s="1331"/>
      <c r="H793" s="1329"/>
      <c r="I793" s="1329"/>
      <c r="J793" s="1329"/>
      <c r="K793" s="1329"/>
      <c r="L793" s="366" t="s">
        <v>298</v>
      </c>
      <c r="M793" s="661" t="s">
        <v>4131</v>
      </c>
      <c r="N793" s="473"/>
    </row>
    <row r="794" spans="1:14" ht="45.75" customHeight="1" x14ac:dyDescent="0.25">
      <c r="A794" s="1332">
        <v>185</v>
      </c>
      <c r="B794" s="1332">
        <v>7</v>
      </c>
      <c r="C794" s="1332" t="s">
        <v>62</v>
      </c>
      <c r="D794" s="1332">
        <v>2561</v>
      </c>
      <c r="E794" s="1329" t="s">
        <v>955</v>
      </c>
      <c r="F794" s="1329" t="s">
        <v>956</v>
      </c>
      <c r="G794" s="1331" t="s">
        <v>957</v>
      </c>
      <c r="H794" s="1329" t="s">
        <v>958</v>
      </c>
      <c r="I794" s="1329" t="s">
        <v>959</v>
      </c>
      <c r="J794" s="1329" t="s">
        <v>216</v>
      </c>
      <c r="K794" s="1329" t="s">
        <v>3414</v>
      </c>
      <c r="L794" s="366" t="s">
        <v>960</v>
      </c>
      <c r="M794" s="661" t="s">
        <v>961</v>
      </c>
      <c r="N794" s="473"/>
    </row>
    <row r="795" spans="1:14" ht="64.5" customHeight="1" x14ac:dyDescent="0.25">
      <c r="A795" s="1332"/>
      <c r="B795" s="1332"/>
      <c r="C795" s="1332"/>
      <c r="D795" s="1332"/>
      <c r="E795" s="1329"/>
      <c r="F795" s="1329"/>
      <c r="G795" s="1331"/>
      <c r="H795" s="1329"/>
      <c r="I795" s="1329"/>
      <c r="J795" s="1329"/>
      <c r="K795" s="1329"/>
      <c r="L795" s="366" t="s">
        <v>1053</v>
      </c>
      <c r="M795" s="661" t="s">
        <v>1054</v>
      </c>
      <c r="N795" s="473" t="s">
        <v>48</v>
      </c>
    </row>
    <row r="796" spans="1:14" ht="40.5" customHeight="1" x14ac:dyDescent="0.25">
      <c r="A796" s="1332"/>
      <c r="B796" s="1332"/>
      <c r="C796" s="1332"/>
      <c r="D796" s="1332"/>
      <c r="E796" s="1329"/>
      <c r="F796" s="1329"/>
      <c r="G796" s="1331"/>
      <c r="H796" s="1329"/>
      <c r="I796" s="1329"/>
      <c r="J796" s="1329"/>
      <c r="K796" s="1329"/>
      <c r="L796" s="366" t="s">
        <v>646</v>
      </c>
      <c r="M796" s="661" t="s">
        <v>1055</v>
      </c>
      <c r="N796" s="473"/>
    </row>
    <row r="797" spans="1:14" ht="40.5" customHeight="1" x14ac:dyDescent="0.25">
      <c r="A797" s="1332"/>
      <c r="B797" s="1332"/>
      <c r="C797" s="1332"/>
      <c r="D797" s="1332"/>
      <c r="E797" s="1329"/>
      <c r="F797" s="1329"/>
      <c r="G797" s="1331"/>
      <c r="H797" s="1329"/>
      <c r="I797" s="1329"/>
      <c r="J797" s="1329"/>
      <c r="K797" s="1329"/>
      <c r="L797" s="366" t="s">
        <v>133</v>
      </c>
      <c r="M797" s="661" t="s">
        <v>1098</v>
      </c>
      <c r="N797" s="473"/>
    </row>
    <row r="798" spans="1:14" ht="67.5" customHeight="1" x14ac:dyDescent="0.25">
      <c r="A798" s="1332"/>
      <c r="B798" s="1332"/>
      <c r="C798" s="1332"/>
      <c r="D798" s="1332"/>
      <c r="E798" s="1329"/>
      <c r="F798" s="1329"/>
      <c r="G798" s="1331"/>
      <c r="H798" s="1329"/>
      <c r="I798" s="1329"/>
      <c r="J798" s="1329"/>
      <c r="K798" s="1329"/>
      <c r="L798" s="366" t="s">
        <v>1128</v>
      </c>
      <c r="M798" s="661" t="s">
        <v>1129</v>
      </c>
      <c r="N798" s="473"/>
    </row>
    <row r="799" spans="1:14" ht="40.5" customHeight="1" x14ac:dyDescent="0.25">
      <c r="A799" s="1332"/>
      <c r="B799" s="1332"/>
      <c r="C799" s="1332"/>
      <c r="D799" s="1332"/>
      <c r="E799" s="1329"/>
      <c r="F799" s="1329"/>
      <c r="G799" s="1331"/>
      <c r="H799" s="1329"/>
      <c r="I799" s="1329"/>
      <c r="J799" s="1329"/>
      <c r="K799" s="1329"/>
      <c r="L799" s="366" t="s">
        <v>298</v>
      </c>
      <c r="M799" s="661" t="s">
        <v>1130</v>
      </c>
      <c r="N799" s="473"/>
    </row>
    <row r="800" spans="1:14" ht="40.5" customHeight="1" x14ac:dyDescent="0.25">
      <c r="A800" s="1332"/>
      <c r="B800" s="1332"/>
      <c r="C800" s="1332"/>
      <c r="D800" s="1332"/>
      <c r="E800" s="1329"/>
      <c r="F800" s="1329"/>
      <c r="G800" s="1331"/>
      <c r="H800" s="1329"/>
      <c r="I800" s="1329"/>
      <c r="J800" s="1329"/>
      <c r="K800" s="1329"/>
      <c r="L800" s="366" t="s">
        <v>1339</v>
      </c>
      <c r="M800" s="661" t="s">
        <v>1340</v>
      </c>
      <c r="N800" s="473"/>
    </row>
    <row r="801" spans="1:14" ht="40.5" customHeight="1" x14ac:dyDescent="0.25">
      <c r="A801" s="1332"/>
      <c r="B801" s="1332"/>
      <c r="C801" s="1332"/>
      <c r="D801" s="1332"/>
      <c r="E801" s="1329"/>
      <c r="F801" s="1329"/>
      <c r="G801" s="1331"/>
      <c r="H801" s="1329"/>
      <c r="I801" s="1329"/>
      <c r="J801" s="1329"/>
      <c r="K801" s="1329"/>
      <c r="L801" s="366" t="s">
        <v>995</v>
      </c>
      <c r="M801" s="661" t="s">
        <v>4132</v>
      </c>
      <c r="N801" s="473"/>
    </row>
    <row r="802" spans="1:14" ht="40.5" customHeight="1" x14ac:dyDescent="0.25">
      <c r="A802" s="1332"/>
      <c r="B802" s="1332"/>
      <c r="C802" s="1332"/>
      <c r="D802" s="1332"/>
      <c r="E802" s="1329"/>
      <c r="F802" s="1329"/>
      <c r="G802" s="1331"/>
      <c r="H802" s="1329"/>
      <c r="I802" s="1329"/>
      <c r="J802" s="1329"/>
      <c r="K802" s="1329"/>
      <c r="L802" s="366" t="s">
        <v>298</v>
      </c>
      <c r="M802" s="661" t="s">
        <v>4133</v>
      </c>
      <c r="N802" s="473"/>
    </row>
    <row r="803" spans="1:14" x14ac:dyDescent="0.25">
      <c r="A803" s="1332">
        <v>186</v>
      </c>
      <c r="B803" s="1332">
        <v>8</v>
      </c>
      <c r="C803" s="1332" t="s">
        <v>62</v>
      </c>
      <c r="D803" s="1332">
        <v>2561</v>
      </c>
      <c r="E803" s="1329" t="s">
        <v>968</v>
      </c>
      <c r="F803" s="1329" t="s">
        <v>968</v>
      </c>
      <c r="G803" s="1331" t="s">
        <v>969</v>
      </c>
      <c r="H803" s="1329" t="s">
        <v>970</v>
      </c>
      <c r="I803" s="1329" t="s">
        <v>526</v>
      </c>
      <c r="J803" s="1329" t="s">
        <v>527</v>
      </c>
      <c r="K803" s="1329" t="s">
        <v>3414</v>
      </c>
      <c r="L803" s="366" t="s">
        <v>18</v>
      </c>
      <c r="M803" s="661" t="s">
        <v>971</v>
      </c>
      <c r="N803" s="473" t="s">
        <v>48</v>
      </c>
    </row>
    <row r="804" spans="1:14" ht="44.25" customHeight="1" x14ac:dyDescent="0.25">
      <c r="A804" s="1332"/>
      <c r="B804" s="1332"/>
      <c r="C804" s="1332"/>
      <c r="D804" s="1332"/>
      <c r="E804" s="1329"/>
      <c r="F804" s="1329"/>
      <c r="G804" s="1331"/>
      <c r="H804" s="1329"/>
      <c r="I804" s="1329"/>
      <c r="J804" s="1329"/>
      <c r="K804" s="1329"/>
      <c r="L804" s="366" t="s">
        <v>1028</v>
      </c>
      <c r="M804" s="661" t="s">
        <v>1029</v>
      </c>
      <c r="N804" s="473"/>
    </row>
    <row r="805" spans="1:14" x14ac:dyDescent="0.25">
      <c r="A805" s="1332"/>
      <c r="B805" s="1332"/>
      <c r="C805" s="1332"/>
      <c r="D805" s="1332"/>
      <c r="E805" s="1329"/>
      <c r="F805" s="1329"/>
      <c r="G805" s="1331"/>
      <c r="H805" s="1329"/>
      <c r="I805" s="1329"/>
      <c r="J805" s="1329"/>
      <c r="K805" s="1329"/>
      <c r="L805" s="366" t="s">
        <v>1030</v>
      </c>
      <c r="M805" s="661" t="s">
        <v>1031</v>
      </c>
      <c r="N805" s="473"/>
    </row>
    <row r="806" spans="1:14" x14ac:dyDescent="0.25">
      <c r="A806" s="1332"/>
      <c r="B806" s="1332"/>
      <c r="C806" s="1332"/>
      <c r="D806" s="1332"/>
      <c r="E806" s="1329"/>
      <c r="F806" s="1329"/>
      <c r="G806" s="1331"/>
      <c r="H806" s="1329"/>
      <c r="I806" s="1329"/>
      <c r="J806" s="1329"/>
      <c r="K806" s="1329"/>
      <c r="L806" s="366" t="s">
        <v>400</v>
      </c>
      <c r="M806" s="661" t="s">
        <v>1056</v>
      </c>
      <c r="N806" s="473"/>
    </row>
    <row r="807" spans="1:14" ht="40.5" x14ac:dyDescent="0.25">
      <c r="A807" s="1332"/>
      <c r="B807" s="1332"/>
      <c r="C807" s="1332"/>
      <c r="D807" s="1332"/>
      <c r="E807" s="1329"/>
      <c r="F807" s="1329"/>
      <c r="G807" s="1331"/>
      <c r="H807" s="1329"/>
      <c r="I807" s="1329"/>
      <c r="J807" s="1329"/>
      <c r="K807" s="1329"/>
      <c r="L807" s="366" t="s">
        <v>995</v>
      </c>
      <c r="M807" s="661" t="s">
        <v>4134</v>
      </c>
      <c r="N807" s="473"/>
    </row>
    <row r="808" spans="1:14" x14ac:dyDescent="0.25">
      <c r="A808" s="1332"/>
      <c r="B808" s="1332"/>
      <c r="C808" s="1332"/>
      <c r="D808" s="1332"/>
      <c r="E808" s="1329"/>
      <c r="F808" s="1329"/>
      <c r="G808" s="1331"/>
      <c r="H808" s="1329"/>
      <c r="I808" s="1329"/>
      <c r="J808" s="1329"/>
      <c r="K808" s="1329"/>
      <c r="L808" s="366" t="s">
        <v>298</v>
      </c>
      <c r="M808" s="661" t="s">
        <v>4135</v>
      </c>
      <c r="N808" s="473"/>
    </row>
    <row r="809" spans="1:14" x14ac:dyDescent="0.25">
      <c r="A809" s="1332">
        <v>187</v>
      </c>
      <c r="B809" s="1332">
        <v>8</v>
      </c>
      <c r="C809" s="1332" t="s">
        <v>62</v>
      </c>
      <c r="D809" s="1332">
        <v>2561</v>
      </c>
      <c r="E809" s="1329" t="s">
        <v>972</v>
      </c>
      <c r="F809" s="1329" t="s">
        <v>972</v>
      </c>
      <c r="G809" s="1331" t="s">
        <v>973</v>
      </c>
      <c r="H809" s="1329" t="s">
        <v>974</v>
      </c>
      <c r="I809" s="1329" t="s">
        <v>526</v>
      </c>
      <c r="J809" s="1329" t="s">
        <v>527</v>
      </c>
      <c r="K809" s="1329" t="s">
        <v>3414</v>
      </c>
      <c r="L809" s="366" t="s">
        <v>45</v>
      </c>
      <c r="M809" s="661" t="s">
        <v>975</v>
      </c>
      <c r="N809" s="473" t="s">
        <v>48</v>
      </c>
    </row>
    <row r="810" spans="1:14" ht="41.25" customHeight="1" x14ac:dyDescent="0.25">
      <c r="A810" s="1332"/>
      <c r="B810" s="1332"/>
      <c r="C810" s="1332"/>
      <c r="D810" s="1332"/>
      <c r="E810" s="1329"/>
      <c r="F810" s="1329"/>
      <c r="G810" s="1331"/>
      <c r="H810" s="1329"/>
      <c r="I810" s="1329"/>
      <c r="J810" s="1329"/>
      <c r="K810" s="1329"/>
      <c r="L810" s="366" t="s">
        <v>995</v>
      </c>
      <c r="M810" s="661" t="s">
        <v>1258</v>
      </c>
      <c r="N810" s="473"/>
    </row>
    <row r="811" spans="1:14" x14ac:dyDescent="0.25">
      <c r="A811" s="1332"/>
      <c r="B811" s="1332"/>
      <c r="C811" s="1332"/>
      <c r="D811" s="1332"/>
      <c r="E811" s="1329"/>
      <c r="F811" s="1329"/>
      <c r="G811" s="1331"/>
      <c r="H811" s="1329"/>
      <c r="I811" s="1329"/>
      <c r="J811" s="1329"/>
      <c r="K811" s="1329"/>
      <c r="L811" s="366" t="s">
        <v>298</v>
      </c>
      <c r="M811" s="661" t="s">
        <v>1259</v>
      </c>
      <c r="N811" s="473"/>
    </row>
    <row r="812" spans="1:14" x14ac:dyDescent="0.25">
      <c r="A812" s="1128">
        <v>188</v>
      </c>
      <c r="B812" s="1128">
        <v>8</v>
      </c>
      <c r="C812" s="1128" t="s">
        <v>62</v>
      </c>
      <c r="D812" s="1128">
        <v>2561</v>
      </c>
      <c r="E812" s="1081" t="s">
        <v>976</v>
      </c>
      <c r="F812" s="1081" t="s">
        <v>976</v>
      </c>
      <c r="G812" s="1288" t="s">
        <v>977</v>
      </c>
      <c r="H812" s="1081" t="s">
        <v>29</v>
      </c>
      <c r="I812" s="1081" t="s">
        <v>978</v>
      </c>
      <c r="J812" s="1081" t="s">
        <v>979</v>
      </c>
      <c r="K812" s="1081" t="s">
        <v>4962</v>
      </c>
      <c r="L812" s="113" t="s">
        <v>44</v>
      </c>
      <c r="M812" s="361" t="s">
        <v>980</v>
      </c>
    </row>
    <row r="813" spans="1:14" ht="40.5" x14ac:dyDescent="0.25">
      <c r="A813" s="1128"/>
      <c r="B813" s="1128"/>
      <c r="C813" s="1128"/>
      <c r="D813" s="1128"/>
      <c r="E813" s="1081"/>
      <c r="F813" s="1081"/>
      <c r="G813" s="1288"/>
      <c r="H813" s="1081"/>
      <c r="I813" s="1081"/>
      <c r="J813" s="1081"/>
      <c r="K813" s="1081"/>
      <c r="L813" s="113" t="s">
        <v>1024</v>
      </c>
      <c r="M813" s="361" t="s">
        <v>1025</v>
      </c>
    </row>
    <row r="814" spans="1:14" x14ac:dyDescent="0.25">
      <c r="A814" s="1128"/>
      <c r="B814" s="1128"/>
      <c r="C814" s="1128"/>
      <c r="D814" s="1128"/>
      <c r="E814" s="1081"/>
      <c r="F814" s="1081"/>
      <c r="G814" s="1288"/>
      <c r="H814" s="1081"/>
      <c r="I814" s="1081"/>
      <c r="J814" s="1081"/>
      <c r="K814" s="1081"/>
      <c r="L814" s="113" t="s">
        <v>1026</v>
      </c>
      <c r="M814" s="361" t="s">
        <v>1027</v>
      </c>
    </row>
    <row r="815" spans="1:14" x14ac:dyDescent="0.25">
      <c r="A815" s="1128"/>
      <c r="B815" s="1128"/>
      <c r="C815" s="1128"/>
      <c r="D815" s="1128"/>
      <c r="E815" s="1081"/>
      <c r="F815" s="1081"/>
      <c r="G815" s="1288"/>
      <c r="H815" s="1081"/>
      <c r="I815" s="1081"/>
      <c r="J815" s="1081"/>
      <c r="K815" s="1081"/>
      <c r="L815" s="113" t="s">
        <v>133</v>
      </c>
      <c r="M815" s="361" t="s">
        <v>1073</v>
      </c>
    </row>
    <row r="816" spans="1:14" ht="45.75" customHeight="1" x14ac:dyDescent="0.25">
      <c r="A816" s="1128">
        <v>189</v>
      </c>
      <c r="B816" s="1128">
        <v>22</v>
      </c>
      <c r="C816" s="1128" t="s">
        <v>981</v>
      </c>
      <c r="D816" s="1128">
        <v>2560</v>
      </c>
      <c r="E816" s="1081" t="s">
        <v>982</v>
      </c>
      <c r="F816" s="1081" t="s">
        <v>982</v>
      </c>
      <c r="G816" s="1288" t="s">
        <v>983</v>
      </c>
      <c r="H816" s="1081"/>
      <c r="I816" s="1081"/>
      <c r="J816" s="1081"/>
      <c r="K816" s="1081"/>
      <c r="L816" s="113" t="s">
        <v>984</v>
      </c>
      <c r="M816" s="361" t="s">
        <v>985</v>
      </c>
      <c r="N816" s="109" t="s">
        <v>1003</v>
      </c>
    </row>
    <row r="817" spans="1:14" x14ac:dyDescent="0.25">
      <c r="A817" s="1128"/>
      <c r="B817" s="1128"/>
      <c r="C817" s="1128"/>
      <c r="D817" s="1128"/>
      <c r="E817" s="1081"/>
      <c r="F817" s="1081"/>
      <c r="G817" s="1288"/>
      <c r="H817" s="1081"/>
      <c r="I817" s="1081"/>
      <c r="J817" s="1081"/>
      <c r="K817" s="1081"/>
      <c r="L817" s="113" t="s">
        <v>986</v>
      </c>
      <c r="M817" s="361" t="s">
        <v>987</v>
      </c>
    </row>
    <row r="818" spans="1:14" ht="45.75" customHeight="1" x14ac:dyDescent="0.25">
      <c r="A818" s="1332">
        <v>190</v>
      </c>
      <c r="B818" s="1332">
        <v>31</v>
      </c>
      <c r="C818" s="1332" t="s">
        <v>67</v>
      </c>
      <c r="D818" s="1332">
        <v>2559</v>
      </c>
      <c r="E818" s="1329" t="s">
        <v>988</v>
      </c>
      <c r="F818" s="1329" t="s">
        <v>988</v>
      </c>
      <c r="G818" s="1331"/>
      <c r="H818" s="1329"/>
      <c r="I818" s="1329"/>
      <c r="J818" s="1329"/>
      <c r="K818" s="1329"/>
      <c r="L818" s="366" t="s">
        <v>989</v>
      </c>
      <c r="M818" s="661" t="s">
        <v>990</v>
      </c>
      <c r="N818" s="473"/>
    </row>
    <row r="819" spans="1:14" x14ac:dyDescent="0.25">
      <c r="A819" s="1332"/>
      <c r="B819" s="1332"/>
      <c r="C819" s="1332"/>
      <c r="D819" s="1332"/>
      <c r="E819" s="1329"/>
      <c r="F819" s="1329"/>
      <c r="G819" s="1331"/>
      <c r="H819" s="1329"/>
      <c r="I819" s="1329"/>
      <c r="J819" s="1329"/>
      <c r="K819" s="1329"/>
      <c r="L819" s="366" t="s">
        <v>991</v>
      </c>
      <c r="M819" s="661" t="s">
        <v>992</v>
      </c>
      <c r="N819" s="473"/>
    </row>
    <row r="820" spans="1:14" ht="40.5" customHeight="1" x14ac:dyDescent="0.25">
      <c r="A820" s="1332"/>
      <c r="B820" s="1332"/>
      <c r="C820" s="1332"/>
      <c r="D820" s="1332"/>
      <c r="E820" s="1329"/>
      <c r="F820" s="1329"/>
      <c r="G820" s="1331"/>
      <c r="H820" s="1329"/>
      <c r="I820" s="1329"/>
      <c r="J820" s="1329"/>
      <c r="K820" s="1329"/>
      <c r="L820" s="366" t="s">
        <v>993</v>
      </c>
      <c r="M820" s="661" t="s">
        <v>994</v>
      </c>
      <c r="N820" s="473" t="s">
        <v>1003</v>
      </c>
    </row>
    <row r="821" spans="1:14" ht="41.25" customHeight="1" x14ac:dyDescent="0.25">
      <c r="A821" s="1332"/>
      <c r="B821" s="1332"/>
      <c r="C821" s="1332"/>
      <c r="D821" s="1332"/>
      <c r="E821" s="1329"/>
      <c r="F821" s="1329"/>
      <c r="G821" s="1331"/>
      <c r="H821" s="1329"/>
      <c r="I821" s="1329"/>
      <c r="J821" s="1329"/>
      <c r="K821" s="1329"/>
      <c r="L821" s="366" t="s">
        <v>4136</v>
      </c>
      <c r="M821" s="661" t="s">
        <v>4137</v>
      </c>
      <c r="N821" s="473" t="s">
        <v>4138</v>
      </c>
    </row>
    <row r="822" spans="1:14" ht="40.5" customHeight="1" x14ac:dyDescent="0.25">
      <c r="A822" s="1332"/>
      <c r="B822" s="1332"/>
      <c r="C822" s="1332"/>
      <c r="D822" s="1332"/>
      <c r="E822" s="1329"/>
      <c r="F822" s="1329"/>
      <c r="G822" s="1331"/>
      <c r="H822" s="1329"/>
      <c r="I822" s="1329"/>
      <c r="J822" s="1329"/>
      <c r="K822" s="1329"/>
      <c r="L822" s="366" t="s">
        <v>1578</v>
      </c>
      <c r="M822" s="661" t="s">
        <v>1579</v>
      </c>
      <c r="N822" s="473"/>
    </row>
    <row r="823" spans="1:14" ht="40.5" customHeight="1" x14ac:dyDescent="0.25">
      <c r="A823" s="1332"/>
      <c r="B823" s="1332"/>
      <c r="C823" s="1332"/>
      <c r="D823" s="1332"/>
      <c r="E823" s="1329"/>
      <c r="F823" s="1329"/>
      <c r="G823" s="1331"/>
      <c r="H823" s="1329"/>
      <c r="I823" s="1329"/>
      <c r="J823" s="1329"/>
      <c r="K823" s="1329"/>
      <c r="L823" s="366" t="s">
        <v>4139</v>
      </c>
      <c r="M823" s="661" t="s">
        <v>4140</v>
      </c>
      <c r="N823" s="473"/>
    </row>
    <row r="824" spans="1:14" ht="40.5" customHeight="1" x14ac:dyDescent="0.25">
      <c r="A824" s="1332"/>
      <c r="B824" s="1332"/>
      <c r="C824" s="1332"/>
      <c r="D824" s="1332"/>
      <c r="E824" s="1329"/>
      <c r="F824" s="1329"/>
      <c r="G824" s="1331"/>
      <c r="H824" s="1329"/>
      <c r="I824" s="1329"/>
      <c r="J824" s="1329"/>
      <c r="K824" s="1329"/>
      <c r="L824" s="366" t="s">
        <v>995</v>
      </c>
      <c r="M824" s="661" t="s">
        <v>4141</v>
      </c>
      <c r="N824" s="473"/>
    </row>
    <row r="825" spans="1:14" ht="40.5" customHeight="1" x14ac:dyDescent="0.25">
      <c r="A825" s="1332"/>
      <c r="B825" s="1332"/>
      <c r="C825" s="1332"/>
      <c r="D825" s="1332"/>
      <c r="E825" s="1329"/>
      <c r="F825" s="1329"/>
      <c r="G825" s="1331"/>
      <c r="H825" s="1329"/>
      <c r="I825" s="1329"/>
      <c r="J825" s="1329"/>
      <c r="K825" s="1329"/>
      <c r="L825" s="366" t="s">
        <v>298</v>
      </c>
      <c r="M825" s="661" t="s">
        <v>4142</v>
      </c>
      <c r="N825" s="473"/>
    </row>
    <row r="826" spans="1:14" ht="63" customHeight="1" x14ac:dyDescent="0.25">
      <c r="A826" s="1332">
        <v>191</v>
      </c>
      <c r="B826" s="1332">
        <v>21</v>
      </c>
      <c r="C826" s="1332" t="s">
        <v>62</v>
      </c>
      <c r="D826" s="1332">
        <v>2561</v>
      </c>
      <c r="E826" s="1329" t="s">
        <v>1002</v>
      </c>
      <c r="F826" s="1329" t="s">
        <v>1002</v>
      </c>
      <c r="G826" s="1331" t="s">
        <v>1004</v>
      </c>
      <c r="H826" s="1329" t="s">
        <v>1005</v>
      </c>
      <c r="I826" s="1329" t="s">
        <v>1006</v>
      </c>
      <c r="J826" s="1329" t="s">
        <v>1006</v>
      </c>
      <c r="K826" s="1329" t="s">
        <v>3414</v>
      </c>
      <c r="L826" s="366" t="s">
        <v>277</v>
      </c>
      <c r="M826" s="661" t="s">
        <v>1007</v>
      </c>
      <c r="N826" s="473" t="s">
        <v>48</v>
      </c>
    </row>
    <row r="827" spans="1:14" ht="43.5" customHeight="1" x14ac:dyDescent="0.25">
      <c r="A827" s="1332"/>
      <c r="B827" s="1332"/>
      <c r="C827" s="1332"/>
      <c r="D827" s="1332"/>
      <c r="E827" s="1329"/>
      <c r="F827" s="1329"/>
      <c r="G827" s="1331"/>
      <c r="H827" s="1329"/>
      <c r="I827" s="1329"/>
      <c r="J827" s="1329"/>
      <c r="K827" s="1329"/>
      <c r="L827" s="366" t="s">
        <v>995</v>
      </c>
      <c r="M827" s="661" t="s">
        <v>1117</v>
      </c>
      <c r="N827" s="473"/>
    </row>
    <row r="828" spans="1:14" ht="45" customHeight="1" x14ac:dyDescent="0.25">
      <c r="A828" s="1332"/>
      <c r="B828" s="1332"/>
      <c r="C828" s="1332"/>
      <c r="D828" s="1332"/>
      <c r="E828" s="1329"/>
      <c r="F828" s="1329"/>
      <c r="G828" s="1331"/>
      <c r="H828" s="1329"/>
      <c r="I828" s="1329"/>
      <c r="J828" s="1329"/>
      <c r="K828" s="1329"/>
      <c r="L828" s="366" t="s">
        <v>298</v>
      </c>
      <c r="M828" s="661" t="s">
        <v>1118</v>
      </c>
      <c r="N828" s="473"/>
    </row>
    <row r="829" spans="1:14" x14ac:dyDescent="0.25">
      <c r="A829" s="1332">
        <v>192</v>
      </c>
      <c r="B829" s="1332">
        <v>21</v>
      </c>
      <c r="C829" s="1332" t="s">
        <v>62</v>
      </c>
      <c r="D829" s="1332">
        <v>2561</v>
      </c>
      <c r="E829" s="1329" t="s">
        <v>1008</v>
      </c>
      <c r="F829" s="1329" t="s">
        <v>1008</v>
      </c>
      <c r="G829" s="1331" t="s">
        <v>1009</v>
      </c>
      <c r="H829" s="1329" t="s">
        <v>1010</v>
      </c>
      <c r="I829" s="1329" t="s">
        <v>12</v>
      </c>
      <c r="J829" s="1329" t="s">
        <v>527</v>
      </c>
      <c r="K829" s="1329" t="s">
        <v>3414</v>
      </c>
      <c r="L829" s="366" t="s">
        <v>18</v>
      </c>
      <c r="M829" s="661" t="s">
        <v>1011</v>
      </c>
      <c r="N829" s="473" t="s">
        <v>48</v>
      </c>
    </row>
    <row r="830" spans="1:14" ht="40.5" x14ac:dyDescent="0.25">
      <c r="A830" s="1332"/>
      <c r="B830" s="1332"/>
      <c r="C830" s="1332"/>
      <c r="D830" s="1332"/>
      <c r="E830" s="1329"/>
      <c r="F830" s="1329"/>
      <c r="G830" s="1331"/>
      <c r="H830" s="1329"/>
      <c r="I830" s="1329"/>
      <c r="J830" s="1329"/>
      <c r="K830" s="1329"/>
      <c r="L830" s="366" t="s">
        <v>995</v>
      </c>
      <c r="M830" s="661" t="s">
        <v>4126</v>
      </c>
      <c r="N830" s="473"/>
    </row>
    <row r="831" spans="1:14" x14ac:dyDescent="0.25">
      <c r="A831" s="1332"/>
      <c r="B831" s="1332"/>
      <c r="C831" s="1332"/>
      <c r="D831" s="1332"/>
      <c r="E831" s="1329"/>
      <c r="F831" s="1329"/>
      <c r="G831" s="1331"/>
      <c r="H831" s="1329"/>
      <c r="I831" s="1329"/>
      <c r="J831" s="1329"/>
      <c r="K831" s="1329"/>
      <c r="L831" s="366" t="s">
        <v>298</v>
      </c>
      <c r="M831" s="661" t="s">
        <v>4143</v>
      </c>
      <c r="N831" s="473"/>
    </row>
    <row r="832" spans="1:14" ht="40.5" x14ac:dyDescent="0.25">
      <c r="A832" s="1332">
        <v>193</v>
      </c>
      <c r="B832" s="1332">
        <v>30</v>
      </c>
      <c r="C832" s="1332" t="s">
        <v>62</v>
      </c>
      <c r="D832" s="1332">
        <v>2561</v>
      </c>
      <c r="E832" s="1329" t="s">
        <v>1020</v>
      </c>
      <c r="F832" s="1329" t="s">
        <v>1020</v>
      </c>
      <c r="G832" s="1331" t="s">
        <v>1021</v>
      </c>
      <c r="H832" s="1329" t="s">
        <v>39</v>
      </c>
      <c r="I832" s="1329" t="s">
        <v>81</v>
      </c>
      <c r="J832" s="1329" t="s">
        <v>485</v>
      </c>
      <c r="K832" s="1329" t="s">
        <v>3414</v>
      </c>
      <c r="L832" s="366" t="s">
        <v>277</v>
      </c>
      <c r="M832" s="661" t="s">
        <v>1022</v>
      </c>
      <c r="N832" s="473" t="s">
        <v>48</v>
      </c>
    </row>
    <row r="833" spans="1:14" ht="46.5" customHeight="1" x14ac:dyDescent="0.25">
      <c r="A833" s="1332"/>
      <c r="B833" s="1332"/>
      <c r="C833" s="1332"/>
      <c r="D833" s="1332"/>
      <c r="E833" s="1329"/>
      <c r="F833" s="1329"/>
      <c r="G833" s="1331"/>
      <c r="H833" s="1329"/>
      <c r="I833" s="1329"/>
      <c r="J833" s="1329"/>
      <c r="K833" s="1329"/>
      <c r="L833" s="366" t="s">
        <v>1161</v>
      </c>
      <c r="M833" s="661" t="s">
        <v>1162</v>
      </c>
      <c r="N833" s="473"/>
    </row>
    <row r="834" spans="1:14" x14ac:dyDescent="0.25">
      <c r="A834" s="1332"/>
      <c r="B834" s="1332"/>
      <c r="C834" s="1332"/>
      <c r="D834" s="1332"/>
      <c r="E834" s="1329"/>
      <c r="F834" s="1329"/>
      <c r="G834" s="1331"/>
      <c r="H834" s="1329"/>
      <c r="I834" s="1329"/>
      <c r="J834" s="1329"/>
      <c r="K834" s="1329"/>
      <c r="L834" s="366" t="s">
        <v>1026</v>
      </c>
      <c r="M834" s="661" t="s">
        <v>1163</v>
      </c>
      <c r="N834" s="473"/>
    </row>
    <row r="835" spans="1:14" ht="45" customHeight="1" x14ac:dyDescent="0.25">
      <c r="A835" s="1332"/>
      <c r="B835" s="1332"/>
      <c r="C835" s="1332"/>
      <c r="D835" s="1332"/>
      <c r="E835" s="1329"/>
      <c r="F835" s="1329"/>
      <c r="G835" s="1331"/>
      <c r="H835" s="1329"/>
      <c r="I835" s="1329"/>
      <c r="J835" s="1329"/>
      <c r="K835" s="1329"/>
      <c r="L835" s="366" t="s">
        <v>995</v>
      </c>
      <c r="M835" s="661" t="s">
        <v>1494</v>
      </c>
      <c r="N835" s="473"/>
    </row>
    <row r="836" spans="1:14" x14ac:dyDescent="0.25">
      <c r="A836" s="1332"/>
      <c r="B836" s="1332"/>
      <c r="C836" s="1332"/>
      <c r="D836" s="1332"/>
      <c r="E836" s="1329"/>
      <c r="F836" s="1329"/>
      <c r="G836" s="1331"/>
      <c r="H836" s="1329"/>
      <c r="I836" s="1329"/>
      <c r="J836" s="1329"/>
      <c r="K836" s="1329"/>
      <c r="L836" s="366" t="s">
        <v>298</v>
      </c>
      <c r="M836" s="661" t="s">
        <v>1495</v>
      </c>
      <c r="N836" s="473"/>
    </row>
    <row r="837" spans="1:14" x14ac:dyDescent="0.25">
      <c r="A837" s="1332">
        <v>194</v>
      </c>
      <c r="B837" s="1332">
        <v>30</v>
      </c>
      <c r="C837" s="1332" t="s">
        <v>62</v>
      </c>
      <c r="D837" s="1332">
        <v>2561</v>
      </c>
      <c r="E837" s="1329" t="s">
        <v>1020</v>
      </c>
      <c r="F837" s="1329" t="s">
        <v>1020</v>
      </c>
      <c r="G837" s="1331" t="s">
        <v>1021</v>
      </c>
      <c r="H837" s="1329" t="s">
        <v>39</v>
      </c>
      <c r="I837" s="1329" t="s">
        <v>81</v>
      </c>
      <c r="J837" s="1329" t="s">
        <v>485</v>
      </c>
      <c r="K837" s="1329" t="s">
        <v>3414</v>
      </c>
      <c r="L837" s="366" t="s">
        <v>18</v>
      </c>
      <c r="M837" s="661" t="s">
        <v>1023</v>
      </c>
      <c r="N837" s="473" t="s">
        <v>48</v>
      </c>
    </row>
    <row r="838" spans="1:14" ht="40.5" x14ac:dyDescent="0.25">
      <c r="A838" s="1332"/>
      <c r="B838" s="1332"/>
      <c r="C838" s="1332"/>
      <c r="D838" s="1332"/>
      <c r="E838" s="1329"/>
      <c r="F838" s="1329"/>
      <c r="G838" s="1331"/>
      <c r="H838" s="1329"/>
      <c r="I838" s="1329"/>
      <c r="J838" s="1329"/>
      <c r="K838" s="1329"/>
      <c r="L838" s="366" t="s">
        <v>995</v>
      </c>
      <c r="M838" s="661" t="s">
        <v>4134</v>
      </c>
      <c r="N838" s="473"/>
    </row>
    <row r="839" spans="1:14" x14ac:dyDescent="0.25">
      <c r="A839" s="1332"/>
      <c r="B839" s="1332"/>
      <c r="C839" s="1332"/>
      <c r="D839" s="1332"/>
      <c r="E839" s="1329"/>
      <c r="F839" s="1329"/>
      <c r="G839" s="1331"/>
      <c r="H839" s="1329"/>
      <c r="I839" s="1329"/>
      <c r="J839" s="1329"/>
      <c r="K839" s="1329"/>
      <c r="L839" s="366" t="s">
        <v>298</v>
      </c>
      <c r="M839" s="661" t="s">
        <v>4144</v>
      </c>
      <c r="N839" s="473"/>
    </row>
    <row r="840" spans="1:14" x14ac:dyDescent="0.25">
      <c r="A840" s="1332">
        <v>195</v>
      </c>
      <c r="B840" s="1332">
        <v>5</v>
      </c>
      <c r="C840" s="1332" t="s">
        <v>70</v>
      </c>
      <c r="D840" s="1332">
        <v>2561</v>
      </c>
      <c r="E840" s="1329" t="s">
        <v>1032</v>
      </c>
      <c r="F840" s="1329" t="s">
        <v>1032</v>
      </c>
      <c r="G840" s="1331" t="s">
        <v>1033</v>
      </c>
      <c r="H840" s="1329" t="s">
        <v>31</v>
      </c>
      <c r="I840" s="1329" t="s">
        <v>105</v>
      </c>
      <c r="J840" s="1329" t="s">
        <v>105</v>
      </c>
      <c r="K840" s="1329" t="s">
        <v>3414</v>
      </c>
      <c r="L840" s="366" t="s">
        <v>18</v>
      </c>
      <c r="M840" s="661" t="s">
        <v>1034</v>
      </c>
      <c r="N840" s="473" t="s">
        <v>48</v>
      </c>
    </row>
    <row r="841" spans="1:14" ht="40.5" x14ac:dyDescent="0.25">
      <c r="A841" s="1332"/>
      <c r="B841" s="1332"/>
      <c r="C841" s="1332"/>
      <c r="D841" s="1332"/>
      <c r="E841" s="1329"/>
      <c r="F841" s="1329"/>
      <c r="G841" s="1331"/>
      <c r="H841" s="1329"/>
      <c r="I841" s="1329"/>
      <c r="J841" s="1329"/>
      <c r="K841" s="1329"/>
      <c r="L841" s="366" t="s">
        <v>995</v>
      </c>
      <c r="M841" s="661" t="s">
        <v>4134</v>
      </c>
      <c r="N841" s="473"/>
    </row>
    <row r="842" spans="1:14" x14ac:dyDescent="0.25">
      <c r="A842" s="1332"/>
      <c r="B842" s="1332"/>
      <c r="C842" s="1332"/>
      <c r="D842" s="1332"/>
      <c r="E842" s="1329"/>
      <c r="F842" s="1329"/>
      <c r="G842" s="1331"/>
      <c r="H842" s="1329"/>
      <c r="I842" s="1329"/>
      <c r="J842" s="1329"/>
      <c r="K842" s="1329"/>
      <c r="L842" s="366" t="s">
        <v>298</v>
      </c>
      <c r="M842" s="661" t="s">
        <v>4145</v>
      </c>
      <c r="N842" s="473"/>
    </row>
    <row r="843" spans="1:14" ht="40.5" x14ac:dyDescent="0.25">
      <c r="A843" s="1332">
        <v>196</v>
      </c>
      <c r="B843" s="1332">
        <v>5</v>
      </c>
      <c r="C843" s="1332" t="s">
        <v>70</v>
      </c>
      <c r="D843" s="1332">
        <v>2561</v>
      </c>
      <c r="E843" s="1329" t="s">
        <v>1035</v>
      </c>
      <c r="F843" s="1329" t="s">
        <v>1035</v>
      </c>
      <c r="G843" s="1331" t="s">
        <v>1036</v>
      </c>
      <c r="H843" s="1329" t="s">
        <v>1037</v>
      </c>
      <c r="I843" s="1329" t="s">
        <v>441</v>
      </c>
      <c r="J843" s="1329" t="s">
        <v>216</v>
      </c>
      <c r="K843" s="1329" t="s">
        <v>3414</v>
      </c>
      <c r="L843" s="366" t="s">
        <v>277</v>
      </c>
      <c r="M843" s="661" t="s">
        <v>1038</v>
      </c>
      <c r="N843" s="473" t="s">
        <v>48</v>
      </c>
    </row>
    <row r="844" spans="1:14" ht="40.5" x14ac:dyDescent="0.25">
      <c r="A844" s="1332"/>
      <c r="B844" s="1332"/>
      <c r="C844" s="1332"/>
      <c r="D844" s="1332"/>
      <c r="E844" s="1329"/>
      <c r="F844" s="1329"/>
      <c r="G844" s="1331"/>
      <c r="H844" s="1329"/>
      <c r="I844" s="1329"/>
      <c r="J844" s="1329"/>
      <c r="K844" s="1329"/>
      <c r="L844" s="366" t="s">
        <v>995</v>
      </c>
      <c r="M844" s="661" t="s">
        <v>1260</v>
      </c>
      <c r="N844" s="473"/>
    </row>
    <row r="845" spans="1:14" x14ac:dyDescent="0.25">
      <c r="A845" s="1332"/>
      <c r="B845" s="1332"/>
      <c r="C845" s="1332"/>
      <c r="D845" s="1332"/>
      <c r="E845" s="1329"/>
      <c r="F845" s="1329"/>
      <c r="G845" s="1331"/>
      <c r="H845" s="1329"/>
      <c r="I845" s="1329"/>
      <c r="J845" s="1329"/>
      <c r="K845" s="1329"/>
      <c r="L845" s="366" t="s">
        <v>298</v>
      </c>
      <c r="M845" s="661" t="s">
        <v>1261</v>
      </c>
      <c r="N845" s="473"/>
    </row>
    <row r="846" spans="1:14" ht="60.75" customHeight="1" x14ac:dyDescent="0.25">
      <c r="A846" s="1332">
        <v>197</v>
      </c>
      <c r="B846" s="1332">
        <v>5</v>
      </c>
      <c r="C846" s="1332" t="s">
        <v>70</v>
      </c>
      <c r="D846" s="1332">
        <v>2561</v>
      </c>
      <c r="E846" s="1329" t="s">
        <v>1039</v>
      </c>
      <c r="F846" s="1329" t="s">
        <v>1039</v>
      </c>
      <c r="G846" s="1331" t="s">
        <v>1040</v>
      </c>
      <c r="H846" s="1329" t="s">
        <v>41</v>
      </c>
      <c r="I846" s="1329" t="s">
        <v>387</v>
      </c>
      <c r="J846" s="1329" t="s">
        <v>388</v>
      </c>
      <c r="K846" s="1329" t="s">
        <v>3414</v>
      </c>
      <c r="L846" s="366" t="s">
        <v>45</v>
      </c>
      <c r="M846" s="661" t="s">
        <v>1041</v>
      </c>
      <c r="N846" s="1348" t="s">
        <v>48</v>
      </c>
    </row>
    <row r="847" spans="1:14" ht="39.75" customHeight="1" x14ac:dyDescent="0.25">
      <c r="A847" s="1332"/>
      <c r="B847" s="1332"/>
      <c r="C847" s="1332"/>
      <c r="D847" s="1332"/>
      <c r="E847" s="1329"/>
      <c r="F847" s="1329"/>
      <c r="G847" s="1331"/>
      <c r="H847" s="1329"/>
      <c r="I847" s="1329"/>
      <c r="J847" s="1329"/>
      <c r="K847" s="1329"/>
      <c r="L847" s="366" t="s">
        <v>995</v>
      </c>
      <c r="M847" s="661" t="s">
        <v>1207</v>
      </c>
      <c r="N847" s="1348"/>
    </row>
    <row r="848" spans="1:14" x14ac:dyDescent="0.25">
      <c r="A848" s="1332"/>
      <c r="B848" s="1332"/>
      <c r="C848" s="1332"/>
      <c r="D848" s="1332"/>
      <c r="E848" s="1329"/>
      <c r="F848" s="1329"/>
      <c r="G848" s="1331"/>
      <c r="H848" s="1329"/>
      <c r="I848" s="1329"/>
      <c r="J848" s="1329"/>
      <c r="K848" s="1329"/>
      <c r="L848" s="366" t="s">
        <v>298</v>
      </c>
      <c r="M848" s="661" t="s">
        <v>1208</v>
      </c>
      <c r="N848" s="1348"/>
    </row>
    <row r="849" spans="1:14" ht="40.5" x14ac:dyDescent="0.25">
      <c r="A849" s="1128">
        <v>198</v>
      </c>
      <c r="B849" s="1128">
        <v>6</v>
      </c>
      <c r="C849" s="1128" t="s">
        <v>70</v>
      </c>
      <c r="D849" s="1128">
        <v>2561</v>
      </c>
      <c r="E849" s="1081" t="s">
        <v>1042</v>
      </c>
      <c r="F849" s="1081" t="s">
        <v>1042</v>
      </c>
      <c r="G849" s="1288" t="s">
        <v>1138</v>
      </c>
      <c r="H849" s="1081" t="s">
        <v>1043</v>
      </c>
      <c r="I849" s="1081" t="s">
        <v>78</v>
      </c>
      <c r="J849" s="1081" t="s">
        <v>78</v>
      </c>
      <c r="K849" s="1081" t="s">
        <v>3414</v>
      </c>
      <c r="L849" s="113" t="s">
        <v>1044</v>
      </c>
      <c r="M849" s="361" t="s">
        <v>1045</v>
      </c>
      <c r="N849" s="109" t="s">
        <v>4146</v>
      </c>
    </row>
    <row r="850" spans="1:14" ht="40.5" x14ac:dyDescent="0.25">
      <c r="A850" s="1128"/>
      <c r="B850" s="1128"/>
      <c r="C850" s="1128"/>
      <c r="D850" s="1128"/>
      <c r="E850" s="1081"/>
      <c r="F850" s="1081"/>
      <c r="G850" s="1288"/>
      <c r="H850" s="1081"/>
      <c r="I850" s="1081"/>
      <c r="J850" s="1081"/>
      <c r="K850" s="1081"/>
      <c r="L850" s="113" t="s">
        <v>1082</v>
      </c>
      <c r="M850" s="361" t="s">
        <v>1083</v>
      </c>
    </row>
    <row r="851" spans="1:14" x14ac:dyDescent="0.25">
      <c r="A851" s="1128"/>
      <c r="B851" s="1128"/>
      <c r="C851" s="1128"/>
      <c r="D851" s="1128"/>
      <c r="E851" s="1081"/>
      <c r="F851" s="1081"/>
      <c r="G851" s="1288"/>
      <c r="H851" s="1081"/>
      <c r="I851" s="1081"/>
      <c r="J851" s="1081"/>
      <c r="K851" s="1081"/>
      <c r="L851" s="113" t="s">
        <v>1026</v>
      </c>
      <c r="M851" s="361" t="s">
        <v>1084</v>
      </c>
    </row>
    <row r="852" spans="1:14" ht="43.5" customHeight="1" x14ac:dyDescent="0.25">
      <c r="A852" s="1128"/>
      <c r="B852" s="1128"/>
      <c r="C852" s="1128"/>
      <c r="D852" s="1128"/>
      <c r="E852" s="1081"/>
      <c r="F852" s="1081"/>
      <c r="G852" s="1288"/>
      <c r="H852" s="1081"/>
      <c r="I852" s="1081"/>
      <c r="J852" s="1081"/>
      <c r="K852" s="1081"/>
      <c r="L852" s="113" t="s">
        <v>1139</v>
      </c>
      <c r="M852" s="361" t="s">
        <v>1168</v>
      </c>
    </row>
    <row r="853" spans="1:14" x14ac:dyDescent="0.25">
      <c r="A853" s="1128"/>
      <c r="B853" s="1128"/>
      <c r="C853" s="1128"/>
      <c r="D853" s="1128"/>
      <c r="E853" s="1081"/>
      <c r="F853" s="1081"/>
      <c r="G853" s="1288"/>
      <c r="H853" s="1081"/>
      <c r="I853" s="1081"/>
      <c r="J853" s="1081"/>
      <c r="K853" s="1081"/>
      <c r="L853" s="113" t="s">
        <v>1026</v>
      </c>
      <c r="M853" s="361" t="s">
        <v>1169</v>
      </c>
    </row>
    <row r="854" spans="1:14" x14ac:dyDescent="0.25">
      <c r="A854" s="1128"/>
      <c r="B854" s="1128"/>
      <c r="C854" s="1128"/>
      <c r="D854" s="1128"/>
      <c r="E854" s="1081"/>
      <c r="F854" s="1081"/>
      <c r="G854" s="1288"/>
      <c r="H854" s="1081"/>
      <c r="I854" s="1081"/>
      <c r="J854" s="1081"/>
      <c r="K854" s="1081"/>
      <c r="L854" s="113" t="s">
        <v>1209</v>
      </c>
      <c r="M854" s="361" t="s">
        <v>1210</v>
      </c>
    </row>
    <row r="855" spans="1:14" ht="42" customHeight="1" x14ac:dyDescent="0.25">
      <c r="A855" s="1128"/>
      <c r="B855" s="1128"/>
      <c r="C855" s="1128"/>
      <c r="D855" s="1128"/>
      <c r="E855" s="1081"/>
      <c r="F855" s="1081"/>
      <c r="G855" s="1288"/>
      <c r="H855" s="1081"/>
      <c r="I855" s="1081"/>
      <c r="J855" s="1081"/>
      <c r="K855" s="1081"/>
      <c r="L855" s="113" t="s">
        <v>1311</v>
      </c>
      <c r="M855" s="361" t="s">
        <v>1312</v>
      </c>
    </row>
    <row r="856" spans="1:14" x14ac:dyDescent="0.25">
      <c r="A856" s="1128"/>
      <c r="B856" s="1128"/>
      <c r="C856" s="1128"/>
      <c r="D856" s="1128"/>
      <c r="E856" s="1081"/>
      <c r="F856" s="1081"/>
      <c r="G856" s="1288"/>
      <c r="H856" s="1081"/>
      <c r="I856" s="1081"/>
      <c r="J856" s="1081"/>
      <c r="K856" s="1081"/>
      <c r="L856" s="113" t="s">
        <v>298</v>
      </c>
      <c r="M856" s="361" t="s">
        <v>1313</v>
      </c>
    </row>
    <row r="857" spans="1:14" ht="59.25" customHeight="1" x14ac:dyDescent="0.25">
      <c r="A857" s="1128"/>
      <c r="B857" s="1128"/>
      <c r="C857" s="1128"/>
      <c r="D857" s="1128"/>
      <c r="E857" s="1081"/>
      <c r="F857" s="1081"/>
      <c r="G857" s="1288"/>
      <c r="H857" s="1081"/>
      <c r="I857" s="1081"/>
      <c r="J857" s="1081"/>
      <c r="K857" s="1081"/>
      <c r="L857" s="113" t="s">
        <v>4147</v>
      </c>
      <c r="M857" s="361" t="s">
        <v>4148</v>
      </c>
    </row>
    <row r="858" spans="1:14" ht="40.5" x14ac:dyDescent="0.25">
      <c r="A858" s="1128"/>
      <c r="B858" s="1128"/>
      <c r="C858" s="1128"/>
      <c r="D858" s="1128"/>
      <c r="E858" s="1081"/>
      <c r="F858" s="1081"/>
      <c r="G858" s="1288"/>
      <c r="H858" s="1081"/>
      <c r="I858" s="1081"/>
      <c r="J858" s="1081"/>
      <c r="K858" s="1081"/>
      <c r="L858" s="113" t="s">
        <v>4149</v>
      </c>
      <c r="M858" s="361" t="s">
        <v>4150</v>
      </c>
    </row>
    <row r="859" spans="1:14" ht="40.5" x14ac:dyDescent="0.25">
      <c r="A859" s="1128"/>
      <c r="B859" s="1128"/>
      <c r="C859" s="1128"/>
      <c r="D859" s="1128"/>
      <c r="E859" s="1081"/>
      <c r="F859" s="1081"/>
      <c r="G859" s="1288"/>
      <c r="H859" s="1081"/>
      <c r="I859" s="1081"/>
      <c r="J859" s="1081"/>
      <c r="K859" s="1081"/>
      <c r="L859" s="113" t="s">
        <v>4151</v>
      </c>
      <c r="M859" s="361" t="s">
        <v>4152</v>
      </c>
    </row>
    <row r="860" spans="1:14" x14ac:dyDescent="0.25">
      <c r="A860" s="1128"/>
      <c r="B860" s="1128"/>
      <c r="C860" s="1128"/>
      <c r="D860" s="1128"/>
      <c r="E860" s="1081"/>
      <c r="F860" s="1081"/>
      <c r="G860" s="1288"/>
      <c r="H860" s="1081"/>
      <c r="I860" s="1081"/>
      <c r="J860" s="1081"/>
      <c r="K860" s="1081"/>
      <c r="L860" s="113" t="s">
        <v>4153</v>
      </c>
      <c r="M860" s="361" t="s">
        <v>4154</v>
      </c>
    </row>
    <row r="861" spans="1:14" x14ac:dyDescent="0.25">
      <c r="A861" s="1128"/>
      <c r="B861" s="1128"/>
      <c r="C861" s="1128"/>
      <c r="D861" s="1128"/>
      <c r="E861" s="1081"/>
      <c r="F861" s="1081"/>
      <c r="G861" s="1288"/>
      <c r="H861" s="1081"/>
      <c r="I861" s="1081"/>
      <c r="J861" s="1081"/>
      <c r="K861" s="1081"/>
      <c r="L861" s="113" t="s">
        <v>4155</v>
      </c>
      <c r="M861" s="361" t="s">
        <v>4156</v>
      </c>
    </row>
    <row r="862" spans="1:14" x14ac:dyDescent="0.25">
      <c r="A862" s="1128"/>
      <c r="B862" s="1128"/>
      <c r="C862" s="1128"/>
      <c r="D862" s="1128"/>
      <c r="E862" s="1081"/>
      <c r="F862" s="1081"/>
      <c r="G862" s="1288"/>
      <c r="H862" s="1081"/>
      <c r="I862" s="1081"/>
      <c r="J862" s="1081"/>
      <c r="K862" s="1081"/>
      <c r="L862" s="113" t="s">
        <v>4157</v>
      </c>
      <c r="M862" s="361" t="s">
        <v>4158</v>
      </c>
    </row>
    <row r="863" spans="1:14" ht="45" customHeight="1" x14ac:dyDescent="0.25">
      <c r="A863" s="1332">
        <v>199</v>
      </c>
      <c r="B863" s="1332">
        <v>20</v>
      </c>
      <c r="C863" s="1332" t="s">
        <v>70</v>
      </c>
      <c r="D863" s="1332">
        <v>2561</v>
      </c>
      <c r="E863" s="1329" t="s">
        <v>1061</v>
      </c>
      <c r="F863" s="1329" t="s">
        <v>1061</v>
      </c>
      <c r="G863" s="1331" t="s">
        <v>1062</v>
      </c>
      <c r="H863" s="1329" t="s">
        <v>1063</v>
      </c>
      <c r="I863" s="1329" t="s">
        <v>837</v>
      </c>
      <c r="J863" s="1329" t="s">
        <v>463</v>
      </c>
      <c r="K863" s="1329" t="s">
        <v>3414</v>
      </c>
      <c r="L863" s="366" t="s">
        <v>18</v>
      </c>
      <c r="M863" s="661" t="s">
        <v>1064</v>
      </c>
      <c r="N863" s="473" t="s">
        <v>48</v>
      </c>
    </row>
    <row r="864" spans="1:14" ht="45" customHeight="1" x14ac:dyDescent="0.25">
      <c r="A864" s="1332"/>
      <c r="B864" s="1332"/>
      <c r="C864" s="1332"/>
      <c r="D864" s="1332"/>
      <c r="E864" s="1329"/>
      <c r="F864" s="1329"/>
      <c r="G864" s="1331"/>
      <c r="H864" s="1329"/>
      <c r="I864" s="1329"/>
      <c r="J864" s="1329"/>
      <c r="K864" s="1329"/>
      <c r="L864" s="366" t="s">
        <v>4159</v>
      </c>
      <c r="M864" s="661" t="s">
        <v>4152</v>
      </c>
      <c r="N864" s="473"/>
    </row>
    <row r="865" spans="1:14" ht="45" customHeight="1" x14ac:dyDescent="0.25">
      <c r="A865" s="1332"/>
      <c r="B865" s="1332"/>
      <c r="C865" s="1332"/>
      <c r="D865" s="1332"/>
      <c r="E865" s="1329"/>
      <c r="F865" s="1329"/>
      <c r="G865" s="1331"/>
      <c r="H865" s="1329"/>
      <c r="I865" s="1329"/>
      <c r="J865" s="1329"/>
      <c r="K865" s="1329"/>
      <c r="L865" s="366" t="s">
        <v>298</v>
      </c>
      <c r="M865" s="661" t="s">
        <v>4160</v>
      </c>
      <c r="N865" s="473"/>
    </row>
    <row r="866" spans="1:14" ht="40.5" x14ac:dyDescent="0.25">
      <c r="A866" s="1332">
        <v>200</v>
      </c>
      <c r="B866" s="1332">
        <v>20</v>
      </c>
      <c r="C866" s="1332" t="s">
        <v>70</v>
      </c>
      <c r="D866" s="1332">
        <v>2561</v>
      </c>
      <c r="E866" s="1329" t="s">
        <v>1065</v>
      </c>
      <c r="F866" s="1329" t="s">
        <v>1065</v>
      </c>
      <c r="G866" s="1331" t="s">
        <v>1066</v>
      </c>
      <c r="H866" s="1329" t="s">
        <v>54</v>
      </c>
      <c r="I866" s="1329" t="s">
        <v>105</v>
      </c>
      <c r="J866" s="1329" t="s">
        <v>105</v>
      </c>
      <c r="K866" s="1329" t="s">
        <v>3414</v>
      </c>
      <c r="L866" s="366" t="s">
        <v>1067</v>
      </c>
      <c r="M866" s="661" t="s">
        <v>1068</v>
      </c>
      <c r="N866" s="473" t="s">
        <v>48</v>
      </c>
    </row>
    <row r="867" spans="1:14" ht="66.75" customHeight="1" x14ac:dyDescent="0.25">
      <c r="A867" s="1332"/>
      <c r="B867" s="1332"/>
      <c r="C867" s="1332"/>
      <c r="D867" s="1332"/>
      <c r="E867" s="1329"/>
      <c r="F867" s="1329"/>
      <c r="G867" s="1331"/>
      <c r="H867" s="1329"/>
      <c r="I867" s="1329"/>
      <c r="J867" s="1329"/>
      <c r="K867" s="1329"/>
      <c r="L867" s="366" t="s">
        <v>1106</v>
      </c>
      <c r="M867" s="661" t="s">
        <v>1104</v>
      </c>
      <c r="N867" s="473"/>
    </row>
    <row r="868" spans="1:14" x14ac:dyDescent="0.25">
      <c r="A868" s="1332"/>
      <c r="B868" s="1332"/>
      <c r="C868" s="1332"/>
      <c r="D868" s="1332"/>
      <c r="E868" s="1329"/>
      <c r="F868" s="1329"/>
      <c r="G868" s="1331"/>
      <c r="H868" s="1329"/>
      <c r="I868" s="1329"/>
      <c r="J868" s="1329"/>
      <c r="K868" s="1329"/>
      <c r="L868" s="366" t="s">
        <v>1030</v>
      </c>
      <c r="M868" s="661" t="s">
        <v>1105</v>
      </c>
      <c r="N868" s="473"/>
    </row>
    <row r="869" spans="1:14" ht="39.75" customHeight="1" x14ac:dyDescent="0.25">
      <c r="A869" s="1332"/>
      <c r="B869" s="1332"/>
      <c r="C869" s="1332"/>
      <c r="D869" s="1332"/>
      <c r="E869" s="1329"/>
      <c r="F869" s="1329"/>
      <c r="G869" s="1331"/>
      <c r="H869" s="1329"/>
      <c r="I869" s="1329"/>
      <c r="J869" s="1329"/>
      <c r="K869" s="1329"/>
      <c r="L869" s="366" t="s">
        <v>1126</v>
      </c>
      <c r="M869" s="661" t="s">
        <v>1127</v>
      </c>
      <c r="N869" s="473"/>
    </row>
    <row r="870" spans="1:14" ht="39.75" customHeight="1" x14ac:dyDescent="0.25">
      <c r="A870" s="1332"/>
      <c r="B870" s="1332"/>
      <c r="C870" s="1332"/>
      <c r="D870" s="1332"/>
      <c r="E870" s="1329"/>
      <c r="F870" s="1329"/>
      <c r="G870" s="1331"/>
      <c r="H870" s="1329"/>
      <c r="I870" s="1329"/>
      <c r="J870" s="1329"/>
      <c r="K870" s="1329"/>
      <c r="L870" s="366" t="s">
        <v>995</v>
      </c>
      <c r="M870" s="661" t="s">
        <v>1499</v>
      </c>
      <c r="N870" s="473"/>
    </row>
    <row r="871" spans="1:14" ht="39.75" customHeight="1" x14ac:dyDescent="0.25">
      <c r="A871" s="1332"/>
      <c r="B871" s="1332"/>
      <c r="C871" s="1332"/>
      <c r="D871" s="1332"/>
      <c r="E871" s="1329"/>
      <c r="F871" s="1329"/>
      <c r="G871" s="1331"/>
      <c r="H871" s="1329"/>
      <c r="I871" s="1329"/>
      <c r="J871" s="1329"/>
      <c r="K871" s="1329"/>
      <c r="L871" s="366" t="s">
        <v>298</v>
      </c>
      <c r="M871" s="661" t="s">
        <v>1500</v>
      </c>
      <c r="N871" s="473"/>
    </row>
    <row r="872" spans="1:14" ht="60.75" x14ac:dyDescent="0.25">
      <c r="A872" s="1128">
        <v>201</v>
      </c>
      <c r="B872" s="1128">
        <v>27</v>
      </c>
      <c r="C872" s="1128" t="s">
        <v>70</v>
      </c>
      <c r="D872" s="1128">
        <v>2561</v>
      </c>
      <c r="E872" s="1081" t="s">
        <v>1091</v>
      </c>
      <c r="F872" s="1081" t="s">
        <v>1091</v>
      </c>
      <c r="G872" s="1288"/>
      <c r="H872" s="1081" t="s">
        <v>1092</v>
      </c>
      <c r="I872" s="1081" t="s">
        <v>1093</v>
      </c>
      <c r="J872" s="1081" t="s">
        <v>11</v>
      </c>
      <c r="K872" s="1081" t="s">
        <v>3414</v>
      </c>
      <c r="L872" s="113" t="s">
        <v>1094</v>
      </c>
      <c r="M872" s="361" t="s">
        <v>1095</v>
      </c>
    </row>
    <row r="873" spans="1:14" x14ac:dyDescent="0.25">
      <c r="A873" s="1128"/>
      <c r="B873" s="1128"/>
      <c r="C873" s="1128"/>
      <c r="D873" s="1128"/>
      <c r="E873" s="1081"/>
      <c r="F873" s="1081"/>
      <c r="G873" s="1288"/>
      <c r="H873" s="1081"/>
      <c r="I873" s="1081"/>
      <c r="J873" s="1081"/>
      <c r="K873" s="1081"/>
      <c r="L873" s="113" t="s">
        <v>1096</v>
      </c>
      <c r="M873" s="361" t="s">
        <v>1097</v>
      </c>
    </row>
    <row r="874" spans="1:14" x14ac:dyDescent="0.25">
      <c r="A874" s="1332">
        <v>202</v>
      </c>
      <c r="B874" s="1332">
        <v>3</v>
      </c>
      <c r="C874" s="1332" t="s">
        <v>69</v>
      </c>
      <c r="D874" s="1332">
        <v>2561</v>
      </c>
      <c r="E874" s="1329" t="s">
        <v>1099</v>
      </c>
      <c r="F874" s="1329" t="s">
        <v>1099</v>
      </c>
      <c r="G874" s="1331" t="s">
        <v>1100</v>
      </c>
      <c r="H874" s="1329" t="s">
        <v>1101</v>
      </c>
      <c r="I874" s="1329" t="s">
        <v>1102</v>
      </c>
      <c r="J874" s="1329" t="s">
        <v>551</v>
      </c>
      <c r="K874" s="1329" t="s">
        <v>3414</v>
      </c>
      <c r="L874" s="366" t="s">
        <v>18</v>
      </c>
      <c r="M874" s="661" t="s">
        <v>1103</v>
      </c>
      <c r="N874" s="473" t="s">
        <v>48</v>
      </c>
    </row>
    <row r="875" spans="1:14" ht="40.5" x14ac:dyDescent="0.25">
      <c r="A875" s="1332"/>
      <c r="B875" s="1332"/>
      <c r="C875" s="1332"/>
      <c r="D875" s="1332"/>
      <c r="E875" s="1329"/>
      <c r="F875" s="1329"/>
      <c r="G875" s="1331"/>
      <c r="H875" s="1329"/>
      <c r="I875" s="1329"/>
      <c r="J875" s="1329"/>
      <c r="K875" s="1329"/>
      <c r="L875" s="366" t="s">
        <v>995</v>
      </c>
      <c r="M875" s="661" t="s">
        <v>4161</v>
      </c>
      <c r="N875" s="473"/>
    </row>
    <row r="876" spans="1:14" x14ac:dyDescent="0.25">
      <c r="A876" s="1332"/>
      <c r="B876" s="1332"/>
      <c r="C876" s="1332"/>
      <c r="D876" s="1332"/>
      <c r="E876" s="1329"/>
      <c r="F876" s="1329"/>
      <c r="G876" s="1331"/>
      <c r="H876" s="1329"/>
      <c r="I876" s="1329"/>
      <c r="J876" s="1329"/>
      <c r="K876" s="1329"/>
      <c r="L876" s="366" t="s">
        <v>298</v>
      </c>
      <c r="M876" s="661" t="s">
        <v>4162</v>
      </c>
      <c r="N876" s="473"/>
    </row>
    <row r="877" spans="1:14" ht="44.25" customHeight="1" x14ac:dyDescent="0.25">
      <c r="A877" s="1332">
        <v>203</v>
      </c>
      <c r="B877" s="1332">
        <v>9</v>
      </c>
      <c r="C877" s="1332" t="s">
        <v>69</v>
      </c>
      <c r="D877" s="1332">
        <v>2561</v>
      </c>
      <c r="E877" s="1329" t="s">
        <v>1113</v>
      </c>
      <c r="F877" s="1329" t="s">
        <v>1113</v>
      </c>
      <c r="G877" s="1331" t="s">
        <v>1114</v>
      </c>
      <c r="H877" s="1329" t="s">
        <v>1115</v>
      </c>
      <c r="I877" s="1329" t="s">
        <v>534</v>
      </c>
      <c r="J877" s="1329" t="s">
        <v>151</v>
      </c>
      <c r="K877" s="1329" t="s">
        <v>3414</v>
      </c>
      <c r="L877" s="366" t="s">
        <v>18</v>
      </c>
      <c r="M877" s="661" t="s">
        <v>1116</v>
      </c>
      <c r="N877" s="473" t="s">
        <v>48</v>
      </c>
    </row>
    <row r="878" spans="1:14" ht="42.75" customHeight="1" x14ac:dyDescent="0.25">
      <c r="A878" s="1332"/>
      <c r="B878" s="1332"/>
      <c r="C878" s="1332"/>
      <c r="D878" s="1332"/>
      <c r="E878" s="1329"/>
      <c r="F878" s="1329"/>
      <c r="G878" s="1331"/>
      <c r="H878" s="1329"/>
      <c r="I878" s="1329"/>
      <c r="J878" s="1329"/>
      <c r="K878" s="1329"/>
      <c r="L878" s="366" t="s">
        <v>995</v>
      </c>
      <c r="M878" s="661" t="s">
        <v>4163</v>
      </c>
      <c r="N878" s="473"/>
    </row>
    <row r="879" spans="1:14" ht="42" customHeight="1" x14ac:dyDescent="0.25">
      <c r="A879" s="1332"/>
      <c r="B879" s="1332"/>
      <c r="C879" s="1332"/>
      <c r="D879" s="1332"/>
      <c r="E879" s="1329"/>
      <c r="F879" s="1329"/>
      <c r="G879" s="1331"/>
      <c r="H879" s="1329"/>
      <c r="I879" s="1329"/>
      <c r="J879" s="1329"/>
      <c r="K879" s="1329"/>
      <c r="L879" s="366" t="s">
        <v>298</v>
      </c>
      <c r="M879" s="661" t="s">
        <v>4164</v>
      </c>
      <c r="N879" s="473"/>
    </row>
    <row r="880" spans="1:14" ht="40.5" x14ac:dyDescent="0.25">
      <c r="A880" s="1334">
        <v>204</v>
      </c>
      <c r="B880" s="1334">
        <v>12</v>
      </c>
      <c r="C880" s="1334" t="s">
        <v>69</v>
      </c>
      <c r="D880" s="1334">
        <v>2561</v>
      </c>
      <c r="E880" s="1335" t="s">
        <v>1099</v>
      </c>
      <c r="F880" s="1335" t="s">
        <v>1099</v>
      </c>
      <c r="G880" s="1338" t="s">
        <v>1100</v>
      </c>
      <c r="H880" s="1335" t="s">
        <v>1101</v>
      </c>
      <c r="I880" s="1335" t="s">
        <v>1102</v>
      </c>
      <c r="J880" s="1335" t="s">
        <v>551</v>
      </c>
      <c r="K880" s="1335" t="s">
        <v>3414</v>
      </c>
      <c r="L880" s="367" t="s">
        <v>1131</v>
      </c>
      <c r="M880" s="656" t="s">
        <v>1132</v>
      </c>
      <c r="N880" s="469" t="s">
        <v>4165</v>
      </c>
    </row>
    <row r="881" spans="1:15" x14ac:dyDescent="0.25">
      <c r="A881" s="1334"/>
      <c r="B881" s="1334"/>
      <c r="C881" s="1334"/>
      <c r="D881" s="1334"/>
      <c r="E881" s="1335"/>
      <c r="F881" s="1335"/>
      <c r="G881" s="1338"/>
      <c r="H881" s="1335"/>
      <c r="I881" s="1335"/>
      <c r="J881" s="1335"/>
      <c r="K881" s="1335"/>
      <c r="L881" s="367" t="s">
        <v>52</v>
      </c>
      <c r="M881" s="656" t="s">
        <v>6443</v>
      </c>
      <c r="N881" s="469"/>
      <c r="O881" s="163" t="s">
        <v>4166</v>
      </c>
    </row>
    <row r="882" spans="1:15" x14ac:dyDescent="0.25">
      <c r="A882" s="1334"/>
      <c r="B882" s="1334"/>
      <c r="C882" s="1334"/>
      <c r="D882" s="1334"/>
      <c r="E882" s="1335"/>
      <c r="F882" s="1335"/>
      <c r="G882" s="1338"/>
      <c r="H882" s="1335"/>
      <c r="I882" s="1335"/>
      <c r="J882" s="1335"/>
      <c r="K882" s="1335"/>
      <c r="L882" s="367" t="s">
        <v>298</v>
      </c>
      <c r="M882" s="656" t="s">
        <v>4167</v>
      </c>
      <c r="N882" s="469"/>
    </row>
    <row r="883" spans="1:15" ht="40.5" x14ac:dyDescent="0.25">
      <c r="A883" s="1334"/>
      <c r="B883" s="1334"/>
      <c r="C883" s="1334"/>
      <c r="D883" s="1334"/>
      <c r="E883" s="1335"/>
      <c r="F883" s="1335"/>
      <c r="G883" s="1338"/>
      <c r="H883" s="1335"/>
      <c r="I883" s="1335"/>
      <c r="J883" s="1335"/>
      <c r="K883" s="1335"/>
      <c r="L883" s="367" t="s">
        <v>995</v>
      </c>
      <c r="M883" s="656" t="s">
        <v>4168</v>
      </c>
      <c r="N883" s="469"/>
    </row>
    <row r="884" spans="1:15" x14ac:dyDescent="0.25">
      <c r="A884" s="1334"/>
      <c r="B884" s="1334"/>
      <c r="C884" s="1334"/>
      <c r="D884" s="1334"/>
      <c r="E884" s="1335"/>
      <c r="F884" s="1335"/>
      <c r="G884" s="1338"/>
      <c r="H884" s="1335"/>
      <c r="I884" s="1335"/>
      <c r="J884" s="1335"/>
      <c r="K884" s="1335"/>
      <c r="L884" s="367" t="s">
        <v>298</v>
      </c>
      <c r="M884" s="656" t="s">
        <v>4169</v>
      </c>
      <c r="N884" s="469"/>
    </row>
    <row r="885" spans="1:15" x14ac:dyDescent="0.25">
      <c r="A885" s="18"/>
      <c r="B885" s="18">
        <v>2</v>
      </c>
      <c r="C885" s="18" t="s">
        <v>66</v>
      </c>
      <c r="D885" s="18">
        <v>2564</v>
      </c>
      <c r="E885" s="367"/>
      <c r="F885" s="367"/>
      <c r="G885" s="135"/>
      <c r="H885" s="367"/>
      <c r="I885" s="367"/>
      <c r="J885" s="367"/>
      <c r="K885" s="367"/>
      <c r="L885" s="367" t="s">
        <v>298</v>
      </c>
      <c r="M885" s="656" t="s">
        <v>10237</v>
      </c>
      <c r="N885" s="469"/>
    </row>
    <row r="886" spans="1:15" ht="44.25" customHeight="1" x14ac:dyDescent="0.25">
      <c r="A886" s="1128">
        <v>205</v>
      </c>
      <c r="B886" s="1128">
        <v>12</v>
      </c>
      <c r="C886" s="1128" t="s">
        <v>69</v>
      </c>
      <c r="D886" s="1128">
        <v>2561</v>
      </c>
      <c r="E886" s="1081" t="s">
        <v>1133</v>
      </c>
      <c r="F886" s="1081" t="s">
        <v>1133</v>
      </c>
      <c r="G886" s="1288" t="s">
        <v>1134</v>
      </c>
      <c r="H886" s="1081" t="s">
        <v>1135</v>
      </c>
      <c r="I886" s="1081" t="s">
        <v>216</v>
      </c>
      <c r="J886" s="1081" t="s">
        <v>216</v>
      </c>
      <c r="K886" s="1081" t="s">
        <v>3414</v>
      </c>
      <c r="L886" s="113" t="s">
        <v>1136</v>
      </c>
      <c r="M886" s="361" t="s">
        <v>1137</v>
      </c>
      <c r="N886" s="1351" t="s">
        <v>1491</v>
      </c>
    </row>
    <row r="887" spans="1:15" ht="44.25" customHeight="1" x14ac:dyDescent="0.25">
      <c r="A887" s="1128"/>
      <c r="B887" s="1128"/>
      <c r="C887" s="1128"/>
      <c r="D887" s="1128"/>
      <c r="E887" s="1081"/>
      <c r="F887" s="1081"/>
      <c r="G887" s="1288"/>
      <c r="H887" s="1081"/>
      <c r="I887" s="1081"/>
      <c r="J887" s="1081"/>
      <c r="K887" s="1081"/>
      <c r="L887" s="113" t="s">
        <v>995</v>
      </c>
      <c r="M887" s="361" t="s">
        <v>1489</v>
      </c>
      <c r="N887" s="1351"/>
    </row>
    <row r="888" spans="1:15" ht="44.25" customHeight="1" x14ac:dyDescent="0.25">
      <c r="A888" s="1128"/>
      <c r="B888" s="1128"/>
      <c r="C888" s="1128"/>
      <c r="D888" s="1128"/>
      <c r="E888" s="1081"/>
      <c r="F888" s="1081"/>
      <c r="G888" s="1288"/>
      <c r="H888" s="1081"/>
      <c r="I888" s="1081"/>
      <c r="J888" s="1081"/>
      <c r="K888" s="1081"/>
      <c r="L888" s="113" t="s">
        <v>298</v>
      </c>
      <c r="M888" s="361" t="s">
        <v>1490</v>
      </c>
      <c r="N888" s="1351"/>
    </row>
    <row r="889" spans="1:15" x14ac:dyDescent="0.25">
      <c r="A889" s="1332">
        <v>206</v>
      </c>
      <c r="B889" s="1332">
        <v>17</v>
      </c>
      <c r="C889" s="1332" t="s">
        <v>69</v>
      </c>
      <c r="D889" s="1332">
        <v>2561</v>
      </c>
      <c r="E889" s="1329" t="s">
        <v>1164</v>
      </c>
      <c r="F889" s="1329" t="s">
        <v>1164</v>
      </c>
      <c r="G889" s="1331" t="s">
        <v>1165</v>
      </c>
      <c r="H889" s="1329" t="s">
        <v>1166</v>
      </c>
      <c r="I889" s="1329" t="s">
        <v>474</v>
      </c>
      <c r="J889" s="1329" t="s">
        <v>58</v>
      </c>
      <c r="K889" s="1329" t="s">
        <v>3414</v>
      </c>
      <c r="L889" s="366" t="s">
        <v>18</v>
      </c>
      <c r="M889" s="661" t="s">
        <v>1167</v>
      </c>
      <c r="N889" s="473" t="s">
        <v>48</v>
      </c>
    </row>
    <row r="890" spans="1:15" ht="40.5" x14ac:dyDescent="0.25">
      <c r="A890" s="1332"/>
      <c r="B890" s="1332"/>
      <c r="C890" s="1332"/>
      <c r="D890" s="1332"/>
      <c r="E890" s="1329"/>
      <c r="F890" s="1329"/>
      <c r="G890" s="1331"/>
      <c r="H890" s="1329"/>
      <c r="I890" s="1329"/>
      <c r="J890" s="1329"/>
      <c r="K890" s="1329" t="s">
        <v>3414</v>
      </c>
      <c r="L890" s="366" t="s">
        <v>4170</v>
      </c>
      <c r="M890" s="661" t="s">
        <v>4163</v>
      </c>
      <c r="N890" s="473"/>
    </row>
    <row r="891" spans="1:15" x14ac:dyDescent="0.25">
      <c r="A891" s="1332"/>
      <c r="B891" s="1332"/>
      <c r="C891" s="1332"/>
      <c r="D891" s="1332"/>
      <c r="E891" s="1329"/>
      <c r="F891" s="1329"/>
      <c r="G891" s="1331"/>
      <c r="H891" s="1329"/>
      <c r="I891" s="1329"/>
      <c r="J891" s="1329"/>
      <c r="K891" s="1329"/>
      <c r="L891" s="366" t="s">
        <v>298</v>
      </c>
      <c r="M891" s="661" t="s">
        <v>4171</v>
      </c>
      <c r="N891" s="473"/>
    </row>
    <row r="892" spans="1:15" x14ac:dyDescent="0.25">
      <c r="A892" s="1332">
        <v>207</v>
      </c>
      <c r="B892" s="1332">
        <v>24</v>
      </c>
      <c r="C892" s="1332" t="s">
        <v>69</v>
      </c>
      <c r="D892" s="1332">
        <v>2561</v>
      </c>
      <c r="E892" s="1329" t="s">
        <v>1180</v>
      </c>
      <c r="F892" s="1329" t="s">
        <v>1180</v>
      </c>
      <c r="G892" s="1331" t="s">
        <v>1181</v>
      </c>
      <c r="H892" s="1329" t="s">
        <v>1182</v>
      </c>
      <c r="I892" s="1329" t="s">
        <v>1102</v>
      </c>
      <c r="J892" s="1329" t="s">
        <v>551</v>
      </c>
      <c r="K892" s="1329" t="s">
        <v>3414</v>
      </c>
      <c r="L892" s="366" t="s">
        <v>1183</v>
      </c>
      <c r="M892" s="661" t="s">
        <v>1184</v>
      </c>
      <c r="N892" s="1348" t="s">
        <v>48</v>
      </c>
    </row>
    <row r="893" spans="1:15" ht="40.5" x14ac:dyDescent="0.25">
      <c r="A893" s="1332"/>
      <c r="B893" s="1332"/>
      <c r="C893" s="1332"/>
      <c r="D893" s="1332"/>
      <c r="E893" s="1329"/>
      <c r="F893" s="1329"/>
      <c r="G893" s="1331"/>
      <c r="H893" s="1329"/>
      <c r="I893" s="1329"/>
      <c r="J893" s="1329"/>
      <c r="K893" s="1329"/>
      <c r="L893" s="366" t="s">
        <v>4170</v>
      </c>
      <c r="M893" s="661" t="s">
        <v>4172</v>
      </c>
      <c r="N893" s="1348"/>
    </row>
    <row r="894" spans="1:15" x14ac:dyDescent="0.25">
      <c r="A894" s="1332"/>
      <c r="B894" s="1332"/>
      <c r="C894" s="1332"/>
      <c r="D894" s="1332"/>
      <c r="E894" s="1329"/>
      <c r="F894" s="1329"/>
      <c r="G894" s="1331"/>
      <c r="H894" s="1329"/>
      <c r="I894" s="1329"/>
      <c r="J894" s="1329"/>
      <c r="K894" s="1329"/>
      <c r="L894" s="366" t="s">
        <v>298</v>
      </c>
      <c r="M894" s="661" t="s">
        <v>4173</v>
      </c>
      <c r="N894" s="1348"/>
    </row>
    <row r="895" spans="1:15" x14ac:dyDescent="0.25">
      <c r="A895" s="1332"/>
      <c r="B895" s="1332"/>
      <c r="C895" s="1332"/>
      <c r="D895" s="1332"/>
      <c r="E895" s="1329"/>
      <c r="F895" s="1329"/>
      <c r="G895" s="1331"/>
      <c r="H895" s="1329"/>
      <c r="I895" s="1329"/>
      <c r="J895" s="1329"/>
      <c r="K895" s="1329"/>
      <c r="L895" s="366" t="s">
        <v>4174</v>
      </c>
      <c r="M895" s="661" t="s">
        <v>4175</v>
      </c>
      <c r="N895" s="1348"/>
    </row>
    <row r="896" spans="1:15" x14ac:dyDescent="0.25">
      <c r="A896" s="1332"/>
      <c r="B896" s="1332"/>
      <c r="C896" s="1332"/>
      <c r="D896" s="1332"/>
      <c r="E896" s="1329"/>
      <c r="F896" s="1329"/>
      <c r="G896" s="1331"/>
      <c r="H896" s="1329"/>
      <c r="I896" s="1329"/>
      <c r="J896" s="1329"/>
      <c r="K896" s="366"/>
      <c r="L896" s="366" t="s">
        <v>298</v>
      </c>
      <c r="M896" s="661" t="s">
        <v>4176</v>
      </c>
      <c r="N896" s="1348"/>
    </row>
    <row r="897" spans="1:14" ht="40.5" x14ac:dyDescent="0.25">
      <c r="A897" s="1332">
        <v>208</v>
      </c>
      <c r="B897" s="1332">
        <v>24</v>
      </c>
      <c r="C897" s="1332" t="s">
        <v>69</v>
      </c>
      <c r="D897" s="1332">
        <v>2561</v>
      </c>
      <c r="E897" s="1329" t="s">
        <v>1185</v>
      </c>
      <c r="F897" s="1329" t="s">
        <v>1185</v>
      </c>
      <c r="G897" s="1331" t="s">
        <v>1186</v>
      </c>
      <c r="H897" s="1329" t="s">
        <v>1187</v>
      </c>
      <c r="I897" s="1329" t="s">
        <v>1188</v>
      </c>
      <c r="J897" s="1329" t="s">
        <v>11</v>
      </c>
      <c r="K897" s="366"/>
      <c r="L897" s="366" t="s">
        <v>277</v>
      </c>
      <c r="M897" s="661" t="s">
        <v>1189</v>
      </c>
      <c r="N897" s="473" t="s">
        <v>48</v>
      </c>
    </row>
    <row r="898" spans="1:14" ht="44.25" customHeight="1" x14ac:dyDescent="0.25">
      <c r="A898" s="1332"/>
      <c r="B898" s="1332"/>
      <c r="C898" s="1332"/>
      <c r="D898" s="1332"/>
      <c r="E898" s="1329"/>
      <c r="F898" s="1329"/>
      <c r="G898" s="1331"/>
      <c r="H898" s="1329"/>
      <c r="I898" s="1329"/>
      <c r="J898" s="1329"/>
      <c r="K898" s="366"/>
      <c r="L898" s="366" t="s">
        <v>995</v>
      </c>
      <c r="M898" s="661" t="s">
        <v>1492</v>
      </c>
      <c r="N898" s="473"/>
    </row>
    <row r="899" spans="1:14" x14ac:dyDescent="0.25">
      <c r="A899" s="1332"/>
      <c r="B899" s="1332"/>
      <c r="C899" s="1332"/>
      <c r="D899" s="1332"/>
      <c r="E899" s="1329"/>
      <c r="F899" s="1329"/>
      <c r="G899" s="1331"/>
      <c r="H899" s="1329"/>
      <c r="I899" s="1329"/>
      <c r="J899" s="1329"/>
      <c r="K899" s="366"/>
      <c r="L899" s="366" t="s">
        <v>298</v>
      </c>
      <c r="M899" s="661" t="s">
        <v>1493</v>
      </c>
      <c r="N899" s="473"/>
    </row>
    <row r="900" spans="1:14" x14ac:dyDescent="0.25">
      <c r="A900" s="1332">
        <v>209</v>
      </c>
      <c r="B900" s="1332">
        <v>24</v>
      </c>
      <c r="C900" s="1332" t="s">
        <v>69</v>
      </c>
      <c r="D900" s="1332">
        <v>2561</v>
      </c>
      <c r="E900" s="1329" t="s">
        <v>1190</v>
      </c>
      <c r="F900" s="1329" t="s">
        <v>1190</v>
      </c>
      <c r="G900" s="1331" t="s">
        <v>1191</v>
      </c>
      <c r="H900" s="1329" t="s">
        <v>1192</v>
      </c>
      <c r="I900" s="1329" t="s">
        <v>1193</v>
      </c>
      <c r="J900" s="1329" t="s">
        <v>11</v>
      </c>
      <c r="K900" s="366"/>
      <c r="L900" s="366" t="s">
        <v>18</v>
      </c>
      <c r="M900" s="661" t="s">
        <v>1194</v>
      </c>
      <c r="N900" s="473" t="s">
        <v>48</v>
      </c>
    </row>
    <row r="901" spans="1:14" ht="40.5" x14ac:dyDescent="0.25">
      <c r="A901" s="1332"/>
      <c r="B901" s="1332"/>
      <c r="C901" s="1332"/>
      <c r="D901" s="1332"/>
      <c r="E901" s="1329"/>
      <c r="F901" s="1329"/>
      <c r="G901" s="1331"/>
      <c r="H901" s="1329"/>
      <c r="I901" s="1329"/>
      <c r="J901" s="1329"/>
      <c r="K901" s="366"/>
      <c r="L901" s="366" t="s">
        <v>995</v>
      </c>
      <c r="M901" s="661" t="s">
        <v>4177</v>
      </c>
      <c r="N901" s="473"/>
    </row>
    <row r="902" spans="1:14" x14ac:dyDescent="0.25">
      <c r="A902" s="1332"/>
      <c r="B902" s="1332"/>
      <c r="C902" s="1332"/>
      <c r="D902" s="1332"/>
      <c r="E902" s="1329"/>
      <c r="F902" s="1329"/>
      <c r="G902" s="1331"/>
      <c r="H902" s="1329"/>
      <c r="I902" s="1329"/>
      <c r="J902" s="1329"/>
      <c r="K902" s="366"/>
      <c r="L902" s="366" t="s">
        <v>298</v>
      </c>
      <c r="M902" s="661" t="s">
        <v>4178</v>
      </c>
      <c r="N902" s="473"/>
    </row>
    <row r="903" spans="1:14" ht="40.5" x14ac:dyDescent="0.25">
      <c r="A903" s="1128">
        <v>210</v>
      </c>
      <c r="B903" s="1128">
        <v>31</v>
      </c>
      <c r="C903" s="1128" t="s">
        <v>69</v>
      </c>
      <c r="D903" s="1128">
        <v>2561</v>
      </c>
      <c r="E903" s="1081" t="s">
        <v>1195</v>
      </c>
      <c r="F903" s="1081" t="s">
        <v>1195</v>
      </c>
      <c r="G903" s="1288" t="s">
        <v>1196</v>
      </c>
      <c r="H903" s="1081" t="s">
        <v>1197</v>
      </c>
      <c r="I903" s="1081" t="s">
        <v>441</v>
      </c>
      <c r="J903" s="1081" t="s">
        <v>216</v>
      </c>
      <c r="L903" s="113" t="s">
        <v>44</v>
      </c>
      <c r="M903" s="361" t="s">
        <v>1198</v>
      </c>
      <c r="N903" s="109" t="s">
        <v>1532</v>
      </c>
    </row>
    <row r="904" spans="1:14" ht="41.25" customHeight="1" x14ac:dyDescent="0.25">
      <c r="A904" s="1128"/>
      <c r="B904" s="1128"/>
      <c r="C904" s="1128"/>
      <c r="D904" s="1128"/>
      <c r="E904" s="1081"/>
      <c r="F904" s="1081"/>
      <c r="G904" s="1288"/>
      <c r="H904" s="1081"/>
      <c r="I904" s="1081"/>
      <c r="J904" s="1081"/>
      <c r="L904" s="113" t="s">
        <v>995</v>
      </c>
      <c r="M904" s="361" t="s">
        <v>1530</v>
      </c>
    </row>
    <row r="905" spans="1:14" x14ac:dyDescent="0.25">
      <c r="A905" s="1128"/>
      <c r="B905" s="1128"/>
      <c r="C905" s="1128"/>
      <c r="D905" s="1128"/>
      <c r="E905" s="1081"/>
      <c r="F905" s="1081"/>
      <c r="G905" s="1288"/>
      <c r="H905" s="1081"/>
      <c r="I905" s="1081"/>
      <c r="J905" s="1081"/>
      <c r="L905" s="113" t="s">
        <v>298</v>
      </c>
      <c r="M905" s="361" t="s">
        <v>1531</v>
      </c>
    </row>
    <row r="906" spans="1:14" ht="40.5" x14ac:dyDescent="0.25">
      <c r="A906" s="1128">
        <v>211</v>
      </c>
      <c r="B906" s="1128">
        <v>2</v>
      </c>
      <c r="C906" s="1128" t="s">
        <v>73</v>
      </c>
      <c r="D906" s="1128">
        <v>2561</v>
      </c>
      <c r="E906" s="1081" t="s">
        <v>1211</v>
      </c>
      <c r="F906" s="1081" t="s">
        <v>1212</v>
      </c>
      <c r="G906" s="1288" t="s">
        <v>1213</v>
      </c>
      <c r="H906" s="1081" t="s">
        <v>1214</v>
      </c>
      <c r="I906" s="1081" t="s">
        <v>388</v>
      </c>
      <c r="J906" s="1081" t="s">
        <v>388</v>
      </c>
      <c r="L906" s="113" t="s">
        <v>1215</v>
      </c>
      <c r="M906" s="361" t="s">
        <v>1231</v>
      </c>
    </row>
    <row r="907" spans="1:14" ht="40.5" x14ac:dyDescent="0.25">
      <c r="A907" s="1128"/>
      <c r="B907" s="1128"/>
      <c r="C907" s="1128"/>
      <c r="D907" s="1128"/>
      <c r="E907" s="1081"/>
      <c r="F907" s="1081"/>
      <c r="G907" s="1288"/>
      <c r="H907" s="1081"/>
      <c r="I907" s="1081"/>
      <c r="J907" s="1081"/>
      <c r="L907" s="113" t="s">
        <v>1348</v>
      </c>
      <c r="M907" s="361" t="s">
        <v>1349</v>
      </c>
    </row>
    <row r="908" spans="1:14" x14ac:dyDescent="0.25">
      <c r="A908" s="1128"/>
      <c r="B908" s="1128"/>
      <c r="C908" s="1128"/>
      <c r="D908" s="1128"/>
      <c r="E908" s="1081"/>
      <c r="F908" s="1081"/>
      <c r="G908" s="1288"/>
      <c r="H908" s="1081"/>
      <c r="I908" s="1081"/>
      <c r="J908" s="1081"/>
      <c r="L908" s="113" t="s">
        <v>298</v>
      </c>
      <c r="M908" s="361" t="s">
        <v>1350</v>
      </c>
    </row>
    <row r="909" spans="1:14" ht="41.25" customHeight="1" x14ac:dyDescent="0.25">
      <c r="A909" s="1332">
        <v>212</v>
      </c>
      <c r="B909" s="1332">
        <v>15</v>
      </c>
      <c r="C909" s="1332" t="s">
        <v>73</v>
      </c>
      <c r="D909" s="1332">
        <v>2561</v>
      </c>
      <c r="E909" s="1329" t="s">
        <v>1227</v>
      </c>
      <c r="F909" s="1329" t="s">
        <v>1227</v>
      </c>
      <c r="G909" s="1331" t="s">
        <v>1228</v>
      </c>
      <c r="H909" s="1329" t="s">
        <v>1230</v>
      </c>
      <c r="I909" s="1329" t="s">
        <v>1229</v>
      </c>
      <c r="J909" s="1329" t="s">
        <v>216</v>
      </c>
      <c r="K909" s="366"/>
      <c r="L909" s="366" t="s">
        <v>18</v>
      </c>
      <c r="M909" s="661" t="s">
        <v>1232</v>
      </c>
      <c r="N909" s="1348" t="s">
        <v>1496</v>
      </c>
    </row>
    <row r="910" spans="1:14" ht="42.75" customHeight="1" x14ac:dyDescent="0.25">
      <c r="A910" s="1332"/>
      <c r="B910" s="1332"/>
      <c r="C910" s="1332"/>
      <c r="D910" s="1332"/>
      <c r="E910" s="1329"/>
      <c r="F910" s="1329"/>
      <c r="G910" s="1331"/>
      <c r="H910" s="1329"/>
      <c r="I910" s="1329"/>
      <c r="J910" s="1329"/>
      <c r="K910" s="366"/>
      <c r="L910" s="366" t="s">
        <v>995</v>
      </c>
      <c r="M910" s="661" t="s">
        <v>1497</v>
      </c>
      <c r="N910" s="1348"/>
    </row>
    <row r="911" spans="1:14" x14ac:dyDescent="0.25">
      <c r="A911" s="1332"/>
      <c r="B911" s="1332"/>
      <c r="C911" s="1332"/>
      <c r="D911" s="1332"/>
      <c r="E911" s="1329"/>
      <c r="F911" s="1329"/>
      <c r="G911" s="1331"/>
      <c r="H911" s="1329"/>
      <c r="I911" s="1329"/>
      <c r="J911" s="1329"/>
      <c r="K911" s="366"/>
      <c r="L911" s="366" t="s">
        <v>298</v>
      </c>
      <c r="M911" s="661" t="s">
        <v>1498</v>
      </c>
      <c r="N911" s="1348"/>
    </row>
    <row r="912" spans="1:14" x14ac:dyDescent="0.25">
      <c r="A912" s="1332">
        <v>213</v>
      </c>
      <c r="B912" s="1332">
        <v>15</v>
      </c>
      <c r="C912" s="1332" t="s">
        <v>73</v>
      </c>
      <c r="D912" s="1332">
        <v>2561</v>
      </c>
      <c r="E912" s="1329" t="s">
        <v>1233</v>
      </c>
      <c r="F912" s="1329" t="s">
        <v>1233</v>
      </c>
      <c r="G912" s="1331" t="s">
        <v>1234</v>
      </c>
      <c r="H912" s="1329" t="s">
        <v>55</v>
      </c>
      <c r="I912" s="1329" t="s">
        <v>1235</v>
      </c>
      <c r="J912" s="1329" t="s">
        <v>11</v>
      </c>
      <c r="K912" s="366"/>
      <c r="L912" s="366" t="s">
        <v>18</v>
      </c>
      <c r="M912" s="661" t="s">
        <v>1236</v>
      </c>
      <c r="N912" s="473" t="s">
        <v>48</v>
      </c>
    </row>
    <row r="913" spans="1:14" ht="40.5" x14ac:dyDescent="0.25">
      <c r="A913" s="1332"/>
      <c r="B913" s="1332"/>
      <c r="C913" s="1332"/>
      <c r="D913" s="1332"/>
      <c r="E913" s="1329"/>
      <c r="F913" s="1329"/>
      <c r="G913" s="1331"/>
      <c r="H913" s="1329"/>
      <c r="I913" s="1329"/>
      <c r="J913" s="1329"/>
      <c r="K913" s="366"/>
      <c r="L913" s="366" t="s">
        <v>995</v>
      </c>
      <c r="M913" s="661" t="s">
        <v>4177</v>
      </c>
      <c r="N913" s="473"/>
    </row>
    <row r="914" spans="1:14" x14ac:dyDescent="0.25">
      <c r="A914" s="1332"/>
      <c r="B914" s="1332"/>
      <c r="C914" s="1332"/>
      <c r="D914" s="1332"/>
      <c r="E914" s="1329"/>
      <c r="F914" s="1329"/>
      <c r="G914" s="1331"/>
      <c r="H914" s="1329"/>
      <c r="I914" s="1329"/>
      <c r="J914" s="1329"/>
      <c r="K914" s="366"/>
      <c r="L914" s="366" t="s">
        <v>298</v>
      </c>
      <c r="M914" s="661" t="s">
        <v>4179</v>
      </c>
      <c r="N914" s="473"/>
    </row>
    <row r="915" spans="1:14" x14ac:dyDescent="0.25">
      <c r="A915" s="1332">
        <v>214</v>
      </c>
      <c r="B915" s="1332">
        <v>15</v>
      </c>
      <c r="C915" s="1332" t="s">
        <v>73</v>
      </c>
      <c r="D915" s="1332">
        <v>2561</v>
      </c>
      <c r="E915" s="1329" t="s">
        <v>1237</v>
      </c>
      <c r="F915" s="1329" t="s">
        <v>1237</v>
      </c>
      <c r="G915" s="1331" t="s">
        <v>1238</v>
      </c>
      <c r="H915" s="1329" t="s">
        <v>1239</v>
      </c>
      <c r="I915" s="1329" t="s">
        <v>1240</v>
      </c>
      <c r="J915" s="1329" t="s">
        <v>429</v>
      </c>
      <c r="K915" s="366"/>
      <c r="L915" s="366" t="s">
        <v>18</v>
      </c>
      <c r="M915" s="661" t="s">
        <v>1241</v>
      </c>
      <c r="N915" s="473" t="s">
        <v>48</v>
      </c>
    </row>
    <row r="916" spans="1:14" ht="40.5" x14ac:dyDescent="0.25">
      <c r="A916" s="1332"/>
      <c r="B916" s="1332"/>
      <c r="C916" s="1332"/>
      <c r="D916" s="1332"/>
      <c r="E916" s="1329"/>
      <c r="F916" s="1329"/>
      <c r="G916" s="1331"/>
      <c r="H916" s="1329"/>
      <c r="I916" s="1329"/>
      <c r="J916" s="1329"/>
      <c r="K916" s="366"/>
      <c r="L916" s="366" t="s">
        <v>995</v>
      </c>
      <c r="M916" s="661" t="s">
        <v>4177</v>
      </c>
      <c r="N916" s="473"/>
    </row>
    <row r="917" spans="1:14" x14ac:dyDescent="0.25">
      <c r="A917" s="1332"/>
      <c r="B917" s="1332"/>
      <c r="C917" s="1332"/>
      <c r="D917" s="1332"/>
      <c r="E917" s="1329"/>
      <c r="F917" s="1329"/>
      <c r="G917" s="1331"/>
      <c r="H917" s="1329"/>
      <c r="I917" s="1329"/>
      <c r="J917" s="1329"/>
      <c r="K917" s="366"/>
      <c r="L917" s="366" t="s">
        <v>298</v>
      </c>
      <c r="M917" s="661" t="s">
        <v>4180</v>
      </c>
      <c r="N917" s="473"/>
    </row>
    <row r="918" spans="1:14" x14ac:dyDescent="0.25">
      <c r="A918" s="1332">
        <v>215</v>
      </c>
      <c r="B918" s="1332">
        <v>15</v>
      </c>
      <c r="C918" s="1332" t="s">
        <v>73</v>
      </c>
      <c r="D918" s="1332">
        <v>2561</v>
      </c>
      <c r="E918" s="1329" t="s">
        <v>1242</v>
      </c>
      <c r="F918" s="1329" t="s">
        <v>1242</v>
      </c>
      <c r="G918" s="1331" t="s">
        <v>1243</v>
      </c>
      <c r="H918" s="1329" t="s">
        <v>1244</v>
      </c>
      <c r="I918" s="1329" t="s">
        <v>665</v>
      </c>
      <c r="J918" s="1329" t="s">
        <v>105</v>
      </c>
      <c r="K918" s="366"/>
      <c r="L918" s="366" t="s">
        <v>18</v>
      </c>
      <c r="M918" s="661" t="s">
        <v>1245</v>
      </c>
      <c r="N918" s="473" t="s">
        <v>48</v>
      </c>
    </row>
    <row r="919" spans="1:14" ht="40.5" x14ac:dyDescent="0.25">
      <c r="A919" s="1332"/>
      <c r="B919" s="1332"/>
      <c r="C919" s="1332"/>
      <c r="D919" s="1332"/>
      <c r="E919" s="1329"/>
      <c r="F919" s="1329"/>
      <c r="G919" s="1331"/>
      <c r="H919" s="1329"/>
      <c r="I919" s="1329"/>
      <c r="J919" s="1329"/>
      <c r="K919" s="366"/>
      <c r="L919" s="366" t="s">
        <v>995</v>
      </c>
      <c r="M919" s="661" t="s">
        <v>4177</v>
      </c>
      <c r="N919" s="473"/>
    </row>
    <row r="920" spans="1:14" x14ac:dyDescent="0.25">
      <c r="A920" s="1332"/>
      <c r="B920" s="1332"/>
      <c r="C920" s="1332"/>
      <c r="D920" s="1332"/>
      <c r="E920" s="1329"/>
      <c r="F920" s="1329"/>
      <c r="G920" s="1331"/>
      <c r="H920" s="1329"/>
      <c r="I920" s="1329"/>
      <c r="J920" s="1329"/>
      <c r="K920" s="366"/>
      <c r="L920" s="366" t="s">
        <v>298</v>
      </c>
      <c r="M920" s="661" t="s">
        <v>4181</v>
      </c>
      <c r="N920" s="473"/>
    </row>
    <row r="921" spans="1:14" x14ac:dyDescent="0.25">
      <c r="A921" s="1332">
        <v>216</v>
      </c>
      <c r="B921" s="1332">
        <v>15</v>
      </c>
      <c r="C921" s="1332" t="s">
        <v>73</v>
      </c>
      <c r="D921" s="1332">
        <v>2561</v>
      </c>
      <c r="E921" s="1329" t="s">
        <v>1246</v>
      </c>
      <c r="F921" s="1329" t="s">
        <v>1246</v>
      </c>
      <c r="G921" s="1331" t="s">
        <v>1247</v>
      </c>
      <c r="H921" s="1329" t="s">
        <v>1248</v>
      </c>
      <c r="I921" s="1329" t="s">
        <v>388</v>
      </c>
      <c r="J921" s="1329" t="s">
        <v>388</v>
      </c>
      <c r="K921" s="366"/>
      <c r="L921" s="366" t="s">
        <v>18</v>
      </c>
      <c r="M921" s="661" t="s">
        <v>1249</v>
      </c>
      <c r="N921" s="473" t="s">
        <v>48</v>
      </c>
    </row>
    <row r="922" spans="1:14" ht="40.5" x14ac:dyDescent="0.25">
      <c r="A922" s="1332"/>
      <c r="B922" s="1332"/>
      <c r="C922" s="1332"/>
      <c r="D922" s="1332"/>
      <c r="E922" s="1329"/>
      <c r="F922" s="1329"/>
      <c r="G922" s="1331"/>
      <c r="H922" s="1329"/>
      <c r="I922" s="1329"/>
      <c r="J922" s="1329"/>
      <c r="K922" s="366"/>
      <c r="L922" s="366" t="s">
        <v>995</v>
      </c>
      <c r="M922" s="661" t="s">
        <v>4177</v>
      </c>
      <c r="N922" s="473"/>
    </row>
    <row r="923" spans="1:14" x14ac:dyDescent="0.25">
      <c r="A923" s="1332"/>
      <c r="B923" s="1332"/>
      <c r="C923" s="1332"/>
      <c r="D923" s="1332"/>
      <c r="E923" s="1329"/>
      <c r="F923" s="1329"/>
      <c r="G923" s="1331"/>
      <c r="H923" s="1329"/>
      <c r="I923" s="1329"/>
      <c r="J923" s="1329"/>
      <c r="K923" s="366"/>
      <c r="L923" s="366" t="s">
        <v>298</v>
      </c>
      <c r="M923" s="661" t="s">
        <v>4182</v>
      </c>
      <c r="N923" s="473"/>
    </row>
    <row r="924" spans="1:14" x14ac:dyDescent="0.25">
      <c r="A924" s="1332">
        <v>217</v>
      </c>
      <c r="B924" s="1332">
        <v>15</v>
      </c>
      <c r="C924" s="1332" t="s">
        <v>73</v>
      </c>
      <c r="D924" s="1332">
        <v>2561</v>
      </c>
      <c r="E924" s="1329" t="s">
        <v>1250</v>
      </c>
      <c r="F924" s="1329" t="s">
        <v>1250</v>
      </c>
      <c r="G924" s="1331" t="s">
        <v>1251</v>
      </c>
      <c r="H924" s="1329" t="s">
        <v>1252</v>
      </c>
      <c r="I924" s="1329" t="s">
        <v>462</v>
      </c>
      <c r="J924" s="1329" t="s">
        <v>463</v>
      </c>
      <c r="K924" s="366"/>
      <c r="L924" s="366" t="s">
        <v>18</v>
      </c>
      <c r="M924" s="661" t="s">
        <v>1253</v>
      </c>
      <c r="N924" s="473" t="s">
        <v>48</v>
      </c>
    </row>
    <row r="925" spans="1:14" ht="40.5" x14ac:dyDescent="0.25">
      <c r="A925" s="1332"/>
      <c r="B925" s="1332"/>
      <c r="C925" s="1332"/>
      <c r="D925" s="1332"/>
      <c r="E925" s="1329"/>
      <c r="F925" s="1329"/>
      <c r="G925" s="1331"/>
      <c r="H925" s="1329"/>
      <c r="I925" s="1329"/>
      <c r="J925" s="1329"/>
      <c r="K925" s="366"/>
      <c r="L925" s="366" t="s">
        <v>995</v>
      </c>
      <c r="M925" s="661" t="s">
        <v>4177</v>
      </c>
      <c r="N925" s="473"/>
    </row>
    <row r="926" spans="1:14" x14ac:dyDescent="0.25">
      <c r="A926" s="1332"/>
      <c r="B926" s="1332"/>
      <c r="C926" s="1332"/>
      <c r="D926" s="1332"/>
      <c r="E926" s="1329"/>
      <c r="F926" s="1329"/>
      <c r="G926" s="1331"/>
      <c r="H926" s="1329"/>
      <c r="I926" s="1329"/>
      <c r="J926" s="1329"/>
      <c r="K926" s="366"/>
      <c r="L926" s="366" t="s">
        <v>298</v>
      </c>
      <c r="M926" s="661" t="s">
        <v>4183</v>
      </c>
      <c r="N926" s="473"/>
    </row>
    <row r="927" spans="1:14" x14ac:dyDescent="0.25">
      <c r="A927" s="1332">
        <v>218</v>
      </c>
      <c r="B927" s="1332">
        <v>15</v>
      </c>
      <c r="C927" s="1332" t="s">
        <v>73</v>
      </c>
      <c r="D927" s="1332">
        <v>2561</v>
      </c>
      <c r="E927" s="1329" t="s">
        <v>1227</v>
      </c>
      <c r="F927" s="1329" t="s">
        <v>1227</v>
      </c>
      <c r="G927" s="1331" t="s">
        <v>1228</v>
      </c>
      <c r="H927" s="1329" t="s">
        <v>1230</v>
      </c>
      <c r="I927" s="1329" t="s">
        <v>1229</v>
      </c>
      <c r="J927" s="1329" t="s">
        <v>216</v>
      </c>
      <c r="K927" s="366"/>
      <c r="L927" s="366" t="s">
        <v>44</v>
      </c>
      <c r="M927" s="661" t="s">
        <v>1254</v>
      </c>
      <c r="N927" s="473" t="s">
        <v>48</v>
      </c>
    </row>
    <row r="928" spans="1:14" ht="40.5" x14ac:dyDescent="0.25">
      <c r="A928" s="1332"/>
      <c r="B928" s="1332"/>
      <c r="C928" s="1332"/>
      <c r="D928" s="1332"/>
      <c r="E928" s="1329"/>
      <c r="F928" s="1329"/>
      <c r="G928" s="1331"/>
      <c r="H928" s="1329"/>
      <c r="I928" s="1329"/>
      <c r="J928" s="1329"/>
      <c r="K928" s="366"/>
      <c r="L928" s="366" t="s">
        <v>995</v>
      </c>
      <c r="M928" s="661" t="s">
        <v>4177</v>
      </c>
      <c r="N928" s="473"/>
    </row>
    <row r="929" spans="1:14" x14ac:dyDescent="0.25">
      <c r="A929" s="1332"/>
      <c r="B929" s="1332"/>
      <c r="C929" s="1332"/>
      <c r="D929" s="1332"/>
      <c r="E929" s="1329"/>
      <c r="F929" s="1329"/>
      <c r="G929" s="1331"/>
      <c r="H929" s="1329"/>
      <c r="I929" s="1329"/>
      <c r="J929" s="1329"/>
      <c r="K929" s="366"/>
      <c r="L929" s="366" t="s">
        <v>298</v>
      </c>
      <c r="M929" s="661" t="s">
        <v>4184</v>
      </c>
      <c r="N929" s="473"/>
    </row>
    <row r="930" spans="1:14" ht="40.5" x14ac:dyDescent="0.25">
      <c r="A930" s="1332">
        <v>219</v>
      </c>
      <c r="B930" s="1332">
        <v>15</v>
      </c>
      <c r="C930" s="1332" t="s">
        <v>73</v>
      </c>
      <c r="D930" s="1332">
        <v>2561</v>
      </c>
      <c r="E930" s="1329" t="s">
        <v>1233</v>
      </c>
      <c r="F930" s="1329" t="s">
        <v>6443</v>
      </c>
      <c r="G930" s="1331" t="s">
        <v>1234</v>
      </c>
      <c r="H930" s="1329" t="s">
        <v>55</v>
      </c>
      <c r="I930" s="1329" t="s">
        <v>1235</v>
      </c>
      <c r="J930" s="1329" t="s">
        <v>11</v>
      </c>
      <c r="K930" s="366"/>
      <c r="L930" s="366" t="s">
        <v>277</v>
      </c>
      <c r="M930" s="661" t="s">
        <v>1255</v>
      </c>
      <c r="N930" s="473" t="s">
        <v>4185</v>
      </c>
    </row>
    <row r="931" spans="1:14" ht="47.25" customHeight="1" x14ac:dyDescent="0.25">
      <c r="A931" s="1332"/>
      <c r="B931" s="1332"/>
      <c r="C931" s="1332"/>
      <c r="D931" s="1332"/>
      <c r="E931" s="1329"/>
      <c r="F931" s="1329"/>
      <c r="G931" s="1331"/>
      <c r="H931" s="1329"/>
      <c r="I931" s="1329"/>
      <c r="J931" s="1329"/>
      <c r="K931" s="366"/>
      <c r="L931" s="366" t="s">
        <v>995</v>
      </c>
      <c r="M931" s="661" t="s">
        <v>4186</v>
      </c>
      <c r="N931" s="473"/>
    </row>
    <row r="932" spans="1:14" x14ac:dyDescent="0.25">
      <c r="A932" s="1332"/>
      <c r="B932" s="1332"/>
      <c r="C932" s="1332"/>
      <c r="D932" s="1332"/>
      <c r="E932" s="1329"/>
      <c r="F932" s="1329"/>
      <c r="G932" s="1331"/>
      <c r="H932" s="1329"/>
      <c r="I932" s="1329"/>
      <c r="J932" s="1329"/>
      <c r="K932" s="366"/>
      <c r="L932" s="366" t="s">
        <v>298</v>
      </c>
      <c r="M932" s="661" t="s">
        <v>4187</v>
      </c>
      <c r="N932" s="473"/>
    </row>
    <row r="933" spans="1:14" ht="43.5" customHeight="1" x14ac:dyDescent="0.25">
      <c r="A933" s="1332"/>
      <c r="B933" s="1332"/>
      <c r="C933" s="1332"/>
      <c r="D933" s="1332"/>
      <c r="E933" s="1329"/>
      <c r="F933" s="1329"/>
      <c r="G933" s="1331"/>
      <c r="H933" s="1329"/>
      <c r="I933" s="1329"/>
      <c r="J933" s="1329"/>
      <c r="K933" s="366"/>
      <c r="L933" s="366" t="s">
        <v>995</v>
      </c>
      <c r="M933" s="661" t="s">
        <v>4188</v>
      </c>
      <c r="N933" s="473"/>
    </row>
    <row r="934" spans="1:14" x14ac:dyDescent="0.25">
      <c r="A934" s="1332"/>
      <c r="B934" s="1332"/>
      <c r="C934" s="1332"/>
      <c r="D934" s="1332"/>
      <c r="E934" s="1329"/>
      <c r="F934" s="1329"/>
      <c r="G934" s="1331"/>
      <c r="H934" s="1329"/>
      <c r="I934" s="1329"/>
      <c r="J934" s="1329"/>
      <c r="K934" s="366"/>
      <c r="L934" s="366" t="s">
        <v>298</v>
      </c>
      <c r="M934" s="661" t="s">
        <v>4189</v>
      </c>
      <c r="N934" s="473"/>
    </row>
    <row r="935" spans="1:14" ht="40.5" x14ac:dyDescent="0.25">
      <c r="A935" s="69">
        <v>220</v>
      </c>
      <c r="B935" s="69">
        <v>15</v>
      </c>
      <c r="C935" s="69" t="s">
        <v>73</v>
      </c>
      <c r="D935" s="69">
        <v>2561</v>
      </c>
      <c r="E935" s="113" t="s">
        <v>1237</v>
      </c>
      <c r="F935" s="113" t="s">
        <v>1237</v>
      </c>
      <c r="G935" s="1" t="s">
        <v>1238</v>
      </c>
      <c r="H935" s="113" t="s">
        <v>1239</v>
      </c>
      <c r="I935" s="113" t="s">
        <v>1240</v>
      </c>
      <c r="J935" s="113" t="s">
        <v>429</v>
      </c>
      <c r="L935" s="113" t="s">
        <v>277</v>
      </c>
      <c r="M935" s="361" t="s">
        <v>1256</v>
      </c>
    </row>
    <row r="936" spans="1:14" ht="40.5" x14ac:dyDescent="0.25">
      <c r="A936" s="69">
        <v>221</v>
      </c>
      <c r="B936" s="69">
        <v>15</v>
      </c>
      <c r="C936" s="69" t="s">
        <v>73</v>
      </c>
      <c r="D936" s="69">
        <v>2561</v>
      </c>
      <c r="E936" s="113" t="s">
        <v>1242</v>
      </c>
      <c r="F936" s="113" t="s">
        <v>1242</v>
      </c>
      <c r="G936" s="1" t="s">
        <v>1243</v>
      </c>
      <c r="H936" s="113" t="s">
        <v>1244</v>
      </c>
      <c r="I936" s="113" t="s">
        <v>665</v>
      </c>
      <c r="J936" s="113" t="s">
        <v>105</v>
      </c>
      <c r="L936" s="113" t="s">
        <v>45</v>
      </c>
      <c r="M936" s="361" t="s">
        <v>1257</v>
      </c>
    </row>
    <row r="937" spans="1:14" ht="65.25" customHeight="1" x14ac:dyDescent="0.25">
      <c r="A937" s="1332">
        <v>222</v>
      </c>
      <c r="B937" s="1332">
        <v>22</v>
      </c>
      <c r="C937" s="1332" t="s">
        <v>73</v>
      </c>
      <c r="D937" s="1332">
        <v>2561</v>
      </c>
      <c r="E937" s="1329" t="s">
        <v>1271</v>
      </c>
      <c r="F937" s="1329" t="s">
        <v>1271</v>
      </c>
      <c r="G937" s="1331" t="s">
        <v>1272</v>
      </c>
      <c r="H937" s="1329" t="s">
        <v>1273</v>
      </c>
      <c r="I937" s="1329" t="s">
        <v>571</v>
      </c>
      <c r="J937" s="1329" t="s">
        <v>527</v>
      </c>
      <c r="K937" s="366"/>
      <c r="L937" s="366" t="s">
        <v>1274</v>
      </c>
      <c r="M937" s="661" t="s">
        <v>1275</v>
      </c>
      <c r="N937" s="473" t="s">
        <v>48</v>
      </c>
    </row>
    <row r="938" spans="1:14" ht="44.25" customHeight="1" x14ac:dyDescent="0.25">
      <c r="A938" s="1332"/>
      <c r="B938" s="1332"/>
      <c r="C938" s="1332"/>
      <c r="D938" s="1332"/>
      <c r="E938" s="1329"/>
      <c r="F938" s="1329"/>
      <c r="G938" s="1331"/>
      <c r="H938" s="1329"/>
      <c r="I938" s="1329"/>
      <c r="J938" s="1329"/>
      <c r="K938" s="366"/>
      <c r="L938" s="366" t="s">
        <v>52</v>
      </c>
      <c r="M938" s="661" t="s">
        <v>4190</v>
      </c>
      <c r="N938" s="473"/>
    </row>
    <row r="939" spans="1:14" ht="45.75" customHeight="1" x14ac:dyDescent="0.25">
      <c r="A939" s="1332"/>
      <c r="B939" s="1332"/>
      <c r="C939" s="1332"/>
      <c r="D939" s="1332"/>
      <c r="E939" s="1329"/>
      <c r="F939" s="1329"/>
      <c r="G939" s="1331"/>
      <c r="H939" s="1329"/>
      <c r="I939" s="1329"/>
      <c r="J939" s="1329"/>
      <c r="K939" s="366"/>
      <c r="L939" s="366" t="s">
        <v>298</v>
      </c>
      <c r="M939" s="661" t="s">
        <v>4191</v>
      </c>
      <c r="N939" s="473"/>
    </row>
    <row r="940" spans="1:14" ht="40.5" x14ac:dyDescent="0.25">
      <c r="A940" s="1332">
        <v>223</v>
      </c>
      <c r="B940" s="1332">
        <v>30</v>
      </c>
      <c r="C940" s="1332" t="s">
        <v>73</v>
      </c>
      <c r="D940" s="1332">
        <v>2561</v>
      </c>
      <c r="E940" s="1329" t="s">
        <v>1284</v>
      </c>
      <c r="F940" s="1329" t="s">
        <v>1284</v>
      </c>
      <c r="G940" s="1331" t="s">
        <v>1285</v>
      </c>
      <c r="H940" s="1329" t="s">
        <v>1286</v>
      </c>
      <c r="I940" s="1329" t="s">
        <v>12</v>
      </c>
      <c r="J940" s="1329" t="s">
        <v>527</v>
      </c>
      <c r="K940" s="366"/>
      <c r="L940" s="366" t="s">
        <v>277</v>
      </c>
      <c r="M940" s="661" t="s">
        <v>1287</v>
      </c>
      <c r="N940" s="1348" t="s">
        <v>48</v>
      </c>
    </row>
    <row r="941" spans="1:14" ht="41.25" customHeight="1" x14ac:dyDescent="0.25">
      <c r="A941" s="1332"/>
      <c r="B941" s="1332"/>
      <c r="C941" s="1332"/>
      <c r="D941" s="1332"/>
      <c r="E941" s="1329"/>
      <c r="F941" s="1329"/>
      <c r="G941" s="1331"/>
      <c r="H941" s="1329"/>
      <c r="I941" s="1329"/>
      <c r="J941" s="1329"/>
      <c r="K941" s="366"/>
      <c r="L941" s="366" t="s">
        <v>1406</v>
      </c>
      <c r="M941" s="661" t="s">
        <v>1407</v>
      </c>
      <c r="N941" s="1348"/>
    </row>
    <row r="942" spans="1:14" ht="41.25" customHeight="1" x14ac:dyDescent="0.25">
      <c r="A942" s="1332"/>
      <c r="B942" s="1332"/>
      <c r="C942" s="1332"/>
      <c r="D942" s="1332"/>
      <c r="E942" s="1329"/>
      <c r="F942" s="1329"/>
      <c r="G942" s="1331"/>
      <c r="H942" s="1329"/>
      <c r="I942" s="1329"/>
      <c r="J942" s="1329"/>
      <c r="K942" s="366"/>
      <c r="L942" s="366" t="s">
        <v>4192</v>
      </c>
      <c r="M942" s="661" t="s">
        <v>1408</v>
      </c>
      <c r="N942" s="1348"/>
    </row>
    <row r="943" spans="1:14" ht="41.25" customHeight="1" x14ac:dyDescent="0.25">
      <c r="A943" s="1332"/>
      <c r="B943" s="1332"/>
      <c r="C943" s="1332"/>
      <c r="D943" s="1332"/>
      <c r="E943" s="1329"/>
      <c r="F943" s="1329"/>
      <c r="G943" s="1331"/>
      <c r="H943" s="1329"/>
      <c r="I943" s="1329"/>
      <c r="J943" s="1329"/>
      <c r="K943" s="366"/>
      <c r="L943" s="366" t="s">
        <v>995</v>
      </c>
      <c r="M943" s="661" t="s">
        <v>4193</v>
      </c>
      <c r="N943" s="1348"/>
    </row>
    <row r="944" spans="1:14" ht="41.25" customHeight="1" x14ac:dyDescent="0.25">
      <c r="A944" s="1332"/>
      <c r="B944" s="1332"/>
      <c r="C944" s="1332"/>
      <c r="D944" s="1332"/>
      <c r="E944" s="1329"/>
      <c r="F944" s="1329"/>
      <c r="G944" s="1331"/>
      <c r="H944" s="1329"/>
      <c r="I944" s="1329"/>
      <c r="J944" s="1329"/>
      <c r="K944" s="366"/>
      <c r="L944" s="366" t="s">
        <v>298</v>
      </c>
      <c r="M944" s="661" t="s">
        <v>4194</v>
      </c>
      <c r="N944" s="1348"/>
    </row>
    <row r="945" spans="1:14" x14ac:dyDescent="0.25">
      <c r="A945" s="1332">
        <v>224</v>
      </c>
      <c r="B945" s="1332">
        <v>30</v>
      </c>
      <c r="C945" s="1332" t="s">
        <v>73</v>
      </c>
      <c r="D945" s="1332">
        <v>2561</v>
      </c>
      <c r="E945" s="1329" t="s">
        <v>1288</v>
      </c>
      <c r="F945" s="1329" t="s">
        <v>1288</v>
      </c>
      <c r="G945" s="1331" t="s">
        <v>1289</v>
      </c>
      <c r="H945" s="1329" t="s">
        <v>1290</v>
      </c>
      <c r="I945" s="1329" t="s">
        <v>1291</v>
      </c>
      <c r="J945" s="1329" t="s">
        <v>527</v>
      </c>
      <c r="K945" s="366"/>
      <c r="L945" s="366" t="s">
        <v>44</v>
      </c>
      <c r="M945" s="661" t="s">
        <v>1292</v>
      </c>
      <c r="N945" s="473" t="s">
        <v>48</v>
      </c>
    </row>
    <row r="946" spans="1:14" ht="42" customHeight="1" x14ac:dyDescent="0.25">
      <c r="A946" s="1332"/>
      <c r="B946" s="1332"/>
      <c r="C946" s="1332"/>
      <c r="D946" s="1332"/>
      <c r="E946" s="1329"/>
      <c r="F946" s="1329"/>
      <c r="G946" s="1331"/>
      <c r="H946" s="1329"/>
      <c r="I946" s="1329"/>
      <c r="J946" s="1329"/>
      <c r="K946" s="366"/>
      <c r="L946" s="366" t="s">
        <v>1419</v>
      </c>
      <c r="M946" s="661" t="s">
        <v>1418</v>
      </c>
      <c r="N946" s="473"/>
    </row>
    <row r="947" spans="1:14" x14ac:dyDescent="0.25">
      <c r="A947" s="1332"/>
      <c r="B947" s="1332"/>
      <c r="C947" s="1332"/>
      <c r="D947" s="1332"/>
      <c r="E947" s="1329"/>
      <c r="F947" s="1329"/>
      <c r="G947" s="1331"/>
      <c r="H947" s="1329"/>
      <c r="I947" s="1329"/>
      <c r="J947" s="1329"/>
      <c r="K947" s="366"/>
      <c r="L947" s="366" t="s">
        <v>1420</v>
      </c>
      <c r="M947" s="661" t="s">
        <v>1421</v>
      </c>
      <c r="N947" s="473"/>
    </row>
    <row r="948" spans="1:14" x14ac:dyDescent="0.25">
      <c r="A948" s="1332"/>
      <c r="B948" s="1332"/>
      <c r="C948" s="1332"/>
      <c r="D948" s="1332"/>
      <c r="E948" s="1329"/>
      <c r="F948" s="1329"/>
      <c r="G948" s="1331"/>
      <c r="H948" s="1329"/>
      <c r="I948" s="1329"/>
      <c r="J948" s="1329"/>
      <c r="K948" s="366"/>
      <c r="L948" s="366" t="s">
        <v>1419</v>
      </c>
      <c r="M948" s="661" t="s">
        <v>4195</v>
      </c>
      <c r="N948" s="473"/>
    </row>
    <row r="949" spans="1:14" x14ac:dyDescent="0.25">
      <c r="A949" s="1332"/>
      <c r="B949" s="1332"/>
      <c r="C949" s="1332"/>
      <c r="D949" s="1332"/>
      <c r="E949" s="1329"/>
      <c r="F949" s="1329"/>
      <c r="G949" s="1331"/>
      <c r="H949" s="1329"/>
      <c r="I949" s="1329"/>
      <c r="J949" s="1329"/>
      <c r="K949" s="366"/>
      <c r="L949" s="366" t="s">
        <v>1420</v>
      </c>
      <c r="M949" s="661" t="s">
        <v>4196</v>
      </c>
      <c r="N949" s="473"/>
    </row>
    <row r="950" spans="1:14" ht="40.5" x14ac:dyDescent="0.25">
      <c r="A950" s="1332"/>
      <c r="B950" s="1332"/>
      <c r="C950" s="1332"/>
      <c r="D950" s="1332"/>
      <c r="E950" s="1329"/>
      <c r="F950" s="1329"/>
      <c r="G950" s="1331"/>
      <c r="H950" s="1329"/>
      <c r="I950" s="1329"/>
      <c r="J950" s="1329"/>
      <c r="K950" s="366"/>
      <c r="L950" s="366" t="s">
        <v>995</v>
      </c>
      <c r="M950" s="661" t="s">
        <v>4197</v>
      </c>
      <c r="N950" s="473"/>
    </row>
    <row r="951" spans="1:14" x14ac:dyDescent="0.25">
      <c r="A951" s="1332"/>
      <c r="B951" s="1332"/>
      <c r="C951" s="1332"/>
      <c r="D951" s="1332"/>
      <c r="E951" s="1329"/>
      <c r="F951" s="1329"/>
      <c r="G951" s="1331"/>
      <c r="H951" s="1329"/>
      <c r="I951" s="1329"/>
      <c r="J951" s="1329"/>
      <c r="K951" s="366"/>
      <c r="L951" s="366" t="s">
        <v>298</v>
      </c>
      <c r="M951" s="661" t="s">
        <v>4198</v>
      </c>
      <c r="N951" s="473"/>
    </row>
    <row r="952" spans="1:14" x14ac:dyDescent="0.25">
      <c r="A952" s="1332">
        <v>225</v>
      </c>
      <c r="B952" s="1332">
        <v>4</v>
      </c>
      <c r="C952" s="1332" t="s">
        <v>71</v>
      </c>
      <c r="D952" s="1332">
        <v>2561</v>
      </c>
      <c r="E952" s="1329" t="s">
        <v>1307</v>
      </c>
      <c r="F952" s="1329" t="s">
        <v>1307</v>
      </c>
      <c r="G952" s="1331" t="s">
        <v>1308</v>
      </c>
      <c r="H952" s="1329" t="s">
        <v>24</v>
      </c>
      <c r="I952" s="1329" t="s">
        <v>1309</v>
      </c>
      <c r="J952" s="1329" t="s">
        <v>78</v>
      </c>
      <c r="K952" s="366"/>
      <c r="L952" s="366" t="s">
        <v>18</v>
      </c>
      <c r="M952" s="661" t="s">
        <v>1310</v>
      </c>
      <c r="N952" s="473" t="s">
        <v>48</v>
      </c>
    </row>
    <row r="953" spans="1:14" x14ac:dyDescent="0.25">
      <c r="A953" s="1332"/>
      <c r="B953" s="1332"/>
      <c r="C953" s="1332"/>
      <c r="D953" s="1332"/>
      <c r="E953" s="1329"/>
      <c r="F953" s="1329"/>
      <c r="G953" s="1331"/>
      <c r="H953" s="1329"/>
      <c r="I953" s="1329"/>
      <c r="J953" s="1329"/>
      <c r="K953" s="366"/>
      <c r="L953" s="366" t="s">
        <v>52</v>
      </c>
      <c r="M953" s="661" t="s">
        <v>4190</v>
      </c>
      <c r="N953" s="473"/>
    </row>
    <row r="954" spans="1:14" x14ac:dyDescent="0.25">
      <c r="A954" s="1332"/>
      <c r="B954" s="1332"/>
      <c r="C954" s="1332"/>
      <c r="D954" s="1332"/>
      <c r="E954" s="1329"/>
      <c r="F954" s="1329"/>
      <c r="G954" s="1331"/>
      <c r="H954" s="1329"/>
      <c r="I954" s="1329"/>
      <c r="J954" s="1329"/>
      <c r="K954" s="366"/>
      <c r="L954" s="366" t="s">
        <v>298</v>
      </c>
      <c r="M954" s="661" t="s">
        <v>4199</v>
      </c>
      <c r="N954" s="473"/>
    </row>
    <row r="955" spans="1:14" ht="40.5" x14ac:dyDescent="0.25">
      <c r="A955" s="1332">
        <v>226</v>
      </c>
      <c r="B955" s="1332">
        <v>7</v>
      </c>
      <c r="C955" s="1332" t="s">
        <v>71</v>
      </c>
      <c r="D955" s="1332">
        <v>2561</v>
      </c>
      <c r="E955" s="1329" t="s">
        <v>1314</v>
      </c>
      <c r="F955" s="1329" t="s">
        <v>1314</v>
      </c>
      <c r="G955" s="1331" t="s">
        <v>1315</v>
      </c>
      <c r="H955" s="1329" t="s">
        <v>741</v>
      </c>
      <c r="I955" s="1329" t="s">
        <v>1316</v>
      </c>
      <c r="J955" s="1329" t="s">
        <v>105</v>
      </c>
      <c r="K955" s="366"/>
      <c r="L955" s="366" t="s">
        <v>277</v>
      </c>
      <c r="M955" s="661" t="s">
        <v>1317</v>
      </c>
      <c r="N955" s="473" t="s">
        <v>48</v>
      </c>
    </row>
    <row r="956" spans="1:14" ht="45" customHeight="1" x14ac:dyDescent="0.25">
      <c r="A956" s="1332"/>
      <c r="B956" s="1332"/>
      <c r="C956" s="1332"/>
      <c r="D956" s="1332"/>
      <c r="E956" s="1329"/>
      <c r="F956" s="1329"/>
      <c r="G956" s="1331"/>
      <c r="H956" s="1329"/>
      <c r="I956" s="1329"/>
      <c r="J956" s="1329"/>
      <c r="K956" s="366"/>
      <c r="L956" s="366" t="s">
        <v>4200</v>
      </c>
      <c r="M956" s="661" t="s">
        <v>4201</v>
      </c>
      <c r="N956" s="473"/>
    </row>
    <row r="957" spans="1:14" x14ac:dyDescent="0.25">
      <c r="A957" s="1332"/>
      <c r="B957" s="1332"/>
      <c r="C957" s="1332"/>
      <c r="D957" s="1332"/>
      <c r="E957" s="1329"/>
      <c r="F957" s="1329"/>
      <c r="G957" s="1331"/>
      <c r="H957" s="1329"/>
      <c r="I957" s="1329"/>
      <c r="J957" s="1329"/>
      <c r="K957" s="366"/>
      <c r="L957" s="366" t="s">
        <v>4202</v>
      </c>
      <c r="M957" s="661" t="s">
        <v>4203</v>
      </c>
      <c r="N957" s="473"/>
    </row>
    <row r="958" spans="1:14" x14ac:dyDescent="0.25">
      <c r="A958" s="1332"/>
      <c r="B958" s="1332"/>
      <c r="C958" s="1332"/>
      <c r="D958" s="1332"/>
      <c r="E958" s="1329"/>
      <c r="F958" s="1329"/>
      <c r="G958" s="1331"/>
      <c r="H958" s="1329"/>
      <c r="I958" s="1329"/>
      <c r="J958" s="1329"/>
      <c r="K958" s="366"/>
      <c r="L958" s="366" t="s">
        <v>1209</v>
      </c>
      <c r="M958" s="661" t="s">
        <v>4204</v>
      </c>
      <c r="N958" s="473"/>
    </row>
    <row r="959" spans="1:14" ht="40.5" x14ac:dyDescent="0.25">
      <c r="A959" s="1332"/>
      <c r="B959" s="1332"/>
      <c r="C959" s="1332"/>
      <c r="D959" s="1332"/>
      <c r="E959" s="1329"/>
      <c r="F959" s="1329"/>
      <c r="G959" s="1331"/>
      <c r="H959" s="1329"/>
      <c r="I959" s="1329"/>
      <c r="J959" s="1329"/>
      <c r="K959" s="366"/>
      <c r="L959" s="366" t="s">
        <v>995</v>
      </c>
      <c r="M959" s="661" t="s">
        <v>4205</v>
      </c>
      <c r="N959" s="473"/>
    </row>
    <row r="960" spans="1:14" x14ac:dyDescent="0.25">
      <c r="A960" s="1332"/>
      <c r="B960" s="1332"/>
      <c r="C960" s="1332"/>
      <c r="D960" s="1332"/>
      <c r="E960" s="1329"/>
      <c r="F960" s="1329"/>
      <c r="G960" s="1331"/>
      <c r="H960" s="1329"/>
      <c r="I960" s="1329"/>
      <c r="J960" s="1329"/>
      <c r="K960" s="366"/>
      <c r="L960" s="366" t="s">
        <v>298</v>
      </c>
      <c r="M960" s="661" t="s">
        <v>4206</v>
      </c>
      <c r="N960" s="473"/>
    </row>
    <row r="961" spans="1:14" x14ac:dyDescent="0.25">
      <c r="A961" s="1332">
        <v>227</v>
      </c>
      <c r="B961" s="1332">
        <v>7</v>
      </c>
      <c r="C961" s="1332" t="s">
        <v>71</v>
      </c>
      <c r="D961" s="1332">
        <v>2561</v>
      </c>
      <c r="E961" s="1329" t="s">
        <v>1314</v>
      </c>
      <c r="F961" s="1329" t="s">
        <v>1314</v>
      </c>
      <c r="G961" s="1331" t="s">
        <v>1315</v>
      </c>
      <c r="H961" s="1329" t="s">
        <v>1318</v>
      </c>
      <c r="I961" s="1329" t="s">
        <v>1316</v>
      </c>
      <c r="J961" s="1329" t="s">
        <v>105</v>
      </c>
      <c r="K961" s="366"/>
      <c r="L961" s="366" t="s">
        <v>18</v>
      </c>
      <c r="M961" s="661" t="s">
        <v>1319</v>
      </c>
      <c r="N961" s="473" t="s">
        <v>48</v>
      </c>
    </row>
    <row r="962" spans="1:14" x14ac:dyDescent="0.25">
      <c r="A962" s="1332"/>
      <c r="B962" s="1332"/>
      <c r="C962" s="1332"/>
      <c r="D962" s="1332"/>
      <c r="E962" s="1329"/>
      <c r="F962" s="1329"/>
      <c r="G962" s="1331"/>
      <c r="H962" s="1329"/>
      <c r="I962" s="1329"/>
      <c r="J962" s="1329"/>
      <c r="K962" s="366"/>
      <c r="L962" s="366" t="s">
        <v>52</v>
      </c>
      <c r="M962" s="661" t="s">
        <v>4190</v>
      </c>
      <c r="N962" s="473"/>
    </row>
    <row r="963" spans="1:14" x14ac:dyDescent="0.25">
      <c r="A963" s="1332"/>
      <c r="B963" s="1332"/>
      <c r="C963" s="1332"/>
      <c r="D963" s="1332"/>
      <c r="E963" s="1329"/>
      <c r="F963" s="1329"/>
      <c r="G963" s="1331"/>
      <c r="H963" s="1329"/>
      <c r="I963" s="1329"/>
      <c r="J963" s="1329"/>
      <c r="K963" s="366"/>
      <c r="L963" s="366" t="s">
        <v>298</v>
      </c>
      <c r="M963" s="661" t="s">
        <v>4207</v>
      </c>
      <c r="N963" s="473"/>
    </row>
    <row r="964" spans="1:14" ht="60.75" customHeight="1" x14ac:dyDescent="0.25">
      <c r="A964" s="1332">
        <v>228</v>
      </c>
      <c r="B964" s="1332">
        <v>11</v>
      </c>
      <c r="C964" s="1332" t="s">
        <v>71</v>
      </c>
      <c r="D964" s="1332">
        <v>2561</v>
      </c>
      <c r="E964" s="1329" t="s">
        <v>1334</v>
      </c>
      <c r="F964" s="1329" t="s">
        <v>1334</v>
      </c>
      <c r="G964" s="1331" t="s">
        <v>1335</v>
      </c>
      <c r="H964" s="1329" t="s">
        <v>1336</v>
      </c>
      <c r="I964" s="1329" t="s">
        <v>142</v>
      </c>
      <c r="J964" s="1329" t="s">
        <v>1337</v>
      </c>
      <c r="K964" s="366"/>
      <c r="L964" s="366" t="s">
        <v>18</v>
      </c>
      <c r="M964" s="661" t="s">
        <v>1338</v>
      </c>
      <c r="N964" s="473" t="s">
        <v>48</v>
      </c>
    </row>
    <row r="965" spans="1:14" x14ac:dyDescent="0.25">
      <c r="A965" s="1332"/>
      <c r="B965" s="1332"/>
      <c r="C965" s="1332"/>
      <c r="D965" s="1332"/>
      <c r="E965" s="1329"/>
      <c r="F965" s="1329"/>
      <c r="G965" s="1331"/>
      <c r="H965" s="1329"/>
      <c r="I965" s="1329"/>
      <c r="J965" s="1329"/>
      <c r="K965" s="366"/>
      <c r="L965" s="366" t="s">
        <v>52</v>
      </c>
      <c r="M965" s="661" t="s">
        <v>4190</v>
      </c>
      <c r="N965" s="473"/>
    </row>
    <row r="966" spans="1:14" x14ac:dyDescent="0.25">
      <c r="A966" s="1332"/>
      <c r="B966" s="1332"/>
      <c r="C966" s="1332"/>
      <c r="D966" s="1332"/>
      <c r="E966" s="1329"/>
      <c r="F966" s="1329"/>
      <c r="G966" s="1331"/>
      <c r="H966" s="1329"/>
      <c r="I966" s="1329"/>
      <c r="J966" s="1329"/>
      <c r="K966" s="366"/>
      <c r="L966" s="366" t="s">
        <v>298</v>
      </c>
      <c r="M966" s="661" t="s">
        <v>4208</v>
      </c>
      <c r="N966" s="473"/>
    </row>
    <row r="967" spans="1:14" ht="69" customHeight="1" x14ac:dyDescent="0.25">
      <c r="A967" s="1332">
        <v>229</v>
      </c>
      <c r="B967" s="1332">
        <v>20</v>
      </c>
      <c r="C967" s="1332" t="s">
        <v>71</v>
      </c>
      <c r="D967" s="1332">
        <v>2561</v>
      </c>
      <c r="E967" s="1329" t="s">
        <v>1341</v>
      </c>
      <c r="F967" s="1329" t="s">
        <v>1341</v>
      </c>
      <c r="G967" s="1331" t="s">
        <v>1342</v>
      </c>
      <c r="H967" s="1329" t="s">
        <v>1343</v>
      </c>
      <c r="I967" s="1329" t="s">
        <v>485</v>
      </c>
      <c r="J967" s="1329" t="s">
        <v>485</v>
      </c>
      <c r="K967" s="366"/>
      <c r="L967" s="366" t="s">
        <v>1346</v>
      </c>
      <c r="M967" s="661" t="s">
        <v>1344</v>
      </c>
      <c r="N967" s="1348" t="s">
        <v>4209</v>
      </c>
    </row>
    <row r="968" spans="1:14" x14ac:dyDescent="0.25">
      <c r="A968" s="1332"/>
      <c r="B968" s="1332"/>
      <c r="C968" s="1332"/>
      <c r="D968" s="1332"/>
      <c r="E968" s="1329"/>
      <c r="F968" s="1329"/>
      <c r="G968" s="1331"/>
      <c r="H968" s="1329"/>
      <c r="I968" s="1329"/>
      <c r="J968" s="1329"/>
      <c r="K968" s="366"/>
      <c r="L968" s="366" t="s">
        <v>1345</v>
      </c>
      <c r="M968" s="661" t="s">
        <v>1347</v>
      </c>
      <c r="N968" s="1348"/>
    </row>
    <row r="969" spans="1:14" ht="40.5" x14ac:dyDescent="0.25">
      <c r="A969" s="1332"/>
      <c r="B969" s="1332"/>
      <c r="C969" s="1332"/>
      <c r="D969" s="1332"/>
      <c r="E969" s="1329"/>
      <c r="F969" s="1329"/>
      <c r="G969" s="1331"/>
      <c r="H969" s="1329"/>
      <c r="I969" s="1329"/>
      <c r="J969" s="1329"/>
      <c r="K969" s="366"/>
      <c r="L969" s="366" t="s">
        <v>995</v>
      </c>
      <c r="M969" s="661" t="s">
        <v>4210</v>
      </c>
      <c r="N969" s="1348"/>
    </row>
    <row r="970" spans="1:14" x14ac:dyDescent="0.25">
      <c r="A970" s="1332"/>
      <c r="B970" s="1332"/>
      <c r="C970" s="1332"/>
      <c r="D970" s="1332"/>
      <c r="E970" s="1329"/>
      <c r="F970" s="1329"/>
      <c r="G970" s="1331"/>
      <c r="H970" s="1329"/>
      <c r="I970" s="1329"/>
      <c r="J970" s="1329"/>
      <c r="K970" s="366"/>
      <c r="L970" s="366" t="s">
        <v>298</v>
      </c>
      <c r="M970" s="661" t="s">
        <v>4211</v>
      </c>
      <c r="N970" s="1348"/>
    </row>
    <row r="971" spans="1:14" x14ac:dyDescent="0.25">
      <c r="A971" s="1332">
        <v>230</v>
      </c>
      <c r="B971" s="1332">
        <v>20</v>
      </c>
      <c r="C971" s="1332" t="s">
        <v>71</v>
      </c>
      <c r="D971" s="1332">
        <v>2561</v>
      </c>
      <c r="E971" s="1329" t="s">
        <v>1353</v>
      </c>
      <c r="F971" s="1329" t="s">
        <v>1353</v>
      </c>
      <c r="G971" s="1331" t="s">
        <v>1354</v>
      </c>
      <c r="H971" s="1329" t="s">
        <v>1355</v>
      </c>
      <c r="I971" s="1329" t="s">
        <v>1356</v>
      </c>
      <c r="J971" s="1329" t="s">
        <v>212</v>
      </c>
      <c r="K971" s="366"/>
      <c r="L971" s="366" t="s">
        <v>18</v>
      </c>
      <c r="M971" s="661" t="s">
        <v>1357</v>
      </c>
      <c r="N971" s="1348" t="s">
        <v>48</v>
      </c>
    </row>
    <row r="972" spans="1:14" x14ac:dyDescent="0.25">
      <c r="A972" s="1332"/>
      <c r="B972" s="1332"/>
      <c r="C972" s="1332"/>
      <c r="D972" s="1332"/>
      <c r="E972" s="1329"/>
      <c r="F972" s="1329"/>
      <c r="G972" s="1331"/>
      <c r="H972" s="1329"/>
      <c r="I972" s="1329"/>
      <c r="J972" s="1329"/>
      <c r="K972" s="366"/>
      <c r="L972" s="366" t="s">
        <v>4212</v>
      </c>
      <c r="M972" s="661" t="s">
        <v>4213</v>
      </c>
      <c r="N972" s="1348"/>
    </row>
    <row r="973" spans="1:14" x14ac:dyDescent="0.25">
      <c r="A973" s="1332"/>
      <c r="B973" s="1332"/>
      <c r="C973" s="1332"/>
      <c r="D973" s="1332"/>
      <c r="E973" s="1329"/>
      <c r="F973" s="1329"/>
      <c r="G973" s="1331"/>
      <c r="H973" s="1329"/>
      <c r="I973" s="1329"/>
      <c r="J973" s="1329"/>
      <c r="K973" s="366"/>
      <c r="L973" s="366" t="s">
        <v>4214</v>
      </c>
      <c r="M973" s="661" t="s">
        <v>4215</v>
      </c>
      <c r="N973" s="1348"/>
    </row>
    <row r="974" spans="1:14" ht="40.5" x14ac:dyDescent="0.25">
      <c r="A974" s="1332">
        <v>231</v>
      </c>
      <c r="B974" s="1332">
        <v>20</v>
      </c>
      <c r="C974" s="1332" t="s">
        <v>71</v>
      </c>
      <c r="D974" s="1332">
        <v>2561</v>
      </c>
      <c r="E974" s="1329" t="s">
        <v>1358</v>
      </c>
      <c r="F974" s="1329" t="s">
        <v>1358</v>
      </c>
      <c r="G974" s="1331" t="s">
        <v>1359</v>
      </c>
      <c r="H974" s="1329" t="s">
        <v>1360</v>
      </c>
      <c r="I974" s="1329" t="s">
        <v>216</v>
      </c>
      <c r="J974" s="1329" t="s">
        <v>216</v>
      </c>
      <c r="K974" s="1329"/>
      <c r="L974" s="366" t="s">
        <v>1361</v>
      </c>
      <c r="M974" s="661" t="s">
        <v>1362</v>
      </c>
      <c r="N974" s="473" t="s">
        <v>48</v>
      </c>
    </row>
    <row r="975" spans="1:14" ht="40.5" x14ac:dyDescent="0.25">
      <c r="A975" s="1332"/>
      <c r="B975" s="1332"/>
      <c r="C975" s="1332"/>
      <c r="D975" s="1332"/>
      <c r="E975" s="1329"/>
      <c r="F975" s="1329"/>
      <c r="G975" s="1331"/>
      <c r="H975" s="1329"/>
      <c r="I975" s="1329"/>
      <c r="J975" s="1329"/>
      <c r="K975" s="1329"/>
      <c r="L975" s="366" t="s">
        <v>995</v>
      </c>
      <c r="M975" s="661" t="s">
        <v>4216</v>
      </c>
      <c r="N975" s="473"/>
    </row>
    <row r="976" spans="1:14" x14ac:dyDescent="0.25">
      <c r="A976" s="1332"/>
      <c r="B976" s="1332"/>
      <c r="C976" s="1332"/>
      <c r="D976" s="1332"/>
      <c r="E976" s="1329"/>
      <c r="F976" s="1329"/>
      <c r="G976" s="1331"/>
      <c r="H976" s="1329"/>
      <c r="I976" s="1329"/>
      <c r="J976" s="1329"/>
      <c r="K976" s="1329"/>
      <c r="L976" s="366" t="s">
        <v>298</v>
      </c>
      <c r="M976" s="661" t="s">
        <v>4217</v>
      </c>
      <c r="N976" s="473"/>
    </row>
    <row r="977" spans="1:14" ht="40.5" x14ac:dyDescent="0.25">
      <c r="A977" s="1332"/>
      <c r="B977" s="1332"/>
      <c r="C977" s="1332"/>
      <c r="D977" s="1332"/>
      <c r="E977" s="1329"/>
      <c r="F977" s="1329"/>
      <c r="G977" s="1331"/>
      <c r="H977" s="1329"/>
      <c r="I977" s="1329"/>
      <c r="J977" s="1329"/>
      <c r="K977" s="1329"/>
      <c r="L977" s="128" t="s">
        <v>5025</v>
      </c>
      <c r="M977" s="663" t="s">
        <v>5040</v>
      </c>
      <c r="N977" s="473" t="s">
        <v>5030</v>
      </c>
    </row>
    <row r="978" spans="1:14" ht="40.5" x14ac:dyDescent="0.25">
      <c r="A978" s="1304">
        <v>232</v>
      </c>
      <c r="B978" s="1304">
        <v>20</v>
      </c>
      <c r="C978" s="1304" t="s">
        <v>71</v>
      </c>
      <c r="D978" s="1304">
        <v>2561</v>
      </c>
      <c r="E978" s="1286" t="s">
        <v>1375</v>
      </c>
      <c r="F978" s="1286" t="s">
        <v>1375</v>
      </c>
      <c r="G978" s="1305"/>
      <c r="H978" s="1286" t="s">
        <v>1376</v>
      </c>
      <c r="I978" s="1286" t="s">
        <v>631</v>
      </c>
      <c r="J978" s="1286" t="s">
        <v>232</v>
      </c>
      <c r="K978" s="126"/>
      <c r="L978" s="126" t="s">
        <v>1377</v>
      </c>
      <c r="M978" s="655" t="s">
        <v>1378</v>
      </c>
      <c r="N978" s="473" t="s">
        <v>4815</v>
      </c>
    </row>
    <row r="979" spans="1:14" x14ac:dyDescent="0.25">
      <c r="A979" s="1304"/>
      <c r="B979" s="1304"/>
      <c r="C979" s="1304"/>
      <c r="D979" s="1304"/>
      <c r="E979" s="1286"/>
      <c r="F979" s="1286"/>
      <c r="G979" s="1305"/>
      <c r="H979" s="1286"/>
      <c r="I979" s="1286"/>
      <c r="J979" s="1286"/>
      <c r="K979" s="126"/>
      <c r="L979" s="126" t="s">
        <v>1345</v>
      </c>
      <c r="M979" s="655" t="s">
        <v>1379</v>
      </c>
      <c r="N979" s="475" t="s">
        <v>4814</v>
      </c>
    </row>
    <row r="980" spans="1:14" ht="40.5" x14ac:dyDescent="0.25">
      <c r="A980" s="1304"/>
      <c r="B980" s="1304"/>
      <c r="C980" s="1304"/>
      <c r="D980" s="1304"/>
      <c r="E980" s="1286"/>
      <c r="F980" s="1286"/>
      <c r="G980" s="1305"/>
      <c r="H980" s="1286"/>
      <c r="I980" s="1286"/>
      <c r="J980" s="1286"/>
      <c r="K980" s="126"/>
      <c r="L980" s="126" t="s">
        <v>1574</v>
      </c>
      <c r="M980" s="655" t="s">
        <v>1575</v>
      </c>
      <c r="N980" s="468"/>
    </row>
    <row r="981" spans="1:14" ht="40.5" x14ac:dyDescent="0.25">
      <c r="A981" s="1304"/>
      <c r="B981" s="1304"/>
      <c r="C981" s="1304"/>
      <c r="D981" s="1304"/>
      <c r="E981" s="1286"/>
      <c r="F981" s="1286"/>
      <c r="G981" s="1305"/>
      <c r="H981" s="1286"/>
      <c r="I981" s="1286"/>
      <c r="J981" s="1286"/>
      <c r="K981" s="126"/>
      <c r="L981" s="126" t="s">
        <v>995</v>
      </c>
      <c r="M981" s="655" t="s">
        <v>4218</v>
      </c>
      <c r="N981" s="468"/>
    </row>
    <row r="982" spans="1:14" x14ac:dyDescent="0.25">
      <c r="A982" s="1304"/>
      <c r="B982" s="1304"/>
      <c r="C982" s="1304"/>
      <c r="D982" s="1304"/>
      <c r="E982" s="1286"/>
      <c r="F982" s="1286"/>
      <c r="G982" s="1305"/>
      <c r="H982" s="1286"/>
      <c r="I982" s="1286"/>
      <c r="J982" s="1286"/>
      <c r="K982" s="126"/>
      <c r="L982" s="126" t="s">
        <v>298</v>
      </c>
      <c r="M982" s="655" t="s">
        <v>4219</v>
      </c>
      <c r="N982" s="468"/>
    </row>
    <row r="983" spans="1:14" ht="60.75" x14ac:dyDescent="0.25">
      <c r="A983" s="1332">
        <v>233</v>
      </c>
      <c r="B983" s="1332">
        <v>27</v>
      </c>
      <c r="C983" s="1332" t="s">
        <v>71</v>
      </c>
      <c r="D983" s="1332">
        <v>2561</v>
      </c>
      <c r="E983" s="1329" t="s">
        <v>1392</v>
      </c>
      <c r="F983" s="1329" t="s">
        <v>1392</v>
      </c>
      <c r="G983" s="1331" t="s">
        <v>1393</v>
      </c>
      <c r="H983" s="1329" t="s">
        <v>1394</v>
      </c>
      <c r="I983" s="1329" t="s">
        <v>388</v>
      </c>
      <c r="J983" s="1329" t="s">
        <v>388</v>
      </c>
      <c r="K983" s="366"/>
      <c r="L983" s="366" t="s">
        <v>1395</v>
      </c>
      <c r="M983" s="661" t="s">
        <v>1396</v>
      </c>
      <c r="N983" s="473" t="s">
        <v>48</v>
      </c>
    </row>
    <row r="984" spans="1:14" ht="42" customHeight="1" x14ac:dyDescent="0.25">
      <c r="A984" s="1332"/>
      <c r="B984" s="1332"/>
      <c r="C984" s="1332"/>
      <c r="D984" s="1332"/>
      <c r="E984" s="1329"/>
      <c r="F984" s="1329"/>
      <c r="G984" s="1331"/>
      <c r="H984" s="1329"/>
      <c r="I984" s="1329"/>
      <c r="J984" s="1329"/>
      <c r="K984" s="366"/>
      <c r="L984" s="366" t="s">
        <v>995</v>
      </c>
      <c r="M984" s="661" t="s">
        <v>4220</v>
      </c>
      <c r="N984" s="473"/>
    </row>
    <row r="985" spans="1:14" x14ac:dyDescent="0.25">
      <c r="A985" s="1332"/>
      <c r="B985" s="1332"/>
      <c r="C985" s="1332"/>
      <c r="D985" s="1332"/>
      <c r="E985" s="1329"/>
      <c r="F985" s="1329"/>
      <c r="G985" s="1331"/>
      <c r="H985" s="1329"/>
      <c r="I985" s="1329"/>
      <c r="J985" s="1329"/>
      <c r="K985" s="366"/>
      <c r="L985" s="366" t="s">
        <v>298</v>
      </c>
      <c r="M985" s="661" t="s">
        <v>4221</v>
      </c>
      <c r="N985" s="473"/>
    </row>
    <row r="986" spans="1:14" x14ac:dyDescent="0.25">
      <c r="A986" s="1332">
        <v>234</v>
      </c>
      <c r="B986" s="1332">
        <v>27</v>
      </c>
      <c r="C986" s="1332" t="s">
        <v>71</v>
      </c>
      <c r="D986" s="1332">
        <v>2561</v>
      </c>
      <c r="E986" s="1329" t="s">
        <v>1397</v>
      </c>
      <c r="F986" s="1329" t="s">
        <v>1397</v>
      </c>
      <c r="G986" s="1331" t="s">
        <v>1398</v>
      </c>
      <c r="H986" s="1329" t="s">
        <v>1399</v>
      </c>
      <c r="I986" s="1329" t="s">
        <v>261</v>
      </c>
      <c r="J986" s="1329" t="s">
        <v>212</v>
      </c>
      <c r="K986" s="366"/>
      <c r="L986" s="366" t="s">
        <v>673</v>
      </c>
      <c r="M986" s="661" t="s">
        <v>1400</v>
      </c>
      <c r="N986" s="473" t="s">
        <v>48</v>
      </c>
    </row>
    <row r="987" spans="1:14" x14ac:dyDescent="0.25">
      <c r="A987" s="1332"/>
      <c r="B987" s="1332"/>
      <c r="C987" s="1332"/>
      <c r="D987" s="1332"/>
      <c r="E987" s="1329"/>
      <c r="F987" s="1329"/>
      <c r="G987" s="1331"/>
      <c r="H987" s="1329"/>
      <c r="I987" s="1329"/>
      <c r="J987" s="1329"/>
      <c r="K987" s="366"/>
      <c r="L987" s="366" t="s">
        <v>52</v>
      </c>
      <c r="M987" s="661" t="s">
        <v>4190</v>
      </c>
      <c r="N987" s="473"/>
    </row>
    <row r="988" spans="1:14" x14ac:dyDescent="0.25">
      <c r="A988" s="1332"/>
      <c r="B988" s="1332"/>
      <c r="C988" s="1332"/>
      <c r="D988" s="1332"/>
      <c r="E988" s="1329"/>
      <c r="F988" s="1329"/>
      <c r="G988" s="1331"/>
      <c r="H988" s="1329"/>
      <c r="I988" s="1329"/>
      <c r="J988" s="1329"/>
      <c r="K988" s="366"/>
      <c r="L988" s="366" t="s">
        <v>298</v>
      </c>
      <c r="M988" s="661" t="s">
        <v>4222</v>
      </c>
      <c r="N988" s="473"/>
    </row>
    <row r="989" spans="1:14" x14ac:dyDescent="0.25">
      <c r="A989" s="1332">
        <v>235</v>
      </c>
      <c r="B989" s="1332">
        <v>27</v>
      </c>
      <c r="C989" s="1332" t="s">
        <v>71</v>
      </c>
      <c r="D989" s="1332">
        <v>2561</v>
      </c>
      <c r="E989" s="1329" t="s">
        <v>1392</v>
      </c>
      <c r="F989" s="1329" t="s">
        <v>1392</v>
      </c>
      <c r="G989" s="1331" t="s">
        <v>1393</v>
      </c>
      <c r="H989" s="1329" t="s">
        <v>1394</v>
      </c>
      <c r="I989" s="1329" t="s">
        <v>388</v>
      </c>
      <c r="J989" s="1329" t="s">
        <v>388</v>
      </c>
      <c r="K989" s="366"/>
      <c r="L989" s="366" t="s">
        <v>673</v>
      </c>
      <c r="M989" s="661" t="s">
        <v>1401</v>
      </c>
      <c r="N989" s="473" t="s">
        <v>48</v>
      </c>
    </row>
    <row r="990" spans="1:14" x14ac:dyDescent="0.25">
      <c r="A990" s="1332"/>
      <c r="B990" s="1332"/>
      <c r="C990" s="1332"/>
      <c r="D990" s="1332"/>
      <c r="E990" s="1329"/>
      <c r="F990" s="1329"/>
      <c r="G990" s="1331"/>
      <c r="H990" s="1329"/>
      <c r="I990" s="1329"/>
      <c r="J990" s="1329"/>
      <c r="K990" s="366"/>
      <c r="L990" s="366" t="s">
        <v>52</v>
      </c>
      <c r="M990" s="661" t="s">
        <v>4190</v>
      </c>
      <c r="N990" s="473"/>
    </row>
    <row r="991" spans="1:14" x14ac:dyDescent="0.25">
      <c r="A991" s="1332"/>
      <c r="B991" s="1332"/>
      <c r="C991" s="1332"/>
      <c r="D991" s="1332"/>
      <c r="E991" s="1329"/>
      <c r="F991" s="1329"/>
      <c r="G991" s="1331"/>
      <c r="H991" s="1329"/>
      <c r="I991" s="1329"/>
      <c r="J991" s="1329"/>
      <c r="K991" s="366"/>
      <c r="L991" s="366" t="s">
        <v>298</v>
      </c>
      <c r="M991" s="661" t="s">
        <v>4223</v>
      </c>
      <c r="N991" s="473"/>
    </row>
    <row r="992" spans="1:14" ht="60.75" customHeight="1" x14ac:dyDescent="0.25">
      <c r="A992" s="1332">
        <v>236</v>
      </c>
      <c r="B992" s="1332">
        <v>1</v>
      </c>
      <c r="C992" s="1332" t="s">
        <v>67</v>
      </c>
      <c r="D992" s="1332">
        <v>2561</v>
      </c>
      <c r="E992" s="1329" t="s">
        <v>327</v>
      </c>
      <c r="F992" s="1329" t="s">
        <v>327</v>
      </c>
      <c r="G992" s="1331" t="s">
        <v>328</v>
      </c>
      <c r="H992" s="1329" t="s">
        <v>1404</v>
      </c>
      <c r="I992" s="1329" t="s">
        <v>324</v>
      </c>
      <c r="J992" s="1329" t="s">
        <v>11</v>
      </c>
      <c r="K992" s="366"/>
      <c r="L992" s="366" t="s">
        <v>673</v>
      </c>
      <c r="M992" s="661" t="s">
        <v>1405</v>
      </c>
      <c r="N992" s="473" t="s">
        <v>48</v>
      </c>
    </row>
    <row r="993" spans="1:14" ht="40.5" x14ac:dyDescent="0.25">
      <c r="A993" s="1332"/>
      <c r="B993" s="1332"/>
      <c r="C993" s="1332"/>
      <c r="D993" s="1332"/>
      <c r="E993" s="1329"/>
      <c r="F993" s="1329"/>
      <c r="G993" s="1331"/>
      <c r="H993" s="1329"/>
      <c r="I993" s="1329"/>
      <c r="J993" s="1329"/>
      <c r="K993" s="366"/>
      <c r="L993" s="366" t="s">
        <v>995</v>
      </c>
      <c r="M993" s="661" t="s">
        <v>4213</v>
      </c>
      <c r="N993" s="473"/>
    </row>
    <row r="994" spans="1:14" x14ac:dyDescent="0.25">
      <c r="A994" s="1332"/>
      <c r="B994" s="1332"/>
      <c r="C994" s="1332"/>
      <c r="D994" s="1332"/>
      <c r="E994" s="1329"/>
      <c r="F994" s="1329"/>
      <c r="G994" s="1331"/>
      <c r="H994" s="1329"/>
      <c r="I994" s="1329"/>
      <c r="J994" s="1329"/>
      <c r="K994" s="366"/>
      <c r="L994" s="366" t="s">
        <v>298</v>
      </c>
      <c r="M994" s="661" t="s">
        <v>4224</v>
      </c>
      <c r="N994" s="473"/>
    </row>
    <row r="995" spans="1:14" x14ac:dyDescent="0.25">
      <c r="A995" s="1332">
        <v>237</v>
      </c>
      <c r="B995" s="1332">
        <v>1</v>
      </c>
      <c r="C995" s="1332" t="s">
        <v>67</v>
      </c>
      <c r="D995" s="1332">
        <v>2561</v>
      </c>
      <c r="E995" s="1329" t="s">
        <v>1409</v>
      </c>
      <c r="F995" s="1329" t="s">
        <v>1409</v>
      </c>
      <c r="G995" s="1331" t="s">
        <v>1410</v>
      </c>
      <c r="H995" s="1329" t="s">
        <v>1411</v>
      </c>
      <c r="I995" s="1329" t="s">
        <v>261</v>
      </c>
      <c r="J995" s="1329" t="s">
        <v>212</v>
      </c>
      <c r="K995" s="366"/>
      <c r="L995" s="366" t="s">
        <v>673</v>
      </c>
      <c r="M995" s="661" t="s">
        <v>1412</v>
      </c>
      <c r="N995" s="1348" t="s">
        <v>48</v>
      </c>
    </row>
    <row r="996" spans="1:14" x14ac:dyDescent="0.25">
      <c r="A996" s="1332"/>
      <c r="B996" s="1332"/>
      <c r="C996" s="1332"/>
      <c r="D996" s="1332"/>
      <c r="E996" s="1329"/>
      <c r="F996" s="1329"/>
      <c r="G996" s="1331"/>
      <c r="H996" s="1329"/>
      <c r="I996" s="1329"/>
      <c r="J996" s="1329"/>
      <c r="K996" s="366"/>
      <c r="L996" s="366" t="s">
        <v>4212</v>
      </c>
      <c r="M996" s="661" t="s">
        <v>4213</v>
      </c>
      <c r="N996" s="1348"/>
    </row>
    <row r="997" spans="1:14" x14ac:dyDescent="0.25">
      <c r="A997" s="1332"/>
      <c r="B997" s="1332"/>
      <c r="C997" s="1332"/>
      <c r="D997" s="1332"/>
      <c r="E997" s="1329"/>
      <c r="F997" s="1329"/>
      <c r="G997" s="1331"/>
      <c r="H997" s="1329"/>
      <c r="I997" s="1329"/>
      <c r="J997" s="1329"/>
      <c r="K997" s="366"/>
      <c r="L997" s="366" t="s">
        <v>4214</v>
      </c>
      <c r="M997" s="661" t="s">
        <v>4225</v>
      </c>
      <c r="N997" s="1348"/>
    </row>
    <row r="998" spans="1:14" ht="42.75" customHeight="1" x14ac:dyDescent="0.25">
      <c r="A998" s="1128">
        <v>238</v>
      </c>
      <c r="B998" s="69">
        <v>1</v>
      </c>
      <c r="C998" s="69" t="s">
        <v>67</v>
      </c>
      <c r="D998" s="69">
        <v>2561</v>
      </c>
      <c r="E998" s="113" t="s">
        <v>1422</v>
      </c>
      <c r="F998" s="113" t="s">
        <v>1423</v>
      </c>
      <c r="G998" s="1" t="s">
        <v>1424</v>
      </c>
      <c r="H998" s="113" t="s">
        <v>1425</v>
      </c>
      <c r="I998" s="113" t="s">
        <v>324</v>
      </c>
      <c r="J998" s="113" t="s">
        <v>11</v>
      </c>
      <c r="K998" s="113" t="s">
        <v>3414</v>
      </c>
      <c r="L998" s="113" t="s">
        <v>5903</v>
      </c>
      <c r="M998" s="361" t="s">
        <v>1426</v>
      </c>
    </row>
    <row r="999" spans="1:14" ht="42.75" customHeight="1" x14ac:dyDescent="0.25">
      <c r="A999" s="1128"/>
      <c r="L999" s="113" t="s">
        <v>1443</v>
      </c>
      <c r="M999" s="361" t="s">
        <v>1444</v>
      </c>
    </row>
    <row r="1000" spans="1:14" ht="42.75" customHeight="1" x14ac:dyDescent="0.25">
      <c r="A1000" s="1128"/>
      <c r="L1000" s="113" t="s">
        <v>4226</v>
      </c>
      <c r="M1000" s="361" t="s">
        <v>4227</v>
      </c>
    </row>
    <row r="1001" spans="1:14" ht="42.75" customHeight="1" x14ac:dyDescent="0.25">
      <c r="A1001" s="1128"/>
      <c r="L1001" s="113" t="s">
        <v>298</v>
      </c>
      <c r="M1001" s="361" t="s">
        <v>4228</v>
      </c>
    </row>
    <row r="1002" spans="1:14" x14ac:dyDescent="0.25">
      <c r="A1002" s="1332">
        <v>239</v>
      </c>
      <c r="B1002" s="1332">
        <v>1</v>
      </c>
      <c r="C1002" s="1332" t="s">
        <v>67</v>
      </c>
      <c r="D1002" s="1332">
        <v>2561</v>
      </c>
      <c r="E1002" s="1329" t="s">
        <v>1427</v>
      </c>
      <c r="F1002" s="1329" t="s">
        <v>1427</v>
      </c>
      <c r="G1002" s="1331" t="s">
        <v>1428</v>
      </c>
      <c r="H1002" s="1329" t="s">
        <v>1429</v>
      </c>
      <c r="I1002" s="1329" t="s">
        <v>20</v>
      </c>
      <c r="J1002" s="1329" t="s">
        <v>9</v>
      </c>
      <c r="K1002" s="366"/>
      <c r="L1002" s="366" t="s">
        <v>673</v>
      </c>
      <c r="M1002" s="661" t="s">
        <v>1430</v>
      </c>
      <c r="N1002" s="473" t="s">
        <v>48</v>
      </c>
    </row>
    <row r="1003" spans="1:14" ht="40.5" x14ac:dyDescent="0.25">
      <c r="A1003" s="1332"/>
      <c r="B1003" s="1332"/>
      <c r="C1003" s="1332"/>
      <c r="D1003" s="1332"/>
      <c r="E1003" s="1329"/>
      <c r="F1003" s="1329"/>
      <c r="G1003" s="1331"/>
      <c r="H1003" s="1329"/>
      <c r="I1003" s="1329"/>
      <c r="J1003" s="1329"/>
      <c r="K1003" s="366"/>
      <c r="L1003" s="366" t="s">
        <v>995</v>
      </c>
      <c r="M1003" s="661" t="s">
        <v>4229</v>
      </c>
      <c r="N1003" s="473"/>
    </row>
    <row r="1004" spans="1:14" x14ac:dyDescent="0.25">
      <c r="A1004" s="1332"/>
      <c r="B1004" s="1332"/>
      <c r="C1004" s="1332"/>
      <c r="D1004" s="1332"/>
      <c r="E1004" s="1329"/>
      <c r="F1004" s="1329"/>
      <c r="G1004" s="1331"/>
      <c r="H1004" s="1329"/>
      <c r="I1004" s="1329"/>
      <c r="J1004" s="1329"/>
      <c r="K1004" s="366"/>
      <c r="L1004" s="366" t="s">
        <v>298</v>
      </c>
      <c r="M1004" s="661" t="s">
        <v>4230</v>
      </c>
      <c r="N1004" s="473"/>
    </row>
    <row r="1005" spans="1:14" x14ac:dyDescent="0.25">
      <c r="A1005" s="1332">
        <v>240</v>
      </c>
      <c r="B1005" s="1332">
        <v>3</v>
      </c>
      <c r="C1005" s="1332" t="s">
        <v>67</v>
      </c>
      <c r="D1005" s="1332">
        <v>2561</v>
      </c>
      <c r="E1005" s="1329" t="s">
        <v>1402</v>
      </c>
      <c r="F1005" s="1329" t="s">
        <v>3563</v>
      </c>
      <c r="G1005" s="1331" t="s">
        <v>4231</v>
      </c>
      <c r="H1005" s="1329" t="s">
        <v>149</v>
      </c>
      <c r="I1005" s="1329" t="s">
        <v>284</v>
      </c>
      <c r="J1005" s="1329" t="s">
        <v>78</v>
      </c>
      <c r="K1005" s="366"/>
      <c r="L1005" s="366" t="s">
        <v>1434</v>
      </c>
      <c r="M1005" s="661" t="s">
        <v>1403</v>
      </c>
      <c r="N1005" s="473" t="s">
        <v>4232</v>
      </c>
    </row>
    <row r="1006" spans="1:14" ht="43.5" customHeight="1" x14ac:dyDescent="0.25">
      <c r="A1006" s="1332"/>
      <c r="B1006" s="1332"/>
      <c r="C1006" s="1332"/>
      <c r="D1006" s="1332"/>
      <c r="E1006" s="1329"/>
      <c r="F1006" s="1329"/>
      <c r="G1006" s="1331"/>
      <c r="H1006" s="1329"/>
      <c r="I1006" s="1329"/>
      <c r="J1006" s="1329"/>
      <c r="K1006" s="366"/>
      <c r="L1006" s="366" t="s">
        <v>4233</v>
      </c>
      <c r="M1006" s="661" t="s">
        <v>4234</v>
      </c>
      <c r="N1006" s="473"/>
    </row>
    <row r="1007" spans="1:14" x14ac:dyDescent="0.25">
      <c r="A1007" s="1332"/>
      <c r="B1007" s="1332"/>
      <c r="C1007" s="1332"/>
      <c r="D1007" s="1332"/>
      <c r="E1007" s="1329"/>
      <c r="F1007" s="1329"/>
      <c r="G1007" s="1331"/>
      <c r="H1007" s="1329"/>
      <c r="I1007" s="1329"/>
      <c r="J1007" s="1329"/>
      <c r="K1007" s="366"/>
      <c r="L1007" s="366" t="s">
        <v>133</v>
      </c>
      <c r="M1007" s="661" t="s">
        <v>4235</v>
      </c>
      <c r="N1007" s="473"/>
    </row>
    <row r="1008" spans="1:14" ht="40.5" x14ac:dyDescent="0.25">
      <c r="A1008" s="1332"/>
      <c r="B1008" s="1332"/>
      <c r="C1008" s="1332"/>
      <c r="D1008" s="1332"/>
      <c r="E1008" s="1329"/>
      <c r="F1008" s="1329"/>
      <c r="G1008" s="1331"/>
      <c r="H1008" s="1329"/>
      <c r="I1008" s="1329"/>
      <c r="J1008" s="1329"/>
      <c r="K1008" s="366"/>
      <c r="L1008" s="366" t="s">
        <v>995</v>
      </c>
      <c r="M1008" s="661" t="s">
        <v>4236</v>
      </c>
      <c r="N1008" s="473"/>
    </row>
    <row r="1009" spans="1:15" x14ac:dyDescent="0.25">
      <c r="A1009" s="1332"/>
      <c r="B1009" s="1332"/>
      <c r="C1009" s="1332"/>
      <c r="D1009" s="1332"/>
      <c r="E1009" s="1329"/>
      <c r="F1009" s="1329"/>
      <c r="G1009" s="1331"/>
      <c r="H1009" s="1329"/>
      <c r="I1009" s="1329"/>
      <c r="J1009" s="1329"/>
      <c r="K1009" s="366"/>
      <c r="L1009" s="366" t="s">
        <v>298</v>
      </c>
      <c r="M1009" s="661" t="s">
        <v>4237</v>
      </c>
      <c r="N1009" s="473"/>
    </row>
    <row r="1010" spans="1:15" ht="40.5" x14ac:dyDescent="0.25">
      <c r="A1010" s="1332"/>
      <c r="B1010" s="1332"/>
      <c r="C1010" s="1332"/>
      <c r="D1010" s="1332"/>
      <c r="E1010" s="1329"/>
      <c r="F1010" s="1329"/>
      <c r="G1010" s="1331"/>
      <c r="H1010" s="1329"/>
      <c r="I1010" s="1329"/>
      <c r="J1010" s="1329"/>
      <c r="K1010" s="366"/>
      <c r="L1010" s="366" t="s">
        <v>995</v>
      </c>
      <c r="M1010" s="661" t="s">
        <v>4113</v>
      </c>
      <c r="N1010" s="473"/>
    </row>
    <row r="1011" spans="1:15" x14ac:dyDescent="0.25">
      <c r="A1011" s="1332"/>
      <c r="B1011" s="1332"/>
      <c r="C1011" s="1332"/>
      <c r="D1011" s="1332"/>
      <c r="E1011" s="1329"/>
      <c r="F1011" s="1329"/>
      <c r="G1011" s="1331"/>
      <c r="H1011" s="1329"/>
      <c r="I1011" s="1329"/>
      <c r="J1011" s="1329"/>
      <c r="K1011" s="366"/>
      <c r="L1011" s="366" t="s">
        <v>298</v>
      </c>
      <c r="M1011" s="661" t="s">
        <v>4238</v>
      </c>
      <c r="N1011" s="473"/>
    </row>
    <row r="1012" spans="1:15" x14ac:dyDescent="0.25">
      <c r="A1012" s="1332"/>
      <c r="B1012" s="1332"/>
      <c r="C1012" s="1332"/>
      <c r="D1012" s="1332"/>
      <c r="E1012" s="1329"/>
      <c r="F1012" s="1329"/>
      <c r="G1012" s="1331"/>
      <c r="H1012" s="1329"/>
      <c r="I1012" s="1329"/>
      <c r="J1012" s="1329"/>
      <c r="K1012" s="366"/>
      <c r="L1012" s="366" t="s">
        <v>133</v>
      </c>
      <c r="M1012" s="661" t="s">
        <v>4239</v>
      </c>
      <c r="N1012" s="473"/>
    </row>
    <row r="1013" spans="1:15" ht="40.5" x14ac:dyDescent="0.25">
      <c r="A1013" s="1332"/>
      <c r="B1013" s="1332"/>
      <c r="C1013" s="1332"/>
      <c r="D1013" s="1332"/>
      <c r="E1013" s="1329"/>
      <c r="F1013" s="1329"/>
      <c r="G1013" s="1331"/>
      <c r="H1013" s="1329"/>
      <c r="I1013" s="1329"/>
      <c r="J1013" s="1329"/>
      <c r="K1013" s="366"/>
      <c r="L1013" s="366" t="s">
        <v>995</v>
      </c>
      <c r="M1013" s="661" t="s">
        <v>4240</v>
      </c>
      <c r="N1013" s="473"/>
    </row>
    <row r="1014" spans="1:15" x14ac:dyDescent="0.25">
      <c r="A1014" s="1332"/>
      <c r="B1014" s="1332"/>
      <c r="C1014" s="1332"/>
      <c r="D1014" s="1332"/>
      <c r="E1014" s="1329"/>
      <c r="F1014" s="1329"/>
      <c r="G1014" s="1331"/>
      <c r="H1014" s="1329"/>
      <c r="I1014" s="1329"/>
      <c r="J1014" s="1329"/>
      <c r="K1014" s="366"/>
      <c r="L1014" s="366" t="s">
        <v>298</v>
      </c>
      <c r="M1014" s="661" t="s">
        <v>4241</v>
      </c>
      <c r="N1014" s="473"/>
    </row>
    <row r="1015" spans="1:15" x14ac:dyDescent="0.25">
      <c r="A1015" s="1332">
        <v>241</v>
      </c>
      <c r="B1015" s="1332">
        <v>4</v>
      </c>
      <c r="C1015" s="1332" t="s">
        <v>67</v>
      </c>
      <c r="D1015" s="1332">
        <v>2561</v>
      </c>
      <c r="E1015" s="1329" t="s">
        <v>1438</v>
      </c>
      <c r="F1015" s="1329" t="s">
        <v>1438</v>
      </c>
      <c r="G1015" s="1331" t="s">
        <v>1439</v>
      </c>
      <c r="H1015" s="1329" t="s">
        <v>1440</v>
      </c>
      <c r="I1015" s="1329" t="s">
        <v>104</v>
      </c>
      <c r="J1015" s="1329" t="s">
        <v>105</v>
      </c>
      <c r="K1015" s="366"/>
      <c r="L1015" s="366" t="s">
        <v>673</v>
      </c>
      <c r="M1015" s="661" t="s">
        <v>1441</v>
      </c>
      <c r="N1015" s="473" t="s">
        <v>48</v>
      </c>
    </row>
    <row r="1016" spans="1:15" x14ac:dyDescent="0.25">
      <c r="A1016" s="1332"/>
      <c r="B1016" s="1332"/>
      <c r="C1016" s="1332"/>
      <c r="D1016" s="1332"/>
      <c r="E1016" s="1329"/>
      <c r="F1016" s="1329"/>
      <c r="G1016" s="1331"/>
      <c r="H1016" s="1329"/>
      <c r="I1016" s="1329"/>
      <c r="J1016" s="1329"/>
      <c r="K1016" s="366"/>
      <c r="L1016" s="366" t="s">
        <v>4212</v>
      </c>
      <c r="M1016" s="661" t="s">
        <v>4213</v>
      </c>
      <c r="N1016" s="473"/>
    </row>
    <row r="1017" spans="1:15" x14ac:dyDescent="0.25">
      <c r="A1017" s="1332"/>
      <c r="B1017" s="1332"/>
      <c r="C1017" s="1332"/>
      <c r="D1017" s="1332"/>
      <c r="E1017" s="1329"/>
      <c r="F1017" s="1329"/>
      <c r="G1017" s="1331"/>
      <c r="H1017" s="1329"/>
      <c r="I1017" s="1329"/>
      <c r="J1017" s="1329"/>
      <c r="K1017" s="366"/>
      <c r="L1017" s="366" t="s">
        <v>4214</v>
      </c>
      <c r="M1017" s="661" t="s">
        <v>4242</v>
      </c>
      <c r="N1017" s="473"/>
    </row>
    <row r="1018" spans="1:15" ht="60.75" x14ac:dyDescent="0.25">
      <c r="A1018" s="1332">
        <v>242</v>
      </c>
      <c r="B1018" s="1332">
        <v>4</v>
      </c>
      <c r="C1018" s="1332" t="s">
        <v>67</v>
      </c>
      <c r="D1018" s="1332">
        <v>2561</v>
      </c>
      <c r="E1018" s="1329" t="s">
        <v>1438</v>
      </c>
      <c r="F1018" s="1329" t="s">
        <v>1438</v>
      </c>
      <c r="G1018" s="1331" t="s">
        <v>1439</v>
      </c>
      <c r="H1018" s="1329" t="s">
        <v>1440</v>
      </c>
      <c r="I1018" s="1329" t="s">
        <v>104</v>
      </c>
      <c r="J1018" s="1329" t="s">
        <v>105</v>
      </c>
      <c r="K1018" s="1329"/>
      <c r="L1018" s="366" t="s">
        <v>1395</v>
      </c>
      <c r="M1018" s="661" t="s">
        <v>1442</v>
      </c>
      <c r="N1018" s="473" t="s">
        <v>48</v>
      </c>
    </row>
    <row r="1019" spans="1:15" ht="40.5" x14ac:dyDescent="0.25">
      <c r="A1019" s="1332"/>
      <c r="B1019" s="1332"/>
      <c r="C1019" s="1332"/>
      <c r="D1019" s="1332"/>
      <c r="E1019" s="1329"/>
      <c r="F1019" s="1329"/>
      <c r="G1019" s="1331"/>
      <c r="H1019" s="1329"/>
      <c r="I1019" s="1329"/>
      <c r="J1019" s="1329"/>
      <c r="K1019" s="1329"/>
      <c r="L1019" s="366" t="s">
        <v>995</v>
      </c>
      <c r="M1019" s="661" t="s">
        <v>4243</v>
      </c>
      <c r="N1019" s="473"/>
    </row>
    <row r="1020" spans="1:15" x14ac:dyDescent="0.25">
      <c r="A1020" s="1332"/>
      <c r="B1020" s="1332"/>
      <c r="C1020" s="1332"/>
      <c r="D1020" s="1332"/>
      <c r="E1020" s="1329"/>
      <c r="F1020" s="1329"/>
      <c r="G1020" s="1331"/>
      <c r="H1020" s="1329"/>
      <c r="I1020" s="1329"/>
      <c r="J1020" s="1329"/>
      <c r="K1020" s="1329"/>
      <c r="L1020" s="366" t="s">
        <v>298</v>
      </c>
      <c r="M1020" s="661" t="s">
        <v>4244</v>
      </c>
      <c r="N1020" s="473"/>
    </row>
    <row r="1021" spans="1:15" ht="81" customHeight="1" x14ac:dyDescent="0.25">
      <c r="A1021" s="1332">
        <v>243</v>
      </c>
      <c r="B1021" s="1332">
        <v>11</v>
      </c>
      <c r="C1021" s="1332" t="s">
        <v>67</v>
      </c>
      <c r="D1021" s="1332">
        <v>2561</v>
      </c>
      <c r="E1021" s="1329" t="s">
        <v>1449</v>
      </c>
      <c r="F1021" s="1329" t="s">
        <v>1449</v>
      </c>
      <c r="G1021" s="1331" t="s">
        <v>1450</v>
      </c>
      <c r="H1021" s="1329" t="s">
        <v>1451</v>
      </c>
      <c r="I1021" s="1329" t="s">
        <v>1323</v>
      </c>
      <c r="J1021" s="1329" t="s">
        <v>212</v>
      </c>
      <c r="K1021" s="1329"/>
      <c r="L1021" s="366" t="s">
        <v>1452</v>
      </c>
      <c r="M1021" s="661" t="s">
        <v>1453</v>
      </c>
      <c r="N1021" s="473" t="s">
        <v>48</v>
      </c>
      <c r="O1021" s="163" t="s">
        <v>4245</v>
      </c>
    </row>
    <row r="1022" spans="1:15" ht="40.5" x14ac:dyDescent="0.25">
      <c r="A1022" s="1332"/>
      <c r="B1022" s="1332"/>
      <c r="C1022" s="1332"/>
      <c r="D1022" s="1332"/>
      <c r="E1022" s="1329"/>
      <c r="F1022" s="1329"/>
      <c r="G1022" s="1331"/>
      <c r="H1022" s="1329"/>
      <c r="I1022" s="1329"/>
      <c r="J1022" s="1329"/>
      <c r="K1022" s="1329"/>
      <c r="L1022" s="366" t="s">
        <v>995</v>
      </c>
      <c r="M1022" s="661" t="s">
        <v>4246</v>
      </c>
      <c r="N1022" s="473"/>
    </row>
    <row r="1023" spans="1:15" x14ac:dyDescent="0.25">
      <c r="A1023" s="1332"/>
      <c r="B1023" s="1332"/>
      <c r="C1023" s="1332"/>
      <c r="D1023" s="1332"/>
      <c r="E1023" s="1329"/>
      <c r="F1023" s="1329"/>
      <c r="G1023" s="1331"/>
      <c r="H1023" s="1329"/>
      <c r="I1023" s="1329"/>
      <c r="J1023" s="1329"/>
      <c r="K1023" s="1329"/>
      <c r="L1023" s="366" t="s">
        <v>298</v>
      </c>
      <c r="M1023" s="661" t="s">
        <v>4247</v>
      </c>
      <c r="N1023" s="473"/>
    </row>
    <row r="1024" spans="1:15" x14ac:dyDescent="0.25">
      <c r="A1024" s="1332">
        <v>244</v>
      </c>
      <c r="B1024" s="1332">
        <v>11</v>
      </c>
      <c r="C1024" s="1332" t="s">
        <v>67</v>
      </c>
      <c r="D1024" s="1332">
        <v>2561</v>
      </c>
      <c r="E1024" s="1329" t="s">
        <v>1454</v>
      </c>
      <c r="F1024" s="1329" t="s">
        <v>1454</v>
      </c>
      <c r="G1024" s="1331" t="s">
        <v>1455</v>
      </c>
      <c r="H1024" s="1329" t="s">
        <v>1456</v>
      </c>
      <c r="I1024" s="1329" t="s">
        <v>1457</v>
      </c>
      <c r="J1024" s="1329" t="s">
        <v>1457</v>
      </c>
      <c r="K1024" s="1329" t="s">
        <v>3414</v>
      </c>
      <c r="L1024" s="366" t="s">
        <v>18</v>
      </c>
      <c r="M1024" s="661" t="s">
        <v>1458</v>
      </c>
      <c r="N1024" s="473" t="s">
        <v>48</v>
      </c>
    </row>
    <row r="1025" spans="1:14" ht="40.5" x14ac:dyDescent="0.25">
      <c r="A1025" s="1332"/>
      <c r="B1025" s="1332"/>
      <c r="C1025" s="1332"/>
      <c r="D1025" s="1332"/>
      <c r="E1025" s="1329"/>
      <c r="F1025" s="1329"/>
      <c r="G1025" s="1331"/>
      <c r="H1025" s="1329"/>
      <c r="I1025" s="1329"/>
      <c r="J1025" s="1329"/>
      <c r="K1025" s="1329"/>
      <c r="L1025" s="366" t="s">
        <v>995</v>
      </c>
      <c r="M1025" s="661" t="s">
        <v>4229</v>
      </c>
      <c r="N1025" s="473"/>
    </row>
    <row r="1026" spans="1:14" x14ac:dyDescent="0.25">
      <c r="A1026" s="1332"/>
      <c r="B1026" s="1332"/>
      <c r="C1026" s="1332"/>
      <c r="D1026" s="1332"/>
      <c r="E1026" s="1329"/>
      <c r="F1026" s="1329"/>
      <c r="G1026" s="1331"/>
      <c r="H1026" s="1329"/>
      <c r="I1026" s="1329"/>
      <c r="J1026" s="1329"/>
      <c r="K1026" s="1329"/>
      <c r="L1026" s="366" t="s">
        <v>298</v>
      </c>
      <c r="M1026" s="661" t="s">
        <v>4248</v>
      </c>
      <c r="N1026" s="473"/>
    </row>
    <row r="1027" spans="1:14" ht="81" customHeight="1" x14ac:dyDescent="0.25">
      <c r="A1027" s="1332">
        <v>245</v>
      </c>
      <c r="B1027" s="1332">
        <v>11</v>
      </c>
      <c r="C1027" s="1332" t="s">
        <v>67</v>
      </c>
      <c r="D1027" s="1332">
        <v>2561</v>
      </c>
      <c r="E1027" s="1329" t="s">
        <v>1449</v>
      </c>
      <c r="F1027" s="1329" t="s">
        <v>1449</v>
      </c>
      <c r="G1027" s="1331" t="s">
        <v>1450</v>
      </c>
      <c r="H1027" s="1329" t="s">
        <v>1451</v>
      </c>
      <c r="I1027" s="1329" t="s">
        <v>1323</v>
      </c>
      <c r="J1027" s="1329" t="s">
        <v>212</v>
      </c>
      <c r="K1027" s="366" t="s">
        <v>3414</v>
      </c>
      <c r="L1027" s="366" t="s">
        <v>18</v>
      </c>
      <c r="M1027" s="661" t="s">
        <v>1459</v>
      </c>
      <c r="N1027" s="1348" t="s">
        <v>48</v>
      </c>
    </row>
    <row r="1028" spans="1:14" x14ac:dyDescent="0.25">
      <c r="A1028" s="1332"/>
      <c r="B1028" s="1332"/>
      <c r="C1028" s="1332"/>
      <c r="D1028" s="1332"/>
      <c r="E1028" s="1329"/>
      <c r="F1028" s="1329"/>
      <c r="G1028" s="1331"/>
      <c r="H1028" s="1329"/>
      <c r="I1028" s="1329"/>
      <c r="J1028" s="1329"/>
      <c r="K1028" s="366"/>
      <c r="L1028" s="366" t="s">
        <v>4212</v>
      </c>
      <c r="M1028" s="661" t="s">
        <v>4213</v>
      </c>
      <c r="N1028" s="1348"/>
    </row>
    <row r="1029" spans="1:14" x14ac:dyDescent="0.25">
      <c r="A1029" s="1332"/>
      <c r="B1029" s="1332"/>
      <c r="C1029" s="1332"/>
      <c r="D1029" s="1332"/>
      <c r="E1029" s="1329"/>
      <c r="F1029" s="1329"/>
      <c r="G1029" s="1331"/>
      <c r="H1029" s="1329"/>
      <c r="I1029" s="1329"/>
      <c r="J1029" s="1329"/>
      <c r="K1029" s="366"/>
      <c r="L1029" s="366" t="s">
        <v>4214</v>
      </c>
      <c r="M1029" s="661" t="s">
        <v>4249</v>
      </c>
      <c r="N1029" s="1348"/>
    </row>
    <row r="1030" spans="1:14" x14ac:dyDescent="0.25">
      <c r="A1030" s="1332">
        <v>246</v>
      </c>
      <c r="B1030" s="1332">
        <v>11</v>
      </c>
      <c r="C1030" s="1332" t="s">
        <v>67</v>
      </c>
      <c r="D1030" s="1332">
        <v>2561</v>
      </c>
      <c r="E1030" s="1329" t="s">
        <v>1460</v>
      </c>
      <c r="F1030" s="1329" t="s">
        <v>1460</v>
      </c>
      <c r="G1030" s="1331" t="s">
        <v>1461</v>
      </c>
      <c r="H1030" s="1329" t="s">
        <v>1462</v>
      </c>
      <c r="I1030" s="1329" t="s">
        <v>12</v>
      </c>
      <c r="J1030" s="1329" t="s">
        <v>527</v>
      </c>
      <c r="K1030" s="366"/>
      <c r="L1030" s="366" t="s">
        <v>18</v>
      </c>
      <c r="M1030" s="661" t="s">
        <v>1463</v>
      </c>
      <c r="N1030" s="1348" t="s">
        <v>48</v>
      </c>
    </row>
    <row r="1031" spans="1:14" x14ac:dyDescent="0.25">
      <c r="A1031" s="1332"/>
      <c r="B1031" s="1332"/>
      <c r="C1031" s="1332"/>
      <c r="D1031" s="1332"/>
      <c r="E1031" s="1329"/>
      <c r="F1031" s="1329"/>
      <c r="G1031" s="1331"/>
      <c r="H1031" s="1329"/>
      <c r="I1031" s="1329"/>
      <c r="J1031" s="1329"/>
      <c r="K1031" s="366" t="s">
        <v>3414</v>
      </c>
      <c r="L1031" s="366" t="s">
        <v>4212</v>
      </c>
      <c r="M1031" s="661" t="s">
        <v>4213</v>
      </c>
      <c r="N1031" s="1348"/>
    </row>
    <row r="1032" spans="1:14" x14ac:dyDescent="0.25">
      <c r="A1032" s="1332"/>
      <c r="B1032" s="1332"/>
      <c r="C1032" s="1332"/>
      <c r="D1032" s="1332"/>
      <c r="E1032" s="1329"/>
      <c r="F1032" s="1329"/>
      <c r="G1032" s="1331"/>
      <c r="H1032" s="1329"/>
      <c r="I1032" s="1329"/>
      <c r="J1032" s="1329"/>
      <c r="K1032" s="366"/>
      <c r="L1032" s="366" t="s">
        <v>4214</v>
      </c>
      <c r="M1032" s="661" t="s">
        <v>4250</v>
      </c>
      <c r="N1032" s="1348"/>
    </row>
    <row r="1033" spans="1:14" x14ac:dyDescent="0.25">
      <c r="A1033" s="1332">
        <v>247</v>
      </c>
      <c r="B1033" s="1332">
        <v>11</v>
      </c>
      <c r="C1033" s="1332" t="s">
        <v>67</v>
      </c>
      <c r="D1033" s="1332">
        <v>2561</v>
      </c>
      <c r="E1033" s="1329" t="s">
        <v>1464</v>
      </c>
      <c r="F1033" s="1329" t="s">
        <v>1464</v>
      </c>
      <c r="G1033" s="1331" t="s">
        <v>1465</v>
      </c>
      <c r="H1033" s="1329" t="s">
        <v>1466</v>
      </c>
      <c r="I1033" s="1329" t="s">
        <v>1467</v>
      </c>
      <c r="J1033" s="1329" t="s">
        <v>11</v>
      </c>
      <c r="K1033" s="366"/>
      <c r="L1033" s="366" t="s">
        <v>18</v>
      </c>
      <c r="M1033" s="661" t="s">
        <v>1468</v>
      </c>
      <c r="N1033" s="1348" t="s">
        <v>48</v>
      </c>
    </row>
    <row r="1034" spans="1:14" x14ac:dyDescent="0.25">
      <c r="A1034" s="1332"/>
      <c r="B1034" s="1332"/>
      <c r="C1034" s="1332"/>
      <c r="D1034" s="1332"/>
      <c r="E1034" s="1329"/>
      <c r="F1034" s="1329"/>
      <c r="G1034" s="1331"/>
      <c r="H1034" s="1329"/>
      <c r="I1034" s="1329"/>
      <c r="J1034" s="1329"/>
      <c r="K1034" s="366" t="s">
        <v>3414</v>
      </c>
      <c r="L1034" s="366" t="s">
        <v>4212</v>
      </c>
      <c r="M1034" s="661" t="s">
        <v>4213</v>
      </c>
      <c r="N1034" s="1348"/>
    </row>
    <row r="1035" spans="1:14" x14ac:dyDescent="0.25">
      <c r="A1035" s="1332"/>
      <c r="B1035" s="1332"/>
      <c r="C1035" s="1332"/>
      <c r="D1035" s="1332"/>
      <c r="E1035" s="1329"/>
      <c r="F1035" s="1329"/>
      <c r="G1035" s="1331"/>
      <c r="H1035" s="1329"/>
      <c r="I1035" s="1329"/>
      <c r="J1035" s="1329"/>
      <c r="K1035" s="366"/>
      <c r="L1035" s="366" t="s">
        <v>4214</v>
      </c>
      <c r="M1035" s="661" t="s">
        <v>4215</v>
      </c>
      <c r="N1035" s="1348"/>
    </row>
    <row r="1036" spans="1:14" ht="45" customHeight="1" x14ac:dyDescent="0.25">
      <c r="A1036" s="1332">
        <v>248</v>
      </c>
      <c r="B1036" s="1332">
        <v>11</v>
      </c>
      <c r="C1036" s="1332" t="s">
        <v>67</v>
      </c>
      <c r="D1036" s="1332">
        <v>2561</v>
      </c>
      <c r="E1036" s="1329" t="s">
        <v>1469</v>
      </c>
      <c r="F1036" s="1329" t="s">
        <v>1469</v>
      </c>
      <c r="G1036" s="1331" t="s">
        <v>1470</v>
      </c>
      <c r="H1036" s="1329" t="s">
        <v>1471</v>
      </c>
      <c r="I1036" s="1329" t="s">
        <v>1300</v>
      </c>
      <c r="J1036" s="1329" t="s">
        <v>216</v>
      </c>
      <c r="K1036" s="366"/>
      <c r="L1036" s="366" t="s">
        <v>18</v>
      </c>
      <c r="M1036" s="661" t="s">
        <v>1472</v>
      </c>
      <c r="N1036" s="1348" t="s">
        <v>48</v>
      </c>
    </row>
    <row r="1037" spans="1:14" x14ac:dyDescent="0.25">
      <c r="A1037" s="1332"/>
      <c r="B1037" s="1332"/>
      <c r="C1037" s="1332"/>
      <c r="D1037" s="1332"/>
      <c r="E1037" s="1329"/>
      <c r="F1037" s="1329"/>
      <c r="G1037" s="1331"/>
      <c r="H1037" s="1329"/>
      <c r="I1037" s="1329"/>
      <c r="J1037" s="1329"/>
      <c r="K1037" s="366" t="s">
        <v>3414</v>
      </c>
      <c r="L1037" s="366" t="s">
        <v>4212</v>
      </c>
      <c r="M1037" s="661" t="s">
        <v>4213</v>
      </c>
      <c r="N1037" s="1348"/>
    </row>
    <row r="1038" spans="1:14" x14ac:dyDescent="0.25">
      <c r="A1038" s="1332"/>
      <c r="B1038" s="1332"/>
      <c r="C1038" s="1332"/>
      <c r="D1038" s="1332"/>
      <c r="E1038" s="1329"/>
      <c r="F1038" s="1329"/>
      <c r="G1038" s="1331"/>
      <c r="H1038" s="1329"/>
      <c r="I1038" s="1329"/>
      <c r="J1038" s="1329"/>
      <c r="K1038" s="366"/>
      <c r="L1038" s="366" t="s">
        <v>4214</v>
      </c>
      <c r="M1038" s="661" t="s">
        <v>4224</v>
      </c>
      <c r="N1038" s="1348"/>
    </row>
    <row r="1039" spans="1:14" x14ac:dyDescent="0.25">
      <c r="A1039" s="1128">
        <v>249</v>
      </c>
      <c r="B1039" s="1128">
        <v>19</v>
      </c>
      <c r="C1039" s="1128" t="s">
        <v>67</v>
      </c>
      <c r="D1039" s="1128">
        <v>2561</v>
      </c>
      <c r="E1039" s="1081" t="s">
        <v>1358</v>
      </c>
      <c r="F1039" s="1081" t="s">
        <v>1358</v>
      </c>
      <c r="G1039" s="1288" t="s">
        <v>1521</v>
      </c>
      <c r="H1039" s="1081" t="s">
        <v>1360</v>
      </c>
      <c r="I1039" s="1081" t="s">
        <v>216</v>
      </c>
      <c r="J1039" s="1081" t="s">
        <v>216</v>
      </c>
      <c r="K1039" s="1081" t="s">
        <v>3414</v>
      </c>
      <c r="L1039" s="113" t="s">
        <v>1522</v>
      </c>
      <c r="M1039" s="361" t="s">
        <v>1523</v>
      </c>
    </row>
    <row r="1040" spans="1:14" ht="42.75" customHeight="1" x14ac:dyDescent="0.25">
      <c r="A1040" s="1128"/>
      <c r="B1040" s="1128"/>
      <c r="C1040" s="1128"/>
      <c r="D1040" s="1128"/>
      <c r="E1040" s="1081"/>
      <c r="F1040" s="1081"/>
      <c r="G1040" s="1288"/>
      <c r="H1040" s="1081"/>
      <c r="I1040" s="1081"/>
      <c r="J1040" s="1081"/>
      <c r="K1040" s="1081"/>
      <c r="L1040" s="113" t="s">
        <v>1576</v>
      </c>
      <c r="M1040" s="361" t="s">
        <v>4813</v>
      </c>
    </row>
    <row r="1041" spans="1:17" x14ac:dyDescent="0.25">
      <c r="A1041" s="1128"/>
      <c r="B1041" s="1128"/>
      <c r="C1041" s="1128"/>
      <c r="D1041" s="1128"/>
      <c r="E1041" s="1081"/>
      <c r="F1041" s="1081"/>
      <c r="G1041" s="1288"/>
      <c r="H1041" s="1081"/>
      <c r="I1041" s="1081"/>
      <c r="J1041" s="1081"/>
      <c r="K1041" s="1081"/>
      <c r="L1041" s="113" t="s">
        <v>1026</v>
      </c>
      <c r="M1041" s="361" t="s">
        <v>1577</v>
      </c>
    </row>
    <row r="1042" spans="1:17" x14ac:dyDescent="0.25">
      <c r="A1042" s="1128">
        <v>250</v>
      </c>
      <c r="B1042" s="1128">
        <v>29</v>
      </c>
      <c r="C1042" s="1128" t="s">
        <v>67</v>
      </c>
      <c r="D1042" s="1128">
        <v>2561</v>
      </c>
      <c r="E1042" s="1081" t="s">
        <v>1528</v>
      </c>
      <c r="F1042" s="1081" t="s">
        <v>1528</v>
      </c>
      <c r="G1042" s="1288"/>
      <c r="H1042" s="1081" t="s">
        <v>1187</v>
      </c>
      <c r="I1042" s="1081" t="s">
        <v>1193</v>
      </c>
      <c r="J1042" s="1081" t="s">
        <v>11</v>
      </c>
      <c r="K1042" s="1081" t="s">
        <v>3414</v>
      </c>
      <c r="L1042" s="113" t="s">
        <v>18</v>
      </c>
      <c r="M1042" s="361" t="s">
        <v>1529</v>
      </c>
    </row>
    <row r="1043" spans="1:17" ht="61.5" customHeight="1" x14ac:dyDescent="0.25">
      <c r="A1043" s="1128"/>
      <c r="B1043" s="1128"/>
      <c r="C1043" s="1128"/>
      <c r="D1043" s="1128"/>
      <c r="E1043" s="1081"/>
      <c r="F1043" s="1081"/>
      <c r="G1043" s="1288"/>
      <c r="H1043" s="1081"/>
      <c r="I1043" s="1081"/>
      <c r="J1043" s="1081"/>
      <c r="K1043" s="1081"/>
      <c r="L1043" s="113" t="s">
        <v>995</v>
      </c>
      <c r="M1043" s="361" t="s">
        <v>4251</v>
      </c>
    </row>
    <row r="1044" spans="1:17" x14ac:dyDescent="0.25">
      <c r="A1044" s="1128"/>
      <c r="B1044" s="1128"/>
      <c r="C1044" s="1128"/>
      <c r="D1044" s="1128"/>
      <c r="E1044" s="1081"/>
      <c r="F1044" s="1081"/>
      <c r="G1044" s="1288"/>
      <c r="H1044" s="1081"/>
      <c r="I1044" s="1081"/>
      <c r="J1044" s="1081"/>
      <c r="K1044" s="1081"/>
      <c r="L1044" s="113" t="s">
        <v>298</v>
      </c>
      <c r="M1044" s="361" t="s">
        <v>4252</v>
      </c>
    </row>
    <row r="1045" spans="1:17" ht="40.5" x14ac:dyDescent="0.25">
      <c r="A1045" s="1128"/>
      <c r="B1045" s="1128"/>
      <c r="C1045" s="1128"/>
      <c r="D1045" s="1128"/>
      <c r="E1045" s="1081"/>
      <c r="F1045" s="1081"/>
      <c r="G1045" s="1288"/>
      <c r="H1045" s="1081"/>
      <c r="I1045" s="1081"/>
      <c r="J1045" s="1081"/>
      <c r="K1045" s="1081"/>
      <c r="L1045" s="40" t="s">
        <v>298</v>
      </c>
      <c r="M1045" s="660" t="s">
        <v>6411</v>
      </c>
      <c r="Q1045" s="1" t="s">
        <v>6402</v>
      </c>
    </row>
    <row r="1046" spans="1:17" x14ac:dyDescent="0.25">
      <c r="A1046" s="1332">
        <v>251</v>
      </c>
      <c r="B1046" s="1332">
        <v>1</v>
      </c>
      <c r="C1046" s="1332" t="s">
        <v>677</v>
      </c>
      <c r="D1046" s="1332">
        <v>2561</v>
      </c>
      <c r="E1046" s="1329" t="s">
        <v>1533</v>
      </c>
      <c r="F1046" s="1329" t="s">
        <v>1533</v>
      </c>
      <c r="G1046" s="1331" t="s">
        <v>1534</v>
      </c>
      <c r="H1046" s="1329" t="s">
        <v>1535</v>
      </c>
      <c r="I1046" s="1329" t="s">
        <v>157</v>
      </c>
      <c r="J1046" s="1329" t="s">
        <v>78</v>
      </c>
      <c r="K1046" s="366"/>
      <c r="L1046" s="366" t="s">
        <v>18</v>
      </c>
      <c r="M1046" s="661" t="s">
        <v>1536</v>
      </c>
      <c r="N1046" s="473" t="s">
        <v>48</v>
      </c>
    </row>
    <row r="1047" spans="1:17" ht="40.5" x14ac:dyDescent="0.25">
      <c r="A1047" s="1332"/>
      <c r="B1047" s="1332"/>
      <c r="C1047" s="1332"/>
      <c r="D1047" s="1332"/>
      <c r="E1047" s="1329"/>
      <c r="F1047" s="1329"/>
      <c r="G1047" s="1331"/>
      <c r="H1047" s="1329"/>
      <c r="I1047" s="1329"/>
      <c r="J1047" s="1329"/>
      <c r="K1047" s="366"/>
      <c r="L1047" s="366" t="s">
        <v>995</v>
      </c>
      <c r="M1047" s="661" t="s">
        <v>4229</v>
      </c>
      <c r="N1047" s="473"/>
    </row>
    <row r="1048" spans="1:17" x14ac:dyDescent="0.25">
      <c r="A1048" s="1332"/>
      <c r="B1048" s="1332"/>
      <c r="C1048" s="1332"/>
      <c r="D1048" s="1332"/>
      <c r="E1048" s="1329"/>
      <c r="F1048" s="1329"/>
      <c r="G1048" s="1331"/>
      <c r="H1048" s="1329"/>
      <c r="I1048" s="1329"/>
      <c r="J1048" s="1329"/>
      <c r="K1048" s="366"/>
      <c r="L1048" s="366" t="s">
        <v>298</v>
      </c>
      <c r="M1048" s="661" t="s">
        <v>4253</v>
      </c>
      <c r="N1048" s="473"/>
    </row>
    <row r="1049" spans="1:17" ht="60.75" customHeight="1" x14ac:dyDescent="0.25">
      <c r="A1049" s="1332">
        <v>252</v>
      </c>
      <c r="B1049" s="1332">
        <v>9</v>
      </c>
      <c r="C1049" s="1332" t="s">
        <v>677</v>
      </c>
      <c r="D1049" s="1332">
        <v>2561</v>
      </c>
      <c r="E1049" s="1329" t="s">
        <v>1542</v>
      </c>
      <c r="F1049" s="1329" t="s">
        <v>1542</v>
      </c>
      <c r="G1049" s="1331" t="s">
        <v>1543</v>
      </c>
      <c r="H1049" s="1329" t="s">
        <v>27</v>
      </c>
      <c r="I1049" s="1329" t="s">
        <v>417</v>
      </c>
      <c r="J1049" s="1329" t="s">
        <v>232</v>
      </c>
      <c r="K1049" s="366"/>
      <c r="L1049" s="366" t="s">
        <v>18</v>
      </c>
      <c r="M1049" s="661" t="s">
        <v>1544</v>
      </c>
      <c r="N1049" s="473" t="s">
        <v>48</v>
      </c>
    </row>
    <row r="1050" spans="1:17" ht="40.5" x14ac:dyDescent="0.25">
      <c r="A1050" s="1332"/>
      <c r="B1050" s="1332"/>
      <c r="C1050" s="1332"/>
      <c r="D1050" s="1332"/>
      <c r="E1050" s="1329"/>
      <c r="F1050" s="1329"/>
      <c r="G1050" s="1331"/>
      <c r="H1050" s="1329"/>
      <c r="I1050" s="1329"/>
      <c r="J1050" s="1329"/>
      <c r="K1050" s="366"/>
      <c r="L1050" s="366" t="s">
        <v>995</v>
      </c>
      <c r="M1050" s="661" t="s">
        <v>4254</v>
      </c>
      <c r="N1050" s="473"/>
    </row>
    <row r="1051" spans="1:17" x14ac:dyDescent="0.25">
      <c r="A1051" s="1332"/>
      <c r="B1051" s="1332"/>
      <c r="C1051" s="1332"/>
      <c r="D1051" s="1332"/>
      <c r="E1051" s="1329"/>
      <c r="F1051" s="1329"/>
      <c r="G1051" s="1331"/>
      <c r="H1051" s="1329"/>
      <c r="I1051" s="1329"/>
      <c r="J1051" s="1329"/>
      <c r="K1051" s="366"/>
      <c r="L1051" s="366" t="s">
        <v>298</v>
      </c>
      <c r="M1051" s="661" t="s">
        <v>4255</v>
      </c>
      <c r="N1051" s="473"/>
    </row>
    <row r="1052" spans="1:17" x14ac:dyDescent="0.25">
      <c r="A1052" s="1332">
        <v>253</v>
      </c>
      <c r="B1052" s="1332">
        <v>9</v>
      </c>
      <c r="C1052" s="1332" t="s">
        <v>677</v>
      </c>
      <c r="D1052" s="1332">
        <v>2561</v>
      </c>
      <c r="E1052" s="1329" t="s">
        <v>1545</v>
      </c>
      <c r="F1052" s="1329" t="s">
        <v>1545</v>
      </c>
      <c r="G1052" s="1331" t="s">
        <v>1546</v>
      </c>
      <c r="H1052" s="1329" t="s">
        <v>1547</v>
      </c>
      <c r="I1052" s="1329" t="s">
        <v>150</v>
      </c>
      <c r="J1052" s="1329" t="s">
        <v>151</v>
      </c>
      <c r="K1052" s="366"/>
      <c r="L1052" s="366" t="s">
        <v>18</v>
      </c>
      <c r="M1052" s="661" t="s">
        <v>1548</v>
      </c>
      <c r="N1052" s="473" t="s">
        <v>48</v>
      </c>
    </row>
    <row r="1053" spans="1:17" ht="40.5" x14ac:dyDescent="0.25">
      <c r="A1053" s="1332"/>
      <c r="B1053" s="1332"/>
      <c r="C1053" s="1332"/>
      <c r="D1053" s="1332"/>
      <c r="E1053" s="1329"/>
      <c r="F1053" s="1329"/>
      <c r="G1053" s="1331"/>
      <c r="H1053" s="1329"/>
      <c r="I1053" s="1329"/>
      <c r="J1053" s="1329"/>
      <c r="K1053" s="366"/>
      <c r="L1053" s="366" t="s">
        <v>995</v>
      </c>
      <c r="M1053" s="661" t="s">
        <v>4254</v>
      </c>
      <c r="N1053" s="473"/>
    </row>
    <row r="1054" spans="1:17" x14ac:dyDescent="0.25">
      <c r="A1054" s="1332"/>
      <c r="B1054" s="1332"/>
      <c r="C1054" s="1332"/>
      <c r="D1054" s="1332"/>
      <c r="E1054" s="1329"/>
      <c r="F1054" s="1329"/>
      <c r="G1054" s="1331"/>
      <c r="H1054" s="1329"/>
      <c r="I1054" s="1329"/>
      <c r="J1054" s="1329"/>
      <c r="K1054" s="366"/>
      <c r="L1054" s="366" t="s">
        <v>298</v>
      </c>
      <c r="M1054" s="661" t="s">
        <v>4256</v>
      </c>
      <c r="N1054" s="473"/>
    </row>
    <row r="1055" spans="1:17" x14ac:dyDescent="0.25">
      <c r="A1055" s="1332">
        <v>254</v>
      </c>
      <c r="B1055" s="1332">
        <v>9</v>
      </c>
      <c r="C1055" s="1332" t="s">
        <v>677</v>
      </c>
      <c r="D1055" s="1332">
        <v>2561</v>
      </c>
      <c r="E1055" s="1329" t="s">
        <v>1549</v>
      </c>
      <c r="F1055" s="1329" t="s">
        <v>1549</v>
      </c>
      <c r="G1055" s="1331" t="s">
        <v>1550</v>
      </c>
      <c r="H1055" s="1329" t="s">
        <v>440</v>
      </c>
      <c r="I1055" s="1329" t="s">
        <v>441</v>
      </c>
      <c r="J1055" s="1329" t="s">
        <v>216</v>
      </c>
      <c r="K1055" s="366"/>
      <c r="L1055" s="366" t="s">
        <v>18</v>
      </c>
      <c r="M1055" s="661" t="s">
        <v>1551</v>
      </c>
      <c r="N1055" s="473" t="s">
        <v>48</v>
      </c>
    </row>
    <row r="1056" spans="1:17" ht="40.5" x14ac:dyDescent="0.25">
      <c r="A1056" s="1332"/>
      <c r="B1056" s="1332"/>
      <c r="C1056" s="1332"/>
      <c r="D1056" s="1332"/>
      <c r="E1056" s="1329"/>
      <c r="F1056" s="1329"/>
      <c r="G1056" s="1331"/>
      <c r="H1056" s="1329"/>
      <c r="I1056" s="1329"/>
      <c r="J1056" s="1329"/>
      <c r="K1056" s="366"/>
      <c r="L1056" s="366" t="s">
        <v>995</v>
      </c>
      <c r="M1056" s="661" t="s">
        <v>4254</v>
      </c>
      <c r="N1056" s="473"/>
    </row>
    <row r="1057" spans="1:15" x14ac:dyDescent="0.25">
      <c r="A1057" s="1332"/>
      <c r="B1057" s="1332"/>
      <c r="C1057" s="1332"/>
      <c r="D1057" s="1332"/>
      <c r="E1057" s="1329"/>
      <c r="F1057" s="1329"/>
      <c r="G1057" s="1331"/>
      <c r="H1057" s="1329"/>
      <c r="I1057" s="1329"/>
      <c r="J1057" s="1329"/>
      <c r="K1057" s="366"/>
      <c r="L1057" s="366" t="s">
        <v>298</v>
      </c>
      <c r="M1057" s="661" t="s">
        <v>4257</v>
      </c>
      <c r="N1057" s="473"/>
    </row>
    <row r="1058" spans="1:15" x14ac:dyDescent="0.25">
      <c r="A1058" s="69">
        <v>255</v>
      </c>
      <c r="B1058" s="69">
        <v>26</v>
      </c>
      <c r="C1058" s="69" t="s">
        <v>677</v>
      </c>
      <c r="D1058" s="69">
        <v>2561</v>
      </c>
      <c r="E1058" s="113" t="s">
        <v>2985</v>
      </c>
      <c r="F1058" s="113" t="s">
        <v>2985</v>
      </c>
      <c r="G1058" s="1" t="s">
        <v>2986</v>
      </c>
      <c r="H1058" s="113" t="s">
        <v>2987</v>
      </c>
      <c r="I1058" s="113" t="s">
        <v>732</v>
      </c>
      <c r="J1058" s="113" t="s">
        <v>212</v>
      </c>
      <c r="L1058" s="113" t="s">
        <v>44</v>
      </c>
      <c r="M1058" s="361" t="s">
        <v>2988</v>
      </c>
    </row>
    <row r="1059" spans="1:15" ht="81" customHeight="1" x14ac:dyDescent="0.25">
      <c r="A1059" s="1332">
        <v>256</v>
      </c>
      <c r="B1059" s="1332">
        <v>26</v>
      </c>
      <c r="C1059" s="1332" t="s">
        <v>677</v>
      </c>
      <c r="D1059" s="1332">
        <v>2561</v>
      </c>
      <c r="E1059" s="1329" t="s">
        <v>2989</v>
      </c>
      <c r="F1059" s="1329" t="s">
        <v>2989</v>
      </c>
      <c r="G1059" s="1331" t="s">
        <v>2990</v>
      </c>
      <c r="H1059" s="1329" t="s">
        <v>2991</v>
      </c>
      <c r="I1059" s="1329" t="s">
        <v>92</v>
      </c>
      <c r="J1059" s="1329" t="s">
        <v>92</v>
      </c>
      <c r="K1059" s="366"/>
      <c r="L1059" s="366" t="s">
        <v>18</v>
      </c>
      <c r="M1059" s="661" t="s">
        <v>2992</v>
      </c>
      <c r="N1059" s="473" t="s">
        <v>48</v>
      </c>
    </row>
    <row r="1060" spans="1:15" ht="40.5" x14ac:dyDescent="0.25">
      <c r="A1060" s="1332"/>
      <c r="B1060" s="1332"/>
      <c r="C1060" s="1332"/>
      <c r="D1060" s="1332"/>
      <c r="E1060" s="1329"/>
      <c r="F1060" s="1329"/>
      <c r="G1060" s="1331"/>
      <c r="H1060" s="1329"/>
      <c r="I1060" s="1329"/>
      <c r="J1060" s="1329"/>
      <c r="K1060" s="366"/>
      <c r="L1060" s="366" t="s">
        <v>995</v>
      </c>
      <c r="M1060" s="661" t="s">
        <v>4254</v>
      </c>
      <c r="N1060" s="473"/>
    </row>
    <row r="1061" spans="1:15" x14ac:dyDescent="0.25">
      <c r="A1061" s="1332"/>
      <c r="B1061" s="1332"/>
      <c r="C1061" s="1332"/>
      <c r="D1061" s="1332"/>
      <c r="E1061" s="1329"/>
      <c r="F1061" s="1329"/>
      <c r="G1061" s="1331"/>
      <c r="H1061" s="1329"/>
      <c r="I1061" s="1329"/>
      <c r="J1061" s="1329"/>
      <c r="K1061" s="366"/>
      <c r="L1061" s="366" t="s">
        <v>298</v>
      </c>
      <c r="M1061" s="661" t="s">
        <v>4258</v>
      </c>
      <c r="N1061" s="473"/>
    </row>
    <row r="1062" spans="1:15" x14ac:dyDescent="0.25">
      <c r="A1062" s="1332">
        <v>257</v>
      </c>
      <c r="B1062" s="1332">
        <v>4</v>
      </c>
      <c r="C1062" s="1332" t="s">
        <v>682</v>
      </c>
      <c r="D1062" s="1332">
        <v>2561</v>
      </c>
      <c r="E1062" s="1329" t="s">
        <v>2993</v>
      </c>
      <c r="F1062" s="1329" t="s">
        <v>2993</v>
      </c>
      <c r="G1062" s="1331" t="s">
        <v>2994</v>
      </c>
      <c r="H1062" s="1329" t="s">
        <v>2995</v>
      </c>
      <c r="I1062" s="1329" t="s">
        <v>584</v>
      </c>
      <c r="J1062" s="1329" t="s">
        <v>463</v>
      </c>
      <c r="K1062" s="366"/>
      <c r="L1062" s="366" t="s">
        <v>18</v>
      </c>
      <c r="M1062" s="661" t="s">
        <v>2996</v>
      </c>
      <c r="N1062" s="473" t="s">
        <v>48</v>
      </c>
    </row>
    <row r="1063" spans="1:15" ht="40.5" x14ac:dyDescent="0.25">
      <c r="A1063" s="1332"/>
      <c r="B1063" s="1332"/>
      <c r="C1063" s="1332"/>
      <c r="D1063" s="1332"/>
      <c r="E1063" s="1329"/>
      <c r="F1063" s="1329"/>
      <c r="G1063" s="1331"/>
      <c r="H1063" s="1329"/>
      <c r="I1063" s="1329"/>
      <c r="J1063" s="1329"/>
      <c r="K1063" s="366"/>
      <c r="L1063" s="366" t="s">
        <v>995</v>
      </c>
      <c r="M1063" s="661" t="s">
        <v>4141</v>
      </c>
      <c r="N1063" s="473"/>
    </row>
    <row r="1064" spans="1:15" x14ac:dyDescent="0.25">
      <c r="A1064" s="1332"/>
      <c r="B1064" s="1332"/>
      <c r="C1064" s="1332"/>
      <c r="D1064" s="1332"/>
      <c r="E1064" s="1329"/>
      <c r="F1064" s="1329"/>
      <c r="G1064" s="1331"/>
      <c r="H1064" s="1329"/>
      <c r="I1064" s="1329"/>
      <c r="J1064" s="1329"/>
      <c r="K1064" s="366"/>
      <c r="L1064" s="366" t="s">
        <v>298</v>
      </c>
      <c r="M1064" s="661" t="s">
        <v>4259</v>
      </c>
      <c r="N1064" s="473"/>
    </row>
    <row r="1065" spans="1:15" x14ac:dyDescent="0.25">
      <c r="A1065" s="1332">
        <v>258</v>
      </c>
      <c r="B1065" s="1332">
        <v>4</v>
      </c>
      <c r="C1065" s="1332" t="s">
        <v>682</v>
      </c>
      <c r="D1065" s="1332">
        <v>2561</v>
      </c>
      <c r="E1065" s="1329" t="s">
        <v>2997</v>
      </c>
      <c r="F1065" s="1329" t="s">
        <v>2997</v>
      </c>
      <c r="G1065" s="1331" t="s">
        <v>2998</v>
      </c>
      <c r="H1065" s="1329" t="s">
        <v>2999</v>
      </c>
      <c r="I1065" s="1329" t="s">
        <v>3000</v>
      </c>
      <c r="J1065" s="1329" t="s">
        <v>191</v>
      </c>
      <c r="K1065" s="366"/>
      <c r="L1065" s="366" t="s">
        <v>18</v>
      </c>
      <c r="M1065" s="661" t="s">
        <v>3001</v>
      </c>
      <c r="N1065" s="473" t="s">
        <v>48</v>
      </c>
    </row>
    <row r="1066" spans="1:15" ht="40.5" x14ac:dyDescent="0.25">
      <c r="A1066" s="1332"/>
      <c r="B1066" s="1332"/>
      <c r="C1066" s="1332"/>
      <c r="D1066" s="1332"/>
      <c r="E1066" s="1329"/>
      <c r="F1066" s="1329"/>
      <c r="G1066" s="1331"/>
      <c r="H1066" s="1329"/>
      <c r="I1066" s="1329"/>
      <c r="J1066" s="1329"/>
      <c r="K1066" s="366"/>
      <c r="L1066" s="366" t="s">
        <v>995</v>
      </c>
      <c r="M1066" s="661" t="s">
        <v>4141</v>
      </c>
      <c r="N1066" s="473"/>
    </row>
    <row r="1067" spans="1:15" x14ac:dyDescent="0.25">
      <c r="A1067" s="1332"/>
      <c r="B1067" s="1332"/>
      <c r="C1067" s="1332"/>
      <c r="D1067" s="1332"/>
      <c r="E1067" s="1329"/>
      <c r="F1067" s="1329"/>
      <c r="G1067" s="1331"/>
      <c r="H1067" s="1329"/>
      <c r="I1067" s="1329"/>
      <c r="J1067" s="1329"/>
      <c r="K1067" s="366"/>
      <c r="L1067" s="366" t="s">
        <v>298</v>
      </c>
      <c r="M1067" s="661" t="s">
        <v>4260</v>
      </c>
      <c r="N1067" s="473"/>
    </row>
    <row r="1068" spans="1:15" ht="40.5" customHeight="1" x14ac:dyDescent="0.25">
      <c r="A1068" s="1332">
        <v>259</v>
      </c>
      <c r="B1068" s="1332">
        <v>4</v>
      </c>
      <c r="C1068" s="1332" t="s">
        <v>682</v>
      </c>
      <c r="D1068" s="1332">
        <v>2561</v>
      </c>
      <c r="E1068" s="1329" t="s">
        <v>3002</v>
      </c>
      <c r="F1068" s="1329" t="s">
        <v>3002</v>
      </c>
      <c r="G1068" s="1331" t="s">
        <v>3003</v>
      </c>
      <c r="H1068" s="1329" t="s">
        <v>3004</v>
      </c>
      <c r="I1068" s="1329" t="s">
        <v>130</v>
      </c>
      <c r="J1068" s="1329" t="s">
        <v>131</v>
      </c>
      <c r="K1068" s="366"/>
      <c r="L1068" s="366" t="s">
        <v>18</v>
      </c>
      <c r="M1068" s="661" t="s">
        <v>3005</v>
      </c>
      <c r="N1068" s="473" t="s">
        <v>48</v>
      </c>
    </row>
    <row r="1069" spans="1:15" x14ac:dyDescent="0.25">
      <c r="A1069" s="1332"/>
      <c r="B1069" s="1332"/>
      <c r="C1069" s="1332"/>
      <c r="D1069" s="1332"/>
      <c r="E1069" s="1329"/>
      <c r="F1069" s="1329"/>
      <c r="G1069" s="1331"/>
      <c r="H1069" s="1329"/>
      <c r="I1069" s="1329"/>
      <c r="J1069" s="1329"/>
      <c r="K1069" s="366"/>
      <c r="L1069" s="366" t="s">
        <v>4174</v>
      </c>
      <c r="M1069" s="661" t="s">
        <v>4261</v>
      </c>
      <c r="N1069" s="473"/>
    </row>
    <row r="1070" spans="1:15" x14ac:dyDescent="0.25">
      <c r="A1070" s="1332"/>
      <c r="B1070" s="1332"/>
      <c r="C1070" s="1332"/>
      <c r="D1070" s="1332"/>
      <c r="E1070" s="1329"/>
      <c r="F1070" s="1329"/>
      <c r="G1070" s="1331"/>
      <c r="H1070" s="1329"/>
      <c r="I1070" s="1329"/>
      <c r="J1070" s="1329"/>
      <c r="K1070" s="366"/>
      <c r="L1070" s="366" t="s">
        <v>298</v>
      </c>
      <c r="M1070" s="661" t="s">
        <v>4262</v>
      </c>
      <c r="N1070" s="473"/>
    </row>
    <row r="1071" spans="1:15" ht="81" customHeight="1" x14ac:dyDescent="0.25">
      <c r="A1071" s="1332">
        <v>260</v>
      </c>
      <c r="B1071" s="1332">
        <v>11</v>
      </c>
      <c r="C1071" s="1332" t="s">
        <v>682</v>
      </c>
      <c r="D1071" s="1332">
        <v>2561</v>
      </c>
      <c r="E1071" s="1329" t="s">
        <v>3006</v>
      </c>
      <c r="F1071" s="1329" t="s">
        <v>3007</v>
      </c>
      <c r="G1071" s="1331" t="s">
        <v>5404</v>
      </c>
      <c r="H1071" s="1329" t="s">
        <v>3008</v>
      </c>
      <c r="I1071" s="1329" t="s">
        <v>1356</v>
      </c>
      <c r="J1071" s="1329" t="s">
        <v>212</v>
      </c>
      <c r="K1071" s="1329"/>
      <c r="L1071" s="366" t="s">
        <v>3009</v>
      </c>
      <c r="M1071" s="661" t="s">
        <v>3010</v>
      </c>
      <c r="N1071" s="473" t="s">
        <v>48</v>
      </c>
      <c r="O1071" s="193">
        <f>531607.33+46532.58</f>
        <v>578139.90999999992</v>
      </c>
    </row>
    <row r="1072" spans="1:15" x14ac:dyDescent="0.25">
      <c r="A1072" s="1332"/>
      <c r="B1072" s="1332"/>
      <c r="C1072" s="1332"/>
      <c r="D1072" s="1332"/>
      <c r="E1072" s="1329"/>
      <c r="F1072" s="1329"/>
      <c r="G1072" s="1331"/>
      <c r="H1072" s="1329"/>
      <c r="I1072" s="1329"/>
      <c r="J1072" s="1329"/>
      <c r="K1072" s="1329"/>
      <c r="L1072" s="366" t="s">
        <v>1141</v>
      </c>
      <c r="M1072" s="661" t="s">
        <v>3011</v>
      </c>
      <c r="N1072" s="473"/>
      <c r="O1072" s="193"/>
    </row>
    <row r="1073" spans="1:15" x14ac:dyDescent="0.25">
      <c r="A1073" s="1332"/>
      <c r="B1073" s="1332"/>
      <c r="C1073" s="1332"/>
      <c r="D1073" s="1332"/>
      <c r="E1073" s="1329"/>
      <c r="F1073" s="1329"/>
      <c r="G1073" s="1331"/>
      <c r="H1073" s="1329"/>
      <c r="I1073" s="1329"/>
      <c r="J1073" s="1329"/>
      <c r="K1073" s="1329"/>
      <c r="L1073" s="366" t="s">
        <v>133</v>
      </c>
      <c r="M1073" s="661" t="s">
        <v>3012</v>
      </c>
      <c r="N1073" s="473"/>
      <c r="O1073" s="193"/>
    </row>
    <row r="1074" spans="1:15" x14ac:dyDescent="0.25">
      <c r="A1074" s="1332"/>
      <c r="B1074" s="1332"/>
      <c r="C1074" s="1332"/>
      <c r="D1074" s="1332"/>
      <c r="E1074" s="1329"/>
      <c r="F1074" s="1329"/>
      <c r="G1074" s="1331"/>
      <c r="H1074" s="1329"/>
      <c r="I1074" s="1329"/>
      <c r="J1074" s="1329"/>
      <c r="K1074" s="1329"/>
      <c r="L1074" s="366" t="s">
        <v>4263</v>
      </c>
      <c r="M1074" s="661" t="s">
        <v>4264</v>
      </c>
      <c r="N1074" s="473"/>
      <c r="O1074" s="193"/>
    </row>
    <row r="1075" spans="1:15" x14ac:dyDescent="0.25">
      <c r="A1075" s="1332"/>
      <c r="B1075" s="1332"/>
      <c r="C1075" s="1332"/>
      <c r="D1075" s="1332"/>
      <c r="E1075" s="1329"/>
      <c r="F1075" s="1329"/>
      <c r="G1075" s="1331"/>
      <c r="H1075" s="1329"/>
      <c r="I1075" s="1329"/>
      <c r="J1075" s="1329"/>
      <c r="K1075" s="1329"/>
      <c r="L1075" s="366" t="s">
        <v>1026</v>
      </c>
      <c r="M1075" s="661" t="s">
        <v>4707</v>
      </c>
      <c r="N1075" s="473"/>
      <c r="O1075" s="193"/>
    </row>
    <row r="1076" spans="1:15" ht="30.75" customHeight="1" x14ac:dyDescent="0.25">
      <c r="A1076" s="1332"/>
      <c r="B1076" s="1332"/>
      <c r="C1076" s="1332"/>
      <c r="D1076" s="1332"/>
      <c r="E1076" s="1329"/>
      <c r="F1076" s="1329"/>
      <c r="G1076" s="1331"/>
      <c r="H1076" s="1329"/>
      <c r="I1076" s="1329"/>
      <c r="J1076" s="1329"/>
      <c r="K1076" s="1329"/>
      <c r="L1076" s="366" t="s">
        <v>133</v>
      </c>
      <c r="M1076" s="661" t="s">
        <v>4715</v>
      </c>
      <c r="N1076" s="473"/>
      <c r="O1076" s="193"/>
    </row>
    <row r="1077" spans="1:15" ht="30.75" customHeight="1" x14ac:dyDescent="0.25">
      <c r="A1077" s="1332"/>
      <c r="B1077" s="1332"/>
      <c r="C1077" s="1332"/>
      <c r="D1077" s="1332"/>
      <c r="E1077" s="1329"/>
      <c r="F1077" s="1329"/>
      <c r="G1077" s="1331"/>
      <c r="H1077" s="1329"/>
      <c r="I1077" s="1329"/>
      <c r="J1077" s="1329"/>
      <c r="K1077" s="1329"/>
      <c r="L1077" s="366" t="s">
        <v>133</v>
      </c>
      <c r="M1077" s="661" t="s">
        <v>4716</v>
      </c>
      <c r="N1077" s="473"/>
      <c r="O1077" s="193"/>
    </row>
    <row r="1078" spans="1:15" x14ac:dyDescent="0.25">
      <c r="A1078" s="1332"/>
      <c r="B1078" s="1332"/>
      <c r="C1078" s="1332"/>
      <c r="D1078" s="1332"/>
      <c r="E1078" s="1329"/>
      <c r="F1078" s="1329"/>
      <c r="G1078" s="1331"/>
      <c r="H1078" s="1329"/>
      <c r="I1078" s="1329"/>
      <c r="J1078" s="1329"/>
      <c r="K1078" s="1329"/>
      <c r="L1078" s="366" t="s">
        <v>4174</v>
      </c>
      <c r="M1078" s="661" t="s">
        <v>4713</v>
      </c>
      <c r="N1078" s="473"/>
      <c r="O1078" s="193"/>
    </row>
    <row r="1079" spans="1:15" x14ac:dyDescent="0.25">
      <c r="A1079" s="1332"/>
      <c r="B1079" s="1332"/>
      <c r="C1079" s="1332"/>
      <c r="D1079" s="1332"/>
      <c r="E1079" s="1329"/>
      <c r="F1079" s="1329"/>
      <c r="G1079" s="1331"/>
      <c r="H1079" s="1329"/>
      <c r="I1079" s="1329"/>
      <c r="J1079" s="1329"/>
      <c r="K1079" s="1329"/>
      <c r="L1079" s="366" t="s">
        <v>4268</v>
      </c>
      <c r="M1079" s="661" t="s">
        <v>4714</v>
      </c>
      <c r="N1079" s="473"/>
      <c r="O1079" s="193"/>
    </row>
    <row r="1080" spans="1:15" x14ac:dyDescent="0.25">
      <c r="A1080" s="1332">
        <v>261</v>
      </c>
      <c r="B1080" s="1332">
        <v>11</v>
      </c>
      <c r="C1080" s="1332" t="s">
        <v>682</v>
      </c>
      <c r="D1080" s="1332">
        <v>2561</v>
      </c>
      <c r="E1080" s="1329" t="s">
        <v>3013</v>
      </c>
      <c r="F1080" s="1329" t="s">
        <v>3013</v>
      </c>
      <c r="G1080" s="1331" t="s">
        <v>3014</v>
      </c>
      <c r="H1080" s="1329" t="s">
        <v>3015</v>
      </c>
      <c r="I1080" s="1329" t="s">
        <v>462</v>
      </c>
      <c r="J1080" s="1329" t="s">
        <v>463</v>
      </c>
      <c r="K1080" s="366"/>
      <c r="L1080" s="366" t="s">
        <v>18</v>
      </c>
      <c r="M1080" s="661" t="s">
        <v>3016</v>
      </c>
      <c r="N1080" s="473" t="s">
        <v>48</v>
      </c>
    </row>
    <row r="1081" spans="1:15" ht="40.5" x14ac:dyDescent="0.25">
      <c r="A1081" s="1332"/>
      <c r="B1081" s="1332"/>
      <c r="C1081" s="1332"/>
      <c r="D1081" s="1332"/>
      <c r="E1081" s="1329"/>
      <c r="F1081" s="1329"/>
      <c r="G1081" s="1331"/>
      <c r="H1081" s="1329"/>
      <c r="I1081" s="1329"/>
      <c r="J1081" s="1329"/>
      <c r="K1081" s="366"/>
      <c r="L1081" s="366" t="s">
        <v>995</v>
      </c>
      <c r="M1081" s="661" t="s">
        <v>4141</v>
      </c>
      <c r="N1081" s="473"/>
    </row>
    <row r="1082" spans="1:15" x14ac:dyDescent="0.25">
      <c r="A1082" s="1332"/>
      <c r="B1082" s="1332"/>
      <c r="C1082" s="1332"/>
      <c r="D1082" s="1332"/>
      <c r="E1082" s="1329"/>
      <c r="F1082" s="1329"/>
      <c r="G1082" s="1331"/>
      <c r="H1082" s="1329"/>
      <c r="I1082" s="1329"/>
      <c r="J1082" s="1329"/>
      <c r="K1082" s="366"/>
      <c r="L1082" s="366" t="s">
        <v>298</v>
      </c>
      <c r="M1082" s="661" t="s">
        <v>4265</v>
      </c>
      <c r="N1082" s="473"/>
    </row>
    <row r="1083" spans="1:15" x14ac:dyDescent="0.25">
      <c r="A1083" s="1332">
        <v>262</v>
      </c>
      <c r="B1083" s="1332">
        <v>11</v>
      </c>
      <c r="C1083" s="1332" t="s">
        <v>682</v>
      </c>
      <c r="D1083" s="1332">
        <v>2561</v>
      </c>
      <c r="E1083" s="1329" t="s">
        <v>3017</v>
      </c>
      <c r="F1083" s="1329" t="s">
        <v>3017</v>
      </c>
      <c r="G1083" s="1331" t="s">
        <v>3018</v>
      </c>
      <c r="H1083" s="1329" t="s">
        <v>3019</v>
      </c>
      <c r="I1083" s="1329" t="s">
        <v>797</v>
      </c>
      <c r="J1083" s="1329" t="s">
        <v>212</v>
      </c>
      <c r="K1083" s="366"/>
      <c r="L1083" s="366" t="s">
        <v>18</v>
      </c>
      <c r="M1083" s="661" t="s">
        <v>3020</v>
      </c>
      <c r="N1083" s="473" t="s">
        <v>48</v>
      </c>
    </row>
    <row r="1084" spans="1:15" x14ac:dyDescent="0.25">
      <c r="A1084" s="1332"/>
      <c r="B1084" s="1332"/>
      <c r="C1084" s="1332"/>
      <c r="D1084" s="1332"/>
      <c r="E1084" s="1329"/>
      <c r="F1084" s="1329"/>
      <c r="G1084" s="1331"/>
      <c r="H1084" s="1329"/>
      <c r="I1084" s="1329"/>
      <c r="J1084" s="1329"/>
      <c r="K1084" s="366"/>
      <c r="L1084" s="366" t="s">
        <v>4174</v>
      </c>
      <c r="M1084" s="661" t="s">
        <v>4261</v>
      </c>
      <c r="N1084" s="473"/>
    </row>
    <row r="1085" spans="1:15" x14ac:dyDescent="0.25">
      <c r="A1085" s="1332"/>
      <c r="B1085" s="1332"/>
      <c r="C1085" s="1332"/>
      <c r="D1085" s="1332"/>
      <c r="E1085" s="1329"/>
      <c r="F1085" s="1329"/>
      <c r="G1085" s="1331"/>
      <c r="H1085" s="1329"/>
      <c r="I1085" s="1329"/>
      <c r="J1085" s="1329"/>
      <c r="K1085" s="366"/>
      <c r="L1085" s="366" t="s">
        <v>298</v>
      </c>
      <c r="M1085" s="661" t="s">
        <v>4266</v>
      </c>
      <c r="N1085" s="473"/>
    </row>
    <row r="1086" spans="1:15" ht="33" customHeight="1" x14ac:dyDescent="0.25">
      <c r="A1086" s="1332">
        <v>263</v>
      </c>
      <c r="B1086" s="1332">
        <v>11</v>
      </c>
      <c r="C1086" s="1332" t="s">
        <v>682</v>
      </c>
      <c r="D1086" s="1332">
        <v>2561</v>
      </c>
      <c r="E1086" s="1329" t="s">
        <v>3021</v>
      </c>
      <c r="F1086" s="1329" t="s">
        <v>3021</v>
      </c>
      <c r="G1086" s="1331" t="s">
        <v>3022</v>
      </c>
      <c r="H1086" s="1329" t="s">
        <v>3023</v>
      </c>
      <c r="I1086" s="1329" t="s">
        <v>732</v>
      </c>
      <c r="J1086" s="1329" t="s">
        <v>212</v>
      </c>
      <c r="K1086" s="366"/>
      <c r="L1086" s="366" t="s">
        <v>18</v>
      </c>
      <c r="M1086" s="661" t="s">
        <v>3024</v>
      </c>
      <c r="N1086" s="1354" t="s">
        <v>4267</v>
      </c>
    </row>
    <row r="1087" spans="1:15" ht="40.5" x14ac:dyDescent="0.25">
      <c r="A1087" s="1332"/>
      <c r="B1087" s="1332"/>
      <c r="C1087" s="1332"/>
      <c r="D1087" s="1332"/>
      <c r="E1087" s="1329"/>
      <c r="F1087" s="1329"/>
      <c r="G1087" s="1331"/>
      <c r="H1087" s="1329"/>
      <c r="I1087" s="1329"/>
      <c r="J1087" s="1329"/>
      <c r="K1087" s="366"/>
      <c r="L1087" s="366" t="s">
        <v>995</v>
      </c>
      <c r="M1087" s="661" t="s">
        <v>4261</v>
      </c>
      <c r="N1087" s="1354"/>
    </row>
    <row r="1088" spans="1:15" x14ac:dyDescent="0.25">
      <c r="A1088" s="1332"/>
      <c r="B1088" s="1332"/>
      <c r="C1088" s="1332"/>
      <c r="D1088" s="1332"/>
      <c r="E1088" s="1329"/>
      <c r="F1088" s="1329"/>
      <c r="G1088" s="1331"/>
      <c r="H1088" s="1329"/>
      <c r="I1088" s="1329"/>
      <c r="J1088" s="1329"/>
      <c r="K1088" s="366"/>
      <c r="L1088" s="366" t="s">
        <v>4268</v>
      </c>
      <c r="M1088" s="661" t="s">
        <v>4269</v>
      </c>
      <c r="N1088" s="1354"/>
    </row>
    <row r="1089" spans="1:14" ht="40.5" x14ac:dyDescent="0.25">
      <c r="A1089" s="1332">
        <v>264</v>
      </c>
      <c r="B1089" s="1332">
        <v>11</v>
      </c>
      <c r="C1089" s="1332" t="s">
        <v>682</v>
      </c>
      <c r="D1089" s="1332">
        <v>2561</v>
      </c>
      <c r="E1089" s="1329" t="s">
        <v>3021</v>
      </c>
      <c r="F1089" s="1329" t="s">
        <v>3021</v>
      </c>
      <c r="G1089" s="1331" t="s">
        <v>3022</v>
      </c>
      <c r="H1089" s="1329" t="s">
        <v>3023</v>
      </c>
      <c r="I1089" s="1329" t="s">
        <v>732</v>
      </c>
      <c r="J1089" s="1329" t="s">
        <v>212</v>
      </c>
      <c r="K1089" s="366"/>
      <c r="L1089" s="366" t="s">
        <v>3025</v>
      </c>
      <c r="M1089" s="661" t="s">
        <v>3026</v>
      </c>
      <c r="N1089" s="473" t="s">
        <v>48</v>
      </c>
    </row>
    <row r="1090" spans="1:14" ht="40.5" x14ac:dyDescent="0.25">
      <c r="A1090" s="1332"/>
      <c r="B1090" s="1332"/>
      <c r="C1090" s="1332"/>
      <c r="D1090" s="1332"/>
      <c r="E1090" s="1329"/>
      <c r="F1090" s="1329"/>
      <c r="G1090" s="1331"/>
      <c r="H1090" s="1329"/>
      <c r="I1090" s="1329"/>
      <c r="J1090" s="1329"/>
      <c r="K1090" s="366"/>
      <c r="L1090" s="366" t="s">
        <v>995</v>
      </c>
      <c r="M1090" s="661" t="s">
        <v>4270</v>
      </c>
      <c r="N1090" s="473"/>
    </row>
    <row r="1091" spans="1:14" x14ac:dyDescent="0.25">
      <c r="A1091" s="1332"/>
      <c r="B1091" s="1332"/>
      <c r="C1091" s="1332"/>
      <c r="D1091" s="1332"/>
      <c r="E1091" s="1329"/>
      <c r="F1091" s="1329"/>
      <c r="G1091" s="1331"/>
      <c r="H1091" s="1329"/>
      <c r="I1091" s="1329"/>
      <c r="J1091" s="1329"/>
      <c r="K1091" s="366"/>
      <c r="L1091" s="366" t="s">
        <v>298</v>
      </c>
      <c r="M1091" s="661" t="s">
        <v>4271</v>
      </c>
      <c r="N1091" s="473"/>
    </row>
    <row r="1092" spans="1:14" ht="40.5" x14ac:dyDescent="0.25">
      <c r="A1092" s="1332">
        <v>265</v>
      </c>
      <c r="B1092" s="1332">
        <v>13</v>
      </c>
      <c r="C1092" s="1332" t="s">
        <v>682</v>
      </c>
      <c r="D1092" s="1332">
        <v>2561</v>
      </c>
      <c r="E1092" s="1329" t="s">
        <v>3027</v>
      </c>
      <c r="F1092" s="1329" t="s">
        <v>3027</v>
      </c>
      <c r="G1092" s="1331" t="s">
        <v>3028</v>
      </c>
      <c r="H1092" s="1329" t="s">
        <v>2395</v>
      </c>
      <c r="I1092" s="1329" t="s">
        <v>1102</v>
      </c>
      <c r="J1092" s="1329" t="s">
        <v>551</v>
      </c>
      <c r="K1092" s="366"/>
      <c r="L1092" s="366" t="s">
        <v>4272</v>
      </c>
      <c r="M1092" s="661" t="s">
        <v>3029</v>
      </c>
      <c r="N1092" s="473" t="s">
        <v>48</v>
      </c>
    </row>
    <row r="1093" spans="1:14" ht="40.5" x14ac:dyDescent="0.25">
      <c r="A1093" s="1332"/>
      <c r="B1093" s="1332"/>
      <c r="C1093" s="1332"/>
      <c r="D1093" s="1332"/>
      <c r="E1093" s="1329"/>
      <c r="F1093" s="1329"/>
      <c r="G1093" s="1331"/>
      <c r="H1093" s="1329"/>
      <c r="I1093" s="1329"/>
      <c r="J1093" s="1329"/>
      <c r="K1093" s="366"/>
      <c r="L1093" s="366" t="s">
        <v>995</v>
      </c>
      <c r="M1093" s="661" t="s">
        <v>4273</v>
      </c>
      <c r="N1093" s="473"/>
    </row>
    <row r="1094" spans="1:14" x14ac:dyDescent="0.25">
      <c r="A1094" s="1332"/>
      <c r="B1094" s="1332"/>
      <c r="C1094" s="1332"/>
      <c r="D1094" s="1332"/>
      <c r="E1094" s="1329"/>
      <c r="F1094" s="1329"/>
      <c r="G1094" s="1331"/>
      <c r="H1094" s="1329"/>
      <c r="I1094" s="1329"/>
      <c r="J1094" s="1329"/>
      <c r="K1094" s="366"/>
      <c r="L1094" s="366" t="s">
        <v>298</v>
      </c>
      <c r="M1094" s="661" t="s">
        <v>4274</v>
      </c>
      <c r="N1094" s="473"/>
    </row>
    <row r="1095" spans="1:14" ht="26.25" customHeight="1" x14ac:dyDescent="0.25">
      <c r="A1095" s="1332">
        <v>266</v>
      </c>
      <c r="B1095" s="1332">
        <v>13</v>
      </c>
      <c r="C1095" s="1332" t="s">
        <v>682</v>
      </c>
      <c r="D1095" s="1332">
        <v>2561</v>
      </c>
      <c r="E1095" s="1329" t="s">
        <v>3027</v>
      </c>
      <c r="F1095" s="1329" t="s">
        <v>3027</v>
      </c>
      <c r="G1095" s="1331" t="s">
        <v>3028</v>
      </c>
      <c r="H1095" s="1329" t="s">
        <v>2395</v>
      </c>
      <c r="I1095" s="1329" t="s">
        <v>1102</v>
      </c>
      <c r="J1095" s="366" t="s">
        <v>551</v>
      </c>
      <c r="K1095" s="366"/>
      <c r="L1095" s="366" t="s">
        <v>18</v>
      </c>
      <c r="M1095" s="661" t="s">
        <v>3030</v>
      </c>
      <c r="N1095" s="473" t="s">
        <v>48</v>
      </c>
    </row>
    <row r="1096" spans="1:14" ht="40.5" x14ac:dyDescent="0.25">
      <c r="A1096" s="1332"/>
      <c r="B1096" s="1332"/>
      <c r="C1096" s="1332"/>
      <c r="D1096" s="1332"/>
      <c r="E1096" s="1329"/>
      <c r="F1096" s="1329"/>
      <c r="G1096" s="1331"/>
      <c r="H1096" s="1329"/>
      <c r="I1096" s="1329"/>
      <c r="J1096" s="366"/>
      <c r="K1096" s="366"/>
      <c r="L1096" s="366" t="s">
        <v>995</v>
      </c>
      <c r="M1096" s="661" t="s">
        <v>4141</v>
      </c>
      <c r="N1096" s="473"/>
    </row>
    <row r="1097" spans="1:14" x14ac:dyDescent="0.25">
      <c r="A1097" s="1332"/>
      <c r="B1097" s="1332"/>
      <c r="C1097" s="1332"/>
      <c r="D1097" s="1332"/>
      <c r="E1097" s="1329"/>
      <c r="F1097" s="1329"/>
      <c r="G1097" s="1331"/>
      <c r="H1097" s="1329"/>
      <c r="I1097" s="1329"/>
      <c r="J1097" s="366"/>
      <c r="K1097" s="366"/>
      <c r="L1097" s="366" t="s">
        <v>298</v>
      </c>
      <c r="M1097" s="661" t="s">
        <v>4275</v>
      </c>
      <c r="N1097" s="473"/>
    </row>
    <row r="1098" spans="1:14" ht="26.25" customHeight="1" x14ac:dyDescent="0.25">
      <c r="A1098" s="1332">
        <v>267</v>
      </c>
      <c r="B1098" s="1332">
        <v>17</v>
      </c>
      <c r="C1098" s="1332" t="s">
        <v>682</v>
      </c>
      <c r="D1098" s="1332">
        <v>2561</v>
      </c>
      <c r="E1098" s="1329" t="s">
        <v>3031</v>
      </c>
      <c r="F1098" s="1329" t="s">
        <v>3032</v>
      </c>
      <c r="G1098" s="1331" t="s">
        <v>3033</v>
      </c>
      <c r="H1098" s="1329" t="s">
        <v>3034</v>
      </c>
      <c r="I1098" s="1329" t="s">
        <v>50</v>
      </c>
      <c r="J1098" s="1329" t="s">
        <v>551</v>
      </c>
      <c r="K1098" s="366"/>
      <c r="L1098" s="366" t="s">
        <v>3035</v>
      </c>
      <c r="M1098" s="661" t="s">
        <v>3036</v>
      </c>
      <c r="N1098" s="1349" t="s">
        <v>4276</v>
      </c>
    </row>
    <row r="1099" spans="1:14" x14ac:dyDescent="0.25">
      <c r="A1099" s="1332"/>
      <c r="B1099" s="1332"/>
      <c r="C1099" s="1332"/>
      <c r="D1099" s="1332"/>
      <c r="E1099" s="1329"/>
      <c r="F1099" s="1329"/>
      <c r="G1099" s="1331"/>
      <c r="H1099" s="1329"/>
      <c r="I1099" s="1329"/>
      <c r="J1099" s="1329"/>
      <c r="K1099" s="366"/>
      <c r="L1099" s="366" t="s">
        <v>4277</v>
      </c>
      <c r="M1099" s="661" t="s">
        <v>4278</v>
      </c>
      <c r="N1099" s="1349"/>
    </row>
    <row r="1100" spans="1:14" x14ac:dyDescent="0.25">
      <c r="A1100" s="1332"/>
      <c r="B1100" s="1332"/>
      <c r="C1100" s="1332"/>
      <c r="D1100" s="1332"/>
      <c r="E1100" s="1329"/>
      <c r="F1100" s="1329"/>
      <c r="G1100" s="1331"/>
      <c r="H1100" s="1329"/>
      <c r="I1100" s="1329"/>
      <c r="J1100" s="1329"/>
      <c r="K1100" s="366"/>
      <c r="L1100" s="366" t="s">
        <v>4279</v>
      </c>
      <c r="M1100" s="661" t="s">
        <v>4280</v>
      </c>
      <c r="N1100" s="1349"/>
    </row>
    <row r="1101" spans="1:14" ht="27.75" customHeight="1" x14ac:dyDescent="0.25">
      <c r="A1101" s="1304">
        <v>268</v>
      </c>
      <c r="B1101" s="1304">
        <v>20</v>
      </c>
      <c r="C1101" s="1304" t="s">
        <v>682</v>
      </c>
      <c r="D1101" s="1304">
        <v>2561</v>
      </c>
      <c r="E1101" s="1286" t="s">
        <v>4281</v>
      </c>
      <c r="F1101" s="1286" t="s">
        <v>4281</v>
      </c>
      <c r="G1101" s="1305" t="s">
        <v>3038</v>
      </c>
      <c r="H1101" s="1286" t="s">
        <v>3039</v>
      </c>
      <c r="I1101" s="1286" t="s">
        <v>26</v>
      </c>
      <c r="J1101" s="1286" t="s">
        <v>232</v>
      </c>
      <c r="K1101" s="126"/>
      <c r="L1101" s="126" t="s">
        <v>3040</v>
      </c>
      <c r="M1101" s="655" t="s">
        <v>3041</v>
      </c>
      <c r="N1101" s="468" t="s">
        <v>48</v>
      </c>
    </row>
    <row r="1102" spans="1:14" ht="40.5" x14ac:dyDescent="0.25">
      <c r="A1102" s="1304"/>
      <c r="B1102" s="1304"/>
      <c r="C1102" s="1304"/>
      <c r="D1102" s="1304"/>
      <c r="E1102" s="1286"/>
      <c r="F1102" s="1286"/>
      <c r="G1102" s="1305"/>
      <c r="H1102" s="1286"/>
      <c r="I1102" s="1286"/>
      <c r="J1102" s="1286"/>
      <c r="K1102" s="126"/>
      <c r="L1102" s="126" t="s">
        <v>995</v>
      </c>
      <c r="M1102" s="655" t="s">
        <v>4282</v>
      </c>
      <c r="N1102" s="468"/>
    </row>
    <row r="1103" spans="1:14" x14ac:dyDescent="0.25">
      <c r="A1103" s="1304"/>
      <c r="B1103" s="1304"/>
      <c r="C1103" s="1304"/>
      <c r="D1103" s="1304"/>
      <c r="E1103" s="1286"/>
      <c r="F1103" s="1286"/>
      <c r="G1103" s="1305"/>
      <c r="H1103" s="1286"/>
      <c r="I1103" s="1286"/>
      <c r="J1103" s="1286"/>
      <c r="K1103" s="126"/>
      <c r="L1103" s="126" t="s">
        <v>298</v>
      </c>
      <c r="M1103" s="655" t="s">
        <v>4283</v>
      </c>
      <c r="N1103" s="468"/>
    </row>
    <row r="1104" spans="1:14" ht="48.75" customHeight="1" x14ac:dyDescent="0.25">
      <c r="A1104" s="1332">
        <v>269</v>
      </c>
      <c r="B1104" s="1332">
        <v>20</v>
      </c>
      <c r="C1104" s="1332" t="s">
        <v>682</v>
      </c>
      <c r="D1104" s="1332">
        <v>2561</v>
      </c>
      <c r="E1104" s="1329" t="s">
        <v>3037</v>
      </c>
      <c r="F1104" s="1329" t="s">
        <v>3037</v>
      </c>
      <c r="G1104" s="1331" t="s">
        <v>3038</v>
      </c>
      <c r="H1104" s="1329" t="s">
        <v>3039</v>
      </c>
      <c r="I1104" s="1329" t="s">
        <v>26</v>
      </c>
      <c r="J1104" s="1329" t="s">
        <v>232</v>
      </c>
      <c r="K1104" s="1329" t="s">
        <v>3414</v>
      </c>
      <c r="L1104" s="366" t="s">
        <v>4284</v>
      </c>
      <c r="M1104" s="661" t="s">
        <v>3042</v>
      </c>
      <c r="N1104" s="473" t="s">
        <v>48</v>
      </c>
    </row>
    <row r="1105" spans="1:15" ht="40.5" x14ac:dyDescent="0.25">
      <c r="A1105" s="1332"/>
      <c r="B1105" s="1332"/>
      <c r="C1105" s="1332"/>
      <c r="D1105" s="1332"/>
      <c r="E1105" s="1329"/>
      <c r="F1105" s="1329"/>
      <c r="G1105" s="1331"/>
      <c r="H1105" s="1329"/>
      <c r="I1105" s="1329"/>
      <c r="J1105" s="1329"/>
      <c r="K1105" s="1329"/>
      <c r="L1105" s="366" t="s">
        <v>995</v>
      </c>
      <c r="M1105" s="661" t="s">
        <v>4285</v>
      </c>
      <c r="N1105" s="473"/>
    </row>
    <row r="1106" spans="1:15" x14ac:dyDescent="0.25">
      <c r="A1106" s="1332"/>
      <c r="B1106" s="1332"/>
      <c r="C1106" s="1332"/>
      <c r="D1106" s="1332"/>
      <c r="E1106" s="1329"/>
      <c r="F1106" s="1329"/>
      <c r="G1106" s="1331"/>
      <c r="H1106" s="1329"/>
      <c r="I1106" s="1329"/>
      <c r="J1106" s="1329"/>
      <c r="K1106" s="1329"/>
      <c r="L1106" s="366" t="s">
        <v>298</v>
      </c>
      <c r="M1106" s="661" t="s">
        <v>4286</v>
      </c>
      <c r="N1106" s="473"/>
    </row>
    <row r="1107" spans="1:15" ht="40.5" x14ac:dyDescent="0.25">
      <c r="A1107" s="1128">
        <v>270</v>
      </c>
      <c r="B1107" s="1128">
        <v>20</v>
      </c>
      <c r="C1107" s="1128" t="s">
        <v>682</v>
      </c>
      <c r="D1107" s="1128">
        <v>2561</v>
      </c>
      <c r="E1107" s="1081" t="s">
        <v>3043</v>
      </c>
      <c r="F1107" s="1081" t="s">
        <v>3043</v>
      </c>
      <c r="G1107" s="1288" t="s">
        <v>3044</v>
      </c>
      <c r="H1107" s="1081" t="s">
        <v>3045</v>
      </c>
      <c r="I1107" s="1081" t="s">
        <v>637</v>
      </c>
      <c r="J1107" s="1081" t="s">
        <v>232</v>
      </c>
      <c r="K1107" s="1081" t="s">
        <v>3414</v>
      </c>
      <c r="L1107" s="113" t="s">
        <v>995</v>
      </c>
      <c r="M1107" s="361" t="s">
        <v>3046</v>
      </c>
    </row>
    <row r="1108" spans="1:15" x14ac:dyDescent="0.25">
      <c r="A1108" s="1128"/>
      <c r="B1108" s="1128"/>
      <c r="C1108" s="1128"/>
      <c r="D1108" s="1128"/>
      <c r="E1108" s="1081"/>
      <c r="F1108" s="1081"/>
      <c r="G1108" s="1288"/>
      <c r="H1108" s="1081"/>
      <c r="I1108" s="1081"/>
      <c r="J1108" s="1081"/>
      <c r="K1108" s="1081"/>
      <c r="L1108" s="113" t="s">
        <v>298</v>
      </c>
      <c r="M1108" s="361" t="s">
        <v>3047</v>
      </c>
    </row>
    <row r="1109" spans="1:15" ht="43.5" customHeight="1" x14ac:dyDescent="0.25">
      <c r="A1109" s="1332">
        <v>271</v>
      </c>
      <c r="B1109" s="1332">
        <v>28</v>
      </c>
      <c r="C1109" s="1332" t="s">
        <v>682</v>
      </c>
      <c r="D1109" s="1332">
        <v>2561</v>
      </c>
      <c r="E1109" s="1329" t="s">
        <v>3048</v>
      </c>
      <c r="F1109" s="1329" t="s">
        <v>3048</v>
      </c>
      <c r="G1109" s="1331" t="s">
        <v>3049</v>
      </c>
      <c r="H1109" s="1329" t="s">
        <v>3050</v>
      </c>
      <c r="I1109" s="1329" t="s">
        <v>880</v>
      </c>
      <c r="J1109" s="1329" t="s">
        <v>113</v>
      </c>
      <c r="K1109" s="1329" t="s">
        <v>3414</v>
      </c>
      <c r="L1109" s="366" t="s">
        <v>18</v>
      </c>
      <c r="M1109" s="661" t="s">
        <v>3051</v>
      </c>
      <c r="N1109" s="473" t="s">
        <v>48</v>
      </c>
    </row>
    <row r="1110" spans="1:15" ht="42.75" customHeight="1" x14ac:dyDescent="0.25">
      <c r="A1110" s="1332"/>
      <c r="B1110" s="1332"/>
      <c r="C1110" s="1332"/>
      <c r="D1110" s="1332"/>
      <c r="E1110" s="1329"/>
      <c r="F1110" s="1329"/>
      <c r="G1110" s="1331"/>
      <c r="H1110" s="1329"/>
      <c r="I1110" s="1329"/>
      <c r="J1110" s="1329"/>
      <c r="K1110" s="1329"/>
      <c r="L1110" s="366" t="s">
        <v>995</v>
      </c>
      <c r="M1110" s="661" t="s">
        <v>4141</v>
      </c>
      <c r="N1110" s="473"/>
    </row>
    <row r="1111" spans="1:15" ht="45.75" customHeight="1" x14ac:dyDescent="0.25">
      <c r="A1111" s="1332"/>
      <c r="B1111" s="1332"/>
      <c r="C1111" s="1332"/>
      <c r="D1111" s="1332"/>
      <c r="E1111" s="1329"/>
      <c r="F1111" s="1329"/>
      <c r="G1111" s="1331"/>
      <c r="H1111" s="1329"/>
      <c r="I1111" s="1329"/>
      <c r="J1111" s="1329"/>
      <c r="K1111" s="1329"/>
      <c r="L1111" s="366" t="s">
        <v>298</v>
      </c>
      <c r="M1111" s="661" t="s">
        <v>4287</v>
      </c>
      <c r="N1111" s="473"/>
    </row>
    <row r="1112" spans="1:15" ht="47.25" customHeight="1" x14ac:dyDescent="0.25">
      <c r="A1112" s="1332">
        <v>272</v>
      </c>
      <c r="B1112" s="1332">
        <v>28</v>
      </c>
      <c r="C1112" s="1332" t="s">
        <v>682</v>
      </c>
      <c r="D1112" s="1332">
        <v>2561</v>
      </c>
      <c r="E1112" s="1329" t="s">
        <v>3052</v>
      </c>
      <c r="F1112" s="1329" t="s">
        <v>3052</v>
      </c>
      <c r="G1112" s="1331" t="s">
        <v>3053</v>
      </c>
      <c r="H1112" s="1329" t="s">
        <v>3054</v>
      </c>
      <c r="I1112" s="1329" t="s">
        <v>417</v>
      </c>
      <c r="J1112" s="1329" t="s">
        <v>232</v>
      </c>
      <c r="K1112" s="1329" t="s">
        <v>3414</v>
      </c>
      <c r="L1112" s="366" t="s">
        <v>18</v>
      </c>
      <c r="M1112" s="661" t="s">
        <v>3055</v>
      </c>
      <c r="N1112" s="473" t="s">
        <v>48</v>
      </c>
    </row>
    <row r="1113" spans="1:15" ht="40.5" x14ac:dyDescent="0.25">
      <c r="A1113" s="1332"/>
      <c r="B1113" s="1332"/>
      <c r="C1113" s="1332"/>
      <c r="D1113" s="1332"/>
      <c r="E1113" s="1329"/>
      <c r="F1113" s="1329"/>
      <c r="G1113" s="1331"/>
      <c r="H1113" s="1329"/>
      <c r="I1113" s="1329"/>
      <c r="J1113" s="1329"/>
      <c r="K1113" s="1329"/>
      <c r="L1113" s="366" t="s">
        <v>995</v>
      </c>
      <c r="M1113" s="661" t="s">
        <v>4141</v>
      </c>
      <c r="N1113" s="473"/>
    </row>
    <row r="1114" spans="1:15" x14ac:dyDescent="0.25">
      <c r="A1114" s="1332"/>
      <c r="B1114" s="1332"/>
      <c r="C1114" s="1332"/>
      <c r="D1114" s="1332"/>
      <c r="E1114" s="1329"/>
      <c r="F1114" s="1329"/>
      <c r="G1114" s="1331"/>
      <c r="H1114" s="1329"/>
      <c r="I1114" s="1329"/>
      <c r="J1114" s="1329"/>
      <c r="K1114" s="1329"/>
      <c r="L1114" s="366" t="s">
        <v>298</v>
      </c>
      <c r="M1114" s="661" t="s">
        <v>4288</v>
      </c>
      <c r="N1114" s="473"/>
      <c r="O1114" s="163">
        <v>156495.04999999999</v>
      </c>
    </row>
    <row r="1115" spans="1:15" ht="40.5" x14ac:dyDescent="0.25">
      <c r="A1115" s="1332">
        <v>273</v>
      </c>
      <c r="B1115" s="1332">
        <v>28</v>
      </c>
      <c r="C1115" s="1332" t="s">
        <v>682</v>
      </c>
      <c r="D1115" s="1332">
        <v>2561</v>
      </c>
      <c r="E1115" s="1329" t="s">
        <v>3056</v>
      </c>
      <c r="F1115" s="1329" t="s">
        <v>3056</v>
      </c>
      <c r="G1115" s="1331" t="s">
        <v>3057</v>
      </c>
      <c r="H1115" s="1329" t="s">
        <v>3058</v>
      </c>
      <c r="I1115" s="1329" t="s">
        <v>1592</v>
      </c>
      <c r="J1115" s="1329" t="s">
        <v>151</v>
      </c>
      <c r="K1115" s="1329" t="s">
        <v>3414</v>
      </c>
      <c r="L1115" s="366" t="s">
        <v>277</v>
      </c>
      <c r="M1115" s="661" t="s">
        <v>3059</v>
      </c>
      <c r="N1115" s="473" t="s">
        <v>48</v>
      </c>
    </row>
    <row r="1116" spans="1:15" ht="40.5" x14ac:dyDescent="0.25">
      <c r="A1116" s="1332"/>
      <c r="B1116" s="1332"/>
      <c r="C1116" s="1332"/>
      <c r="D1116" s="1332"/>
      <c r="E1116" s="1329"/>
      <c r="F1116" s="1329"/>
      <c r="G1116" s="1331"/>
      <c r="H1116" s="1329"/>
      <c r="I1116" s="1329"/>
      <c r="J1116" s="1329"/>
      <c r="K1116" s="1329"/>
      <c r="L1116" s="366" t="s">
        <v>995</v>
      </c>
      <c r="M1116" s="661" t="s">
        <v>4289</v>
      </c>
      <c r="N1116" s="473"/>
    </row>
    <row r="1117" spans="1:15" x14ac:dyDescent="0.25">
      <c r="A1117" s="1332"/>
      <c r="B1117" s="1332"/>
      <c r="C1117" s="1332"/>
      <c r="D1117" s="1332"/>
      <c r="E1117" s="1329"/>
      <c r="F1117" s="1329"/>
      <c r="G1117" s="1331"/>
      <c r="H1117" s="1329"/>
      <c r="I1117" s="1329"/>
      <c r="J1117" s="1329"/>
      <c r="K1117" s="1329"/>
      <c r="L1117" s="366" t="s">
        <v>298</v>
      </c>
      <c r="M1117" s="661" t="s">
        <v>4290</v>
      </c>
      <c r="N1117" s="473"/>
    </row>
    <row r="1118" spans="1:15" ht="40.5" x14ac:dyDescent="0.25">
      <c r="A1118" s="1128">
        <v>274</v>
      </c>
      <c r="B1118" s="1128">
        <v>11</v>
      </c>
      <c r="C1118" s="1128" t="s">
        <v>3060</v>
      </c>
      <c r="D1118" s="1128">
        <v>2562</v>
      </c>
      <c r="E1118" s="1081" t="s">
        <v>3061</v>
      </c>
      <c r="F1118" s="1081" t="s">
        <v>3061</v>
      </c>
      <c r="G1118" s="1288" t="s">
        <v>3062</v>
      </c>
      <c r="H1118" s="1081" t="s">
        <v>3063</v>
      </c>
      <c r="I1118" s="1081" t="s">
        <v>81</v>
      </c>
      <c r="J1118" s="1081" t="s">
        <v>485</v>
      </c>
      <c r="K1118" s="1081" t="s">
        <v>3414</v>
      </c>
      <c r="L1118" s="113" t="s">
        <v>3064</v>
      </c>
      <c r="M1118" s="361" t="s">
        <v>3065</v>
      </c>
      <c r="N1118" s="109" t="s">
        <v>3066</v>
      </c>
    </row>
    <row r="1119" spans="1:15" x14ac:dyDescent="0.25">
      <c r="A1119" s="1128"/>
      <c r="B1119" s="1128"/>
      <c r="C1119" s="1128"/>
      <c r="D1119" s="1128"/>
      <c r="E1119" s="1081"/>
      <c r="F1119" s="1081"/>
      <c r="G1119" s="1288"/>
      <c r="H1119" s="1081"/>
      <c r="I1119" s="1081"/>
      <c r="J1119" s="1081"/>
      <c r="K1119" s="1081"/>
      <c r="L1119" s="113" t="s">
        <v>3067</v>
      </c>
      <c r="M1119" s="361" t="s">
        <v>3068</v>
      </c>
    </row>
    <row r="1120" spans="1:15" x14ac:dyDescent="0.25">
      <c r="A1120" s="1128"/>
      <c r="B1120" s="1128"/>
      <c r="C1120" s="1128"/>
      <c r="D1120" s="1128"/>
      <c r="E1120" s="1081"/>
      <c r="F1120" s="1081"/>
      <c r="G1120" s="1288"/>
      <c r="H1120" s="1081"/>
      <c r="I1120" s="1081"/>
      <c r="J1120" s="1081"/>
      <c r="K1120" s="1081"/>
      <c r="L1120" s="113" t="s">
        <v>3069</v>
      </c>
      <c r="M1120" s="361" t="s">
        <v>3070</v>
      </c>
    </row>
    <row r="1121" spans="1:18" ht="40.5" x14ac:dyDescent="0.25">
      <c r="A1121" s="1304">
        <v>275</v>
      </c>
      <c r="B1121" s="1304">
        <v>11</v>
      </c>
      <c r="C1121" s="1304" t="s">
        <v>3060</v>
      </c>
      <c r="D1121" s="1304">
        <v>2562</v>
      </c>
      <c r="E1121" s="1286" t="s">
        <v>3074</v>
      </c>
      <c r="F1121" s="1286" t="s">
        <v>3074</v>
      </c>
      <c r="G1121" s="1305" t="s">
        <v>5370</v>
      </c>
      <c r="H1121" s="1286" t="s">
        <v>3039</v>
      </c>
      <c r="I1121" s="1286" t="s">
        <v>2068</v>
      </c>
      <c r="J1121" s="1286" t="s">
        <v>212</v>
      </c>
      <c r="K1121" s="1286" t="s">
        <v>3414</v>
      </c>
      <c r="L1121" s="126" t="s">
        <v>3072</v>
      </c>
      <c r="M1121" s="655" t="s">
        <v>3073</v>
      </c>
      <c r="N1121" s="109" t="s">
        <v>5659</v>
      </c>
      <c r="O1121" s="163">
        <v>51795.18</v>
      </c>
      <c r="R1121" s="1">
        <v>1976620</v>
      </c>
    </row>
    <row r="1122" spans="1:18" x14ac:dyDescent="0.25">
      <c r="A1122" s="1304"/>
      <c r="B1122" s="1304"/>
      <c r="C1122" s="1304"/>
      <c r="D1122" s="1304"/>
      <c r="E1122" s="1286"/>
      <c r="F1122" s="1286"/>
      <c r="G1122" s="1305"/>
      <c r="H1122" s="1286"/>
      <c r="I1122" s="1286"/>
      <c r="J1122" s="1286"/>
      <c r="K1122" s="1286"/>
      <c r="L1122" s="126" t="s">
        <v>4907</v>
      </c>
      <c r="M1122" s="655" t="s">
        <v>4905</v>
      </c>
    </row>
    <row r="1123" spans="1:18" ht="30" customHeight="1" x14ac:dyDescent="0.25">
      <c r="A1123" s="1304"/>
      <c r="B1123" s="1304"/>
      <c r="C1123" s="1304"/>
      <c r="D1123" s="1304"/>
      <c r="E1123" s="1286"/>
      <c r="F1123" s="1286"/>
      <c r="G1123" s="1305"/>
      <c r="H1123" s="1286"/>
      <c r="I1123" s="1286"/>
      <c r="J1123" s="1286"/>
      <c r="K1123" s="1286"/>
      <c r="L1123" s="126" t="s">
        <v>4893</v>
      </c>
      <c r="M1123" s="655" t="s">
        <v>4890</v>
      </c>
      <c r="R1123" s="1">
        <f>1572620+404000</f>
        <v>1976620</v>
      </c>
    </row>
    <row r="1124" spans="1:18" ht="38.25" customHeight="1" x14ac:dyDescent="0.25">
      <c r="A1124" s="1304"/>
      <c r="B1124" s="1304"/>
      <c r="C1124" s="1304"/>
      <c r="D1124" s="1304"/>
      <c r="E1124" s="1286"/>
      <c r="F1124" s="1286"/>
      <c r="G1124" s="1305"/>
      <c r="H1124" s="1286"/>
      <c r="I1124" s="1286"/>
      <c r="J1124" s="1286"/>
      <c r="K1124" s="1286"/>
      <c r="L1124" s="126" t="s">
        <v>4917</v>
      </c>
      <c r="M1124" s="655" t="s">
        <v>4908</v>
      </c>
      <c r="R1124" s="1">
        <f>1572620+404000</f>
        <v>1976620</v>
      </c>
    </row>
    <row r="1125" spans="1:18" ht="39" customHeight="1" x14ac:dyDescent="0.25">
      <c r="A1125" s="1304"/>
      <c r="B1125" s="1304"/>
      <c r="C1125" s="1304"/>
      <c r="D1125" s="1304"/>
      <c r="E1125" s="1286"/>
      <c r="F1125" s="1286"/>
      <c r="G1125" s="1305"/>
      <c r="H1125" s="1286"/>
      <c r="I1125" s="1286"/>
      <c r="J1125" s="1286"/>
      <c r="K1125" s="1286"/>
      <c r="L1125" s="126" t="s">
        <v>5356</v>
      </c>
      <c r="M1125" s="655" t="s">
        <v>5355</v>
      </c>
    </row>
    <row r="1126" spans="1:18" ht="30" customHeight="1" x14ac:dyDescent="0.25">
      <c r="A1126" s="1304"/>
      <c r="B1126" s="1304"/>
      <c r="C1126" s="1304"/>
      <c r="D1126" s="1304"/>
      <c r="E1126" s="1286"/>
      <c r="F1126" s="1286"/>
      <c r="G1126" s="1305"/>
      <c r="H1126" s="1286"/>
      <c r="I1126" s="1286"/>
      <c r="J1126" s="1286"/>
      <c r="K1126" s="1286"/>
      <c r="L1126" s="126" t="s">
        <v>995</v>
      </c>
      <c r="M1126" s="655" t="s">
        <v>6140</v>
      </c>
    </row>
    <row r="1127" spans="1:18" s="26" customFormat="1" ht="30" customHeight="1" x14ac:dyDescent="0.25">
      <c r="A1127" s="1304"/>
      <c r="B1127" s="1304"/>
      <c r="C1127" s="1304"/>
      <c r="D1127" s="1304"/>
      <c r="E1127" s="1286"/>
      <c r="F1127" s="1286"/>
      <c r="G1127" s="1305"/>
      <c r="H1127" s="1286"/>
      <c r="I1127" s="1286"/>
      <c r="J1127" s="1286"/>
      <c r="K1127" s="1286"/>
      <c r="L1127" s="117" t="s">
        <v>298</v>
      </c>
      <c r="M1127" s="664" t="s">
        <v>6141</v>
      </c>
      <c r="N1127" s="109"/>
      <c r="O1127" s="163"/>
    </row>
    <row r="1128" spans="1:18" x14ac:dyDescent="0.25">
      <c r="A1128" s="1128">
        <v>276</v>
      </c>
      <c r="B1128" s="1128">
        <v>11</v>
      </c>
      <c r="C1128" s="1128" t="s">
        <v>3060</v>
      </c>
      <c r="D1128" s="1128">
        <v>2562</v>
      </c>
      <c r="E1128" s="1081" t="s">
        <v>3075</v>
      </c>
      <c r="F1128" s="1081" t="s">
        <v>3075</v>
      </c>
      <c r="G1128" s="1288" t="s">
        <v>3076</v>
      </c>
      <c r="H1128" s="1081" t="s">
        <v>3077</v>
      </c>
      <c r="I1128" s="1081" t="s">
        <v>388</v>
      </c>
      <c r="J1128" s="1081" t="s">
        <v>388</v>
      </c>
      <c r="K1128" s="1081" t="s">
        <v>3414</v>
      </c>
      <c r="L1128" s="113" t="s">
        <v>3072</v>
      </c>
      <c r="M1128" s="361" t="s">
        <v>3078</v>
      </c>
    </row>
    <row r="1129" spans="1:18" x14ac:dyDescent="0.25">
      <c r="A1129" s="1128"/>
      <c r="B1129" s="1128"/>
      <c r="C1129" s="1128"/>
      <c r="D1129" s="1128"/>
      <c r="E1129" s="1081"/>
      <c r="F1129" s="1081"/>
      <c r="G1129" s="1288"/>
      <c r="H1129" s="1081"/>
      <c r="I1129" s="1081"/>
      <c r="J1129" s="1081"/>
      <c r="K1129" s="1081"/>
      <c r="L1129" s="113" t="s">
        <v>4891</v>
      </c>
      <c r="M1129" s="361" t="s">
        <v>4895</v>
      </c>
    </row>
    <row r="1130" spans="1:18" ht="40.5" x14ac:dyDescent="0.25">
      <c r="A1130" s="1128"/>
      <c r="B1130" s="1128"/>
      <c r="C1130" s="1128"/>
      <c r="D1130" s="1128"/>
      <c r="E1130" s="1081"/>
      <c r="F1130" s="1081"/>
      <c r="G1130" s="1288"/>
      <c r="H1130" s="1081"/>
      <c r="I1130" s="1081"/>
      <c r="J1130" s="1081"/>
      <c r="K1130" s="1081"/>
      <c r="L1130" s="113" t="s">
        <v>4896</v>
      </c>
      <c r="M1130" s="361" t="s">
        <v>4890</v>
      </c>
    </row>
    <row r="1131" spans="1:18" ht="40.5" x14ac:dyDescent="0.25">
      <c r="A1131" s="1128"/>
      <c r="B1131" s="1128"/>
      <c r="C1131" s="1128"/>
      <c r="D1131" s="1128"/>
      <c r="E1131" s="1081"/>
      <c r="F1131" s="1081"/>
      <c r="G1131" s="1288"/>
      <c r="H1131" s="1081"/>
      <c r="I1131" s="1081"/>
      <c r="J1131" s="1081"/>
      <c r="K1131" s="1081"/>
      <c r="L1131" s="113" t="s">
        <v>6098</v>
      </c>
      <c r="M1131" s="361" t="s">
        <v>4897</v>
      </c>
    </row>
    <row r="1132" spans="1:18" ht="70.5" customHeight="1" x14ac:dyDescent="0.25">
      <c r="A1132" s="1332">
        <v>276</v>
      </c>
      <c r="B1132" s="1332">
        <v>11</v>
      </c>
      <c r="C1132" s="1332" t="s">
        <v>3060</v>
      </c>
      <c r="D1132" s="1332">
        <v>2562</v>
      </c>
      <c r="E1132" s="1329" t="s">
        <v>3084</v>
      </c>
      <c r="F1132" s="1329" t="s">
        <v>3084</v>
      </c>
      <c r="G1132" s="1331"/>
      <c r="H1132" s="1329" t="s">
        <v>2301</v>
      </c>
      <c r="I1132" s="1329" t="s">
        <v>341</v>
      </c>
      <c r="J1132" s="1329" t="s">
        <v>3085</v>
      </c>
      <c r="K1132" s="366"/>
      <c r="L1132" s="366" t="s">
        <v>4291</v>
      </c>
      <c r="M1132" s="661" t="s">
        <v>3086</v>
      </c>
      <c r="N1132" s="1355" t="s">
        <v>4292</v>
      </c>
    </row>
    <row r="1133" spans="1:18" x14ac:dyDescent="0.25">
      <c r="A1133" s="1332"/>
      <c r="B1133" s="1332"/>
      <c r="C1133" s="1332"/>
      <c r="D1133" s="1332"/>
      <c r="E1133" s="1329"/>
      <c r="F1133" s="1329"/>
      <c r="G1133" s="1331"/>
      <c r="H1133" s="1329"/>
      <c r="I1133" s="1329"/>
      <c r="J1133" s="1329"/>
      <c r="K1133" s="366"/>
      <c r="L1133" s="366" t="s">
        <v>133</v>
      </c>
      <c r="M1133" s="661" t="s">
        <v>3087</v>
      </c>
      <c r="N1133" s="1355"/>
    </row>
    <row r="1134" spans="1:18" ht="40.5" x14ac:dyDescent="0.25">
      <c r="A1134" s="1332"/>
      <c r="B1134" s="1332"/>
      <c r="C1134" s="1332"/>
      <c r="D1134" s="1332"/>
      <c r="E1134" s="1329"/>
      <c r="F1134" s="1329"/>
      <c r="G1134" s="1331"/>
      <c r="H1134" s="1329"/>
      <c r="I1134" s="1329"/>
      <c r="J1134" s="1329"/>
      <c r="K1134" s="366"/>
      <c r="L1134" s="366" t="s">
        <v>995</v>
      </c>
      <c r="M1134" s="661" t="s">
        <v>4293</v>
      </c>
      <c r="N1134" s="1355"/>
    </row>
    <row r="1135" spans="1:18" x14ac:dyDescent="0.25">
      <c r="A1135" s="1332"/>
      <c r="B1135" s="1332"/>
      <c r="C1135" s="1332"/>
      <c r="D1135" s="1332"/>
      <c r="E1135" s="1329"/>
      <c r="F1135" s="1329"/>
      <c r="G1135" s="1331"/>
      <c r="H1135" s="1329"/>
      <c r="I1135" s="1329"/>
      <c r="J1135" s="1329"/>
      <c r="K1135" s="366"/>
      <c r="L1135" s="366" t="s">
        <v>298</v>
      </c>
      <c r="M1135" s="661" t="s">
        <v>4294</v>
      </c>
      <c r="N1135" s="1355"/>
    </row>
    <row r="1136" spans="1:18" ht="34.5" customHeight="1" x14ac:dyDescent="0.25">
      <c r="A1136" s="1332">
        <v>277</v>
      </c>
      <c r="B1136" s="1332">
        <v>11</v>
      </c>
      <c r="C1136" s="1332" t="s">
        <v>3060</v>
      </c>
      <c r="D1136" s="1332">
        <v>2562</v>
      </c>
      <c r="E1136" s="1329" t="s">
        <v>3093</v>
      </c>
      <c r="F1136" s="1329" t="s">
        <v>3093</v>
      </c>
      <c r="G1136" s="1331" t="s">
        <v>3094</v>
      </c>
      <c r="H1136" s="1329" t="s">
        <v>3095</v>
      </c>
      <c r="I1136" s="1329" t="s">
        <v>2782</v>
      </c>
      <c r="J1136" s="1329" t="s">
        <v>151</v>
      </c>
      <c r="K1136" s="1329" t="s">
        <v>3414</v>
      </c>
      <c r="L1136" s="366" t="s">
        <v>18</v>
      </c>
      <c r="M1136" s="661" t="s">
        <v>3096</v>
      </c>
      <c r="N1136" s="473" t="s">
        <v>48</v>
      </c>
    </row>
    <row r="1137" spans="1:15" ht="40.5" x14ac:dyDescent="0.25">
      <c r="A1137" s="1332"/>
      <c r="B1137" s="1332"/>
      <c r="C1137" s="1332"/>
      <c r="D1137" s="1332"/>
      <c r="E1137" s="1329"/>
      <c r="F1137" s="1329"/>
      <c r="G1137" s="1331"/>
      <c r="H1137" s="1329"/>
      <c r="I1137" s="1329"/>
      <c r="J1137" s="1329"/>
      <c r="K1137" s="1329"/>
      <c r="L1137" s="366" t="s">
        <v>995</v>
      </c>
      <c r="M1137" s="661" t="s">
        <v>4141</v>
      </c>
      <c r="N1137" s="473"/>
    </row>
    <row r="1138" spans="1:15" x14ac:dyDescent="0.25">
      <c r="A1138" s="1332"/>
      <c r="B1138" s="1332"/>
      <c r="C1138" s="1332"/>
      <c r="D1138" s="1332"/>
      <c r="E1138" s="1329"/>
      <c r="F1138" s="1329"/>
      <c r="G1138" s="1331"/>
      <c r="H1138" s="1329"/>
      <c r="I1138" s="1329"/>
      <c r="J1138" s="1329"/>
      <c r="K1138" s="1329"/>
      <c r="L1138" s="366" t="s">
        <v>298</v>
      </c>
      <c r="M1138" s="661" t="s">
        <v>4295</v>
      </c>
      <c r="N1138" s="473"/>
    </row>
    <row r="1139" spans="1:15" ht="20.25" customHeight="1" x14ac:dyDescent="0.25">
      <c r="A1139" s="1128">
        <v>278</v>
      </c>
      <c r="B1139" s="1128">
        <v>15</v>
      </c>
      <c r="C1139" s="1128" t="s">
        <v>3060</v>
      </c>
      <c r="D1139" s="1128">
        <v>2562</v>
      </c>
      <c r="E1139" s="1081" t="s">
        <v>3097</v>
      </c>
      <c r="F1139" s="1081" t="s">
        <v>3097</v>
      </c>
      <c r="G1139" s="1288" t="s">
        <v>3098</v>
      </c>
      <c r="H1139" s="1081" t="s">
        <v>3099</v>
      </c>
      <c r="I1139" s="1081" t="s">
        <v>3100</v>
      </c>
      <c r="J1139" s="1081" t="s">
        <v>92</v>
      </c>
      <c r="K1139" s="1081" t="s">
        <v>3414</v>
      </c>
      <c r="L1139" s="113" t="s">
        <v>3101</v>
      </c>
      <c r="M1139" s="361" t="s">
        <v>3102</v>
      </c>
    </row>
    <row r="1140" spans="1:15" ht="40.5" x14ac:dyDescent="0.25">
      <c r="A1140" s="1128"/>
      <c r="B1140" s="1128"/>
      <c r="C1140" s="1128"/>
      <c r="D1140" s="1128"/>
      <c r="E1140" s="1081"/>
      <c r="F1140" s="1081"/>
      <c r="G1140" s="1288"/>
      <c r="H1140" s="1081"/>
      <c r="I1140" s="1081"/>
      <c r="J1140" s="1081"/>
      <c r="K1140" s="1081"/>
      <c r="L1140" s="113" t="s">
        <v>3103</v>
      </c>
      <c r="M1140" s="361" t="s">
        <v>3104</v>
      </c>
    </row>
    <row r="1141" spans="1:15" x14ac:dyDescent="0.25">
      <c r="A1141" s="1128"/>
      <c r="B1141" s="1128"/>
      <c r="C1141" s="1128"/>
      <c r="D1141" s="1128"/>
      <c r="E1141" s="1081"/>
      <c r="F1141" s="1081"/>
      <c r="G1141" s="1288"/>
      <c r="H1141" s="1081"/>
      <c r="I1141" s="1081"/>
      <c r="J1141" s="1081"/>
      <c r="K1141" s="1081"/>
      <c r="L1141" s="113" t="s">
        <v>3105</v>
      </c>
      <c r="M1141" s="361" t="s">
        <v>3106</v>
      </c>
    </row>
    <row r="1142" spans="1:15" ht="40.5" x14ac:dyDescent="0.25">
      <c r="A1142" s="1128"/>
      <c r="B1142" s="1128"/>
      <c r="C1142" s="1128"/>
      <c r="D1142" s="1128"/>
      <c r="E1142" s="1081"/>
      <c r="F1142" s="1081"/>
      <c r="G1142" s="1288"/>
      <c r="H1142" s="1081"/>
      <c r="I1142" s="1081"/>
      <c r="J1142" s="1081"/>
      <c r="K1142" s="1081"/>
      <c r="L1142" s="61" t="s">
        <v>6908</v>
      </c>
      <c r="M1142" s="657" t="s">
        <v>6803</v>
      </c>
      <c r="O1142" s="195"/>
    </row>
    <row r="1143" spans="1:15" ht="26.25" customHeight="1" x14ac:dyDescent="0.25">
      <c r="A1143" s="1128"/>
      <c r="B1143" s="1128"/>
      <c r="C1143" s="1128"/>
      <c r="D1143" s="1128"/>
      <c r="E1143" s="1081"/>
      <c r="F1143" s="1081"/>
      <c r="G1143" s="1288"/>
      <c r="H1143" s="1081"/>
      <c r="I1143" s="1081"/>
      <c r="J1143" s="1081"/>
      <c r="K1143" s="1081"/>
      <c r="L1143" s="61" t="s">
        <v>6909</v>
      </c>
      <c r="M1143" s="657" t="s">
        <v>6911</v>
      </c>
      <c r="O1143" s="195"/>
    </row>
    <row r="1144" spans="1:15" s="11" customFormat="1" ht="40.5" x14ac:dyDescent="0.25">
      <c r="A1144" s="1185">
        <v>279</v>
      </c>
      <c r="B1144" s="1185">
        <v>24</v>
      </c>
      <c r="C1144" s="1185" t="s">
        <v>3060</v>
      </c>
      <c r="D1144" s="1185">
        <v>2562</v>
      </c>
      <c r="E1144" s="1158" t="s">
        <v>3112</v>
      </c>
      <c r="F1144" s="1158" t="s">
        <v>3112</v>
      </c>
      <c r="G1144" s="1343"/>
      <c r="H1144" s="1158" t="s">
        <v>3113</v>
      </c>
      <c r="I1144" s="1158" t="s">
        <v>104</v>
      </c>
      <c r="J1144" s="1158" t="s">
        <v>105</v>
      </c>
      <c r="K1144" s="1158" t="s">
        <v>3414</v>
      </c>
      <c r="L1144" s="61" t="s">
        <v>3025</v>
      </c>
      <c r="M1144" s="657" t="s">
        <v>3114</v>
      </c>
      <c r="N1144" s="109"/>
      <c r="O1144" s="163"/>
    </row>
    <row r="1145" spans="1:15" s="11" customFormat="1" ht="40.5" x14ac:dyDescent="0.25">
      <c r="A1145" s="1185"/>
      <c r="B1145" s="1185"/>
      <c r="C1145" s="1185"/>
      <c r="D1145" s="1185"/>
      <c r="E1145" s="1158"/>
      <c r="F1145" s="1158"/>
      <c r="G1145" s="1343"/>
      <c r="H1145" s="1158"/>
      <c r="I1145" s="1158"/>
      <c r="J1145" s="1158"/>
      <c r="K1145" s="1158"/>
      <c r="L1145" s="61" t="s">
        <v>5025</v>
      </c>
      <c r="M1145" s="657" t="s">
        <v>5032</v>
      </c>
      <c r="N1145" s="109"/>
      <c r="O1145" s="163"/>
    </row>
    <row r="1146" spans="1:15" ht="81" customHeight="1" x14ac:dyDescent="0.25">
      <c r="A1146" s="1332">
        <v>280</v>
      </c>
      <c r="B1146" s="1332">
        <v>24</v>
      </c>
      <c r="C1146" s="1332" t="s">
        <v>3060</v>
      </c>
      <c r="D1146" s="1332">
        <v>2562</v>
      </c>
      <c r="E1146" s="1329" t="s">
        <v>3124</v>
      </c>
      <c r="F1146" s="1329" t="s">
        <v>3124</v>
      </c>
      <c r="G1146" s="1331" t="s">
        <v>3125</v>
      </c>
      <c r="H1146" s="1329" t="s">
        <v>3126</v>
      </c>
      <c r="I1146" s="1329" t="s">
        <v>2352</v>
      </c>
      <c r="J1146" s="1329" t="s">
        <v>92</v>
      </c>
      <c r="K1146" s="1329" t="s">
        <v>3414</v>
      </c>
      <c r="L1146" s="366" t="s">
        <v>3127</v>
      </c>
      <c r="M1146" s="661" t="s">
        <v>3128</v>
      </c>
      <c r="N1146" s="1350" t="s">
        <v>4296</v>
      </c>
    </row>
    <row r="1147" spans="1:15" x14ac:dyDescent="0.25">
      <c r="A1147" s="1332"/>
      <c r="B1147" s="1332"/>
      <c r="C1147" s="1332"/>
      <c r="D1147" s="1332"/>
      <c r="E1147" s="1329"/>
      <c r="F1147" s="1329"/>
      <c r="G1147" s="1331"/>
      <c r="H1147" s="1329"/>
      <c r="I1147" s="1329"/>
      <c r="J1147" s="1329"/>
      <c r="K1147" s="1329"/>
      <c r="L1147" s="366" t="s">
        <v>4297</v>
      </c>
      <c r="M1147" s="661" t="s">
        <v>4298</v>
      </c>
      <c r="N1147" s="1350"/>
    </row>
    <row r="1148" spans="1:15" x14ac:dyDescent="0.25">
      <c r="A1148" s="1332"/>
      <c r="B1148" s="1332"/>
      <c r="C1148" s="1332"/>
      <c r="D1148" s="1332"/>
      <c r="E1148" s="1329"/>
      <c r="F1148" s="1329"/>
      <c r="G1148" s="1331"/>
      <c r="H1148" s="1329"/>
      <c r="I1148" s="1329"/>
      <c r="J1148" s="1329"/>
      <c r="K1148" s="1329"/>
      <c r="L1148" s="366" t="s">
        <v>133</v>
      </c>
      <c r="M1148" s="661" t="s">
        <v>4299</v>
      </c>
      <c r="N1148" s="1350"/>
    </row>
    <row r="1149" spans="1:15" ht="40.5" x14ac:dyDescent="0.25">
      <c r="A1149" s="1332"/>
      <c r="B1149" s="1332"/>
      <c r="C1149" s="1332"/>
      <c r="D1149" s="1332"/>
      <c r="E1149" s="1329"/>
      <c r="F1149" s="1329"/>
      <c r="G1149" s="1331"/>
      <c r="H1149" s="1329"/>
      <c r="I1149" s="1329"/>
      <c r="J1149" s="1329"/>
      <c r="K1149" s="1329"/>
      <c r="L1149" s="366" t="s">
        <v>4300</v>
      </c>
      <c r="M1149" s="661" t="s">
        <v>4301</v>
      </c>
      <c r="N1149" s="1350"/>
    </row>
    <row r="1150" spans="1:15" s="26" customFormat="1" x14ac:dyDescent="0.25">
      <c r="A1150" s="1332"/>
      <c r="B1150" s="1332"/>
      <c r="C1150" s="1332"/>
      <c r="D1150" s="1332"/>
      <c r="E1150" s="1329"/>
      <c r="F1150" s="1329"/>
      <c r="G1150" s="1331"/>
      <c r="H1150" s="1329"/>
      <c r="I1150" s="1329"/>
      <c r="J1150" s="1329"/>
      <c r="K1150" s="1329"/>
      <c r="L1150" s="128" t="s">
        <v>298</v>
      </c>
      <c r="M1150" s="663" t="s">
        <v>4302</v>
      </c>
      <c r="N1150" s="1350"/>
      <c r="O1150" s="163"/>
    </row>
    <row r="1151" spans="1:15" x14ac:dyDescent="0.25">
      <c r="A1151" s="1332">
        <v>281</v>
      </c>
      <c r="B1151" s="1332">
        <v>8</v>
      </c>
      <c r="C1151" s="1332" t="s">
        <v>64</v>
      </c>
      <c r="D1151" s="1332">
        <v>2562</v>
      </c>
      <c r="E1151" s="1329" t="s">
        <v>3129</v>
      </c>
      <c r="F1151" s="1329" t="s">
        <v>3129</v>
      </c>
      <c r="G1151" s="1331" t="s">
        <v>3130</v>
      </c>
      <c r="H1151" s="1329" t="s">
        <v>3131</v>
      </c>
      <c r="I1151" s="1329" t="s">
        <v>1316</v>
      </c>
      <c r="J1151" s="1329" t="s">
        <v>3132</v>
      </c>
      <c r="K1151" s="1329" t="s">
        <v>3414</v>
      </c>
      <c r="L1151" s="366" t="s">
        <v>18</v>
      </c>
      <c r="M1151" s="661" t="s">
        <v>3133</v>
      </c>
      <c r="N1151" s="473" t="s">
        <v>48</v>
      </c>
    </row>
    <row r="1152" spans="1:15" ht="40.5" x14ac:dyDescent="0.25">
      <c r="A1152" s="1332"/>
      <c r="B1152" s="1332"/>
      <c r="C1152" s="1332"/>
      <c r="D1152" s="1332"/>
      <c r="E1152" s="1329"/>
      <c r="F1152" s="1329"/>
      <c r="G1152" s="1331"/>
      <c r="H1152" s="1329"/>
      <c r="I1152" s="1329"/>
      <c r="J1152" s="1329"/>
      <c r="K1152" s="1329"/>
      <c r="L1152" s="366" t="s">
        <v>995</v>
      </c>
      <c r="M1152" s="661" t="s">
        <v>4303</v>
      </c>
      <c r="N1152" s="473"/>
    </row>
    <row r="1153" spans="1:15" s="26" customFormat="1" x14ac:dyDescent="0.25">
      <c r="A1153" s="1332"/>
      <c r="B1153" s="1332"/>
      <c r="C1153" s="1332"/>
      <c r="D1153" s="1332"/>
      <c r="E1153" s="1329"/>
      <c r="F1153" s="1329"/>
      <c r="G1153" s="1331"/>
      <c r="H1153" s="1329"/>
      <c r="I1153" s="1329"/>
      <c r="J1153" s="1329"/>
      <c r="K1153" s="1329"/>
      <c r="L1153" s="128" t="s">
        <v>298</v>
      </c>
      <c r="M1153" s="663" t="s">
        <v>4304</v>
      </c>
      <c r="N1153" s="473"/>
      <c r="O1153" s="163">
        <v>213597.93</v>
      </c>
    </row>
    <row r="1154" spans="1:15" x14ac:dyDescent="0.25">
      <c r="A1154" s="1332">
        <v>282</v>
      </c>
      <c r="B1154" s="1332">
        <v>12</v>
      </c>
      <c r="C1154" s="1332" t="s">
        <v>64</v>
      </c>
      <c r="D1154" s="1332">
        <v>2562</v>
      </c>
      <c r="E1154" s="1329" t="s">
        <v>3134</v>
      </c>
      <c r="F1154" s="1329" t="s">
        <v>3134</v>
      </c>
      <c r="G1154" s="1331" t="s">
        <v>3135</v>
      </c>
      <c r="H1154" s="1329" t="s">
        <v>3136</v>
      </c>
      <c r="I1154" s="1329" t="s">
        <v>2658</v>
      </c>
      <c r="J1154" s="1329" t="s">
        <v>105</v>
      </c>
      <c r="K1154" s="1329" t="s">
        <v>3414</v>
      </c>
      <c r="L1154" s="366" t="s">
        <v>44</v>
      </c>
      <c r="M1154" s="661" t="s">
        <v>3137</v>
      </c>
      <c r="N1154" s="473" t="s">
        <v>48</v>
      </c>
    </row>
    <row r="1155" spans="1:15" ht="40.5" x14ac:dyDescent="0.25">
      <c r="A1155" s="1332"/>
      <c r="B1155" s="1332"/>
      <c r="C1155" s="1332"/>
      <c r="D1155" s="1332"/>
      <c r="E1155" s="1329"/>
      <c r="F1155" s="1329"/>
      <c r="G1155" s="1331"/>
      <c r="H1155" s="1329"/>
      <c r="I1155" s="1329"/>
      <c r="J1155" s="1329"/>
      <c r="K1155" s="1329"/>
      <c r="L1155" s="366" t="s">
        <v>995</v>
      </c>
      <c r="M1155" s="661" t="s">
        <v>4305</v>
      </c>
      <c r="N1155" s="473"/>
    </row>
    <row r="1156" spans="1:15" s="26" customFormat="1" x14ac:dyDescent="0.25">
      <c r="A1156" s="1332"/>
      <c r="B1156" s="1332"/>
      <c r="C1156" s="1332"/>
      <c r="D1156" s="1332"/>
      <c r="E1156" s="1329"/>
      <c r="F1156" s="1329"/>
      <c r="G1156" s="1331"/>
      <c r="H1156" s="1329"/>
      <c r="I1156" s="1329"/>
      <c r="J1156" s="1329"/>
      <c r="K1156" s="1329"/>
      <c r="L1156" s="128" t="s">
        <v>298</v>
      </c>
      <c r="M1156" s="663" t="s">
        <v>4306</v>
      </c>
      <c r="N1156" s="473"/>
      <c r="O1156" s="163">
        <v>105335.75</v>
      </c>
    </row>
    <row r="1157" spans="1:15" ht="27.75" customHeight="1" x14ac:dyDescent="0.25">
      <c r="A1157" s="1332">
        <v>283</v>
      </c>
      <c r="B1157" s="1332">
        <v>26</v>
      </c>
      <c r="C1157" s="1332" t="s">
        <v>64</v>
      </c>
      <c r="D1157" s="1332">
        <v>2562</v>
      </c>
      <c r="E1157" s="1329" t="s">
        <v>1246</v>
      </c>
      <c r="F1157" s="1329" t="s">
        <v>1246</v>
      </c>
      <c r="G1157" s="1331" t="s">
        <v>1247</v>
      </c>
      <c r="H1157" s="1329" t="s">
        <v>1248</v>
      </c>
      <c r="I1157" s="1329" t="s">
        <v>388</v>
      </c>
      <c r="J1157" s="1329" t="s">
        <v>388</v>
      </c>
      <c r="K1157" s="1329" t="s">
        <v>3414</v>
      </c>
      <c r="L1157" s="366" t="s">
        <v>44</v>
      </c>
      <c r="M1157" s="661" t="s">
        <v>4307</v>
      </c>
      <c r="N1157" s="473" t="s">
        <v>48</v>
      </c>
    </row>
    <row r="1158" spans="1:15" ht="27.75" customHeight="1" x14ac:dyDescent="0.25">
      <c r="A1158" s="1332"/>
      <c r="B1158" s="1332"/>
      <c r="C1158" s="1332"/>
      <c r="D1158" s="1332"/>
      <c r="E1158" s="1329"/>
      <c r="F1158" s="1329"/>
      <c r="G1158" s="1331"/>
      <c r="H1158" s="1329"/>
      <c r="I1158" s="1329"/>
      <c r="J1158" s="1329"/>
      <c r="K1158" s="1329"/>
      <c r="L1158" s="366" t="s">
        <v>995</v>
      </c>
      <c r="M1158" s="661" t="s">
        <v>4308</v>
      </c>
      <c r="N1158" s="473"/>
    </row>
    <row r="1159" spans="1:15" s="26" customFormat="1" ht="27.75" customHeight="1" x14ac:dyDescent="0.25">
      <c r="A1159" s="1332"/>
      <c r="B1159" s="1332"/>
      <c r="C1159" s="1332"/>
      <c r="D1159" s="1332"/>
      <c r="E1159" s="1329"/>
      <c r="F1159" s="1329"/>
      <c r="G1159" s="1331"/>
      <c r="H1159" s="1329"/>
      <c r="I1159" s="1329"/>
      <c r="J1159" s="1329"/>
      <c r="K1159" s="1329"/>
      <c r="L1159" s="128" t="s">
        <v>298</v>
      </c>
      <c r="M1159" s="663" t="s">
        <v>4309</v>
      </c>
      <c r="N1159" s="473"/>
      <c r="O1159" s="163">
        <v>100462.62</v>
      </c>
    </row>
    <row r="1160" spans="1:15" x14ac:dyDescent="0.25">
      <c r="A1160" s="1332">
        <v>284</v>
      </c>
      <c r="B1160" s="1332">
        <v>27</v>
      </c>
      <c r="C1160" s="1332" t="s">
        <v>64</v>
      </c>
      <c r="D1160" s="1332">
        <v>2562</v>
      </c>
      <c r="E1160" s="1329" t="s">
        <v>4310</v>
      </c>
      <c r="F1160" s="1329" t="s">
        <v>4310</v>
      </c>
      <c r="G1160" s="1331" t="s">
        <v>4311</v>
      </c>
      <c r="H1160" s="1329" t="s">
        <v>4312</v>
      </c>
      <c r="I1160" s="1329" t="s">
        <v>2244</v>
      </c>
      <c r="J1160" s="1329" t="s">
        <v>11</v>
      </c>
      <c r="K1160" s="1329" t="s">
        <v>3414</v>
      </c>
      <c r="L1160" s="366" t="s">
        <v>18</v>
      </c>
      <c r="M1160" s="661" t="s">
        <v>4313</v>
      </c>
      <c r="N1160" s="473" t="s">
        <v>48</v>
      </c>
    </row>
    <row r="1161" spans="1:15" ht="40.5" x14ac:dyDescent="0.25">
      <c r="A1161" s="1332"/>
      <c r="B1161" s="1332"/>
      <c r="C1161" s="1332"/>
      <c r="D1161" s="1332"/>
      <c r="E1161" s="1329"/>
      <c r="F1161" s="1329"/>
      <c r="G1161" s="1331"/>
      <c r="H1161" s="1329"/>
      <c r="I1161" s="1329"/>
      <c r="J1161" s="1329"/>
      <c r="K1161" s="1329"/>
      <c r="L1161" s="366" t="s">
        <v>995</v>
      </c>
      <c r="M1161" s="661" t="s">
        <v>4303</v>
      </c>
      <c r="N1161" s="473"/>
    </row>
    <row r="1162" spans="1:15" s="26" customFormat="1" x14ac:dyDescent="0.25">
      <c r="A1162" s="1332"/>
      <c r="B1162" s="1332"/>
      <c r="C1162" s="1332"/>
      <c r="D1162" s="1332"/>
      <c r="E1162" s="1329"/>
      <c r="F1162" s="1329"/>
      <c r="G1162" s="1331"/>
      <c r="H1162" s="1329"/>
      <c r="I1162" s="1329"/>
      <c r="J1162" s="1329"/>
      <c r="K1162" s="1329"/>
      <c r="L1162" s="128" t="s">
        <v>298</v>
      </c>
      <c r="M1162" s="663" t="s">
        <v>4314</v>
      </c>
      <c r="N1162" s="473"/>
      <c r="O1162" s="163">
        <v>97292.29</v>
      </c>
    </row>
    <row r="1163" spans="1:15" ht="24.75" customHeight="1" x14ac:dyDescent="0.25">
      <c r="A1163" s="1332">
        <v>285</v>
      </c>
      <c r="B1163" s="1332">
        <v>28</v>
      </c>
      <c r="C1163" s="1332" t="s">
        <v>64</v>
      </c>
      <c r="D1163" s="1332">
        <v>2562</v>
      </c>
      <c r="E1163" s="1329" t="s">
        <v>4310</v>
      </c>
      <c r="F1163" s="1329" t="s">
        <v>4310</v>
      </c>
      <c r="G1163" s="1331" t="s">
        <v>4311</v>
      </c>
      <c r="H1163" s="1329" t="s">
        <v>4312</v>
      </c>
      <c r="I1163" s="1329" t="s">
        <v>2244</v>
      </c>
      <c r="J1163" s="1329" t="s">
        <v>11</v>
      </c>
      <c r="K1163" s="1329" t="s">
        <v>3414</v>
      </c>
      <c r="L1163" s="366" t="s">
        <v>44</v>
      </c>
      <c r="M1163" s="661" t="s">
        <v>4315</v>
      </c>
      <c r="N1163" s="1350" t="s">
        <v>4316</v>
      </c>
    </row>
    <row r="1164" spans="1:15" x14ac:dyDescent="0.25">
      <c r="A1164" s="1332"/>
      <c r="B1164" s="1332"/>
      <c r="C1164" s="1332"/>
      <c r="D1164" s="1332"/>
      <c r="E1164" s="1329"/>
      <c r="F1164" s="1329"/>
      <c r="G1164" s="1331"/>
      <c r="H1164" s="1329"/>
      <c r="I1164" s="1329"/>
      <c r="J1164" s="1329"/>
      <c r="K1164" s="1329"/>
      <c r="L1164" s="366" t="s">
        <v>4174</v>
      </c>
      <c r="M1164" s="661" t="s">
        <v>4317</v>
      </c>
      <c r="N1164" s="1350"/>
    </row>
    <row r="1165" spans="1:15" s="26" customFormat="1" x14ac:dyDescent="0.25">
      <c r="A1165" s="1332"/>
      <c r="B1165" s="1332"/>
      <c r="C1165" s="1332"/>
      <c r="D1165" s="1332"/>
      <c r="E1165" s="1329"/>
      <c r="F1165" s="1329"/>
      <c r="G1165" s="1331"/>
      <c r="H1165" s="1329"/>
      <c r="I1165" s="1329"/>
      <c r="J1165" s="1329"/>
      <c r="K1165" s="1329"/>
      <c r="L1165" s="128" t="s">
        <v>298</v>
      </c>
      <c r="M1165" s="663" t="s">
        <v>4318</v>
      </c>
      <c r="N1165" s="1350"/>
      <c r="O1165" s="163">
        <v>85881.41</v>
      </c>
    </row>
    <row r="1166" spans="1:15" ht="30" customHeight="1" x14ac:dyDescent="0.25">
      <c r="A1166" s="1332">
        <v>286</v>
      </c>
      <c r="B1166" s="1332">
        <v>13</v>
      </c>
      <c r="C1166" s="1332" t="s">
        <v>65</v>
      </c>
      <c r="D1166" s="1332">
        <v>2562</v>
      </c>
      <c r="E1166" s="1329" t="s">
        <v>4319</v>
      </c>
      <c r="F1166" s="1329" t="s">
        <v>4319</v>
      </c>
      <c r="G1166" s="1331" t="s">
        <v>4320</v>
      </c>
      <c r="H1166" s="1329" t="s">
        <v>4321</v>
      </c>
      <c r="I1166" s="1329" t="s">
        <v>1188</v>
      </c>
      <c r="J1166" s="1329" t="s">
        <v>11</v>
      </c>
      <c r="K1166" s="1329" t="s">
        <v>3414</v>
      </c>
      <c r="L1166" s="366" t="s">
        <v>18</v>
      </c>
      <c r="M1166" s="661" t="s">
        <v>4322</v>
      </c>
      <c r="N1166" s="473" t="s">
        <v>4323</v>
      </c>
    </row>
    <row r="1167" spans="1:15" ht="40.5" x14ac:dyDescent="0.25">
      <c r="A1167" s="1332"/>
      <c r="B1167" s="1332"/>
      <c r="C1167" s="1332"/>
      <c r="D1167" s="1332"/>
      <c r="E1167" s="1329"/>
      <c r="F1167" s="1329"/>
      <c r="G1167" s="1331"/>
      <c r="H1167" s="1329"/>
      <c r="I1167" s="1329"/>
      <c r="J1167" s="1329"/>
      <c r="K1167" s="1329"/>
      <c r="L1167" s="366" t="s">
        <v>995</v>
      </c>
      <c r="M1167" s="661" t="s">
        <v>4303</v>
      </c>
      <c r="N1167" s="473"/>
    </row>
    <row r="1168" spans="1:15" x14ac:dyDescent="0.25">
      <c r="A1168" s="1332"/>
      <c r="B1168" s="1332"/>
      <c r="C1168" s="1332"/>
      <c r="D1168" s="1332"/>
      <c r="E1168" s="1329"/>
      <c r="F1168" s="1329"/>
      <c r="G1168" s="1331"/>
      <c r="H1168" s="1329"/>
      <c r="I1168" s="1329"/>
      <c r="J1168" s="1329"/>
      <c r="K1168" s="1329"/>
      <c r="L1168" s="366" t="s">
        <v>298</v>
      </c>
      <c r="M1168" s="661" t="s">
        <v>4324</v>
      </c>
      <c r="N1168" s="473"/>
    </row>
    <row r="1169" spans="1:15" s="26" customFormat="1" ht="40.5" x14ac:dyDescent="0.25">
      <c r="A1169" s="1332"/>
      <c r="B1169" s="1332"/>
      <c r="C1169" s="1332"/>
      <c r="D1169" s="1332"/>
      <c r="E1169" s="1329"/>
      <c r="F1169" s="1329"/>
      <c r="G1169" s="1331"/>
      <c r="H1169" s="1329"/>
      <c r="I1169" s="1329"/>
      <c r="J1169" s="1329"/>
      <c r="K1169" s="1329"/>
      <c r="L1169" s="128" t="s">
        <v>5031</v>
      </c>
      <c r="M1169" s="663" t="s">
        <v>5033</v>
      </c>
      <c r="N1169" s="473"/>
      <c r="O1169" s="163">
        <v>92118.67</v>
      </c>
    </row>
    <row r="1170" spans="1:15" ht="40.5" customHeight="1" x14ac:dyDescent="0.25">
      <c r="A1170" s="1332">
        <v>277</v>
      </c>
      <c r="B1170" s="1332">
        <v>28</v>
      </c>
      <c r="C1170" s="1332" t="s">
        <v>65</v>
      </c>
      <c r="D1170" s="1332">
        <v>2562</v>
      </c>
      <c r="E1170" s="1329" t="s">
        <v>4325</v>
      </c>
      <c r="F1170" s="1329" t="s">
        <v>4325</v>
      </c>
      <c r="G1170" s="1331" t="s">
        <v>4326</v>
      </c>
      <c r="H1170" s="1329" t="s">
        <v>4327</v>
      </c>
      <c r="I1170" s="1329" t="s">
        <v>1323</v>
      </c>
      <c r="J1170" s="1329" t="s">
        <v>2979</v>
      </c>
      <c r="K1170" s="1329" t="s">
        <v>3234</v>
      </c>
      <c r="L1170" s="366" t="s">
        <v>18</v>
      </c>
      <c r="M1170" s="661" t="s">
        <v>4328</v>
      </c>
      <c r="N1170" s="473" t="s">
        <v>48</v>
      </c>
    </row>
    <row r="1171" spans="1:15" ht="40.5" x14ac:dyDescent="0.25">
      <c r="A1171" s="1332"/>
      <c r="B1171" s="1332"/>
      <c r="C1171" s="1332"/>
      <c r="D1171" s="1332"/>
      <c r="E1171" s="1329"/>
      <c r="F1171" s="1329"/>
      <c r="G1171" s="1331"/>
      <c r="H1171" s="1329"/>
      <c r="I1171" s="1329"/>
      <c r="J1171" s="1329"/>
      <c r="K1171" s="1329"/>
      <c r="L1171" s="366" t="s">
        <v>995</v>
      </c>
      <c r="M1171" s="661" t="s">
        <v>4764</v>
      </c>
      <c r="N1171" s="473"/>
    </row>
    <row r="1172" spans="1:15" s="26" customFormat="1" x14ac:dyDescent="0.25">
      <c r="A1172" s="1332"/>
      <c r="B1172" s="1332"/>
      <c r="C1172" s="1332"/>
      <c r="D1172" s="1332"/>
      <c r="E1172" s="1329"/>
      <c r="F1172" s="1329"/>
      <c r="G1172" s="1331"/>
      <c r="H1172" s="1329"/>
      <c r="I1172" s="1329"/>
      <c r="J1172" s="1329"/>
      <c r="K1172" s="1329"/>
      <c r="L1172" s="128" t="s">
        <v>298</v>
      </c>
      <c r="M1172" s="663" t="s">
        <v>4765</v>
      </c>
      <c r="N1172" s="473"/>
      <c r="O1172" s="163">
        <v>128565.75</v>
      </c>
    </row>
    <row r="1173" spans="1:15" ht="26.25" customHeight="1" x14ac:dyDescent="0.25">
      <c r="A1173" s="1332">
        <v>278</v>
      </c>
      <c r="B1173" s="1332">
        <v>28</v>
      </c>
      <c r="C1173" s="1332" t="s">
        <v>65</v>
      </c>
      <c r="D1173" s="1332">
        <v>2562</v>
      </c>
      <c r="E1173" s="1329" t="s">
        <v>4329</v>
      </c>
      <c r="F1173" s="1329" t="s">
        <v>4329</v>
      </c>
      <c r="G1173" s="1331" t="s">
        <v>4330</v>
      </c>
      <c r="H1173" s="1329" t="s">
        <v>4331</v>
      </c>
      <c r="I1173" s="1329" t="s">
        <v>1309</v>
      </c>
      <c r="J1173" s="1329" t="s">
        <v>78</v>
      </c>
      <c r="K1173" s="1329" t="s">
        <v>3414</v>
      </c>
      <c r="L1173" s="366" t="s">
        <v>18</v>
      </c>
      <c r="M1173" s="661" t="s">
        <v>4332</v>
      </c>
      <c r="N1173" s="473" t="s">
        <v>48</v>
      </c>
    </row>
    <row r="1174" spans="1:15" ht="40.5" x14ac:dyDescent="0.25">
      <c r="A1174" s="1332"/>
      <c r="B1174" s="1332"/>
      <c r="C1174" s="1332"/>
      <c r="D1174" s="1332"/>
      <c r="E1174" s="1329"/>
      <c r="F1174" s="1329"/>
      <c r="G1174" s="1331"/>
      <c r="H1174" s="1329"/>
      <c r="I1174" s="1329"/>
      <c r="J1174" s="1329"/>
      <c r="K1174" s="1329"/>
      <c r="L1174" s="366" t="s">
        <v>995</v>
      </c>
      <c r="M1174" s="661" t="s">
        <v>4756</v>
      </c>
      <c r="N1174" s="473"/>
    </row>
    <row r="1175" spans="1:15" s="26" customFormat="1" x14ac:dyDescent="0.25">
      <c r="A1175" s="1332"/>
      <c r="B1175" s="1332"/>
      <c r="C1175" s="1332"/>
      <c r="D1175" s="1332"/>
      <c r="E1175" s="1329"/>
      <c r="F1175" s="1329"/>
      <c r="G1175" s="1331"/>
      <c r="H1175" s="1329"/>
      <c r="I1175" s="1329"/>
      <c r="J1175" s="1329"/>
      <c r="K1175" s="1329"/>
      <c r="L1175" s="128" t="s">
        <v>298</v>
      </c>
      <c r="M1175" s="663" t="s">
        <v>4758</v>
      </c>
      <c r="N1175" s="473"/>
      <c r="O1175" s="163"/>
    </row>
    <row r="1176" spans="1:15" ht="24.75" customHeight="1" x14ac:dyDescent="0.25">
      <c r="A1176" s="1332">
        <v>279</v>
      </c>
      <c r="B1176" s="1332">
        <v>28</v>
      </c>
      <c r="C1176" s="1332" t="s">
        <v>65</v>
      </c>
      <c r="D1176" s="1332">
        <v>2562</v>
      </c>
      <c r="E1176" s="1329" t="s">
        <v>4333</v>
      </c>
      <c r="F1176" s="1329" t="s">
        <v>4333</v>
      </c>
      <c r="G1176" s="1331" t="s">
        <v>4334</v>
      </c>
      <c r="H1176" s="1329" t="s">
        <v>4335</v>
      </c>
      <c r="I1176" s="1329" t="s">
        <v>4336</v>
      </c>
      <c r="J1176" s="1329" t="s">
        <v>1588</v>
      </c>
      <c r="K1176" s="1329" t="s">
        <v>3414</v>
      </c>
      <c r="L1176" s="366" t="s">
        <v>18</v>
      </c>
      <c r="M1176" s="661" t="s">
        <v>4337</v>
      </c>
      <c r="N1176" s="473" t="s">
        <v>48</v>
      </c>
    </row>
    <row r="1177" spans="1:15" ht="40.5" x14ac:dyDescent="0.25">
      <c r="A1177" s="1332"/>
      <c r="B1177" s="1332"/>
      <c r="C1177" s="1332"/>
      <c r="D1177" s="1332"/>
      <c r="E1177" s="1329"/>
      <c r="F1177" s="1329"/>
      <c r="G1177" s="1331"/>
      <c r="H1177" s="1329"/>
      <c r="I1177" s="1329"/>
      <c r="J1177" s="1329"/>
      <c r="K1177" s="1329"/>
      <c r="L1177" s="366" t="s">
        <v>995</v>
      </c>
      <c r="M1177" s="661" t="s">
        <v>4772</v>
      </c>
      <c r="N1177" s="473"/>
    </row>
    <row r="1178" spans="1:15" s="26" customFormat="1" x14ac:dyDescent="0.25">
      <c r="A1178" s="1332"/>
      <c r="B1178" s="1332"/>
      <c r="C1178" s="1332"/>
      <c r="D1178" s="1332"/>
      <c r="E1178" s="1329"/>
      <c r="F1178" s="1329"/>
      <c r="G1178" s="1331"/>
      <c r="H1178" s="1329"/>
      <c r="I1178" s="1329"/>
      <c r="J1178" s="1329"/>
      <c r="K1178" s="1329"/>
      <c r="L1178" s="128" t="s">
        <v>298</v>
      </c>
      <c r="M1178" s="663" t="s">
        <v>4773</v>
      </c>
      <c r="N1178" s="473"/>
      <c r="O1178" s="163">
        <v>29245.27</v>
      </c>
    </row>
    <row r="1179" spans="1:15" ht="28.5" customHeight="1" x14ac:dyDescent="0.25">
      <c r="A1179" s="1332">
        <v>280</v>
      </c>
      <c r="B1179" s="1332">
        <v>28</v>
      </c>
      <c r="C1179" s="1332" t="s">
        <v>65</v>
      </c>
      <c r="D1179" s="1332">
        <v>2562</v>
      </c>
      <c r="E1179" s="1329" t="s">
        <v>4338</v>
      </c>
      <c r="F1179" s="1329" t="s">
        <v>4338</v>
      </c>
      <c r="G1179" s="1331" t="s">
        <v>4339</v>
      </c>
      <c r="H1179" s="1329" t="s">
        <v>4340</v>
      </c>
      <c r="I1179" s="1329" t="s">
        <v>12</v>
      </c>
      <c r="J1179" s="1329" t="s">
        <v>527</v>
      </c>
      <c r="K1179" s="1329" t="s">
        <v>3414</v>
      </c>
      <c r="L1179" s="366" t="s">
        <v>18</v>
      </c>
      <c r="M1179" s="661" t="s">
        <v>4771</v>
      </c>
      <c r="N1179" s="473" t="s">
        <v>48</v>
      </c>
    </row>
    <row r="1180" spans="1:15" ht="40.5" x14ac:dyDescent="0.25">
      <c r="A1180" s="1332"/>
      <c r="B1180" s="1332"/>
      <c r="C1180" s="1332"/>
      <c r="D1180" s="1332"/>
      <c r="E1180" s="1329"/>
      <c r="F1180" s="1329"/>
      <c r="G1180" s="1331"/>
      <c r="H1180" s="1329"/>
      <c r="I1180" s="1329"/>
      <c r="J1180" s="1329"/>
      <c r="K1180" s="1329"/>
      <c r="L1180" s="366" t="s">
        <v>995</v>
      </c>
      <c r="M1180" s="661" t="s">
        <v>4756</v>
      </c>
      <c r="N1180" s="473"/>
    </row>
    <row r="1181" spans="1:15" s="26" customFormat="1" x14ac:dyDescent="0.25">
      <c r="A1181" s="1332"/>
      <c r="B1181" s="1332"/>
      <c r="C1181" s="1332"/>
      <c r="D1181" s="1332"/>
      <c r="E1181" s="1329"/>
      <c r="F1181" s="1329"/>
      <c r="G1181" s="1331"/>
      <c r="H1181" s="1329"/>
      <c r="I1181" s="1329"/>
      <c r="J1181" s="1329"/>
      <c r="K1181" s="1329"/>
      <c r="L1181" s="128" t="s">
        <v>298</v>
      </c>
      <c r="M1181" s="663" t="s">
        <v>4759</v>
      </c>
      <c r="N1181" s="473"/>
      <c r="O1181" s="163">
        <v>85025.68</v>
      </c>
    </row>
    <row r="1182" spans="1:15" ht="40.5" x14ac:dyDescent="0.25">
      <c r="A1182" s="1304">
        <v>281</v>
      </c>
      <c r="B1182" s="1304">
        <v>28</v>
      </c>
      <c r="C1182" s="1304" t="s">
        <v>65</v>
      </c>
      <c r="D1182" s="1304">
        <v>2562</v>
      </c>
      <c r="E1182" s="1286" t="s">
        <v>4338</v>
      </c>
      <c r="F1182" s="1286" t="s">
        <v>4338</v>
      </c>
      <c r="G1182" s="1305" t="s">
        <v>4339</v>
      </c>
      <c r="H1182" s="1286" t="s">
        <v>4340</v>
      </c>
      <c r="I1182" s="1286" t="s">
        <v>12</v>
      </c>
      <c r="J1182" s="1286" t="s">
        <v>527</v>
      </c>
      <c r="K1182" s="1286" t="s">
        <v>3414</v>
      </c>
      <c r="L1182" s="126" t="s">
        <v>277</v>
      </c>
      <c r="M1182" s="655" t="s">
        <v>4341</v>
      </c>
      <c r="N1182" s="468" t="s">
        <v>48</v>
      </c>
    </row>
    <row r="1183" spans="1:15" ht="32.25" customHeight="1" x14ac:dyDescent="0.25">
      <c r="A1183" s="1304"/>
      <c r="B1183" s="1304"/>
      <c r="C1183" s="1304"/>
      <c r="D1183" s="1304"/>
      <c r="E1183" s="1286"/>
      <c r="F1183" s="1286"/>
      <c r="G1183" s="1305"/>
      <c r="H1183" s="1286"/>
      <c r="I1183" s="1286"/>
      <c r="J1183" s="1286"/>
      <c r="K1183" s="1286"/>
      <c r="L1183" s="126" t="s">
        <v>995</v>
      </c>
      <c r="M1183" s="655" t="s">
        <v>5272</v>
      </c>
      <c r="N1183" s="468"/>
    </row>
    <row r="1184" spans="1:15" s="26" customFormat="1" ht="32.25" customHeight="1" x14ac:dyDescent="0.25">
      <c r="A1184" s="1304"/>
      <c r="B1184" s="1304"/>
      <c r="C1184" s="1304"/>
      <c r="D1184" s="1304"/>
      <c r="E1184" s="1286"/>
      <c r="F1184" s="1286"/>
      <c r="G1184" s="1305"/>
      <c r="H1184" s="1286"/>
      <c r="I1184" s="1286"/>
      <c r="J1184" s="1286"/>
      <c r="K1184" s="1286"/>
      <c r="L1184" s="127" t="s">
        <v>298</v>
      </c>
      <c r="M1184" s="658" t="s">
        <v>5273</v>
      </c>
      <c r="N1184" s="468"/>
      <c r="O1184" s="163">
        <v>88393.37</v>
      </c>
    </row>
    <row r="1185" spans="1:15" ht="46.5" customHeight="1" x14ac:dyDescent="0.25">
      <c r="A1185" s="1304">
        <v>282</v>
      </c>
      <c r="B1185" s="1304">
        <v>28</v>
      </c>
      <c r="C1185" s="1304" t="s">
        <v>65</v>
      </c>
      <c r="D1185" s="1304">
        <v>2562</v>
      </c>
      <c r="E1185" s="1286" t="s">
        <v>4342</v>
      </c>
      <c r="F1185" s="1286" t="s">
        <v>4342</v>
      </c>
      <c r="G1185" s="1305" t="s">
        <v>4343</v>
      </c>
      <c r="H1185" s="1286" t="s">
        <v>29</v>
      </c>
      <c r="I1185" s="1286" t="s">
        <v>81</v>
      </c>
      <c r="J1185" s="1286" t="s">
        <v>485</v>
      </c>
      <c r="K1185" s="1286" t="s">
        <v>3414</v>
      </c>
      <c r="L1185" s="126" t="s">
        <v>277</v>
      </c>
      <c r="M1185" s="655" t="s">
        <v>4344</v>
      </c>
      <c r="N1185" s="1352" t="s">
        <v>48</v>
      </c>
    </row>
    <row r="1186" spans="1:15" ht="40.5" x14ac:dyDescent="0.25">
      <c r="A1186" s="1304"/>
      <c r="B1186" s="1304"/>
      <c r="C1186" s="1304"/>
      <c r="D1186" s="1304"/>
      <c r="E1186" s="1286"/>
      <c r="F1186" s="1286"/>
      <c r="G1186" s="1305"/>
      <c r="H1186" s="1286"/>
      <c r="I1186" s="1286"/>
      <c r="J1186" s="1286"/>
      <c r="K1186" s="1286"/>
      <c r="L1186" s="126" t="s">
        <v>995</v>
      </c>
      <c r="M1186" s="655" t="s">
        <v>4345</v>
      </c>
      <c r="N1186" s="1352"/>
    </row>
    <row r="1187" spans="1:15" s="26" customFormat="1" x14ac:dyDescent="0.25">
      <c r="A1187" s="1304"/>
      <c r="B1187" s="1304"/>
      <c r="C1187" s="1304"/>
      <c r="D1187" s="1304"/>
      <c r="E1187" s="1286"/>
      <c r="F1187" s="1286"/>
      <c r="G1187" s="1305"/>
      <c r="H1187" s="1286"/>
      <c r="I1187" s="1286"/>
      <c r="J1187" s="1286"/>
      <c r="K1187" s="1286"/>
      <c r="L1187" s="127" t="s">
        <v>298</v>
      </c>
      <c r="M1187" s="658" t="s">
        <v>4346</v>
      </c>
      <c r="N1187" s="1352"/>
      <c r="O1187" s="163">
        <v>46300.81</v>
      </c>
    </row>
    <row r="1188" spans="1:15" ht="29.25" customHeight="1" x14ac:dyDescent="0.25">
      <c r="A1188" s="1128">
        <v>283</v>
      </c>
      <c r="B1188" s="1128">
        <v>28</v>
      </c>
      <c r="C1188" s="1128" t="s">
        <v>65</v>
      </c>
      <c r="D1188" s="1128">
        <v>2562</v>
      </c>
      <c r="E1188" s="1081" t="s">
        <v>4347</v>
      </c>
      <c r="F1188" s="1081" t="s">
        <v>4347</v>
      </c>
      <c r="G1188" s="1288" t="s">
        <v>4348</v>
      </c>
      <c r="H1188" s="1081" t="s">
        <v>1336</v>
      </c>
      <c r="I1188" s="1081" t="s">
        <v>125</v>
      </c>
      <c r="J1188" s="1081" t="s">
        <v>113</v>
      </c>
      <c r="K1188" s="1081" t="s">
        <v>3414</v>
      </c>
      <c r="L1188" s="113" t="s">
        <v>45</v>
      </c>
      <c r="M1188" s="361" t="s">
        <v>4349</v>
      </c>
    </row>
    <row r="1189" spans="1:15" ht="29.25" customHeight="1" x14ac:dyDescent="0.25">
      <c r="A1189" s="1128"/>
      <c r="B1189" s="1128"/>
      <c r="C1189" s="1128"/>
      <c r="D1189" s="1128"/>
      <c r="E1189" s="1081"/>
      <c r="F1189" s="1081"/>
      <c r="G1189" s="1288"/>
      <c r="H1189" s="1081"/>
      <c r="I1189" s="1081"/>
      <c r="J1189" s="1081"/>
      <c r="K1189" s="1081"/>
      <c r="L1189" s="113" t="s">
        <v>4350</v>
      </c>
      <c r="M1189" s="361" t="s">
        <v>4351</v>
      </c>
    </row>
    <row r="1190" spans="1:15" ht="29.25" customHeight="1" x14ac:dyDescent="0.25">
      <c r="A1190" s="1128"/>
      <c r="B1190" s="1128"/>
      <c r="C1190" s="1128"/>
      <c r="D1190" s="1128"/>
      <c r="E1190" s="1081"/>
      <c r="F1190" s="1081"/>
      <c r="G1190" s="1288"/>
      <c r="H1190" s="1081"/>
      <c r="I1190" s="1081"/>
      <c r="J1190" s="1081"/>
      <c r="K1190" s="1081"/>
      <c r="L1190" s="113" t="s">
        <v>1026</v>
      </c>
      <c r="M1190" s="361" t="s">
        <v>4352</v>
      </c>
    </row>
    <row r="1191" spans="1:15" ht="29.25" customHeight="1" x14ac:dyDescent="0.25">
      <c r="A1191" s="1128"/>
      <c r="B1191" s="1128"/>
      <c r="C1191" s="1128"/>
      <c r="D1191" s="1128"/>
      <c r="E1191" s="1081"/>
      <c r="F1191" s="1081"/>
      <c r="G1191" s="1288"/>
      <c r="H1191" s="1081"/>
      <c r="I1191" s="1081"/>
      <c r="J1191" s="1081"/>
      <c r="K1191" s="1081"/>
      <c r="L1191" s="113" t="s">
        <v>4353</v>
      </c>
      <c r="M1191" s="361" t="s">
        <v>4354</v>
      </c>
    </row>
    <row r="1192" spans="1:15" ht="52.5" customHeight="1" x14ac:dyDescent="0.25">
      <c r="A1192" s="1304">
        <v>284</v>
      </c>
      <c r="B1192" s="1304">
        <v>28</v>
      </c>
      <c r="C1192" s="1304" t="s">
        <v>65</v>
      </c>
      <c r="D1192" s="1304">
        <v>2562</v>
      </c>
      <c r="E1192" s="1286" t="s">
        <v>4329</v>
      </c>
      <c r="F1192" s="1286" t="s">
        <v>4329</v>
      </c>
      <c r="G1192" s="1305" t="s">
        <v>4330</v>
      </c>
      <c r="H1192" s="1286" t="s">
        <v>4331</v>
      </c>
      <c r="I1192" s="1286" t="s">
        <v>1309</v>
      </c>
      <c r="J1192" s="1286" t="s">
        <v>78</v>
      </c>
      <c r="K1192" s="1286" t="s">
        <v>3414</v>
      </c>
      <c r="L1192" s="126" t="s">
        <v>277</v>
      </c>
      <c r="M1192" s="655" t="s">
        <v>4355</v>
      </c>
      <c r="N1192" s="468" t="s">
        <v>48</v>
      </c>
    </row>
    <row r="1193" spans="1:15" ht="40.5" x14ac:dyDescent="0.25">
      <c r="A1193" s="1304"/>
      <c r="B1193" s="1304"/>
      <c r="C1193" s="1304"/>
      <c r="D1193" s="1304"/>
      <c r="E1193" s="1286"/>
      <c r="F1193" s="1286"/>
      <c r="G1193" s="1305"/>
      <c r="H1193" s="1286"/>
      <c r="I1193" s="1286"/>
      <c r="J1193" s="1286"/>
      <c r="K1193" s="1286"/>
      <c r="L1193" s="126" t="s">
        <v>995</v>
      </c>
      <c r="M1193" s="655" t="s">
        <v>4356</v>
      </c>
      <c r="N1193" s="468"/>
    </row>
    <row r="1194" spans="1:15" x14ac:dyDescent="0.25">
      <c r="A1194" s="1304"/>
      <c r="B1194" s="1304"/>
      <c r="C1194" s="1304"/>
      <c r="D1194" s="1304"/>
      <c r="E1194" s="1286"/>
      <c r="F1194" s="1286"/>
      <c r="G1194" s="1305"/>
      <c r="H1194" s="1286"/>
      <c r="I1194" s="1286"/>
      <c r="J1194" s="1286"/>
      <c r="K1194" s="1286"/>
      <c r="L1194" s="126" t="s">
        <v>298</v>
      </c>
      <c r="M1194" s="655" t="s">
        <v>4357</v>
      </c>
      <c r="N1194" s="468"/>
      <c r="O1194" s="163">
        <v>82416.81</v>
      </c>
    </row>
    <row r="1195" spans="1:15" ht="44.25" customHeight="1" x14ac:dyDescent="0.25">
      <c r="A1195" s="1304">
        <v>285</v>
      </c>
      <c r="B1195" s="1304">
        <v>28</v>
      </c>
      <c r="C1195" s="1304" t="s">
        <v>65</v>
      </c>
      <c r="D1195" s="1304">
        <v>2562</v>
      </c>
      <c r="E1195" s="1286" t="s">
        <v>4358</v>
      </c>
      <c r="F1195" s="1286" t="s">
        <v>4358</v>
      </c>
      <c r="G1195" s="1305"/>
      <c r="H1195" s="1286" t="s">
        <v>4359</v>
      </c>
      <c r="I1195" s="1286" t="s">
        <v>211</v>
      </c>
      <c r="J1195" s="1286" t="s">
        <v>212</v>
      </c>
      <c r="K1195" s="1286" t="s">
        <v>3414</v>
      </c>
      <c r="L1195" s="126" t="s">
        <v>277</v>
      </c>
      <c r="M1195" s="655" t="s">
        <v>4360</v>
      </c>
      <c r="N1195" s="1352" t="s">
        <v>4361</v>
      </c>
    </row>
    <row r="1196" spans="1:15" ht="40.5" x14ac:dyDescent="0.25">
      <c r="A1196" s="1304"/>
      <c r="B1196" s="1304"/>
      <c r="C1196" s="1304"/>
      <c r="D1196" s="1304"/>
      <c r="E1196" s="1286"/>
      <c r="F1196" s="1286"/>
      <c r="G1196" s="1305"/>
      <c r="H1196" s="1286"/>
      <c r="I1196" s="1286"/>
      <c r="J1196" s="1286"/>
      <c r="K1196" s="1286"/>
      <c r="L1196" s="126" t="s">
        <v>995</v>
      </c>
      <c r="M1196" s="655" t="s">
        <v>4362</v>
      </c>
      <c r="N1196" s="1352"/>
    </row>
    <row r="1197" spans="1:15" s="26" customFormat="1" x14ac:dyDescent="0.25">
      <c r="A1197" s="1304"/>
      <c r="B1197" s="1304"/>
      <c r="C1197" s="1304"/>
      <c r="D1197" s="1304"/>
      <c r="E1197" s="1286"/>
      <c r="F1197" s="1286"/>
      <c r="G1197" s="1305"/>
      <c r="H1197" s="1286"/>
      <c r="I1197" s="1286"/>
      <c r="J1197" s="1286"/>
      <c r="K1197" s="1286"/>
      <c r="L1197" s="127" t="s">
        <v>298</v>
      </c>
      <c r="M1197" s="658" t="s">
        <v>4363</v>
      </c>
      <c r="N1197" s="1352"/>
      <c r="O1197" s="163">
        <v>81763.570000000007</v>
      </c>
    </row>
    <row r="1198" spans="1:15" ht="40.5" x14ac:dyDescent="0.25">
      <c r="A1198" s="1332">
        <v>285</v>
      </c>
      <c r="B1198" s="1332">
        <v>28</v>
      </c>
      <c r="C1198" s="1332" t="s">
        <v>65</v>
      </c>
      <c r="D1198" s="1332">
        <v>2562</v>
      </c>
      <c r="E1198" s="1329" t="s">
        <v>4364</v>
      </c>
      <c r="F1198" s="1329" t="s">
        <v>4365</v>
      </c>
      <c r="G1198" s="1331" t="s">
        <v>4366</v>
      </c>
      <c r="H1198" s="1329" t="s">
        <v>4367</v>
      </c>
      <c r="I1198" s="1329" t="s">
        <v>142</v>
      </c>
      <c r="J1198" s="1329" t="s">
        <v>78</v>
      </c>
      <c r="K1198" s="1329" t="s">
        <v>3414</v>
      </c>
      <c r="L1198" s="366" t="s">
        <v>4368</v>
      </c>
      <c r="M1198" s="661" t="s">
        <v>4369</v>
      </c>
      <c r="N1198" s="473" t="s">
        <v>48</v>
      </c>
    </row>
    <row r="1199" spans="1:15" x14ac:dyDescent="0.25">
      <c r="A1199" s="1332"/>
      <c r="B1199" s="1332"/>
      <c r="C1199" s="1332"/>
      <c r="D1199" s="1332"/>
      <c r="E1199" s="1329"/>
      <c r="F1199" s="1329"/>
      <c r="G1199" s="1331"/>
      <c r="H1199" s="1329"/>
      <c r="I1199" s="1329"/>
      <c r="J1199" s="1329"/>
      <c r="K1199" s="1329"/>
      <c r="L1199" s="366" t="s">
        <v>4370</v>
      </c>
      <c r="M1199" s="661" t="s">
        <v>4371</v>
      </c>
      <c r="N1199" s="473"/>
    </row>
    <row r="1200" spans="1:15" x14ac:dyDescent="0.25">
      <c r="A1200" s="1332"/>
      <c r="B1200" s="1332"/>
      <c r="C1200" s="1332"/>
      <c r="D1200" s="1332"/>
      <c r="E1200" s="1329"/>
      <c r="F1200" s="1329"/>
      <c r="G1200" s="1331"/>
      <c r="H1200" s="1329"/>
      <c r="I1200" s="1329"/>
      <c r="J1200" s="1329"/>
      <c r="K1200" s="1329"/>
      <c r="L1200" s="366" t="s">
        <v>4372</v>
      </c>
      <c r="M1200" s="661" t="s">
        <v>4373</v>
      </c>
      <c r="N1200" s="473"/>
    </row>
    <row r="1201" spans="1:15" x14ac:dyDescent="0.25">
      <c r="A1201" s="1332"/>
      <c r="B1201" s="1332"/>
      <c r="C1201" s="1332"/>
      <c r="D1201" s="1332"/>
      <c r="E1201" s="1329"/>
      <c r="F1201" s="1329"/>
      <c r="G1201" s="1331"/>
      <c r="H1201" s="1329"/>
      <c r="I1201" s="1329"/>
      <c r="J1201" s="1329"/>
      <c r="K1201" s="1329"/>
      <c r="L1201" s="366" t="s">
        <v>133</v>
      </c>
      <c r="M1201" s="661" t="s">
        <v>4374</v>
      </c>
      <c r="N1201" s="473"/>
    </row>
    <row r="1202" spans="1:15" ht="40.5" x14ac:dyDescent="0.25">
      <c r="A1202" s="1332"/>
      <c r="B1202" s="1332"/>
      <c r="C1202" s="1332"/>
      <c r="D1202" s="1332"/>
      <c r="E1202" s="1329"/>
      <c r="F1202" s="1329"/>
      <c r="G1202" s="1331"/>
      <c r="H1202" s="1329"/>
      <c r="I1202" s="1329"/>
      <c r="J1202" s="1329"/>
      <c r="K1202" s="1329"/>
      <c r="L1202" s="366" t="s">
        <v>995</v>
      </c>
      <c r="M1202" s="661" t="s">
        <v>4768</v>
      </c>
      <c r="N1202" s="473"/>
    </row>
    <row r="1203" spans="1:15" s="26" customFormat="1" x14ac:dyDescent="0.25">
      <c r="A1203" s="1332"/>
      <c r="B1203" s="1332"/>
      <c r="C1203" s="1332"/>
      <c r="D1203" s="1332"/>
      <c r="E1203" s="1329"/>
      <c r="F1203" s="1329"/>
      <c r="G1203" s="1331"/>
      <c r="H1203" s="1329"/>
      <c r="I1203" s="1329"/>
      <c r="J1203" s="1329"/>
      <c r="K1203" s="1329"/>
      <c r="L1203" s="128" t="s">
        <v>298</v>
      </c>
      <c r="M1203" s="663" t="s">
        <v>4774</v>
      </c>
      <c r="N1203" s="473"/>
      <c r="O1203" s="163">
        <v>5147.8999999999996</v>
      </c>
    </row>
    <row r="1204" spans="1:15" x14ac:dyDescent="0.25">
      <c r="A1204" s="1304">
        <v>286</v>
      </c>
      <c r="B1204" s="1304">
        <v>4</v>
      </c>
      <c r="C1204" s="1304" t="s">
        <v>66</v>
      </c>
      <c r="D1204" s="1304">
        <v>2562</v>
      </c>
      <c r="E1204" s="1286" t="s">
        <v>4375</v>
      </c>
      <c r="F1204" s="1286" t="s">
        <v>4375</v>
      </c>
      <c r="G1204" s="1305" t="s">
        <v>4376</v>
      </c>
      <c r="H1204" s="1286" t="s">
        <v>4377</v>
      </c>
      <c r="I1204" s="1286" t="s">
        <v>441</v>
      </c>
      <c r="J1204" s="1286" t="s">
        <v>216</v>
      </c>
      <c r="K1204" s="126"/>
      <c r="L1204" s="126" t="s">
        <v>45</v>
      </c>
      <c r="M1204" s="655" t="s">
        <v>4378</v>
      </c>
      <c r="N1204" s="468" t="s">
        <v>48</v>
      </c>
    </row>
    <row r="1205" spans="1:15" ht="40.5" x14ac:dyDescent="0.25">
      <c r="A1205" s="1304"/>
      <c r="B1205" s="1304"/>
      <c r="C1205" s="1304"/>
      <c r="D1205" s="1304"/>
      <c r="E1205" s="1286"/>
      <c r="F1205" s="1286"/>
      <c r="G1205" s="1305"/>
      <c r="H1205" s="1286"/>
      <c r="I1205" s="1286"/>
      <c r="J1205" s="1286"/>
      <c r="K1205" s="126"/>
      <c r="L1205" s="126" t="s">
        <v>995</v>
      </c>
      <c r="M1205" s="655" t="s">
        <v>4379</v>
      </c>
      <c r="N1205" s="468"/>
    </row>
    <row r="1206" spans="1:15" s="26" customFormat="1" x14ac:dyDescent="0.25">
      <c r="A1206" s="1304"/>
      <c r="B1206" s="1304"/>
      <c r="C1206" s="1304"/>
      <c r="D1206" s="1304"/>
      <c r="E1206" s="1286"/>
      <c r="F1206" s="1286"/>
      <c r="G1206" s="1305"/>
      <c r="H1206" s="1286"/>
      <c r="I1206" s="1286"/>
      <c r="J1206" s="1286"/>
      <c r="K1206" s="127"/>
      <c r="L1206" s="127" t="s">
        <v>298</v>
      </c>
      <c r="M1206" s="658" t="s">
        <v>4380</v>
      </c>
      <c r="N1206" s="468"/>
      <c r="O1206" s="163">
        <v>117349.51</v>
      </c>
    </row>
    <row r="1207" spans="1:15" ht="40.5" x14ac:dyDescent="0.25">
      <c r="A1207" s="1332">
        <v>287</v>
      </c>
      <c r="B1207" s="1332">
        <v>4</v>
      </c>
      <c r="C1207" s="1332" t="s">
        <v>66</v>
      </c>
      <c r="D1207" s="1332">
        <v>2562</v>
      </c>
      <c r="E1207" s="1329" t="s">
        <v>4381</v>
      </c>
      <c r="F1207" s="1329" t="s">
        <v>4381</v>
      </c>
      <c r="G1207" s="1331" t="s">
        <v>4382</v>
      </c>
      <c r="H1207" s="1329" t="s">
        <v>4383</v>
      </c>
      <c r="I1207" s="1329" t="s">
        <v>837</v>
      </c>
      <c r="J1207" s="1329" t="s">
        <v>463</v>
      </c>
      <c r="K1207" s="1329" t="s">
        <v>3414</v>
      </c>
      <c r="L1207" s="366" t="s">
        <v>277</v>
      </c>
      <c r="M1207" s="661" t="s">
        <v>4384</v>
      </c>
      <c r="N1207" s="473" t="s">
        <v>48</v>
      </c>
    </row>
    <row r="1208" spans="1:15" ht="40.5" x14ac:dyDescent="0.25">
      <c r="A1208" s="1332"/>
      <c r="B1208" s="1332"/>
      <c r="C1208" s="1332"/>
      <c r="D1208" s="1332"/>
      <c r="E1208" s="1329"/>
      <c r="F1208" s="1329"/>
      <c r="G1208" s="1331"/>
      <c r="H1208" s="1329"/>
      <c r="I1208" s="1329"/>
      <c r="J1208" s="1329"/>
      <c r="K1208" s="1329"/>
      <c r="L1208" s="366" t="s">
        <v>995</v>
      </c>
      <c r="M1208" s="661" t="s">
        <v>4679</v>
      </c>
      <c r="N1208" s="473"/>
    </row>
    <row r="1209" spans="1:15" s="26" customFormat="1" ht="31.5" customHeight="1" x14ac:dyDescent="0.25">
      <c r="A1209" s="1332"/>
      <c r="B1209" s="1332"/>
      <c r="C1209" s="1332"/>
      <c r="D1209" s="1332"/>
      <c r="E1209" s="1329"/>
      <c r="F1209" s="1329"/>
      <c r="G1209" s="1331"/>
      <c r="H1209" s="1329"/>
      <c r="I1209" s="1329"/>
      <c r="J1209" s="1329"/>
      <c r="K1209" s="1329"/>
      <c r="L1209" s="128" t="s">
        <v>298</v>
      </c>
      <c r="M1209" s="663" t="s">
        <v>4680</v>
      </c>
      <c r="N1209" s="473"/>
      <c r="O1209" s="163">
        <v>11034.32</v>
      </c>
    </row>
    <row r="1210" spans="1:15" ht="36.75" customHeight="1" x14ac:dyDescent="0.25">
      <c r="A1210" s="1332">
        <v>288</v>
      </c>
      <c r="B1210" s="1332">
        <v>4</v>
      </c>
      <c r="C1210" s="1332" t="s">
        <v>66</v>
      </c>
      <c r="D1210" s="1332">
        <v>2562</v>
      </c>
      <c r="E1210" s="1329" t="s">
        <v>4385</v>
      </c>
      <c r="F1210" s="1329" t="s">
        <v>4385</v>
      </c>
      <c r="G1210" s="1331" t="s">
        <v>4386</v>
      </c>
      <c r="H1210" s="1329" t="s">
        <v>4387</v>
      </c>
      <c r="I1210" s="1329" t="s">
        <v>1944</v>
      </c>
      <c r="J1210" s="1329" t="s">
        <v>11</v>
      </c>
      <c r="K1210" s="1329" t="s">
        <v>3414</v>
      </c>
      <c r="L1210" s="366" t="s">
        <v>18</v>
      </c>
      <c r="M1210" s="661" t="s">
        <v>4388</v>
      </c>
      <c r="N1210" s="473" t="s">
        <v>48</v>
      </c>
    </row>
    <row r="1211" spans="1:15" ht="40.5" x14ac:dyDescent="0.25">
      <c r="A1211" s="1332"/>
      <c r="B1211" s="1332"/>
      <c r="C1211" s="1332"/>
      <c r="D1211" s="1332"/>
      <c r="E1211" s="1329"/>
      <c r="F1211" s="1329"/>
      <c r="G1211" s="1331"/>
      <c r="H1211" s="1329"/>
      <c r="I1211" s="1329"/>
      <c r="J1211" s="1329"/>
      <c r="K1211" s="1329"/>
      <c r="L1211" s="366" t="s">
        <v>995</v>
      </c>
      <c r="M1211" s="661" t="s">
        <v>4756</v>
      </c>
      <c r="N1211" s="473"/>
    </row>
    <row r="1212" spans="1:15" s="26" customFormat="1" x14ac:dyDescent="0.25">
      <c r="A1212" s="1332"/>
      <c r="B1212" s="1332"/>
      <c r="C1212" s="1332"/>
      <c r="D1212" s="1332"/>
      <c r="E1212" s="1329"/>
      <c r="F1212" s="1329"/>
      <c r="G1212" s="1331"/>
      <c r="H1212" s="1329"/>
      <c r="I1212" s="1329"/>
      <c r="J1212" s="1329"/>
      <c r="K1212" s="1329"/>
      <c r="L1212" s="128" t="s">
        <v>298</v>
      </c>
      <c r="M1212" s="663" t="s">
        <v>4757</v>
      </c>
      <c r="N1212" s="473"/>
      <c r="O1212" s="163">
        <v>124293.06</v>
      </c>
    </row>
    <row r="1213" spans="1:15" ht="40.5" x14ac:dyDescent="0.25">
      <c r="A1213" s="1128">
        <v>289</v>
      </c>
      <c r="B1213" s="1128">
        <v>9</v>
      </c>
      <c r="C1213" s="1128" t="s">
        <v>66</v>
      </c>
      <c r="D1213" s="1128">
        <v>2562</v>
      </c>
      <c r="E1213" s="1081" t="s">
        <v>4389</v>
      </c>
      <c r="F1213" s="1081" t="s">
        <v>4389</v>
      </c>
      <c r="G1213" s="1288" t="s">
        <v>4390</v>
      </c>
      <c r="H1213" s="1081" t="s">
        <v>4391</v>
      </c>
      <c r="I1213" s="1081" t="s">
        <v>4392</v>
      </c>
      <c r="J1213" s="1081" t="s">
        <v>4392</v>
      </c>
      <c r="K1213" s="1081" t="s">
        <v>3414</v>
      </c>
      <c r="L1213" s="113" t="s">
        <v>277</v>
      </c>
      <c r="M1213" s="361" t="s">
        <v>4393</v>
      </c>
    </row>
    <row r="1214" spans="1:15" ht="41.25" customHeight="1" x14ac:dyDescent="0.25">
      <c r="A1214" s="1128"/>
      <c r="B1214" s="1128"/>
      <c r="C1214" s="1128"/>
      <c r="D1214" s="1128"/>
      <c r="E1214" s="1081"/>
      <c r="F1214" s="1081"/>
      <c r="G1214" s="1288"/>
      <c r="H1214" s="1081"/>
      <c r="I1214" s="1081"/>
      <c r="J1214" s="1081"/>
      <c r="K1214" s="1081"/>
      <c r="L1214" s="113" t="s">
        <v>4370</v>
      </c>
      <c r="M1214" s="361" t="s">
        <v>4394</v>
      </c>
    </row>
    <row r="1215" spans="1:15" x14ac:dyDescent="0.25">
      <c r="A1215" s="1128"/>
      <c r="B1215" s="1128"/>
      <c r="C1215" s="1128"/>
      <c r="D1215" s="1128"/>
      <c r="E1215" s="1081"/>
      <c r="F1215" s="1081"/>
      <c r="G1215" s="1288"/>
      <c r="H1215" s="1081"/>
      <c r="I1215" s="1081"/>
      <c r="J1215" s="1081"/>
      <c r="K1215" s="1081"/>
      <c r="L1215" s="113" t="s">
        <v>1026</v>
      </c>
      <c r="M1215" s="361" t="s">
        <v>4395</v>
      </c>
    </row>
    <row r="1216" spans="1:15" ht="39" customHeight="1" x14ac:dyDescent="0.25">
      <c r="A1216" s="1304">
        <v>290</v>
      </c>
      <c r="B1216" s="1304">
        <v>9</v>
      </c>
      <c r="C1216" s="1304" t="s">
        <v>66</v>
      </c>
      <c r="D1216" s="1304">
        <v>2562</v>
      </c>
      <c r="E1216" s="1286" t="s">
        <v>4396</v>
      </c>
      <c r="F1216" s="1286" t="s">
        <v>4397</v>
      </c>
      <c r="G1216" s="1305" t="s">
        <v>4398</v>
      </c>
      <c r="H1216" s="1286" t="s">
        <v>2320</v>
      </c>
      <c r="I1216" s="1286" t="s">
        <v>247</v>
      </c>
      <c r="J1216" s="1286" t="s">
        <v>232</v>
      </c>
      <c r="K1216" s="1286" t="s">
        <v>3414</v>
      </c>
      <c r="L1216" s="126" t="s">
        <v>1434</v>
      </c>
      <c r="M1216" s="655" t="s">
        <v>4399</v>
      </c>
      <c r="N1216" s="468" t="s">
        <v>48</v>
      </c>
      <c r="O1216" s="191">
        <v>375855.82</v>
      </c>
    </row>
    <row r="1217" spans="1:15" x14ac:dyDescent="0.25">
      <c r="A1217" s="1304"/>
      <c r="B1217" s="1304"/>
      <c r="C1217" s="1304"/>
      <c r="D1217" s="1304"/>
      <c r="E1217" s="1286"/>
      <c r="F1217" s="1286"/>
      <c r="G1217" s="1305"/>
      <c r="H1217" s="1286"/>
      <c r="I1217" s="1286"/>
      <c r="J1217" s="1286"/>
      <c r="K1217" s="1286"/>
      <c r="L1217" s="126" t="s">
        <v>4370</v>
      </c>
      <c r="M1217" s="655" t="s">
        <v>4400</v>
      </c>
      <c r="N1217" s="468"/>
      <c r="O1217" s="191"/>
    </row>
    <row r="1218" spans="1:15" x14ac:dyDescent="0.25">
      <c r="A1218" s="1304"/>
      <c r="B1218" s="1304"/>
      <c r="C1218" s="1304"/>
      <c r="D1218" s="1304"/>
      <c r="E1218" s="1286"/>
      <c r="F1218" s="1286"/>
      <c r="G1218" s="1305"/>
      <c r="H1218" s="1286"/>
      <c r="I1218" s="1286"/>
      <c r="J1218" s="1286"/>
      <c r="K1218" s="1286"/>
      <c r="L1218" s="126" t="s">
        <v>1026</v>
      </c>
      <c r="M1218" s="655" t="s">
        <v>4401</v>
      </c>
      <c r="N1218" s="468"/>
      <c r="O1218" s="191"/>
    </row>
    <row r="1219" spans="1:15" x14ac:dyDescent="0.25">
      <c r="A1219" s="1304"/>
      <c r="B1219" s="1304"/>
      <c r="C1219" s="1304"/>
      <c r="D1219" s="1304"/>
      <c r="E1219" s="1286"/>
      <c r="F1219" s="1286"/>
      <c r="G1219" s="1305"/>
      <c r="H1219" s="1286"/>
      <c r="I1219" s="1286"/>
      <c r="J1219" s="1286"/>
      <c r="K1219" s="1286"/>
      <c r="L1219" s="126" t="s">
        <v>133</v>
      </c>
      <c r="M1219" s="655" t="s">
        <v>4402</v>
      </c>
      <c r="N1219" s="468"/>
      <c r="O1219" s="191"/>
    </row>
    <row r="1220" spans="1:15" x14ac:dyDescent="0.25">
      <c r="A1220" s="1304"/>
      <c r="B1220" s="1304"/>
      <c r="C1220" s="1304"/>
      <c r="D1220" s="1304"/>
      <c r="E1220" s="1286"/>
      <c r="F1220" s="1286"/>
      <c r="G1220" s="1305"/>
      <c r="H1220" s="1286"/>
      <c r="I1220" s="1286"/>
      <c r="J1220" s="1286"/>
      <c r="K1220" s="1286"/>
      <c r="L1220" s="126" t="s">
        <v>133</v>
      </c>
      <c r="M1220" s="655" t="s">
        <v>4403</v>
      </c>
      <c r="N1220" s="468"/>
      <c r="O1220" s="191"/>
    </row>
    <row r="1221" spans="1:15" ht="40.5" x14ac:dyDescent="0.25">
      <c r="A1221" s="1304"/>
      <c r="B1221" s="1304"/>
      <c r="C1221" s="1304"/>
      <c r="D1221" s="1304"/>
      <c r="E1221" s="1286"/>
      <c r="F1221" s="1286"/>
      <c r="G1221" s="1305"/>
      <c r="H1221" s="1286"/>
      <c r="I1221" s="1286"/>
      <c r="J1221" s="1286"/>
      <c r="K1221" s="1286"/>
      <c r="L1221" s="126" t="s">
        <v>4857</v>
      </c>
      <c r="M1221" s="655" t="s">
        <v>4858</v>
      </c>
      <c r="N1221" s="468"/>
      <c r="O1221" s="191"/>
    </row>
    <row r="1222" spans="1:15" x14ac:dyDescent="0.25">
      <c r="A1222" s="1304"/>
      <c r="B1222" s="1304"/>
      <c r="C1222" s="1304"/>
      <c r="D1222" s="1304"/>
      <c r="E1222" s="1286"/>
      <c r="F1222" s="1286"/>
      <c r="G1222" s="1305"/>
      <c r="H1222" s="1286"/>
      <c r="I1222" s="1286"/>
      <c r="J1222" s="1286"/>
      <c r="K1222" s="1286"/>
      <c r="L1222" s="126" t="s">
        <v>4174</v>
      </c>
      <c r="M1222" s="655" t="s">
        <v>5662</v>
      </c>
      <c r="N1222" s="468"/>
      <c r="O1222" s="191"/>
    </row>
    <row r="1223" spans="1:15" s="26" customFormat="1" x14ac:dyDescent="0.25">
      <c r="A1223" s="1304"/>
      <c r="B1223" s="1304"/>
      <c r="C1223" s="1304"/>
      <c r="D1223" s="1304"/>
      <c r="E1223" s="1286"/>
      <c r="F1223" s="1286"/>
      <c r="G1223" s="1305"/>
      <c r="H1223" s="1286"/>
      <c r="I1223" s="1286"/>
      <c r="J1223" s="1286"/>
      <c r="K1223" s="1286"/>
      <c r="L1223" s="127" t="s">
        <v>5663</v>
      </c>
      <c r="M1223" s="658" t="s">
        <v>5664</v>
      </c>
      <c r="N1223" s="468"/>
      <c r="O1223" s="191"/>
    </row>
    <row r="1224" spans="1:15" x14ac:dyDescent="0.25">
      <c r="A1224" s="1304">
        <v>291</v>
      </c>
      <c r="B1224" s="1304">
        <v>17</v>
      </c>
      <c r="C1224" s="1304" t="s">
        <v>66</v>
      </c>
      <c r="D1224" s="1304">
        <v>2562</v>
      </c>
      <c r="E1224" s="1286" t="s">
        <v>4404</v>
      </c>
      <c r="F1224" s="1286" t="s">
        <v>4405</v>
      </c>
      <c r="G1224" s="1305" t="s">
        <v>4406</v>
      </c>
      <c r="H1224" s="1286" t="s">
        <v>4407</v>
      </c>
      <c r="I1224" s="1286" t="s">
        <v>112</v>
      </c>
      <c r="J1224" s="1286" t="s">
        <v>113</v>
      </c>
      <c r="K1224" s="1286" t="s">
        <v>3414</v>
      </c>
      <c r="L1224" s="126" t="s">
        <v>4408</v>
      </c>
      <c r="M1224" s="655" t="s">
        <v>4409</v>
      </c>
      <c r="N1224" s="468" t="s">
        <v>4410</v>
      </c>
    </row>
    <row r="1225" spans="1:15" ht="40.5" x14ac:dyDescent="0.25">
      <c r="A1225" s="1304"/>
      <c r="B1225" s="1304"/>
      <c r="C1225" s="1304"/>
      <c r="D1225" s="1304"/>
      <c r="E1225" s="1286"/>
      <c r="F1225" s="1286"/>
      <c r="G1225" s="1305"/>
      <c r="H1225" s="1286"/>
      <c r="I1225" s="1286"/>
      <c r="J1225" s="1286"/>
      <c r="K1225" s="1286"/>
      <c r="L1225" s="126" t="s">
        <v>4411</v>
      </c>
      <c r="M1225" s="655" t="s">
        <v>4412</v>
      </c>
      <c r="N1225" s="468"/>
    </row>
    <row r="1226" spans="1:15" x14ac:dyDescent="0.25">
      <c r="A1226" s="1304"/>
      <c r="B1226" s="1304"/>
      <c r="C1226" s="1304"/>
      <c r="D1226" s="1304"/>
      <c r="E1226" s="1286"/>
      <c r="F1226" s="1286"/>
      <c r="G1226" s="1305"/>
      <c r="H1226" s="1286"/>
      <c r="I1226" s="1286"/>
      <c r="J1226" s="1286"/>
      <c r="K1226" s="1286"/>
      <c r="L1226" s="126" t="s">
        <v>5735</v>
      </c>
      <c r="M1226" s="655" t="s">
        <v>4413</v>
      </c>
      <c r="N1226" s="468"/>
    </row>
    <row r="1227" spans="1:15" ht="36.75" customHeight="1" x14ac:dyDescent="0.25">
      <c r="A1227" s="1332">
        <v>292</v>
      </c>
      <c r="B1227" s="1332">
        <v>18</v>
      </c>
      <c r="C1227" s="1332" t="s">
        <v>66</v>
      </c>
      <c r="D1227" s="1332">
        <v>2562</v>
      </c>
      <c r="E1227" s="1329" t="s">
        <v>4414</v>
      </c>
      <c r="F1227" s="1329" t="s">
        <v>4414</v>
      </c>
      <c r="G1227" s="1331" t="s">
        <v>4415</v>
      </c>
      <c r="H1227" s="1329" t="s">
        <v>4416</v>
      </c>
      <c r="I1227" s="1329" t="s">
        <v>26</v>
      </c>
      <c r="J1227" s="1329" t="s">
        <v>232</v>
      </c>
      <c r="K1227" s="1329" t="s">
        <v>3414</v>
      </c>
      <c r="L1227" s="366" t="s">
        <v>18</v>
      </c>
      <c r="M1227" s="661" t="s">
        <v>4417</v>
      </c>
      <c r="N1227" s="473" t="s">
        <v>8616</v>
      </c>
    </row>
    <row r="1228" spans="1:15" ht="29.25" customHeight="1" x14ac:dyDescent="0.25">
      <c r="A1228" s="1332"/>
      <c r="B1228" s="1332"/>
      <c r="C1228" s="1332"/>
      <c r="D1228" s="1332"/>
      <c r="E1228" s="1329"/>
      <c r="F1228" s="1329"/>
      <c r="G1228" s="1331"/>
      <c r="H1228" s="1329"/>
      <c r="I1228" s="1329"/>
      <c r="J1228" s="1329"/>
      <c r="K1228" s="1329"/>
      <c r="L1228" s="366" t="s">
        <v>995</v>
      </c>
      <c r="M1228" s="661" t="s">
        <v>4754</v>
      </c>
      <c r="N1228" s="473"/>
    </row>
    <row r="1229" spans="1:15" s="26" customFormat="1" ht="29.25" customHeight="1" x14ac:dyDescent="0.25">
      <c r="A1229" s="1332"/>
      <c r="B1229" s="1332"/>
      <c r="C1229" s="1332"/>
      <c r="D1229" s="1332"/>
      <c r="E1229" s="1329"/>
      <c r="F1229" s="1329"/>
      <c r="G1229" s="1331"/>
      <c r="H1229" s="1329"/>
      <c r="I1229" s="1329"/>
      <c r="J1229" s="1329"/>
      <c r="K1229" s="1329"/>
      <c r="L1229" s="128" t="s">
        <v>298</v>
      </c>
      <c r="M1229" s="663" t="s">
        <v>4755</v>
      </c>
      <c r="N1229" s="473"/>
      <c r="O1229" s="163"/>
    </row>
    <row r="1230" spans="1:15" ht="34.5" customHeight="1" x14ac:dyDescent="0.25">
      <c r="A1230" s="1332">
        <v>293</v>
      </c>
      <c r="B1230" s="1332">
        <v>18</v>
      </c>
      <c r="C1230" s="1332" t="s">
        <v>66</v>
      </c>
      <c r="D1230" s="1332">
        <v>2562</v>
      </c>
      <c r="E1230" s="1329" t="s">
        <v>4418</v>
      </c>
      <c r="F1230" s="1329" t="s">
        <v>4418</v>
      </c>
      <c r="G1230" s="1331" t="s">
        <v>4419</v>
      </c>
      <c r="H1230" s="1329" t="s">
        <v>4420</v>
      </c>
      <c r="I1230" s="1329" t="s">
        <v>157</v>
      </c>
      <c r="J1230" s="1329" t="s">
        <v>78</v>
      </c>
      <c r="K1230" s="1329" t="s">
        <v>3414</v>
      </c>
      <c r="L1230" s="366" t="s">
        <v>18</v>
      </c>
      <c r="M1230" s="661" t="s">
        <v>4421</v>
      </c>
      <c r="N1230" s="473" t="s">
        <v>48</v>
      </c>
    </row>
    <row r="1231" spans="1:15" ht="40.5" x14ac:dyDescent="0.25">
      <c r="A1231" s="1332"/>
      <c r="B1231" s="1332"/>
      <c r="C1231" s="1332"/>
      <c r="D1231" s="1332"/>
      <c r="E1231" s="1329"/>
      <c r="F1231" s="1329"/>
      <c r="G1231" s="1331"/>
      <c r="H1231" s="1329"/>
      <c r="I1231" s="1329"/>
      <c r="J1231" s="1329"/>
      <c r="K1231" s="1329"/>
      <c r="L1231" s="366" t="s">
        <v>995</v>
      </c>
      <c r="M1231" s="661" t="s">
        <v>4766</v>
      </c>
      <c r="N1231" s="473"/>
    </row>
    <row r="1232" spans="1:15" s="26" customFormat="1" x14ac:dyDescent="0.25">
      <c r="A1232" s="1332"/>
      <c r="B1232" s="1332"/>
      <c r="C1232" s="1332"/>
      <c r="D1232" s="1332"/>
      <c r="E1232" s="1329"/>
      <c r="F1232" s="1329"/>
      <c r="G1232" s="1331"/>
      <c r="H1232" s="1329"/>
      <c r="I1232" s="1329"/>
      <c r="J1232" s="1329"/>
      <c r="K1232" s="1329"/>
      <c r="L1232" s="128" t="s">
        <v>298</v>
      </c>
      <c r="M1232" s="663" t="s">
        <v>4767</v>
      </c>
      <c r="N1232" s="473"/>
      <c r="O1232" s="163">
        <v>104631.63</v>
      </c>
    </row>
    <row r="1233" spans="1:15" ht="39" customHeight="1" x14ac:dyDescent="0.25">
      <c r="A1233" s="1332">
        <v>294</v>
      </c>
      <c r="B1233" s="1332">
        <v>18</v>
      </c>
      <c r="C1233" s="1332" t="s">
        <v>66</v>
      </c>
      <c r="D1233" s="1332">
        <v>2562</v>
      </c>
      <c r="E1233" s="1329" t="s">
        <v>4414</v>
      </c>
      <c r="F1233" s="1329" t="s">
        <v>4414</v>
      </c>
      <c r="G1233" s="1331" t="s">
        <v>4415</v>
      </c>
      <c r="H1233" s="1329" t="s">
        <v>4416</v>
      </c>
      <c r="I1233" s="1329" t="s">
        <v>26</v>
      </c>
      <c r="J1233" s="1329" t="s">
        <v>232</v>
      </c>
      <c r="K1233" s="1329" t="s">
        <v>3414</v>
      </c>
      <c r="L1233" s="366" t="s">
        <v>277</v>
      </c>
      <c r="M1233" s="661" t="s">
        <v>4422</v>
      </c>
      <c r="N1233" s="473" t="s">
        <v>48</v>
      </c>
    </row>
    <row r="1234" spans="1:15" ht="40.5" x14ac:dyDescent="0.25">
      <c r="A1234" s="1332"/>
      <c r="B1234" s="1332"/>
      <c r="C1234" s="1332"/>
      <c r="D1234" s="1332"/>
      <c r="E1234" s="1329"/>
      <c r="F1234" s="1329"/>
      <c r="G1234" s="1331"/>
      <c r="H1234" s="1329"/>
      <c r="I1234" s="1329"/>
      <c r="J1234" s="1329"/>
      <c r="K1234" s="1329"/>
      <c r="L1234" s="366" t="s">
        <v>995</v>
      </c>
      <c r="M1234" s="661" t="s">
        <v>4423</v>
      </c>
      <c r="N1234" s="473"/>
    </row>
    <row r="1235" spans="1:15" s="26" customFormat="1" x14ac:dyDescent="0.25">
      <c r="A1235" s="1332"/>
      <c r="B1235" s="1332"/>
      <c r="C1235" s="1332"/>
      <c r="D1235" s="1332"/>
      <c r="E1235" s="1329"/>
      <c r="F1235" s="1329"/>
      <c r="G1235" s="1331"/>
      <c r="H1235" s="1329"/>
      <c r="I1235" s="1329"/>
      <c r="J1235" s="1329"/>
      <c r="K1235" s="1329"/>
      <c r="L1235" s="128" t="s">
        <v>298</v>
      </c>
      <c r="M1235" s="663" t="s">
        <v>4424</v>
      </c>
      <c r="N1235" s="473"/>
      <c r="O1235" s="163">
        <v>120695.54</v>
      </c>
    </row>
    <row r="1236" spans="1:15" ht="40.5" x14ac:dyDescent="0.25">
      <c r="A1236" s="69">
        <v>295</v>
      </c>
      <c r="B1236" s="69">
        <v>24</v>
      </c>
      <c r="C1236" s="69" t="s">
        <v>66</v>
      </c>
      <c r="D1236" s="69">
        <v>2562</v>
      </c>
      <c r="E1236" s="113" t="s">
        <v>4425</v>
      </c>
      <c r="F1236" s="113" t="s">
        <v>4426</v>
      </c>
      <c r="G1236" s="1" t="s">
        <v>4427</v>
      </c>
      <c r="H1236" s="113" t="s">
        <v>4428</v>
      </c>
      <c r="I1236" s="113" t="s">
        <v>631</v>
      </c>
      <c r="J1236" s="113" t="s">
        <v>232</v>
      </c>
      <c r="K1236" s="113" t="s">
        <v>3414</v>
      </c>
      <c r="L1236" s="113" t="s">
        <v>4429</v>
      </c>
      <c r="M1236" s="361" t="s">
        <v>4430</v>
      </c>
    </row>
    <row r="1237" spans="1:15" x14ac:dyDescent="0.25">
      <c r="A1237" s="1332">
        <v>296</v>
      </c>
      <c r="B1237" s="1332">
        <v>24</v>
      </c>
      <c r="C1237" s="1332" t="s">
        <v>66</v>
      </c>
      <c r="D1237" s="1332">
        <v>2562</v>
      </c>
      <c r="E1237" s="1329" t="s">
        <v>4431</v>
      </c>
      <c r="F1237" s="1329" t="s">
        <v>4431</v>
      </c>
      <c r="G1237" s="1331" t="s">
        <v>4432</v>
      </c>
      <c r="H1237" s="1329" t="s">
        <v>4433</v>
      </c>
      <c r="I1237" s="1329" t="s">
        <v>780</v>
      </c>
      <c r="J1237" s="1329" t="s">
        <v>92</v>
      </c>
      <c r="K1237" s="1329" t="s">
        <v>3414</v>
      </c>
      <c r="L1237" s="366" t="s">
        <v>18</v>
      </c>
      <c r="M1237" s="661" t="s">
        <v>4434</v>
      </c>
      <c r="N1237" s="473"/>
    </row>
    <row r="1238" spans="1:15" ht="40.5" x14ac:dyDescent="0.25">
      <c r="A1238" s="1332"/>
      <c r="B1238" s="1332"/>
      <c r="C1238" s="1332"/>
      <c r="D1238" s="1332"/>
      <c r="E1238" s="1329"/>
      <c r="F1238" s="1329"/>
      <c r="G1238" s="1331"/>
      <c r="H1238" s="1329"/>
      <c r="I1238" s="1329"/>
      <c r="J1238" s="1329"/>
      <c r="K1238" s="1329"/>
      <c r="L1238" s="366" t="s">
        <v>995</v>
      </c>
      <c r="M1238" s="661" t="s">
        <v>4756</v>
      </c>
      <c r="N1238" s="473"/>
    </row>
    <row r="1239" spans="1:15" s="26" customFormat="1" ht="27" customHeight="1" x14ac:dyDescent="0.25">
      <c r="A1239" s="1332"/>
      <c r="B1239" s="1332"/>
      <c r="C1239" s="1332"/>
      <c r="D1239" s="1332"/>
      <c r="E1239" s="1329"/>
      <c r="F1239" s="1329"/>
      <c r="G1239" s="1331"/>
      <c r="H1239" s="1329"/>
      <c r="I1239" s="1329"/>
      <c r="J1239" s="1329"/>
      <c r="K1239" s="1329"/>
      <c r="L1239" s="128" t="s">
        <v>298</v>
      </c>
      <c r="M1239" s="663" t="s">
        <v>4760</v>
      </c>
      <c r="N1239" s="473" t="s">
        <v>8615</v>
      </c>
    </row>
    <row r="1240" spans="1:15" ht="27" customHeight="1" x14ac:dyDescent="0.25">
      <c r="A1240" s="1332">
        <v>297</v>
      </c>
      <c r="B1240" s="1332">
        <v>24</v>
      </c>
      <c r="C1240" s="1332" t="s">
        <v>66</v>
      </c>
      <c r="D1240" s="1332">
        <v>2562</v>
      </c>
      <c r="E1240" s="1329" t="s">
        <v>4761</v>
      </c>
      <c r="F1240" s="1329" t="s">
        <v>4761</v>
      </c>
      <c r="G1240" s="1331" t="s">
        <v>4435</v>
      </c>
      <c r="H1240" s="1329" t="s">
        <v>4436</v>
      </c>
      <c r="I1240" s="1329" t="s">
        <v>732</v>
      </c>
      <c r="J1240" s="1329" t="s">
        <v>212</v>
      </c>
      <c r="K1240" s="1329" t="s">
        <v>3414</v>
      </c>
      <c r="L1240" s="366" t="s">
        <v>18</v>
      </c>
      <c r="M1240" s="661" t="s">
        <v>4437</v>
      </c>
      <c r="N1240" s="473" t="s">
        <v>48</v>
      </c>
    </row>
    <row r="1241" spans="1:15" x14ac:dyDescent="0.25">
      <c r="A1241" s="1332"/>
      <c r="B1241" s="1332"/>
      <c r="C1241" s="1332"/>
      <c r="D1241" s="1332"/>
      <c r="E1241" s="1329"/>
      <c r="F1241" s="1329"/>
      <c r="G1241" s="1331"/>
      <c r="H1241" s="1329"/>
      <c r="I1241" s="1329"/>
      <c r="J1241" s="1329"/>
      <c r="K1241" s="1329"/>
      <c r="L1241" s="366" t="s">
        <v>4438</v>
      </c>
      <c r="M1241" s="661" t="s">
        <v>4439</v>
      </c>
      <c r="N1241" s="473"/>
    </row>
    <row r="1242" spans="1:15" ht="40.5" x14ac:dyDescent="0.25">
      <c r="A1242" s="1332"/>
      <c r="B1242" s="1332"/>
      <c r="C1242" s="1332"/>
      <c r="D1242" s="1332"/>
      <c r="E1242" s="1329"/>
      <c r="F1242" s="1329"/>
      <c r="G1242" s="1331"/>
      <c r="H1242" s="1329"/>
      <c r="I1242" s="1329"/>
      <c r="J1242" s="1329"/>
      <c r="K1242" s="1329"/>
      <c r="L1242" s="366" t="s">
        <v>995</v>
      </c>
      <c r="M1242" s="661" t="s">
        <v>4762</v>
      </c>
      <c r="N1242" s="473"/>
      <c r="O1242" s="163">
        <v>106957.87</v>
      </c>
    </row>
    <row r="1243" spans="1:15" s="26" customFormat="1" x14ac:dyDescent="0.25">
      <c r="A1243" s="1332"/>
      <c r="B1243" s="1332"/>
      <c r="C1243" s="1332"/>
      <c r="D1243" s="1332"/>
      <c r="E1243" s="1329"/>
      <c r="F1243" s="1329"/>
      <c r="G1243" s="1331"/>
      <c r="H1243" s="1329"/>
      <c r="I1243" s="1329"/>
      <c r="J1243" s="1329"/>
      <c r="K1243" s="1329"/>
      <c r="L1243" s="128" t="s">
        <v>298</v>
      </c>
      <c r="M1243" s="663" t="s">
        <v>4763</v>
      </c>
      <c r="N1243" s="473"/>
      <c r="O1243" s="163"/>
    </row>
    <row r="1244" spans="1:15" ht="40.5" x14ac:dyDescent="0.25">
      <c r="A1244" s="1332">
        <v>298</v>
      </c>
      <c r="B1244" s="1332">
        <v>24</v>
      </c>
      <c r="C1244" s="1332" t="s">
        <v>66</v>
      </c>
      <c r="D1244" s="1332">
        <v>2562</v>
      </c>
      <c r="E1244" s="1329" t="s">
        <v>4431</v>
      </c>
      <c r="F1244" s="1329" t="s">
        <v>4431</v>
      </c>
      <c r="G1244" s="1331" t="s">
        <v>4432</v>
      </c>
      <c r="H1244" s="1329" t="s">
        <v>4433</v>
      </c>
      <c r="I1244" s="1329" t="s">
        <v>780</v>
      </c>
      <c r="J1244" s="1329" t="s">
        <v>92</v>
      </c>
      <c r="K1244" s="366"/>
      <c r="L1244" s="366" t="s">
        <v>277</v>
      </c>
      <c r="M1244" s="661" t="s">
        <v>4440</v>
      </c>
      <c r="N1244" s="473" t="s">
        <v>48</v>
      </c>
    </row>
    <row r="1245" spans="1:15" ht="40.5" x14ac:dyDescent="0.25">
      <c r="A1245" s="1332"/>
      <c r="B1245" s="1332"/>
      <c r="C1245" s="1332"/>
      <c r="D1245" s="1332"/>
      <c r="E1245" s="1329"/>
      <c r="F1245" s="1329"/>
      <c r="G1245" s="1331"/>
      <c r="H1245" s="1329"/>
      <c r="I1245" s="1329"/>
      <c r="J1245" s="1329"/>
      <c r="K1245" s="366" t="s">
        <v>3414</v>
      </c>
      <c r="L1245" s="366" t="s">
        <v>995</v>
      </c>
      <c r="M1245" s="661" t="s">
        <v>4441</v>
      </c>
      <c r="N1245" s="473"/>
    </row>
    <row r="1246" spans="1:15" x14ac:dyDescent="0.25">
      <c r="A1246" s="1332"/>
      <c r="B1246" s="1332"/>
      <c r="C1246" s="1332"/>
      <c r="D1246" s="1332"/>
      <c r="E1246" s="1329"/>
      <c r="F1246" s="1329"/>
      <c r="G1246" s="1331"/>
      <c r="H1246" s="1329"/>
      <c r="I1246" s="1329"/>
      <c r="J1246" s="1329"/>
      <c r="K1246" s="366"/>
      <c r="L1246" s="366" t="s">
        <v>298</v>
      </c>
      <c r="M1246" s="661" t="s">
        <v>4442</v>
      </c>
      <c r="N1246" s="473"/>
      <c r="O1246" s="163">
        <v>44677.61</v>
      </c>
    </row>
    <row r="1247" spans="1:15" ht="40.5" x14ac:dyDescent="0.25">
      <c r="A1247" s="1332">
        <v>299</v>
      </c>
      <c r="B1247" s="1332">
        <v>30</v>
      </c>
      <c r="C1247" s="1332" t="s">
        <v>66</v>
      </c>
      <c r="D1247" s="1332">
        <v>2562</v>
      </c>
      <c r="E1247" s="1329" t="s">
        <v>4674</v>
      </c>
      <c r="F1247" s="1329" t="s">
        <v>4674</v>
      </c>
      <c r="G1247" s="1331" t="s">
        <v>4443</v>
      </c>
      <c r="H1247" s="1329" t="s">
        <v>4444</v>
      </c>
      <c r="I1247" s="1329" t="s">
        <v>1944</v>
      </c>
      <c r="J1247" s="1329" t="s">
        <v>11</v>
      </c>
      <c r="K1247" s="1329" t="s">
        <v>3414</v>
      </c>
      <c r="L1247" s="366" t="s">
        <v>277</v>
      </c>
      <c r="M1247" s="661" t="s">
        <v>4445</v>
      </c>
      <c r="N1247" s="1348" t="s">
        <v>48</v>
      </c>
    </row>
    <row r="1248" spans="1:15" x14ac:dyDescent="0.25">
      <c r="A1248" s="1332"/>
      <c r="B1248" s="1332"/>
      <c r="C1248" s="1332"/>
      <c r="D1248" s="1332"/>
      <c r="E1248" s="1329"/>
      <c r="F1248" s="1329"/>
      <c r="G1248" s="1331"/>
      <c r="H1248" s="1329"/>
      <c r="I1248" s="1329"/>
      <c r="J1248" s="1329"/>
      <c r="K1248" s="1329"/>
      <c r="L1248" s="366" t="s">
        <v>1139</v>
      </c>
      <c r="M1248" s="661" t="s">
        <v>4446</v>
      </c>
      <c r="N1248" s="1348"/>
    </row>
    <row r="1249" spans="1:15" x14ac:dyDescent="0.25">
      <c r="A1249" s="1332"/>
      <c r="B1249" s="1332"/>
      <c r="C1249" s="1332"/>
      <c r="D1249" s="1332"/>
      <c r="E1249" s="1329"/>
      <c r="F1249" s="1329"/>
      <c r="G1249" s="1331"/>
      <c r="H1249" s="1329"/>
      <c r="I1249" s="1329"/>
      <c r="J1249" s="1329"/>
      <c r="K1249" s="1329"/>
      <c r="L1249" s="366" t="s">
        <v>1026</v>
      </c>
      <c r="M1249" s="661" t="s">
        <v>4447</v>
      </c>
      <c r="N1249" s="1348"/>
    </row>
    <row r="1250" spans="1:15" x14ac:dyDescent="0.25">
      <c r="A1250" s="1332"/>
      <c r="B1250" s="1332"/>
      <c r="C1250" s="1332"/>
      <c r="D1250" s="1332"/>
      <c r="E1250" s="1329"/>
      <c r="F1250" s="1329"/>
      <c r="G1250" s="1331"/>
      <c r="H1250" s="1329"/>
      <c r="I1250" s="1329"/>
      <c r="J1250" s="1329"/>
      <c r="K1250" s="1329"/>
      <c r="L1250" s="366" t="s">
        <v>133</v>
      </c>
      <c r="M1250" s="661" t="s">
        <v>4448</v>
      </c>
      <c r="N1250" s="1348"/>
    </row>
    <row r="1251" spans="1:15" ht="30" customHeight="1" x14ac:dyDescent="0.25">
      <c r="A1251" s="1332"/>
      <c r="B1251" s="1332"/>
      <c r="C1251" s="1332"/>
      <c r="D1251" s="1332"/>
      <c r="E1251" s="1329"/>
      <c r="F1251" s="1329"/>
      <c r="G1251" s="1331"/>
      <c r="H1251" s="1329"/>
      <c r="I1251" s="1329"/>
      <c r="J1251" s="1329"/>
      <c r="K1251" s="1329"/>
      <c r="L1251" s="366" t="s">
        <v>1311</v>
      </c>
      <c r="M1251" s="661" t="s">
        <v>4675</v>
      </c>
      <c r="N1251" s="1348"/>
    </row>
    <row r="1252" spans="1:15" s="26" customFormat="1" ht="30" customHeight="1" x14ac:dyDescent="0.25">
      <c r="A1252" s="1332"/>
      <c r="B1252" s="1332"/>
      <c r="C1252" s="1332"/>
      <c r="D1252" s="1332"/>
      <c r="E1252" s="1329"/>
      <c r="F1252" s="1329"/>
      <c r="G1252" s="1331"/>
      <c r="H1252" s="1329"/>
      <c r="I1252" s="1329"/>
      <c r="J1252" s="1329"/>
      <c r="K1252" s="1329"/>
      <c r="L1252" s="128" t="s">
        <v>298</v>
      </c>
      <c r="M1252" s="663" t="s">
        <v>4676</v>
      </c>
      <c r="N1252" s="1348"/>
      <c r="O1252" s="163">
        <v>92869.63</v>
      </c>
    </row>
    <row r="1253" spans="1:15" x14ac:dyDescent="0.25">
      <c r="A1253" s="1332">
        <v>300</v>
      </c>
      <c r="B1253" s="1332">
        <v>30</v>
      </c>
      <c r="C1253" s="1332" t="s">
        <v>66</v>
      </c>
      <c r="D1253" s="1332">
        <v>2562</v>
      </c>
      <c r="E1253" s="1329" t="s">
        <v>4449</v>
      </c>
      <c r="F1253" s="1329" t="s">
        <v>4449</v>
      </c>
      <c r="G1253" s="1331" t="s">
        <v>4450</v>
      </c>
      <c r="H1253" s="1329" t="s">
        <v>4407</v>
      </c>
      <c r="I1253" s="1329" t="s">
        <v>112</v>
      </c>
      <c r="J1253" s="1329" t="s">
        <v>113</v>
      </c>
      <c r="K1253" s="1329"/>
      <c r="L1253" s="366" t="s">
        <v>4451</v>
      </c>
      <c r="M1253" s="661" t="s">
        <v>4452</v>
      </c>
    </row>
    <row r="1254" spans="1:15" ht="40.5" x14ac:dyDescent="0.25">
      <c r="A1254" s="1332"/>
      <c r="B1254" s="1332"/>
      <c r="C1254" s="1332"/>
      <c r="D1254" s="1332"/>
      <c r="E1254" s="1329"/>
      <c r="F1254" s="1329"/>
      <c r="G1254" s="1331"/>
      <c r="H1254" s="1329"/>
      <c r="I1254" s="1329"/>
      <c r="J1254" s="1329"/>
      <c r="K1254" s="1329"/>
      <c r="L1254" s="366" t="s">
        <v>1161</v>
      </c>
      <c r="M1254" s="661" t="s">
        <v>4453</v>
      </c>
    </row>
    <row r="1255" spans="1:15" x14ac:dyDescent="0.25">
      <c r="A1255" s="1332"/>
      <c r="B1255" s="1332"/>
      <c r="C1255" s="1332"/>
      <c r="D1255" s="1332"/>
      <c r="E1255" s="1329"/>
      <c r="F1255" s="1329"/>
      <c r="G1255" s="1331"/>
      <c r="H1255" s="1329"/>
      <c r="I1255" s="1329"/>
      <c r="J1255" s="1329"/>
      <c r="K1255" s="1329"/>
      <c r="L1255" s="366" t="s">
        <v>1026</v>
      </c>
      <c r="M1255" s="661" t="s">
        <v>4454</v>
      </c>
    </row>
    <row r="1256" spans="1:15" x14ac:dyDescent="0.25">
      <c r="A1256" s="1332"/>
      <c r="B1256" s="1332"/>
      <c r="C1256" s="1332"/>
      <c r="D1256" s="1332"/>
      <c r="E1256" s="1329"/>
      <c r="F1256" s="1329"/>
      <c r="G1256" s="1331"/>
      <c r="H1256" s="1329"/>
      <c r="I1256" s="1329"/>
      <c r="J1256" s="1329"/>
      <c r="K1256" s="1329"/>
      <c r="L1256" s="366" t="s">
        <v>133</v>
      </c>
      <c r="M1256" s="661" t="s">
        <v>4455</v>
      </c>
    </row>
    <row r="1257" spans="1:15" ht="32.25" customHeight="1" x14ac:dyDescent="0.25">
      <c r="A1257" s="1332"/>
      <c r="B1257" s="1332"/>
      <c r="C1257" s="1332"/>
      <c r="D1257" s="1332"/>
      <c r="E1257" s="1329"/>
      <c r="F1257" s="1329"/>
      <c r="G1257" s="1331"/>
      <c r="H1257" s="1329"/>
      <c r="I1257" s="1329"/>
      <c r="J1257" s="1329"/>
      <c r="K1257" s="1329"/>
      <c r="L1257" s="366" t="s">
        <v>1161</v>
      </c>
      <c r="M1257" s="661" t="s">
        <v>4915</v>
      </c>
    </row>
    <row r="1258" spans="1:15" s="26" customFormat="1" ht="33" customHeight="1" x14ac:dyDescent="0.25">
      <c r="A1258" s="1332"/>
      <c r="B1258" s="1332"/>
      <c r="C1258" s="1332"/>
      <c r="D1258" s="1332"/>
      <c r="E1258" s="1329"/>
      <c r="F1258" s="1329"/>
      <c r="G1258" s="1331"/>
      <c r="H1258" s="1329"/>
      <c r="I1258" s="1329"/>
      <c r="J1258" s="1329"/>
      <c r="K1258" s="1329"/>
      <c r="L1258" s="128" t="s">
        <v>4885</v>
      </c>
      <c r="M1258" s="663" t="s">
        <v>4886</v>
      </c>
      <c r="N1258" s="109" t="s">
        <v>4887</v>
      </c>
      <c r="O1258" s="163">
        <v>82861.86</v>
      </c>
    </row>
    <row r="1259" spans="1:15" ht="48.75" customHeight="1" x14ac:dyDescent="0.25">
      <c r="A1259" s="1304">
        <v>301</v>
      </c>
      <c r="B1259" s="1304">
        <v>1</v>
      </c>
      <c r="C1259" s="1304" t="s">
        <v>62</v>
      </c>
      <c r="D1259" s="1304">
        <v>2562</v>
      </c>
      <c r="E1259" s="1286" t="s">
        <v>4456</v>
      </c>
      <c r="F1259" s="1286" t="s">
        <v>4456</v>
      </c>
      <c r="G1259" s="1305" t="s">
        <v>4457</v>
      </c>
      <c r="H1259" s="1286" t="s">
        <v>4458</v>
      </c>
      <c r="I1259" s="1286" t="s">
        <v>1994</v>
      </c>
      <c r="J1259" s="1286" t="s">
        <v>212</v>
      </c>
      <c r="K1259" s="1286" t="s">
        <v>3414</v>
      </c>
      <c r="L1259" s="127" t="s">
        <v>5038</v>
      </c>
      <c r="M1259" s="655" t="s">
        <v>4459</v>
      </c>
      <c r="N1259" s="109" t="s">
        <v>6919</v>
      </c>
    </row>
    <row r="1260" spans="1:15" ht="40.5" x14ac:dyDescent="0.25">
      <c r="A1260" s="1304"/>
      <c r="B1260" s="1304"/>
      <c r="C1260" s="1304"/>
      <c r="D1260" s="1304"/>
      <c r="E1260" s="1286"/>
      <c r="F1260" s="1286"/>
      <c r="G1260" s="1305"/>
      <c r="H1260" s="1286"/>
      <c r="I1260" s="1286"/>
      <c r="J1260" s="1286"/>
      <c r="K1260" s="1286"/>
      <c r="L1260" s="126" t="s">
        <v>1161</v>
      </c>
      <c r="M1260" s="655" t="s">
        <v>4460</v>
      </c>
    </row>
    <row r="1261" spans="1:15" ht="27.75" customHeight="1" x14ac:dyDescent="0.25">
      <c r="A1261" s="1304"/>
      <c r="B1261" s="1304"/>
      <c r="C1261" s="1304"/>
      <c r="D1261" s="1304"/>
      <c r="E1261" s="1286"/>
      <c r="F1261" s="1286"/>
      <c r="G1261" s="1305"/>
      <c r="H1261" s="1286"/>
      <c r="I1261" s="1286"/>
      <c r="J1261" s="1286"/>
      <c r="K1261" s="1286"/>
      <c r="L1261" s="126" t="s">
        <v>1026</v>
      </c>
      <c r="M1261" s="655" t="s">
        <v>4461</v>
      </c>
      <c r="N1261" s="109" t="s">
        <v>4816</v>
      </c>
    </row>
    <row r="1262" spans="1:15" x14ac:dyDescent="0.25">
      <c r="A1262" s="1304"/>
      <c r="B1262" s="1304"/>
      <c r="C1262" s="1304"/>
      <c r="D1262" s="1304"/>
      <c r="E1262" s="1286"/>
      <c r="F1262" s="1286"/>
      <c r="G1262" s="1305"/>
      <c r="H1262" s="1286"/>
      <c r="I1262" s="1286"/>
      <c r="J1262" s="1286"/>
      <c r="K1262" s="1286"/>
      <c r="L1262" s="126" t="s">
        <v>4902</v>
      </c>
      <c r="M1262" s="655" t="s">
        <v>4903</v>
      </c>
    </row>
    <row r="1263" spans="1:15" ht="41.25" customHeight="1" x14ac:dyDescent="0.25">
      <c r="A1263" s="1304"/>
      <c r="B1263" s="1304"/>
      <c r="C1263" s="1304"/>
      <c r="D1263" s="1304"/>
      <c r="E1263" s="1286"/>
      <c r="F1263" s="1286"/>
      <c r="G1263" s="1305"/>
      <c r="H1263" s="1286"/>
      <c r="I1263" s="1286"/>
      <c r="J1263" s="1286"/>
      <c r="K1263" s="1286"/>
      <c r="L1263" s="126" t="s">
        <v>4896</v>
      </c>
      <c r="M1263" s="655" t="s">
        <v>4890</v>
      </c>
    </row>
    <row r="1264" spans="1:15" ht="37.5" customHeight="1" x14ac:dyDescent="0.25">
      <c r="A1264" s="1304"/>
      <c r="B1264" s="1304"/>
      <c r="C1264" s="1304"/>
      <c r="D1264" s="1304"/>
      <c r="E1264" s="1286"/>
      <c r="F1264" s="1286"/>
      <c r="G1264" s="1305"/>
      <c r="H1264" s="1286"/>
      <c r="I1264" s="1286"/>
      <c r="J1264" s="1286"/>
      <c r="K1264" s="1286"/>
      <c r="L1264" s="126" t="s">
        <v>4917</v>
      </c>
      <c r="M1264" s="655" t="s">
        <v>4904</v>
      </c>
    </row>
    <row r="1265" spans="1:15" ht="42" customHeight="1" x14ac:dyDescent="0.25">
      <c r="A1265" s="1304"/>
      <c r="B1265" s="1304"/>
      <c r="C1265" s="1304"/>
      <c r="D1265" s="1304"/>
      <c r="E1265" s="1286"/>
      <c r="F1265" s="1286"/>
      <c r="G1265" s="1305"/>
      <c r="H1265" s="1286"/>
      <c r="I1265" s="1286"/>
      <c r="J1265" s="1286"/>
      <c r="K1265" s="1286"/>
      <c r="L1265" s="127" t="s">
        <v>4917</v>
      </c>
      <c r="M1265" s="658" t="s">
        <v>5039</v>
      </c>
    </row>
    <row r="1266" spans="1:15" ht="42" customHeight="1" x14ac:dyDescent="0.25">
      <c r="A1266" s="1304"/>
      <c r="B1266" s="1304"/>
      <c r="C1266" s="1304"/>
      <c r="D1266" s="1304"/>
      <c r="E1266" s="1286"/>
      <c r="F1266" s="1286"/>
      <c r="G1266" s="1305"/>
      <c r="H1266" s="1286"/>
      <c r="I1266" s="1286"/>
      <c r="J1266" s="1286"/>
      <c r="K1266" s="1286"/>
      <c r="L1266" s="127" t="s">
        <v>5255</v>
      </c>
      <c r="M1266" s="658" t="s">
        <v>5236</v>
      </c>
    </row>
    <row r="1267" spans="1:15" ht="53.25" customHeight="1" x14ac:dyDescent="0.25">
      <c r="A1267" s="1304">
        <v>302</v>
      </c>
      <c r="B1267" s="1304">
        <v>1</v>
      </c>
      <c r="C1267" s="1304" t="s">
        <v>62</v>
      </c>
      <c r="D1267" s="1304">
        <v>2562</v>
      </c>
      <c r="E1267" s="1286" t="s">
        <v>4456</v>
      </c>
      <c r="F1267" s="1286" t="s">
        <v>4456</v>
      </c>
      <c r="G1267" s="1305" t="s">
        <v>4457</v>
      </c>
      <c r="H1267" s="1286" t="s">
        <v>4458</v>
      </c>
      <c r="I1267" s="1286" t="s">
        <v>1994</v>
      </c>
      <c r="J1267" s="1286" t="s">
        <v>212</v>
      </c>
      <c r="K1267" s="1286" t="s">
        <v>3414</v>
      </c>
      <c r="L1267" s="126" t="s">
        <v>4462</v>
      </c>
      <c r="M1267" s="655" t="s">
        <v>4463</v>
      </c>
      <c r="N1267" s="109" t="s">
        <v>6919</v>
      </c>
    </row>
    <row r="1268" spans="1:15" ht="40.5" x14ac:dyDescent="0.25">
      <c r="A1268" s="1304"/>
      <c r="B1268" s="1304"/>
      <c r="C1268" s="1304"/>
      <c r="D1268" s="1304"/>
      <c r="E1268" s="1286"/>
      <c r="F1268" s="1286"/>
      <c r="G1268" s="1305"/>
      <c r="H1268" s="1286"/>
      <c r="I1268" s="1286"/>
      <c r="J1268" s="1286"/>
      <c r="K1268" s="1286"/>
      <c r="L1268" s="126" t="s">
        <v>1161</v>
      </c>
      <c r="M1268" s="655" t="s">
        <v>4464</v>
      </c>
    </row>
    <row r="1269" spans="1:15" ht="42.75" customHeight="1" x14ac:dyDescent="0.25">
      <c r="A1269" s="1304"/>
      <c r="B1269" s="1304"/>
      <c r="C1269" s="1304"/>
      <c r="D1269" s="1304"/>
      <c r="E1269" s="1286"/>
      <c r="F1269" s="1286"/>
      <c r="G1269" s="1305"/>
      <c r="H1269" s="1286"/>
      <c r="I1269" s="1286"/>
      <c r="J1269" s="1286"/>
      <c r="K1269" s="1286"/>
      <c r="L1269" s="126" t="s">
        <v>1026</v>
      </c>
      <c r="M1269" s="655" t="s">
        <v>4465</v>
      </c>
    </row>
    <row r="1270" spans="1:15" s="26" customFormat="1" ht="29.25" customHeight="1" x14ac:dyDescent="0.25">
      <c r="A1270" s="1304"/>
      <c r="B1270" s="1304"/>
      <c r="C1270" s="1304"/>
      <c r="D1270" s="1304"/>
      <c r="E1270" s="1286"/>
      <c r="F1270" s="1286"/>
      <c r="G1270" s="1305"/>
      <c r="H1270" s="1286"/>
      <c r="I1270" s="1286"/>
      <c r="J1270" s="1286"/>
      <c r="K1270" s="1286"/>
      <c r="L1270" s="127" t="s">
        <v>5256</v>
      </c>
      <c r="M1270" s="658" t="s">
        <v>5236</v>
      </c>
      <c r="N1270" s="109"/>
      <c r="O1270" s="163"/>
    </row>
    <row r="1271" spans="1:15" ht="47.25" customHeight="1" x14ac:dyDescent="0.25">
      <c r="A1271" s="1332">
        <v>303</v>
      </c>
      <c r="B1271" s="1332">
        <v>3</v>
      </c>
      <c r="C1271" s="1332" t="s">
        <v>62</v>
      </c>
      <c r="D1271" s="1332">
        <v>2562</v>
      </c>
      <c r="E1271" s="1329" t="s">
        <v>4466</v>
      </c>
      <c r="F1271" s="1329" t="s">
        <v>4466</v>
      </c>
      <c r="G1271" s="1331" t="s">
        <v>4467</v>
      </c>
      <c r="H1271" s="1329" t="s">
        <v>4468</v>
      </c>
      <c r="I1271" s="1329" t="s">
        <v>91</v>
      </c>
      <c r="J1271" s="1329" t="s">
        <v>92</v>
      </c>
      <c r="K1271" s="366"/>
      <c r="L1271" s="366" t="s">
        <v>277</v>
      </c>
      <c r="M1271" s="661" t="s">
        <v>4469</v>
      </c>
      <c r="N1271" s="473" t="s">
        <v>48</v>
      </c>
    </row>
    <row r="1272" spans="1:15" ht="32.25" customHeight="1" x14ac:dyDescent="0.25">
      <c r="A1272" s="1332"/>
      <c r="B1272" s="1332"/>
      <c r="C1272" s="1332"/>
      <c r="D1272" s="1332"/>
      <c r="E1272" s="1329"/>
      <c r="F1272" s="1329"/>
      <c r="G1272" s="1331"/>
      <c r="H1272" s="1329"/>
      <c r="I1272" s="1329"/>
      <c r="J1272" s="1329"/>
      <c r="K1272" s="366"/>
      <c r="L1272" s="366" t="s">
        <v>995</v>
      </c>
      <c r="M1272" s="661" t="s">
        <v>4470</v>
      </c>
      <c r="N1272" s="473"/>
    </row>
    <row r="1273" spans="1:15" ht="32.25" customHeight="1" x14ac:dyDescent="0.25">
      <c r="A1273" s="1332"/>
      <c r="B1273" s="1332"/>
      <c r="C1273" s="1332"/>
      <c r="D1273" s="1332"/>
      <c r="E1273" s="1329"/>
      <c r="F1273" s="1329"/>
      <c r="G1273" s="1331"/>
      <c r="H1273" s="1329"/>
      <c r="I1273" s="1329"/>
      <c r="J1273" s="1329"/>
      <c r="K1273" s="366"/>
      <c r="L1273" s="366" t="s">
        <v>298</v>
      </c>
      <c r="M1273" s="661" t="s">
        <v>4471</v>
      </c>
      <c r="N1273" s="473"/>
    </row>
    <row r="1274" spans="1:15" ht="38.25" customHeight="1" x14ac:dyDescent="0.25">
      <c r="A1274" s="1332">
        <v>304</v>
      </c>
      <c r="B1274" s="1332">
        <v>3</v>
      </c>
      <c r="C1274" s="1332" t="s">
        <v>62</v>
      </c>
      <c r="D1274" s="1332">
        <v>2562</v>
      </c>
      <c r="E1274" s="1329" t="s">
        <v>4472</v>
      </c>
      <c r="F1274" s="1329" t="s">
        <v>4472</v>
      </c>
      <c r="G1274" s="1331" t="s">
        <v>4473</v>
      </c>
      <c r="H1274" s="1329" t="s">
        <v>4474</v>
      </c>
      <c r="I1274" s="1329" t="s">
        <v>500</v>
      </c>
      <c r="J1274" s="1329" t="s">
        <v>485</v>
      </c>
      <c r="K1274" s="366"/>
      <c r="L1274" s="366" t="s">
        <v>45</v>
      </c>
      <c r="M1274" s="661" t="s">
        <v>4475</v>
      </c>
      <c r="N1274" s="473" t="s">
        <v>48</v>
      </c>
    </row>
    <row r="1275" spans="1:15" ht="40.5" x14ac:dyDescent="0.25">
      <c r="A1275" s="1332"/>
      <c r="B1275" s="1332"/>
      <c r="C1275" s="1332"/>
      <c r="D1275" s="1332"/>
      <c r="E1275" s="1329"/>
      <c r="F1275" s="1329"/>
      <c r="G1275" s="1331"/>
      <c r="H1275" s="1329"/>
      <c r="I1275" s="1329"/>
      <c r="J1275" s="1329"/>
      <c r="K1275" s="366"/>
      <c r="L1275" s="366" t="s">
        <v>995</v>
      </c>
      <c r="M1275" s="661" t="s">
        <v>4476</v>
      </c>
      <c r="N1275" s="473"/>
    </row>
    <row r="1276" spans="1:15" x14ac:dyDescent="0.25">
      <c r="A1276" s="1332"/>
      <c r="B1276" s="1332"/>
      <c r="C1276" s="1332"/>
      <c r="D1276" s="1332"/>
      <c r="E1276" s="1329"/>
      <c r="F1276" s="1329"/>
      <c r="G1276" s="1331"/>
      <c r="H1276" s="1329"/>
      <c r="I1276" s="1329"/>
      <c r="J1276" s="1329"/>
      <c r="K1276" s="366"/>
      <c r="L1276" s="366" t="s">
        <v>298</v>
      </c>
      <c r="M1276" s="661" t="s">
        <v>4477</v>
      </c>
      <c r="N1276" s="473"/>
    </row>
    <row r="1277" spans="1:15" ht="40.5" x14ac:dyDescent="0.25">
      <c r="A1277" s="69">
        <v>305</v>
      </c>
      <c r="B1277" s="69">
        <v>14</v>
      </c>
      <c r="C1277" s="69" t="s">
        <v>62</v>
      </c>
      <c r="D1277" s="69">
        <v>2562</v>
      </c>
      <c r="E1277" s="113" t="s">
        <v>4478</v>
      </c>
      <c r="F1277" s="113" t="s">
        <v>4478</v>
      </c>
      <c r="G1277" s="1" t="s">
        <v>4479</v>
      </c>
      <c r="H1277" s="113" t="s">
        <v>4480</v>
      </c>
      <c r="I1277" s="113" t="s">
        <v>26</v>
      </c>
      <c r="J1277" s="113" t="s">
        <v>11</v>
      </c>
      <c r="L1277" s="113" t="s">
        <v>277</v>
      </c>
      <c r="M1277" s="361" t="s">
        <v>4481</v>
      </c>
    </row>
    <row r="1278" spans="1:15" ht="36.75" customHeight="1" x14ac:dyDescent="0.25">
      <c r="A1278" s="1304">
        <v>306</v>
      </c>
      <c r="B1278" s="1304">
        <v>14</v>
      </c>
      <c r="C1278" s="1304" t="s">
        <v>62</v>
      </c>
      <c r="D1278" s="1304">
        <v>2562</v>
      </c>
      <c r="E1278" s="1286" t="s">
        <v>4482</v>
      </c>
      <c r="F1278" s="1286" t="s">
        <v>4482</v>
      </c>
      <c r="G1278" s="1305" t="s">
        <v>4666</v>
      </c>
      <c r="H1278" s="1286" t="s">
        <v>4483</v>
      </c>
      <c r="I1278" s="1286" t="s">
        <v>379</v>
      </c>
      <c r="J1278" s="1286" t="s">
        <v>216</v>
      </c>
      <c r="K1278" s="1286" t="s">
        <v>3414</v>
      </c>
      <c r="L1278" s="126" t="s">
        <v>44</v>
      </c>
      <c r="M1278" s="655" t="s">
        <v>4484</v>
      </c>
      <c r="N1278" s="468" t="s">
        <v>48</v>
      </c>
    </row>
    <row r="1279" spans="1:15" x14ac:dyDescent="0.25">
      <c r="A1279" s="1304"/>
      <c r="B1279" s="1304"/>
      <c r="C1279" s="1304"/>
      <c r="D1279" s="1304"/>
      <c r="E1279" s="1286"/>
      <c r="F1279" s="1286"/>
      <c r="G1279" s="1305"/>
      <c r="H1279" s="1286"/>
      <c r="I1279" s="1286"/>
      <c r="J1279" s="1286"/>
      <c r="K1279" s="1286"/>
      <c r="L1279" s="126" t="s">
        <v>4485</v>
      </c>
      <c r="M1279" s="655" t="s">
        <v>4486</v>
      </c>
      <c r="N1279" s="468"/>
    </row>
    <row r="1280" spans="1:15" x14ac:dyDescent="0.25">
      <c r="A1280" s="1304"/>
      <c r="B1280" s="1304"/>
      <c r="C1280" s="1304"/>
      <c r="D1280" s="1304"/>
      <c r="E1280" s="1286"/>
      <c r="F1280" s="1286"/>
      <c r="G1280" s="1305"/>
      <c r="H1280" s="1286"/>
      <c r="I1280" s="1286"/>
      <c r="J1280" s="1286"/>
      <c r="K1280" s="1286"/>
      <c r="L1280" s="126" t="s">
        <v>4671</v>
      </c>
      <c r="M1280" s="655" t="s">
        <v>4672</v>
      </c>
      <c r="N1280" s="468"/>
    </row>
    <row r="1281" spans="1:15" ht="32.25" customHeight="1" x14ac:dyDescent="0.25">
      <c r="A1281" s="1304"/>
      <c r="B1281" s="1304"/>
      <c r="C1281" s="1304"/>
      <c r="D1281" s="1304"/>
      <c r="E1281" s="1286"/>
      <c r="F1281" s="1286"/>
      <c r="G1281" s="1305"/>
      <c r="H1281" s="1286"/>
      <c r="I1281" s="1286"/>
      <c r="J1281" s="1286"/>
      <c r="K1281" s="1286"/>
      <c r="L1281" s="126" t="s">
        <v>995</v>
      </c>
      <c r="M1281" s="655" t="s">
        <v>5267</v>
      </c>
      <c r="N1281" s="468"/>
    </row>
    <row r="1282" spans="1:15" s="26" customFormat="1" ht="32.25" customHeight="1" x14ac:dyDescent="0.25">
      <c r="A1282" s="1304"/>
      <c r="B1282" s="1304"/>
      <c r="C1282" s="1304"/>
      <c r="D1282" s="1304"/>
      <c r="E1282" s="1286"/>
      <c r="F1282" s="1286"/>
      <c r="G1282" s="1305"/>
      <c r="H1282" s="1286"/>
      <c r="I1282" s="1286"/>
      <c r="J1282" s="1286"/>
      <c r="K1282" s="1286"/>
      <c r="L1282" s="127" t="s">
        <v>298</v>
      </c>
      <c r="M1282" s="658" t="s">
        <v>5268</v>
      </c>
      <c r="N1282" s="468"/>
      <c r="O1282" s="163"/>
    </row>
    <row r="1283" spans="1:15" s="372" customFormat="1" ht="20.25" customHeight="1" x14ac:dyDescent="0.25">
      <c r="A1283" s="1332">
        <v>307</v>
      </c>
      <c r="B1283" s="1332">
        <v>17</v>
      </c>
      <c r="C1283" s="1332" t="s">
        <v>62</v>
      </c>
      <c r="D1283" s="1332">
        <v>2562</v>
      </c>
      <c r="E1283" s="1329" t="s">
        <v>4487</v>
      </c>
      <c r="F1283" s="1329" t="s">
        <v>4487</v>
      </c>
      <c r="G1283" s="1331" t="s">
        <v>4488</v>
      </c>
      <c r="H1283" s="1329" t="s">
        <v>4489</v>
      </c>
      <c r="I1283" s="1329" t="s">
        <v>665</v>
      </c>
      <c r="J1283" s="1329" t="s">
        <v>105</v>
      </c>
      <c r="K1283" s="1329" t="s">
        <v>3414</v>
      </c>
      <c r="L1283" s="366" t="s">
        <v>44</v>
      </c>
      <c r="M1283" s="661" t="s">
        <v>4673</v>
      </c>
      <c r="N1283" s="473" t="s">
        <v>48</v>
      </c>
      <c r="O1283" s="193"/>
    </row>
    <row r="1284" spans="1:15" s="372" customFormat="1" ht="40.5" x14ac:dyDescent="0.25">
      <c r="A1284" s="1332"/>
      <c r="B1284" s="1332"/>
      <c r="C1284" s="1332"/>
      <c r="D1284" s="1332"/>
      <c r="E1284" s="1329"/>
      <c r="F1284" s="1329"/>
      <c r="G1284" s="1331"/>
      <c r="H1284" s="1329"/>
      <c r="I1284" s="1329"/>
      <c r="J1284" s="1329"/>
      <c r="K1284" s="1329"/>
      <c r="L1284" s="366" t="s">
        <v>995</v>
      </c>
      <c r="M1284" s="661" t="s">
        <v>4914</v>
      </c>
      <c r="N1284" s="473"/>
      <c r="O1284" s="193"/>
    </row>
    <row r="1285" spans="1:15" s="372" customFormat="1" x14ac:dyDescent="0.25">
      <c r="A1285" s="1332"/>
      <c r="B1285" s="1332"/>
      <c r="C1285" s="1332"/>
      <c r="D1285" s="1332"/>
      <c r="E1285" s="1329"/>
      <c r="F1285" s="1329"/>
      <c r="G1285" s="1331"/>
      <c r="H1285" s="1329"/>
      <c r="I1285" s="1329"/>
      <c r="J1285" s="1329"/>
      <c r="K1285" s="1329"/>
      <c r="L1285" s="366" t="s">
        <v>4912</v>
      </c>
      <c r="M1285" s="661" t="s">
        <v>4913</v>
      </c>
      <c r="N1285" s="473"/>
      <c r="O1285" s="193"/>
    </row>
    <row r="1286" spans="1:15" ht="40.5" x14ac:dyDescent="0.25">
      <c r="A1286" s="1332">
        <v>308</v>
      </c>
      <c r="B1286" s="1332">
        <v>27</v>
      </c>
      <c r="C1286" s="1332" t="s">
        <v>62</v>
      </c>
      <c r="D1286" s="1332">
        <v>2562</v>
      </c>
      <c r="E1286" s="1329" t="s">
        <v>4490</v>
      </c>
      <c r="F1286" s="1329" t="s">
        <v>4491</v>
      </c>
      <c r="G1286" s="1331" t="s">
        <v>4492</v>
      </c>
      <c r="H1286" s="1329" t="s">
        <v>162</v>
      </c>
      <c r="I1286" s="1329" t="s">
        <v>2168</v>
      </c>
      <c r="J1286" s="1329" t="s">
        <v>11</v>
      </c>
      <c r="K1286" s="1329" t="s">
        <v>3414</v>
      </c>
      <c r="L1286" s="366" t="s">
        <v>4493</v>
      </c>
      <c r="M1286" s="661" t="s">
        <v>4494</v>
      </c>
      <c r="N1286" s="473" t="s">
        <v>48</v>
      </c>
      <c r="O1286" s="191">
        <f>10623.63+83362.99</f>
        <v>93986.62000000001</v>
      </c>
    </row>
    <row r="1287" spans="1:15" ht="40.5" x14ac:dyDescent="0.25">
      <c r="A1287" s="1332"/>
      <c r="B1287" s="1332"/>
      <c r="C1287" s="1332"/>
      <c r="D1287" s="1332"/>
      <c r="E1287" s="1329"/>
      <c r="F1287" s="1329"/>
      <c r="G1287" s="1331"/>
      <c r="H1287" s="1329"/>
      <c r="I1287" s="1329"/>
      <c r="J1287" s="1329"/>
      <c r="K1287" s="1329"/>
      <c r="L1287" s="366" t="s">
        <v>995</v>
      </c>
      <c r="M1287" s="661" t="s">
        <v>4495</v>
      </c>
      <c r="N1287" s="473"/>
      <c r="O1287" s="191"/>
    </row>
    <row r="1288" spans="1:15" x14ac:dyDescent="0.25">
      <c r="A1288" s="1332"/>
      <c r="B1288" s="1332"/>
      <c r="C1288" s="1332"/>
      <c r="D1288" s="1332"/>
      <c r="E1288" s="1329"/>
      <c r="F1288" s="1329"/>
      <c r="G1288" s="1331"/>
      <c r="H1288" s="1329"/>
      <c r="I1288" s="1329"/>
      <c r="J1288" s="1329"/>
      <c r="K1288" s="1329"/>
      <c r="L1288" s="366" t="s">
        <v>298</v>
      </c>
      <c r="M1288" s="661" t="s">
        <v>4496</v>
      </c>
      <c r="N1288" s="473"/>
      <c r="O1288" s="191"/>
    </row>
    <row r="1289" spans="1:15" ht="40.5" x14ac:dyDescent="0.25">
      <c r="A1289" s="1128">
        <v>309</v>
      </c>
      <c r="B1289" s="1128">
        <v>29</v>
      </c>
      <c r="C1289" s="1128" t="s">
        <v>62</v>
      </c>
      <c r="D1289" s="1128">
        <v>2562</v>
      </c>
      <c r="E1289" s="1081" t="s">
        <v>4497</v>
      </c>
      <c r="F1289" s="1081" t="s">
        <v>4497</v>
      </c>
      <c r="G1289" s="1288" t="s">
        <v>4498</v>
      </c>
      <c r="H1289" s="1081" t="s">
        <v>4499</v>
      </c>
      <c r="I1289" s="1081" t="s">
        <v>959</v>
      </c>
      <c r="J1289" s="1081" t="s">
        <v>216</v>
      </c>
      <c r="K1289" s="1081" t="s">
        <v>3414</v>
      </c>
      <c r="L1289" s="61" t="s">
        <v>277</v>
      </c>
      <c r="M1289" s="361" t="s">
        <v>4500</v>
      </c>
    </row>
    <row r="1290" spans="1:15" ht="36" customHeight="1" x14ac:dyDescent="0.25">
      <c r="A1290" s="1128"/>
      <c r="B1290" s="1128"/>
      <c r="C1290" s="1128"/>
      <c r="D1290" s="1128"/>
      <c r="E1290" s="1081"/>
      <c r="F1290" s="1081"/>
      <c r="G1290" s="1288"/>
      <c r="H1290" s="1081"/>
      <c r="I1290" s="1081"/>
      <c r="J1290" s="1081"/>
      <c r="K1290" s="1081"/>
      <c r="L1290" s="113" t="s">
        <v>4370</v>
      </c>
      <c r="M1290" s="361" t="s">
        <v>5036</v>
      </c>
    </row>
    <row r="1291" spans="1:15" ht="40.5" x14ac:dyDescent="0.25">
      <c r="A1291" s="1128"/>
      <c r="B1291" s="1128"/>
      <c r="C1291" s="1128"/>
      <c r="D1291" s="1128"/>
      <c r="E1291" s="1081"/>
      <c r="F1291" s="1081"/>
      <c r="G1291" s="1288"/>
      <c r="H1291" s="1081"/>
      <c r="I1291" s="1081"/>
      <c r="J1291" s="1081"/>
      <c r="K1291" s="1081"/>
      <c r="L1291" s="113" t="s">
        <v>1026</v>
      </c>
      <c r="M1291" s="361" t="s">
        <v>5037</v>
      </c>
    </row>
    <row r="1292" spans="1:15" ht="40.5" x14ac:dyDescent="0.25">
      <c r="A1292" s="1128"/>
      <c r="B1292" s="1128"/>
      <c r="C1292" s="1128"/>
      <c r="D1292" s="1128"/>
      <c r="E1292" s="1081"/>
      <c r="F1292" s="1081"/>
      <c r="G1292" s="1288"/>
      <c r="H1292" s="1081"/>
      <c r="I1292" s="1081"/>
      <c r="J1292" s="1081"/>
      <c r="K1292" s="1081"/>
      <c r="L1292" s="61" t="s">
        <v>5025</v>
      </c>
      <c r="M1292" s="657" t="s">
        <v>5035</v>
      </c>
    </row>
    <row r="1293" spans="1:15" ht="40.5" x14ac:dyDescent="0.25">
      <c r="A1293" s="1128"/>
      <c r="B1293" s="1128"/>
      <c r="C1293" s="1128"/>
      <c r="D1293" s="1128"/>
      <c r="E1293" s="1081"/>
      <c r="F1293" s="1081"/>
      <c r="G1293" s="1288"/>
      <c r="H1293" s="1081"/>
      <c r="I1293" s="1081"/>
      <c r="J1293" s="1081"/>
      <c r="K1293" s="1081"/>
      <c r="L1293" s="61" t="s">
        <v>6908</v>
      </c>
      <c r="M1293" s="657" t="s">
        <v>6803</v>
      </c>
    </row>
    <row r="1294" spans="1:15" ht="40.5" x14ac:dyDescent="0.25">
      <c r="A1294" s="1128"/>
      <c r="B1294" s="1128"/>
      <c r="C1294" s="1128"/>
      <c r="D1294" s="1128"/>
      <c r="E1294" s="1081"/>
      <c r="F1294" s="1081"/>
      <c r="G1294" s="1288"/>
      <c r="H1294" s="1081"/>
      <c r="I1294" s="1081"/>
      <c r="J1294" s="1081"/>
      <c r="K1294" s="1081"/>
      <c r="L1294" s="61" t="s">
        <v>6909</v>
      </c>
      <c r="M1294" s="657" t="s">
        <v>6914</v>
      </c>
    </row>
    <row r="1295" spans="1:15" ht="60.75" customHeight="1" x14ac:dyDescent="0.25">
      <c r="A1295" s="1332">
        <v>310</v>
      </c>
      <c r="B1295" s="1332">
        <v>29</v>
      </c>
      <c r="C1295" s="1332" t="s">
        <v>62</v>
      </c>
      <c r="D1295" s="1332">
        <v>2562</v>
      </c>
      <c r="E1295" s="1329" t="s">
        <v>4501</v>
      </c>
      <c r="F1295" s="1329" t="s">
        <v>4501</v>
      </c>
      <c r="G1295" s="1331" t="s">
        <v>4502</v>
      </c>
      <c r="H1295" s="1329" t="s">
        <v>4503</v>
      </c>
      <c r="I1295" s="1329" t="s">
        <v>125</v>
      </c>
      <c r="J1295" s="1329" t="s">
        <v>113</v>
      </c>
      <c r="K1295" s="1329" t="s">
        <v>3414</v>
      </c>
      <c r="L1295" s="366" t="s">
        <v>45</v>
      </c>
      <c r="M1295" s="661" t="s">
        <v>4504</v>
      </c>
      <c r="N1295" s="473" t="s">
        <v>48</v>
      </c>
    </row>
    <row r="1296" spans="1:15" ht="60" customHeight="1" x14ac:dyDescent="0.25">
      <c r="A1296" s="1332"/>
      <c r="B1296" s="1332"/>
      <c r="C1296" s="1332"/>
      <c r="D1296" s="1332"/>
      <c r="E1296" s="1329"/>
      <c r="F1296" s="1329"/>
      <c r="G1296" s="1331"/>
      <c r="H1296" s="1329"/>
      <c r="I1296" s="1329"/>
      <c r="J1296" s="1329"/>
      <c r="K1296" s="1329"/>
      <c r="L1296" s="366" t="s">
        <v>995</v>
      </c>
      <c r="M1296" s="661" t="s">
        <v>4505</v>
      </c>
      <c r="N1296" s="473"/>
    </row>
    <row r="1297" spans="1:14" x14ac:dyDescent="0.25">
      <c r="A1297" s="1332"/>
      <c r="B1297" s="1332"/>
      <c r="C1297" s="1332"/>
      <c r="D1297" s="1332"/>
      <c r="E1297" s="1329"/>
      <c r="F1297" s="1329"/>
      <c r="G1297" s="1331"/>
      <c r="H1297" s="1329"/>
      <c r="I1297" s="1329"/>
      <c r="J1297" s="1329"/>
      <c r="K1297" s="1329"/>
      <c r="L1297" s="366" t="s">
        <v>298</v>
      </c>
      <c r="M1297" s="661" t="s">
        <v>4506</v>
      </c>
      <c r="N1297" s="473"/>
    </row>
    <row r="1298" spans="1:14" x14ac:dyDescent="0.25">
      <c r="A1298" s="1332">
        <v>311</v>
      </c>
      <c r="B1298" s="1332">
        <v>29</v>
      </c>
      <c r="C1298" s="1332" t="s">
        <v>62</v>
      </c>
      <c r="D1298" s="1332">
        <v>2562</v>
      </c>
      <c r="E1298" s="1329" t="s">
        <v>4507</v>
      </c>
      <c r="F1298" s="1329" t="s">
        <v>4507</v>
      </c>
      <c r="G1298" s="1331" t="s">
        <v>4508</v>
      </c>
      <c r="H1298" s="1329" t="s">
        <v>4509</v>
      </c>
      <c r="I1298" s="1329" t="s">
        <v>2173</v>
      </c>
      <c r="J1298" s="1329" t="s">
        <v>11</v>
      </c>
      <c r="K1298" s="1329" t="s">
        <v>3414</v>
      </c>
      <c r="L1298" s="366" t="s">
        <v>18</v>
      </c>
      <c r="M1298" s="661" t="s">
        <v>4510</v>
      </c>
      <c r="N1298" s="473" t="s">
        <v>48</v>
      </c>
    </row>
    <row r="1299" spans="1:14" ht="40.5" x14ac:dyDescent="0.25">
      <c r="A1299" s="1332"/>
      <c r="B1299" s="1332"/>
      <c r="C1299" s="1332"/>
      <c r="D1299" s="1332"/>
      <c r="E1299" s="1329"/>
      <c r="F1299" s="1329"/>
      <c r="G1299" s="1331"/>
      <c r="H1299" s="1329"/>
      <c r="I1299" s="1329"/>
      <c r="J1299" s="1329"/>
      <c r="K1299" s="1329"/>
      <c r="L1299" s="366" t="s">
        <v>995</v>
      </c>
      <c r="M1299" s="661" t="s">
        <v>4768</v>
      </c>
      <c r="N1299" s="473"/>
    </row>
    <row r="1300" spans="1:14" x14ac:dyDescent="0.25">
      <c r="A1300" s="1332"/>
      <c r="B1300" s="1332"/>
      <c r="C1300" s="1332"/>
      <c r="D1300" s="1332"/>
      <c r="E1300" s="1329"/>
      <c r="F1300" s="1329"/>
      <c r="G1300" s="1331"/>
      <c r="H1300" s="1329"/>
      <c r="I1300" s="1329"/>
      <c r="J1300" s="1329"/>
      <c r="K1300" s="1329"/>
      <c r="L1300" s="366" t="s">
        <v>298</v>
      </c>
      <c r="M1300" s="661" t="s">
        <v>4770</v>
      </c>
      <c r="N1300" s="473"/>
    </row>
    <row r="1301" spans="1:14" ht="40.5" customHeight="1" x14ac:dyDescent="0.25">
      <c r="A1301" s="1332">
        <v>312</v>
      </c>
      <c r="B1301" s="1332">
        <v>29</v>
      </c>
      <c r="C1301" s="1332" t="s">
        <v>62</v>
      </c>
      <c r="D1301" s="1332">
        <v>2562</v>
      </c>
      <c r="E1301" s="1329" t="s">
        <v>4511</v>
      </c>
      <c r="F1301" s="1329" t="s">
        <v>4511</v>
      </c>
      <c r="G1301" s="1331" t="s">
        <v>4512</v>
      </c>
      <c r="H1301" s="1329" t="s">
        <v>4513</v>
      </c>
      <c r="I1301" s="1329" t="s">
        <v>105</v>
      </c>
      <c r="J1301" s="1329" t="s">
        <v>105</v>
      </c>
      <c r="K1301" s="1329" t="s">
        <v>3414</v>
      </c>
      <c r="L1301" s="366" t="s">
        <v>18</v>
      </c>
      <c r="M1301" s="661" t="s">
        <v>4514</v>
      </c>
      <c r="N1301" s="473" t="s">
        <v>48</v>
      </c>
    </row>
    <row r="1302" spans="1:14" ht="40.5" x14ac:dyDescent="0.25">
      <c r="A1302" s="1332"/>
      <c r="B1302" s="1332"/>
      <c r="C1302" s="1332"/>
      <c r="D1302" s="1332"/>
      <c r="E1302" s="1329"/>
      <c r="F1302" s="1329"/>
      <c r="G1302" s="1331"/>
      <c r="H1302" s="1329"/>
      <c r="I1302" s="1329"/>
      <c r="J1302" s="1329"/>
      <c r="K1302" s="1329"/>
      <c r="L1302" s="366" t="s">
        <v>995</v>
      </c>
      <c r="M1302" s="661" t="s">
        <v>4768</v>
      </c>
      <c r="N1302" s="473"/>
    </row>
    <row r="1303" spans="1:14" x14ac:dyDescent="0.25">
      <c r="A1303" s="1332"/>
      <c r="B1303" s="1332"/>
      <c r="C1303" s="1332"/>
      <c r="D1303" s="1332"/>
      <c r="E1303" s="1329"/>
      <c r="F1303" s="1329"/>
      <c r="G1303" s="1331"/>
      <c r="H1303" s="1329"/>
      <c r="I1303" s="1329"/>
      <c r="J1303" s="1329"/>
      <c r="K1303" s="1329"/>
      <c r="L1303" s="366" t="s">
        <v>298</v>
      </c>
      <c r="M1303" s="661" t="s">
        <v>4769</v>
      </c>
      <c r="N1303" s="473"/>
    </row>
    <row r="1304" spans="1:14" ht="40.5" x14ac:dyDescent="0.25">
      <c r="A1304" s="1332">
        <v>313</v>
      </c>
      <c r="B1304" s="1332">
        <v>31</v>
      </c>
      <c r="C1304" s="1332" t="s">
        <v>62</v>
      </c>
      <c r="D1304" s="1332">
        <v>2562</v>
      </c>
      <c r="E1304" s="1329" t="s">
        <v>4515</v>
      </c>
      <c r="F1304" s="1329" t="s">
        <v>4515</v>
      </c>
      <c r="G1304" s="1331" t="s">
        <v>4516</v>
      </c>
      <c r="H1304" s="1329" t="s">
        <v>54</v>
      </c>
      <c r="I1304" s="1329" t="s">
        <v>388</v>
      </c>
      <c r="J1304" s="1329" t="s">
        <v>388</v>
      </c>
      <c r="K1304" s="1329" t="s">
        <v>3414</v>
      </c>
      <c r="L1304" s="366" t="s">
        <v>277</v>
      </c>
      <c r="M1304" s="661" t="s">
        <v>4517</v>
      </c>
      <c r="N1304" s="1348" t="s">
        <v>48</v>
      </c>
    </row>
    <row r="1305" spans="1:14" x14ac:dyDescent="0.25">
      <c r="A1305" s="1332"/>
      <c r="B1305" s="1332"/>
      <c r="C1305" s="1332"/>
      <c r="D1305" s="1332"/>
      <c r="E1305" s="1329"/>
      <c r="F1305" s="1329"/>
      <c r="G1305" s="1331"/>
      <c r="H1305" s="1329"/>
      <c r="I1305" s="1329"/>
      <c r="J1305" s="1329"/>
      <c r="K1305" s="1329"/>
      <c r="L1305" s="366" t="s">
        <v>4370</v>
      </c>
      <c r="M1305" s="661" t="s">
        <v>4518</v>
      </c>
      <c r="N1305" s="1348"/>
    </row>
    <row r="1306" spans="1:14" x14ac:dyDescent="0.25">
      <c r="A1306" s="1332"/>
      <c r="B1306" s="1332"/>
      <c r="C1306" s="1332"/>
      <c r="D1306" s="1332"/>
      <c r="E1306" s="1329"/>
      <c r="F1306" s="1329"/>
      <c r="G1306" s="1331"/>
      <c r="H1306" s="1329"/>
      <c r="I1306" s="1329"/>
      <c r="J1306" s="1329"/>
      <c r="K1306" s="1329"/>
      <c r="L1306" s="366" t="s">
        <v>1026</v>
      </c>
      <c r="M1306" s="661" t="s">
        <v>4519</v>
      </c>
      <c r="N1306" s="1348"/>
    </row>
    <row r="1307" spans="1:14" x14ac:dyDescent="0.25">
      <c r="A1307" s="1332"/>
      <c r="B1307" s="1332"/>
      <c r="C1307" s="1332"/>
      <c r="D1307" s="1332"/>
      <c r="E1307" s="1329"/>
      <c r="F1307" s="1329"/>
      <c r="G1307" s="1331"/>
      <c r="H1307" s="1329"/>
      <c r="I1307" s="1329"/>
      <c r="J1307" s="1329"/>
      <c r="K1307" s="1329"/>
      <c r="L1307" s="366" t="s">
        <v>133</v>
      </c>
      <c r="M1307" s="661" t="s">
        <v>4520</v>
      </c>
      <c r="N1307" s="1348"/>
    </row>
    <row r="1308" spans="1:14" ht="40.5" x14ac:dyDescent="0.25">
      <c r="A1308" s="1332"/>
      <c r="B1308" s="1332"/>
      <c r="C1308" s="1332"/>
      <c r="D1308" s="1332"/>
      <c r="E1308" s="1329"/>
      <c r="F1308" s="1329"/>
      <c r="G1308" s="1331"/>
      <c r="H1308" s="1329"/>
      <c r="I1308" s="1329"/>
      <c r="J1308" s="1329"/>
      <c r="K1308" s="1329"/>
      <c r="L1308" s="366" t="s">
        <v>995</v>
      </c>
      <c r="M1308" s="661" t="s">
        <v>4681</v>
      </c>
      <c r="N1308" s="1348"/>
    </row>
    <row r="1309" spans="1:14" x14ac:dyDescent="0.25">
      <c r="A1309" s="1332"/>
      <c r="B1309" s="1332"/>
      <c r="C1309" s="1332"/>
      <c r="D1309" s="1332"/>
      <c r="E1309" s="1329"/>
      <c r="F1309" s="1329"/>
      <c r="G1309" s="1331"/>
      <c r="H1309" s="1329"/>
      <c r="I1309" s="1329"/>
      <c r="J1309" s="1329"/>
      <c r="K1309" s="1329"/>
      <c r="L1309" s="366" t="s">
        <v>298</v>
      </c>
      <c r="M1309" s="661" t="s">
        <v>4682</v>
      </c>
      <c r="N1309" s="1348"/>
    </row>
    <row r="1310" spans="1:14" ht="40.5" customHeight="1" x14ac:dyDescent="0.25">
      <c r="A1310" s="1128">
        <v>314</v>
      </c>
      <c r="B1310" s="1128">
        <v>31</v>
      </c>
      <c r="C1310" s="1128" t="s">
        <v>62</v>
      </c>
      <c r="D1310" s="1128">
        <v>2562</v>
      </c>
      <c r="E1310" s="1081" t="s">
        <v>4521</v>
      </c>
      <c r="F1310" s="1081" t="s">
        <v>4521</v>
      </c>
      <c r="G1310" s="1288" t="s">
        <v>4522</v>
      </c>
      <c r="H1310" s="1081" t="s">
        <v>4523</v>
      </c>
      <c r="I1310" s="1081" t="s">
        <v>856</v>
      </c>
      <c r="J1310" s="1081" t="s">
        <v>485</v>
      </c>
      <c r="K1310" s="1081" t="s">
        <v>3414</v>
      </c>
      <c r="L1310" s="61" t="s">
        <v>277</v>
      </c>
      <c r="M1310" s="361" t="s">
        <v>4524</v>
      </c>
    </row>
    <row r="1311" spans="1:14" x14ac:dyDescent="0.25">
      <c r="A1311" s="1128"/>
      <c r="B1311" s="1128"/>
      <c r="C1311" s="1128"/>
      <c r="D1311" s="1128"/>
      <c r="E1311" s="1081"/>
      <c r="F1311" s="1081"/>
      <c r="G1311" s="1288"/>
      <c r="H1311" s="1081"/>
      <c r="I1311" s="1081"/>
      <c r="J1311" s="1081"/>
      <c r="K1311" s="1081"/>
      <c r="L1311" s="113" t="s">
        <v>4370</v>
      </c>
      <c r="M1311" s="361" t="s">
        <v>4525</v>
      </c>
    </row>
    <row r="1312" spans="1:14" x14ac:dyDescent="0.25">
      <c r="A1312" s="1128"/>
      <c r="B1312" s="1128"/>
      <c r="C1312" s="1128"/>
      <c r="D1312" s="1128"/>
      <c r="E1312" s="1081"/>
      <c r="F1312" s="1081"/>
      <c r="G1312" s="1288"/>
      <c r="H1312" s="1081"/>
      <c r="I1312" s="1081"/>
      <c r="J1312" s="1081"/>
      <c r="K1312" s="1081"/>
      <c r="L1312" s="113" t="s">
        <v>1026</v>
      </c>
      <c r="M1312" s="361" t="s">
        <v>4526</v>
      </c>
    </row>
    <row r="1313" spans="1:15" x14ac:dyDescent="0.25">
      <c r="A1313" s="1128"/>
      <c r="B1313" s="1128"/>
      <c r="C1313" s="1128"/>
      <c r="D1313" s="1128"/>
      <c r="E1313" s="1081"/>
      <c r="F1313" s="1081"/>
      <c r="G1313" s="1288"/>
      <c r="H1313" s="1081"/>
      <c r="I1313" s="1081"/>
      <c r="J1313" s="1081"/>
      <c r="K1313" s="1081"/>
      <c r="L1313" s="113" t="s">
        <v>4893</v>
      </c>
      <c r="M1313" s="361" t="s">
        <v>4890</v>
      </c>
    </row>
    <row r="1314" spans="1:15" ht="40.5" x14ac:dyDescent="0.25">
      <c r="A1314" s="1128"/>
      <c r="B1314" s="1128"/>
      <c r="C1314" s="1128"/>
      <c r="D1314" s="1128"/>
      <c r="E1314" s="1081"/>
      <c r="F1314" s="1081"/>
      <c r="G1314" s="1288"/>
      <c r="H1314" s="1081"/>
      <c r="I1314" s="1081"/>
      <c r="J1314" s="1081"/>
      <c r="K1314" s="1081"/>
      <c r="L1314" s="61" t="s">
        <v>5025</v>
      </c>
      <c r="M1314" s="657" t="s">
        <v>5034</v>
      </c>
    </row>
    <row r="1315" spans="1:15" ht="40.5" x14ac:dyDescent="0.25">
      <c r="A1315" s="1128"/>
      <c r="B1315" s="1128"/>
      <c r="C1315" s="1128"/>
      <c r="D1315" s="1128"/>
      <c r="E1315" s="1081"/>
      <c r="F1315" s="1081"/>
      <c r="G1315" s="1288"/>
      <c r="H1315" s="1081"/>
      <c r="I1315" s="1081"/>
      <c r="J1315" s="1081"/>
      <c r="K1315" s="1081"/>
      <c r="L1315" s="138" t="s">
        <v>6561</v>
      </c>
      <c r="M1315" s="361" t="s">
        <v>6912</v>
      </c>
    </row>
    <row r="1316" spans="1:15" ht="40.5" x14ac:dyDescent="0.25">
      <c r="A1316" s="1128"/>
      <c r="B1316" s="1128"/>
      <c r="C1316" s="1128"/>
      <c r="D1316" s="1128"/>
      <c r="E1316" s="1081"/>
      <c r="F1316" s="1081"/>
      <c r="G1316" s="1288"/>
      <c r="H1316" s="1081"/>
      <c r="I1316" s="1081"/>
      <c r="J1316" s="1081"/>
      <c r="K1316" s="1081"/>
      <c r="L1316" s="113" t="s">
        <v>6551</v>
      </c>
      <c r="M1316" s="361" t="s">
        <v>6913</v>
      </c>
    </row>
    <row r="1317" spans="1:15" ht="60.75" customHeight="1" x14ac:dyDescent="0.25">
      <c r="A1317" s="1304">
        <v>315</v>
      </c>
      <c r="B1317" s="1304">
        <v>31</v>
      </c>
      <c r="C1317" s="1304" t="s">
        <v>62</v>
      </c>
      <c r="D1317" s="1304">
        <v>2562</v>
      </c>
      <c r="E1317" s="1286" t="s">
        <v>4521</v>
      </c>
      <c r="F1317" s="1286" t="s">
        <v>4521</v>
      </c>
      <c r="G1317" s="1305" t="s">
        <v>4522</v>
      </c>
      <c r="H1317" s="1286" t="s">
        <v>4523</v>
      </c>
      <c r="I1317" s="1286" t="s">
        <v>856</v>
      </c>
      <c r="J1317" s="1286" t="s">
        <v>485</v>
      </c>
      <c r="K1317" s="1286" t="s">
        <v>3414</v>
      </c>
      <c r="L1317" s="126" t="s">
        <v>18</v>
      </c>
      <c r="M1317" s="655" t="s">
        <v>4527</v>
      </c>
      <c r="N1317" s="468" t="s">
        <v>48</v>
      </c>
    </row>
    <row r="1318" spans="1:15" ht="42.75" customHeight="1" x14ac:dyDescent="0.25">
      <c r="A1318" s="1304"/>
      <c r="B1318" s="1304"/>
      <c r="C1318" s="1304"/>
      <c r="D1318" s="1304"/>
      <c r="E1318" s="1286"/>
      <c r="F1318" s="1286"/>
      <c r="G1318" s="1305"/>
      <c r="H1318" s="1286"/>
      <c r="I1318" s="1286"/>
      <c r="J1318" s="1286"/>
      <c r="K1318" s="1286"/>
      <c r="L1318" s="126" t="s">
        <v>995</v>
      </c>
      <c r="M1318" s="655" t="s">
        <v>5269</v>
      </c>
      <c r="N1318" s="468"/>
    </row>
    <row r="1319" spans="1:15" s="26" customFormat="1" ht="39" customHeight="1" x14ac:dyDescent="0.25">
      <c r="A1319" s="1304"/>
      <c r="B1319" s="1304"/>
      <c r="C1319" s="1304"/>
      <c r="D1319" s="1304"/>
      <c r="E1319" s="1286"/>
      <c r="F1319" s="1286"/>
      <c r="G1319" s="1305"/>
      <c r="H1319" s="1286"/>
      <c r="I1319" s="1286"/>
      <c r="J1319" s="1286"/>
      <c r="K1319" s="1286"/>
      <c r="L1319" s="127" t="s">
        <v>298</v>
      </c>
      <c r="M1319" s="658" t="s">
        <v>5271</v>
      </c>
      <c r="N1319" s="468"/>
      <c r="O1319" s="163"/>
    </row>
    <row r="1320" spans="1:15" ht="60.75" x14ac:dyDescent="0.25">
      <c r="A1320" s="1356">
        <v>316</v>
      </c>
      <c r="B1320" s="1356">
        <v>17</v>
      </c>
      <c r="C1320" s="1356" t="s">
        <v>70</v>
      </c>
      <c r="D1320" s="1356">
        <v>2562</v>
      </c>
      <c r="E1320" s="1330" t="s">
        <v>4528</v>
      </c>
      <c r="F1320" s="1330" t="s">
        <v>4528</v>
      </c>
      <c r="G1320" s="1339" t="s">
        <v>4529</v>
      </c>
      <c r="H1320" s="1330" t="s">
        <v>4530</v>
      </c>
      <c r="I1320" s="1330" t="s">
        <v>550</v>
      </c>
      <c r="J1320" s="1330" t="s">
        <v>551</v>
      </c>
      <c r="K1320" s="1330" t="s">
        <v>3414</v>
      </c>
      <c r="L1320" s="129" t="s">
        <v>4531</v>
      </c>
      <c r="M1320" s="665" t="s">
        <v>4532</v>
      </c>
      <c r="N1320" s="1353" t="s">
        <v>3849</v>
      </c>
    </row>
    <row r="1321" spans="1:15" ht="54.75" customHeight="1" x14ac:dyDescent="0.25">
      <c r="A1321" s="1356"/>
      <c r="B1321" s="1356"/>
      <c r="C1321" s="1356"/>
      <c r="D1321" s="1356"/>
      <c r="E1321" s="1330"/>
      <c r="F1321" s="1330"/>
      <c r="G1321" s="1339"/>
      <c r="H1321" s="1330"/>
      <c r="I1321" s="1330"/>
      <c r="J1321" s="1330"/>
      <c r="K1321" s="1330"/>
      <c r="L1321" s="130" t="s">
        <v>4648</v>
      </c>
      <c r="M1321" s="666" t="s">
        <v>4649</v>
      </c>
      <c r="N1321" s="1353"/>
    </row>
    <row r="1322" spans="1:15" ht="40.5" x14ac:dyDescent="0.25">
      <c r="A1322" s="1332">
        <v>317</v>
      </c>
      <c r="B1322" s="1332">
        <v>19</v>
      </c>
      <c r="C1322" s="1332" t="s">
        <v>70</v>
      </c>
      <c r="D1322" s="1332">
        <v>2562</v>
      </c>
      <c r="E1322" s="1329" t="s">
        <v>4533</v>
      </c>
      <c r="F1322" s="1329" t="s">
        <v>4533</v>
      </c>
      <c r="G1322" s="1331" t="s">
        <v>4534</v>
      </c>
      <c r="H1322" s="1329" t="s">
        <v>4535</v>
      </c>
      <c r="I1322" s="1329" t="s">
        <v>1356</v>
      </c>
      <c r="J1322" s="1329" t="s">
        <v>212</v>
      </c>
      <c r="K1322" s="1329" t="s">
        <v>3414</v>
      </c>
      <c r="L1322" s="366" t="s">
        <v>3025</v>
      </c>
      <c r="M1322" s="661" t="s">
        <v>4536</v>
      </c>
      <c r="N1322" s="1348" t="s">
        <v>48</v>
      </c>
    </row>
    <row r="1323" spans="1:15" ht="40.5" x14ac:dyDescent="0.25">
      <c r="A1323" s="1332"/>
      <c r="B1323" s="1332"/>
      <c r="C1323" s="1332"/>
      <c r="D1323" s="1332"/>
      <c r="E1323" s="1329"/>
      <c r="F1323" s="1329"/>
      <c r="G1323" s="1331"/>
      <c r="H1323" s="1329"/>
      <c r="I1323" s="1329"/>
      <c r="J1323" s="1329"/>
      <c r="K1323" s="1329"/>
      <c r="L1323" s="366" t="s">
        <v>995</v>
      </c>
      <c r="M1323" s="661" t="s">
        <v>4678</v>
      </c>
      <c r="N1323" s="1348"/>
    </row>
    <row r="1324" spans="1:15" x14ac:dyDescent="0.25">
      <c r="A1324" s="1332"/>
      <c r="B1324" s="1332"/>
      <c r="C1324" s="1332"/>
      <c r="D1324" s="1332"/>
      <c r="E1324" s="1329"/>
      <c r="F1324" s="1329"/>
      <c r="G1324" s="1331"/>
      <c r="H1324" s="1329"/>
      <c r="I1324" s="1329"/>
      <c r="J1324" s="1329"/>
      <c r="K1324" s="1329"/>
      <c r="L1324" s="366" t="s">
        <v>298</v>
      </c>
      <c r="M1324" s="661" t="s">
        <v>4677</v>
      </c>
      <c r="N1324" s="1348"/>
    </row>
    <row r="1325" spans="1:15" x14ac:dyDescent="0.25">
      <c r="A1325" s="1304">
        <v>318</v>
      </c>
      <c r="B1325" s="1304">
        <v>19</v>
      </c>
      <c r="C1325" s="1304" t="s">
        <v>70</v>
      </c>
      <c r="D1325" s="1304">
        <v>2562</v>
      </c>
      <c r="E1325" s="1286" t="s">
        <v>4537</v>
      </c>
      <c r="F1325" s="1286" t="s">
        <v>4537</v>
      </c>
      <c r="G1325" s="1305" t="s">
        <v>4538</v>
      </c>
      <c r="H1325" s="1286" t="s">
        <v>1415</v>
      </c>
      <c r="I1325" s="1286" t="s">
        <v>388</v>
      </c>
      <c r="J1325" s="1286" t="s">
        <v>388</v>
      </c>
      <c r="K1325" s="1286" t="s">
        <v>3414</v>
      </c>
      <c r="L1325" s="126" t="s">
        <v>18</v>
      </c>
      <c r="M1325" s="655" t="s">
        <v>4539</v>
      </c>
      <c r="N1325" s="468" t="s">
        <v>48</v>
      </c>
    </row>
    <row r="1326" spans="1:15" ht="41.25" customHeight="1" x14ac:dyDescent="0.25">
      <c r="A1326" s="1304"/>
      <c r="B1326" s="1304"/>
      <c r="C1326" s="1304"/>
      <c r="D1326" s="1304"/>
      <c r="E1326" s="1286"/>
      <c r="F1326" s="1286"/>
      <c r="G1326" s="1305"/>
      <c r="H1326" s="1286"/>
      <c r="I1326" s="1286"/>
      <c r="J1326" s="1286"/>
      <c r="K1326" s="1286"/>
      <c r="L1326" s="126" t="s">
        <v>995</v>
      </c>
      <c r="M1326" s="655" t="s">
        <v>5269</v>
      </c>
      <c r="N1326" s="468"/>
    </row>
    <row r="1327" spans="1:15" s="26" customFormat="1" ht="41.25" customHeight="1" x14ac:dyDescent="0.25">
      <c r="A1327" s="1304"/>
      <c r="B1327" s="1304"/>
      <c r="C1327" s="1304"/>
      <c r="D1327" s="1304"/>
      <c r="E1327" s="1286"/>
      <c r="F1327" s="1286"/>
      <c r="G1327" s="1305"/>
      <c r="H1327" s="1286"/>
      <c r="I1327" s="1286"/>
      <c r="J1327" s="1286"/>
      <c r="K1327" s="1286"/>
      <c r="L1327" s="127" t="s">
        <v>298</v>
      </c>
      <c r="M1327" s="658" t="s">
        <v>5270</v>
      </c>
      <c r="N1327" s="468"/>
      <c r="O1327" s="163"/>
    </row>
    <row r="1328" spans="1:15" x14ac:dyDescent="0.25">
      <c r="A1328" s="1304">
        <v>319</v>
      </c>
      <c r="B1328" s="1304">
        <v>19</v>
      </c>
      <c r="C1328" s="1304" t="s">
        <v>70</v>
      </c>
      <c r="D1328" s="1304">
        <v>2562</v>
      </c>
      <c r="E1328" s="1286" t="s">
        <v>4533</v>
      </c>
      <c r="F1328" s="1286" t="s">
        <v>4533</v>
      </c>
      <c r="G1328" s="1305" t="s">
        <v>4534</v>
      </c>
      <c r="H1328" s="1286" t="s">
        <v>4535</v>
      </c>
      <c r="I1328" s="1286" t="s">
        <v>1356</v>
      </c>
      <c r="J1328" s="1286" t="s">
        <v>212</v>
      </c>
      <c r="K1328" s="1286" t="s">
        <v>3414</v>
      </c>
      <c r="L1328" s="126" t="s">
        <v>18</v>
      </c>
      <c r="M1328" s="655" t="s">
        <v>4540</v>
      </c>
      <c r="N1328" s="468" t="s">
        <v>48</v>
      </c>
    </row>
    <row r="1329" spans="1:16" ht="40.5" customHeight="1" x14ac:dyDescent="0.25">
      <c r="A1329" s="1304"/>
      <c r="B1329" s="1304"/>
      <c r="C1329" s="1304"/>
      <c r="D1329" s="1304"/>
      <c r="E1329" s="1286"/>
      <c r="F1329" s="1286"/>
      <c r="G1329" s="1305"/>
      <c r="H1329" s="1286"/>
      <c r="I1329" s="1286"/>
      <c r="J1329" s="1286"/>
      <c r="K1329" s="1286"/>
      <c r="L1329" s="126" t="s">
        <v>995</v>
      </c>
      <c r="M1329" s="655" t="s">
        <v>5269</v>
      </c>
      <c r="N1329" s="468"/>
    </row>
    <row r="1330" spans="1:16" ht="40.5" customHeight="1" x14ac:dyDescent="0.25">
      <c r="A1330" s="1304"/>
      <c r="B1330" s="1304"/>
      <c r="C1330" s="1304"/>
      <c r="D1330" s="1304"/>
      <c r="E1330" s="1286"/>
      <c r="F1330" s="1286"/>
      <c r="G1330" s="1305"/>
      <c r="H1330" s="1286"/>
      <c r="I1330" s="1286"/>
      <c r="J1330" s="1286"/>
      <c r="K1330" s="1286"/>
      <c r="L1330" s="126" t="s">
        <v>298</v>
      </c>
      <c r="M1330" s="655" t="s">
        <v>5316</v>
      </c>
      <c r="N1330" s="468"/>
    </row>
    <row r="1331" spans="1:16" ht="40.5" x14ac:dyDescent="0.25">
      <c r="A1331" s="1332">
        <v>320</v>
      </c>
      <c r="B1331" s="1332">
        <v>1</v>
      </c>
      <c r="C1331" s="1332" t="s">
        <v>69</v>
      </c>
      <c r="D1331" s="1332">
        <v>2562</v>
      </c>
      <c r="E1331" s="1329" t="s">
        <v>3052</v>
      </c>
      <c r="F1331" s="1329" t="s">
        <v>3052</v>
      </c>
      <c r="G1331" s="1331" t="s">
        <v>4541</v>
      </c>
      <c r="H1331" s="1329" t="s">
        <v>3054</v>
      </c>
      <c r="I1331" s="1329" t="s">
        <v>417</v>
      </c>
      <c r="J1331" s="1329" t="s">
        <v>232</v>
      </c>
      <c r="K1331" s="1329" t="s">
        <v>3414</v>
      </c>
      <c r="L1331" s="366" t="s">
        <v>3025</v>
      </c>
      <c r="M1331" s="661" t="s">
        <v>4542</v>
      </c>
      <c r="N1331" s="473" t="s">
        <v>48</v>
      </c>
    </row>
    <row r="1332" spans="1:16" ht="65.25" customHeight="1" x14ac:dyDescent="0.25">
      <c r="A1332" s="1332"/>
      <c r="B1332" s="1332"/>
      <c r="C1332" s="1332"/>
      <c r="D1332" s="1332"/>
      <c r="E1332" s="1329"/>
      <c r="F1332" s="1329"/>
      <c r="G1332" s="1331"/>
      <c r="H1332" s="1329"/>
      <c r="I1332" s="1329"/>
      <c r="J1332" s="1329"/>
      <c r="K1332" s="1329"/>
      <c r="L1332" s="366" t="s">
        <v>995</v>
      </c>
      <c r="M1332" s="661" t="s">
        <v>4543</v>
      </c>
      <c r="N1332" s="473"/>
    </row>
    <row r="1333" spans="1:16" x14ac:dyDescent="0.25">
      <c r="A1333" s="1332"/>
      <c r="B1333" s="1332"/>
      <c r="C1333" s="1332"/>
      <c r="D1333" s="1332"/>
      <c r="E1333" s="1329"/>
      <c r="F1333" s="1329"/>
      <c r="G1333" s="1331"/>
      <c r="H1333" s="1329"/>
      <c r="I1333" s="1329"/>
      <c r="J1333" s="1329"/>
      <c r="K1333" s="1329"/>
      <c r="L1333" s="366" t="s">
        <v>298</v>
      </c>
      <c r="M1333" s="661" t="s">
        <v>4544</v>
      </c>
      <c r="N1333" s="473"/>
    </row>
    <row r="1334" spans="1:16" ht="40.5" customHeight="1" x14ac:dyDescent="0.25">
      <c r="A1334" s="1304">
        <v>321</v>
      </c>
      <c r="B1334" s="1304">
        <v>1</v>
      </c>
      <c r="C1334" s="1304" t="s">
        <v>69</v>
      </c>
      <c r="D1334" s="1304">
        <v>2562</v>
      </c>
      <c r="E1334" s="1286" t="s">
        <v>3124</v>
      </c>
      <c r="F1334" s="1286" t="s">
        <v>3124</v>
      </c>
      <c r="G1334" s="1305" t="s">
        <v>4545</v>
      </c>
      <c r="H1334" s="1286" t="s">
        <v>3126</v>
      </c>
      <c r="I1334" s="1286" t="s">
        <v>2352</v>
      </c>
      <c r="J1334" s="1286" t="s">
        <v>92</v>
      </c>
      <c r="K1334" s="1286" t="s">
        <v>3414</v>
      </c>
      <c r="L1334" s="126" t="s">
        <v>18</v>
      </c>
      <c r="M1334" s="655" t="s">
        <v>4546</v>
      </c>
      <c r="N1334" s="468" t="s">
        <v>48</v>
      </c>
    </row>
    <row r="1335" spans="1:16" ht="42.75" customHeight="1" x14ac:dyDescent="0.25">
      <c r="A1335" s="1304"/>
      <c r="B1335" s="1304"/>
      <c r="C1335" s="1304"/>
      <c r="D1335" s="1304"/>
      <c r="E1335" s="1286"/>
      <c r="F1335" s="1286"/>
      <c r="G1335" s="1305"/>
      <c r="H1335" s="1286"/>
      <c r="I1335" s="1286"/>
      <c r="J1335" s="1286"/>
      <c r="K1335" s="1286"/>
      <c r="L1335" s="126" t="s">
        <v>995</v>
      </c>
      <c r="M1335" s="655" t="s">
        <v>5269</v>
      </c>
      <c r="N1335" s="468"/>
    </row>
    <row r="1336" spans="1:16" s="26" customFormat="1" ht="42.75" customHeight="1" x14ac:dyDescent="0.25">
      <c r="A1336" s="1304"/>
      <c r="B1336" s="1304"/>
      <c r="C1336" s="1304"/>
      <c r="D1336" s="1304"/>
      <c r="E1336" s="1286"/>
      <c r="F1336" s="1286"/>
      <c r="G1336" s="1305"/>
      <c r="H1336" s="1286"/>
      <c r="I1336" s="1286"/>
      <c r="J1336" s="1286"/>
      <c r="K1336" s="1286"/>
      <c r="L1336" s="127" t="s">
        <v>298</v>
      </c>
      <c r="M1336" s="658" t="s">
        <v>5316</v>
      </c>
      <c r="N1336" s="468"/>
      <c r="O1336" s="163"/>
    </row>
    <row r="1337" spans="1:16" x14ac:dyDescent="0.25">
      <c r="A1337" s="69">
        <v>322</v>
      </c>
      <c r="B1337" s="69">
        <v>4</v>
      </c>
      <c r="C1337" s="69" t="s">
        <v>69</v>
      </c>
      <c r="D1337" s="69">
        <v>2562</v>
      </c>
      <c r="E1337" s="113" t="s">
        <v>4547</v>
      </c>
      <c r="F1337" s="113" t="s">
        <v>4547</v>
      </c>
      <c r="G1337" s="1" t="s">
        <v>4548</v>
      </c>
      <c r="H1337" s="113" t="s">
        <v>4549</v>
      </c>
      <c r="I1337" s="113" t="s">
        <v>388</v>
      </c>
      <c r="J1337" s="113" t="s">
        <v>388</v>
      </c>
      <c r="L1337" s="113" t="s">
        <v>44</v>
      </c>
      <c r="M1337" s="361" t="s">
        <v>4550</v>
      </c>
    </row>
    <row r="1338" spans="1:16" ht="89.25" customHeight="1" x14ac:dyDescent="0.25">
      <c r="A1338" s="1304">
        <v>323</v>
      </c>
      <c r="B1338" s="1304">
        <v>5</v>
      </c>
      <c r="C1338" s="1304" t="s">
        <v>69</v>
      </c>
      <c r="D1338" s="1304">
        <v>2562</v>
      </c>
      <c r="E1338" s="1286" t="s">
        <v>4551</v>
      </c>
      <c r="F1338" s="1286" t="s">
        <v>4552</v>
      </c>
      <c r="G1338" s="1305" t="s">
        <v>4553</v>
      </c>
      <c r="H1338" s="1286" t="s">
        <v>4554</v>
      </c>
      <c r="I1338" s="1286" t="s">
        <v>388</v>
      </c>
      <c r="J1338" s="1286" t="s">
        <v>388</v>
      </c>
      <c r="K1338" s="1286" t="s">
        <v>3414</v>
      </c>
      <c r="L1338" s="126" t="s">
        <v>4555</v>
      </c>
      <c r="M1338" s="655" t="s">
        <v>4556</v>
      </c>
      <c r="N1338" s="468" t="s">
        <v>48</v>
      </c>
      <c r="O1338" s="191">
        <v>140778.59</v>
      </c>
    </row>
    <row r="1339" spans="1:16" x14ac:dyDescent="0.25">
      <c r="A1339" s="1304"/>
      <c r="B1339" s="1304"/>
      <c r="C1339" s="1304"/>
      <c r="D1339" s="1304"/>
      <c r="E1339" s="1286"/>
      <c r="F1339" s="1286"/>
      <c r="G1339" s="1305"/>
      <c r="H1339" s="1286"/>
      <c r="I1339" s="1286"/>
      <c r="J1339" s="1286"/>
      <c r="K1339" s="1286"/>
      <c r="L1339" s="126" t="s">
        <v>4557</v>
      </c>
      <c r="M1339" s="655" t="s">
        <v>4558</v>
      </c>
      <c r="N1339" s="468"/>
      <c r="O1339" s="191"/>
      <c r="P1339" s="1">
        <f>72000/1000</f>
        <v>72</v>
      </c>
    </row>
    <row r="1340" spans="1:16" ht="40.5" x14ac:dyDescent="0.25">
      <c r="A1340" s="1304"/>
      <c r="B1340" s="1304"/>
      <c r="C1340" s="1304"/>
      <c r="D1340" s="1304"/>
      <c r="E1340" s="1286"/>
      <c r="F1340" s="1286"/>
      <c r="G1340" s="1305"/>
      <c r="H1340" s="1286"/>
      <c r="I1340" s="1286"/>
      <c r="J1340" s="1286"/>
      <c r="K1340" s="1286"/>
      <c r="L1340" s="126" t="s">
        <v>4559</v>
      </c>
      <c r="M1340" s="655" t="s">
        <v>4560</v>
      </c>
      <c r="N1340" s="468"/>
      <c r="O1340" s="191"/>
    </row>
    <row r="1341" spans="1:16" ht="38.25" customHeight="1" x14ac:dyDescent="0.25">
      <c r="A1341" s="1304"/>
      <c r="B1341" s="1304"/>
      <c r="C1341" s="1304"/>
      <c r="D1341" s="1304"/>
      <c r="E1341" s="1286"/>
      <c r="F1341" s="1286"/>
      <c r="G1341" s="1305"/>
      <c r="H1341" s="1286"/>
      <c r="I1341" s="1286"/>
      <c r="J1341" s="1286"/>
      <c r="K1341" s="1286"/>
      <c r="L1341" s="126" t="s">
        <v>4664</v>
      </c>
      <c r="M1341" s="655" t="s">
        <v>4665</v>
      </c>
      <c r="N1341" s="468"/>
      <c r="O1341" s="191"/>
    </row>
    <row r="1342" spans="1:16" ht="38.25" customHeight="1" x14ac:dyDescent="0.25">
      <c r="A1342" s="1304"/>
      <c r="B1342" s="1304"/>
      <c r="C1342" s="1304"/>
      <c r="D1342" s="1304"/>
      <c r="E1342" s="1286"/>
      <c r="F1342" s="1286"/>
      <c r="G1342" s="1305"/>
      <c r="H1342" s="1286"/>
      <c r="I1342" s="1286"/>
      <c r="J1342" s="1286"/>
      <c r="K1342" s="1286"/>
      <c r="L1342" s="126" t="s">
        <v>297</v>
      </c>
      <c r="M1342" s="655" t="s">
        <v>5669</v>
      </c>
      <c r="N1342" s="468"/>
      <c r="O1342" s="191"/>
    </row>
    <row r="1343" spans="1:16" s="26" customFormat="1" ht="38.25" customHeight="1" x14ac:dyDescent="0.25">
      <c r="A1343" s="1304"/>
      <c r="B1343" s="1304"/>
      <c r="C1343" s="1304"/>
      <c r="D1343" s="1304"/>
      <c r="E1343" s="1286"/>
      <c r="F1343" s="1286"/>
      <c r="G1343" s="1305"/>
      <c r="H1343" s="1286"/>
      <c r="I1343" s="1286"/>
      <c r="J1343" s="1286"/>
      <c r="K1343" s="1286"/>
      <c r="L1343" s="127" t="s">
        <v>5670</v>
      </c>
      <c r="M1343" s="658" t="s">
        <v>5671</v>
      </c>
      <c r="N1343" s="468"/>
      <c r="O1343" s="191"/>
    </row>
    <row r="1344" spans="1:16" ht="79.5" customHeight="1" x14ac:dyDescent="0.25">
      <c r="A1344" s="1128">
        <v>324</v>
      </c>
      <c r="B1344" s="1128">
        <v>31</v>
      </c>
      <c r="C1344" s="1128" t="s">
        <v>69</v>
      </c>
      <c r="D1344" s="1128">
        <v>2562</v>
      </c>
      <c r="E1344" s="1081" t="s">
        <v>4561</v>
      </c>
      <c r="F1344" s="1081" t="s">
        <v>4561</v>
      </c>
      <c r="G1344" s="1288" t="s">
        <v>4562</v>
      </c>
      <c r="H1344" s="1081" t="s">
        <v>4563</v>
      </c>
      <c r="I1344" s="1081" t="s">
        <v>379</v>
      </c>
      <c r="J1344" s="1081" t="s">
        <v>216</v>
      </c>
      <c r="K1344" s="1081" t="s">
        <v>3414</v>
      </c>
      <c r="L1344" s="113" t="s">
        <v>4564</v>
      </c>
      <c r="M1344" s="361" t="s">
        <v>4565</v>
      </c>
    </row>
    <row r="1345" spans="1:15" x14ac:dyDescent="0.25">
      <c r="A1345" s="1128"/>
      <c r="B1345" s="1128"/>
      <c r="C1345" s="1128"/>
      <c r="D1345" s="1128"/>
      <c r="E1345" s="1081"/>
      <c r="F1345" s="1081"/>
      <c r="G1345" s="1288"/>
      <c r="H1345" s="1081"/>
      <c r="I1345" s="1081"/>
      <c r="J1345" s="1081"/>
      <c r="K1345" s="1081"/>
      <c r="L1345" s="113" t="s">
        <v>4566</v>
      </c>
      <c r="M1345" s="361" t="s">
        <v>4567</v>
      </c>
    </row>
    <row r="1346" spans="1:15" ht="40.5" customHeight="1" x14ac:dyDescent="0.25">
      <c r="A1346" s="1304">
        <v>325</v>
      </c>
      <c r="B1346" s="1304">
        <v>15</v>
      </c>
      <c r="C1346" s="1304" t="s">
        <v>73</v>
      </c>
      <c r="D1346" s="1304">
        <v>2562</v>
      </c>
      <c r="E1346" s="1286" t="s">
        <v>4466</v>
      </c>
      <c r="F1346" s="1286" t="s">
        <v>4466</v>
      </c>
      <c r="G1346" s="1305" t="s">
        <v>4568</v>
      </c>
      <c r="H1346" s="1286" t="s">
        <v>4468</v>
      </c>
      <c r="I1346" s="1286" t="s">
        <v>91</v>
      </c>
      <c r="J1346" s="1286" t="s">
        <v>92</v>
      </c>
      <c r="K1346" s="1286" t="s">
        <v>3414</v>
      </c>
      <c r="L1346" s="126" t="s">
        <v>4569</v>
      </c>
      <c r="M1346" s="655" t="s">
        <v>4570</v>
      </c>
      <c r="N1346" s="468" t="s">
        <v>48</v>
      </c>
      <c r="O1346" s="191">
        <v>103832.2</v>
      </c>
    </row>
    <row r="1347" spans="1:15" ht="40.5" x14ac:dyDescent="0.25">
      <c r="A1347" s="1304"/>
      <c r="B1347" s="1304"/>
      <c r="C1347" s="1304"/>
      <c r="D1347" s="1304"/>
      <c r="E1347" s="1286"/>
      <c r="F1347" s="1286"/>
      <c r="G1347" s="1305"/>
      <c r="H1347" s="1286"/>
      <c r="I1347" s="1286"/>
      <c r="J1347" s="1286"/>
      <c r="K1347" s="1286"/>
      <c r="L1347" s="126" t="s">
        <v>297</v>
      </c>
      <c r="M1347" s="655" t="s">
        <v>5683</v>
      </c>
      <c r="N1347" s="468"/>
      <c r="O1347" s="191"/>
    </row>
    <row r="1348" spans="1:15" s="26" customFormat="1" x14ac:dyDescent="0.25">
      <c r="A1348" s="1304"/>
      <c r="B1348" s="1304"/>
      <c r="C1348" s="1304"/>
      <c r="D1348" s="1304"/>
      <c r="E1348" s="1286"/>
      <c r="F1348" s="1286"/>
      <c r="G1348" s="1305"/>
      <c r="H1348" s="1286"/>
      <c r="I1348" s="1286"/>
      <c r="J1348" s="1286"/>
      <c r="K1348" s="1286"/>
      <c r="L1348" s="127" t="s">
        <v>5673</v>
      </c>
      <c r="M1348" s="658" t="s">
        <v>5685</v>
      </c>
      <c r="N1348" s="468"/>
      <c r="O1348" s="191"/>
    </row>
    <row r="1349" spans="1:15" ht="40.5" x14ac:dyDescent="0.25">
      <c r="A1349" s="1304">
        <v>326</v>
      </c>
      <c r="B1349" s="1304">
        <v>26</v>
      </c>
      <c r="C1349" s="1304" t="s">
        <v>73</v>
      </c>
      <c r="D1349" s="1304">
        <v>2562</v>
      </c>
      <c r="E1349" s="1286" t="s">
        <v>4571</v>
      </c>
      <c r="F1349" s="1286" t="s">
        <v>4571</v>
      </c>
      <c r="G1349" s="1305" t="s">
        <v>4572</v>
      </c>
      <c r="H1349" s="1286" t="s">
        <v>4573</v>
      </c>
      <c r="I1349" s="1286" t="s">
        <v>181</v>
      </c>
      <c r="J1349" s="1286" t="s">
        <v>105</v>
      </c>
      <c r="K1349" s="1286" t="s">
        <v>3414</v>
      </c>
      <c r="L1349" s="126" t="s">
        <v>277</v>
      </c>
      <c r="M1349" s="655" t="s">
        <v>4574</v>
      </c>
      <c r="N1349" s="468" t="s">
        <v>48</v>
      </c>
      <c r="O1349" s="191">
        <v>10533.97</v>
      </c>
    </row>
    <row r="1350" spans="1:15" x14ac:dyDescent="0.25">
      <c r="A1350" s="1304"/>
      <c r="B1350" s="1304"/>
      <c r="C1350" s="1304"/>
      <c r="D1350" s="1304"/>
      <c r="E1350" s="1286"/>
      <c r="F1350" s="1286"/>
      <c r="G1350" s="1305"/>
      <c r="H1350" s="1286"/>
      <c r="I1350" s="1286"/>
      <c r="J1350" s="1286"/>
      <c r="K1350" s="1286"/>
      <c r="L1350" s="126" t="s">
        <v>4370</v>
      </c>
      <c r="M1350" s="655" t="s">
        <v>4683</v>
      </c>
      <c r="N1350" s="468"/>
      <c r="O1350" s="191"/>
    </row>
    <row r="1351" spans="1:15" x14ac:dyDescent="0.25">
      <c r="A1351" s="1304"/>
      <c r="B1351" s="1304"/>
      <c r="C1351" s="1304"/>
      <c r="D1351" s="1304"/>
      <c r="E1351" s="1286"/>
      <c r="F1351" s="1286"/>
      <c r="G1351" s="1305"/>
      <c r="H1351" s="1286"/>
      <c r="I1351" s="1286"/>
      <c r="J1351" s="1286"/>
      <c r="K1351" s="1286"/>
      <c r="L1351" s="126" t="s">
        <v>1026</v>
      </c>
      <c r="M1351" s="655" t="s">
        <v>4684</v>
      </c>
      <c r="N1351" s="468"/>
      <c r="O1351" s="191"/>
    </row>
    <row r="1352" spans="1:15" ht="43.5" customHeight="1" x14ac:dyDescent="0.25">
      <c r="A1352" s="1304"/>
      <c r="B1352" s="1304"/>
      <c r="C1352" s="1304"/>
      <c r="D1352" s="1304"/>
      <c r="E1352" s="1286"/>
      <c r="F1352" s="1286"/>
      <c r="G1352" s="1305"/>
      <c r="H1352" s="1286"/>
      <c r="I1352" s="1286"/>
      <c r="J1352" s="1286"/>
      <c r="K1352" s="1286"/>
      <c r="L1352" s="126" t="s">
        <v>297</v>
      </c>
      <c r="M1352" s="655" t="s">
        <v>6138</v>
      </c>
      <c r="N1352" s="468"/>
      <c r="O1352" s="191"/>
    </row>
    <row r="1353" spans="1:15" ht="42.75" customHeight="1" x14ac:dyDescent="0.25">
      <c r="A1353" s="1304"/>
      <c r="B1353" s="1304"/>
      <c r="C1353" s="1304"/>
      <c r="D1353" s="1304"/>
      <c r="E1353" s="1286"/>
      <c r="F1353" s="1286"/>
      <c r="G1353" s="1305"/>
      <c r="H1353" s="1286"/>
      <c r="I1353" s="1286"/>
      <c r="J1353" s="1286"/>
      <c r="K1353" s="1286"/>
      <c r="L1353" s="127" t="s">
        <v>5673</v>
      </c>
      <c r="M1353" s="655" t="s">
        <v>6139</v>
      </c>
      <c r="N1353" s="468"/>
      <c r="O1353" s="191"/>
    </row>
    <row r="1354" spans="1:15" s="267" customFormat="1" ht="40.5" x14ac:dyDescent="0.25">
      <c r="A1354" s="1304">
        <v>327</v>
      </c>
      <c r="B1354" s="1304">
        <v>26</v>
      </c>
      <c r="C1354" s="1304" t="s">
        <v>73</v>
      </c>
      <c r="D1354" s="1304">
        <v>2562</v>
      </c>
      <c r="E1354" s="1286" t="s">
        <v>4575</v>
      </c>
      <c r="F1354" s="1286" t="s">
        <v>4575</v>
      </c>
      <c r="G1354" s="1305" t="s">
        <v>4837</v>
      </c>
      <c r="H1354" s="1286" t="s">
        <v>2163</v>
      </c>
      <c r="I1354" s="1286" t="s">
        <v>417</v>
      </c>
      <c r="J1354" s="1286" t="s">
        <v>232</v>
      </c>
      <c r="K1354" s="1286" t="s">
        <v>3414</v>
      </c>
      <c r="L1354" s="126" t="s">
        <v>277</v>
      </c>
      <c r="M1354" s="655" t="s">
        <v>4577</v>
      </c>
      <c r="N1354" s="468" t="s">
        <v>48</v>
      </c>
      <c r="O1354" s="191">
        <v>60875.95</v>
      </c>
    </row>
    <row r="1355" spans="1:15" s="267" customFormat="1" ht="38.25" customHeight="1" x14ac:dyDescent="0.25">
      <c r="A1355" s="1304"/>
      <c r="B1355" s="1304"/>
      <c r="C1355" s="1304"/>
      <c r="D1355" s="1304"/>
      <c r="E1355" s="1286"/>
      <c r="F1355" s="1286"/>
      <c r="G1355" s="1305"/>
      <c r="H1355" s="1286"/>
      <c r="I1355" s="1286"/>
      <c r="J1355" s="1286"/>
      <c r="K1355" s="1286"/>
      <c r="L1355" s="126" t="s">
        <v>297</v>
      </c>
      <c r="M1355" s="655" t="s">
        <v>5778</v>
      </c>
      <c r="N1355" s="468"/>
      <c r="O1355" s="191"/>
    </row>
    <row r="1356" spans="1:15" s="101" customFormat="1" ht="37.5" customHeight="1" x14ac:dyDescent="0.25">
      <c r="A1356" s="1304"/>
      <c r="B1356" s="1304"/>
      <c r="C1356" s="1304"/>
      <c r="D1356" s="1304"/>
      <c r="E1356" s="1286"/>
      <c r="F1356" s="1286"/>
      <c r="G1356" s="1305"/>
      <c r="H1356" s="1286"/>
      <c r="I1356" s="1286"/>
      <c r="J1356" s="1286"/>
      <c r="K1356" s="1286"/>
      <c r="L1356" s="127" t="s">
        <v>5673</v>
      </c>
      <c r="M1356" s="658" t="s">
        <v>5779</v>
      </c>
      <c r="N1356" s="468"/>
      <c r="O1356" s="191"/>
    </row>
    <row r="1357" spans="1:15" ht="40.5" customHeight="1" x14ac:dyDescent="0.25">
      <c r="A1357" s="1304">
        <v>328</v>
      </c>
      <c r="B1357" s="1304">
        <v>26</v>
      </c>
      <c r="C1357" s="1304" t="s">
        <v>73</v>
      </c>
      <c r="D1357" s="1304">
        <v>2562</v>
      </c>
      <c r="E1357" s="1286" t="s">
        <v>4571</v>
      </c>
      <c r="F1357" s="1286" t="s">
        <v>4571</v>
      </c>
      <c r="G1357" s="1305" t="s">
        <v>4572</v>
      </c>
      <c r="H1357" s="1286" t="s">
        <v>4573</v>
      </c>
      <c r="I1357" s="1286" t="s">
        <v>181</v>
      </c>
      <c r="J1357" s="1286" t="s">
        <v>105</v>
      </c>
      <c r="K1357" s="1286" t="s">
        <v>3414</v>
      </c>
      <c r="L1357" s="126" t="s">
        <v>4569</v>
      </c>
      <c r="M1357" s="655" t="s">
        <v>4578</v>
      </c>
      <c r="N1357" s="468" t="s">
        <v>48</v>
      </c>
      <c r="O1357" s="191">
        <v>33483.21</v>
      </c>
    </row>
    <row r="1358" spans="1:15" ht="40.5" x14ac:dyDescent="0.25">
      <c r="A1358" s="1304"/>
      <c r="B1358" s="1304"/>
      <c r="C1358" s="1304"/>
      <c r="D1358" s="1304"/>
      <c r="E1358" s="1286"/>
      <c r="F1358" s="1286"/>
      <c r="G1358" s="1305"/>
      <c r="H1358" s="1286"/>
      <c r="I1358" s="1286"/>
      <c r="J1358" s="1286"/>
      <c r="K1358" s="1286"/>
      <c r="L1358" s="126" t="s">
        <v>297</v>
      </c>
      <c r="M1358" s="655" t="s">
        <v>5683</v>
      </c>
      <c r="N1358" s="468"/>
      <c r="O1358" s="191"/>
    </row>
    <row r="1359" spans="1:15" s="26" customFormat="1" x14ac:dyDescent="0.25">
      <c r="A1359" s="1304"/>
      <c r="B1359" s="1304"/>
      <c r="C1359" s="1304"/>
      <c r="D1359" s="1304"/>
      <c r="E1359" s="1286"/>
      <c r="F1359" s="1286"/>
      <c r="G1359" s="1305"/>
      <c r="H1359" s="1286"/>
      <c r="I1359" s="1286"/>
      <c r="J1359" s="1286"/>
      <c r="K1359" s="1286"/>
      <c r="L1359" s="127" t="s">
        <v>5673</v>
      </c>
      <c r="M1359" s="658" t="s">
        <v>5686</v>
      </c>
      <c r="N1359" s="468"/>
      <c r="O1359" s="191"/>
    </row>
    <row r="1360" spans="1:15" ht="40.5" customHeight="1" x14ac:dyDescent="0.25">
      <c r="A1360" s="1304">
        <v>329</v>
      </c>
      <c r="B1360" s="1304">
        <v>26</v>
      </c>
      <c r="C1360" s="1304" t="s">
        <v>73</v>
      </c>
      <c r="D1360" s="1304">
        <v>2562</v>
      </c>
      <c r="E1360" s="1286" t="s">
        <v>4575</v>
      </c>
      <c r="F1360" s="1286" t="s">
        <v>4575</v>
      </c>
      <c r="G1360" s="1305" t="s">
        <v>4576</v>
      </c>
      <c r="H1360" s="1286" t="s">
        <v>2163</v>
      </c>
      <c r="I1360" s="1286" t="s">
        <v>417</v>
      </c>
      <c r="J1360" s="1286" t="s">
        <v>232</v>
      </c>
      <c r="K1360" s="1286" t="s">
        <v>3414</v>
      </c>
      <c r="L1360" s="126" t="s">
        <v>4569</v>
      </c>
      <c r="M1360" s="655" t="s">
        <v>4579</v>
      </c>
      <c r="N1360" s="468" t="s">
        <v>48</v>
      </c>
      <c r="O1360" s="191">
        <v>62139.47</v>
      </c>
    </row>
    <row r="1361" spans="1:15" ht="39" customHeight="1" x14ac:dyDescent="0.25">
      <c r="A1361" s="1304"/>
      <c r="B1361" s="1304"/>
      <c r="C1361" s="1304"/>
      <c r="D1361" s="1304"/>
      <c r="E1361" s="1286"/>
      <c r="F1361" s="1286"/>
      <c r="G1361" s="1305"/>
      <c r="H1361" s="1286"/>
      <c r="I1361" s="1286"/>
      <c r="J1361" s="1286"/>
      <c r="K1361" s="1286"/>
      <c r="L1361" s="126" t="s">
        <v>297</v>
      </c>
      <c r="M1361" s="655" t="s">
        <v>5683</v>
      </c>
      <c r="N1361" s="468"/>
      <c r="O1361" s="191"/>
    </row>
    <row r="1362" spans="1:15" ht="42" customHeight="1" x14ac:dyDescent="0.25">
      <c r="A1362" s="1304"/>
      <c r="B1362" s="1304"/>
      <c r="C1362" s="1304"/>
      <c r="D1362" s="1304"/>
      <c r="E1362" s="1286"/>
      <c r="F1362" s="1286"/>
      <c r="G1362" s="1305"/>
      <c r="H1362" s="1286"/>
      <c r="I1362" s="1286"/>
      <c r="J1362" s="1286"/>
      <c r="K1362" s="1286"/>
      <c r="L1362" s="127" t="s">
        <v>5673</v>
      </c>
      <c r="M1362" s="658" t="s">
        <v>5684</v>
      </c>
      <c r="N1362" s="468"/>
      <c r="O1362" s="191"/>
    </row>
    <row r="1363" spans="1:15" x14ac:dyDescent="0.25">
      <c r="A1363" s="1304">
        <v>330</v>
      </c>
      <c r="B1363" s="1304">
        <v>3</v>
      </c>
      <c r="C1363" s="1304" t="s">
        <v>71</v>
      </c>
      <c r="D1363" s="1304">
        <v>2562</v>
      </c>
      <c r="E1363" s="1286" t="s">
        <v>4580</v>
      </c>
      <c r="F1363" s="1286" t="s">
        <v>4580</v>
      </c>
      <c r="G1363" s="1305" t="s">
        <v>4581</v>
      </c>
      <c r="H1363" s="1286" t="s">
        <v>54</v>
      </c>
      <c r="I1363" s="1286" t="s">
        <v>388</v>
      </c>
      <c r="J1363" s="1286" t="s">
        <v>388</v>
      </c>
      <c r="K1363" s="1286" t="s">
        <v>3414</v>
      </c>
      <c r="L1363" s="126" t="s">
        <v>3072</v>
      </c>
      <c r="M1363" s="655" t="s">
        <v>4582</v>
      </c>
      <c r="N1363" s="468" t="s">
        <v>48</v>
      </c>
      <c r="O1363" s="191">
        <v>102918.69</v>
      </c>
    </row>
    <row r="1364" spans="1:15" ht="40.5" x14ac:dyDescent="0.25">
      <c r="A1364" s="1304"/>
      <c r="B1364" s="1304"/>
      <c r="C1364" s="1304"/>
      <c r="D1364" s="1304"/>
      <c r="E1364" s="1286"/>
      <c r="F1364" s="1286"/>
      <c r="G1364" s="1305"/>
      <c r="H1364" s="1286"/>
      <c r="I1364" s="1286"/>
      <c r="J1364" s="1286"/>
      <c r="K1364" s="1286"/>
      <c r="L1364" s="126" t="s">
        <v>297</v>
      </c>
      <c r="M1364" s="655" t="s">
        <v>5687</v>
      </c>
      <c r="N1364" s="468"/>
      <c r="O1364" s="191"/>
    </row>
    <row r="1365" spans="1:15" x14ac:dyDescent="0.25">
      <c r="A1365" s="1304"/>
      <c r="B1365" s="1304"/>
      <c r="C1365" s="1304"/>
      <c r="D1365" s="1304"/>
      <c r="E1365" s="1286"/>
      <c r="F1365" s="1286"/>
      <c r="G1365" s="1305"/>
      <c r="H1365" s="1286"/>
      <c r="I1365" s="1286"/>
      <c r="J1365" s="1286"/>
      <c r="K1365" s="1286"/>
      <c r="L1365" s="127" t="s">
        <v>5673</v>
      </c>
      <c r="M1365" s="655" t="s">
        <v>5688</v>
      </c>
      <c r="N1365" s="468"/>
      <c r="O1365" s="191"/>
    </row>
    <row r="1366" spans="1:15" ht="66" customHeight="1" x14ac:dyDescent="0.25">
      <c r="A1366" s="1304">
        <v>331</v>
      </c>
      <c r="B1366" s="1304">
        <v>9</v>
      </c>
      <c r="C1366" s="1304" t="s">
        <v>71</v>
      </c>
      <c r="D1366" s="1304">
        <v>2562</v>
      </c>
      <c r="E1366" s="1286" t="s">
        <v>4325</v>
      </c>
      <c r="F1366" s="1286" t="s">
        <v>4325</v>
      </c>
      <c r="G1366" s="1305" t="s">
        <v>4583</v>
      </c>
      <c r="H1366" s="1286" t="s">
        <v>4584</v>
      </c>
      <c r="I1366" s="1286" t="s">
        <v>1323</v>
      </c>
      <c r="J1366" s="1286" t="s">
        <v>2979</v>
      </c>
      <c r="K1366" s="1286" t="s">
        <v>3234</v>
      </c>
      <c r="L1366" s="126" t="s">
        <v>277</v>
      </c>
      <c r="M1366" s="655" t="s">
        <v>4585</v>
      </c>
      <c r="N1366" s="468" t="s">
        <v>48</v>
      </c>
      <c r="O1366" s="191">
        <v>117955.86</v>
      </c>
    </row>
    <row r="1367" spans="1:15" ht="66" customHeight="1" x14ac:dyDescent="0.25">
      <c r="A1367" s="1304"/>
      <c r="B1367" s="1304"/>
      <c r="C1367" s="1304"/>
      <c r="D1367" s="1304"/>
      <c r="E1367" s="1286"/>
      <c r="F1367" s="1286"/>
      <c r="G1367" s="1305"/>
      <c r="H1367" s="1286"/>
      <c r="I1367" s="1286"/>
      <c r="J1367" s="1286"/>
      <c r="K1367" s="1286"/>
      <c r="L1367" s="126" t="s">
        <v>297</v>
      </c>
      <c r="M1367" s="655" t="s">
        <v>5660</v>
      </c>
      <c r="N1367" s="468"/>
      <c r="O1367" s="191"/>
    </row>
    <row r="1368" spans="1:15" s="26" customFormat="1" ht="66" customHeight="1" x14ac:dyDescent="0.25">
      <c r="A1368" s="1304"/>
      <c r="B1368" s="1304"/>
      <c r="C1368" s="1304"/>
      <c r="D1368" s="1304"/>
      <c r="E1368" s="1286"/>
      <c r="F1368" s="1286"/>
      <c r="G1368" s="1305"/>
      <c r="H1368" s="1286"/>
      <c r="I1368" s="1286"/>
      <c r="J1368" s="1286"/>
      <c r="K1368" s="1286"/>
      <c r="L1368" s="127" t="s">
        <v>4912</v>
      </c>
      <c r="M1368" s="658" t="s">
        <v>5661</v>
      </c>
      <c r="N1368" s="468"/>
      <c r="O1368" s="191"/>
    </row>
    <row r="1369" spans="1:15" ht="40.5" x14ac:dyDescent="0.25">
      <c r="A1369" s="1304">
        <v>332</v>
      </c>
      <c r="B1369" s="1304">
        <v>9</v>
      </c>
      <c r="C1369" s="1304" t="s">
        <v>71</v>
      </c>
      <c r="D1369" s="1304">
        <v>2562</v>
      </c>
      <c r="E1369" s="1286" t="s">
        <v>4586</v>
      </c>
      <c r="F1369" s="1286" t="s">
        <v>4586</v>
      </c>
      <c r="G1369" s="1305" t="s">
        <v>4587</v>
      </c>
      <c r="H1369" s="1286" t="s">
        <v>4588</v>
      </c>
      <c r="I1369" s="1286" t="s">
        <v>1511</v>
      </c>
      <c r="J1369" s="1286" t="s">
        <v>82</v>
      </c>
      <c r="K1369" s="1286" t="s">
        <v>3234</v>
      </c>
      <c r="L1369" s="126" t="s">
        <v>277</v>
      </c>
      <c r="M1369" s="655" t="s">
        <v>4589</v>
      </c>
      <c r="N1369" s="468" t="s">
        <v>5659</v>
      </c>
      <c r="O1369" s="191">
        <v>92938.82</v>
      </c>
    </row>
    <row r="1370" spans="1:15" ht="40.5" x14ac:dyDescent="0.25">
      <c r="A1370" s="1304"/>
      <c r="B1370" s="1304"/>
      <c r="C1370" s="1304"/>
      <c r="D1370" s="1304"/>
      <c r="E1370" s="1286"/>
      <c r="F1370" s="1286"/>
      <c r="G1370" s="1305"/>
      <c r="H1370" s="1286"/>
      <c r="I1370" s="1286"/>
      <c r="J1370" s="1286"/>
      <c r="K1370" s="1286"/>
      <c r="L1370" s="126" t="s">
        <v>297</v>
      </c>
      <c r="M1370" s="655" t="s">
        <v>5657</v>
      </c>
      <c r="N1370" s="468"/>
      <c r="O1370" s="191"/>
    </row>
    <row r="1371" spans="1:15" s="26" customFormat="1" ht="39" customHeight="1" x14ac:dyDescent="0.25">
      <c r="A1371" s="1304"/>
      <c r="B1371" s="1304"/>
      <c r="C1371" s="1304"/>
      <c r="D1371" s="1304"/>
      <c r="E1371" s="1286"/>
      <c r="F1371" s="1286"/>
      <c r="G1371" s="1305"/>
      <c r="H1371" s="1286"/>
      <c r="I1371" s="1286"/>
      <c r="J1371" s="1286"/>
      <c r="K1371" s="1286"/>
      <c r="L1371" s="127" t="s">
        <v>4912</v>
      </c>
      <c r="M1371" s="658" t="s">
        <v>5658</v>
      </c>
      <c r="N1371" s="468"/>
      <c r="O1371" s="191"/>
    </row>
    <row r="1372" spans="1:15" s="267" customFormat="1" ht="40.5" x14ac:dyDescent="0.25">
      <c r="A1372" s="1304">
        <v>333</v>
      </c>
      <c r="B1372" s="1304">
        <v>13</v>
      </c>
      <c r="C1372" s="1304" t="s">
        <v>71</v>
      </c>
      <c r="D1372" s="1304">
        <v>2562</v>
      </c>
      <c r="E1372" s="1286" t="s">
        <v>4590</v>
      </c>
      <c r="F1372" s="1286" t="s">
        <v>4590</v>
      </c>
      <c r="G1372" s="1305" t="s">
        <v>4591</v>
      </c>
      <c r="H1372" s="1286" t="s">
        <v>4592</v>
      </c>
      <c r="I1372" s="1286" t="s">
        <v>4593</v>
      </c>
      <c r="J1372" s="1286" t="s">
        <v>4594</v>
      </c>
      <c r="K1372" s="1286" t="s">
        <v>4962</v>
      </c>
      <c r="L1372" s="126" t="s">
        <v>277</v>
      </c>
      <c r="M1372" s="655" t="s">
        <v>4595</v>
      </c>
      <c r="N1372" s="468" t="s">
        <v>5659</v>
      </c>
      <c r="O1372" s="191">
        <v>169634.34</v>
      </c>
    </row>
    <row r="1373" spans="1:15" s="267" customFormat="1" x14ac:dyDescent="0.25">
      <c r="A1373" s="1304"/>
      <c r="B1373" s="1304"/>
      <c r="C1373" s="1304"/>
      <c r="D1373" s="1304"/>
      <c r="E1373" s="1286"/>
      <c r="F1373" s="1286"/>
      <c r="G1373" s="1305"/>
      <c r="H1373" s="1286"/>
      <c r="I1373" s="1286"/>
      <c r="J1373" s="1286"/>
      <c r="K1373" s="1286"/>
      <c r="L1373" s="126" t="s">
        <v>4370</v>
      </c>
      <c r="M1373" s="655" t="s">
        <v>4685</v>
      </c>
      <c r="N1373" s="468"/>
      <c r="O1373" s="191"/>
    </row>
    <row r="1374" spans="1:15" s="267" customFormat="1" x14ac:dyDescent="0.25">
      <c r="A1374" s="1304"/>
      <c r="B1374" s="1304"/>
      <c r="C1374" s="1304"/>
      <c r="D1374" s="1304"/>
      <c r="E1374" s="1286"/>
      <c r="F1374" s="1286"/>
      <c r="G1374" s="1305"/>
      <c r="H1374" s="1286"/>
      <c r="I1374" s="1286"/>
      <c r="J1374" s="1286"/>
      <c r="K1374" s="1286"/>
      <c r="L1374" s="126" t="s">
        <v>1026</v>
      </c>
      <c r="M1374" s="655" t="s">
        <v>4686</v>
      </c>
      <c r="N1374" s="468"/>
      <c r="O1374" s="191"/>
    </row>
    <row r="1375" spans="1:15" s="267" customFormat="1" ht="40.5" x14ac:dyDescent="0.25">
      <c r="A1375" s="1304"/>
      <c r="B1375" s="1304"/>
      <c r="C1375" s="1304"/>
      <c r="D1375" s="1304"/>
      <c r="E1375" s="1286"/>
      <c r="F1375" s="1286"/>
      <c r="G1375" s="1305"/>
      <c r="H1375" s="1286"/>
      <c r="I1375" s="1286"/>
      <c r="J1375" s="1286"/>
      <c r="K1375" s="1286"/>
      <c r="L1375" s="126" t="s">
        <v>294</v>
      </c>
      <c r="M1375" s="655" t="s">
        <v>4817</v>
      </c>
      <c r="N1375" s="468"/>
      <c r="O1375" s="191"/>
    </row>
    <row r="1376" spans="1:15" s="267" customFormat="1" ht="40.5" x14ac:dyDescent="0.25">
      <c r="A1376" s="1304"/>
      <c r="B1376" s="1304"/>
      <c r="C1376" s="1304"/>
      <c r="D1376" s="1304"/>
      <c r="E1376" s="1286"/>
      <c r="F1376" s="1286"/>
      <c r="G1376" s="1305"/>
      <c r="H1376" s="1286"/>
      <c r="I1376" s="1286"/>
      <c r="J1376" s="1286"/>
      <c r="K1376" s="1286"/>
      <c r="L1376" s="126" t="s">
        <v>297</v>
      </c>
      <c r="M1376" s="655" t="s">
        <v>5946</v>
      </c>
      <c r="N1376" s="468"/>
      <c r="O1376" s="191"/>
    </row>
    <row r="1377" spans="1:17" s="267" customFormat="1" x14ac:dyDescent="0.25">
      <c r="A1377" s="1304"/>
      <c r="B1377" s="1304"/>
      <c r="C1377" s="1304"/>
      <c r="D1377" s="1304"/>
      <c r="E1377" s="1286"/>
      <c r="F1377" s="1286"/>
      <c r="G1377" s="1305"/>
      <c r="H1377" s="1286"/>
      <c r="I1377" s="1286"/>
      <c r="J1377" s="1286"/>
      <c r="K1377" s="1286"/>
      <c r="L1377" s="127" t="s">
        <v>5673</v>
      </c>
      <c r="M1377" s="655" t="s">
        <v>5947</v>
      </c>
      <c r="N1377" s="188"/>
      <c r="O1377" s="194"/>
    </row>
    <row r="1378" spans="1:17" ht="40.5" x14ac:dyDescent="0.25">
      <c r="A1378" s="69">
        <v>334</v>
      </c>
      <c r="B1378" s="69">
        <v>13</v>
      </c>
      <c r="C1378" s="69" t="s">
        <v>71</v>
      </c>
      <c r="D1378" s="69">
        <v>2562</v>
      </c>
      <c r="E1378" s="113" t="s">
        <v>4596</v>
      </c>
      <c r="F1378" s="113" t="s">
        <v>4596</v>
      </c>
      <c r="G1378" s="1" t="s">
        <v>4597</v>
      </c>
      <c r="H1378" s="113" t="s">
        <v>4598</v>
      </c>
      <c r="I1378" s="113" t="s">
        <v>232</v>
      </c>
      <c r="J1378" s="113" t="s">
        <v>232</v>
      </c>
      <c r="K1378" s="113" t="s">
        <v>3414</v>
      </c>
      <c r="L1378" s="113" t="s">
        <v>277</v>
      </c>
      <c r="M1378" s="361" t="s">
        <v>4599</v>
      </c>
    </row>
    <row r="1379" spans="1:17" ht="86.25" customHeight="1" x14ac:dyDescent="0.25">
      <c r="A1379" s="1304">
        <v>335</v>
      </c>
      <c r="B1379" s="1304">
        <v>17</v>
      </c>
      <c r="C1379" s="1304" t="s">
        <v>71</v>
      </c>
      <c r="D1379" s="1304">
        <v>2562</v>
      </c>
      <c r="E1379" s="1286" t="s">
        <v>5656</v>
      </c>
      <c r="F1379" s="1286" t="s">
        <v>5656</v>
      </c>
      <c r="G1379" s="1305" t="s">
        <v>4621</v>
      </c>
      <c r="H1379" s="1286" t="s">
        <v>4622</v>
      </c>
      <c r="I1379" s="1286" t="s">
        <v>4623</v>
      </c>
      <c r="J1379" s="1286" t="s">
        <v>11</v>
      </c>
      <c r="K1379" s="1286" t="s">
        <v>3414</v>
      </c>
      <c r="L1379" s="126" t="s">
        <v>4624</v>
      </c>
      <c r="M1379" s="655" t="s">
        <v>4625</v>
      </c>
      <c r="N1379" s="468" t="s">
        <v>3849</v>
      </c>
      <c r="O1379" s="191"/>
    </row>
    <row r="1380" spans="1:17" ht="60.75" customHeight="1" x14ac:dyDescent="0.25">
      <c r="A1380" s="1304"/>
      <c r="B1380" s="1304"/>
      <c r="C1380" s="1304"/>
      <c r="D1380" s="1304"/>
      <c r="E1380" s="1286"/>
      <c r="F1380" s="1286"/>
      <c r="G1380" s="1305"/>
      <c r="H1380" s="1286"/>
      <c r="I1380" s="1286"/>
      <c r="J1380" s="1286"/>
      <c r="K1380" s="1286"/>
      <c r="L1380" s="126" t="s">
        <v>5665</v>
      </c>
      <c r="M1380" s="655" t="s">
        <v>5666</v>
      </c>
      <c r="N1380" s="468"/>
      <c r="O1380" s="191"/>
    </row>
    <row r="1381" spans="1:17" s="26" customFormat="1" ht="60.75" customHeight="1" x14ac:dyDescent="0.25">
      <c r="A1381" s="1304"/>
      <c r="B1381" s="1304"/>
      <c r="C1381" s="1304"/>
      <c r="D1381" s="1304"/>
      <c r="E1381" s="1286"/>
      <c r="F1381" s="1286"/>
      <c r="G1381" s="1305"/>
      <c r="H1381" s="1286"/>
      <c r="I1381" s="1286"/>
      <c r="J1381" s="1286"/>
      <c r="K1381" s="1286"/>
      <c r="L1381" s="127" t="s">
        <v>5667</v>
      </c>
      <c r="M1381" s="658" t="s">
        <v>5668</v>
      </c>
      <c r="N1381" s="468"/>
      <c r="O1381" s="191"/>
    </row>
    <row r="1382" spans="1:17" ht="40.5" x14ac:dyDescent="0.25">
      <c r="A1382" s="69">
        <v>336</v>
      </c>
      <c r="B1382" s="69">
        <v>19</v>
      </c>
      <c r="C1382" s="69" t="s">
        <v>71</v>
      </c>
      <c r="D1382" s="69">
        <v>2562</v>
      </c>
      <c r="E1382" s="113" t="s">
        <v>4626</v>
      </c>
      <c r="F1382" s="113" t="s">
        <v>4626</v>
      </c>
      <c r="G1382" s="1" t="s">
        <v>4627</v>
      </c>
      <c r="H1382" s="113" t="s">
        <v>4628</v>
      </c>
      <c r="I1382" s="113" t="s">
        <v>1282</v>
      </c>
      <c r="J1382" s="113" t="s">
        <v>388</v>
      </c>
      <c r="K1382" s="113" t="s">
        <v>3414</v>
      </c>
      <c r="L1382" s="113" t="s">
        <v>277</v>
      </c>
      <c r="M1382" s="361" t="s">
        <v>4629</v>
      </c>
    </row>
    <row r="1383" spans="1:17" ht="40.5" x14ac:dyDescent="0.25">
      <c r="A1383" s="69">
        <v>337</v>
      </c>
      <c r="B1383" s="69">
        <v>20</v>
      </c>
      <c r="C1383" s="69" t="s">
        <v>71</v>
      </c>
      <c r="D1383" s="69">
        <v>2562</v>
      </c>
      <c r="E1383" s="113" t="s">
        <v>4634</v>
      </c>
      <c r="F1383" s="113" t="s">
        <v>4634</v>
      </c>
      <c r="G1383" s="1" t="s">
        <v>4635</v>
      </c>
      <c r="H1383" s="113" t="s">
        <v>4636</v>
      </c>
      <c r="I1383" s="113" t="s">
        <v>211</v>
      </c>
      <c r="J1383" s="113" t="s">
        <v>212</v>
      </c>
      <c r="K1383" s="113" t="s">
        <v>3414</v>
      </c>
      <c r="L1383" s="113" t="s">
        <v>277</v>
      </c>
      <c r="M1383" s="361" t="s">
        <v>4637</v>
      </c>
    </row>
    <row r="1384" spans="1:17" ht="40.5" customHeight="1" x14ac:dyDescent="0.25">
      <c r="A1384" s="1128">
        <v>338</v>
      </c>
      <c r="B1384" s="1128">
        <v>23</v>
      </c>
      <c r="C1384" s="1128" t="s">
        <v>71</v>
      </c>
      <c r="D1384" s="1128">
        <v>2562</v>
      </c>
      <c r="E1384" s="1081" t="s">
        <v>4659</v>
      </c>
      <c r="F1384" s="1081" t="s">
        <v>4659</v>
      </c>
      <c r="G1384" s="1288" t="s">
        <v>4660</v>
      </c>
      <c r="H1384" s="1081" t="s">
        <v>4661</v>
      </c>
      <c r="I1384" s="1081" t="s">
        <v>880</v>
      </c>
      <c r="J1384" s="1081" t="s">
        <v>113</v>
      </c>
      <c r="K1384" s="1081" t="s">
        <v>3414</v>
      </c>
      <c r="L1384" s="113" t="s">
        <v>4569</v>
      </c>
      <c r="M1384" s="361" t="s">
        <v>4662</v>
      </c>
    </row>
    <row r="1385" spans="1:17" ht="49.5" customHeight="1" x14ac:dyDescent="0.25">
      <c r="A1385" s="1128"/>
      <c r="B1385" s="1128"/>
      <c r="C1385" s="1128"/>
      <c r="D1385" s="1128"/>
      <c r="E1385" s="1081"/>
      <c r="F1385" s="1081"/>
      <c r="G1385" s="1288"/>
      <c r="H1385" s="1081"/>
      <c r="I1385" s="1081"/>
      <c r="J1385" s="1081"/>
      <c r="K1385" s="1081"/>
      <c r="L1385" s="113" t="s">
        <v>4485</v>
      </c>
      <c r="M1385" s="361" t="s">
        <v>4753</v>
      </c>
    </row>
    <row r="1386" spans="1:17" ht="49.5" customHeight="1" x14ac:dyDescent="0.25">
      <c r="A1386" s="1128"/>
      <c r="B1386" s="1128"/>
      <c r="C1386" s="1128"/>
      <c r="D1386" s="1128"/>
      <c r="E1386" s="1081"/>
      <c r="F1386" s="1081"/>
      <c r="G1386" s="1288"/>
      <c r="H1386" s="1081"/>
      <c r="I1386" s="1081"/>
      <c r="J1386" s="1081"/>
      <c r="K1386" s="1081"/>
      <c r="L1386" s="40" t="s">
        <v>52</v>
      </c>
      <c r="M1386" s="660" t="s">
        <v>6409</v>
      </c>
      <c r="Q1386" s="1" t="s">
        <v>6402</v>
      </c>
    </row>
    <row r="1387" spans="1:17" s="267" customFormat="1" ht="40.5" x14ac:dyDescent="0.25">
      <c r="A1387" s="1304">
        <v>339</v>
      </c>
      <c r="B1387" s="1304">
        <v>23</v>
      </c>
      <c r="C1387" s="1304" t="s">
        <v>71</v>
      </c>
      <c r="D1387" s="1304">
        <v>2562</v>
      </c>
      <c r="E1387" s="1286" t="s">
        <v>4659</v>
      </c>
      <c r="F1387" s="1286" t="s">
        <v>4659</v>
      </c>
      <c r="G1387" s="1305" t="s">
        <v>4660</v>
      </c>
      <c r="H1387" s="1286" t="s">
        <v>4661</v>
      </c>
      <c r="I1387" s="1286" t="s">
        <v>880</v>
      </c>
      <c r="J1387" s="1286" t="s">
        <v>113</v>
      </c>
      <c r="K1387" s="1286" t="s">
        <v>3414</v>
      </c>
      <c r="L1387" s="126" t="s">
        <v>277</v>
      </c>
      <c r="M1387" s="655" t="s">
        <v>4663</v>
      </c>
      <c r="N1387" s="468" t="s">
        <v>48</v>
      </c>
      <c r="O1387" s="191">
        <v>11061.9</v>
      </c>
    </row>
    <row r="1388" spans="1:17" s="267" customFormat="1" ht="40.5" x14ac:dyDescent="0.25">
      <c r="A1388" s="1304"/>
      <c r="B1388" s="1304"/>
      <c r="C1388" s="1304"/>
      <c r="D1388" s="1304"/>
      <c r="E1388" s="1286"/>
      <c r="F1388" s="1286"/>
      <c r="G1388" s="1305"/>
      <c r="H1388" s="1286"/>
      <c r="I1388" s="1286"/>
      <c r="J1388" s="1286"/>
      <c r="K1388" s="1286"/>
      <c r="L1388" s="126" t="s">
        <v>5665</v>
      </c>
      <c r="M1388" s="655" t="s">
        <v>5948</v>
      </c>
      <c r="N1388" s="468"/>
      <c r="O1388" s="191"/>
    </row>
    <row r="1389" spans="1:17" s="267" customFormat="1" x14ac:dyDescent="0.25">
      <c r="A1389" s="1304"/>
      <c r="B1389" s="1304"/>
      <c r="C1389" s="1304"/>
      <c r="D1389" s="1304"/>
      <c r="E1389" s="1286"/>
      <c r="F1389" s="1286"/>
      <c r="G1389" s="1305"/>
      <c r="H1389" s="1286"/>
      <c r="I1389" s="1286"/>
      <c r="J1389" s="1286"/>
      <c r="K1389" s="1286"/>
      <c r="L1389" s="127" t="s">
        <v>5667</v>
      </c>
      <c r="M1389" s="658" t="s">
        <v>5949</v>
      </c>
      <c r="N1389" s="269"/>
      <c r="O1389" s="194"/>
    </row>
    <row r="1390" spans="1:17" ht="42" customHeight="1" x14ac:dyDescent="0.25">
      <c r="A1390" s="69">
        <v>340</v>
      </c>
      <c r="B1390" s="69">
        <v>25</v>
      </c>
      <c r="C1390" s="69" t="s">
        <v>71</v>
      </c>
      <c r="D1390" s="69">
        <v>2562</v>
      </c>
      <c r="E1390" s="113" t="s">
        <v>4667</v>
      </c>
      <c r="F1390" s="113" t="s">
        <v>4667</v>
      </c>
      <c r="G1390" s="1" t="s">
        <v>4668</v>
      </c>
      <c r="H1390" s="113" t="s">
        <v>2395</v>
      </c>
      <c r="I1390" s="113" t="s">
        <v>4669</v>
      </c>
      <c r="J1390" s="113" t="s">
        <v>1193</v>
      </c>
      <c r="L1390" s="113" t="s">
        <v>44</v>
      </c>
      <c r="M1390" s="361" t="s">
        <v>4670</v>
      </c>
    </row>
    <row r="1391" spans="1:17" ht="40.5" x14ac:dyDescent="0.25">
      <c r="A1391" s="69">
        <v>341</v>
      </c>
      <c r="B1391" s="69">
        <v>27</v>
      </c>
      <c r="C1391" s="69" t="s">
        <v>71</v>
      </c>
      <c r="D1391" s="69">
        <v>2562</v>
      </c>
      <c r="E1391" s="113" t="s">
        <v>4703</v>
      </c>
      <c r="F1391" s="113" t="s">
        <v>4703</v>
      </c>
      <c r="G1391" s="1" t="s">
        <v>4704</v>
      </c>
      <c r="H1391" s="113" t="s">
        <v>4705</v>
      </c>
      <c r="I1391" s="113" t="s">
        <v>388</v>
      </c>
      <c r="J1391" s="113" t="s">
        <v>388</v>
      </c>
      <c r="K1391" s="113" t="s">
        <v>3414</v>
      </c>
      <c r="L1391" s="113" t="s">
        <v>277</v>
      </c>
      <c r="M1391" s="361" t="s">
        <v>4706</v>
      </c>
    </row>
    <row r="1392" spans="1:17" ht="29.25" customHeight="1" x14ac:dyDescent="0.25">
      <c r="A1392" s="1304">
        <v>342</v>
      </c>
      <c r="B1392" s="1304">
        <v>7</v>
      </c>
      <c r="C1392" s="1304" t="s">
        <v>67</v>
      </c>
      <c r="D1392" s="1304">
        <v>2562</v>
      </c>
      <c r="E1392" s="1286" t="s">
        <v>4784</v>
      </c>
      <c r="F1392" s="1286" t="s">
        <v>4784</v>
      </c>
      <c r="G1392" s="1305" t="s">
        <v>4785</v>
      </c>
      <c r="H1392" s="1286" t="s">
        <v>1063</v>
      </c>
      <c r="I1392" s="1286" t="s">
        <v>4669</v>
      </c>
      <c r="J1392" s="1286" t="s">
        <v>4786</v>
      </c>
      <c r="K1392" s="1286" t="s">
        <v>3387</v>
      </c>
      <c r="L1392" s="126" t="s">
        <v>4787</v>
      </c>
      <c r="M1392" s="655" t="s">
        <v>4788</v>
      </c>
      <c r="N1392" s="468"/>
      <c r="O1392" s="191"/>
    </row>
    <row r="1393" spans="1:17" ht="29.25" customHeight="1" x14ac:dyDescent="0.25">
      <c r="A1393" s="1304"/>
      <c r="B1393" s="1304"/>
      <c r="C1393" s="1304"/>
      <c r="D1393" s="1304"/>
      <c r="E1393" s="1286"/>
      <c r="F1393" s="1286"/>
      <c r="G1393" s="1305"/>
      <c r="H1393" s="1286"/>
      <c r="I1393" s="1286"/>
      <c r="J1393" s="1286"/>
      <c r="K1393" s="1286"/>
      <c r="L1393" s="126" t="s">
        <v>5019</v>
      </c>
      <c r="M1393" s="655" t="s">
        <v>5020</v>
      </c>
      <c r="N1393" s="468"/>
      <c r="O1393" s="191"/>
    </row>
    <row r="1394" spans="1:17" ht="30" customHeight="1" x14ac:dyDescent="0.25">
      <c r="A1394" s="1304"/>
      <c r="B1394" s="1304"/>
      <c r="C1394" s="1304"/>
      <c r="D1394" s="1304"/>
      <c r="E1394" s="1286"/>
      <c r="F1394" s="1286"/>
      <c r="G1394" s="1305"/>
      <c r="H1394" s="1286"/>
      <c r="I1394" s="1286"/>
      <c r="J1394" s="1286"/>
      <c r="K1394" s="1286"/>
      <c r="L1394" s="126" t="s">
        <v>5019</v>
      </c>
      <c r="M1394" s="655" t="s">
        <v>5455</v>
      </c>
      <c r="N1394" s="468"/>
      <c r="O1394" s="191"/>
    </row>
    <row r="1395" spans="1:17" ht="30" customHeight="1" x14ac:dyDescent="0.25">
      <c r="A1395" s="1304"/>
      <c r="B1395" s="1304"/>
      <c r="C1395" s="1304"/>
      <c r="D1395" s="1304"/>
      <c r="E1395" s="1286"/>
      <c r="F1395" s="1286"/>
      <c r="G1395" s="1305"/>
      <c r="H1395" s="1286"/>
      <c r="I1395" s="1286"/>
      <c r="J1395" s="1286"/>
      <c r="K1395" s="1286"/>
      <c r="L1395" s="127" t="s">
        <v>298</v>
      </c>
      <c r="M1395" s="658" t="s">
        <v>6407</v>
      </c>
      <c r="N1395" s="468"/>
      <c r="O1395" s="191"/>
      <c r="Q1395" s="1" t="s">
        <v>6402</v>
      </c>
    </row>
    <row r="1396" spans="1:17" ht="37.5" customHeight="1" x14ac:dyDescent="0.25">
      <c r="A1396" s="1304"/>
      <c r="B1396" s="1304"/>
      <c r="C1396" s="1304"/>
      <c r="D1396" s="1304"/>
      <c r="E1396" s="1286"/>
      <c r="F1396" s="1286"/>
      <c r="G1396" s="1305"/>
      <c r="H1396" s="1286"/>
      <c r="I1396" s="1286"/>
      <c r="J1396" s="1286"/>
      <c r="K1396" s="1286"/>
      <c r="L1396" s="126" t="s">
        <v>5665</v>
      </c>
      <c r="M1396" s="658" t="s">
        <v>7922</v>
      </c>
      <c r="N1396" s="468"/>
      <c r="O1396" s="191"/>
    </row>
    <row r="1397" spans="1:17" ht="30" customHeight="1" x14ac:dyDescent="0.25">
      <c r="A1397" s="1304"/>
      <c r="B1397" s="1304"/>
      <c r="C1397" s="1304"/>
      <c r="D1397" s="1304"/>
      <c r="E1397" s="1286"/>
      <c r="F1397" s="1286"/>
      <c r="G1397" s="1305"/>
      <c r="H1397" s="1286"/>
      <c r="I1397" s="1286"/>
      <c r="J1397" s="1286"/>
      <c r="K1397" s="1286"/>
      <c r="L1397" s="127" t="s">
        <v>5667</v>
      </c>
      <c r="M1397" s="658" t="s">
        <v>7923</v>
      </c>
      <c r="N1397" s="468" t="s">
        <v>48</v>
      </c>
      <c r="O1397" s="191">
        <v>31206.38</v>
      </c>
    </row>
    <row r="1398" spans="1:17" ht="40.5" x14ac:dyDescent="0.25">
      <c r="A1398" s="1128">
        <v>343</v>
      </c>
      <c r="B1398" s="1128">
        <v>7</v>
      </c>
      <c r="C1398" s="1128" t="s">
        <v>67</v>
      </c>
      <c r="D1398" s="1128">
        <v>2562</v>
      </c>
      <c r="E1398" s="1081" t="s">
        <v>4789</v>
      </c>
      <c r="F1398" s="1081" t="s">
        <v>4790</v>
      </c>
      <c r="G1398" s="1288" t="s">
        <v>4791</v>
      </c>
      <c r="H1398" s="1081" t="s">
        <v>4792</v>
      </c>
      <c r="I1398" s="1081" t="s">
        <v>1300</v>
      </c>
      <c r="J1398" s="1081" t="s">
        <v>216</v>
      </c>
      <c r="K1398" s="1081" t="s">
        <v>3414</v>
      </c>
      <c r="L1398" s="113" t="s">
        <v>4793</v>
      </c>
      <c r="M1398" s="361" t="s">
        <v>4794</v>
      </c>
    </row>
    <row r="1399" spans="1:17" ht="40.5" x14ac:dyDescent="0.25">
      <c r="A1399" s="1128"/>
      <c r="B1399" s="1128"/>
      <c r="C1399" s="1128"/>
      <c r="D1399" s="1128"/>
      <c r="E1399" s="1081"/>
      <c r="F1399" s="1081"/>
      <c r="G1399" s="1288"/>
      <c r="H1399" s="1081"/>
      <c r="I1399" s="1081"/>
      <c r="J1399" s="1081"/>
      <c r="K1399" s="1081"/>
      <c r="L1399" s="113" t="s">
        <v>5689</v>
      </c>
      <c r="M1399" s="361" t="s">
        <v>5690</v>
      </c>
    </row>
    <row r="1400" spans="1:17" ht="60.75" x14ac:dyDescent="0.25">
      <c r="A1400" s="1128"/>
      <c r="B1400" s="1128"/>
      <c r="C1400" s="1128"/>
      <c r="D1400" s="1128"/>
      <c r="E1400" s="1081"/>
      <c r="F1400" s="1081"/>
      <c r="G1400" s="1288"/>
      <c r="H1400" s="1081"/>
      <c r="I1400" s="1081"/>
      <c r="J1400" s="1081"/>
      <c r="K1400" s="1081"/>
      <c r="L1400" s="40" t="s">
        <v>5691</v>
      </c>
      <c r="M1400" s="660" t="s">
        <v>5692</v>
      </c>
    </row>
    <row r="1401" spans="1:17" ht="81" x14ac:dyDescent="0.25">
      <c r="A1401" s="1128"/>
      <c r="B1401" s="1128"/>
      <c r="C1401" s="1128"/>
      <c r="D1401" s="1128"/>
      <c r="E1401" s="1081"/>
      <c r="F1401" s="1081"/>
      <c r="G1401" s="1288"/>
      <c r="H1401" s="1081"/>
      <c r="I1401" s="1081"/>
      <c r="J1401" s="1081"/>
      <c r="K1401" s="1081"/>
      <c r="L1401" s="40" t="s">
        <v>6183</v>
      </c>
      <c r="M1401" s="660" t="s">
        <v>6184</v>
      </c>
    </row>
    <row r="1402" spans="1:17" s="26" customFormat="1" ht="40.5" x14ac:dyDescent="0.25">
      <c r="A1402" s="1128"/>
      <c r="B1402" s="1128"/>
      <c r="C1402" s="1128"/>
      <c r="D1402" s="1128"/>
      <c r="E1402" s="1081"/>
      <c r="F1402" s="1081"/>
      <c r="G1402" s="1288"/>
      <c r="H1402" s="1081"/>
      <c r="I1402" s="1081"/>
      <c r="J1402" s="1081"/>
      <c r="K1402" s="1081"/>
      <c r="L1402" s="40" t="s">
        <v>6185</v>
      </c>
      <c r="M1402" s="660" t="s">
        <v>6186</v>
      </c>
      <c r="N1402" s="109"/>
      <c r="O1402" s="163"/>
    </row>
    <row r="1403" spans="1:17" s="26" customFormat="1" x14ac:dyDescent="0.25">
      <c r="A1403" s="69"/>
      <c r="B1403" s="119">
        <v>17</v>
      </c>
      <c r="C1403" s="46" t="s">
        <v>70</v>
      </c>
      <c r="D1403" s="46">
        <v>2563</v>
      </c>
      <c r="E1403" s="113"/>
      <c r="F1403" s="113"/>
      <c r="G1403" s="1"/>
      <c r="H1403" s="113"/>
      <c r="I1403" s="113"/>
      <c r="J1403" s="113"/>
      <c r="K1403" s="113"/>
      <c r="L1403" s="113" t="s">
        <v>7763</v>
      </c>
      <c r="M1403" s="61" t="s">
        <v>7765</v>
      </c>
      <c r="N1403" s="109"/>
      <c r="O1403" s="163"/>
    </row>
    <row r="1404" spans="1:17" s="26" customFormat="1" x14ac:dyDescent="0.25">
      <c r="A1404" s="69"/>
      <c r="B1404" s="119">
        <v>232</v>
      </c>
      <c r="C1404" s="46" t="s">
        <v>70</v>
      </c>
      <c r="D1404" s="46">
        <v>2563</v>
      </c>
      <c r="E1404" s="113"/>
      <c r="F1404" s="113"/>
      <c r="G1404" s="1"/>
      <c r="H1404" s="113"/>
      <c r="I1404" s="113"/>
      <c r="J1404" s="113"/>
      <c r="K1404" s="113"/>
      <c r="L1404" s="113" t="s">
        <v>7764</v>
      </c>
      <c r="M1404" s="61" t="s">
        <v>7766</v>
      </c>
      <c r="N1404" s="109"/>
      <c r="O1404" s="163"/>
    </row>
    <row r="1405" spans="1:17" ht="40.5" x14ac:dyDescent="0.25">
      <c r="A1405" s="69">
        <v>344</v>
      </c>
      <c r="B1405" s="69">
        <v>11</v>
      </c>
      <c r="C1405" s="69" t="s">
        <v>67</v>
      </c>
      <c r="D1405" s="69">
        <v>2562</v>
      </c>
      <c r="E1405" s="113" t="s">
        <v>4818</v>
      </c>
      <c r="F1405" s="113" t="s">
        <v>4818</v>
      </c>
      <c r="G1405" s="1" t="s">
        <v>4819</v>
      </c>
      <c r="H1405" s="113" t="s">
        <v>4820</v>
      </c>
      <c r="I1405" s="113" t="s">
        <v>534</v>
      </c>
      <c r="J1405" s="113" t="s">
        <v>151</v>
      </c>
      <c r="K1405" s="113" t="s">
        <v>3414</v>
      </c>
      <c r="L1405" s="113" t="s">
        <v>277</v>
      </c>
      <c r="M1405" s="361" t="s">
        <v>4821</v>
      </c>
    </row>
    <row r="1406" spans="1:17" ht="40.5" x14ac:dyDescent="0.25">
      <c r="A1406" s="1128">
        <v>345</v>
      </c>
      <c r="B1406" s="1128">
        <v>11</v>
      </c>
      <c r="C1406" s="1128" t="s">
        <v>67</v>
      </c>
      <c r="D1406" s="1128">
        <v>2562</v>
      </c>
      <c r="E1406" s="1081" t="s">
        <v>4822</v>
      </c>
      <c r="F1406" s="1081" t="s">
        <v>4822</v>
      </c>
      <c r="G1406" s="1288" t="s">
        <v>4823</v>
      </c>
      <c r="H1406" s="1081" t="s">
        <v>4824</v>
      </c>
      <c r="I1406" s="1081" t="s">
        <v>571</v>
      </c>
      <c r="J1406" s="1081" t="s">
        <v>527</v>
      </c>
      <c r="K1406" s="1081" t="s">
        <v>3414</v>
      </c>
      <c r="L1406" s="113" t="s">
        <v>277</v>
      </c>
      <c r="M1406" s="361" t="s">
        <v>4825</v>
      </c>
    </row>
    <row r="1407" spans="1:17" ht="40.5" x14ac:dyDescent="0.25">
      <c r="A1407" s="1128"/>
      <c r="B1407" s="1128"/>
      <c r="C1407" s="1128"/>
      <c r="D1407" s="1128"/>
      <c r="E1407" s="1081"/>
      <c r="F1407" s="1081"/>
      <c r="G1407" s="1288"/>
      <c r="H1407" s="1081"/>
      <c r="I1407" s="1081"/>
      <c r="J1407" s="1081"/>
      <c r="K1407" s="1081"/>
      <c r="L1407" s="40" t="s">
        <v>298</v>
      </c>
      <c r="M1407" s="660" t="s">
        <v>6408</v>
      </c>
      <c r="Q1407" s="1" t="s">
        <v>6402</v>
      </c>
    </row>
    <row r="1408" spans="1:17" ht="40.5" x14ac:dyDescent="0.25">
      <c r="A1408" s="69">
        <v>346</v>
      </c>
      <c r="B1408" s="69">
        <v>11</v>
      </c>
      <c r="C1408" s="69" t="s">
        <v>67</v>
      </c>
      <c r="D1408" s="69">
        <v>2562</v>
      </c>
      <c r="E1408" s="113" t="s">
        <v>4822</v>
      </c>
      <c r="F1408" s="113" t="s">
        <v>4822</v>
      </c>
      <c r="G1408" s="1" t="s">
        <v>4823</v>
      </c>
      <c r="H1408" s="113" t="s">
        <v>4824</v>
      </c>
      <c r="I1408" s="113" t="s">
        <v>571</v>
      </c>
      <c r="J1408" s="113" t="s">
        <v>527</v>
      </c>
      <c r="K1408" s="113" t="s">
        <v>3414</v>
      </c>
      <c r="L1408" s="113" t="s">
        <v>4569</v>
      </c>
      <c r="M1408" s="361" t="s">
        <v>4826</v>
      </c>
    </row>
    <row r="1409" spans="1:17" ht="40.5" x14ac:dyDescent="0.25">
      <c r="A1409" s="69">
        <v>347</v>
      </c>
      <c r="B1409" s="69">
        <v>11</v>
      </c>
      <c r="C1409" s="69" t="s">
        <v>67</v>
      </c>
      <c r="D1409" s="69">
        <v>2562</v>
      </c>
      <c r="E1409" s="113" t="s">
        <v>4827</v>
      </c>
      <c r="F1409" s="113" t="s">
        <v>4827</v>
      </c>
      <c r="G1409" s="1" t="s">
        <v>4828</v>
      </c>
      <c r="H1409" s="113" t="s">
        <v>4829</v>
      </c>
      <c r="I1409" s="113" t="s">
        <v>157</v>
      </c>
      <c r="J1409" s="113" t="s">
        <v>78</v>
      </c>
      <c r="K1409" s="113" t="s">
        <v>3414</v>
      </c>
      <c r="L1409" s="113" t="s">
        <v>277</v>
      </c>
      <c r="M1409" s="361" t="s">
        <v>4830</v>
      </c>
    </row>
    <row r="1410" spans="1:17" ht="30" customHeight="1" x14ac:dyDescent="0.25">
      <c r="A1410" s="1128">
        <v>348</v>
      </c>
      <c r="B1410" s="1128">
        <v>11</v>
      </c>
      <c r="C1410" s="1128" t="s">
        <v>67</v>
      </c>
      <c r="D1410" s="1128">
        <v>2562</v>
      </c>
      <c r="E1410" s="1081" t="s">
        <v>4831</v>
      </c>
      <c r="F1410" s="1081" t="s">
        <v>4831</v>
      </c>
      <c r="G1410" s="1288" t="s">
        <v>4832</v>
      </c>
      <c r="H1410" s="1081" t="s">
        <v>4833</v>
      </c>
      <c r="I1410" s="1081" t="s">
        <v>379</v>
      </c>
      <c r="J1410" s="1081" t="s">
        <v>216</v>
      </c>
      <c r="K1410" s="1081" t="s">
        <v>3414</v>
      </c>
      <c r="L1410" s="113" t="s">
        <v>4569</v>
      </c>
      <c r="M1410" s="361" t="s">
        <v>4834</v>
      </c>
    </row>
    <row r="1411" spans="1:17" ht="37.5" customHeight="1" x14ac:dyDescent="0.25">
      <c r="A1411" s="1128"/>
      <c r="B1411" s="1128"/>
      <c r="C1411" s="1128"/>
      <c r="D1411" s="1128"/>
      <c r="E1411" s="1081"/>
      <c r="F1411" s="1081"/>
      <c r="G1411" s="1288"/>
      <c r="H1411" s="1081"/>
      <c r="I1411" s="1081"/>
      <c r="J1411" s="1081"/>
      <c r="K1411" s="1081"/>
      <c r="L1411" s="40" t="s">
        <v>298</v>
      </c>
      <c r="M1411" s="660" t="s">
        <v>6405</v>
      </c>
      <c r="Q1411" s="1" t="s">
        <v>6402</v>
      </c>
    </row>
    <row r="1412" spans="1:17" ht="40.5" x14ac:dyDescent="0.25">
      <c r="A1412" s="69">
        <v>349</v>
      </c>
      <c r="B1412" s="69">
        <v>11</v>
      </c>
      <c r="C1412" s="69" t="s">
        <v>67</v>
      </c>
      <c r="D1412" s="69">
        <v>2562</v>
      </c>
      <c r="E1412" s="113" t="s">
        <v>4831</v>
      </c>
      <c r="F1412" s="113" t="s">
        <v>4831</v>
      </c>
      <c r="G1412" s="1" t="s">
        <v>4832</v>
      </c>
      <c r="H1412" s="113" t="s">
        <v>4833</v>
      </c>
      <c r="I1412" s="113" t="s">
        <v>379</v>
      </c>
      <c r="J1412" s="113" t="s">
        <v>216</v>
      </c>
      <c r="K1412" s="113" t="s">
        <v>3414</v>
      </c>
      <c r="L1412" s="113" t="s">
        <v>277</v>
      </c>
      <c r="M1412" s="361" t="s">
        <v>4835</v>
      </c>
    </row>
    <row r="1413" spans="1:17" s="267" customFormat="1" ht="40.5" x14ac:dyDescent="0.25">
      <c r="A1413" s="1304">
        <v>350</v>
      </c>
      <c r="B1413" s="1304">
        <v>11</v>
      </c>
      <c r="C1413" s="1304" t="s">
        <v>67</v>
      </c>
      <c r="D1413" s="1304">
        <v>2562</v>
      </c>
      <c r="E1413" s="1286" t="s">
        <v>4851</v>
      </c>
      <c r="F1413" s="1286" t="s">
        <v>4851</v>
      </c>
      <c r="G1413" s="1305" t="s">
        <v>4852</v>
      </c>
      <c r="H1413" s="1286" t="s">
        <v>4853</v>
      </c>
      <c r="I1413" s="1286" t="s">
        <v>4854</v>
      </c>
      <c r="J1413" s="1286" t="s">
        <v>232</v>
      </c>
      <c r="K1413" s="1286" t="s">
        <v>3414</v>
      </c>
      <c r="L1413" s="126" t="s">
        <v>277</v>
      </c>
      <c r="M1413" s="655" t="s">
        <v>4855</v>
      </c>
      <c r="N1413" s="468" t="s">
        <v>5659</v>
      </c>
      <c r="O1413" s="191">
        <v>10548.42</v>
      </c>
    </row>
    <row r="1414" spans="1:17" s="267" customFormat="1" ht="40.5" x14ac:dyDescent="0.25">
      <c r="A1414" s="1304"/>
      <c r="B1414" s="1304"/>
      <c r="C1414" s="1304"/>
      <c r="D1414" s="1304"/>
      <c r="E1414" s="1286"/>
      <c r="F1414" s="1286"/>
      <c r="G1414" s="1305"/>
      <c r="H1414" s="1286"/>
      <c r="I1414" s="1286"/>
      <c r="J1414" s="1286"/>
      <c r="K1414" s="1286"/>
      <c r="L1414" s="126" t="s">
        <v>5665</v>
      </c>
      <c r="M1414" s="655" t="s">
        <v>5950</v>
      </c>
      <c r="N1414" s="468"/>
      <c r="O1414" s="191"/>
    </row>
    <row r="1415" spans="1:17" s="101" customFormat="1" x14ac:dyDescent="0.25">
      <c r="A1415" s="1304"/>
      <c r="B1415" s="1304"/>
      <c r="C1415" s="1304"/>
      <c r="D1415" s="1304"/>
      <c r="E1415" s="1286"/>
      <c r="F1415" s="1286"/>
      <c r="G1415" s="1305"/>
      <c r="H1415" s="1286"/>
      <c r="I1415" s="1286"/>
      <c r="J1415" s="1286"/>
      <c r="K1415" s="1286"/>
      <c r="L1415" s="127" t="s">
        <v>5667</v>
      </c>
      <c r="M1415" s="658" t="s">
        <v>5951</v>
      </c>
      <c r="N1415" s="468"/>
      <c r="O1415" s="191"/>
    </row>
    <row r="1416" spans="1:17" s="101" customFormat="1" ht="40.5" x14ac:dyDescent="0.25">
      <c r="A1416" s="1304"/>
      <c r="B1416" s="1304"/>
      <c r="C1416" s="1304"/>
      <c r="D1416" s="1304"/>
      <c r="E1416" s="1286"/>
      <c r="F1416" s="1286"/>
      <c r="G1416" s="1305"/>
      <c r="H1416" s="1286"/>
      <c r="I1416" s="1286"/>
      <c r="J1416" s="1286"/>
      <c r="K1416" s="1286"/>
      <c r="L1416" s="127" t="s">
        <v>298</v>
      </c>
      <c r="M1416" s="658" t="s">
        <v>6410</v>
      </c>
      <c r="N1416" s="468"/>
      <c r="O1416" s="191"/>
      <c r="Q1416" s="101" t="s">
        <v>6402</v>
      </c>
    </row>
    <row r="1417" spans="1:17" ht="29.25" customHeight="1" x14ac:dyDescent="0.25">
      <c r="A1417" s="69">
        <v>351</v>
      </c>
      <c r="B1417" s="69">
        <v>11</v>
      </c>
      <c r="C1417" s="69" t="s">
        <v>67</v>
      </c>
      <c r="D1417" s="69">
        <v>2562</v>
      </c>
      <c r="E1417" s="113" t="s">
        <v>4851</v>
      </c>
      <c r="F1417" s="113" t="s">
        <v>4851</v>
      </c>
      <c r="G1417" s="1" t="s">
        <v>4852</v>
      </c>
      <c r="H1417" s="113" t="s">
        <v>4853</v>
      </c>
      <c r="I1417" s="113" t="s">
        <v>4854</v>
      </c>
      <c r="J1417" s="113" t="s">
        <v>232</v>
      </c>
      <c r="K1417" s="113" t="s">
        <v>3414</v>
      </c>
      <c r="L1417" s="113" t="s">
        <v>4569</v>
      </c>
      <c r="M1417" s="361" t="s">
        <v>4856</v>
      </c>
    </row>
    <row r="1418" spans="1:17" x14ac:dyDescent="0.25">
      <c r="A1418" s="1128">
        <v>352</v>
      </c>
      <c r="B1418" s="1128">
        <v>18</v>
      </c>
      <c r="C1418" s="1128" t="s">
        <v>67</v>
      </c>
      <c r="D1418" s="1128">
        <v>2562</v>
      </c>
      <c r="E1418" s="1081" t="s">
        <v>4877</v>
      </c>
      <c r="F1418" s="1081" t="s">
        <v>4877</v>
      </c>
      <c r="G1418" s="1288" t="s">
        <v>4878</v>
      </c>
      <c r="H1418" s="1081" t="s">
        <v>4879</v>
      </c>
      <c r="I1418" s="1081" t="s">
        <v>1736</v>
      </c>
      <c r="J1418" s="1081" t="s">
        <v>388</v>
      </c>
      <c r="K1418" s="1081" t="s">
        <v>3414</v>
      </c>
      <c r="L1418" s="113" t="s">
        <v>4569</v>
      </c>
      <c r="M1418" s="361" t="s">
        <v>4880</v>
      </c>
    </row>
    <row r="1419" spans="1:17" ht="40.5" x14ac:dyDescent="0.25">
      <c r="A1419" s="1128"/>
      <c r="B1419" s="1128"/>
      <c r="C1419" s="1128"/>
      <c r="D1419" s="1128"/>
      <c r="E1419" s="1081"/>
      <c r="F1419" s="1081"/>
      <c r="G1419" s="1288"/>
      <c r="H1419" s="1081"/>
      <c r="I1419" s="1081"/>
      <c r="J1419" s="1081"/>
      <c r="K1419" s="1081"/>
      <c r="L1419" s="40" t="s">
        <v>298</v>
      </c>
      <c r="M1419" s="660" t="s">
        <v>6412</v>
      </c>
      <c r="Q1419" s="1" t="s">
        <v>6402</v>
      </c>
    </row>
    <row r="1420" spans="1:17" ht="25.5" customHeight="1" x14ac:dyDescent="0.25">
      <c r="A1420" s="1304">
        <v>753</v>
      </c>
      <c r="B1420" s="1304">
        <v>29</v>
      </c>
      <c r="C1420" s="1304" t="s">
        <v>67</v>
      </c>
      <c r="D1420" s="1304">
        <v>2562</v>
      </c>
      <c r="E1420" s="1286" t="s">
        <v>5021</v>
      </c>
      <c r="F1420" s="1286" t="s">
        <v>5021</v>
      </c>
      <c r="G1420" s="1305" t="s">
        <v>5022</v>
      </c>
      <c r="H1420" s="1286" t="s">
        <v>5023</v>
      </c>
      <c r="I1420" s="1286" t="s">
        <v>462</v>
      </c>
      <c r="J1420" s="1286" t="s">
        <v>463</v>
      </c>
      <c r="K1420" s="1286" t="s">
        <v>3414</v>
      </c>
      <c r="L1420" s="126" t="s">
        <v>4569</v>
      </c>
      <c r="M1420" s="655" t="s">
        <v>7890</v>
      </c>
      <c r="N1420" s="468"/>
      <c r="O1420" s="191"/>
    </row>
    <row r="1421" spans="1:17" ht="40.5" x14ac:dyDescent="0.25">
      <c r="A1421" s="1304"/>
      <c r="B1421" s="1304"/>
      <c r="C1421" s="1304"/>
      <c r="D1421" s="1304"/>
      <c r="E1421" s="1286"/>
      <c r="F1421" s="1286"/>
      <c r="G1421" s="1305"/>
      <c r="H1421" s="1286"/>
      <c r="I1421" s="1286"/>
      <c r="J1421" s="1286"/>
      <c r="K1421" s="1286"/>
      <c r="L1421" s="126" t="s">
        <v>5665</v>
      </c>
      <c r="M1421" s="655" t="s">
        <v>7920</v>
      </c>
      <c r="N1421" s="468"/>
      <c r="O1421" s="191"/>
    </row>
    <row r="1422" spans="1:17" x14ac:dyDescent="0.25">
      <c r="A1422" s="1304"/>
      <c r="B1422" s="1304"/>
      <c r="C1422" s="1304"/>
      <c r="D1422" s="1304"/>
      <c r="E1422" s="1286"/>
      <c r="F1422" s="1286"/>
      <c r="G1422" s="1305"/>
      <c r="H1422" s="1286"/>
      <c r="I1422" s="1286"/>
      <c r="J1422" s="1286"/>
      <c r="K1422" s="1286"/>
      <c r="L1422" s="127" t="s">
        <v>5667</v>
      </c>
      <c r="M1422" s="655" t="s">
        <v>7921</v>
      </c>
      <c r="N1422" s="468" t="s">
        <v>48</v>
      </c>
      <c r="O1422" s="191">
        <v>219547.8</v>
      </c>
    </row>
    <row r="1423" spans="1:17" ht="45.75" customHeight="1" x14ac:dyDescent="0.25">
      <c r="A1423" s="1128">
        <v>754</v>
      </c>
      <c r="B1423" s="1128">
        <v>11</v>
      </c>
      <c r="C1423" s="1128" t="s">
        <v>677</v>
      </c>
      <c r="D1423" s="1128">
        <v>2562</v>
      </c>
      <c r="E1423" s="1081" t="s">
        <v>5274</v>
      </c>
      <c r="F1423" s="1081" t="s">
        <v>5275</v>
      </c>
      <c r="G1423" s="1288" t="s">
        <v>5276</v>
      </c>
      <c r="H1423" s="1081" t="s">
        <v>1010</v>
      </c>
      <c r="I1423" s="1081" t="s">
        <v>441</v>
      </c>
      <c r="J1423" s="1081" t="s">
        <v>216</v>
      </c>
      <c r="K1423" s="1081" t="s">
        <v>3414</v>
      </c>
      <c r="L1423" s="113" t="s">
        <v>5278</v>
      </c>
      <c r="M1423" s="361" t="s">
        <v>5277</v>
      </c>
    </row>
    <row r="1424" spans="1:17" ht="45.75" customHeight="1" x14ac:dyDescent="0.25">
      <c r="A1424" s="1128"/>
      <c r="B1424" s="1128"/>
      <c r="C1424" s="1128"/>
      <c r="D1424" s="1128"/>
      <c r="E1424" s="1081"/>
      <c r="F1424" s="1081"/>
      <c r="G1424" s="1288"/>
      <c r="H1424" s="1081"/>
      <c r="I1424" s="1081"/>
      <c r="J1424" s="1081"/>
      <c r="K1424" s="1081"/>
      <c r="L1424" s="113" t="s">
        <v>5781</v>
      </c>
      <c r="M1424" s="361" t="s">
        <v>5780</v>
      </c>
    </row>
    <row r="1425" spans="1:17" s="26" customFormat="1" ht="45.75" customHeight="1" x14ac:dyDescent="0.25">
      <c r="A1425" s="1128"/>
      <c r="B1425" s="1128"/>
      <c r="C1425" s="1128"/>
      <c r="D1425" s="1128"/>
      <c r="E1425" s="1081"/>
      <c r="F1425" s="1081"/>
      <c r="G1425" s="1288"/>
      <c r="H1425" s="1081"/>
      <c r="I1425" s="1081"/>
      <c r="J1425" s="1081"/>
      <c r="K1425" s="1081"/>
      <c r="L1425" s="40" t="s">
        <v>5782</v>
      </c>
      <c r="M1425" s="660" t="s">
        <v>5783</v>
      </c>
      <c r="N1425" s="109"/>
      <c r="O1425" s="163"/>
    </row>
    <row r="1426" spans="1:17" ht="41.25" customHeight="1" x14ac:dyDescent="0.25">
      <c r="A1426" s="1128">
        <v>755</v>
      </c>
      <c r="B1426" s="1128">
        <v>14</v>
      </c>
      <c r="C1426" s="1128" t="s">
        <v>677</v>
      </c>
      <c r="D1426" s="1128">
        <v>2562</v>
      </c>
      <c r="E1426" s="1081" t="s">
        <v>5326</v>
      </c>
      <c r="F1426" s="1081" t="s">
        <v>5326</v>
      </c>
      <c r="G1426" s="1288" t="s">
        <v>5327</v>
      </c>
      <c r="H1426" s="1081" t="s">
        <v>5328</v>
      </c>
      <c r="I1426" s="1081" t="s">
        <v>2225</v>
      </c>
      <c r="J1426" s="1081" t="s">
        <v>2880</v>
      </c>
      <c r="K1426" s="1081" t="s">
        <v>3414</v>
      </c>
      <c r="L1426" s="113" t="s">
        <v>5329</v>
      </c>
      <c r="M1426" s="361" t="s">
        <v>5330</v>
      </c>
      <c r="N1426" s="109" t="s">
        <v>5659</v>
      </c>
      <c r="O1426" s="163">
        <v>112754.24000000001</v>
      </c>
    </row>
    <row r="1427" spans="1:17" ht="41.25" customHeight="1" x14ac:dyDescent="0.25">
      <c r="A1427" s="1128"/>
      <c r="B1427" s="1128"/>
      <c r="C1427" s="1128"/>
      <c r="D1427" s="1128"/>
      <c r="E1427" s="1081"/>
      <c r="F1427" s="1081"/>
      <c r="G1427" s="1288"/>
      <c r="H1427" s="1081"/>
      <c r="I1427" s="1081"/>
      <c r="J1427" s="1081"/>
      <c r="K1427" s="1081"/>
      <c r="L1427" s="113" t="s">
        <v>6144</v>
      </c>
      <c r="M1427" s="361" t="s">
        <v>6145</v>
      </c>
    </row>
    <row r="1428" spans="1:17" s="26" customFormat="1" ht="41.25" customHeight="1" x14ac:dyDescent="0.25">
      <c r="A1428" s="1128"/>
      <c r="B1428" s="1128"/>
      <c r="C1428" s="1128"/>
      <c r="D1428" s="1128"/>
      <c r="E1428" s="1081"/>
      <c r="F1428" s="1081"/>
      <c r="G1428" s="1288"/>
      <c r="H1428" s="1081"/>
      <c r="I1428" s="1081"/>
      <c r="J1428" s="1081"/>
      <c r="K1428" s="1081"/>
      <c r="L1428" s="40" t="s">
        <v>6146</v>
      </c>
      <c r="M1428" s="660" t="s">
        <v>6147</v>
      </c>
      <c r="N1428" s="109"/>
      <c r="O1428" s="163"/>
    </row>
    <row r="1429" spans="1:17" ht="25.5" customHeight="1" x14ac:dyDescent="0.25">
      <c r="A1429" s="1304">
        <v>756</v>
      </c>
      <c r="B1429" s="1304">
        <v>18</v>
      </c>
      <c r="C1429" s="1304" t="s">
        <v>677</v>
      </c>
      <c r="D1429" s="1304">
        <v>2562</v>
      </c>
      <c r="E1429" s="1286" t="s">
        <v>5376</v>
      </c>
      <c r="F1429" s="1286" t="s">
        <v>5376</v>
      </c>
      <c r="G1429" s="1305" t="s">
        <v>5377</v>
      </c>
      <c r="H1429" s="1286" t="s">
        <v>5378</v>
      </c>
      <c r="I1429" s="1286" t="s">
        <v>2225</v>
      </c>
      <c r="J1429" s="1286" t="s">
        <v>2880</v>
      </c>
      <c r="K1429" s="1286" t="s">
        <v>3414</v>
      </c>
      <c r="L1429" s="126" t="s">
        <v>4569</v>
      </c>
      <c r="M1429" s="655" t="s">
        <v>5379</v>
      </c>
      <c r="N1429" s="468"/>
      <c r="O1429" s="191"/>
    </row>
    <row r="1430" spans="1:17" ht="40.5" x14ac:dyDescent="0.25">
      <c r="A1430" s="1304"/>
      <c r="B1430" s="1304"/>
      <c r="C1430" s="1304"/>
      <c r="D1430" s="1304"/>
      <c r="E1430" s="1286"/>
      <c r="F1430" s="1286"/>
      <c r="G1430" s="1305"/>
      <c r="H1430" s="1286"/>
      <c r="I1430" s="1286"/>
      <c r="J1430" s="1286"/>
      <c r="K1430" s="1286"/>
      <c r="L1430" s="126" t="s">
        <v>5665</v>
      </c>
      <c r="M1430" s="655" t="s">
        <v>7918</v>
      </c>
      <c r="N1430" s="468"/>
      <c r="O1430" s="191"/>
    </row>
    <row r="1431" spans="1:17" s="26" customFormat="1" ht="29.25" customHeight="1" x14ac:dyDescent="0.25">
      <c r="A1431" s="1304"/>
      <c r="B1431" s="1304"/>
      <c r="C1431" s="1304"/>
      <c r="D1431" s="1304"/>
      <c r="E1431" s="1286"/>
      <c r="F1431" s="1286"/>
      <c r="G1431" s="1305"/>
      <c r="H1431" s="1286"/>
      <c r="I1431" s="1286"/>
      <c r="J1431" s="1286"/>
      <c r="K1431" s="1286"/>
      <c r="L1431" s="127" t="s">
        <v>5673</v>
      </c>
      <c r="M1431" s="658" t="s">
        <v>7919</v>
      </c>
      <c r="N1431" s="468" t="s">
        <v>48</v>
      </c>
      <c r="O1431" s="191">
        <v>131230.21</v>
      </c>
    </row>
    <row r="1432" spans="1:17" ht="40.5" customHeight="1" x14ac:dyDescent="0.25">
      <c r="A1432" s="1304">
        <v>757</v>
      </c>
      <c r="B1432" s="1304">
        <v>18</v>
      </c>
      <c r="C1432" s="1304" t="s">
        <v>677</v>
      </c>
      <c r="D1432" s="1304">
        <v>2562</v>
      </c>
      <c r="E1432" s="1286" t="s">
        <v>5376</v>
      </c>
      <c r="F1432" s="1286" t="s">
        <v>5376</v>
      </c>
      <c r="G1432" s="1305" t="s">
        <v>5377</v>
      </c>
      <c r="H1432" s="1286" t="s">
        <v>5378</v>
      </c>
      <c r="I1432" s="1286" t="s">
        <v>2225</v>
      </c>
      <c r="J1432" s="1286" t="s">
        <v>2880</v>
      </c>
      <c r="K1432" s="1286" t="s">
        <v>3414</v>
      </c>
      <c r="L1432" s="126" t="s">
        <v>277</v>
      </c>
      <c r="M1432" s="655" t="s">
        <v>5380</v>
      </c>
      <c r="N1432" s="468"/>
      <c r="O1432" s="191"/>
    </row>
    <row r="1433" spans="1:17" ht="45" customHeight="1" x14ac:dyDescent="0.25">
      <c r="A1433" s="1304"/>
      <c r="B1433" s="1304"/>
      <c r="C1433" s="1304"/>
      <c r="D1433" s="1304"/>
      <c r="E1433" s="1286"/>
      <c r="F1433" s="1286"/>
      <c r="G1433" s="1305"/>
      <c r="H1433" s="1286"/>
      <c r="I1433" s="1286"/>
      <c r="J1433" s="1286"/>
      <c r="K1433" s="1286"/>
      <c r="L1433" s="126" t="s">
        <v>5627</v>
      </c>
      <c r="M1433" s="655" t="s">
        <v>5612</v>
      </c>
      <c r="N1433" s="468"/>
      <c r="O1433" s="191"/>
    </row>
    <row r="1434" spans="1:17" ht="45" customHeight="1" x14ac:dyDescent="0.25">
      <c r="A1434" s="1304"/>
      <c r="B1434" s="1304"/>
      <c r="C1434" s="1304"/>
      <c r="D1434" s="1304"/>
      <c r="E1434" s="1286"/>
      <c r="F1434" s="1286"/>
      <c r="G1434" s="1305"/>
      <c r="H1434" s="1286"/>
      <c r="I1434" s="1286"/>
      <c r="J1434" s="1286"/>
      <c r="K1434" s="1286"/>
      <c r="L1434" s="126" t="s">
        <v>5665</v>
      </c>
      <c r="M1434" s="655" t="s">
        <v>6920</v>
      </c>
      <c r="N1434" s="468"/>
      <c r="O1434" s="191"/>
    </row>
    <row r="1435" spans="1:17" s="26" customFormat="1" ht="45" customHeight="1" x14ac:dyDescent="0.25">
      <c r="A1435" s="1304"/>
      <c r="B1435" s="1304"/>
      <c r="C1435" s="1304"/>
      <c r="D1435" s="1304"/>
      <c r="E1435" s="1286"/>
      <c r="F1435" s="1286"/>
      <c r="G1435" s="1305"/>
      <c r="H1435" s="1286"/>
      <c r="I1435" s="1286"/>
      <c r="J1435" s="1286"/>
      <c r="K1435" s="1286"/>
      <c r="L1435" s="127" t="s">
        <v>5667</v>
      </c>
      <c r="M1435" s="658" t="s">
        <v>6921</v>
      </c>
      <c r="N1435" s="468" t="s">
        <v>48</v>
      </c>
      <c r="O1435" s="191">
        <v>75528.58</v>
      </c>
    </row>
    <row r="1436" spans="1:17" ht="40.5" x14ac:dyDescent="0.25">
      <c r="A1436" s="1304">
        <v>759</v>
      </c>
      <c r="B1436" s="1304">
        <v>18</v>
      </c>
      <c r="C1436" s="1304" t="s">
        <v>677</v>
      </c>
      <c r="D1436" s="1304">
        <v>2562</v>
      </c>
      <c r="E1436" s="1286" t="s">
        <v>5381</v>
      </c>
      <c r="F1436" s="1286" t="s">
        <v>5381</v>
      </c>
      <c r="G1436" s="1305" t="s">
        <v>5384</v>
      </c>
      <c r="H1436" s="1286" t="s">
        <v>5383</v>
      </c>
      <c r="I1436" s="1286" t="s">
        <v>211</v>
      </c>
      <c r="J1436" s="1286" t="s">
        <v>212</v>
      </c>
      <c r="K1436" s="1286" t="s">
        <v>3414</v>
      </c>
      <c r="L1436" s="126" t="s">
        <v>277</v>
      </c>
      <c r="M1436" s="655" t="s">
        <v>5382</v>
      </c>
      <c r="N1436" s="468"/>
      <c r="O1436" s="191"/>
    </row>
    <row r="1437" spans="1:17" ht="38.25" customHeight="1" x14ac:dyDescent="0.25">
      <c r="A1437" s="1304"/>
      <c r="B1437" s="1304"/>
      <c r="C1437" s="1304"/>
      <c r="D1437" s="1304"/>
      <c r="E1437" s="1286"/>
      <c r="F1437" s="1286"/>
      <c r="G1437" s="1305"/>
      <c r="H1437" s="1286"/>
      <c r="I1437" s="1286"/>
      <c r="J1437" s="1286"/>
      <c r="K1437" s="1286"/>
      <c r="L1437" s="126" t="s">
        <v>44</v>
      </c>
      <c r="M1437" s="655" t="s">
        <v>6045</v>
      </c>
      <c r="N1437" s="468"/>
      <c r="O1437" s="191"/>
    </row>
    <row r="1438" spans="1:17" ht="38.25" customHeight="1" x14ac:dyDescent="0.25">
      <c r="A1438" s="1304"/>
      <c r="B1438" s="1304"/>
      <c r="C1438" s="1304"/>
      <c r="D1438" s="1304"/>
      <c r="E1438" s="1286"/>
      <c r="F1438" s="1286"/>
      <c r="G1438" s="1305"/>
      <c r="H1438" s="1286"/>
      <c r="I1438" s="1286"/>
      <c r="J1438" s="1286"/>
      <c r="K1438" s="1286"/>
      <c r="L1438" s="127" t="s">
        <v>6406</v>
      </c>
      <c r="M1438" s="658" t="s">
        <v>6403</v>
      </c>
      <c r="N1438" s="468"/>
      <c r="O1438" s="191"/>
      <c r="Q1438" s="1" t="s">
        <v>6402</v>
      </c>
    </row>
    <row r="1439" spans="1:17" ht="40.5" x14ac:dyDescent="0.25">
      <c r="A1439" s="1332">
        <v>760</v>
      </c>
      <c r="B1439" s="1332">
        <v>19</v>
      </c>
      <c r="C1439" s="1332" t="s">
        <v>677</v>
      </c>
      <c r="D1439" s="1332">
        <v>2562</v>
      </c>
      <c r="E1439" s="1329" t="s">
        <v>5385</v>
      </c>
      <c r="F1439" s="1329" t="s">
        <v>5385</v>
      </c>
      <c r="G1439" s="1331" t="s">
        <v>5386</v>
      </c>
      <c r="H1439" s="1329" t="s">
        <v>5387</v>
      </c>
      <c r="I1439" s="1329" t="s">
        <v>1592</v>
      </c>
      <c r="J1439" s="1329" t="s">
        <v>151</v>
      </c>
      <c r="K1439" s="1329" t="s">
        <v>3414</v>
      </c>
      <c r="L1439" s="366" t="s">
        <v>277</v>
      </c>
      <c r="M1439" s="661" t="s">
        <v>5388</v>
      </c>
      <c r="N1439" s="473" t="s">
        <v>5659</v>
      </c>
      <c r="O1439" s="193">
        <v>189476.46</v>
      </c>
    </row>
    <row r="1440" spans="1:17" ht="45" customHeight="1" x14ac:dyDescent="0.25">
      <c r="A1440" s="1332"/>
      <c r="B1440" s="1332"/>
      <c r="C1440" s="1332"/>
      <c r="D1440" s="1332"/>
      <c r="E1440" s="1329"/>
      <c r="F1440" s="1329"/>
      <c r="G1440" s="1331"/>
      <c r="H1440" s="1329"/>
      <c r="I1440" s="1329"/>
      <c r="J1440" s="1329"/>
      <c r="K1440" s="1329"/>
      <c r="L1440" s="366" t="s">
        <v>5697</v>
      </c>
      <c r="M1440" s="661" t="s">
        <v>5698</v>
      </c>
      <c r="N1440" s="473"/>
      <c r="O1440" s="193"/>
    </row>
    <row r="1441" spans="1:15" ht="45" customHeight="1" x14ac:dyDescent="0.25">
      <c r="A1441" s="1332"/>
      <c r="B1441" s="1332"/>
      <c r="C1441" s="1332"/>
      <c r="D1441" s="1332"/>
      <c r="E1441" s="1329"/>
      <c r="F1441" s="1329"/>
      <c r="G1441" s="1331"/>
      <c r="H1441" s="1329"/>
      <c r="I1441" s="1329"/>
      <c r="J1441" s="1329"/>
      <c r="K1441" s="1329"/>
      <c r="L1441" s="366" t="s">
        <v>297</v>
      </c>
      <c r="M1441" s="661" t="s">
        <v>6917</v>
      </c>
      <c r="N1441" s="473"/>
      <c r="O1441" s="193"/>
    </row>
    <row r="1442" spans="1:15" ht="45" customHeight="1" x14ac:dyDescent="0.25">
      <c r="A1442" s="1332"/>
      <c r="B1442" s="1332"/>
      <c r="C1442" s="1332"/>
      <c r="D1442" s="1332"/>
      <c r="E1442" s="1329"/>
      <c r="F1442" s="1329"/>
      <c r="G1442" s="1331"/>
      <c r="H1442" s="1329"/>
      <c r="I1442" s="1329"/>
      <c r="J1442" s="1329"/>
      <c r="K1442" s="1329"/>
      <c r="L1442" s="366" t="s">
        <v>5673</v>
      </c>
      <c r="M1442" s="661" t="s">
        <v>6918</v>
      </c>
      <c r="N1442" s="473"/>
      <c r="O1442" s="193"/>
    </row>
    <row r="1443" spans="1:15" ht="40.5" x14ac:dyDescent="0.25">
      <c r="A1443" s="1304">
        <v>761</v>
      </c>
      <c r="B1443" s="1304">
        <v>26</v>
      </c>
      <c r="C1443" s="1304" t="s">
        <v>677</v>
      </c>
      <c r="D1443" s="1304">
        <v>2562</v>
      </c>
      <c r="E1443" s="1286" t="s">
        <v>5456</v>
      </c>
      <c r="F1443" s="1286" t="s">
        <v>5456</v>
      </c>
      <c r="G1443" s="1305" t="s">
        <v>5457</v>
      </c>
      <c r="H1443" s="1286" t="s">
        <v>5458</v>
      </c>
      <c r="I1443" s="1286" t="s">
        <v>5459</v>
      </c>
      <c r="J1443" s="1286" t="s">
        <v>5460</v>
      </c>
      <c r="K1443" s="1286" t="s">
        <v>5008</v>
      </c>
      <c r="L1443" s="126" t="s">
        <v>277</v>
      </c>
      <c r="M1443" s="655" t="s">
        <v>5461</v>
      </c>
      <c r="N1443" s="468" t="s">
        <v>5659</v>
      </c>
      <c r="O1443" s="191">
        <v>84411.65</v>
      </c>
    </row>
    <row r="1444" spans="1:15" ht="42.75" customHeight="1" x14ac:dyDescent="0.25">
      <c r="A1444" s="1304"/>
      <c r="B1444" s="1304"/>
      <c r="C1444" s="1304"/>
      <c r="D1444" s="1304"/>
      <c r="E1444" s="1286"/>
      <c r="F1444" s="1286"/>
      <c r="G1444" s="1305"/>
      <c r="H1444" s="1286"/>
      <c r="I1444" s="1286"/>
      <c r="J1444" s="1286"/>
      <c r="K1444" s="1286"/>
      <c r="L1444" s="126" t="s">
        <v>5665</v>
      </c>
      <c r="M1444" s="655" t="s">
        <v>6142</v>
      </c>
      <c r="N1444" s="468"/>
      <c r="O1444" s="191"/>
    </row>
    <row r="1445" spans="1:15" s="26" customFormat="1" ht="43.5" customHeight="1" x14ac:dyDescent="0.25">
      <c r="A1445" s="1304"/>
      <c r="B1445" s="1304"/>
      <c r="C1445" s="1304"/>
      <c r="D1445" s="1304"/>
      <c r="E1445" s="1286"/>
      <c r="F1445" s="1286"/>
      <c r="G1445" s="1305"/>
      <c r="H1445" s="1286"/>
      <c r="I1445" s="1286"/>
      <c r="J1445" s="1286"/>
      <c r="K1445" s="1286"/>
      <c r="L1445" s="127" t="s">
        <v>5673</v>
      </c>
      <c r="M1445" s="658" t="s">
        <v>6143</v>
      </c>
      <c r="N1445" s="468"/>
      <c r="O1445" s="191"/>
    </row>
    <row r="1446" spans="1:15" x14ac:dyDescent="0.25">
      <c r="A1446" s="69">
        <v>762</v>
      </c>
      <c r="B1446" s="69">
        <v>29</v>
      </c>
      <c r="C1446" s="69" t="s">
        <v>677</v>
      </c>
      <c r="D1446" s="69">
        <v>2562</v>
      </c>
      <c r="E1446" s="113" t="s">
        <v>5624</v>
      </c>
      <c r="F1446" s="113" t="s">
        <v>5624</v>
      </c>
      <c r="G1446" s="1" t="s">
        <v>5625</v>
      </c>
      <c r="H1446" s="113" t="s">
        <v>578</v>
      </c>
      <c r="I1446" s="113" t="s">
        <v>125</v>
      </c>
      <c r="J1446" s="113" t="s">
        <v>113</v>
      </c>
      <c r="K1446" s="113" t="s">
        <v>3414</v>
      </c>
      <c r="L1446" s="113" t="s">
        <v>4569</v>
      </c>
      <c r="M1446" s="361" t="s">
        <v>5634</v>
      </c>
    </row>
    <row r="1447" spans="1:15" ht="27.75" customHeight="1" x14ac:dyDescent="0.25">
      <c r="L1447" s="113" t="s">
        <v>7280</v>
      </c>
      <c r="M1447" s="361" t="s">
        <v>7277</v>
      </c>
    </row>
    <row r="1448" spans="1:15" ht="27.75" customHeight="1" x14ac:dyDescent="0.25">
      <c r="L1448" s="113" t="s">
        <v>7279</v>
      </c>
      <c r="M1448" s="361" t="s">
        <v>7278</v>
      </c>
    </row>
    <row r="1449" spans="1:15" ht="27.75" customHeight="1" x14ac:dyDescent="0.25">
      <c r="A1449" s="69">
        <v>763</v>
      </c>
      <c r="B1449" s="69">
        <v>9</v>
      </c>
      <c r="C1449" s="69" t="s">
        <v>682</v>
      </c>
      <c r="D1449" s="69">
        <v>2562</v>
      </c>
      <c r="E1449" s="113" t="s">
        <v>5628</v>
      </c>
      <c r="F1449" s="113" t="s">
        <v>5628</v>
      </c>
      <c r="G1449" s="1" t="s">
        <v>5629</v>
      </c>
      <c r="H1449" s="113" t="s">
        <v>1956</v>
      </c>
      <c r="I1449" s="113" t="s">
        <v>1323</v>
      </c>
      <c r="J1449" s="113" t="s">
        <v>2979</v>
      </c>
      <c r="K1449" s="113" t="s">
        <v>3234</v>
      </c>
      <c r="L1449" s="113" t="s">
        <v>4569</v>
      </c>
      <c r="M1449" s="361" t="s">
        <v>5630</v>
      </c>
    </row>
    <row r="1450" spans="1:15" ht="27.75" customHeight="1" x14ac:dyDescent="0.25">
      <c r="L1450" s="113" t="s">
        <v>7280</v>
      </c>
      <c r="M1450" s="361" t="s">
        <v>7263</v>
      </c>
    </row>
    <row r="1451" spans="1:15" ht="27.75" customHeight="1" x14ac:dyDescent="0.25">
      <c r="L1451" s="113" t="s">
        <v>7279</v>
      </c>
      <c r="M1451" s="361" t="s">
        <v>7264</v>
      </c>
    </row>
    <row r="1452" spans="1:15" ht="27.75" customHeight="1" x14ac:dyDescent="0.25">
      <c r="A1452" s="69">
        <v>764</v>
      </c>
      <c r="B1452" s="69">
        <v>9</v>
      </c>
      <c r="C1452" s="69" t="s">
        <v>682</v>
      </c>
      <c r="D1452" s="69">
        <v>2562</v>
      </c>
      <c r="E1452" s="113" t="s">
        <v>5632</v>
      </c>
      <c r="F1452" s="113" t="s">
        <v>5632</v>
      </c>
      <c r="G1452" s="1" t="s">
        <v>5633</v>
      </c>
      <c r="H1452" s="113" t="s">
        <v>2159</v>
      </c>
      <c r="I1452" s="113" t="s">
        <v>265</v>
      </c>
      <c r="J1452" s="113" t="s">
        <v>58</v>
      </c>
      <c r="K1452" s="113" t="s">
        <v>3414</v>
      </c>
      <c r="L1452" s="113" t="s">
        <v>4569</v>
      </c>
      <c r="M1452" s="361" t="s">
        <v>5631</v>
      </c>
    </row>
    <row r="1453" spans="1:15" ht="27.75" customHeight="1" x14ac:dyDescent="0.25">
      <c r="L1453" s="113" t="s">
        <v>7280</v>
      </c>
      <c r="M1453" s="361" t="s">
        <v>7265</v>
      </c>
    </row>
    <row r="1454" spans="1:15" ht="27.75" customHeight="1" x14ac:dyDescent="0.25">
      <c r="L1454" s="113" t="s">
        <v>7279</v>
      </c>
      <c r="M1454" s="361" t="s">
        <v>7267</v>
      </c>
    </row>
    <row r="1455" spans="1:15" ht="36.75" customHeight="1" x14ac:dyDescent="0.25">
      <c r="A1455" s="69">
        <v>765</v>
      </c>
      <c r="B1455" s="46">
        <v>16</v>
      </c>
      <c r="C1455" s="46" t="s">
        <v>682</v>
      </c>
      <c r="D1455" s="46">
        <v>2562</v>
      </c>
      <c r="E1455" s="113" t="s">
        <v>5652</v>
      </c>
      <c r="F1455" s="113" t="s">
        <v>5652</v>
      </c>
      <c r="G1455" s="1" t="s">
        <v>5653</v>
      </c>
      <c r="H1455" s="113" t="s">
        <v>5654</v>
      </c>
      <c r="I1455" s="113" t="s">
        <v>797</v>
      </c>
      <c r="J1455" s="113" t="s">
        <v>212</v>
      </c>
      <c r="K1455" s="113" t="s">
        <v>3414</v>
      </c>
      <c r="L1455" s="113" t="s">
        <v>4569</v>
      </c>
      <c r="M1455" s="361" t="s">
        <v>5655</v>
      </c>
    </row>
    <row r="1456" spans="1:15" ht="27.75" customHeight="1" x14ac:dyDescent="0.25">
      <c r="L1456" s="113" t="s">
        <v>7280</v>
      </c>
      <c r="M1456" s="361" t="s">
        <v>7269</v>
      </c>
    </row>
    <row r="1457" spans="1:15" ht="27.75" customHeight="1" x14ac:dyDescent="0.25">
      <c r="L1457" s="113" t="s">
        <v>7279</v>
      </c>
      <c r="M1457" s="361" t="s">
        <v>7268</v>
      </c>
    </row>
    <row r="1458" spans="1:15" ht="41.25" customHeight="1" x14ac:dyDescent="0.25">
      <c r="A1458" s="1128">
        <v>766</v>
      </c>
      <c r="B1458" s="69">
        <v>11</v>
      </c>
      <c r="C1458" s="69" t="s">
        <v>682</v>
      </c>
      <c r="D1458" s="69">
        <v>2562</v>
      </c>
      <c r="E1458" s="1081" t="s">
        <v>5676</v>
      </c>
      <c r="F1458" s="1081" t="s">
        <v>5675</v>
      </c>
      <c r="G1458" s="1288"/>
      <c r="H1458" s="1081" t="s">
        <v>5677</v>
      </c>
      <c r="I1458" s="1081" t="s">
        <v>157</v>
      </c>
      <c r="J1458" s="1081" t="s">
        <v>78</v>
      </c>
      <c r="K1458" s="1081" t="s">
        <v>3414</v>
      </c>
      <c r="L1458" s="113" t="s">
        <v>5680</v>
      </c>
      <c r="M1458" s="361" t="s">
        <v>5678</v>
      </c>
    </row>
    <row r="1459" spans="1:15" ht="39.75" customHeight="1" x14ac:dyDescent="0.25">
      <c r="A1459" s="1128"/>
      <c r="B1459" s="69">
        <v>16</v>
      </c>
      <c r="C1459" s="69" t="s">
        <v>682</v>
      </c>
      <c r="D1459" s="69">
        <v>2562</v>
      </c>
      <c r="E1459" s="1081"/>
      <c r="F1459" s="1081"/>
      <c r="G1459" s="1288"/>
      <c r="H1459" s="1081"/>
      <c r="I1459" s="1081"/>
      <c r="J1459" s="1081"/>
      <c r="K1459" s="1081"/>
      <c r="L1459" s="113" t="s">
        <v>5679</v>
      </c>
      <c r="M1459" s="361" t="s">
        <v>5681</v>
      </c>
    </row>
    <row r="1460" spans="1:15" ht="43.5" customHeight="1" x14ac:dyDescent="0.25">
      <c r="A1460" s="69">
        <v>767</v>
      </c>
      <c r="B1460" s="69">
        <v>16</v>
      </c>
      <c r="C1460" s="69" t="s">
        <v>682</v>
      </c>
      <c r="D1460" s="69">
        <v>2562</v>
      </c>
      <c r="E1460" s="113" t="s">
        <v>5693</v>
      </c>
      <c r="F1460" s="113" t="s">
        <v>5693</v>
      </c>
      <c r="G1460" s="1" t="s">
        <v>5694</v>
      </c>
      <c r="H1460" s="113" t="s">
        <v>5695</v>
      </c>
      <c r="I1460" s="113" t="s">
        <v>1235</v>
      </c>
      <c r="J1460" s="113" t="s">
        <v>11</v>
      </c>
      <c r="K1460" s="113" t="s">
        <v>3414</v>
      </c>
      <c r="L1460" s="113" t="s">
        <v>4569</v>
      </c>
      <c r="M1460" s="361" t="s">
        <v>5696</v>
      </c>
    </row>
    <row r="1461" spans="1:15" ht="27.75" customHeight="1" x14ac:dyDescent="0.25">
      <c r="L1461" s="113" t="s">
        <v>7280</v>
      </c>
      <c r="M1461" s="361" t="s">
        <v>7270</v>
      </c>
    </row>
    <row r="1462" spans="1:15" ht="27.75" customHeight="1" x14ac:dyDescent="0.25">
      <c r="L1462" s="113" t="s">
        <v>7279</v>
      </c>
      <c r="M1462" s="361" t="s">
        <v>7266</v>
      </c>
    </row>
    <row r="1463" spans="1:15" ht="62.25" customHeight="1" x14ac:dyDescent="0.25">
      <c r="A1463" s="1304">
        <v>768</v>
      </c>
      <c r="B1463" s="1304">
        <v>19</v>
      </c>
      <c r="C1463" s="1304" t="s">
        <v>682</v>
      </c>
      <c r="D1463" s="1304">
        <v>2562</v>
      </c>
      <c r="E1463" s="1286" t="s">
        <v>5722</v>
      </c>
      <c r="F1463" s="1286" t="s">
        <v>5722</v>
      </c>
      <c r="G1463" s="1305" t="s">
        <v>5723</v>
      </c>
      <c r="H1463" s="1286" t="s">
        <v>2092</v>
      </c>
      <c r="I1463" s="1286" t="s">
        <v>388</v>
      </c>
      <c r="J1463" s="1286" t="s">
        <v>388</v>
      </c>
      <c r="K1463" s="1286" t="s">
        <v>3414</v>
      </c>
      <c r="L1463" s="126" t="s">
        <v>277</v>
      </c>
      <c r="M1463" s="655" t="s">
        <v>5725</v>
      </c>
      <c r="N1463" s="468"/>
      <c r="O1463" s="191"/>
    </row>
    <row r="1464" spans="1:15" ht="62.25" customHeight="1" x14ac:dyDescent="0.25">
      <c r="A1464" s="1304"/>
      <c r="B1464" s="1304"/>
      <c r="C1464" s="1304"/>
      <c r="D1464" s="1304"/>
      <c r="E1464" s="1286"/>
      <c r="F1464" s="1286"/>
      <c r="G1464" s="1305"/>
      <c r="H1464" s="1286"/>
      <c r="I1464" s="1286"/>
      <c r="J1464" s="1286"/>
      <c r="K1464" s="1286"/>
      <c r="L1464" s="126" t="s">
        <v>6590</v>
      </c>
      <c r="M1464" s="655" t="s">
        <v>6591</v>
      </c>
      <c r="N1464" s="468"/>
      <c r="O1464" s="191"/>
    </row>
    <row r="1465" spans="1:15" ht="62.25" customHeight="1" x14ac:dyDescent="0.25">
      <c r="A1465" s="1304"/>
      <c r="B1465" s="1304"/>
      <c r="C1465" s="1304"/>
      <c r="D1465" s="1304"/>
      <c r="E1465" s="1286"/>
      <c r="F1465" s="1286"/>
      <c r="G1465" s="1305"/>
      <c r="H1465" s="1286"/>
      <c r="I1465" s="1286"/>
      <c r="J1465" s="1286"/>
      <c r="K1465" s="1286"/>
      <c r="L1465" s="126" t="s">
        <v>6592</v>
      </c>
      <c r="M1465" s="655" t="s">
        <v>6593</v>
      </c>
      <c r="N1465" s="468"/>
      <c r="O1465" s="191"/>
    </row>
    <row r="1466" spans="1:15" ht="34.5" customHeight="1" x14ac:dyDescent="0.25">
      <c r="A1466" s="1304"/>
      <c r="B1466" s="1304"/>
      <c r="C1466" s="1304"/>
      <c r="D1466" s="1304"/>
      <c r="E1466" s="1286"/>
      <c r="F1466" s="1286"/>
      <c r="G1466" s="1305"/>
      <c r="H1466" s="1286"/>
      <c r="I1466" s="1286"/>
      <c r="J1466" s="1286"/>
      <c r="K1466" s="1286"/>
      <c r="L1466" s="126" t="s">
        <v>5178</v>
      </c>
      <c r="M1466" s="655" t="s">
        <v>6846</v>
      </c>
      <c r="N1466" s="468"/>
      <c r="O1466" s="191"/>
    </row>
    <row r="1467" spans="1:15" ht="34.5" customHeight="1" x14ac:dyDescent="0.25">
      <c r="A1467" s="1304"/>
      <c r="B1467" s="1304"/>
      <c r="C1467" s="1304"/>
      <c r="D1467" s="1304"/>
      <c r="E1467" s="1286"/>
      <c r="F1467" s="1286"/>
      <c r="G1467" s="1305"/>
      <c r="H1467" s="1286"/>
      <c r="I1467" s="1286"/>
      <c r="J1467" s="1286"/>
      <c r="K1467" s="1286"/>
      <c r="L1467" s="126" t="s">
        <v>6963</v>
      </c>
      <c r="M1467" s="655" t="s">
        <v>6964</v>
      </c>
      <c r="N1467" s="468"/>
      <c r="O1467" s="191">
        <v>91326.74</v>
      </c>
    </row>
    <row r="1468" spans="1:15" ht="27.75" customHeight="1" x14ac:dyDescent="0.25">
      <c r="A1468" s="1128">
        <v>769</v>
      </c>
      <c r="B1468" s="1128">
        <v>19</v>
      </c>
      <c r="C1468" s="1128" t="s">
        <v>682</v>
      </c>
      <c r="D1468" s="1128">
        <v>2562</v>
      </c>
      <c r="E1468" s="1081" t="s">
        <v>5722</v>
      </c>
      <c r="F1468" s="1081" t="s">
        <v>5722</v>
      </c>
      <c r="G1468" s="1288" t="s">
        <v>5723</v>
      </c>
      <c r="H1468" s="1081" t="s">
        <v>2092</v>
      </c>
      <c r="I1468" s="1081" t="s">
        <v>388</v>
      </c>
      <c r="J1468" s="1081" t="s">
        <v>388</v>
      </c>
      <c r="K1468" s="1081" t="s">
        <v>3414</v>
      </c>
      <c r="L1468" s="113" t="s">
        <v>4569</v>
      </c>
      <c r="M1468" s="361" t="s">
        <v>5724</v>
      </c>
    </row>
    <row r="1469" spans="1:15" ht="27.75" customHeight="1" x14ac:dyDescent="0.25">
      <c r="A1469" s="1128"/>
      <c r="B1469" s="1128"/>
      <c r="C1469" s="1128"/>
      <c r="D1469" s="1128"/>
      <c r="E1469" s="1081"/>
      <c r="F1469" s="1081"/>
      <c r="G1469" s="1288"/>
      <c r="H1469" s="1081"/>
      <c r="I1469" s="1081"/>
      <c r="J1469" s="1081"/>
      <c r="K1469" s="1081"/>
      <c r="L1469" s="113" t="s">
        <v>7280</v>
      </c>
      <c r="M1469" s="361" t="s">
        <v>7271</v>
      </c>
    </row>
    <row r="1470" spans="1:15" ht="27.75" customHeight="1" x14ac:dyDescent="0.25">
      <c r="A1470" s="1128"/>
      <c r="B1470" s="1128"/>
      <c r="C1470" s="1128"/>
      <c r="D1470" s="1128"/>
      <c r="E1470" s="1081"/>
      <c r="F1470" s="1081"/>
      <c r="G1470" s="1288"/>
      <c r="H1470" s="1081"/>
      <c r="I1470" s="1081"/>
      <c r="J1470" s="1081"/>
      <c r="K1470" s="1081"/>
      <c r="L1470" s="113" t="s">
        <v>7279</v>
      </c>
      <c r="M1470" s="361" t="s">
        <v>7272</v>
      </c>
    </row>
    <row r="1471" spans="1:15" ht="39" customHeight="1" x14ac:dyDescent="0.25">
      <c r="A1471" s="1128">
        <v>770</v>
      </c>
      <c r="B1471" s="1128">
        <v>19</v>
      </c>
      <c r="C1471" s="1128" t="s">
        <v>682</v>
      </c>
      <c r="D1471" s="1128">
        <v>2562</v>
      </c>
      <c r="E1471" s="1081" t="s">
        <v>5326</v>
      </c>
      <c r="F1471" s="1081" t="s">
        <v>5326</v>
      </c>
      <c r="G1471" s="1288" t="s">
        <v>5327</v>
      </c>
      <c r="H1471" s="1081" t="s">
        <v>5328</v>
      </c>
      <c r="I1471" s="1081" t="s">
        <v>2225</v>
      </c>
      <c r="J1471" s="1081" t="s">
        <v>2880</v>
      </c>
      <c r="K1471" s="1081" t="s">
        <v>3414</v>
      </c>
      <c r="L1471" s="113" t="s">
        <v>4569</v>
      </c>
      <c r="M1471" s="361" t="s">
        <v>5726</v>
      </c>
    </row>
    <row r="1472" spans="1:15" ht="27.75" customHeight="1" x14ac:dyDescent="0.25">
      <c r="A1472" s="1128"/>
      <c r="B1472" s="1128"/>
      <c r="C1472" s="1128"/>
      <c r="D1472" s="1128"/>
      <c r="E1472" s="1081"/>
      <c r="F1472" s="1081"/>
      <c r="G1472" s="1288"/>
      <c r="H1472" s="1081"/>
      <c r="I1472" s="1081"/>
      <c r="J1472" s="1081"/>
      <c r="K1472" s="1081"/>
      <c r="L1472" s="113" t="s">
        <v>7280</v>
      </c>
      <c r="M1472" s="361" t="s">
        <v>7273</v>
      </c>
    </row>
    <row r="1473" spans="1:15" ht="27.75" customHeight="1" x14ac:dyDescent="0.25">
      <c r="A1473" s="1128"/>
      <c r="B1473" s="1128"/>
      <c r="C1473" s="1128"/>
      <c r="D1473" s="1128"/>
      <c r="E1473" s="1081"/>
      <c r="F1473" s="1081"/>
      <c r="G1473" s="1288"/>
      <c r="H1473" s="1081"/>
      <c r="I1473" s="1081"/>
      <c r="J1473" s="1081"/>
      <c r="K1473" s="1081"/>
      <c r="L1473" s="113" t="s">
        <v>7279</v>
      </c>
      <c r="M1473" s="361" t="s">
        <v>7274</v>
      </c>
    </row>
    <row r="1474" spans="1:15" ht="61.5" customHeight="1" x14ac:dyDescent="0.25">
      <c r="A1474" s="1128">
        <v>771</v>
      </c>
      <c r="B1474" s="1128">
        <v>26</v>
      </c>
      <c r="C1474" s="1128" t="s">
        <v>682</v>
      </c>
      <c r="D1474" s="1128">
        <v>2562</v>
      </c>
      <c r="E1474" s="1081" t="s">
        <v>5788</v>
      </c>
      <c r="F1474" s="1081" t="s">
        <v>5788</v>
      </c>
      <c r="G1474" s="1288" t="s">
        <v>5789</v>
      </c>
      <c r="H1474" s="1081" t="s">
        <v>5790</v>
      </c>
      <c r="I1474" s="1081" t="s">
        <v>1736</v>
      </c>
      <c r="J1474" s="1081" t="s">
        <v>388</v>
      </c>
      <c r="K1474" s="1081" t="s">
        <v>3414</v>
      </c>
      <c r="L1474" s="113" t="s">
        <v>277</v>
      </c>
      <c r="M1474" s="361" t="s">
        <v>5791</v>
      </c>
    </row>
    <row r="1475" spans="1:15" ht="27.75" customHeight="1" x14ac:dyDescent="0.25">
      <c r="A1475" s="1128"/>
      <c r="B1475" s="1128"/>
      <c r="C1475" s="1128"/>
      <c r="D1475" s="1128"/>
      <c r="E1475" s="1081"/>
      <c r="F1475" s="1081"/>
      <c r="G1475" s="1288"/>
      <c r="H1475" s="1081"/>
      <c r="I1475" s="1081"/>
      <c r="J1475" s="1081"/>
      <c r="K1475" s="1081"/>
      <c r="L1475" s="113" t="s">
        <v>7280</v>
      </c>
      <c r="M1475" s="361" t="s">
        <v>7275</v>
      </c>
    </row>
    <row r="1476" spans="1:15" ht="27.75" customHeight="1" x14ac:dyDescent="0.25">
      <c r="A1476" s="1128"/>
      <c r="B1476" s="1128"/>
      <c r="C1476" s="1128"/>
      <c r="D1476" s="1128"/>
      <c r="E1476" s="1081"/>
      <c r="F1476" s="1081"/>
      <c r="G1476" s="1288"/>
      <c r="H1476" s="1081"/>
      <c r="I1476" s="1081"/>
      <c r="J1476" s="1081"/>
      <c r="K1476" s="1081"/>
      <c r="L1476" s="113" t="s">
        <v>7279</v>
      </c>
      <c r="M1476" s="361" t="s">
        <v>7276</v>
      </c>
    </row>
    <row r="1477" spans="1:15" ht="44.25" customHeight="1" x14ac:dyDescent="0.25">
      <c r="A1477" s="1128">
        <v>772</v>
      </c>
      <c r="B1477" s="1128">
        <v>27</v>
      </c>
      <c r="C1477" s="1128" t="s">
        <v>682</v>
      </c>
      <c r="D1477" s="1128">
        <v>2562</v>
      </c>
      <c r="E1477" s="1081" t="s">
        <v>5792</v>
      </c>
      <c r="F1477" s="1081" t="s">
        <v>5792</v>
      </c>
      <c r="G1477" s="1288" t="s">
        <v>5793</v>
      </c>
      <c r="H1477" s="1081" t="s">
        <v>5794</v>
      </c>
      <c r="I1477" s="1081" t="s">
        <v>332</v>
      </c>
      <c r="J1477" s="1081" t="s">
        <v>2880</v>
      </c>
      <c r="K1477" s="1081" t="s">
        <v>3414</v>
      </c>
      <c r="L1477" s="113" t="s">
        <v>277</v>
      </c>
      <c r="M1477" s="361" t="s">
        <v>5795</v>
      </c>
    </row>
    <row r="1478" spans="1:15" ht="44.25" customHeight="1" x14ac:dyDescent="0.25">
      <c r="A1478" s="1128"/>
      <c r="B1478" s="1128"/>
      <c r="C1478" s="1128"/>
      <c r="D1478" s="1128"/>
      <c r="E1478" s="1081"/>
      <c r="F1478" s="1081"/>
      <c r="G1478" s="1288"/>
      <c r="H1478" s="1081"/>
      <c r="I1478" s="1081"/>
      <c r="J1478" s="1081"/>
      <c r="K1478" s="1081"/>
      <c r="L1478" s="113" t="s">
        <v>52</v>
      </c>
      <c r="M1478" s="361" t="s">
        <v>6962</v>
      </c>
      <c r="O1478" s="163">
        <v>11405.85</v>
      </c>
    </row>
    <row r="1479" spans="1:15" ht="40.5" x14ac:dyDescent="0.25">
      <c r="A1479" s="1304">
        <v>373</v>
      </c>
      <c r="B1479" s="1304">
        <v>8</v>
      </c>
      <c r="C1479" s="1304" t="s">
        <v>3060</v>
      </c>
      <c r="D1479" s="1304">
        <v>2563</v>
      </c>
      <c r="E1479" s="1286" t="s">
        <v>5826</v>
      </c>
      <c r="F1479" s="1286" t="s">
        <v>5826</v>
      </c>
      <c r="G1479" s="1305" t="s">
        <v>5827</v>
      </c>
      <c r="H1479" s="1286" t="s">
        <v>1799</v>
      </c>
      <c r="I1479" s="1286" t="s">
        <v>665</v>
      </c>
      <c r="J1479" s="1286" t="s">
        <v>105</v>
      </c>
      <c r="K1479" s="1286" t="s">
        <v>3414</v>
      </c>
      <c r="L1479" s="126" t="s">
        <v>277</v>
      </c>
      <c r="M1479" s="655" t="s">
        <v>5828</v>
      </c>
      <c r="N1479" s="468"/>
      <c r="O1479" s="191"/>
    </row>
    <row r="1480" spans="1:15" ht="39.75" customHeight="1" x14ac:dyDescent="0.25">
      <c r="A1480" s="1304"/>
      <c r="B1480" s="1304"/>
      <c r="C1480" s="1304"/>
      <c r="D1480" s="1304"/>
      <c r="E1480" s="1286"/>
      <c r="F1480" s="1286"/>
      <c r="G1480" s="1305"/>
      <c r="H1480" s="1286"/>
      <c r="I1480" s="1286"/>
      <c r="J1480" s="1286"/>
      <c r="K1480" s="1286"/>
      <c r="L1480" s="126" t="s">
        <v>6137</v>
      </c>
      <c r="M1480" s="655" t="s">
        <v>6135</v>
      </c>
      <c r="N1480" s="468"/>
      <c r="O1480" s="191"/>
    </row>
    <row r="1481" spans="1:15" ht="39.75" customHeight="1" x14ac:dyDescent="0.25">
      <c r="A1481" s="1304"/>
      <c r="B1481" s="1304"/>
      <c r="C1481" s="1304"/>
      <c r="D1481" s="1304"/>
      <c r="E1481" s="1286"/>
      <c r="F1481" s="1286"/>
      <c r="G1481" s="1305"/>
      <c r="H1481" s="1286"/>
      <c r="I1481" s="1286"/>
      <c r="J1481" s="1286"/>
      <c r="K1481" s="1286"/>
      <c r="L1481" s="117" t="s">
        <v>6136</v>
      </c>
      <c r="M1481" s="655" t="s">
        <v>6312</v>
      </c>
      <c r="N1481" s="468"/>
      <c r="O1481" s="191"/>
    </row>
    <row r="1482" spans="1:15" ht="39.75" customHeight="1" x14ac:dyDescent="0.25">
      <c r="A1482" s="1304"/>
      <c r="B1482" s="1304"/>
      <c r="C1482" s="1304"/>
      <c r="D1482" s="1304"/>
      <c r="E1482" s="1286"/>
      <c r="F1482" s="1286"/>
      <c r="G1482" s="1305"/>
      <c r="H1482" s="1286"/>
      <c r="I1482" s="1286"/>
      <c r="J1482" s="1286"/>
      <c r="K1482" s="1286"/>
      <c r="L1482" s="117" t="s">
        <v>6366</v>
      </c>
      <c r="M1482" s="655" t="s">
        <v>6367</v>
      </c>
      <c r="N1482" s="468"/>
      <c r="O1482" s="191"/>
    </row>
    <row r="1483" spans="1:15" ht="39.75" customHeight="1" x14ac:dyDescent="0.25">
      <c r="A1483" s="1304"/>
      <c r="B1483" s="1304"/>
      <c r="C1483" s="1304"/>
      <c r="D1483" s="1304"/>
      <c r="E1483" s="1286"/>
      <c r="F1483" s="1286"/>
      <c r="G1483" s="1305"/>
      <c r="H1483" s="1286"/>
      <c r="I1483" s="1286"/>
      <c r="J1483" s="1286"/>
      <c r="K1483" s="1286"/>
      <c r="L1483" s="126" t="s">
        <v>297</v>
      </c>
      <c r="M1483" s="655" t="s">
        <v>7428</v>
      </c>
      <c r="N1483" s="468"/>
      <c r="O1483" s="191"/>
    </row>
    <row r="1484" spans="1:15" s="26" customFormat="1" ht="39.75" customHeight="1" x14ac:dyDescent="0.25">
      <c r="A1484" s="1304"/>
      <c r="B1484" s="1304"/>
      <c r="C1484" s="1304"/>
      <c r="D1484" s="1304"/>
      <c r="E1484" s="1286"/>
      <c r="F1484" s="1286"/>
      <c r="G1484" s="1305"/>
      <c r="H1484" s="1286"/>
      <c r="I1484" s="1286"/>
      <c r="J1484" s="1286"/>
      <c r="K1484" s="1286"/>
      <c r="L1484" s="127" t="s">
        <v>5673</v>
      </c>
      <c r="M1484" s="658" t="s">
        <v>7429</v>
      </c>
      <c r="N1484" s="468" t="s">
        <v>7430</v>
      </c>
      <c r="O1484" s="191">
        <v>99723.77</v>
      </c>
    </row>
    <row r="1485" spans="1:15" ht="39.75" customHeight="1" x14ac:dyDescent="0.25">
      <c r="A1485" s="1304">
        <v>374</v>
      </c>
      <c r="B1485" s="1304">
        <v>13</v>
      </c>
      <c r="C1485" s="1304" t="s">
        <v>3060</v>
      </c>
      <c r="D1485" s="1304">
        <v>2563</v>
      </c>
      <c r="E1485" s="1286" t="s">
        <v>384</v>
      </c>
      <c r="F1485" s="1286" t="s">
        <v>384</v>
      </c>
      <c r="G1485" s="1305" t="s">
        <v>385</v>
      </c>
      <c r="H1485" s="1286" t="s">
        <v>5854</v>
      </c>
      <c r="I1485" s="1286" t="s">
        <v>387</v>
      </c>
      <c r="J1485" s="1286" t="s">
        <v>388</v>
      </c>
      <c r="K1485" s="1286" t="s">
        <v>3414</v>
      </c>
      <c r="L1485" s="126" t="s">
        <v>5855</v>
      </c>
      <c r="M1485" s="655" t="s">
        <v>5856</v>
      </c>
      <c r="N1485" s="468"/>
      <c r="O1485" s="191"/>
    </row>
    <row r="1486" spans="1:15" ht="39.75" customHeight="1" x14ac:dyDescent="0.25">
      <c r="A1486" s="1304"/>
      <c r="B1486" s="1304"/>
      <c r="C1486" s="1304"/>
      <c r="D1486" s="1304"/>
      <c r="E1486" s="1286"/>
      <c r="F1486" s="1286"/>
      <c r="G1486" s="1305"/>
      <c r="H1486" s="1286"/>
      <c r="I1486" s="1286"/>
      <c r="J1486" s="1286"/>
      <c r="K1486" s="1286"/>
      <c r="L1486" s="126" t="s">
        <v>297</v>
      </c>
      <c r="M1486" s="655" t="s">
        <v>9019</v>
      </c>
      <c r="N1486" s="468"/>
      <c r="O1486" s="191"/>
    </row>
    <row r="1487" spans="1:15" s="26" customFormat="1" ht="39.75" customHeight="1" x14ac:dyDescent="0.25">
      <c r="A1487" s="1304"/>
      <c r="B1487" s="1304"/>
      <c r="C1487" s="1304"/>
      <c r="D1487" s="1304"/>
      <c r="E1487" s="1286"/>
      <c r="F1487" s="1286"/>
      <c r="G1487" s="1305"/>
      <c r="H1487" s="1286"/>
      <c r="I1487" s="1286"/>
      <c r="J1487" s="1286"/>
      <c r="K1487" s="1286"/>
      <c r="L1487" s="127" t="s">
        <v>5673</v>
      </c>
      <c r="M1487" s="658" t="s">
        <v>9020</v>
      </c>
      <c r="N1487" s="468"/>
      <c r="O1487" s="191">
        <f>52836.81+34292</f>
        <v>87128.81</v>
      </c>
    </row>
    <row r="1488" spans="1:15" ht="39.75" customHeight="1" x14ac:dyDescent="0.25">
      <c r="A1488" s="69">
        <v>375</v>
      </c>
      <c r="B1488" s="69">
        <v>17</v>
      </c>
      <c r="C1488" s="69" t="s">
        <v>3060</v>
      </c>
      <c r="D1488" s="69">
        <v>2563</v>
      </c>
      <c r="E1488" s="113" t="s">
        <v>5904</v>
      </c>
      <c r="F1488" s="113" t="s">
        <v>5904</v>
      </c>
      <c r="G1488" s="1" t="s">
        <v>5905</v>
      </c>
      <c r="H1488" s="113" t="s">
        <v>5906</v>
      </c>
      <c r="I1488" s="113" t="s">
        <v>105</v>
      </c>
      <c r="J1488" s="113" t="s">
        <v>105</v>
      </c>
      <c r="K1488" s="113" t="s">
        <v>3414</v>
      </c>
      <c r="L1488" s="113" t="s">
        <v>44</v>
      </c>
      <c r="M1488" s="361" t="s">
        <v>5907</v>
      </c>
    </row>
    <row r="1489" spans="1:15" ht="39.75" customHeight="1" x14ac:dyDescent="0.25">
      <c r="A1489" s="69">
        <v>376</v>
      </c>
      <c r="B1489" s="69">
        <v>17</v>
      </c>
      <c r="C1489" s="69" t="s">
        <v>3060</v>
      </c>
      <c r="D1489" s="69">
        <v>2563</v>
      </c>
      <c r="E1489" s="113" t="s">
        <v>6227</v>
      </c>
      <c r="F1489" s="113" t="s">
        <v>6227</v>
      </c>
      <c r="G1489" s="1" t="s">
        <v>6228</v>
      </c>
      <c r="H1489" s="113" t="s">
        <v>6229</v>
      </c>
      <c r="I1489" s="113" t="s">
        <v>91</v>
      </c>
      <c r="J1489" s="113" t="s">
        <v>92</v>
      </c>
      <c r="K1489" s="113" t="s">
        <v>3414</v>
      </c>
      <c r="L1489" s="113" t="s">
        <v>44</v>
      </c>
      <c r="M1489" s="361" t="s">
        <v>6230</v>
      </c>
    </row>
    <row r="1490" spans="1:15" ht="40.5" customHeight="1" x14ac:dyDescent="0.25">
      <c r="A1490" s="69">
        <v>377</v>
      </c>
      <c r="B1490" s="69">
        <v>20</v>
      </c>
      <c r="C1490" s="69" t="s">
        <v>3060</v>
      </c>
      <c r="D1490" s="69">
        <v>2563</v>
      </c>
      <c r="E1490" s="113" t="s">
        <v>1008</v>
      </c>
      <c r="F1490" s="113" t="s">
        <v>1008</v>
      </c>
      <c r="G1490" s="1" t="s">
        <v>5923</v>
      </c>
      <c r="H1490" s="113" t="s">
        <v>1010</v>
      </c>
      <c r="I1490" s="113" t="s">
        <v>12</v>
      </c>
      <c r="J1490" s="113" t="s">
        <v>527</v>
      </c>
      <c r="K1490" s="113" t="s">
        <v>3414</v>
      </c>
      <c r="L1490" s="113" t="s">
        <v>277</v>
      </c>
      <c r="M1490" s="361" t="s">
        <v>5924</v>
      </c>
    </row>
    <row r="1491" spans="1:15" ht="45" customHeight="1" x14ac:dyDescent="0.25">
      <c r="A1491" s="69">
        <v>378</v>
      </c>
      <c r="B1491" s="69">
        <v>20</v>
      </c>
      <c r="C1491" s="69" t="s">
        <v>3060</v>
      </c>
      <c r="D1491" s="69">
        <v>2563</v>
      </c>
      <c r="E1491" s="113" t="s">
        <v>5925</v>
      </c>
      <c r="F1491" s="113" t="s">
        <v>5925</v>
      </c>
      <c r="G1491" s="1" t="s">
        <v>5926</v>
      </c>
      <c r="H1491" s="113" t="s">
        <v>5927</v>
      </c>
      <c r="I1491" s="113" t="s">
        <v>485</v>
      </c>
      <c r="J1491" s="113" t="s">
        <v>485</v>
      </c>
      <c r="K1491" s="113" t="s">
        <v>3414</v>
      </c>
      <c r="L1491" s="113" t="s">
        <v>5928</v>
      </c>
      <c r="M1491" s="361" t="s">
        <v>5929</v>
      </c>
    </row>
    <row r="1492" spans="1:15" ht="42.75" customHeight="1" x14ac:dyDescent="0.25">
      <c r="A1492" s="69">
        <v>379</v>
      </c>
      <c r="B1492" s="69">
        <v>20</v>
      </c>
      <c r="C1492" s="69" t="s">
        <v>3060</v>
      </c>
      <c r="D1492" s="69">
        <v>2563</v>
      </c>
      <c r="E1492" s="113" t="s">
        <v>5930</v>
      </c>
      <c r="F1492" s="113" t="s">
        <v>5930</v>
      </c>
      <c r="G1492" s="1" t="s">
        <v>5931</v>
      </c>
      <c r="H1492" s="113" t="s">
        <v>5932</v>
      </c>
      <c r="I1492" s="113" t="s">
        <v>232</v>
      </c>
      <c r="J1492" s="113" t="s">
        <v>232</v>
      </c>
      <c r="K1492" s="113" t="s">
        <v>3414</v>
      </c>
      <c r="L1492" s="113" t="s">
        <v>44</v>
      </c>
      <c r="M1492" s="361" t="s">
        <v>5933</v>
      </c>
    </row>
    <row r="1493" spans="1:15" ht="48.75" customHeight="1" x14ac:dyDescent="0.25">
      <c r="A1493" s="69">
        <v>380</v>
      </c>
      <c r="B1493" s="69">
        <v>20</v>
      </c>
      <c r="C1493" s="69" t="s">
        <v>3060</v>
      </c>
      <c r="D1493" s="69">
        <v>2563</v>
      </c>
      <c r="E1493" s="113" t="s">
        <v>5934</v>
      </c>
      <c r="F1493" s="113" t="s">
        <v>5934</v>
      </c>
      <c r="G1493" s="1" t="s">
        <v>5935</v>
      </c>
      <c r="H1493" s="113" t="s">
        <v>5936</v>
      </c>
      <c r="I1493" s="113" t="s">
        <v>1193</v>
      </c>
      <c r="J1493" s="113" t="s">
        <v>11</v>
      </c>
      <c r="K1493" s="113" t="s">
        <v>3414</v>
      </c>
      <c r="L1493" s="113" t="s">
        <v>44</v>
      </c>
      <c r="M1493" s="361" t="s">
        <v>5937</v>
      </c>
    </row>
    <row r="1494" spans="1:15" ht="46.5" customHeight="1" x14ac:dyDescent="0.25">
      <c r="A1494" s="69">
        <v>381</v>
      </c>
      <c r="B1494" s="69">
        <v>21</v>
      </c>
      <c r="C1494" s="69" t="s">
        <v>3060</v>
      </c>
      <c r="D1494" s="69">
        <v>2563</v>
      </c>
      <c r="E1494" s="113" t="s">
        <v>5953</v>
      </c>
      <c r="F1494" s="113" t="s">
        <v>5953</v>
      </c>
      <c r="G1494" s="1" t="s">
        <v>5954</v>
      </c>
      <c r="H1494" s="113" t="s">
        <v>5955</v>
      </c>
      <c r="I1494" s="113" t="s">
        <v>5956</v>
      </c>
      <c r="J1494" s="113" t="s">
        <v>5957</v>
      </c>
      <c r="K1494" s="113" t="s">
        <v>5958</v>
      </c>
      <c r="L1494" s="113" t="s">
        <v>277</v>
      </c>
      <c r="M1494" s="361" t="s">
        <v>5959</v>
      </c>
    </row>
    <row r="1495" spans="1:15" ht="44.25" customHeight="1" x14ac:dyDescent="0.25">
      <c r="A1495" s="373">
        <v>382</v>
      </c>
      <c r="B1495" s="373">
        <v>21</v>
      </c>
      <c r="C1495" s="373" t="s">
        <v>3060</v>
      </c>
      <c r="D1495" s="373">
        <v>2563</v>
      </c>
      <c r="E1495" s="234" t="s">
        <v>5960</v>
      </c>
      <c r="F1495" s="234" t="s">
        <v>5960</v>
      </c>
      <c r="G1495" s="944" t="s">
        <v>5961</v>
      </c>
      <c r="H1495" s="234" t="s">
        <v>5962</v>
      </c>
      <c r="I1495" s="234" t="s">
        <v>5963</v>
      </c>
      <c r="J1495" s="234" t="s">
        <v>82</v>
      </c>
      <c r="K1495" s="234" t="s">
        <v>3234</v>
      </c>
      <c r="L1495" s="234" t="s">
        <v>277</v>
      </c>
      <c r="M1495" s="667" t="s">
        <v>5964</v>
      </c>
      <c r="N1495" s="476"/>
      <c r="O1495" s="235"/>
    </row>
    <row r="1496" spans="1:15" ht="38.25" customHeight="1" x14ac:dyDescent="0.25">
      <c r="A1496" s="1304">
        <v>383</v>
      </c>
      <c r="B1496" s="1304">
        <v>21</v>
      </c>
      <c r="C1496" s="1304" t="s">
        <v>3060</v>
      </c>
      <c r="D1496" s="1304">
        <v>2563</v>
      </c>
      <c r="E1496" s="1286" t="s">
        <v>5960</v>
      </c>
      <c r="F1496" s="1286" t="s">
        <v>5960</v>
      </c>
      <c r="G1496" s="1305" t="s">
        <v>5961</v>
      </c>
      <c r="H1496" s="1286" t="s">
        <v>5962</v>
      </c>
      <c r="I1496" s="1286" t="s">
        <v>5963</v>
      </c>
      <c r="J1496" s="1286" t="s">
        <v>82</v>
      </c>
      <c r="K1496" s="1286" t="s">
        <v>3234</v>
      </c>
      <c r="L1496" s="1286" t="s">
        <v>4569</v>
      </c>
      <c r="M1496" s="655" t="s">
        <v>5965</v>
      </c>
      <c r="N1496" s="468"/>
      <c r="O1496" s="191"/>
    </row>
    <row r="1497" spans="1:15" ht="38.25" customHeight="1" x14ac:dyDescent="0.25">
      <c r="A1497" s="1304"/>
      <c r="B1497" s="1304"/>
      <c r="C1497" s="1304"/>
      <c r="D1497" s="1304"/>
      <c r="E1497" s="1286"/>
      <c r="F1497" s="1286"/>
      <c r="G1497" s="1305"/>
      <c r="H1497" s="1286"/>
      <c r="I1497" s="1286"/>
      <c r="J1497" s="1286"/>
      <c r="K1497" s="1286"/>
      <c r="L1497" s="1286"/>
      <c r="M1497" s="126" t="s">
        <v>297</v>
      </c>
      <c r="N1497" s="477" t="s">
        <v>9189</v>
      </c>
      <c r="O1497" s="101"/>
    </row>
    <row r="1498" spans="1:15" ht="38.25" customHeight="1" x14ac:dyDescent="0.25">
      <c r="A1498" s="1304"/>
      <c r="B1498" s="1304"/>
      <c r="C1498" s="1304"/>
      <c r="D1498" s="1304"/>
      <c r="E1498" s="1286"/>
      <c r="F1498" s="1286"/>
      <c r="G1498" s="1305"/>
      <c r="H1498" s="1286"/>
      <c r="I1498" s="1286"/>
      <c r="J1498" s="1286"/>
      <c r="K1498" s="1286"/>
      <c r="L1498" s="1286"/>
      <c r="M1498" s="127" t="s">
        <v>5673</v>
      </c>
      <c r="N1498" s="478" t="s">
        <v>9190</v>
      </c>
      <c r="O1498" s="191">
        <v>37701.699999999997</v>
      </c>
    </row>
    <row r="1499" spans="1:15" ht="38.25" customHeight="1" x14ac:dyDescent="0.25">
      <c r="A1499" s="1304">
        <v>384</v>
      </c>
      <c r="B1499" s="1304">
        <v>21</v>
      </c>
      <c r="C1499" s="1304" t="s">
        <v>3060</v>
      </c>
      <c r="D1499" s="1304">
        <v>2563</v>
      </c>
      <c r="E1499" s="1286" t="s">
        <v>6231</v>
      </c>
      <c r="F1499" s="1286" t="s">
        <v>6231</v>
      </c>
      <c r="G1499" s="1305" t="s">
        <v>6279</v>
      </c>
      <c r="H1499" s="1286" t="s">
        <v>6232</v>
      </c>
      <c r="I1499" s="1286" t="s">
        <v>191</v>
      </c>
      <c r="J1499" s="1286" t="s">
        <v>216</v>
      </c>
      <c r="K1499" s="1286" t="s">
        <v>3414</v>
      </c>
      <c r="L1499" s="126" t="s">
        <v>277</v>
      </c>
      <c r="M1499" s="655" t="s">
        <v>6233</v>
      </c>
      <c r="N1499" s="468"/>
      <c r="O1499" s="191"/>
    </row>
    <row r="1500" spans="1:15" ht="38.25" customHeight="1" x14ac:dyDescent="0.25">
      <c r="A1500" s="1304"/>
      <c r="B1500" s="1304"/>
      <c r="C1500" s="1304"/>
      <c r="D1500" s="1304"/>
      <c r="E1500" s="1286"/>
      <c r="F1500" s="1286"/>
      <c r="G1500" s="1305"/>
      <c r="H1500" s="1286"/>
      <c r="I1500" s="1286"/>
      <c r="J1500" s="1286"/>
      <c r="K1500" s="1286"/>
      <c r="L1500" s="126" t="s">
        <v>6271</v>
      </c>
      <c r="M1500" s="655" t="s">
        <v>6274</v>
      </c>
      <c r="N1500" s="468"/>
      <c r="O1500" s="191"/>
    </row>
    <row r="1501" spans="1:15" ht="38.25" customHeight="1" x14ac:dyDescent="0.25">
      <c r="A1501" s="1304"/>
      <c r="B1501" s="1304"/>
      <c r="C1501" s="1304"/>
      <c r="D1501" s="1304"/>
      <c r="E1501" s="1286"/>
      <c r="F1501" s="1286"/>
      <c r="G1501" s="1305"/>
      <c r="H1501" s="1286"/>
      <c r="I1501" s="1286"/>
      <c r="J1501" s="1286"/>
      <c r="K1501" s="1286"/>
      <c r="L1501" s="126" t="s">
        <v>6273</v>
      </c>
      <c r="M1501" s="655" t="s">
        <v>6272</v>
      </c>
      <c r="N1501" s="468"/>
      <c r="O1501" s="191"/>
    </row>
    <row r="1502" spans="1:15" ht="38.25" customHeight="1" x14ac:dyDescent="0.25">
      <c r="A1502" s="1304"/>
      <c r="B1502" s="1304"/>
      <c r="C1502" s="1304"/>
      <c r="D1502" s="1304"/>
      <c r="E1502" s="1286"/>
      <c r="F1502" s="1286"/>
      <c r="G1502" s="1305"/>
      <c r="H1502" s="1286"/>
      <c r="I1502" s="1286"/>
      <c r="J1502" s="1286"/>
      <c r="K1502" s="1286"/>
      <c r="L1502" s="126" t="s">
        <v>6472</v>
      </c>
      <c r="M1502" s="655" t="s">
        <v>6473</v>
      </c>
      <c r="N1502" s="468"/>
      <c r="O1502" s="191"/>
    </row>
    <row r="1503" spans="1:15" ht="38.25" customHeight="1" x14ac:dyDescent="0.25">
      <c r="A1503" s="1304"/>
      <c r="B1503" s="1304"/>
      <c r="C1503" s="1304"/>
      <c r="D1503" s="1304"/>
      <c r="E1503" s="1286"/>
      <c r="F1503" s="1286"/>
      <c r="G1503" s="1305"/>
      <c r="H1503" s="1286"/>
      <c r="I1503" s="1286"/>
      <c r="J1503" s="1286"/>
      <c r="K1503" s="1286"/>
      <c r="L1503" s="126" t="s">
        <v>297</v>
      </c>
      <c r="M1503" s="655" t="s">
        <v>7521</v>
      </c>
      <c r="N1503" s="468"/>
      <c r="O1503" s="191">
        <v>195536.52</v>
      </c>
    </row>
    <row r="1504" spans="1:15" s="26" customFormat="1" ht="38.25" customHeight="1" x14ac:dyDescent="0.25">
      <c r="A1504" s="1304"/>
      <c r="B1504" s="1304"/>
      <c r="C1504" s="1304"/>
      <c r="D1504" s="1304"/>
      <c r="E1504" s="1286"/>
      <c r="F1504" s="1286"/>
      <c r="G1504" s="1305"/>
      <c r="H1504" s="1286"/>
      <c r="I1504" s="1286"/>
      <c r="J1504" s="1286"/>
      <c r="K1504" s="1286"/>
      <c r="L1504" s="127" t="s">
        <v>5673</v>
      </c>
      <c r="M1504" s="658" t="s">
        <v>7520</v>
      </c>
      <c r="N1504" s="468"/>
      <c r="O1504" s="191"/>
    </row>
    <row r="1505" spans="1:15" ht="38.25" customHeight="1" x14ac:dyDescent="0.25">
      <c r="A1505" s="69">
        <v>385</v>
      </c>
      <c r="B1505" s="69">
        <v>22</v>
      </c>
      <c r="C1505" s="69" t="s">
        <v>3060</v>
      </c>
      <c r="D1505" s="69">
        <v>2563</v>
      </c>
      <c r="E1505" s="113" t="s">
        <v>5970</v>
      </c>
      <c r="F1505" s="113" t="s">
        <v>5970</v>
      </c>
      <c r="G1505" s="1" t="s">
        <v>5971</v>
      </c>
      <c r="H1505" s="113" t="s">
        <v>5972</v>
      </c>
      <c r="I1505" s="113" t="s">
        <v>5973</v>
      </c>
      <c r="J1505" s="113" t="s">
        <v>2562</v>
      </c>
      <c r="K1505" s="113" t="s">
        <v>3414</v>
      </c>
      <c r="L1505" s="113" t="s">
        <v>44</v>
      </c>
      <c r="M1505" s="361" t="s">
        <v>5974</v>
      </c>
    </row>
    <row r="1506" spans="1:15" ht="45" customHeight="1" x14ac:dyDescent="0.25">
      <c r="A1506" s="373">
        <v>386</v>
      </c>
      <c r="B1506" s="373">
        <v>22</v>
      </c>
      <c r="C1506" s="373" t="s">
        <v>3060</v>
      </c>
      <c r="D1506" s="373">
        <v>2563</v>
      </c>
      <c r="E1506" s="234" t="s">
        <v>5975</v>
      </c>
      <c r="F1506" s="234" t="s">
        <v>5975</v>
      </c>
      <c r="G1506" s="944" t="s">
        <v>5976</v>
      </c>
      <c r="H1506" s="234" t="s">
        <v>5977</v>
      </c>
      <c r="I1506" s="234" t="s">
        <v>5978</v>
      </c>
      <c r="J1506" s="234" t="s">
        <v>5979</v>
      </c>
      <c r="K1506" s="234" t="s">
        <v>5980</v>
      </c>
      <c r="L1506" s="234" t="s">
        <v>277</v>
      </c>
      <c r="M1506" s="667" t="s">
        <v>5981</v>
      </c>
      <c r="N1506" s="476"/>
      <c r="O1506" s="235"/>
    </row>
    <row r="1507" spans="1:15" ht="38.25" customHeight="1" x14ac:dyDescent="0.25">
      <c r="A1507" s="1304">
        <v>387</v>
      </c>
      <c r="B1507" s="1304">
        <v>22</v>
      </c>
      <c r="C1507" s="1304" t="s">
        <v>3060</v>
      </c>
      <c r="D1507" s="1304">
        <v>2563</v>
      </c>
      <c r="E1507" s="1286" t="s">
        <v>5975</v>
      </c>
      <c r="F1507" s="1286" t="s">
        <v>5975</v>
      </c>
      <c r="G1507" s="1305" t="s">
        <v>5976</v>
      </c>
      <c r="H1507" s="1286" t="s">
        <v>5977</v>
      </c>
      <c r="I1507" s="1286" t="s">
        <v>5978</v>
      </c>
      <c r="J1507" s="1286" t="s">
        <v>5979</v>
      </c>
      <c r="K1507" s="1286" t="s">
        <v>5980</v>
      </c>
      <c r="L1507" s="126" t="s">
        <v>4569</v>
      </c>
      <c r="M1507" s="655" t="s">
        <v>5982</v>
      </c>
      <c r="N1507" s="468"/>
      <c r="O1507" s="191"/>
    </row>
    <row r="1508" spans="1:15" ht="38.25" customHeight="1" x14ac:dyDescent="0.25">
      <c r="A1508" s="1304"/>
      <c r="B1508" s="1304"/>
      <c r="C1508" s="1304"/>
      <c r="D1508" s="1304"/>
      <c r="E1508" s="1286"/>
      <c r="F1508" s="1286"/>
      <c r="G1508" s="1305"/>
      <c r="H1508" s="1286"/>
      <c r="I1508" s="1286"/>
      <c r="J1508" s="1286"/>
      <c r="K1508" s="1286"/>
      <c r="L1508" s="126" t="s">
        <v>297</v>
      </c>
      <c r="M1508" s="655" t="s">
        <v>9187</v>
      </c>
      <c r="N1508" s="468"/>
      <c r="O1508" s="191"/>
    </row>
    <row r="1509" spans="1:15" ht="38.25" customHeight="1" x14ac:dyDescent="0.25">
      <c r="A1509" s="1304"/>
      <c r="B1509" s="1304"/>
      <c r="C1509" s="1304"/>
      <c r="D1509" s="1304"/>
      <c r="E1509" s="1286"/>
      <c r="F1509" s="1286"/>
      <c r="G1509" s="1305"/>
      <c r="H1509" s="1286"/>
      <c r="I1509" s="1286"/>
      <c r="J1509" s="1286"/>
      <c r="K1509" s="1286"/>
      <c r="L1509" s="127" t="s">
        <v>5673</v>
      </c>
      <c r="M1509" s="658" t="s">
        <v>9188</v>
      </c>
      <c r="N1509" s="468"/>
      <c r="O1509" s="191">
        <v>85245.99</v>
      </c>
    </row>
    <row r="1510" spans="1:15" ht="38.25" customHeight="1" x14ac:dyDescent="0.25">
      <c r="A1510" s="69">
        <v>388</v>
      </c>
      <c r="B1510" s="69">
        <v>23</v>
      </c>
      <c r="C1510" s="69" t="s">
        <v>3060</v>
      </c>
      <c r="D1510" s="69">
        <v>2563</v>
      </c>
      <c r="E1510" s="113" t="s">
        <v>6001</v>
      </c>
      <c r="F1510" s="113" t="s">
        <v>6001</v>
      </c>
      <c r="H1510" s="113" t="s">
        <v>6002</v>
      </c>
      <c r="I1510" s="113" t="s">
        <v>388</v>
      </c>
      <c r="J1510" s="113" t="s">
        <v>388</v>
      </c>
      <c r="K1510" s="113" t="s">
        <v>3414</v>
      </c>
      <c r="L1510" s="113" t="s">
        <v>277</v>
      </c>
      <c r="M1510" s="361" t="s">
        <v>6003</v>
      </c>
    </row>
    <row r="1511" spans="1:15" ht="38.25" customHeight="1" x14ac:dyDescent="0.25">
      <c r="A1511" s="69">
        <v>389</v>
      </c>
      <c r="B1511" s="69">
        <v>23</v>
      </c>
      <c r="C1511" s="69" t="s">
        <v>3060</v>
      </c>
      <c r="D1511" s="69">
        <v>2563</v>
      </c>
      <c r="E1511" s="113" t="s">
        <v>6004</v>
      </c>
      <c r="F1511" s="113" t="s">
        <v>6004</v>
      </c>
      <c r="G1511" s="1" t="s">
        <v>6005</v>
      </c>
      <c r="H1511" s="113" t="s">
        <v>6006</v>
      </c>
      <c r="I1511" s="113" t="s">
        <v>953</v>
      </c>
      <c r="J1511" s="113" t="s">
        <v>232</v>
      </c>
      <c r="K1511" s="113" t="s">
        <v>3414</v>
      </c>
      <c r="L1511" s="113" t="s">
        <v>44</v>
      </c>
      <c r="M1511" s="361" t="s">
        <v>6007</v>
      </c>
    </row>
    <row r="1512" spans="1:15" ht="38.25" customHeight="1" x14ac:dyDescent="0.25">
      <c r="A1512" s="1304">
        <v>390</v>
      </c>
      <c r="B1512" s="1304">
        <v>24</v>
      </c>
      <c r="C1512" s="1304" t="s">
        <v>3060</v>
      </c>
      <c r="D1512" s="1304">
        <v>2563</v>
      </c>
      <c r="E1512" s="1286" t="s">
        <v>6028</v>
      </c>
      <c r="F1512" s="1286" t="s">
        <v>6028</v>
      </c>
      <c r="G1512" s="1305" t="s">
        <v>6029</v>
      </c>
      <c r="H1512" s="1286" t="s">
        <v>6030</v>
      </c>
      <c r="I1512" s="1286" t="s">
        <v>247</v>
      </c>
      <c r="J1512" s="1286" t="s">
        <v>232</v>
      </c>
      <c r="K1512" s="1286" t="s">
        <v>3414</v>
      </c>
      <c r="L1512" s="126" t="s">
        <v>6031</v>
      </c>
      <c r="M1512" s="655" t="s">
        <v>6032</v>
      </c>
      <c r="N1512" s="468"/>
      <c r="O1512" s="191"/>
    </row>
    <row r="1513" spans="1:15" s="26" customFormat="1" ht="38.25" customHeight="1" x14ac:dyDescent="0.25">
      <c r="A1513" s="1304"/>
      <c r="B1513" s="1304"/>
      <c r="C1513" s="1304"/>
      <c r="D1513" s="1304"/>
      <c r="E1513" s="1286"/>
      <c r="F1513" s="1286"/>
      <c r="G1513" s="1305"/>
      <c r="H1513" s="1286"/>
      <c r="I1513" s="1286"/>
      <c r="J1513" s="1286"/>
      <c r="K1513" s="1286"/>
      <c r="L1513" s="127" t="s">
        <v>52</v>
      </c>
      <c r="M1513" s="658" t="s">
        <v>6961</v>
      </c>
      <c r="N1513" s="468"/>
      <c r="O1513" s="191">
        <v>14495.25</v>
      </c>
    </row>
    <row r="1514" spans="1:15" ht="38.25" customHeight="1" x14ac:dyDescent="0.25">
      <c r="A1514" s="1304">
        <v>391</v>
      </c>
      <c r="B1514" s="1304">
        <v>24</v>
      </c>
      <c r="C1514" s="1304" t="s">
        <v>3060</v>
      </c>
      <c r="D1514" s="1304">
        <v>2563</v>
      </c>
      <c r="E1514" s="1286" t="s">
        <v>6028</v>
      </c>
      <c r="F1514" s="1286" t="s">
        <v>6028</v>
      </c>
      <c r="G1514" s="1305" t="s">
        <v>6029</v>
      </c>
      <c r="H1514" s="1286" t="s">
        <v>6030</v>
      </c>
      <c r="I1514" s="1286" t="s">
        <v>247</v>
      </c>
      <c r="J1514" s="1286" t="s">
        <v>232</v>
      </c>
      <c r="K1514" s="1286" t="s">
        <v>3414</v>
      </c>
      <c r="L1514" s="126" t="s">
        <v>4569</v>
      </c>
      <c r="M1514" s="655" t="s">
        <v>6061</v>
      </c>
      <c r="N1514" s="468" t="s">
        <v>5659</v>
      </c>
      <c r="O1514" s="191">
        <v>182776.39</v>
      </c>
    </row>
    <row r="1515" spans="1:15" ht="38.25" customHeight="1" x14ac:dyDescent="0.25">
      <c r="A1515" s="1304"/>
      <c r="B1515" s="1304"/>
      <c r="C1515" s="1304"/>
      <c r="D1515" s="1304"/>
      <c r="E1515" s="1286"/>
      <c r="F1515" s="1286"/>
      <c r="G1515" s="1305"/>
      <c r="H1515" s="1286"/>
      <c r="I1515" s="1286"/>
      <c r="J1515" s="1286"/>
      <c r="K1515" s="1286"/>
      <c r="L1515" s="126" t="s">
        <v>297</v>
      </c>
      <c r="M1515" s="655" t="s">
        <v>7129</v>
      </c>
      <c r="N1515" s="468"/>
      <c r="O1515" s="191"/>
    </row>
    <row r="1516" spans="1:15" s="26" customFormat="1" ht="38.25" customHeight="1" x14ac:dyDescent="0.25">
      <c r="A1516" s="1304"/>
      <c r="B1516" s="1304"/>
      <c r="C1516" s="1304"/>
      <c r="D1516" s="1304"/>
      <c r="E1516" s="1286"/>
      <c r="F1516" s="1286"/>
      <c r="G1516" s="1305"/>
      <c r="H1516" s="1286"/>
      <c r="I1516" s="1286"/>
      <c r="J1516" s="1286"/>
      <c r="K1516" s="1286"/>
      <c r="L1516" s="127" t="s">
        <v>5673</v>
      </c>
      <c r="M1516" s="658" t="s">
        <v>7130</v>
      </c>
      <c r="N1516" s="468"/>
      <c r="O1516" s="191"/>
    </row>
    <row r="1517" spans="1:15" ht="38.25" customHeight="1" x14ac:dyDescent="0.25">
      <c r="A1517" s="1304">
        <v>392</v>
      </c>
      <c r="B1517" s="1304">
        <v>24</v>
      </c>
      <c r="C1517" s="1304" t="s">
        <v>3060</v>
      </c>
      <c r="D1517" s="1304">
        <v>2563</v>
      </c>
      <c r="E1517" s="1286" t="s">
        <v>6034</v>
      </c>
      <c r="F1517" s="1286" t="s">
        <v>6034</v>
      </c>
      <c r="G1517" s="1305" t="s">
        <v>6035</v>
      </c>
      <c r="H1517" s="1286" t="s">
        <v>6036</v>
      </c>
      <c r="I1517" s="1286" t="s">
        <v>341</v>
      </c>
      <c r="J1517" s="1286" t="s">
        <v>212</v>
      </c>
      <c r="K1517" s="1286" t="s">
        <v>3414</v>
      </c>
      <c r="L1517" s="126" t="s">
        <v>4569</v>
      </c>
      <c r="M1517" s="655" t="s">
        <v>6033</v>
      </c>
      <c r="N1517" s="468" t="s">
        <v>5659</v>
      </c>
      <c r="O1517" s="191">
        <v>181114.92</v>
      </c>
    </row>
    <row r="1518" spans="1:15" ht="38.25" customHeight="1" x14ac:dyDescent="0.25">
      <c r="A1518" s="1304"/>
      <c r="B1518" s="1304"/>
      <c r="C1518" s="1304"/>
      <c r="D1518" s="1304"/>
      <c r="E1518" s="1286"/>
      <c r="F1518" s="1286"/>
      <c r="G1518" s="1305"/>
      <c r="H1518" s="1286"/>
      <c r="I1518" s="1286"/>
      <c r="J1518" s="1286"/>
      <c r="K1518" s="1286"/>
      <c r="L1518" s="126" t="s">
        <v>297</v>
      </c>
      <c r="M1518" s="655" t="s">
        <v>7128</v>
      </c>
      <c r="N1518" s="468"/>
      <c r="O1518" s="191"/>
    </row>
    <row r="1519" spans="1:15" s="26" customFormat="1" ht="38.25" customHeight="1" x14ac:dyDescent="0.25">
      <c r="A1519" s="1304"/>
      <c r="B1519" s="1304"/>
      <c r="C1519" s="1304"/>
      <c r="D1519" s="1304"/>
      <c r="E1519" s="1286"/>
      <c r="F1519" s="1286"/>
      <c r="G1519" s="1305"/>
      <c r="H1519" s="1286"/>
      <c r="I1519" s="1286"/>
      <c r="J1519" s="1286"/>
      <c r="K1519" s="1286"/>
      <c r="L1519" s="127" t="s">
        <v>5673</v>
      </c>
      <c r="M1519" s="658" t="s">
        <v>7127</v>
      </c>
      <c r="N1519" s="468"/>
      <c r="O1519" s="191"/>
    </row>
    <row r="1520" spans="1:15" ht="38.25" customHeight="1" x14ac:dyDescent="0.25">
      <c r="A1520" s="69">
        <v>393</v>
      </c>
      <c r="B1520" s="69">
        <v>24</v>
      </c>
      <c r="C1520" s="69" t="s">
        <v>3060</v>
      </c>
      <c r="D1520" s="69">
        <v>2563</v>
      </c>
      <c r="E1520" s="113" t="s">
        <v>6037</v>
      </c>
      <c r="F1520" s="113" t="s">
        <v>6037</v>
      </c>
      <c r="G1520" s="1" t="s">
        <v>6038</v>
      </c>
      <c r="H1520" s="113" t="s">
        <v>6039</v>
      </c>
      <c r="I1520" s="113" t="s">
        <v>81</v>
      </c>
      <c r="J1520" s="113" t="s">
        <v>216</v>
      </c>
      <c r="K1520" s="113" t="s">
        <v>3414</v>
      </c>
      <c r="L1520" s="113" t="s">
        <v>277</v>
      </c>
      <c r="M1520" s="361" t="s">
        <v>6040</v>
      </c>
    </row>
    <row r="1521" spans="1:17" ht="38.25" customHeight="1" x14ac:dyDescent="0.25">
      <c r="A1521" s="69">
        <v>394</v>
      </c>
      <c r="B1521" s="69">
        <v>24</v>
      </c>
      <c r="C1521" s="69" t="s">
        <v>3060</v>
      </c>
      <c r="D1521" s="69">
        <v>2563</v>
      </c>
      <c r="E1521" s="113" t="s">
        <v>6041</v>
      </c>
      <c r="F1521" s="113" t="s">
        <v>6041</v>
      </c>
      <c r="G1521" s="1" t="s">
        <v>6042</v>
      </c>
      <c r="H1521" s="113" t="s">
        <v>6043</v>
      </c>
      <c r="I1521" s="113" t="s">
        <v>92</v>
      </c>
      <c r="J1521" s="113" t="s">
        <v>92</v>
      </c>
      <c r="K1521" s="113" t="s">
        <v>3414</v>
      </c>
      <c r="L1521" s="113" t="s">
        <v>277</v>
      </c>
      <c r="M1521" s="361" t="s">
        <v>6044</v>
      </c>
    </row>
    <row r="1522" spans="1:17" ht="38.25" customHeight="1" x14ac:dyDescent="0.25">
      <c r="L1522" s="150" t="s">
        <v>8798</v>
      </c>
      <c r="M1522" s="61" t="s">
        <v>9360</v>
      </c>
    </row>
    <row r="1523" spans="1:17" ht="38.25" customHeight="1" x14ac:dyDescent="0.25">
      <c r="A1523" s="69">
        <v>395</v>
      </c>
      <c r="B1523" s="69">
        <v>27</v>
      </c>
      <c r="C1523" s="69" t="s">
        <v>3060</v>
      </c>
      <c r="D1523" s="69">
        <v>2563</v>
      </c>
      <c r="E1523" s="113" t="s">
        <v>6046</v>
      </c>
      <c r="F1523" s="113" t="s">
        <v>6046</v>
      </c>
      <c r="G1523" s="1" t="s">
        <v>6047</v>
      </c>
      <c r="H1523" s="113" t="s">
        <v>6048</v>
      </c>
      <c r="I1523" s="113" t="s">
        <v>212</v>
      </c>
      <c r="J1523" s="113" t="s">
        <v>212</v>
      </c>
      <c r="K1523" s="113" t="s">
        <v>3414</v>
      </c>
      <c r="L1523" s="113" t="s">
        <v>44</v>
      </c>
      <c r="M1523" s="361" t="s">
        <v>6049</v>
      </c>
    </row>
    <row r="1524" spans="1:17" ht="38.25" customHeight="1" x14ac:dyDescent="0.25">
      <c r="A1524" s="69">
        <v>396</v>
      </c>
      <c r="B1524" s="69">
        <v>27</v>
      </c>
      <c r="C1524" s="69" t="s">
        <v>3060</v>
      </c>
      <c r="D1524" s="69">
        <v>2563</v>
      </c>
      <c r="E1524" s="113" t="s">
        <v>6050</v>
      </c>
      <c r="F1524" s="113" t="s">
        <v>6050</v>
      </c>
      <c r="G1524" s="1" t="s">
        <v>6051</v>
      </c>
      <c r="H1524" s="113" t="s">
        <v>6052</v>
      </c>
      <c r="I1524" s="113" t="s">
        <v>2225</v>
      </c>
      <c r="J1524" s="113" t="s">
        <v>11</v>
      </c>
      <c r="K1524" s="113" t="s">
        <v>3414</v>
      </c>
      <c r="L1524" s="113" t="s">
        <v>44</v>
      </c>
      <c r="M1524" s="361" t="s">
        <v>6057</v>
      </c>
    </row>
    <row r="1525" spans="1:17" ht="38.25" customHeight="1" x14ac:dyDescent="0.25">
      <c r="A1525" s="1304">
        <v>397</v>
      </c>
      <c r="B1525" s="1304">
        <v>27</v>
      </c>
      <c r="C1525" s="1304" t="s">
        <v>3060</v>
      </c>
      <c r="D1525" s="1304">
        <v>2563</v>
      </c>
      <c r="E1525" s="1286" t="s">
        <v>6053</v>
      </c>
      <c r="F1525" s="1286" t="s">
        <v>6053</v>
      </c>
      <c r="G1525" s="1305" t="s">
        <v>6054</v>
      </c>
      <c r="H1525" s="1286" t="s">
        <v>6055</v>
      </c>
      <c r="I1525" s="1286" t="s">
        <v>387</v>
      </c>
      <c r="J1525" s="1286" t="s">
        <v>388</v>
      </c>
      <c r="K1525" s="1286" t="s">
        <v>3414</v>
      </c>
      <c r="L1525" s="126" t="s">
        <v>4569</v>
      </c>
      <c r="M1525" s="655" t="s">
        <v>6056</v>
      </c>
      <c r="N1525" s="468" t="s">
        <v>48</v>
      </c>
      <c r="O1525" s="191">
        <v>217979.03</v>
      </c>
    </row>
    <row r="1526" spans="1:17" ht="38.25" customHeight="1" x14ac:dyDescent="0.25">
      <c r="A1526" s="1304"/>
      <c r="B1526" s="1304"/>
      <c r="C1526" s="1304"/>
      <c r="D1526" s="1304"/>
      <c r="E1526" s="1286"/>
      <c r="F1526" s="1286"/>
      <c r="G1526" s="1305"/>
      <c r="H1526" s="1286"/>
      <c r="I1526" s="1286"/>
      <c r="J1526" s="1286"/>
      <c r="K1526" s="1286"/>
      <c r="L1526" s="126" t="s">
        <v>297</v>
      </c>
      <c r="M1526" s="655" t="s">
        <v>7131</v>
      </c>
      <c r="N1526" s="468"/>
      <c r="O1526" s="191"/>
    </row>
    <row r="1527" spans="1:17" s="26" customFormat="1" ht="38.25" customHeight="1" x14ac:dyDescent="0.25">
      <c r="A1527" s="1304"/>
      <c r="B1527" s="1304"/>
      <c r="C1527" s="1304"/>
      <c r="D1527" s="1304"/>
      <c r="E1527" s="1286"/>
      <c r="F1527" s="1286"/>
      <c r="G1527" s="1305"/>
      <c r="H1527" s="1286"/>
      <c r="I1527" s="1286"/>
      <c r="J1527" s="1286"/>
      <c r="K1527" s="1286"/>
      <c r="L1527" s="127" t="s">
        <v>5673</v>
      </c>
      <c r="M1527" s="658" t="s">
        <v>7132</v>
      </c>
      <c r="N1527" s="468"/>
      <c r="O1527" s="191"/>
    </row>
    <row r="1528" spans="1:17" ht="38.25" customHeight="1" x14ac:dyDescent="0.25">
      <c r="A1528" s="1053">
        <v>398</v>
      </c>
      <c r="B1528" s="1128">
        <v>29</v>
      </c>
      <c r="C1528" s="1128" t="s">
        <v>3060</v>
      </c>
      <c r="D1528" s="1128">
        <v>2563</v>
      </c>
      <c r="E1528" s="1053" t="s">
        <v>6073</v>
      </c>
      <c r="F1528" s="1053" t="s">
        <v>6073</v>
      </c>
      <c r="G1528" s="1252" t="s">
        <v>6074</v>
      </c>
      <c r="H1528" s="1053" t="s">
        <v>6075</v>
      </c>
      <c r="I1528" s="1053" t="s">
        <v>332</v>
      </c>
      <c r="J1528" s="1053" t="s">
        <v>11</v>
      </c>
      <c r="K1528" s="1053" t="s">
        <v>3414</v>
      </c>
      <c r="L1528" s="113" t="s">
        <v>6076</v>
      </c>
      <c r="M1528" s="361" t="s">
        <v>6077</v>
      </c>
    </row>
    <row r="1529" spans="1:17" ht="38.25" customHeight="1" x14ac:dyDescent="0.25">
      <c r="A1529" s="1055"/>
      <c r="B1529" s="1128"/>
      <c r="C1529" s="1128"/>
      <c r="D1529" s="1128"/>
      <c r="E1529" s="1055"/>
      <c r="F1529" s="1055"/>
      <c r="G1529" s="1276"/>
      <c r="H1529" s="1055"/>
      <c r="I1529" s="1055"/>
      <c r="J1529" s="1055"/>
      <c r="K1529" s="1055"/>
      <c r="L1529" s="113" t="s">
        <v>294</v>
      </c>
      <c r="M1529" s="361" t="s">
        <v>6444</v>
      </c>
      <c r="Q1529" s="1" t="s">
        <v>6335</v>
      </c>
    </row>
    <row r="1530" spans="1:17" ht="38.25" customHeight="1" x14ac:dyDescent="0.25">
      <c r="A1530" s="1055"/>
      <c r="B1530" s="69">
        <v>25</v>
      </c>
      <c r="C1530" s="69" t="s">
        <v>64</v>
      </c>
      <c r="D1530" s="69">
        <v>2564</v>
      </c>
      <c r="E1530" s="1055"/>
      <c r="F1530" s="1055"/>
      <c r="G1530" s="1276"/>
      <c r="H1530" s="1055"/>
      <c r="I1530" s="1055"/>
      <c r="J1530" s="1055"/>
      <c r="K1530" s="1055"/>
      <c r="L1530" s="113" t="s">
        <v>297</v>
      </c>
      <c r="M1530" s="361" t="s">
        <v>9910</v>
      </c>
    </row>
    <row r="1531" spans="1:17" ht="38.25" customHeight="1" x14ac:dyDescent="0.25">
      <c r="A1531" s="1055"/>
      <c r="B1531" s="69">
        <v>4</v>
      </c>
      <c r="C1531" s="69" t="s">
        <v>65</v>
      </c>
      <c r="D1531" s="69">
        <v>2564</v>
      </c>
      <c r="E1531" s="1055"/>
      <c r="F1531" s="1055"/>
      <c r="G1531" s="1276"/>
      <c r="H1531" s="1055"/>
      <c r="I1531" s="1055"/>
      <c r="J1531" s="1055"/>
      <c r="K1531" s="1055"/>
      <c r="L1531" s="113" t="s">
        <v>5673</v>
      </c>
      <c r="M1531" s="361" t="s">
        <v>9911</v>
      </c>
    </row>
    <row r="1532" spans="1:17" ht="38.25" customHeight="1" x14ac:dyDescent="0.25">
      <c r="A1532" s="1055"/>
      <c r="B1532" s="51">
        <v>21</v>
      </c>
      <c r="C1532" s="69" t="s">
        <v>64</v>
      </c>
      <c r="D1532" s="51">
        <v>2565</v>
      </c>
      <c r="E1532" s="1055"/>
      <c r="F1532" s="1055"/>
      <c r="G1532" s="1276"/>
      <c r="H1532" s="1055"/>
      <c r="I1532" s="1055"/>
      <c r="J1532" s="1055"/>
      <c r="K1532" s="1055"/>
      <c r="L1532" s="113" t="s">
        <v>297</v>
      </c>
      <c r="M1532" s="361" t="s">
        <v>12199</v>
      </c>
    </row>
    <row r="1533" spans="1:17" ht="38.25" customHeight="1" x14ac:dyDescent="0.25">
      <c r="A1533" s="1054"/>
      <c r="B1533" s="51">
        <v>21</v>
      </c>
      <c r="C1533" s="69" t="s">
        <v>64</v>
      </c>
      <c r="D1533" s="51">
        <v>2565</v>
      </c>
      <c r="E1533" s="1054"/>
      <c r="F1533" s="1054"/>
      <c r="G1533" s="1253"/>
      <c r="H1533" s="1054"/>
      <c r="I1533" s="1054"/>
      <c r="J1533" s="1054"/>
      <c r="K1533" s="1054"/>
      <c r="L1533" s="113" t="s">
        <v>5673</v>
      </c>
      <c r="M1533" s="361" t="s">
        <v>12200</v>
      </c>
    </row>
    <row r="1534" spans="1:17" ht="38.25" customHeight="1" x14ac:dyDescent="0.25">
      <c r="A1534" s="69">
        <v>399</v>
      </c>
      <c r="B1534" s="69">
        <v>30</v>
      </c>
      <c r="C1534" s="69" t="s">
        <v>3060</v>
      </c>
      <c r="D1534" s="69">
        <v>2563</v>
      </c>
      <c r="E1534" s="113" t="s">
        <v>6167</v>
      </c>
      <c r="F1534" s="113" t="s">
        <v>6167</v>
      </c>
      <c r="G1534" s="1" t="s">
        <v>6085</v>
      </c>
      <c r="H1534" s="113" t="s">
        <v>6086</v>
      </c>
      <c r="I1534" s="113" t="s">
        <v>242</v>
      </c>
      <c r="J1534" s="113" t="s">
        <v>78</v>
      </c>
      <c r="K1534" s="113" t="s">
        <v>3414</v>
      </c>
      <c r="L1534" s="113" t="s">
        <v>44</v>
      </c>
      <c r="M1534" s="361" t="s">
        <v>6087</v>
      </c>
    </row>
    <row r="1535" spans="1:17" ht="38.25" customHeight="1" x14ac:dyDescent="0.25">
      <c r="A1535" s="1304">
        <v>400</v>
      </c>
      <c r="B1535" s="1304">
        <v>3</v>
      </c>
      <c r="C1535" s="1304" t="s">
        <v>64</v>
      </c>
      <c r="D1535" s="1304">
        <v>2563</v>
      </c>
      <c r="E1535" s="1286" t="s">
        <v>8303</v>
      </c>
      <c r="F1535" s="1286" t="s">
        <v>8303</v>
      </c>
      <c r="G1535" s="1305" t="s">
        <v>6097</v>
      </c>
      <c r="H1535" s="1286" t="s">
        <v>1888</v>
      </c>
      <c r="I1535" s="1286" t="s">
        <v>1476</v>
      </c>
      <c r="J1535" s="1286" t="s">
        <v>216</v>
      </c>
      <c r="K1535" s="1286" t="s">
        <v>3414</v>
      </c>
      <c r="L1535" s="126" t="s">
        <v>44</v>
      </c>
      <c r="M1535" s="655" t="s">
        <v>6108</v>
      </c>
      <c r="N1535" s="468"/>
      <c r="O1535" s="188" t="s">
        <v>3849</v>
      </c>
    </row>
    <row r="1536" spans="1:17" ht="38.25" customHeight="1" x14ac:dyDescent="0.25">
      <c r="A1536" s="1304"/>
      <c r="B1536" s="1304"/>
      <c r="C1536" s="1304"/>
      <c r="D1536" s="1304"/>
      <c r="E1536" s="1286"/>
      <c r="F1536" s="1286"/>
      <c r="G1536" s="1305"/>
      <c r="H1536" s="1286"/>
      <c r="I1536" s="1286"/>
      <c r="J1536" s="1286"/>
      <c r="K1536" s="1286"/>
      <c r="L1536" s="117" t="s">
        <v>6400</v>
      </c>
      <c r="M1536" s="664" t="s">
        <v>6404</v>
      </c>
      <c r="N1536" s="468"/>
      <c r="O1536" s="191"/>
      <c r="Q1536" s="1" t="s">
        <v>6402</v>
      </c>
    </row>
    <row r="1537" spans="1:22" s="26" customFormat="1" ht="38.25" customHeight="1" x14ac:dyDescent="0.25">
      <c r="A1537" s="1304"/>
      <c r="B1537" s="1304"/>
      <c r="C1537" s="1304"/>
      <c r="D1537" s="1304"/>
      <c r="E1537" s="1286"/>
      <c r="F1537" s="1286"/>
      <c r="G1537" s="1305"/>
      <c r="H1537" s="1286"/>
      <c r="I1537" s="1286"/>
      <c r="J1537" s="1286"/>
      <c r="K1537" s="1286"/>
      <c r="L1537" s="117" t="s">
        <v>6137</v>
      </c>
      <c r="M1537" s="664" t="s">
        <v>8322</v>
      </c>
      <c r="N1537" s="468"/>
      <c r="O1537" s="191"/>
      <c r="P1537" s="1"/>
      <c r="Q1537" s="1"/>
      <c r="R1537" s="1"/>
      <c r="S1537" s="1"/>
      <c r="T1537" s="1"/>
      <c r="U1537" s="1"/>
      <c r="V1537" s="1"/>
    </row>
    <row r="1538" spans="1:22" ht="38.25" customHeight="1" x14ac:dyDescent="0.25">
      <c r="A1538" s="1304"/>
      <c r="B1538" s="1304"/>
      <c r="C1538" s="1304"/>
      <c r="D1538" s="1304"/>
      <c r="E1538" s="1286"/>
      <c r="F1538" s="1286"/>
      <c r="G1538" s="1305"/>
      <c r="H1538" s="1286"/>
      <c r="I1538" s="1286"/>
      <c r="J1538" s="1286"/>
      <c r="K1538" s="1286"/>
      <c r="L1538" s="117" t="s">
        <v>6136</v>
      </c>
      <c r="M1538" s="664" t="s">
        <v>8323</v>
      </c>
      <c r="N1538" s="468"/>
      <c r="O1538" s="191"/>
    </row>
    <row r="1539" spans="1:22" ht="38.25" customHeight="1" x14ac:dyDescent="0.25">
      <c r="A1539" s="1304"/>
      <c r="B1539" s="1304"/>
      <c r="C1539" s="1304"/>
      <c r="D1539" s="1304"/>
      <c r="E1539" s="1286"/>
      <c r="F1539" s="1286"/>
      <c r="G1539" s="1305"/>
      <c r="H1539" s="1286"/>
      <c r="I1539" s="1286"/>
      <c r="J1539" s="1286"/>
      <c r="K1539" s="1286"/>
      <c r="L1539" s="127" t="s">
        <v>8539</v>
      </c>
      <c r="M1539" s="658" t="s">
        <v>8538</v>
      </c>
      <c r="N1539" s="468"/>
      <c r="O1539" s="191"/>
      <c r="P1539" s="26"/>
      <c r="Q1539" s="26"/>
      <c r="R1539" s="26"/>
      <c r="S1539" s="26"/>
      <c r="T1539" s="26"/>
      <c r="U1539" s="26"/>
      <c r="V1539" s="26"/>
    </row>
    <row r="1540" spans="1:22" ht="38.25" customHeight="1" x14ac:dyDescent="0.25">
      <c r="A1540" s="69">
        <v>401</v>
      </c>
      <c r="B1540" s="69">
        <v>4</v>
      </c>
      <c r="C1540" s="69" t="s">
        <v>64</v>
      </c>
      <c r="D1540" s="69">
        <v>2563</v>
      </c>
      <c r="E1540" s="113" t="s">
        <v>6109</v>
      </c>
      <c r="F1540" s="113" t="s">
        <v>6109</v>
      </c>
      <c r="G1540" s="1" t="s">
        <v>6110</v>
      </c>
      <c r="H1540" s="113" t="s">
        <v>6111</v>
      </c>
      <c r="I1540" s="113" t="s">
        <v>6112</v>
      </c>
      <c r="J1540" s="113" t="s">
        <v>6113</v>
      </c>
      <c r="K1540" s="113" t="s">
        <v>5008</v>
      </c>
      <c r="L1540" s="113" t="s">
        <v>277</v>
      </c>
      <c r="M1540" s="361" t="s">
        <v>6114</v>
      </c>
    </row>
    <row r="1541" spans="1:22" ht="38.25" customHeight="1" x14ac:dyDescent="0.25">
      <c r="A1541" s="69">
        <v>402</v>
      </c>
      <c r="B1541" s="69">
        <v>5</v>
      </c>
      <c r="C1541" s="69" t="s">
        <v>64</v>
      </c>
      <c r="D1541" s="69">
        <v>2563</v>
      </c>
      <c r="E1541" s="113" t="s">
        <v>6150</v>
      </c>
      <c r="F1541" s="113" t="s">
        <v>6150</v>
      </c>
      <c r="G1541" s="1" t="s">
        <v>6151</v>
      </c>
      <c r="H1541" s="113" t="s">
        <v>6152</v>
      </c>
      <c r="I1541" s="113" t="s">
        <v>550</v>
      </c>
      <c r="J1541" s="113" t="s">
        <v>551</v>
      </c>
      <c r="K1541" s="113" t="s">
        <v>3414</v>
      </c>
      <c r="L1541" s="113" t="s">
        <v>44</v>
      </c>
      <c r="M1541" s="361" t="s">
        <v>6153</v>
      </c>
    </row>
    <row r="1542" spans="1:22" ht="38.25" customHeight="1" x14ac:dyDescent="0.25">
      <c r="A1542" s="1128">
        <v>403</v>
      </c>
      <c r="B1542" s="1128">
        <v>11</v>
      </c>
      <c r="C1542" s="1128" t="s">
        <v>64</v>
      </c>
      <c r="D1542" s="1128">
        <v>2563</v>
      </c>
      <c r="E1542" s="1081" t="s">
        <v>6179</v>
      </c>
      <c r="F1542" s="1081" t="s">
        <v>6179</v>
      </c>
      <c r="G1542" s="1288" t="s">
        <v>6180</v>
      </c>
      <c r="H1542" s="1081" t="s">
        <v>6181</v>
      </c>
      <c r="I1542" s="1081" t="s">
        <v>142</v>
      </c>
      <c r="J1542" s="1081" t="s">
        <v>1337</v>
      </c>
      <c r="K1542" s="1081" t="s">
        <v>3414</v>
      </c>
      <c r="L1542" s="113" t="s">
        <v>44</v>
      </c>
      <c r="M1542" s="361" t="s">
        <v>6182</v>
      </c>
    </row>
    <row r="1543" spans="1:22" ht="38.25" customHeight="1" x14ac:dyDescent="0.25">
      <c r="A1543" s="1128"/>
      <c r="B1543" s="1128"/>
      <c r="C1543" s="1128"/>
      <c r="D1543" s="1128"/>
      <c r="E1543" s="1081"/>
      <c r="F1543" s="1081"/>
      <c r="G1543" s="1288"/>
      <c r="H1543" s="1081"/>
      <c r="I1543" s="1081"/>
      <c r="J1543" s="1081"/>
      <c r="K1543" s="1081"/>
      <c r="L1543" s="61" t="s">
        <v>6400</v>
      </c>
      <c r="M1543" s="657" t="s">
        <v>6403</v>
      </c>
      <c r="Q1543" s="1" t="s">
        <v>6402</v>
      </c>
    </row>
    <row r="1544" spans="1:22" ht="38.25" customHeight="1" x14ac:dyDescent="0.25">
      <c r="A1544" s="1128"/>
      <c r="B1544" s="1128"/>
      <c r="C1544" s="1128"/>
      <c r="D1544" s="1128"/>
      <c r="E1544" s="1081"/>
      <c r="F1544" s="1081"/>
      <c r="G1544" s="1288"/>
      <c r="H1544" s="1081"/>
      <c r="I1544" s="1081"/>
      <c r="J1544" s="1081"/>
      <c r="K1544" s="1081"/>
      <c r="L1544" s="61" t="s">
        <v>6137</v>
      </c>
      <c r="M1544" s="657" t="s">
        <v>8320</v>
      </c>
    </row>
    <row r="1545" spans="1:22" ht="41.25" customHeight="1" x14ac:dyDescent="0.25">
      <c r="A1545" s="1128"/>
      <c r="B1545" s="1128"/>
      <c r="C1545" s="1128"/>
      <c r="D1545" s="1128"/>
      <c r="E1545" s="1081"/>
      <c r="F1545" s="1081"/>
      <c r="G1545" s="1288"/>
      <c r="H1545" s="1081"/>
      <c r="I1545" s="1081"/>
      <c r="J1545" s="1081"/>
      <c r="K1545" s="1081"/>
      <c r="L1545" s="61" t="s">
        <v>6136</v>
      </c>
      <c r="M1545" s="657" t="s">
        <v>8321</v>
      </c>
    </row>
    <row r="1546" spans="1:22" s="11" customFormat="1" ht="41.25" customHeight="1" x14ac:dyDescent="0.25">
      <c r="A1546" s="1128"/>
      <c r="B1546" s="1128"/>
      <c r="C1546" s="1128"/>
      <c r="D1546" s="1128"/>
      <c r="E1546" s="1081"/>
      <c r="F1546" s="1081"/>
      <c r="G1546" s="1288"/>
      <c r="H1546" s="1081"/>
      <c r="I1546" s="1081"/>
      <c r="J1546" s="1081"/>
      <c r="K1546" s="1081"/>
      <c r="L1546" s="61" t="s">
        <v>8573</v>
      </c>
      <c r="M1546" s="657" t="s">
        <v>8574</v>
      </c>
      <c r="N1546" s="109"/>
      <c r="O1546" s="163"/>
      <c r="P1546" s="1"/>
      <c r="Q1546" s="1"/>
      <c r="R1546" s="1"/>
      <c r="S1546" s="1"/>
      <c r="T1546" s="1"/>
      <c r="U1546" s="1"/>
      <c r="V1546" s="1"/>
    </row>
    <row r="1547" spans="1:22" s="11" customFormat="1" ht="41.25" customHeight="1" x14ac:dyDescent="0.25">
      <c r="A1547" s="1128">
        <v>404</v>
      </c>
      <c r="B1547" s="1128">
        <v>12</v>
      </c>
      <c r="C1547" s="1128" t="s">
        <v>64</v>
      </c>
      <c r="D1547" s="1128">
        <v>2563</v>
      </c>
      <c r="E1547" s="1081" t="s">
        <v>6208</v>
      </c>
      <c r="F1547" s="1081" t="s">
        <v>6208</v>
      </c>
      <c r="G1547" s="1288" t="s">
        <v>6209</v>
      </c>
      <c r="H1547" s="1081" t="s">
        <v>1273</v>
      </c>
      <c r="I1547" s="1081" t="s">
        <v>1592</v>
      </c>
      <c r="J1547" s="1081" t="s">
        <v>151</v>
      </c>
      <c r="K1547" s="1081" t="s">
        <v>3414</v>
      </c>
      <c r="L1547" s="113" t="s">
        <v>277</v>
      </c>
      <c r="M1547" s="361" t="s">
        <v>6210</v>
      </c>
      <c r="N1547" s="109"/>
      <c r="O1547" s="163"/>
      <c r="P1547" s="1"/>
      <c r="Q1547" s="1"/>
      <c r="R1547" s="1"/>
      <c r="S1547" s="1"/>
      <c r="T1547" s="1"/>
      <c r="U1547" s="1"/>
      <c r="V1547" s="1"/>
    </row>
    <row r="1548" spans="1:22" ht="38.25" customHeight="1" x14ac:dyDescent="0.25">
      <c r="A1548" s="1128"/>
      <c r="B1548" s="1128"/>
      <c r="C1548" s="1128"/>
      <c r="D1548" s="1128"/>
      <c r="E1548" s="1081"/>
      <c r="F1548" s="1081"/>
      <c r="G1548" s="1288"/>
      <c r="H1548" s="1081"/>
      <c r="I1548" s="1081"/>
      <c r="J1548" s="1081"/>
      <c r="K1548" s="1081"/>
      <c r="L1548" s="61" t="s">
        <v>6400</v>
      </c>
      <c r="M1548" s="657" t="s">
        <v>6401</v>
      </c>
      <c r="P1548" s="11"/>
      <c r="Q1548" s="11" t="s">
        <v>6402</v>
      </c>
      <c r="R1548" s="11"/>
      <c r="S1548" s="11"/>
      <c r="T1548" s="11"/>
      <c r="U1548" s="11"/>
      <c r="V1548" s="11"/>
    </row>
    <row r="1549" spans="1:22" ht="27.75" customHeight="1" x14ac:dyDescent="0.25">
      <c r="A1549" s="1128"/>
      <c r="B1549" s="1128"/>
      <c r="C1549" s="1128"/>
      <c r="D1549" s="1128"/>
      <c r="E1549" s="1081"/>
      <c r="F1549" s="1081"/>
      <c r="G1549" s="1288"/>
      <c r="H1549" s="1081"/>
      <c r="I1549" s="1081"/>
      <c r="J1549" s="1081"/>
      <c r="K1549" s="1081"/>
      <c r="L1549" s="61" t="s">
        <v>6697</v>
      </c>
      <c r="M1549" s="657" t="s">
        <v>6698</v>
      </c>
      <c r="P1549" s="11"/>
      <c r="Q1549" s="11"/>
      <c r="R1549" s="11"/>
      <c r="S1549" s="11"/>
      <c r="T1549" s="11"/>
      <c r="U1549" s="11"/>
      <c r="V1549" s="11"/>
    </row>
    <row r="1550" spans="1:22" ht="27.75" customHeight="1" x14ac:dyDescent="0.25">
      <c r="A1550" s="69">
        <v>405</v>
      </c>
      <c r="B1550" s="69">
        <v>13</v>
      </c>
      <c r="C1550" s="69" t="s">
        <v>64</v>
      </c>
      <c r="D1550" s="69">
        <v>2563</v>
      </c>
      <c r="E1550" s="113" t="s">
        <v>6242</v>
      </c>
      <c r="F1550" s="113" t="s">
        <v>6242</v>
      </c>
      <c r="G1550" s="1" t="s">
        <v>6243</v>
      </c>
      <c r="H1550" s="113" t="s">
        <v>6244</v>
      </c>
      <c r="I1550" s="113" t="s">
        <v>6443</v>
      </c>
      <c r="J1550" s="113" t="s">
        <v>216</v>
      </c>
      <c r="K1550" s="113" t="s">
        <v>3414</v>
      </c>
      <c r="L1550" s="113" t="s">
        <v>44</v>
      </c>
      <c r="M1550" s="361" t="s">
        <v>6245</v>
      </c>
    </row>
    <row r="1551" spans="1:22" s="26" customFormat="1" ht="27.75" customHeight="1" x14ac:dyDescent="0.25">
      <c r="A1551" s="1304">
        <v>406</v>
      </c>
      <c r="B1551" s="1304">
        <v>13</v>
      </c>
      <c r="C1551" s="1304" t="s">
        <v>64</v>
      </c>
      <c r="D1551" s="1304">
        <v>2563</v>
      </c>
      <c r="E1551" s="1286" t="s">
        <v>6247</v>
      </c>
      <c r="F1551" s="1286" t="s">
        <v>6247</v>
      </c>
      <c r="G1551" s="1305" t="s">
        <v>6248</v>
      </c>
      <c r="H1551" s="1286" t="s">
        <v>6249</v>
      </c>
      <c r="I1551" s="1286" t="s">
        <v>953</v>
      </c>
      <c r="J1551" s="1286" t="s">
        <v>232</v>
      </c>
      <c r="K1551" s="1286" t="s">
        <v>3414</v>
      </c>
      <c r="L1551" s="126" t="s">
        <v>4569</v>
      </c>
      <c r="M1551" s="655" t="s">
        <v>6246</v>
      </c>
      <c r="N1551" s="468"/>
      <c r="O1551" s="191"/>
      <c r="P1551" s="1"/>
      <c r="Q1551" s="1"/>
      <c r="R1551" s="1"/>
      <c r="S1551" s="1"/>
      <c r="T1551" s="1"/>
      <c r="U1551" s="1"/>
      <c r="V1551" s="1"/>
    </row>
    <row r="1552" spans="1:22" ht="40.5" x14ac:dyDescent="0.25">
      <c r="A1552" s="1304"/>
      <c r="B1552" s="1304"/>
      <c r="C1552" s="1304"/>
      <c r="D1552" s="1304"/>
      <c r="E1552" s="1286"/>
      <c r="F1552" s="1286"/>
      <c r="G1552" s="1305"/>
      <c r="H1552" s="1286"/>
      <c r="I1552" s="1286"/>
      <c r="J1552" s="1286"/>
      <c r="K1552" s="1286"/>
      <c r="L1552" s="126" t="s">
        <v>297</v>
      </c>
      <c r="M1552" s="655" t="s">
        <v>7916</v>
      </c>
      <c r="N1552" s="468"/>
      <c r="O1552" s="191"/>
    </row>
    <row r="1553" spans="1:22" x14ac:dyDescent="0.25">
      <c r="A1553" s="1304"/>
      <c r="B1553" s="1304"/>
      <c r="C1553" s="1304"/>
      <c r="D1553" s="1304"/>
      <c r="E1553" s="1286"/>
      <c r="F1553" s="1286"/>
      <c r="G1553" s="1305"/>
      <c r="H1553" s="1286"/>
      <c r="I1553" s="1286"/>
      <c r="J1553" s="1286"/>
      <c r="K1553" s="1286"/>
      <c r="L1553" s="127" t="s">
        <v>5673</v>
      </c>
      <c r="M1553" s="658" t="s">
        <v>7917</v>
      </c>
      <c r="N1553" s="468"/>
      <c r="O1553" s="191"/>
      <c r="P1553" s="26"/>
      <c r="Q1553" s="26"/>
      <c r="R1553" s="26"/>
      <c r="S1553" s="26"/>
      <c r="T1553" s="26"/>
      <c r="U1553" s="26"/>
      <c r="V1553" s="26"/>
    </row>
    <row r="1554" spans="1:22" ht="40.5" x14ac:dyDescent="0.25">
      <c r="A1554" s="1304">
        <v>407</v>
      </c>
      <c r="B1554" s="1304">
        <v>13</v>
      </c>
      <c r="C1554" s="1304" t="s">
        <v>64</v>
      </c>
      <c r="D1554" s="1304">
        <v>2563</v>
      </c>
      <c r="E1554" s="1286" t="s">
        <v>6440</v>
      </c>
      <c r="F1554" s="1286" t="s">
        <v>6440</v>
      </c>
      <c r="G1554" s="1305" t="s">
        <v>6576</v>
      </c>
      <c r="H1554" s="1286" t="s">
        <v>1799</v>
      </c>
      <c r="I1554" s="1286" t="s">
        <v>1337</v>
      </c>
      <c r="J1554" s="1286" t="s">
        <v>1337</v>
      </c>
      <c r="K1554" s="1286" t="s">
        <v>3414</v>
      </c>
      <c r="L1554" s="126" t="s">
        <v>44</v>
      </c>
      <c r="M1554" s="664" t="s">
        <v>6441</v>
      </c>
      <c r="N1554" s="468"/>
      <c r="O1554" s="191"/>
      <c r="Q1554" s="1" t="s">
        <v>6402</v>
      </c>
    </row>
    <row r="1555" spans="1:22" ht="30.75" customHeight="1" x14ac:dyDescent="0.25">
      <c r="A1555" s="1304"/>
      <c r="B1555" s="1304"/>
      <c r="C1555" s="1304"/>
      <c r="D1555" s="1304"/>
      <c r="E1555" s="1286"/>
      <c r="F1555" s="1286"/>
      <c r="G1555" s="1305"/>
      <c r="H1555" s="1286"/>
      <c r="I1555" s="1286"/>
      <c r="J1555" s="1286"/>
      <c r="K1555" s="1286"/>
      <c r="L1555" s="126" t="s">
        <v>6586</v>
      </c>
      <c r="M1555" s="664" t="s">
        <v>6587</v>
      </c>
      <c r="N1555" s="468"/>
      <c r="O1555" s="191"/>
    </row>
    <row r="1556" spans="1:22" ht="39.75" customHeight="1" x14ac:dyDescent="0.25">
      <c r="A1556" s="1304"/>
      <c r="B1556" s="1304"/>
      <c r="C1556" s="1304"/>
      <c r="D1556" s="1304"/>
      <c r="E1556" s="1286"/>
      <c r="F1556" s="1286"/>
      <c r="G1556" s="1305"/>
      <c r="H1556" s="1286"/>
      <c r="I1556" s="1286"/>
      <c r="J1556" s="1286"/>
      <c r="K1556" s="1286"/>
      <c r="L1556" s="126" t="s">
        <v>6588</v>
      </c>
      <c r="M1556" s="664" t="s">
        <v>6589</v>
      </c>
      <c r="N1556" s="468"/>
      <c r="O1556" s="191"/>
    </row>
    <row r="1557" spans="1:22" ht="39.75" customHeight="1" x14ac:dyDescent="0.25">
      <c r="A1557" s="1304"/>
      <c r="B1557" s="1304"/>
      <c r="C1557" s="1304"/>
      <c r="D1557" s="1304"/>
      <c r="E1557" s="1286"/>
      <c r="F1557" s="1286"/>
      <c r="G1557" s="1305"/>
      <c r="H1557" s="1286"/>
      <c r="I1557" s="1286"/>
      <c r="J1557" s="1286"/>
      <c r="K1557" s="1286"/>
      <c r="L1557" s="126" t="s">
        <v>5178</v>
      </c>
      <c r="M1557" s="664" t="s">
        <v>6866</v>
      </c>
      <c r="N1557" s="468"/>
      <c r="O1557" s="191"/>
    </row>
    <row r="1558" spans="1:22" ht="39.75" customHeight="1" x14ac:dyDescent="0.25">
      <c r="A1558" s="1304"/>
      <c r="B1558" s="1304"/>
      <c r="C1558" s="1304"/>
      <c r="D1558" s="1304"/>
      <c r="E1558" s="1286"/>
      <c r="F1558" s="1286"/>
      <c r="G1558" s="1305"/>
      <c r="H1558" s="1286"/>
      <c r="I1558" s="1286"/>
      <c r="J1558" s="1286"/>
      <c r="K1558" s="1286"/>
      <c r="L1558" s="126" t="s">
        <v>7247</v>
      </c>
      <c r="M1558" s="664" t="s">
        <v>7248</v>
      </c>
      <c r="N1558" s="468"/>
      <c r="O1558" s="191"/>
    </row>
    <row r="1559" spans="1:22" ht="39.75" customHeight="1" x14ac:dyDescent="0.25">
      <c r="A1559" s="1304"/>
      <c r="B1559" s="1304"/>
      <c r="C1559" s="1304"/>
      <c r="D1559" s="1304"/>
      <c r="E1559" s="1286"/>
      <c r="F1559" s="1286"/>
      <c r="G1559" s="1305"/>
      <c r="H1559" s="1286"/>
      <c r="I1559" s="1286"/>
      <c r="J1559" s="1286"/>
      <c r="K1559" s="1286"/>
      <c r="L1559" s="126" t="s">
        <v>297</v>
      </c>
      <c r="M1559" s="664" t="s">
        <v>7926</v>
      </c>
      <c r="N1559" s="468"/>
      <c r="O1559" s="191"/>
    </row>
    <row r="1560" spans="1:22" ht="39.75" customHeight="1" x14ac:dyDescent="0.25">
      <c r="A1560" s="1304"/>
      <c r="B1560" s="1304"/>
      <c r="C1560" s="1304"/>
      <c r="D1560" s="1304"/>
      <c r="E1560" s="1286"/>
      <c r="F1560" s="1286"/>
      <c r="G1560" s="1305"/>
      <c r="H1560" s="1286"/>
      <c r="I1560" s="1286"/>
      <c r="J1560" s="1286"/>
      <c r="K1560" s="1286"/>
      <c r="L1560" s="127" t="s">
        <v>7929</v>
      </c>
      <c r="M1560" s="664" t="s">
        <v>7927</v>
      </c>
      <c r="N1560" s="468"/>
      <c r="O1560" s="191"/>
    </row>
    <row r="1561" spans="1:22" s="26" customFormat="1" ht="39.75" customHeight="1" x14ac:dyDescent="0.25">
      <c r="A1561" s="1304">
        <v>408</v>
      </c>
      <c r="B1561" s="1304">
        <v>17</v>
      </c>
      <c r="C1561" s="1304" t="s">
        <v>64</v>
      </c>
      <c r="D1561" s="1304">
        <v>2563</v>
      </c>
      <c r="E1561" s="1286" t="s">
        <v>6280</v>
      </c>
      <c r="F1561" s="1286" t="s">
        <v>6280</v>
      </c>
      <c r="G1561" s="1305" t="s">
        <v>6281</v>
      </c>
      <c r="H1561" s="1286" t="s">
        <v>6282</v>
      </c>
      <c r="I1561" s="1286" t="s">
        <v>959</v>
      </c>
      <c r="J1561" s="1286" t="s">
        <v>216</v>
      </c>
      <c r="K1561" s="1286" t="s">
        <v>3414</v>
      </c>
      <c r="L1561" s="126" t="s">
        <v>6285</v>
      </c>
      <c r="M1561" s="655" t="s">
        <v>6283</v>
      </c>
      <c r="N1561" s="468" t="s">
        <v>6284</v>
      </c>
      <c r="O1561" s="191"/>
      <c r="P1561" s="1"/>
      <c r="Q1561" s="1"/>
      <c r="R1561" s="1"/>
      <c r="S1561" s="1"/>
      <c r="T1561" s="1"/>
      <c r="U1561" s="1"/>
      <c r="V1561" s="1"/>
    </row>
    <row r="1562" spans="1:22" ht="27.75" customHeight="1" x14ac:dyDescent="0.25">
      <c r="A1562" s="1304"/>
      <c r="B1562" s="1304"/>
      <c r="C1562" s="1304"/>
      <c r="D1562" s="1304"/>
      <c r="E1562" s="1286"/>
      <c r="F1562" s="1286"/>
      <c r="G1562" s="1305"/>
      <c r="H1562" s="1286"/>
      <c r="I1562" s="1286"/>
      <c r="J1562" s="1286"/>
      <c r="K1562" s="1286"/>
      <c r="L1562" s="126" t="s">
        <v>9029</v>
      </c>
      <c r="M1562" s="655" t="s">
        <v>9031</v>
      </c>
      <c r="N1562" s="468"/>
      <c r="O1562" s="191"/>
    </row>
    <row r="1563" spans="1:22" ht="27.75" customHeight="1" x14ac:dyDescent="0.25">
      <c r="A1563" s="1304"/>
      <c r="B1563" s="1304"/>
      <c r="C1563" s="1304"/>
      <c r="D1563" s="1304"/>
      <c r="E1563" s="1286"/>
      <c r="F1563" s="1286"/>
      <c r="G1563" s="1305"/>
      <c r="H1563" s="1286"/>
      <c r="I1563" s="1286"/>
      <c r="J1563" s="1286"/>
      <c r="K1563" s="1286"/>
      <c r="L1563" s="127" t="s">
        <v>9030</v>
      </c>
      <c r="M1563" s="658" t="s">
        <v>9032</v>
      </c>
      <c r="N1563" s="468"/>
      <c r="O1563" s="191">
        <v>38596.639999999999</v>
      </c>
      <c r="P1563" s="26"/>
      <c r="Q1563" s="26"/>
      <c r="R1563" s="26"/>
      <c r="S1563" s="26"/>
      <c r="T1563" s="26"/>
      <c r="U1563" s="26"/>
      <c r="V1563" s="26"/>
    </row>
    <row r="1564" spans="1:22" s="26" customFormat="1" ht="27.75" customHeight="1" x14ac:dyDescent="0.25">
      <c r="A1564" s="1304">
        <v>409</v>
      </c>
      <c r="B1564" s="1304">
        <v>18</v>
      </c>
      <c r="C1564" s="1304" t="s">
        <v>64</v>
      </c>
      <c r="D1564" s="1304">
        <v>2563</v>
      </c>
      <c r="E1564" s="1286" t="s">
        <v>6294</v>
      </c>
      <c r="F1564" s="1286" t="s">
        <v>6294</v>
      </c>
      <c r="G1564" s="1305" t="s">
        <v>6295</v>
      </c>
      <c r="H1564" s="1286" t="s">
        <v>6296</v>
      </c>
      <c r="I1564" s="1286" t="s">
        <v>527</v>
      </c>
      <c r="J1564" s="1286" t="s">
        <v>527</v>
      </c>
      <c r="K1564" s="1286" t="s">
        <v>3414</v>
      </c>
      <c r="L1564" s="126" t="s">
        <v>4569</v>
      </c>
      <c r="M1564" s="655" t="s">
        <v>6297</v>
      </c>
      <c r="N1564" s="468"/>
      <c r="O1564" s="191"/>
      <c r="P1564" s="1"/>
      <c r="Q1564" s="1"/>
      <c r="R1564" s="1"/>
      <c r="S1564" s="1"/>
      <c r="T1564" s="1"/>
      <c r="U1564" s="1"/>
      <c r="V1564" s="1"/>
    </row>
    <row r="1565" spans="1:22" ht="44.25" customHeight="1" x14ac:dyDescent="0.25">
      <c r="A1565" s="1304"/>
      <c r="B1565" s="1304"/>
      <c r="C1565" s="1304"/>
      <c r="D1565" s="1304"/>
      <c r="E1565" s="1286"/>
      <c r="F1565" s="1286"/>
      <c r="G1565" s="1305"/>
      <c r="H1565" s="1286"/>
      <c r="I1565" s="1286"/>
      <c r="J1565" s="1286"/>
      <c r="K1565" s="1286"/>
      <c r="L1565" s="126" t="s">
        <v>297</v>
      </c>
      <c r="M1565" s="655" t="s">
        <v>7915</v>
      </c>
      <c r="N1565" s="468"/>
      <c r="O1565" s="191"/>
    </row>
    <row r="1566" spans="1:22" ht="44.25" customHeight="1" x14ac:dyDescent="0.25">
      <c r="A1566" s="1304"/>
      <c r="B1566" s="1304"/>
      <c r="C1566" s="1304"/>
      <c r="D1566" s="1304"/>
      <c r="E1566" s="1286"/>
      <c r="F1566" s="1286"/>
      <c r="G1566" s="1305"/>
      <c r="H1566" s="1286"/>
      <c r="I1566" s="1286"/>
      <c r="J1566" s="1286"/>
      <c r="K1566" s="1286"/>
      <c r="L1566" s="127" t="s">
        <v>5673</v>
      </c>
      <c r="M1566" s="658" t="s">
        <v>7914</v>
      </c>
      <c r="N1566" s="468" t="s">
        <v>48</v>
      </c>
      <c r="O1566" s="191">
        <v>91184.33</v>
      </c>
      <c r="P1566" s="26"/>
      <c r="Q1566" s="26"/>
      <c r="R1566" s="26"/>
      <c r="S1566" s="26"/>
      <c r="T1566" s="26"/>
      <c r="U1566" s="26"/>
      <c r="V1566" s="26"/>
    </row>
    <row r="1567" spans="1:22" ht="44.25" customHeight="1" x14ac:dyDescent="0.25">
      <c r="A1567" s="1304">
        <v>410</v>
      </c>
      <c r="B1567" s="1304">
        <v>18</v>
      </c>
      <c r="C1567" s="1304" t="s">
        <v>64</v>
      </c>
      <c r="D1567" s="1304">
        <v>2563</v>
      </c>
      <c r="E1567" s="1286" t="s">
        <v>6294</v>
      </c>
      <c r="F1567" s="1286" t="s">
        <v>6294</v>
      </c>
      <c r="G1567" s="1305" t="s">
        <v>6295</v>
      </c>
      <c r="H1567" s="1286" t="s">
        <v>6296</v>
      </c>
      <c r="I1567" s="1286" t="s">
        <v>527</v>
      </c>
      <c r="J1567" s="1286" t="s">
        <v>527</v>
      </c>
      <c r="K1567" s="1286" t="s">
        <v>3414</v>
      </c>
      <c r="L1567" s="126" t="s">
        <v>277</v>
      </c>
      <c r="M1567" s="655" t="s">
        <v>6298</v>
      </c>
      <c r="N1567" s="468" t="s">
        <v>48</v>
      </c>
      <c r="O1567" s="191"/>
    </row>
    <row r="1568" spans="1:22" ht="44.25" customHeight="1" x14ac:dyDescent="0.25">
      <c r="A1568" s="1304"/>
      <c r="B1568" s="1304"/>
      <c r="C1568" s="1304"/>
      <c r="D1568" s="1304"/>
      <c r="E1568" s="1286"/>
      <c r="F1568" s="1286"/>
      <c r="G1568" s="1305"/>
      <c r="H1568" s="1286"/>
      <c r="I1568" s="1286"/>
      <c r="J1568" s="1286"/>
      <c r="K1568" s="1286"/>
      <c r="L1568" s="126" t="s">
        <v>6137</v>
      </c>
      <c r="M1568" s="655" t="s">
        <v>6688</v>
      </c>
      <c r="N1568" s="468"/>
      <c r="O1568" s="191"/>
    </row>
    <row r="1569" spans="1:22" ht="44.25" customHeight="1" x14ac:dyDescent="0.25">
      <c r="A1569" s="1304"/>
      <c r="B1569" s="1304"/>
      <c r="C1569" s="1304"/>
      <c r="D1569" s="1304"/>
      <c r="E1569" s="1286"/>
      <c r="F1569" s="1286"/>
      <c r="G1569" s="1305"/>
      <c r="H1569" s="1286"/>
      <c r="I1569" s="1286"/>
      <c r="J1569" s="1286"/>
      <c r="K1569" s="1286"/>
      <c r="L1569" s="126" t="s">
        <v>6136</v>
      </c>
      <c r="M1569" s="655" t="s">
        <v>6689</v>
      </c>
      <c r="N1569" s="468"/>
      <c r="O1569" s="191"/>
    </row>
    <row r="1570" spans="1:22" s="26" customFormat="1" ht="44.25" customHeight="1" x14ac:dyDescent="0.25">
      <c r="A1570" s="1304"/>
      <c r="B1570" s="1304"/>
      <c r="C1570" s="1304"/>
      <c r="D1570" s="1304"/>
      <c r="E1570" s="1286"/>
      <c r="F1570" s="1286"/>
      <c r="G1570" s="1305"/>
      <c r="H1570" s="1286"/>
      <c r="I1570" s="1286"/>
      <c r="J1570" s="1286"/>
      <c r="K1570" s="1286"/>
      <c r="L1570" s="126" t="s">
        <v>5178</v>
      </c>
      <c r="M1570" s="655" t="s">
        <v>6690</v>
      </c>
      <c r="N1570" s="468"/>
      <c r="O1570" s="191"/>
      <c r="P1570" s="1"/>
      <c r="Q1570" s="1"/>
      <c r="R1570" s="1"/>
      <c r="S1570" s="1"/>
      <c r="T1570" s="1"/>
      <c r="U1570" s="1"/>
      <c r="V1570" s="1"/>
    </row>
    <row r="1571" spans="1:22" ht="44.25" customHeight="1" x14ac:dyDescent="0.25">
      <c r="A1571" s="1304"/>
      <c r="B1571" s="1304"/>
      <c r="C1571" s="1304"/>
      <c r="D1571" s="1304"/>
      <c r="E1571" s="1286"/>
      <c r="F1571" s="1286"/>
      <c r="G1571" s="1305"/>
      <c r="H1571" s="1286"/>
      <c r="I1571" s="1286"/>
      <c r="J1571" s="1286"/>
      <c r="K1571" s="1286"/>
      <c r="L1571" s="126" t="s">
        <v>297</v>
      </c>
      <c r="M1571" s="655" t="s">
        <v>7584</v>
      </c>
      <c r="N1571" s="468"/>
      <c r="O1571" s="191"/>
    </row>
    <row r="1572" spans="1:22" ht="44.25" customHeight="1" x14ac:dyDescent="0.25">
      <c r="A1572" s="1304"/>
      <c r="B1572" s="1304"/>
      <c r="C1572" s="1304"/>
      <c r="D1572" s="1304"/>
      <c r="E1572" s="1286"/>
      <c r="F1572" s="1286"/>
      <c r="G1572" s="1305"/>
      <c r="H1572" s="1286"/>
      <c r="I1572" s="1286"/>
      <c r="J1572" s="1286"/>
      <c r="K1572" s="1286"/>
      <c r="L1572" s="127" t="s">
        <v>5673</v>
      </c>
      <c r="M1572" s="658" t="s">
        <v>7585</v>
      </c>
      <c r="N1572" s="468"/>
      <c r="O1572" s="191">
        <v>96805.67</v>
      </c>
      <c r="P1572" s="26"/>
      <c r="Q1572" s="26"/>
      <c r="R1572" s="26"/>
      <c r="S1572" s="26"/>
      <c r="T1572" s="26"/>
      <c r="U1572" s="26"/>
      <c r="V1572" s="26"/>
    </row>
    <row r="1573" spans="1:22" ht="44.25" customHeight="1" x14ac:dyDescent="0.25">
      <c r="A1573" s="1304">
        <v>411</v>
      </c>
      <c r="B1573" s="1304">
        <v>19</v>
      </c>
      <c r="C1573" s="1304" t="s">
        <v>64</v>
      </c>
      <c r="D1573" s="1304">
        <v>2563</v>
      </c>
      <c r="E1573" s="1286" t="s">
        <v>6423</v>
      </c>
      <c r="F1573" s="1286" t="s">
        <v>6423</v>
      </c>
      <c r="G1573" s="1305" t="s">
        <v>6424</v>
      </c>
      <c r="H1573" s="1286" t="s">
        <v>382</v>
      </c>
      <c r="I1573" s="1286" t="s">
        <v>200</v>
      </c>
      <c r="J1573" s="1286" t="s">
        <v>11</v>
      </c>
      <c r="K1573" s="1286" t="s">
        <v>3414</v>
      </c>
      <c r="L1573" s="126" t="s">
        <v>6425</v>
      </c>
      <c r="M1573" s="655" t="s">
        <v>6426</v>
      </c>
      <c r="N1573" s="468"/>
      <c r="O1573" s="191"/>
      <c r="Q1573" s="1" t="s">
        <v>6427</v>
      </c>
    </row>
    <row r="1574" spans="1:22" ht="44.25" customHeight="1" x14ac:dyDescent="0.25">
      <c r="A1574" s="1304"/>
      <c r="B1574" s="1304"/>
      <c r="C1574" s="1304"/>
      <c r="D1574" s="1304"/>
      <c r="E1574" s="1286"/>
      <c r="F1574" s="1286"/>
      <c r="G1574" s="1305"/>
      <c r="H1574" s="1286"/>
      <c r="I1574" s="1286"/>
      <c r="J1574" s="1286"/>
      <c r="K1574" s="1286"/>
      <c r="L1574" s="126" t="s">
        <v>6577</v>
      </c>
      <c r="M1574" s="655" t="s">
        <v>6579</v>
      </c>
      <c r="N1574" s="468" t="s">
        <v>6580</v>
      </c>
      <c r="O1574" s="191"/>
    </row>
    <row r="1575" spans="1:22" ht="44.25" customHeight="1" x14ac:dyDescent="0.25">
      <c r="A1575" s="1304"/>
      <c r="B1575" s="1304"/>
      <c r="C1575" s="1304"/>
      <c r="D1575" s="1304"/>
      <c r="E1575" s="1286"/>
      <c r="F1575" s="1286"/>
      <c r="G1575" s="1305"/>
      <c r="H1575" s="1286"/>
      <c r="I1575" s="1286"/>
      <c r="J1575" s="1286"/>
      <c r="K1575" s="1286"/>
      <c r="L1575" s="126" t="s">
        <v>6622</v>
      </c>
      <c r="M1575" s="655" t="s">
        <v>6578</v>
      </c>
      <c r="N1575" s="468"/>
      <c r="O1575" s="191"/>
    </row>
    <row r="1576" spans="1:22" ht="44.25" customHeight="1" x14ac:dyDescent="0.25">
      <c r="A1576" s="1304"/>
      <c r="B1576" s="1304"/>
      <c r="C1576" s="1304"/>
      <c r="D1576" s="1304"/>
      <c r="E1576" s="1286"/>
      <c r="F1576" s="1286"/>
      <c r="G1576" s="1305"/>
      <c r="H1576" s="1286"/>
      <c r="I1576" s="1286"/>
      <c r="J1576" s="1286"/>
      <c r="K1576" s="1286"/>
      <c r="L1576" s="126" t="s">
        <v>6472</v>
      </c>
      <c r="M1576" s="655" t="s">
        <v>6621</v>
      </c>
      <c r="N1576" s="468"/>
      <c r="O1576" s="191"/>
    </row>
    <row r="1577" spans="1:22" ht="44.25" customHeight="1" x14ac:dyDescent="0.25">
      <c r="A1577" s="1304"/>
      <c r="B1577" s="1304"/>
      <c r="C1577" s="1304"/>
      <c r="D1577" s="1304"/>
      <c r="E1577" s="1286"/>
      <c r="F1577" s="1286"/>
      <c r="G1577" s="1305"/>
      <c r="H1577" s="1286"/>
      <c r="I1577" s="1286"/>
      <c r="J1577" s="1286"/>
      <c r="K1577" s="1286"/>
      <c r="L1577" s="126" t="s">
        <v>297</v>
      </c>
      <c r="M1577" s="655" t="s">
        <v>7658</v>
      </c>
      <c r="N1577" s="468" t="s">
        <v>7660</v>
      </c>
      <c r="O1577" s="191"/>
    </row>
    <row r="1578" spans="1:22" ht="44.25" customHeight="1" x14ac:dyDescent="0.25">
      <c r="A1578" s="1304"/>
      <c r="B1578" s="1304"/>
      <c r="C1578" s="1304"/>
      <c r="D1578" s="1304"/>
      <c r="E1578" s="1286"/>
      <c r="F1578" s="1286"/>
      <c r="G1578" s="1305"/>
      <c r="H1578" s="1286"/>
      <c r="I1578" s="1286"/>
      <c r="J1578" s="1286"/>
      <c r="K1578" s="1286"/>
      <c r="L1578" s="127" t="s">
        <v>5673</v>
      </c>
      <c r="M1578" s="655" t="s">
        <v>7659</v>
      </c>
      <c r="N1578" s="468" t="s">
        <v>7660</v>
      </c>
      <c r="O1578" s="191">
        <v>55013.22</v>
      </c>
    </row>
    <row r="1579" spans="1:22" ht="44.25" customHeight="1" x14ac:dyDescent="0.25">
      <c r="A1579" s="1304"/>
      <c r="B1579" s="1304"/>
      <c r="C1579" s="1304"/>
      <c r="D1579" s="1304"/>
      <c r="E1579" s="1286"/>
      <c r="F1579" s="1286"/>
      <c r="G1579" s="1305"/>
      <c r="H1579" s="1286"/>
      <c r="I1579" s="1286"/>
      <c r="J1579" s="1286"/>
      <c r="K1579" s="1286"/>
      <c r="L1579" s="126" t="s">
        <v>297</v>
      </c>
      <c r="M1579" s="655" t="s">
        <v>7912</v>
      </c>
      <c r="N1579" s="468" t="s">
        <v>7911</v>
      </c>
      <c r="O1579" s="191"/>
    </row>
    <row r="1580" spans="1:22" ht="44.25" customHeight="1" x14ac:dyDescent="0.25">
      <c r="A1580" s="1304"/>
      <c r="B1580" s="1304"/>
      <c r="C1580" s="1304"/>
      <c r="D1580" s="1304"/>
      <c r="E1580" s="1286"/>
      <c r="F1580" s="1286"/>
      <c r="G1580" s="1305"/>
      <c r="H1580" s="1286"/>
      <c r="I1580" s="1286"/>
      <c r="J1580" s="1286"/>
      <c r="K1580" s="1286"/>
      <c r="L1580" s="127" t="s">
        <v>5673</v>
      </c>
      <c r="M1580" s="655" t="s">
        <v>7913</v>
      </c>
      <c r="N1580" s="468" t="s">
        <v>7911</v>
      </c>
      <c r="O1580" s="191">
        <v>83669.52</v>
      </c>
    </row>
    <row r="1581" spans="1:22" ht="44.25" customHeight="1" x14ac:dyDescent="0.25">
      <c r="A1581" s="69">
        <v>412</v>
      </c>
      <c r="B1581" s="69">
        <v>19</v>
      </c>
      <c r="C1581" s="69" t="s">
        <v>64</v>
      </c>
      <c r="D1581" s="69">
        <v>2563</v>
      </c>
      <c r="E1581" s="113" t="s">
        <v>6428</v>
      </c>
      <c r="F1581" s="113" t="s">
        <v>6428</v>
      </c>
      <c r="G1581" s="1" t="s">
        <v>6429</v>
      </c>
      <c r="H1581" s="113" t="s">
        <v>6430</v>
      </c>
      <c r="I1581" s="113" t="s">
        <v>113</v>
      </c>
      <c r="J1581" s="113" t="s">
        <v>113</v>
      </c>
      <c r="K1581" s="113" t="s">
        <v>3414</v>
      </c>
      <c r="L1581" s="113" t="s">
        <v>6431</v>
      </c>
      <c r="M1581" s="361" t="s">
        <v>6432</v>
      </c>
      <c r="Q1581" s="1" t="s">
        <v>6427</v>
      </c>
    </row>
    <row r="1582" spans="1:22" s="604" customFormat="1" ht="30" customHeight="1" x14ac:dyDescent="0.25">
      <c r="A1582" s="1047">
        <v>413</v>
      </c>
      <c r="B1582" s="1080">
        <v>21</v>
      </c>
      <c r="C1582" s="1080" t="s">
        <v>64</v>
      </c>
      <c r="D1582" s="1080">
        <v>2563</v>
      </c>
      <c r="E1582" s="1047" t="s">
        <v>11889</v>
      </c>
      <c r="F1582" s="1047" t="s">
        <v>6359</v>
      </c>
      <c r="G1582" s="1064" t="s">
        <v>12672</v>
      </c>
      <c r="H1582" s="1047" t="s">
        <v>6360</v>
      </c>
      <c r="I1582" s="1047" t="s">
        <v>265</v>
      </c>
      <c r="J1582" s="1047" t="s">
        <v>58</v>
      </c>
      <c r="K1582" s="1047" t="s">
        <v>3414</v>
      </c>
      <c r="L1582" s="603" t="s">
        <v>4569</v>
      </c>
      <c r="M1582" s="649" t="s">
        <v>6361</v>
      </c>
      <c r="N1582" s="613"/>
      <c r="O1582" s="644"/>
    </row>
    <row r="1583" spans="1:22" s="604" customFormat="1" ht="40.5" x14ac:dyDescent="0.25">
      <c r="A1583" s="1048"/>
      <c r="B1583" s="1080"/>
      <c r="C1583" s="1080"/>
      <c r="D1583" s="1080"/>
      <c r="E1583" s="1048"/>
      <c r="F1583" s="1048"/>
      <c r="G1583" s="1065"/>
      <c r="H1583" s="1048"/>
      <c r="I1583" s="1048"/>
      <c r="J1583" s="1048"/>
      <c r="K1583" s="1048"/>
      <c r="L1583" s="603" t="s">
        <v>8366</v>
      </c>
      <c r="M1583" s="649" t="s">
        <v>8373</v>
      </c>
      <c r="N1583" s="613"/>
      <c r="O1583" s="644"/>
    </row>
    <row r="1584" spans="1:22" s="604" customFormat="1" x14ac:dyDescent="0.25">
      <c r="A1584" s="1048"/>
      <c r="B1584" s="1080"/>
      <c r="C1584" s="1080"/>
      <c r="D1584" s="1080"/>
      <c r="E1584" s="1048"/>
      <c r="F1584" s="1048"/>
      <c r="G1584" s="1065"/>
      <c r="H1584" s="1048"/>
      <c r="I1584" s="1048"/>
      <c r="J1584" s="1048"/>
      <c r="K1584" s="1048"/>
      <c r="L1584" s="603" t="s">
        <v>8367</v>
      </c>
      <c r="M1584" s="649" t="s">
        <v>8372</v>
      </c>
      <c r="N1584" s="613"/>
      <c r="O1584" s="644"/>
    </row>
    <row r="1585" spans="1:26" s="610" customFormat="1" ht="60.75" x14ac:dyDescent="0.25">
      <c r="A1585" s="1048"/>
      <c r="B1585" s="640">
        <v>24</v>
      </c>
      <c r="C1585" s="602" t="s">
        <v>68</v>
      </c>
      <c r="D1585" s="640">
        <v>2565</v>
      </c>
      <c r="E1585" s="1048"/>
      <c r="F1585" s="1048"/>
      <c r="G1585" s="1065"/>
      <c r="H1585" s="1048"/>
      <c r="I1585" s="1048"/>
      <c r="J1585" s="1048"/>
      <c r="K1585" s="1048"/>
      <c r="L1585" s="603" t="s">
        <v>12046</v>
      </c>
      <c r="M1585" s="649" t="s">
        <v>11890</v>
      </c>
      <c r="N1585" s="613"/>
      <c r="O1585" s="644"/>
      <c r="P1585" s="604"/>
      <c r="Q1585" s="604"/>
      <c r="R1585" s="604"/>
      <c r="S1585" s="604"/>
      <c r="T1585" s="604"/>
      <c r="U1585" s="604"/>
      <c r="V1585" s="604"/>
      <c r="W1585" s="604"/>
      <c r="X1585" s="604"/>
      <c r="Y1585" s="604"/>
      <c r="Z1585" s="604"/>
    </row>
    <row r="1586" spans="1:26" s="610" customFormat="1" ht="40.5" customHeight="1" x14ac:dyDescent="0.25">
      <c r="A1586" s="1048"/>
      <c r="B1586" s="640">
        <v>1</v>
      </c>
      <c r="C1586" s="602" t="s">
        <v>64</v>
      </c>
      <c r="D1586" s="640">
        <v>2565</v>
      </c>
      <c r="E1586" s="1048"/>
      <c r="F1586" s="1048"/>
      <c r="G1586" s="1065"/>
      <c r="H1586" s="1048"/>
      <c r="I1586" s="1048"/>
      <c r="J1586" s="1048"/>
      <c r="K1586" s="1048"/>
      <c r="L1586" s="603" t="s">
        <v>12050</v>
      </c>
      <c r="M1586" s="649" t="s">
        <v>12047</v>
      </c>
      <c r="N1586" s="613"/>
      <c r="O1586" s="644"/>
      <c r="P1586" s="604"/>
      <c r="Q1586" s="604"/>
      <c r="R1586" s="604"/>
      <c r="S1586" s="604"/>
      <c r="T1586" s="604"/>
      <c r="U1586" s="604"/>
      <c r="V1586" s="604"/>
      <c r="W1586" s="604"/>
      <c r="X1586" s="604"/>
      <c r="Y1586" s="604"/>
      <c r="Z1586" s="604"/>
    </row>
    <row r="1587" spans="1:26" s="610" customFormat="1" ht="42.75" customHeight="1" x14ac:dyDescent="0.25">
      <c r="A1587" s="1048"/>
      <c r="B1587" s="640"/>
      <c r="C1587" s="602"/>
      <c r="D1587" s="640"/>
      <c r="E1587" s="1048"/>
      <c r="F1587" s="1048"/>
      <c r="G1587" s="1065"/>
      <c r="H1587" s="1048"/>
      <c r="I1587" s="1048"/>
      <c r="J1587" s="1048"/>
      <c r="K1587" s="1048"/>
      <c r="L1587" s="603" t="s">
        <v>12049</v>
      </c>
      <c r="M1587" s="649" t="s">
        <v>12048</v>
      </c>
      <c r="N1587" s="613" t="s">
        <v>5027</v>
      </c>
      <c r="O1587" s="644"/>
      <c r="P1587" s="604"/>
      <c r="Q1587" s="604"/>
      <c r="R1587" s="604"/>
      <c r="S1587" s="604"/>
      <c r="T1587" s="604"/>
      <c r="U1587" s="604"/>
      <c r="V1587" s="604"/>
      <c r="W1587" s="604"/>
      <c r="X1587" s="604"/>
      <c r="Y1587" s="604"/>
      <c r="Z1587" s="604"/>
    </row>
    <row r="1588" spans="1:26" s="604" customFormat="1" ht="27.75" customHeight="1" x14ac:dyDescent="0.25">
      <c r="A1588" s="1048"/>
      <c r="B1588" s="640">
        <v>24</v>
      </c>
      <c r="C1588" s="602" t="s">
        <v>65</v>
      </c>
      <c r="D1588" s="640">
        <v>2565</v>
      </c>
      <c r="E1588" s="1048"/>
      <c r="F1588" s="1048"/>
      <c r="G1588" s="1065"/>
      <c r="H1588" s="1048"/>
      <c r="I1588" s="1048"/>
      <c r="J1588" s="1048"/>
      <c r="K1588" s="1048"/>
      <c r="L1588" s="603" t="s">
        <v>12536</v>
      </c>
      <c r="M1588" s="649" t="s">
        <v>12537</v>
      </c>
      <c r="N1588" s="613"/>
      <c r="O1588" s="644"/>
      <c r="W1588" s="610"/>
      <c r="X1588" s="610"/>
      <c r="Y1588" s="610"/>
      <c r="Z1588" s="610"/>
    </row>
    <row r="1589" spans="1:26" s="610" customFormat="1" ht="27.75" customHeight="1" x14ac:dyDescent="0.25">
      <c r="A1589" s="1048"/>
      <c r="B1589" s="642">
        <v>19</v>
      </c>
      <c r="C1589" s="608" t="s">
        <v>69</v>
      </c>
      <c r="D1589" s="642">
        <v>2565</v>
      </c>
      <c r="E1589" s="1048"/>
      <c r="F1589" s="1048"/>
      <c r="G1589" s="1065"/>
      <c r="H1589" s="1048"/>
      <c r="I1589" s="1048"/>
      <c r="J1589" s="1048"/>
      <c r="K1589" s="1048"/>
      <c r="L1589" s="609" t="s">
        <v>14862</v>
      </c>
      <c r="M1589" s="650" t="s">
        <v>14864</v>
      </c>
      <c r="N1589" s="613"/>
      <c r="O1589" s="644"/>
    </row>
    <row r="1590" spans="1:26" s="610" customFormat="1" ht="27.75" customHeight="1" x14ac:dyDescent="0.25">
      <c r="A1590" s="1048"/>
      <c r="B1590" s="642">
        <v>20</v>
      </c>
      <c r="C1590" s="608" t="s">
        <v>69</v>
      </c>
      <c r="D1590" s="642">
        <v>2565</v>
      </c>
      <c r="E1590" s="1048"/>
      <c r="F1590" s="1048"/>
      <c r="G1590" s="1065"/>
      <c r="H1590" s="1048"/>
      <c r="I1590" s="1048"/>
      <c r="J1590" s="1048"/>
      <c r="K1590" s="1048"/>
      <c r="L1590" s="609" t="s">
        <v>14863</v>
      </c>
      <c r="M1590" s="650" t="s">
        <v>14865</v>
      </c>
      <c r="N1590" s="613" t="s">
        <v>14866</v>
      </c>
      <c r="O1590" s="644">
        <v>84865.37</v>
      </c>
    </row>
    <row r="1591" spans="1:26" s="604" customFormat="1" ht="27.75" customHeight="1" x14ac:dyDescent="0.25">
      <c r="A1591" s="1048"/>
      <c r="B1591" s="640">
        <v>25</v>
      </c>
      <c r="C1591" s="602" t="s">
        <v>65</v>
      </c>
      <c r="D1591" s="640">
        <v>2565</v>
      </c>
      <c r="E1591" s="1048"/>
      <c r="F1591" s="1048"/>
      <c r="G1591" s="1065"/>
      <c r="H1591" s="1048"/>
      <c r="I1591" s="1048"/>
      <c r="J1591" s="1048"/>
      <c r="K1591" s="1048"/>
      <c r="L1591" s="603" t="s">
        <v>12538</v>
      </c>
      <c r="M1591" s="649" t="s">
        <v>12539</v>
      </c>
      <c r="N1591" s="613"/>
      <c r="O1591" s="644"/>
      <c r="W1591" s="610"/>
      <c r="X1591" s="610"/>
      <c r="Y1591" s="610"/>
      <c r="Z1591" s="610"/>
    </row>
    <row r="1592" spans="1:26" s="610" customFormat="1" ht="27.75" customHeight="1" x14ac:dyDescent="0.25">
      <c r="A1592" s="1048"/>
      <c r="B1592" s="642">
        <v>13</v>
      </c>
      <c r="C1592" s="608" t="s">
        <v>68</v>
      </c>
      <c r="D1592" s="642">
        <v>2566</v>
      </c>
      <c r="E1592" s="1048"/>
      <c r="F1592" s="1048"/>
      <c r="G1592" s="1065"/>
      <c r="H1592" s="1048"/>
      <c r="I1592" s="1048"/>
      <c r="J1592" s="1048"/>
      <c r="K1592" s="1048"/>
      <c r="L1592" s="609" t="s">
        <v>14603</v>
      </c>
      <c r="M1592" s="650" t="s">
        <v>14601</v>
      </c>
      <c r="N1592" s="613"/>
      <c r="O1592" s="644"/>
    </row>
    <row r="1593" spans="1:26" s="610" customFormat="1" ht="27.75" customHeight="1" x14ac:dyDescent="0.25">
      <c r="A1593" s="1048"/>
      <c r="B1593" s="642">
        <v>16</v>
      </c>
      <c r="C1593" s="608" t="s">
        <v>68</v>
      </c>
      <c r="D1593" s="642">
        <v>2566</v>
      </c>
      <c r="E1593" s="1048"/>
      <c r="F1593" s="1048"/>
      <c r="G1593" s="1065"/>
      <c r="H1593" s="1048"/>
      <c r="I1593" s="1048"/>
      <c r="J1593" s="1048"/>
      <c r="K1593" s="1048"/>
      <c r="L1593" s="609" t="s">
        <v>14604</v>
      </c>
      <c r="M1593" s="650" t="s">
        <v>14602</v>
      </c>
      <c r="N1593" s="613" t="s">
        <v>14605</v>
      </c>
      <c r="O1593" s="644">
        <v>4705754.2</v>
      </c>
    </row>
    <row r="1594" spans="1:26" s="610" customFormat="1" ht="27.75" customHeight="1" x14ac:dyDescent="0.25">
      <c r="A1594" s="1048"/>
      <c r="B1594" s="640">
        <v>25</v>
      </c>
      <c r="C1594" s="602" t="s">
        <v>65</v>
      </c>
      <c r="D1594" s="640">
        <v>2565</v>
      </c>
      <c r="E1594" s="1048"/>
      <c r="F1594" s="1048"/>
      <c r="G1594" s="1065"/>
      <c r="H1594" s="1048"/>
      <c r="I1594" s="1048"/>
      <c r="J1594" s="1048"/>
      <c r="K1594" s="1048"/>
      <c r="L1594" s="603" t="s">
        <v>12540</v>
      </c>
      <c r="M1594" s="649" t="s">
        <v>12541</v>
      </c>
      <c r="N1594" s="613"/>
      <c r="O1594" s="644"/>
      <c r="P1594" s="604"/>
      <c r="Q1594" s="604"/>
      <c r="R1594" s="604"/>
      <c r="S1594" s="604"/>
    </row>
    <row r="1595" spans="1:26" s="610" customFormat="1" ht="27.75" customHeight="1" x14ac:dyDescent="0.25">
      <c r="A1595" s="1048"/>
      <c r="B1595" s="642">
        <v>14</v>
      </c>
      <c r="C1595" s="608" t="s">
        <v>64</v>
      </c>
      <c r="D1595" s="642">
        <v>2566</v>
      </c>
      <c r="E1595" s="1048"/>
      <c r="F1595" s="1048"/>
      <c r="G1595" s="1065"/>
      <c r="H1595" s="1048"/>
      <c r="I1595" s="1048"/>
      <c r="J1595" s="1048"/>
      <c r="K1595" s="1048"/>
      <c r="L1595" s="609" t="s">
        <v>14857</v>
      </c>
      <c r="M1595" s="650" t="s">
        <v>14859</v>
      </c>
      <c r="N1595" s="613"/>
      <c r="O1595" s="644"/>
    </row>
    <row r="1596" spans="1:26" s="610" customFormat="1" ht="27.75" customHeight="1" x14ac:dyDescent="0.25">
      <c r="A1596" s="1048"/>
      <c r="B1596" s="642">
        <v>15</v>
      </c>
      <c r="C1596" s="608" t="s">
        <v>64</v>
      </c>
      <c r="D1596" s="642">
        <v>2566</v>
      </c>
      <c r="E1596" s="1048"/>
      <c r="F1596" s="1048"/>
      <c r="G1596" s="1065"/>
      <c r="H1596" s="1048"/>
      <c r="I1596" s="1048"/>
      <c r="J1596" s="1048"/>
      <c r="K1596" s="1048"/>
      <c r="L1596" s="609" t="s">
        <v>14858</v>
      </c>
      <c r="M1596" s="650" t="s">
        <v>14860</v>
      </c>
      <c r="N1596" s="613" t="s">
        <v>14861</v>
      </c>
      <c r="O1596" s="644">
        <v>109023.19</v>
      </c>
    </row>
    <row r="1597" spans="1:26" s="716" customFormat="1" ht="27.75" customHeight="1" x14ac:dyDescent="0.25">
      <c r="A1597" s="1048"/>
      <c r="B1597" s="787">
        <v>28</v>
      </c>
      <c r="C1597" s="786" t="s">
        <v>66</v>
      </c>
      <c r="D1597" s="787">
        <v>2566</v>
      </c>
      <c r="E1597" s="1048"/>
      <c r="F1597" s="1048"/>
      <c r="G1597" s="1065"/>
      <c r="H1597" s="1048"/>
      <c r="I1597" s="1048"/>
      <c r="J1597" s="1048"/>
      <c r="K1597" s="1048"/>
      <c r="L1597" s="678" t="s">
        <v>15502</v>
      </c>
      <c r="M1597" s="713" t="s">
        <v>15500</v>
      </c>
      <c r="N1597" s="714"/>
      <c r="O1597" s="715"/>
    </row>
    <row r="1598" spans="1:26" s="716" customFormat="1" ht="27.75" customHeight="1" x14ac:dyDescent="0.25">
      <c r="A1598" s="1048"/>
      <c r="B1598" s="787">
        <v>28</v>
      </c>
      <c r="C1598" s="786" t="s">
        <v>66</v>
      </c>
      <c r="D1598" s="787">
        <v>2566</v>
      </c>
      <c r="E1598" s="1048"/>
      <c r="F1598" s="1048"/>
      <c r="G1598" s="1065"/>
      <c r="H1598" s="1048"/>
      <c r="I1598" s="1048"/>
      <c r="J1598" s="1048"/>
      <c r="K1598" s="1048"/>
      <c r="L1598" s="678" t="s">
        <v>15503</v>
      </c>
      <c r="M1598" s="713" t="s">
        <v>15501</v>
      </c>
      <c r="N1598" s="714"/>
      <c r="O1598" s="715"/>
    </row>
    <row r="1599" spans="1:26" s="716" customFormat="1" ht="27.75" customHeight="1" x14ac:dyDescent="0.25">
      <c r="A1599" s="1048"/>
      <c r="B1599" s="787">
        <v>16</v>
      </c>
      <c r="C1599" s="786" t="s">
        <v>70</v>
      </c>
      <c r="D1599" s="787">
        <v>2566</v>
      </c>
      <c r="E1599" s="1048"/>
      <c r="F1599" s="1048"/>
      <c r="G1599" s="1065"/>
      <c r="H1599" s="1048"/>
      <c r="I1599" s="1048"/>
      <c r="J1599" s="1048"/>
      <c r="K1599" s="1048"/>
      <c r="L1599" s="678" t="s">
        <v>15931</v>
      </c>
      <c r="M1599" s="713" t="s">
        <v>15932</v>
      </c>
      <c r="N1599" s="714"/>
      <c r="O1599" s="715"/>
    </row>
    <row r="1600" spans="1:26" s="610" customFormat="1" ht="27.75" customHeight="1" x14ac:dyDescent="0.25">
      <c r="A1600" s="1048"/>
      <c r="B1600" s="760"/>
      <c r="C1600" s="682"/>
      <c r="D1600" s="760"/>
      <c r="E1600" s="1048"/>
      <c r="F1600" s="1048"/>
      <c r="G1600" s="1065"/>
      <c r="H1600" s="1048"/>
      <c r="I1600" s="1048"/>
      <c r="J1600" s="1048"/>
      <c r="K1600" s="1048"/>
      <c r="L1600" s="609" t="s">
        <v>17367</v>
      </c>
      <c r="M1600" s="650" t="s">
        <v>17369</v>
      </c>
      <c r="N1600" s="613"/>
      <c r="O1600" s="644"/>
    </row>
    <row r="1601" spans="1:26" s="610" customFormat="1" ht="27.75" customHeight="1" x14ac:dyDescent="0.3">
      <c r="A1601" s="1049"/>
      <c r="B1601" s="760"/>
      <c r="C1601" s="682"/>
      <c r="D1601" s="760"/>
      <c r="E1601" s="1049"/>
      <c r="F1601" s="1049"/>
      <c r="G1601" s="1066"/>
      <c r="H1601" s="1049"/>
      <c r="I1601" s="1049"/>
      <c r="J1601" s="1049"/>
      <c r="K1601" s="1049"/>
      <c r="L1601" s="609" t="s">
        <v>17368</v>
      </c>
      <c r="M1601" s="650" t="s">
        <v>17370</v>
      </c>
      <c r="N1601" s="685" t="s">
        <v>17371</v>
      </c>
      <c r="O1601" s="644"/>
    </row>
    <row r="1602" spans="1:26" ht="62.25" customHeight="1" x14ac:dyDescent="0.25">
      <c r="A1602" s="1144">
        <v>414</v>
      </c>
      <c r="B1602" s="1144">
        <v>26</v>
      </c>
      <c r="C1602" s="1144" t="s">
        <v>64</v>
      </c>
      <c r="D1602" s="1144">
        <v>2563</v>
      </c>
      <c r="E1602" s="1144" t="s">
        <v>6330</v>
      </c>
      <c r="F1602" s="1144" t="s">
        <v>6330</v>
      </c>
      <c r="G1602" s="1323" t="s">
        <v>6331</v>
      </c>
      <c r="H1602" s="1144" t="s">
        <v>2858</v>
      </c>
      <c r="I1602" s="1144" t="s">
        <v>959</v>
      </c>
      <c r="J1602" s="1144" t="s">
        <v>216</v>
      </c>
      <c r="K1602" s="1144" t="s">
        <v>3414</v>
      </c>
      <c r="L1602" s="126" t="s">
        <v>6332</v>
      </c>
      <c r="M1602" s="655" t="s">
        <v>6333</v>
      </c>
      <c r="N1602" s="468"/>
      <c r="O1602" s="191"/>
      <c r="Q1602" s="1" t="s">
        <v>6335</v>
      </c>
      <c r="T1602" s="26"/>
      <c r="U1602" s="26"/>
      <c r="V1602" s="26"/>
    </row>
    <row r="1603" spans="1:26" ht="41.25" customHeight="1" x14ac:dyDescent="0.25">
      <c r="A1603" s="1145"/>
      <c r="B1603" s="1145"/>
      <c r="C1603" s="1145"/>
      <c r="D1603" s="1145"/>
      <c r="E1603" s="1145"/>
      <c r="F1603" s="1145"/>
      <c r="G1603" s="1324"/>
      <c r="H1603" s="1145"/>
      <c r="I1603" s="1145"/>
      <c r="J1603" s="1145"/>
      <c r="K1603" s="1145"/>
      <c r="L1603" s="126" t="s">
        <v>297</v>
      </c>
      <c r="M1603" s="655" t="s">
        <v>7425</v>
      </c>
      <c r="N1603" s="468"/>
      <c r="O1603" s="191"/>
      <c r="R1603" s="26"/>
      <c r="S1603" s="26"/>
      <c r="T1603" s="26"/>
      <c r="U1603" s="26"/>
      <c r="V1603" s="26"/>
    </row>
    <row r="1604" spans="1:26" ht="41.25" customHeight="1" x14ac:dyDescent="0.25">
      <c r="A1604" s="1145"/>
      <c r="B1604" s="1145"/>
      <c r="C1604" s="1145"/>
      <c r="D1604" s="1145"/>
      <c r="E1604" s="1145"/>
      <c r="F1604" s="1145"/>
      <c r="G1604" s="1324"/>
      <c r="H1604" s="1145"/>
      <c r="I1604" s="1145"/>
      <c r="J1604" s="1145"/>
      <c r="K1604" s="1145"/>
      <c r="L1604" s="127" t="s">
        <v>5673</v>
      </c>
      <c r="M1604" s="658" t="s">
        <v>7426</v>
      </c>
      <c r="N1604" s="468" t="s">
        <v>7427</v>
      </c>
      <c r="O1604" s="191">
        <v>185732.83</v>
      </c>
      <c r="P1604" s="26"/>
      <c r="Q1604" s="26"/>
      <c r="R1604" s="26"/>
      <c r="S1604" s="26"/>
      <c r="W1604" s="26"/>
      <c r="X1604" s="26"/>
      <c r="Y1604" s="26"/>
      <c r="Z1604" s="26"/>
    </row>
    <row r="1605" spans="1:26" s="26" customFormat="1" ht="41.25" customHeight="1" x14ac:dyDescent="0.25">
      <c r="A1605" s="1145"/>
      <c r="B1605" s="1145"/>
      <c r="C1605" s="1145"/>
      <c r="D1605" s="1145"/>
      <c r="E1605" s="1145"/>
      <c r="F1605" s="1145"/>
      <c r="G1605" s="1324"/>
      <c r="H1605" s="1145"/>
      <c r="I1605" s="1145"/>
      <c r="J1605" s="1145"/>
      <c r="K1605" s="1145"/>
      <c r="L1605" s="126" t="s">
        <v>8362</v>
      </c>
      <c r="M1605" s="655" t="s">
        <v>8365</v>
      </c>
      <c r="N1605" s="468"/>
      <c r="O1605" s="191"/>
      <c r="T1605" s="1"/>
      <c r="U1605" s="1"/>
      <c r="V1605" s="1"/>
      <c r="W1605" s="1"/>
      <c r="X1605" s="1"/>
      <c r="Y1605" s="1"/>
      <c r="Z1605" s="1"/>
    </row>
    <row r="1606" spans="1:26" s="26" customFormat="1" ht="41.25" customHeight="1" x14ac:dyDescent="0.25">
      <c r="A1606" s="1146"/>
      <c r="B1606" s="1146"/>
      <c r="C1606" s="1146"/>
      <c r="D1606" s="1146"/>
      <c r="E1606" s="1146"/>
      <c r="F1606" s="1146"/>
      <c r="G1606" s="1325"/>
      <c r="H1606" s="1146"/>
      <c r="I1606" s="1146"/>
      <c r="J1606" s="1146"/>
      <c r="K1606" s="1146"/>
      <c r="L1606" s="126" t="s">
        <v>8363</v>
      </c>
      <c r="M1606" s="655" t="s">
        <v>8364</v>
      </c>
      <c r="N1606" s="468"/>
      <c r="O1606" s="191"/>
      <c r="R1606" s="1"/>
      <c r="S1606" s="1"/>
      <c r="W1606" s="1"/>
      <c r="X1606" s="1"/>
      <c r="Y1606" s="1"/>
      <c r="Z1606" s="1"/>
    </row>
    <row r="1607" spans="1:26" ht="49.5" customHeight="1" x14ac:dyDescent="0.25">
      <c r="A1607" s="1304">
        <v>415</v>
      </c>
      <c r="B1607" s="1304">
        <v>26</v>
      </c>
      <c r="C1607" s="1304" t="s">
        <v>64</v>
      </c>
      <c r="D1607" s="1304">
        <v>2563</v>
      </c>
      <c r="E1607" s="1286" t="s">
        <v>6336</v>
      </c>
      <c r="F1607" s="1286" t="s">
        <v>6336</v>
      </c>
      <c r="G1607" s="1305" t="s">
        <v>6337</v>
      </c>
      <c r="H1607" s="1286" t="s">
        <v>6338</v>
      </c>
      <c r="I1607" s="1286" t="s">
        <v>26</v>
      </c>
      <c r="J1607" s="1286" t="s">
        <v>232</v>
      </c>
      <c r="K1607" s="1286" t="s">
        <v>3414</v>
      </c>
      <c r="L1607" s="126" t="s">
        <v>44</v>
      </c>
      <c r="M1607" s="655" t="s">
        <v>6339</v>
      </c>
      <c r="N1607" s="468"/>
      <c r="O1607" s="191"/>
      <c r="Q1607" s="1" t="s">
        <v>6335</v>
      </c>
    </row>
    <row r="1608" spans="1:26" ht="40.5" x14ac:dyDescent="0.25">
      <c r="A1608" s="1304"/>
      <c r="B1608" s="1304"/>
      <c r="C1608" s="1304"/>
      <c r="D1608" s="1304"/>
      <c r="E1608" s="1286"/>
      <c r="F1608" s="1286"/>
      <c r="G1608" s="1305"/>
      <c r="H1608" s="1286"/>
      <c r="I1608" s="1286"/>
      <c r="J1608" s="1286"/>
      <c r="K1608" s="1286"/>
      <c r="L1608" s="126" t="s">
        <v>297</v>
      </c>
      <c r="M1608" s="655" t="s">
        <v>7422</v>
      </c>
      <c r="N1608" s="468"/>
      <c r="O1608" s="191"/>
      <c r="R1608" s="26"/>
      <c r="S1608" s="26"/>
      <c r="W1608" s="26"/>
      <c r="X1608" s="26"/>
      <c r="Y1608" s="26"/>
      <c r="Z1608" s="26"/>
    </row>
    <row r="1609" spans="1:26" ht="27.75" customHeight="1" x14ac:dyDescent="0.25">
      <c r="A1609" s="1304"/>
      <c r="B1609" s="1304"/>
      <c r="C1609" s="1304"/>
      <c r="D1609" s="1304"/>
      <c r="E1609" s="1286"/>
      <c r="F1609" s="1286"/>
      <c r="G1609" s="1305"/>
      <c r="H1609" s="1286"/>
      <c r="I1609" s="1286"/>
      <c r="J1609" s="1286"/>
      <c r="K1609" s="1286"/>
      <c r="L1609" s="127" t="s">
        <v>5673</v>
      </c>
      <c r="M1609" s="658" t="s">
        <v>7423</v>
      </c>
      <c r="N1609" s="468" t="s">
        <v>7424</v>
      </c>
      <c r="O1609" s="191">
        <v>134045.32</v>
      </c>
      <c r="P1609" s="26"/>
      <c r="Q1609" s="26"/>
      <c r="W1609" s="26"/>
      <c r="X1609" s="26"/>
      <c r="Y1609" s="26"/>
      <c r="Z1609" s="26"/>
    </row>
    <row r="1610" spans="1:26" ht="39.75" customHeight="1" x14ac:dyDescent="0.25">
      <c r="A1610" s="1128">
        <v>416</v>
      </c>
      <c r="B1610" s="1128">
        <v>27</v>
      </c>
      <c r="C1610" s="1128" t="s">
        <v>64</v>
      </c>
      <c r="D1610" s="1128">
        <v>2563</v>
      </c>
      <c r="E1610" s="1081" t="s">
        <v>6384</v>
      </c>
      <c r="F1610" s="1081" t="s">
        <v>6383</v>
      </c>
      <c r="G1610" s="1288"/>
      <c r="H1610" s="1081" t="s">
        <v>6387</v>
      </c>
      <c r="I1610" s="1081" t="s">
        <v>211</v>
      </c>
      <c r="J1610" s="1081" t="s">
        <v>212</v>
      </c>
      <c r="K1610" s="1081" t="s">
        <v>3414</v>
      </c>
      <c r="L1610" s="113" t="s">
        <v>6385</v>
      </c>
      <c r="M1610" s="361" t="s">
        <v>6386</v>
      </c>
      <c r="T1610" s="26"/>
      <c r="U1610" s="26"/>
      <c r="V1610" s="26"/>
    </row>
    <row r="1611" spans="1:26" ht="27.75" customHeight="1" x14ac:dyDescent="0.25">
      <c r="A1611" s="1128"/>
      <c r="B1611" s="1128"/>
      <c r="C1611" s="1128"/>
      <c r="D1611" s="1128"/>
      <c r="E1611" s="1081"/>
      <c r="F1611" s="1081"/>
      <c r="G1611" s="1288"/>
      <c r="H1611" s="1081"/>
      <c r="I1611" s="1081"/>
      <c r="J1611" s="1081"/>
      <c r="K1611" s="1081"/>
      <c r="L1611" s="113" t="s">
        <v>6389</v>
      </c>
      <c r="M1611" s="361" t="s">
        <v>6388</v>
      </c>
      <c r="T1611" s="26"/>
      <c r="U1611" s="26"/>
      <c r="V1611" s="26"/>
    </row>
    <row r="1612" spans="1:26" ht="36.75" customHeight="1" x14ac:dyDescent="0.25">
      <c r="A1612" s="1128">
        <v>417</v>
      </c>
      <c r="B1612" s="1128">
        <v>27</v>
      </c>
      <c r="C1612" s="1128" t="s">
        <v>64</v>
      </c>
      <c r="D1612" s="1128">
        <v>2563</v>
      </c>
      <c r="E1612" s="1081" t="s">
        <v>6390</v>
      </c>
      <c r="F1612" s="1081" t="s">
        <v>6391</v>
      </c>
      <c r="G1612" s="1288" t="s">
        <v>6392</v>
      </c>
      <c r="H1612" s="1081" t="s">
        <v>6393</v>
      </c>
      <c r="I1612" s="1081" t="s">
        <v>388</v>
      </c>
      <c r="J1612" s="1081" t="s">
        <v>388</v>
      </c>
      <c r="K1612" s="1081" t="s">
        <v>3414</v>
      </c>
      <c r="L1612" s="113" t="s">
        <v>6394</v>
      </c>
      <c r="M1612" s="361" t="s">
        <v>6395</v>
      </c>
      <c r="R1612" s="26"/>
      <c r="S1612" s="26"/>
    </row>
    <row r="1613" spans="1:26" ht="37.5" customHeight="1" x14ac:dyDescent="0.25">
      <c r="A1613" s="1128"/>
      <c r="B1613" s="1128"/>
      <c r="C1613" s="1128"/>
      <c r="D1613" s="1128"/>
      <c r="E1613" s="1081"/>
      <c r="F1613" s="1081"/>
      <c r="G1613" s="1288"/>
      <c r="H1613" s="1081"/>
      <c r="I1613" s="1081"/>
      <c r="J1613" s="1081"/>
      <c r="K1613" s="1081"/>
      <c r="L1613" s="40" t="s">
        <v>6397</v>
      </c>
      <c r="M1613" s="660" t="s">
        <v>6396</v>
      </c>
      <c r="P1613" s="26"/>
      <c r="Q1613" s="26"/>
      <c r="R1613" s="26"/>
      <c r="S1613" s="26"/>
    </row>
    <row r="1614" spans="1:26" s="26" customFormat="1" ht="37.5" customHeight="1" x14ac:dyDescent="0.25">
      <c r="A1614" s="1128"/>
      <c r="B1614" s="1128"/>
      <c r="C1614" s="1128"/>
      <c r="D1614" s="1128"/>
      <c r="E1614" s="1081"/>
      <c r="F1614" s="1081"/>
      <c r="G1614" s="1288"/>
      <c r="H1614" s="1081"/>
      <c r="I1614" s="1081"/>
      <c r="J1614" s="1081"/>
      <c r="K1614" s="1081"/>
      <c r="L1614" s="40" t="s">
        <v>6398</v>
      </c>
      <c r="M1614" s="660" t="s">
        <v>6399</v>
      </c>
      <c r="N1614" s="109"/>
      <c r="O1614" s="163"/>
      <c r="R1614" s="1"/>
      <c r="S1614" s="1"/>
      <c r="T1614" s="1"/>
      <c r="U1614" s="1"/>
      <c r="V1614" s="1"/>
      <c r="W1614" s="1"/>
      <c r="X1614" s="1"/>
      <c r="Y1614" s="1"/>
      <c r="Z1614" s="1"/>
    </row>
    <row r="1615" spans="1:26" s="26" customFormat="1" ht="37.5" customHeight="1" x14ac:dyDescent="0.25">
      <c r="A1615" s="69">
        <v>418</v>
      </c>
      <c r="B1615" s="69">
        <v>28</v>
      </c>
      <c r="C1615" s="69" t="s">
        <v>64</v>
      </c>
      <c r="D1615" s="69">
        <v>2563</v>
      </c>
      <c r="E1615" s="113" t="s">
        <v>6362</v>
      </c>
      <c r="F1615" s="113" t="s">
        <v>6362</v>
      </c>
      <c r="G1615" s="1" t="s">
        <v>6363</v>
      </c>
      <c r="H1615" s="113" t="s">
        <v>6364</v>
      </c>
      <c r="I1615" s="113" t="s">
        <v>26</v>
      </c>
      <c r="J1615" s="113" t="s">
        <v>232</v>
      </c>
      <c r="K1615" s="113" t="s">
        <v>3414</v>
      </c>
      <c r="L1615" s="113" t="s">
        <v>44</v>
      </c>
      <c r="M1615" s="361" t="s">
        <v>6365</v>
      </c>
      <c r="N1615" s="109"/>
      <c r="O1615" s="163"/>
      <c r="P1615" s="1"/>
      <c r="Q1615" s="1"/>
      <c r="R1615" s="1"/>
      <c r="S1615" s="1"/>
      <c r="T1615" s="1"/>
      <c r="U1615" s="1"/>
      <c r="V1615" s="1"/>
      <c r="W1615" s="1"/>
      <c r="X1615" s="1"/>
      <c r="Y1615" s="1"/>
      <c r="Z1615" s="1"/>
    </row>
    <row r="1616" spans="1:26" ht="27.75" customHeight="1" x14ac:dyDescent="0.25">
      <c r="A1616" s="69">
        <v>419</v>
      </c>
      <c r="B1616" s="69">
        <v>4</v>
      </c>
      <c r="C1616" s="69" t="s">
        <v>65</v>
      </c>
      <c r="D1616" s="69">
        <v>2563</v>
      </c>
      <c r="E1616" s="113" t="s">
        <v>6454</v>
      </c>
      <c r="F1616" s="113" t="s">
        <v>6454</v>
      </c>
      <c r="G1616" s="1" t="s">
        <v>6455</v>
      </c>
      <c r="H1616" s="113" t="s">
        <v>6456</v>
      </c>
      <c r="I1616" s="113" t="s">
        <v>91</v>
      </c>
      <c r="J1616" s="113" t="s">
        <v>92</v>
      </c>
      <c r="K1616" s="113" t="s">
        <v>3414</v>
      </c>
      <c r="L1616" s="113" t="s">
        <v>44</v>
      </c>
      <c r="M1616" s="361" t="s">
        <v>6457</v>
      </c>
    </row>
    <row r="1617" spans="1:26" ht="27.75" customHeight="1" x14ac:dyDescent="0.25">
      <c r="A1617" s="69">
        <v>420</v>
      </c>
      <c r="B1617" s="69">
        <v>5</v>
      </c>
      <c r="C1617" s="69" t="s">
        <v>65</v>
      </c>
      <c r="D1617" s="69">
        <v>2563</v>
      </c>
      <c r="E1617" s="113" t="s">
        <v>8368</v>
      </c>
      <c r="F1617" s="113" t="s">
        <v>8368</v>
      </c>
      <c r="G1617" s="1" t="s">
        <v>6458</v>
      </c>
      <c r="H1617" s="113" t="s">
        <v>6459</v>
      </c>
      <c r="I1617" s="113" t="s">
        <v>564</v>
      </c>
      <c r="J1617" s="113" t="s">
        <v>212</v>
      </c>
      <c r="K1617" s="113" t="s">
        <v>3414</v>
      </c>
      <c r="L1617" s="113" t="s">
        <v>6460</v>
      </c>
      <c r="M1617" s="361" t="s">
        <v>6461</v>
      </c>
      <c r="W1617" s="26"/>
      <c r="X1617" s="26"/>
      <c r="Y1617" s="26"/>
      <c r="Z1617" s="26"/>
    </row>
    <row r="1618" spans="1:26" ht="27.75" customHeight="1" x14ac:dyDescent="0.25">
      <c r="L1618" s="113" t="s">
        <v>8369</v>
      </c>
      <c r="M1618" s="361" t="s">
        <v>8370</v>
      </c>
      <c r="W1618" s="26"/>
      <c r="X1618" s="26"/>
      <c r="Y1618" s="26"/>
      <c r="Z1618" s="26"/>
    </row>
    <row r="1619" spans="1:26" ht="27.75" customHeight="1" x14ac:dyDescent="0.25">
      <c r="L1619" s="113" t="s">
        <v>8367</v>
      </c>
      <c r="M1619" s="361" t="s">
        <v>8371</v>
      </c>
      <c r="T1619" s="26"/>
      <c r="U1619" s="26"/>
      <c r="V1619" s="26"/>
    </row>
    <row r="1620" spans="1:26" ht="39" customHeight="1" x14ac:dyDescent="0.25">
      <c r="A1620" s="69">
        <v>421</v>
      </c>
      <c r="B1620" s="69">
        <v>5</v>
      </c>
      <c r="C1620" s="69" t="s">
        <v>65</v>
      </c>
      <c r="D1620" s="69">
        <v>2563</v>
      </c>
      <c r="E1620" s="113" t="s">
        <v>6613</v>
      </c>
      <c r="F1620" s="113" t="s">
        <v>6613</v>
      </c>
      <c r="G1620" s="1" t="s">
        <v>6614</v>
      </c>
      <c r="H1620" s="113" t="s">
        <v>6615</v>
      </c>
      <c r="I1620" s="113" t="s">
        <v>451</v>
      </c>
      <c r="J1620" s="113" t="s">
        <v>92</v>
      </c>
      <c r="K1620" s="113" t="s">
        <v>3414</v>
      </c>
      <c r="L1620" s="113" t="s">
        <v>44</v>
      </c>
      <c r="M1620" s="361" t="s">
        <v>6616</v>
      </c>
      <c r="T1620" s="26"/>
      <c r="U1620" s="26"/>
      <c r="V1620" s="26"/>
    </row>
    <row r="1621" spans="1:26" ht="27.75" customHeight="1" x14ac:dyDescent="0.25">
      <c r="A1621" s="1304">
        <v>422</v>
      </c>
      <c r="B1621" s="1304">
        <v>9</v>
      </c>
      <c r="C1621" s="1304" t="s">
        <v>65</v>
      </c>
      <c r="D1621" s="1304">
        <v>2563</v>
      </c>
      <c r="E1621" s="1286" t="s">
        <v>6594</v>
      </c>
      <c r="F1621" s="1286" t="s">
        <v>6594</v>
      </c>
      <c r="G1621" s="1305" t="s">
        <v>6595</v>
      </c>
      <c r="H1621" s="1286" t="s">
        <v>6596</v>
      </c>
      <c r="I1621" s="1286" t="s">
        <v>6597</v>
      </c>
      <c r="J1621" s="1286" t="s">
        <v>6598</v>
      </c>
      <c r="K1621" s="1286" t="s">
        <v>3414</v>
      </c>
      <c r="L1621" s="126" t="s">
        <v>277</v>
      </c>
      <c r="M1621" s="655" t="s">
        <v>6599</v>
      </c>
      <c r="N1621" s="468"/>
      <c r="O1621" s="191"/>
      <c r="R1621" s="26"/>
      <c r="S1621" s="26"/>
    </row>
    <row r="1622" spans="1:26" ht="38.25" customHeight="1" x14ac:dyDescent="0.25">
      <c r="A1622" s="1304"/>
      <c r="B1622" s="1304"/>
      <c r="C1622" s="1304"/>
      <c r="D1622" s="1304"/>
      <c r="E1622" s="1286"/>
      <c r="F1622" s="1286"/>
      <c r="G1622" s="1305"/>
      <c r="H1622" s="1286"/>
      <c r="I1622" s="1286"/>
      <c r="J1622" s="1286"/>
      <c r="K1622" s="1286"/>
      <c r="L1622" s="127" t="s">
        <v>297</v>
      </c>
      <c r="M1622" s="658" t="s">
        <v>7726</v>
      </c>
      <c r="N1622" s="468"/>
      <c r="O1622" s="191"/>
      <c r="P1622" s="26"/>
      <c r="Q1622" s="26"/>
      <c r="R1622" s="26"/>
      <c r="S1622" s="26"/>
    </row>
    <row r="1623" spans="1:26" ht="38.25" customHeight="1" x14ac:dyDescent="0.25">
      <c r="A1623" s="1304"/>
      <c r="B1623" s="1304"/>
      <c r="C1623" s="1304"/>
      <c r="D1623" s="1304"/>
      <c r="E1623" s="1286"/>
      <c r="F1623" s="1286"/>
      <c r="G1623" s="1305"/>
      <c r="H1623" s="1286"/>
      <c r="I1623" s="1286"/>
      <c r="J1623" s="1286"/>
      <c r="K1623" s="1286"/>
      <c r="L1623" s="127" t="s">
        <v>7714</v>
      </c>
      <c r="M1623" s="658" t="s">
        <v>7727</v>
      </c>
      <c r="N1623" s="468"/>
      <c r="O1623" s="191">
        <v>114454.83</v>
      </c>
      <c r="P1623" s="26"/>
      <c r="Q1623" s="26"/>
    </row>
    <row r="1624" spans="1:26" s="26" customFormat="1" ht="38.25" customHeight="1" x14ac:dyDescent="0.25">
      <c r="A1624" s="69">
        <v>423</v>
      </c>
      <c r="B1624" s="69">
        <v>9</v>
      </c>
      <c r="C1624" s="69" t="s">
        <v>65</v>
      </c>
      <c r="D1624" s="69">
        <v>2563</v>
      </c>
      <c r="E1624" s="113" t="s">
        <v>6594</v>
      </c>
      <c r="F1624" s="113" t="s">
        <v>6594</v>
      </c>
      <c r="G1624" s="1" t="s">
        <v>6595</v>
      </c>
      <c r="H1624" s="113" t="s">
        <v>6596</v>
      </c>
      <c r="I1624" s="113" t="s">
        <v>6597</v>
      </c>
      <c r="J1624" s="113" t="s">
        <v>6598</v>
      </c>
      <c r="K1624" s="113" t="s">
        <v>3414</v>
      </c>
      <c r="L1624" s="113" t="s">
        <v>4569</v>
      </c>
      <c r="M1624" s="361" t="s">
        <v>6609</v>
      </c>
      <c r="N1624" s="109"/>
      <c r="O1624" s="163"/>
      <c r="P1624" s="1"/>
      <c r="Q1624" s="1"/>
      <c r="R1624" s="1"/>
      <c r="S1624" s="1"/>
      <c r="T1624" s="1"/>
      <c r="U1624" s="1"/>
      <c r="V1624" s="1"/>
      <c r="W1624" s="1"/>
      <c r="X1624" s="1"/>
      <c r="Y1624" s="1"/>
      <c r="Z1624" s="1"/>
    </row>
    <row r="1625" spans="1:26" ht="39.75" customHeight="1" x14ac:dyDescent="0.25">
      <c r="A1625" s="69">
        <v>424</v>
      </c>
      <c r="B1625" s="69">
        <v>10</v>
      </c>
      <c r="C1625" s="69" t="s">
        <v>65</v>
      </c>
      <c r="D1625" s="69">
        <v>2563</v>
      </c>
      <c r="E1625" s="113" t="s">
        <v>6668</v>
      </c>
      <c r="F1625" s="113" t="s">
        <v>6668</v>
      </c>
      <c r="G1625" s="1" t="s">
        <v>6669</v>
      </c>
      <c r="H1625" s="113" t="s">
        <v>2910</v>
      </c>
      <c r="I1625" s="113" t="s">
        <v>2068</v>
      </c>
      <c r="J1625" s="113" t="s">
        <v>212</v>
      </c>
      <c r="K1625" s="113" t="s">
        <v>3414</v>
      </c>
      <c r="L1625" s="113" t="s">
        <v>44</v>
      </c>
      <c r="M1625" s="361" t="s">
        <v>6670</v>
      </c>
    </row>
    <row r="1626" spans="1:26" ht="41.25" customHeight="1" x14ac:dyDescent="0.25">
      <c r="A1626" s="69">
        <v>425</v>
      </c>
      <c r="B1626" s="69">
        <v>11</v>
      </c>
      <c r="C1626" s="69" t="s">
        <v>65</v>
      </c>
      <c r="D1626" s="69">
        <v>2563</v>
      </c>
      <c r="E1626" s="113" t="s">
        <v>6617</v>
      </c>
      <c r="F1626" s="113" t="s">
        <v>6617</v>
      </c>
      <c r="G1626" s="1" t="s">
        <v>6618</v>
      </c>
      <c r="H1626" s="113" t="s">
        <v>6619</v>
      </c>
      <c r="I1626" s="113" t="s">
        <v>185</v>
      </c>
      <c r="J1626" s="113" t="s">
        <v>78</v>
      </c>
      <c r="K1626" s="113" t="s">
        <v>3414</v>
      </c>
      <c r="L1626" s="113" t="s">
        <v>44</v>
      </c>
      <c r="M1626" s="361" t="s">
        <v>6620</v>
      </c>
    </row>
    <row r="1627" spans="1:26" ht="27.75" customHeight="1" x14ac:dyDescent="0.25">
      <c r="A1627" s="69">
        <v>426</v>
      </c>
      <c r="B1627" s="69">
        <v>12</v>
      </c>
      <c r="C1627" s="69" t="s">
        <v>65</v>
      </c>
      <c r="D1627" s="69">
        <v>2563</v>
      </c>
      <c r="E1627" s="113" t="s">
        <v>6623</v>
      </c>
      <c r="F1627" s="113" t="s">
        <v>6623</v>
      </c>
      <c r="G1627" s="1" t="s">
        <v>6624</v>
      </c>
      <c r="H1627" s="113" t="s">
        <v>6625</v>
      </c>
      <c r="I1627" s="113" t="s">
        <v>6626</v>
      </c>
      <c r="J1627" s="113" t="s">
        <v>11</v>
      </c>
      <c r="K1627" s="113" t="s">
        <v>3414</v>
      </c>
      <c r="L1627" s="113" t="s">
        <v>45</v>
      </c>
      <c r="M1627" s="361" t="s">
        <v>6627</v>
      </c>
      <c r="W1627" s="26"/>
      <c r="X1627" s="26"/>
      <c r="Y1627" s="26"/>
      <c r="Z1627" s="26"/>
    </row>
    <row r="1628" spans="1:26" ht="27.75" customHeight="1" x14ac:dyDescent="0.25">
      <c r="A1628" s="69">
        <v>427</v>
      </c>
      <c r="B1628" s="69">
        <v>12</v>
      </c>
      <c r="C1628" s="69" t="s">
        <v>65</v>
      </c>
      <c r="D1628" s="69">
        <v>2563</v>
      </c>
      <c r="E1628" s="113" t="s">
        <v>6691</v>
      </c>
      <c r="F1628" s="113" t="s">
        <v>6691</v>
      </c>
      <c r="G1628" s="1" t="s">
        <v>6692</v>
      </c>
      <c r="H1628" s="113" t="s">
        <v>6693</v>
      </c>
      <c r="I1628" s="113" t="s">
        <v>6694</v>
      </c>
      <c r="J1628" s="113" t="s">
        <v>6695</v>
      </c>
      <c r="K1628" s="113" t="s">
        <v>4930</v>
      </c>
      <c r="L1628" s="113" t="s">
        <v>44</v>
      </c>
      <c r="M1628" s="361" t="s">
        <v>6696</v>
      </c>
    </row>
    <row r="1629" spans="1:26" ht="27.75" customHeight="1" x14ac:dyDescent="0.25">
      <c r="A1629" s="69">
        <v>428</v>
      </c>
      <c r="B1629" s="69">
        <v>16</v>
      </c>
      <c r="C1629" s="69" t="s">
        <v>65</v>
      </c>
      <c r="D1629" s="69">
        <v>2563</v>
      </c>
      <c r="E1629" s="113" t="s">
        <v>6830</v>
      </c>
      <c r="F1629" s="113" t="s">
        <v>6830</v>
      </c>
      <c r="G1629" s="1" t="s">
        <v>6831</v>
      </c>
      <c r="H1629" s="113" t="s">
        <v>6832</v>
      </c>
      <c r="I1629" s="113" t="s">
        <v>959</v>
      </c>
      <c r="J1629" s="113" t="s">
        <v>216</v>
      </c>
      <c r="K1629" s="113" t="s">
        <v>3414</v>
      </c>
      <c r="L1629" s="113" t="s">
        <v>4569</v>
      </c>
      <c r="M1629" s="361" t="s">
        <v>6833</v>
      </c>
      <c r="T1629" s="26"/>
      <c r="U1629" s="26"/>
      <c r="V1629" s="26"/>
    </row>
    <row r="1630" spans="1:26" ht="27.75" customHeight="1" x14ac:dyDescent="0.25">
      <c r="A1630" s="1304">
        <v>429</v>
      </c>
      <c r="B1630" s="1304">
        <v>16</v>
      </c>
      <c r="C1630" s="1304" t="s">
        <v>65</v>
      </c>
      <c r="D1630" s="1304">
        <v>2563</v>
      </c>
      <c r="E1630" s="1286" t="s">
        <v>6830</v>
      </c>
      <c r="F1630" s="1286" t="s">
        <v>6830</v>
      </c>
      <c r="G1630" s="1305" t="s">
        <v>6831</v>
      </c>
      <c r="H1630" s="1286" t="s">
        <v>6832</v>
      </c>
      <c r="I1630" s="1286" t="s">
        <v>959</v>
      </c>
      <c r="J1630" s="1286" t="s">
        <v>216</v>
      </c>
      <c r="K1630" s="1286" t="s">
        <v>3414</v>
      </c>
      <c r="L1630" s="126" t="s">
        <v>277</v>
      </c>
      <c r="M1630" s="655" t="s">
        <v>6838</v>
      </c>
      <c r="N1630" s="468"/>
      <c r="O1630" s="191"/>
    </row>
    <row r="1631" spans="1:26" ht="27.75" customHeight="1" x14ac:dyDescent="0.25">
      <c r="A1631" s="1304"/>
      <c r="B1631" s="1304"/>
      <c r="C1631" s="1304"/>
      <c r="D1631" s="1304"/>
      <c r="E1631" s="1286"/>
      <c r="F1631" s="1286"/>
      <c r="G1631" s="1305"/>
      <c r="H1631" s="1286"/>
      <c r="I1631" s="1286"/>
      <c r="J1631" s="1286"/>
      <c r="K1631" s="1286"/>
      <c r="L1631" s="126" t="s">
        <v>297</v>
      </c>
      <c r="M1631" s="655" t="s">
        <v>7656</v>
      </c>
      <c r="N1631" s="468"/>
      <c r="O1631" s="191"/>
      <c r="R1631" s="26"/>
      <c r="S1631" s="26"/>
    </row>
    <row r="1632" spans="1:26" ht="27.75" customHeight="1" x14ac:dyDescent="0.25">
      <c r="A1632" s="1304"/>
      <c r="B1632" s="1304"/>
      <c r="C1632" s="1304"/>
      <c r="D1632" s="1304"/>
      <c r="E1632" s="1286"/>
      <c r="F1632" s="1286"/>
      <c r="G1632" s="1305"/>
      <c r="H1632" s="1286"/>
      <c r="I1632" s="1286"/>
      <c r="J1632" s="1286"/>
      <c r="K1632" s="1286"/>
      <c r="L1632" s="127" t="s">
        <v>5673</v>
      </c>
      <c r="M1632" s="658" t="s">
        <v>7657</v>
      </c>
      <c r="N1632" s="468"/>
      <c r="O1632" s="191">
        <v>156276.79999999999</v>
      </c>
      <c r="P1632" s="26"/>
      <c r="Q1632" s="26"/>
    </row>
    <row r="1633" spans="1:15" ht="27.75" customHeight="1" x14ac:dyDescent="0.25">
      <c r="A1633" s="69">
        <v>430</v>
      </c>
      <c r="B1633" s="69">
        <v>18</v>
      </c>
      <c r="C1633" s="69" t="s">
        <v>65</v>
      </c>
      <c r="D1633" s="69">
        <v>2563</v>
      </c>
      <c r="E1633" s="113" t="s">
        <v>6867</v>
      </c>
      <c r="F1633" s="113" t="s">
        <v>6867</v>
      </c>
      <c r="G1633" s="1" t="s">
        <v>6868</v>
      </c>
      <c r="H1633" s="113" t="s">
        <v>6869</v>
      </c>
      <c r="I1633" s="113" t="s">
        <v>665</v>
      </c>
      <c r="J1633" s="113" t="s">
        <v>105</v>
      </c>
      <c r="K1633" s="113" t="s">
        <v>3414</v>
      </c>
      <c r="L1633" s="113" t="s">
        <v>44</v>
      </c>
      <c r="M1633" s="361" t="s">
        <v>6870</v>
      </c>
    </row>
    <row r="1634" spans="1:15" ht="27.75" customHeight="1" x14ac:dyDescent="0.25">
      <c r="A1634" s="69">
        <v>431</v>
      </c>
      <c r="B1634" s="69">
        <v>18</v>
      </c>
      <c r="C1634" s="69" t="s">
        <v>65</v>
      </c>
      <c r="D1634" s="69">
        <v>2563</v>
      </c>
      <c r="E1634" s="113" t="s">
        <v>6867</v>
      </c>
      <c r="F1634" s="113" t="s">
        <v>6867</v>
      </c>
      <c r="G1634" s="1" t="s">
        <v>6868</v>
      </c>
      <c r="H1634" s="113" t="s">
        <v>6869</v>
      </c>
      <c r="I1634" s="113" t="s">
        <v>665</v>
      </c>
      <c r="J1634" s="113" t="s">
        <v>105</v>
      </c>
      <c r="K1634" s="113" t="s">
        <v>3414</v>
      </c>
      <c r="L1634" s="113" t="s">
        <v>4569</v>
      </c>
      <c r="M1634" s="361" t="s">
        <v>6871</v>
      </c>
    </row>
    <row r="1635" spans="1:15" ht="42.75" customHeight="1" x14ac:dyDescent="0.25">
      <c r="L1635" s="150" t="s">
        <v>8798</v>
      </c>
      <c r="M1635" s="61" t="s">
        <v>9364</v>
      </c>
    </row>
    <row r="1636" spans="1:15" ht="42.75" customHeight="1" x14ac:dyDescent="0.25">
      <c r="B1636" s="69">
        <v>21</v>
      </c>
      <c r="C1636" s="69" t="s">
        <v>682</v>
      </c>
      <c r="D1636" s="69">
        <v>2563</v>
      </c>
      <c r="L1636" s="150" t="s">
        <v>8363</v>
      </c>
      <c r="M1636" s="61" t="s">
        <v>9378</v>
      </c>
    </row>
    <row r="1637" spans="1:15" ht="42.75" customHeight="1" x14ac:dyDescent="0.25">
      <c r="A1637" s="69">
        <v>432</v>
      </c>
      <c r="B1637" s="69">
        <v>31</v>
      </c>
      <c r="C1637" s="69" t="s">
        <v>65</v>
      </c>
      <c r="D1637" s="69">
        <v>2563</v>
      </c>
      <c r="E1637" s="113" t="s">
        <v>6951</v>
      </c>
      <c r="F1637" s="113" t="s">
        <v>6951</v>
      </c>
      <c r="G1637" s="1" t="s">
        <v>6952</v>
      </c>
      <c r="H1637" s="113" t="s">
        <v>6953</v>
      </c>
      <c r="I1637" s="113" t="s">
        <v>2572</v>
      </c>
      <c r="J1637" s="113" t="s">
        <v>1269</v>
      </c>
      <c r="K1637" s="113" t="s">
        <v>3414</v>
      </c>
      <c r="L1637" s="113" t="s">
        <v>4569</v>
      </c>
      <c r="M1637" s="361" t="s">
        <v>6954</v>
      </c>
    </row>
    <row r="1638" spans="1:15" ht="42.75" customHeight="1" x14ac:dyDescent="0.25">
      <c r="L1638" s="150" t="s">
        <v>8798</v>
      </c>
      <c r="M1638" s="61" t="s">
        <v>9347</v>
      </c>
    </row>
    <row r="1639" spans="1:15" ht="42.75" customHeight="1" x14ac:dyDescent="0.25">
      <c r="B1639" s="69">
        <v>21</v>
      </c>
      <c r="C1639" s="69" t="s">
        <v>682</v>
      </c>
      <c r="D1639" s="69">
        <v>2563</v>
      </c>
      <c r="L1639" s="150" t="s">
        <v>8363</v>
      </c>
      <c r="M1639" s="61" t="s">
        <v>9348</v>
      </c>
    </row>
    <row r="1640" spans="1:15" ht="42.75" customHeight="1" x14ac:dyDescent="0.25">
      <c r="A1640" s="69">
        <v>433</v>
      </c>
      <c r="B1640" s="119">
        <v>7</v>
      </c>
      <c r="C1640" s="119" t="s">
        <v>66</v>
      </c>
      <c r="D1640" s="119">
        <v>2563</v>
      </c>
      <c r="E1640" s="150" t="s">
        <v>7013</v>
      </c>
      <c r="F1640" s="150" t="s">
        <v>7013</v>
      </c>
      <c r="G1640" s="1" t="s">
        <v>7014</v>
      </c>
      <c r="H1640" s="113" t="s">
        <v>7015</v>
      </c>
      <c r="I1640" s="113" t="s">
        <v>7016</v>
      </c>
      <c r="J1640" s="113" t="s">
        <v>1269</v>
      </c>
      <c r="K1640" s="113" t="s">
        <v>3414</v>
      </c>
      <c r="L1640" s="113" t="s">
        <v>4569</v>
      </c>
      <c r="M1640" s="361" t="s">
        <v>7018</v>
      </c>
    </row>
    <row r="1641" spans="1:15" ht="42.75" customHeight="1" x14ac:dyDescent="0.25">
      <c r="B1641" s="119"/>
      <c r="C1641" s="119"/>
      <c r="D1641" s="119"/>
      <c r="E1641" s="150"/>
      <c r="F1641" s="150"/>
      <c r="L1641" s="150" t="s">
        <v>8798</v>
      </c>
      <c r="M1641" s="61" t="s">
        <v>9349</v>
      </c>
    </row>
    <row r="1642" spans="1:15" ht="42.75" customHeight="1" x14ac:dyDescent="0.25">
      <c r="B1642" s="119">
        <v>21</v>
      </c>
      <c r="C1642" s="119" t="s">
        <v>682</v>
      </c>
      <c r="D1642" s="119">
        <v>2563</v>
      </c>
      <c r="E1642" s="150"/>
      <c r="F1642" s="150"/>
      <c r="L1642" s="150" t="s">
        <v>8363</v>
      </c>
      <c r="M1642" s="61" t="s">
        <v>9350</v>
      </c>
    </row>
    <row r="1643" spans="1:15" ht="42.75" customHeight="1" x14ac:dyDescent="0.25">
      <c r="A1643" s="1304">
        <v>434</v>
      </c>
      <c r="B1643" s="1313">
        <v>7</v>
      </c>
      <c r="C1643" s="1313" t="s">
        <v>66</v>
      </c>
      <c r="D1643" s="1313">
        <v>2563</v>
      </c>
      <c r="E1643" s="1322" t="s">
        <v>7013</v>
      </c>
      <c r="F1643" s="1322" t="s">
        <v>7013</v>
      </c>
      <c r="G1643" s="1326" t="s">
        <v>7014</v>
      </c>
      <c r="H1643" s="1322" t="s">
        <v>7015</v>
      </c>
      <c r="I1643" s="1322" t="s">
        <v>7016</v>
      </c>
      <c r="J1643" s="1322" t="s">
        <v>1269</v>
      </c>
      <c r="K1643" s="1322" t="s">
        <v>3414</v>
      </c>
      <c r="L1643" s="126" t="s">
        <v>277</v>
      </c>
      <c r="M1643" s="655" t="s">
        <v>7017</v>
      </c>
      <c r="N1643" s="468"/>
      <c r="O1643" s="191"/>
    </row>
    <row r="1644" spans="1:15" ht="42.75" customHeight="1" x14ac:dyDescent="0.25">
      <c r="A1644" s="1304"/>
      <c r="B1644" s="1313"/>
      <c r="C1644" s="1313"/>
      <c r="D1644" s="1313"/>
      <c r="E1644" s="1322"/>
      <c r="F1644" s="1322"/>
      <c r="G1644" s="1326"/>
      <c r="H1644" s="1322"/>
      <c r="I1644" s="1322"/>
      <c r="J1644" s="1322"/>
      <c r="K1644" s="1322"/>
      <c r="L1644" s="126" t="s">
        <v>297</v>
      </c>
      <c r="M1644" s="655" t="s">
        <v>7728</v>
      </c>
      <c r="N1644" s="468"/>
      <c r="O1644" s="191"/>
    </row>
    <row r="1645" spans="1:15" ht="42.75" customHeight="1" x14ac:dyDescent="0.25">
      <c r="A1645" s="1304"/>
      <c r="B1645" s="1313"/>
      <c r="C1645" s="1313"/>
      <c r="D1645" s="1313"/>
      <c r="E1645" s="1322"/>
      <c r="F1645" s="1322"/>
      <c r="G1645" s="1326"/>
      <c r="H1645" s="1322"/>
      <c r="I1645" s="1322"/>
      <c r="J1645" s="1322"/>
      <c r="K1645" s="1322"/>
      <c r="L1645" s="127" t="s">
        <v>5673</v>
      </c>
      <c r="M1645" s="655" t="s">
        <v>7729</v>
      </c>
      <c r="N1645" s="468"/>
      <c r="O1645" s="191">
        <v>159133.32</v>
      </c>
    </row>
    <row r="1646" spans="1:15" ht="42.75" customHeight="1" x14ac:dyDescent="0.25">
      <c r="A1646" s="69">
        <v>435</v>
      </c>
      <c r="B1646" s="119">
        <v>13</v>
      </c>
      <c r="C1646" s="119" t="s">
        <v>66</v>
      </c>
      <c r="D1646" s="119">
        <v>2563</v>
      </c>
      <c r="E1646" s="150" t="s">
        <v>7057</v>
      </c>
      <c r="F1646" s="150" t="s">
        <v>7057</v>
      </c>
      <c r="G1646" s="1" t="s">
        <v>7058</v>
      </c>
      <c r="H1646" s="113" t="s">
        <v>7059</v>
      </c>
      <c r="I1646" s="113" t="s">
        <v>1736</v>
      </c>
      <c r="J1646" s="113" t="s">
        <v>388</v>
      </c>
      <c r="K1646" s="113" t="s">
        <v>3414</v>
      </c>
      <c r="L1646" s="113" t="s">
        <v>44</v>
      </c>
      <c r="M1646" s="361" t="s">
        <v>7060</v>
      </c>
    </row>
    <row r="1647" spans="1:15" ht="42.75" customHeight="1" x14ac:dyDescent="0.25">
      <c r="A1647" s="69">
        <v>436</v>
      </c>
      <c r="B1647" s="119">
        <v>13</v>
      </c>
      <c r="C1647" s="119" t="s">
        <v>66</v>
      </c>
      <c r="D1647" s="119">
        <v>2563</v>
      </c>
      <c r="E1647" s="150" t="s">
        <v>7091</v>
      </c>
      <c r="F1647" s="150" t="s">
        <v>7091</v>
      </c>
      <c r="G1647" s="1" t="s">
        <v>7092</v>
      </c>
      <c r="H1647" s="113" t="s">
        <v>7093</v>
      </c>
      <c r="I1647" s="113" t="s">
        <v>78</v>
      </c>
      <c r="J1647" s="113" t="s">
        <v>78</v>
      </c>
      <c r="K1647" s="113" t="s">
        <v>3414</v>
      </c>
      <c r="L1647" s="113" t="s">
        <v>44</v>
      </c>
      <c r="M1647" s="361" t="s">
        <v>7094</v>
      </c>
    </row>
    <row r="1648" spans="1:15" ht="42.75" customHeight="1" x14ac:dyDescent="0.25">
      <c r="A1648" s="69">
        <v>437</v>
      </c>
      <c r="B1648" s="119">
        <v>13</v>
      </c>
      <c r="C1648" s="119" t="s">
        <v>66</v>
      </c>
      <c r="D1648" s="119">
        <v>2563</v>
      </c>
      <c r="E1648" s="150" t="s">
        <v>7095</v>
      </c>
      <c r="F1648" s="150" t="s">
        <v>7095</v>
      </c>
      <c r="G1648" s="1" t="s">
        <v>7413</v>
      </c>
      <c r="H1648" s="113" t="s">
        <v>7096</v>
      </c>
      <c r="I1648" s="113" t="s">
        <v>627</v>
      </c>
      <c r="J1648" s="113" t="s">
        <v>105</v>
      </c>
      <c r="K1648" s="113" t="s">
        <v>3414</v>
      </c>
      <c r="L1648" s="113" t="s">
        <v>4569</v>
      </c>
      <c r="M1648" s="361" t="s">
        <v>7097</v>
      </c>
      <c r="N1648" s="416" t="s">
        <v>7412</v>
      </c>
    </row>
    <row r="1649" spans="1:14" ht="42.75" customHeight="1" x14ac:dyDescent="0.25">
      <c r="B1649" s="119"/>
      <c r="C1649" s="119"/>
      <c r="D1649" s="119"/>
      <c r="E1649" s="150"/>
      <c r="F1649" s="150"/>
      <c r="L1649" s="150" t="s">
        <v>8798</v>
      </c>
      <c r="M1649" s="61" t="s">
        <v>9362</v>
      </c>
      <c r="N1649" s="416"/>
    </row>
    <row r="1650" spans="1:14" ht="42.75" customHeight="1" x14ac:dyDescent="0.25">
      <c r="B1650" s="119">
        <v>21</v>
      </c>
      <c r="C1650" s="119" t="s">
        <v>682</v>
      </c>
      <c r="D1650" s="119">
        <v>2563</v>
      </c>
      <c r="E1650" s="150"/>
      <c r="F1650" s="150"/>
      <c r="L1650" s="150" t="s">
        <v>8363</v>
      </c>
      <c r="M1650" s="61" t="s">
        <v>9363</v>
      </c>
      <c r="N1650" s="416"/>
    </row>
    <row r="1651" spans="1:14" ht="42.75" customHeight="1" x14ac:dyDescent="0.25">
      <c r="A1651" s="69">
        <v>438</v>
      </c>
      <c r="B1651" s="119">
        <v>14</v>
      </c>
      <c r="C1651" s="119" t="s">
        <v>66</v>
      </c>
      <c r="D1651" s="119">
        <v>2563</v>
      </c>
      <c r="E1651" s="150" t="s">
        <v>7105</v>
      </c>
      <c r="F1651" s="150" t="s">
        <v>7105</v>
      </c>
      <c r="G1651" s="1" t="s">
        <v>7106</v>
      </c>
      <c r="H1651" s="113" t="s">
        <v>7107</v>
      </c>
      <c r="I1651" s="113" t="s">
        <v>7108</v>
      </c>
      <c r="J1651" s="113" t="s">
        <v>212</v>
      </c>
      <c r="K1651" s="113" t="s">
        <v>3414</v>
      </c>
      <c r="L1651" s="113" t="s">
        <v>44</v>
      </c>
      <c r="M1651" s="361" t="s">
        <v>7109</v>
      </c>
    </row>
    <row r="1652" spans="1:14" ht="42.75" customHeight="1" x14ac:dyDescent="0.25">
      <c r="A1652" s="69">
        <v>439</v>
      </c>
      <c r="B1652" s="119">
        <v>14</v>
      </c>
      <c r="C1652" s="119" t="s">
        <v>66</v>
      </c>
      <c r="D1652" s="119">
        <v>2563</v>
      </c>
      <c r="E1652" s="150" t="s">
        <v>7113</v>
      </c>
      <c r="F1652" s="150" t="s">
        <v>7113</v>
      </c>
      <c r="G1652" s="1" t="s">
        <v>7111</v>
      </c>
      <c r="H1652" s="113" t="s">
        <v>7112</v>
      </c>
      <c r="I1652" s="113" t="s">
        <v>780</v>
      </c>
      <c r="J1652" s="113" t="s">
        <v>92</v>
      </c>
      <c r="K1652" s="113" t="s">
        <v>3414</v>
      </c>
      <c r="L1652" s="113" t="s">
        <v>44</v>
      </c>
      <c r="M1652" s="361" t="s">
        <v>7110</v>
      </c>
    </row>
    <row r="1653" spans="1:14" ht="42.75" customHeight="1" x14ac:dyDescent="0.25">
      <c r="A1653" s="69">
        <v>440</v>
      </c>
      <c r="B1653" s="119">
        <v>15</v>
      </c>
      <c r="C1653" s="119" t="s">
        <v>66</v>
      </c>
      <c r="D1653" s="119">
        <v>2563</v>
      </c>
      <c r="E1653" s="150" t="s">
        <v>7118</v>
      </c>
      <c r="F1653" s="150" t="s">
        <v>7118</v>
      </c>
      <c r="G1653" s="1" t="s">
        <v>7119</v>
      </c>
      <c r="H1653" s="113" t="s">
        <v>7120</v>
      </c>
      <c r="I1653" s="113" t="s">
        <v>247</v>
      </c>
      <c r="J1653" s="113" t="s">
        <v>232</v>
      </c>
      <c r="K1653" s="113" t="s">
        <v>3414</v>
      </c>
      <c r="L1653" s="113" t="s">
        <v>44</v>
      </c>
      <c r="M1653" s="361" t="s">
        <v>7121</v>
      </c>
    </row>
    <row r="1654" spans="1:14" ht="42.75" customHeight="1" x14ac:dyDescent="0.25">
      <c r="A1654" s="69">
        <v>441</v>
      </c>
      <c r="B1654" s="119">
        <v>15</v>
      </c>
      <c r="C1654" s="119" t="s">
        <v>66</v>
      </c>
      <c r="D1654" s="119">
        <v>2563</v>
      </c>
      <c r="E1654" s="150" t="s">
        <v>7122</v>
      </c>
      <c r="F1654" s="150" t="s">
        <v>7122</v>
      </c>
      <c r="G1654" s="1" t="s">
        <v>7123</v>
      </c>
      <c r="H1654" s="113" t="s">
        <v>7124</v>
      </c>
      <c r="I1654" s="113" t="s">
        <v>417</v>
      </c>
      <c r="J1654" s="113" t="s">
        <v>232</v>
      </c>
      <c r="K1654" s="113" t="s">
        <v>3414</v>
      </c>
      <c r="L1654" s="113" t="s">
        <v>44</v>
      </c>
      <c r="M1654" s="361" t="s">
        <v>7125</v>
      </c>
    </row>
    <row r="1655" spans="1:14" ht="42.75" customHeight="1" x14ac:dyDescent="0.25">
      <c r="A1655" s="69">
        <v>442</v>
      </c>
      <c r="B1655" s="119">
        <v>15</v>
      </c>
      <c r="C1655" s="119" t="s">
        <v>66</v>
      </c>
      <c r="D1655" s="119">
        <v>2563</v>
      </c>
      <c r="E1655" s="150" t="s">
        <v>4575</v>
      </c>
      <c r="F1655" s="150" t="s">
        <v>4575</v>
      </c>
      <c r="G1655" s="1" t="s">
        <v>4837</v>
      </c>
      <c r="H1655" s="113" t="s">
        <v>2163</v>
      </c>
      <c r="I1655" s="113" t="s">
        <v>417</v>
      </c>
      <c r="J1655" s="113" t="s">
        <v>232</v>
      </c>
      <c r="K1655" s="113" t="s">
        <v>3414</v>
      </c>
      <c r="L1655" s="113" t="s">
        <v>277</v>
      </c>
      <c r="M1655" s="361" t="s">
        <v>7126</v>
      </c>
    </row>
    <row r="1656" spans="1:14" ht="42.75" customHeight="1" x14ac:dyDescent="0.25">
      <c r="A1656" s="69">
        <v>443</v>
      </c>
      <c r="B1656" s="119">
        <v>16</v>
      </c>
      <c r="C1656" s="119" t="s">
        <v>66</v>
      </c>
      <c r="D1656" s="119">
        <v>2563</v>
      </c>
      <c r="E1656" s="150" t="s">
        <v>7139</v>
      </c>
      <c r="F1656" s="150" t="s">
        <v>7139</v>
      </c>
      <c r="G1656" s="1" t="s">
        <v>7140</v>
      </c>
      <c r="H1656" s="113" t="s">
        <v>7141</v>
      </c>
      <c r="I1656" s="113" t="s">
        <v>150</v>
      </c>
      <c r="J1656" s="113" t="s">
        <v>151</v>
      </c>
      <c r="K1656" s="113" t="s">
        <v>3414</v>
      </c>
      <c r="L1656" s="113" t="s">
        <v>45</v>
      </c>
      <c r="M1656" s="361" t="s">
        <v>7142</v>
      </c>
    </row>
    <row r="1657" spans="1:14" ht="42.75" customHeight="1" x14ac:dyDescent="0.25">
      <c r="A1657" s="69">
        <v>444</v>
      </c>
      <c r="B1657" s="119">
        <v>16</v>
      </c>
      <c r="C1657" s="119" t="s">
        <v>66</v>
      </c>
      <c r="D1657" s="119">
        <v>2563</v>
      </c>
      <c r="E1657" s="150" t="s">
        <v>7143</v>
      </c>
      <c r="F1657" s="150" t="s">
        <v>7143</v>
      </c>
      <c r="G1657" s="1" t="s">
        <v>7144</v>
      </c>
      <c r="H1657" s="113" t="s">
        <v>7145</v>
      </c>
      <c r="I1657" s="113" t="s">
        <v>417</v>
      </c>
      <c r="J1657" s="113" t="s">
        <v>232</v>
      </c>
      <c r="K1657" s="113" t="s">
        <v>3414</v>
      </c>
      <c r="L1657" s="113" t="s">
        <v>277</v>
      </c>
      <c r="M1657" s="361" t="s">
        <v>7146</v>
      </c>
    </row>
    <row r="1658" spans="1:14" ht="42.75" customHeight="1" x14ac:dyDescent="0.25">
      <c r="A1658" s="69">
        <v>445</v>
      </c>
      <c r="B1658" s="119">
        <v>16</v>
      </c>
      <c r="C1658" s="119" t="s">
        <v>66</v>
      </c>
      <c r="D1658" s="119">
        <v>2563</v>
      </c>
      <c r="E1658" s="150" t="s">
        <v>7152</v>
      </c>
      <c r="F1658" s="150" t="s">
        <v>7152</v>
      </c>
      <c r="G1658" s="1" t="s">
        <v>7154</v>
      </c>
      <c r="H1658" s="113" t="s">
        <v>7153</v>
      </c>
      <c r="I1658" s="113" t="s">
        <v>550</v>
      </c>
      <c r="J1658" s="113" t="s">
        <v>551</v>
      </c>
      <c r="K1658" s="113" t="s">
        <v>3414</v>
      </c>
      <c r="L1658" s="113" t="s">
        <v>277</v>
      </c>
      <c r="M1658" s="361" t="s">
        <v>7155</v>
      </c>
    </row>
    <row r="1659" spans="1:14" ht="42.75" customHeight="1" x14ac:dyDescent="0.25">
      <c r="A1659" s="69">
        <v>446</v>
      </c>
      <c r="B1659" s="119">
        <v>17</v>
      </c>
      <c r="C1659" s="119" t="s">
        <v>66</v>
      </c>
      <c r="D1659" s="119">
        <v>2563</v>
      </c>
      <c r="E1659" s="150" t="s">
        <v>1542</v>
      </c>
      <c r="F1659" s="150" t="s">
        <v>1542</v>
      </c>
      <c r="G1659" s="1" t="s">
        <v>1543</v>
      </c>
      <c r="H1659" s="113" t="s">
        <v>7156</v>
      </c>
      <c r="I1659" s="113" t="s">
        <v>417</v>
      </c>
      <c r="J1659" s="113" t="s">
        <v>232</v>
      </c>
      <c r="K1659" s="113" t="s">
        <v>3414</v>
      </c>
      <c r="L1659" s="113" t="s">
        <v>44</v>
      </c>
      <c r="M1659" s="361" t="s">
        <v>7157</v>
      </c>
    </row>
    <row r="1660" spans="1:14" ht="42.75" customHeight="1" x14ac:dyDescent="0.25">
      <c r="A1660" s="69">
        <v>447</v>
      </c>
      <c r="B1660" s="119">
        <v>17</v>
      </c>
      <c r="C1660" s="119" t="s">
        <v>66</v>
      </c>
      <c r="D1660" s="119">
        <v>2563</v>
      </c>
      <c r="E1660" s="150" t="s">
        <v>7158</v>
      </c>
      <c r="F1660" s="150" t="s">
        <v>7158</v>
      </c>
      <c r="G1660" s="1" t="s">
        <v>7159</v>
      </c>
      <c r="H1660" s="113" t="s">
        <v>7160</v>
      </c>
      <c r="I1660" s="113" t="s">
        <v>142</v>
      </c>
      <c r="J1660" s="113" t="s">
        <v>78</v>
      </c>
      <c r="K1660" s="113" t="s">
        <v>3414</v>
      </c>
      <c r="L1660" s="113" t="s">
        <v>45</v>
      </c>
      <c r="M1660" s="361" t="s">
        <v>7161</v>
      </c>
    </row>
    <row r="1661" spans="1:14" ht="42.75" customHeight="1" x14ac:dyDescent="0.25">
      <c r="A1661" s="69">
        <v>448</v>
      </c>
      <c r="B1661" s="119">
        <v>17</v>
      </c>
      <c r="C1661" s="119" t="s">
        <v>66</v>
      </c>
      <c r="D1661" s="119">
        <v>2563</v>
      </c>
      <c r="E1661" s="150" t="s">
        <v>7163</v>
      </c>
      <c r="F1661" s="150" t="s">
        <v>7163</v>
      </c>
      <c r="G1661" s="1" t="s">
        <v>7164</v>
      </c>
      <c r="H1661" s="113" t="s">
        <v>7165</v>
      </c>
      <c r="I1661" s="113" t="s">
        <v>2658</v>
      </c>
      <c r="J1661" s="113" t="s">
        <v>105</v>
      </c>
      <c r="K1661" s="113" t="s">
        <v>3414</v>
      </c>
      <c r="L1661" s="113" t="s">
        <v>277</v>
      </c>
      <c r="M1661" s="361" t="s">
        <v>7162</v>
      </c>
    </row>
    <row r="1662" spans="1:14" ht="38.25" customHeight="1" x14ac:dyDescent="0.25">
      <c r="A1662" s="69">
        <v>449</v>
      </c>
      <c r="B1662" s="119">
        <v>21</v>
      </c>
      <c r="C1662" s="119" t="s">
        <v>66</v>
      </c>
      <c r="D1662" s="119">
        <v>2563</v>
      </c>
      <c r="E1662" s="150" t="s">
        <v>7166</v>
      </c>
      <c r="F1662" s="150" t="s">
        <v>7166</v>
      </c>
      <c r="G1662" s="1" t="s">
        <v>7167</v>
      </c>
      <c r="H1662" s="113" t="s">
        <v>7168</v>
      </c>
      <c r="I1662" s="113" t="s">
        <v>200</v>
      </c>
      <c r="J1662" s="113" t="s">
        <v>2880</v>
      </c>
      <c r="K1662" s="113" t="s">
        <v>3414</v>
      </c>
      <c r="L1662" s="113" t="s">
        <v>44</v>
      </c>
      <c r="M1662" s="361" t="s">
        <v>7169</v>
      </c>
    </row>
    <row r="1663" spans="1:14" ht="42.75" customHeight="1" x14ac:dyDescent="0.25">
      <c r="A1663" s="69">
        <v>450</v>
      </c>
      <c r="B1663" s="119">
        <v>21</v>
      </c>
      <c r="C1663" s="119" t="s">
        <v>66</v>
      </c>
      <c r="D1663" s="119">
        <v>2563</v>
      </c>
      <c r="E1663" s="150" t="s">
        <v>7172</v>
      </c>
      <c r="F1663" s="150" t="s">
        <v>7172</v>
      </c>
      <c r="G1663" s="1" t="s">
        <v>7173</v>
      </c>
      <c r="H1663" s="113" t="s">
        <v>7174</v>
      </c>
      <c r="I1663" s="113" t="s">
        <v>7175</v>
      </c>
      <c r="J1663" s="113" t="s">
        <v>7176</v>
      </c>
      <c r="K1663" s="113" t="s">
        <v>3132</v>
      </c>
      <c r="L1663" s="113" t="s">
        <v>44</v>
      </c>
      <c r="M1663" s="361" t="s">
        <v>7177</v>
      </c>
    </row>
    <row r="1664" spans="1:14" ht="42.75" customHeight="1" x14ac:dyDescent="0.25">
      <c r="A1664" s="69">
        <v>451</v>
      </c>
      <c r="B1664" s="119">
        <v>21</v>
      </c>
      <c r="C1664" s="119" t="s">
        <v>66</v>
      </c>
      <c r="D1664" s="119">
        <v>2563</v>
      </c>
      <c r="E1664" s="150" t="s">
        <v>7178</v>
      </c>
      <c r="F1664" s="150" t="s">
        <v>7178</v>
      </c>
      <c r="G1664" s="1" t="s">
        <v>7179</v>
      </c>
      <c r="H1664" s="113" t="s">
        <v>7180</v>
      </c>
      <c r="I1664" s="113" t="s">
        <v>379</v>
      </c>
      <c r="J1664" s="113" t="s">
        <v>216</v>
      </c>
      <c r="K1664" s="113" t="s">
        <v>3414</v>
      </c>
      <c r="L1664" s="113" t="s">
        <v>44</v>
      </c>
      <c r="M1664" s="361" t="s">
        <v>7181</v>
      </c>
    </row>
    <row r="1665" spans="1:26" ht="42.75" customHeight="1" x14ac:dyDescent="0.25">
      <c r="A1665" s="1053">
        <v>452</v>
      </c>
      <c r="B1665" s="119">
        <v>21</v>
      </c>
      <c r="C1665" s="119" t="s">
        <v>66</v>
      </c>
      <c r="D1665" s="119">
        <v>2563</v>
      </c>
      <c r="E1665" s="1053" t="s">
        <v>7178</v>
      </c>
      <c r="F1665" s="1053" t="s">
        <v>7178</v>
      </c>
      <c r="G1665" s="1252" t="s">
        <v>7179</v>
      </c>
      <c r="H1665" s="1053" t="s">
        <v>7180</v>
      </c>
      <c r="I1665" s="1053" t="s">
        <v>379</v>
      </c>
      <c r="J1665" s="1053" t="s">
        <v>216</v>
      </c>
      <c r="K1665" s="1053" t="s">
        <v>3414</v>
      </c>
      <c r="L1665" s="113" t="s">
        <v>4569</v>
      </c>
      <c r="M1665" s="361" t="s">
        <v>7182</v>
      </c>
    </row>
    <row r="1666" spans="1:26" ht="42.75" customHeight="1" x14ac:dyDescent="0.25">
      <c r="A1666" s="1055"/>
      <c r="B1666" s="119"/>
      <c r="C1666" s="119"/>
      <c r="D1666" s="119"/>
      <c r="E1666" s="1055"/>
      <c r="F1666" s="1055"/>
      <c r="G1666" s="1276"/>
      <c r="H1666" s="1055"/>
      <c r="I1666" s="1055"/>
      <c r="J1666" s="1055"/>
      <c r="K1666" s="1055"/>
      <c r="L1666" s="150" t="s">
        <v>8798</v>
      </c>
      <c r="M1666" s="61" t="s">
        <v>9358</v>
      </c>
    </row>
    <row r="1667" spans="1:26" ht="37.5" customHeight="1" x14ac:dyDescent="0.25">
      <c r="A1667" s="1054"/>
      <c r="B1667" s="119">
        <v>21</v>
      </c>
      <c r="C1667" s="119" t="s">
        <v>682</v>
      </c>
      <c r="D1667" s="119">
        <v>2563</v>
      </c>
      <c r="E1667" s="1054"/>
      <c r="F1667" s="1054"/>
      <c r="G1667" s="1253"/>
      <c r="H1667" s="1054"/>
      <c r="I1667" s="1054"/>
      <c r="J1667" s="1054"/>
      <c r="K1667" s="1054"/>
      <c r="L1667" s="150" t="s">
        <v>8363</v>
      </c>
      <c r="M1667" s="61" t="s">
        <v>9359</v>
      </c>
    </row>
    <row r="1668" spans="1:26" ht="42.75" customHeight="1" x14ac:dyDescent="0.25">
      <c r="A1668" s="1053">
        <v>453</v>
      </c>
      <c r="B1668" s="119">
        <v>22</v>
      </c>
      <c r="C1668" s="119" t="s">
        <v>66</v>
      </c>
      <c r="D1668" s="119">
        <v>2563</v>
      </c>
      <c r="E1668" s="1273" t="s">
        <v>6041</v>
      </c>
      <c r="F1668" s="1273" t="s">
        <v>6041</v>
      </c>
      <c r="G1668" s="1283" t="s">
        <v>7205</v>
      </c>
      <c r="H1668" s="1273" t="s">
        <v>6043</v>
      </c>
      <c r="I1668" s="1273" t="s">
        <v>92</v>
      </c>
      <c r="J1668" s="1273" t="s">
        <v>92</v>
      </c>
      <c r="K1668" s="1273" t="s">
        <v>3414</v>
      </c>
      <c r="L1668" s="113" t="s">
        <v>7206</v>
      </c>
      <c r="M1668" s="361" t="s">
        <v>7207</v>
      </c>
    </row>
    <row r="1669" spans="1:26" ht="42.75" customHeight="1" x14ac:dyDescent="0.25">
      <c r="A1669" s="1055"/>
      <c r="B1669" s="119"/>
      <c r="C1669" s="119"/>
      <c r="D1669" s="119"/>
      <c r="E1669" s="1274"/>
      <c r="F1669" s="1274"/>
      <c r="G1669" s="1284"/>
      <c r="H1669" s="1274"/>
      <c r="I1669" s="1274"/>
      <c r="J1669" s="1274"/>
      <c r="K1669" s="1274"/>
      <c r="L1669" s="113" t="s">
        <v>7260</v>
      </c>
      <c r="M1669" s="361" t="s">
        <v>7261</v>
      </c>
    </row>
    <row r="1670" spans="1:26" ht="42.75" customHeight="1" x14ac:dyDescent="0.25">
      <c r="A1670" s="1054"/>
      <c r="B1670" s="69">
        <v>21</v>
      </c>
      <c r="C1670" s="69" t="s">
        <v>682</v>
      </c>
      <c r="D1670" s="69">
        <v>2563</v>
      </c>
      <c r="E1670" s="1275"/>
      <c r="F1670" s="1275"/>
      <c r="G1670" s="1285"/>
      <c r="H1670" s="1275"/>
      <c r="I1670" s="1275"/>
      <c r="J1670" s="1275"/>
      <c r="K1670" s="1275"/>
      <c r="L1670" s="150" t="s">
        <v>8363</v>
      </c>
      <c r="M1670" s="61" t="s">
        <v>9361</v>
      </c>
    </row>
    <row r="1671" spans="1:26" ht="42.75" customHeight="1" x14ac:dyDescent="0.25">
      <c r="A1671" s="1053">
        <v>454</v>
      </c>
      <c r="B1671" s="119">
        <v>22</v>
      </c>
      <c r="C1671" s="119" t="s">
        <v>66</v>
      </c>
      <c r="D1671" s="119">
        <v>2563</v>
      </c>
      <c r="E1671" s="1273" t="s">
        <v>7299</v>
      </c>
      <c r="F1671" s="1273" t="s">
        <v>7299</v>
      </c>
      <c r="G1671" s="1283" t="s">
        <v>7209</v>
      </c>
      <c r="H1671" s="1273" t="s">
        <v>1915</v>
      </c>
      <c r="I1671" s="1273" t="s">
        <v>959</v>
      </c>
      <c r="J1671" s="1273" t="s">
        <v>216</v>
      </c>
      <c r="K1671" s="1273" t="s">
        <v>3414</v>
      </c>
      <c r="L1671" s="113" t="s">
        <v>7206</v>
      </c>
      <c r="M1671" s="361" t="s">
        <v>7208</v>
      </c>
    </row>
    <row r="1672" spans="1:26" ht="42.75" customHeight="1" x14ac:dyDescent="0.25">
      <c r="A1672" s="1055"/>
      <c r="B1672" s="119"/>
      <c r="C1672" s="119"/>
      <c r="D1672" s="119"/>
      <c r="E1672" s="1274"/>
      <c r="F1672" s="1274"/>
      <c r="G1672" s="1284"/>
      <c r="H1672" s="1274"/>
      <c r="I1672" s="1274"/>
      <c r="J1672" s="1274"/>
      <c r="K1672" s="1274"/>
      <c r="L1672" s="113" t="s">
        <v>7260</v>
      </c>
      <c r="M1672" s="361" t="s">
        <v>7262</v>
      </c>
    </row>
    <row r="1673" spans="1:26" ht="42.75" customHeight="1" x14ac:dyDescent="0.25">
      <c r="A1673" s="1055"/>
      <c r="B1673" s="119"/>
      <c r="C1673" s="119"/>
      <c r="D1673" s="119"/>
      <c r="E1673" s="1274"/>
      <c r="F1673" s="1274"/>
      <c r="G1673" s="1284"/>
      <c r="H1673" s="1274"/>
      <c r="I1673" s="1274"/>
      <c r="J1673" s="1274"/>
      <c r="K1673" s="1274"/>
      <c r="L1673" s="150" t="s">
        <v>8798</v>
      </c>
      <c r="M1673" s="61" t="s">
        <v>9357</v>
      </c>
    </row>
    <row r="1674" spans="1:26" ht="42.75" customHeight="1" x14ac:dyDescent="0.25">
      <c r="A1674" s="1054"/>
      <c r="B1674" s="119">
        <v>21</v>
      </c>
      <c r="C1674" s="119" t="s">
        <v>682</v>
      </c>
      <c r="D1674" s="119">
        <v>2563</v>
      </c>
      <c r="E1674" s="1275"/>
      <c r="F1674" s="1275"/>
      <c r="G1674" s="1285"/>
      <c r="H1674" s="1275"/>
      <c r="I1674" s="1275"/>
      <c r="J1674" s="1275"/>
      <c r="K1674" s="1275"/>
      <c r="L1674" s="150" t="s">
        <v>8363</v>
      </c>
      <c r="M1674" s="61" t="s">
        <v>9356</v>
      </c>
    </row>
    <row r="1675" spans="1:26" s="26" customFormat="1" ht="42.75" customHeight="1" x14ac:dyDescent="0.25">
      <c r="A1675" s="69">
        <v>455</v>
      </c>
      <c r="B1675" s="119">
        <v>24</v>
      </c>
      <c r="C1675" s="119" t="s">
        <v>66</v>
      </c>
      <c r="D1675" s="119">
        <v>2563</v>
      </c>
      <c r="E1675" s="150" t="s">
        <v>7220</v>
      </c>
      <c r="F1675" s="150" t="s">
        <v>7220</v>
      </c>
      <c r="G1675" s="1" t="s">
        <v>7221</v>
      </c>
      <c r="H1675" s="113" t="s">
        <v>7222</v>
      </c>
      <c r="I1675" s="113" t="s">
        <v>387</v>
      </c>
      <c r="J1675" s="113" t="s">
        <v>388</v>
      </c>
      <c r="K1675" s="113" t="s">
        <v>3414</v>
      </c>
      <c r="L1675" s="113" t="s">
        <v>44</v>
      </c>
      <c r="M1675" s="361" t="s">
        <v>7223</v>
      </c>
      <c r="N1675" s="109"/>
      <c r="O1675" s="163"/>
      <c r="P1675" s="1"/>
      <c r="Q1675" s="1"/>
      <c r="R1675" s="1"/>
      <c r="S1675" s="1"/>
      <c r="T1675" s="1"/>
      <c r="U1675" s="1"/>
      <c r="V1675" s="1"/>
      <c r="W1675" s="1"/>
      <c r="X1675" s="1"/>
      <c r="Y1675" s="1"/>
      <c r="Z1675" s="1"/>
    </row>
    <row r="1676" spans="1:26" ht="42.75" customHeight="1" x14ac:dyDescent="0.25">
      <c r="A1676" s="69">
        <v>456</v>
      </c>
      <c r="B1676" s="119">
        <v>24</v>
      </c>
      <c r="C1676" s="119" t="s">
        <v>66</v>
      </c>
      <c r="D1676" s="119">
        <v>2563</v>
      </c>
      <c r="E1676" s="150" t="s">
        <v>7224</v>
      </c>
      <c r="F1676" s="150" t="s">
        <v>7224</v>
      </c>
      <c r="G1676" s="1" t="s">
        <v>7225</v>
      </c>
      <c r="H1676" s="113" t="s">
        <v>7226</v>
      </c>
      <c r="I1676" s="113" t="s">
        <v>247</v>
      </c>
      <c r="J1676" s="113" t="s">
        <v>232</v>
      </c>
      <c r="K1676" s="113" t="s">
        <v>3414</v>
      </c>
      <c r="L1676" s="113" t="s">
        <v>277</v>
      </c>
      <c r="M1676" s="361" t="s">
        <v>7227</v>
      </c>
    </row>
    <row r="1677" spans="1:26" ht="40.5" x14ac:dyDescent="0.25">
      <c r="A1677" s="69">
        <v>457</v>
      </c>
      <c r="B1677" s="119">
        <v>27</v>
      </c>
      <c r="C1677" s="119" t="s">
        <v>66</v>
      </c>
      <c r="D1677" s="119">
        <v>2563</v>
      </c>
      <c r="E1677" s="150" t="s">
        <v>7237</v>
      </c>
      <c r="F1677" s="150" t="s">
        <v>7237</v>
      </c>
      <c r="G1677" s="1" t="s">
        <v>7238</v>
      </c>
      <c r="H1677" s="113" t="s">
        <v>7239</v>
      </c>
      <c r="I1677" s="113" t="s">
        <v>7240</v>
      </c>
      <c r="J1677" s="113" t="s">
        <v>151</v>
      </c>
      <c r="K1677" s="113" t="s">
        <v>3414</v>
      </c>
      <c r="L1677" s="113" t="s">
        <v>45</v>
      </c>
      <c r="M1677" s="361" t="s">
        <v>7241</v>
      </c>
    </row>
    <row r="1678" spans="1:26" ht="40.5" x14ac:dyDescent="0.25">
      <c r="A1678" s="1304">
        <v>458</v>
      </c>
      <c r="B1678" s="1304">
        <v>28</v>
      </c>
      <c r="C1678" s="1304" t="s">
        <v>66</v>
      </c>
      <c r="D1678" s="1304">
        <v>2563</v>
      </c>
      <c r="E1678" s="1286" t="s">
        <v>7242</v>
      </c>
      <c r="F1678" s="1286" t="s">
        <v>7242</v>
      </c>
      <c r="G1678" s="1305" t="s">
        <v>7243</v>
      </c>
      <c r="H1678" s="1286" t="s">
        <v>7244</v>
      </c>
      <c r="I1678" s="1286" t="s">
        <v>1102</v>
      </c>
      <c r="J1678" s="1286" t="s">
        <v>551</v>
      </c>
      <c r="K1678" s="1286" t="s">
        <v>3414</v>
      </c>
      <c r="L1678" s="126" t="s">
        <v>277</v>
      </c>
      <c r="M1678" s="655" t="s">
        <v>7245</v>
      </c>
      <c r="N1678" s="468"/>
      <c r="O1678" s="191"/>
      <c r="W1678" s="26"/>
      <c r="X1678" s="26"/>
      <c r="Y1678" s="26"/>
      <c r="Z1678" s="26"/>
    </row>
    <row r="1679" spans="1:26" ht="30.75" customHeight="1" x14ac:dyDescent="0.25">
      <c r="A1679" s="1304"/>
      <c r="B1679" s="1304"/>
      <c r="C1679" s="1304"/>
      <c r="D1679" s="1304"/>
      <c r="E1679" s="1286"/>
      <c r="F1679" s="1286"/>
      <c r="G1679" s="1305"/>
      <c r="H1679" s="1286"/>
      <c r="I1679" s="1286"/>
      <c r="J1679" s="1286"/>
      <c r="K1679" s="1286"/>
      <c r="L1679" s="126" t="s">
        <v>297</v>
      </c>
      <c r="M1679" s="655" t="s">
        <v>7924</v>
      </c>
      <c r="N1679" s="468"/>
      <c r="O1679" s="191"/>
    </row>
    <row r="1680" spans="1:26" ht="42.75" customHeight="1" x14ac:dyDescent="0.25">
      <c r="A1680" s="1304"/>
      <c r="B1680" s="1304"/>
      <c r="C1680" s="1304"/>
      <c r="D1680" s="1304"/>
      <c r="E1680" s="1286"/>
      <c r="F1680" s="1286"/>
      <c r="G1680" s="1305"/>
      <c r="H1680" s="1286"/>
      <c r="I1680" s="1286"/>
      <c r="J1680" s="1286"/>
      <c r="K1680" s="1286"/>
      <c r="L1680" s="127" t="s">
        <v>7928</v>
      </c>
      <c r="M1680" s="655" t="s">
        <v>7925</v>
      </c>
      <c r="N1680" s="468"/>
      <c r="O1680" s="191"/>
      <c r="T1680" s="26"/>
      <c r="U1680" s="26"/>
      <c r="V1680" s="26"/>
    </row>
    <row r="1681" spans="1:26" ht="42.75" customHeight="1" x14ac:dyDescent="0.25">
      <c r="A1681" s="1304">
        <v>459</v>
      </c>
      <c r="B1681" s="1304">
        <v>28</v>
      </c>
      <c r="C1681" s="1304" t="s">
        <v>66</v>
      </c>
      <c r="D1681" s="1304">
        <v>2563</v>
      </c>
      <c r="E1681" s="1286" t="s">
        <v>7242</v>
      </c>
      <c r="F1681" s="1286" t="s">
        <v>7242</v>
      </c>
      <c r="G1681" s="1305" t="s">
        <v>7243</v>
      </c>
      <c r="H1681" s="1286" t="s">
        <v>7244</v>
      </c>
      <c r="I1681" s="1286" t="s">
        <v>1102</v>
      </c>
      <c r="J1681" s="1286" t="s">
        <v>551</v>
      </c>
      <c r="K1681" s="1286" t="s">
        <v>3414</v>
      </c>
      <c r="L1681" s="126" t="s">
        <v>4569</v>
      </c>
      <c r="M1681" s="655" t="s">
        <v>7246</v>
      </c>
      <c r="N1681" s="468"/>
      <c r="O1681" s="191"/>
    </row>
    <row r="1682" spans="1:26" ht="42.75" customHeight="1" x14ac:dyDescent="0.25">
      <c r="A1682" s="1304"/>
      <c r="B1682" s="1304"/>
      <c r="C1682" s="1304"/>
      <c r="D1682" s="1304"/>
      <c r="E1682" s="1286"/>
      <c r="F1682" s="1286"/>
      <c r="G1682" s="1305"/>
      <c r="H1682" s="1286"/>
      <c r="I1682" s="1286"/>
      <c r="J1682" s="1286"/>
      <c r="K1682" s="1286"/>
      <c r="L1682" s="126" t="s">
        <v>297</v>
      </c>
      <c r="M1682" s="655" t="s">
        <v>9463</v>
      </c>
      <c r="N1682" s="468"/>
      <c r="O1682" s="191"/>
      <c r="R1682" s="26"/>
      <c r="S1682" s="26"/>
    </row>
    <row r="1683" spans="1:26" ht="42.75" customHeight="1" x14ac:dyDescent="0.25">
      <c r="A1683" s="1304"/>
      <c r="B1683" s="1304"/>
      <c r="C1683" s="1304"/>
      <c r="D1683" s="1304"/>
      <c r="E1683" s="1286"/>
      <c r="F1683" s="1286"/>
      <c r="G1683" s="1305"/>
      <c r="H1683" s="1286"/>
      <c r="I1683" s="1286"/>
      <c r="J1683" s="1286"/>
      <c r="K1683" s="1286"/>
      <c r="L1683" s="127" t="s">
        <v>5673</v>
      </c>
      <c r="M1683" s="658" t="s">
        <v>9464</v>
      </c>
      <c r="N1683" s="468" t="s">
        <v>9465</v>
      </c>
      <c r="O1683" s="191"/>
      <c r="P1683" s="26"/>
      <c r="Q1683" s="26"/>
    </row>
    <row r="1684" spans="1:26" ht="42.75" customHeight="1" x14ac:dyDescent="0.25">
      <c r="A1684" s="69">
        <v>460</v>
      </c>
      <c r="B1684" s="119">
        <v>5</v>
      </c>
      <c r="C1684" s="119" t="s">
        <v>62</v>
      </c>
      <c r="D1684" s="119">
        <v>2563</v>
      </c>
      <c r="E1684" s="150" t="s">
        <v>7314</v>
      </c>
      <c r="F1684" s="150" t="s">
        <v>7314</v>
      </c>
      <c r="G1684" s="1" t="s">
        <v>7315</v>
      </c>
      <c r="H1684" s="113" t="s">
        <v>7316</v>
      </c>
      <c r="I1684" s="113" t="s">
        <v>261</v>
      </c>
      <c r="J1684" s="113" t="s">
        <v>212</v>
      </c>
      <c r="K1684" s="113" t="s">
        <v>3414</v>
      </c>
      <c r="L1684" s="113" t="s">
        <v>277</v>
      </c>
      <c r="M1684" s="361" t="s">
        <v>7317</v>
      </c>
    </row>
    <row r="1685" spans="1:26" ht="42.75" customHeight="1" x14ac:dyDescent="0.25">
      <c r="A1685" s="371">
        <v>461</v>
      </c>
      <c r="B1685" s="875">
        <v>7</v>
      </c>
      <c r="C1685" s="875" t="s">
        <v>62</v>
      </c>
      <c r="D1685" s="875">
        <v>2563</v>
      </c>
      <c r="E1685" s="1322" t="s">
        <v>7304</v>
      </c>
      <c r="F1685" s="1322" t="s">
        <v>7304</v>
      </c>
      <c r="G1685" s="1326" t="s">
        <v>7305</v>
      </c>
      <c r="H1685" s="1322" t="s">
        <v>7306</v>
      </c>
      <c r="I1685" s="1322" t="s">
        <v>7307</v>
      </c>
      <c r="J1685" s="1322" t="s">
        <v>78</v>
      </c>
      <c r="K1685" s="1322" t="s">
        <v>3414</v>
      </c>
      <c r="L1685" s="126" t="s">
        <v>7308</v>
      </c>
      <c r="M1685" s="655" t="s">
        <v>7309</v>
      </c>
      <c r="N1685" s="468" t="s">
        <v>8281</v>
      </c>
      <c r="O1685" s="191"/>
    </row>
    <row r="1686" spans="1:26" ht="42.75" customHeight="1" x14ac:dyDescent="0.25">
      <c r="A1686" s="371"/>
      <c r="B1686" s="875"/>
      <c r="C1686" s="875"/>
      <c r="D1686" s="875"/>
      <c r="E1686" s="1322"/>
      <c r="F1686" s="1322"/>
      <c r="G1686" s="1326"/>
      <c r="H1686" s="1322"/>
      <c r="I1686" s="1322"/>
      <c r="J1686" s="1322"/>
      <c r="K1686" s="1322"/>
      <c r="L1686" s="126" t="s">
        <v>297</v>
      </c>
      <c r="M1686" s="655" t="s">
        <v>8279</v>
      </c>
      <c r="N1686" s="468" t="s">
        <v>48</v>
      </c>
      <c r="O1686" s="191"/>
    </row>
    <row r="1687" spans="1:26" ht="42.75" customHeight="1" x14ac:dyDescent="0.25">
      <c r="A1687" s="371"/>
      <c r="B1687" s="875"/>
      <c r="C1687" s="875"/>
      <c r="D1687" s="875"/>
      <c r="E1687" s="1322"/>
      <c r="F1687" s="1322"/>
      <c r="G1687" s="1326"/>
      <c r="H1687" s="1322"/>
      <c r="I1687" s="1322"/>
      <c r="J1687" s="1322"/>
      <c r="K1687" s="1322"/>
      <c r="L1687" s="126" t="s">
        <v>5673</v>
      </c>
      <c r="M1687" s="655" t="s">
        <v>8280</v>
      </c>
      <c r="N1687" s="468"/>
      <c r="O1687" s="191">
        <v>108395.65</v>
      </c>
    </row>
    <row r="1688" spans="1:26" ht="42.75" customHeight="1" x14ac:dyDescent="0.25">
      <c r="A1688" s="69">
        <v>462</v>
      </c>
      <c r="B1688" s="119">
        <v>7</v>
      </c>
      <c r="C1688" s="119" t="s">
        <v>62</v>
      </c>
      <c r="D1688" s="119">
        <v>2563</v>
      </c>
      <c r="E1688" s="150" t="s">
        <v>7318</v>
      </c>
      <c r="F1688" s="150" t="s">
        <v>7318</v>
      </c>
      <c r="G1688" s="1" t="s">
        <v>7319</v>
      </c>
      <c r="H1688" s="113" t="s">
        <v>7320</v>
      </c>
      <c r="I1688" s="113" t="s">
        <v>959</v>
      </c>
      <c r="J1688" s="113" t="s">
        <v>216</v>
      </c>
      <c r="K1688" s="113" t="s">
        <v>3414</v>
      </c>
      <c r="L1688" s="113" t="s">
        <v>44</v>
      </c>
      <c r="M1688" s="361" t="s">
        <v>7321</v>
      </c>
    </row>
    <row r="1689" spans="1:26" ht="42.75" customHeight="1" x14ac:dyDescent="0.25">
      <c r="A1689" s="69">
        <v>463</v>
      </c>
      <c r="B1689" s="119">
        <v>7</v>
      </c>
      <c r="C1689" s="119" t="s">
        <v>62</v>
      </c>
      <c r="D1689" s="119">
        <v>2563</v>
      </c>
      <c r="E1689" s="150" t="s">
        <v>7323</v>
      </c>
      <c r="F1689" s="150" t="s">
        <v>7323</v>
      </c>
      <c r="G1689" s="1" t="s">
        <v>7324</v>
      </c>
      <c r="H1689" s="113" t="s">
        <v>7325</v>
      </c>
      <c r="I1689" s="113" t="s">
        <v>959</v>
      </c>
      <c r="J1689" s="113" t="s">
        <v>216</v>
      </c>
      <c r="K1689" s="113" t="s">
        <v>3414</v>
      </c>
      <c r="L1689" s="113" t="s">
        <v>44</v>
      </c>
      <c r="M1689" s="361" t="s">
        <v>7322</v>
      </c>
    </row>
    <row r="1690" spans="1:26" ht="42.75" customHeight="1" x14ac:dyDescent="0.25">
      <c r="A1690" s="1128">
        <v>464</v>
      </c>
      <c r="B1690" s="119">
        <v>7</v>
      </c>
      <c r="C1690" s="119" t="s">
        <v>62</v>
      </c>
      <c r="D1690" s="119">
        <v>2563</v>
      </c>
      <c r="E1690" s="1309" t="s">
        <v>7326</v>
      </c>
      <c r="F1690" s="1309" t="s">
        <v>7326</v>
      </c>
      <c r="G1690" s="1321" t="s">
        <v>7327</v>
      </c>
      <c r="H1690" s="1309" t="s">
        <v>7328</v>
      </c>
      <c r="I1690" s="1309" t="s">
        <v>527</v>
      </c>
      <c r="J1690" s="1309" t="s">
        <v>527</v>
      </c>
      <c r="K1690" s="1309" t="s">
        <v>3414</v>
      </c>
      <c r="L1690" s="113" t="s">
        <v>45</v>
      </c>
      <c r="M1690" s="361" t="s">
        <v>7329</v>
      </c>
    </row>
    <row r="1691" spans="1:26" ht="42.75" customHeight="1" x14ac:dyDescent="0.25">
      <c r="A1691" s="1128"/>
      <c r="E1691" s="1309"/>
      <c r="F1691" s="1309"/>
      <c r="G1691" s="1321"/>
      <c r="H1691" s="1309"/>
      <c r="I1691" s="1309"/>
      <c r="J1691" s="1309"/>
      <c r="K1691" s="1309"/>
      <c r="L1691" s="61" t="s">
        <v>8048</v>
      </c>
      <c r="M1691" s="61" t="s">
        <v>8067</v>
      </c>
      <c r="O1691" s="416">
        <v>183065.29</v>
      </c>
      <c r="P1691" s="109"/>
    </row>
    <row r="1692" spans="1:26" ht="42.75" customHeight="1" x14ac:dyDescent="0.25">
      <c r="A1692" s="1128"/>
      <c r="B1692" s="69">
        <v>4</v>
      </c>
      <c r="C1692" s="69" t="s">
        <v>73</v>
      </c>
      <c r="D1692" s="69">
        <v>2563</v>
      </c>
      <c r="E1692" s="1309"/>
      <c r="F1692" s="1309"/>
      <c r="G1692" s="1321"/>
      <c r="H1692" s="1309"/>
      <c r="I1692" s="1309"/>
      <c r="J1692" s="1309"/>
      <c r="K1692" s="1309"/>
      <c r="L1692" s="61" t="s">
        <v>8050</v>
      </c>
      <c r="M1692" s="61" t="s">
        <v>8068</v>
      </c>
      <c r="N1692" s="416"/>
      <c r="O1692" s="196"/>
      <c r="P1692" s="109"/>
    </row>
    <row r="1693" spans="1:26" s="271" customFormat="1" ht="42.75" customHeight="1" x14ac:dyDescent="0.25">
      <c r="A1693" s="1144">
        <v>465</v>
      </c>
      <c r="B1693" s="1144">
        <v>12</v>
      </c>
      <c r="C1693" s="1144" t="s">
        <v>62</v>
      </c>
      <c r="D1693" s="1144">
        <v>2563</v>
      </c>
      <c r="E1693" s="1144" t="s">
        <v>7351</v>
      </c>
      <c r="F1693" s="1144" t="s">
        <v>7352</v>
      </c>
      <c r="G1693" s="1323" t="s">
        <v>10744</v>
      </c>
      <c r="H1693" s="1144" t="s">
        <v>7353</v>
      </c>
      <c r="I1693" s="1144" t="s">
        <v>959</v>
      </c>
      <c r="J1693" s="1144" t="s">
        <v>216</v>
      </c>
      <c r="K1693" s="1144" t="s">
        <v>3414</v>
      </c>
      <c r="L1693" s="126" t="s">
        <v>7454</v>
      </c>
      <c r="M1693" s="655" t="s">
        <v>10745</v>
      </c>
      <c r="N1693" s="468"/>
      <c r="O1693" s="191"/>
      <c r="P1693" s="267"/>
      <c r="Q1693" s="267"/>
      <c r="R1693" s="267"/>
      <c r="S1693" s="267"/>
      <c r="T1693" s="267"/>
      <c r="U1693" s="267"/>
      <c r="V1693" s="267"/>
      <c r="W1693" s="267"/>
      <c r="X1693" s="267"/>
      <c r="Y1693" s="267"/>
      <c r="Z1693" s="267"/>
    </row>
    <row r="1694" spans="1:26" s="271" customFormat="1" ht="42.75" customHeight="1" x14ac:dyDescent="0.25">
      <c r="A1694" s="1146"/>
      <c r="B1694" s="1146"/>
      <c r="C1694" s="1146"/>
      <c r="D1694" s="1146"/>
      <c r="E1694" s="1146"/>
      <c r="F1694" s="1146"/>
      <c r="G1694" s="1325"/>
      <c r="H1694" s="1146"/>
      <c r="I1694" s="1146"/>
      <c r="J1694" s="1146"/>
      <c r="K1694" s="1146"/>
      <c r="L1694" s="117" t="s">
        <v>13093</v>
      </c>
      <c r="M1694" s="664"/>
      <c r="N1694" s="479" t="s">
        <v>48</v>
      </c>
      <c r="O1694" s="265">
        <v>91000</v>
      </c>
    </row>
    <row r="1695" spans="1:26" s="26" customFormat="1" ht="42.75" customHeight="1" x14ac:dyDescent="0.25">
      <c r="A1695" s="69">
        <v>466</v>
      </c>
      <c r="B1695" s="119">
        <v>12</v>
      </c>
      <c r="C1695" s="119" t="s">
        <v>62</v>
      </c>
      <c r="D1695" s="119">
        <v>2563</v>
      </c>
      <c r="E1695" s="150" t="s">
        <v>7354</v>
      </c>
      <c r="F1695" s="150" t="s">
        <v>7354</v>
      </c>
      <c r="G1695" s="1" t="s">
        <v>7355</v>
      </c>
      <c r="H1695" s="113" t="s">
        <v>7356</v>
      </c>
      <c r="I1695" s="113" t="s">
        <v>7357</v>
      </c>
      <c r="J1695" s="113" t="s">
        <v>7357</v>
      </c>
      <c r="K1695" s="113" t="s">
        <v>3414</v>
      </c>
      <c r="L1695" s="113" t="s">
        <v>44</v>
      </c>
      <c r="M1695" s="361" t="s">
        <v>7358</v>
      </c>
      <c r="N1695" s="109"/>
      <c r="O1695" s="163"/>
      <c r="P1695" s="1"/>
      <c r="Q1695" s="1"/>
      <c r="R1695" s="1"/>
      <c r="S1695" s="1"/>
      <c r="T1695" s="1"/>
      <c r="U1695" s="1"/>
      <c r="V1695" s="1"/>
      <c r="W1695" s="1"/>
      <c r="X1695" s="1"/>
      <c r="Y1695" s="1"/>
      <c r="Z1695" s="1"/>
    </row>
    <row r="1696" spans="1:26" s="11" customFormat="1" ht="42.75" customHeight="1" x14ac:dyDescent="0.25">
      <c r="A1696" s="69">
        <v>467</v>
      </c>
      <c r="B1696" s="119">
        <v>12</v>
      </c>
      <c r="C1696" s="119" t="s">
        <v>62</v>
      </c>
      <c r="D1696" s="119">
        <v>2563</v>
      </c>
      <c r="E1696" s="150" t="s">
        <v>7367</v>
      </c>
      <c r="F1696" s="150" t="s">
        <v>7367</v>
      </c>
      <c r="G1696" s="1" t="s">
        <v>7368</v>
      </c>
      <c r="H1696" s="113" t="s">
        <v>7369</v>
      </c>
      <c r="I1696" s="113" t="s">
        <v>1949</v>
      </c>
      <c r="J1696" s="113" t="s">
        <v>216</v>
      </c>
      <c r="K1696" s="113" t="s">
        <v>3414</v>
      </c>
      <c r="L1696" s="113" t="s">
        <v>44</v>
      </c>
      <c r="M1696" s="361" t="s">
        <v>7371</v>
      </c>
      <c r="N1696" s="109"/>
      <c r="O1696" s="163"/>
      <c r="P1696" s="1"/>
      <c r="Q1696" s="1"/>
      <c r="R1696" s="1"/>
      <c r="S1696" s="1"/>
      <c r="T1696" s="1"/>
      <c r="U1696" s="1"/>
      <c r="V1696" s="1"/>
      <c r="W1696" s="1"/>
      <c r="X1696" s="1"/>
      <c r="Y1696" s="1"/>
      <c r="Z1696" s="1"/>
    </row>
    <row r="1697" spans="1:26" s="11" customFormat="1" ht="42.75" customHeight="1" x14ac:dyDescent="0.25">
      <c r="A1697" s="69">
        <v>468</v>
      </c>
      <c r="B1697" s="119">
        <v>12</v>
      </c>
      <c r="C1697" s="119" t="s">
        <v>62</v>
      </c>
      <c r="D1697" s="119">
        <v>2563</v>
      </c>
      <c r="E1697" s="150" t="s">
        <v>5925</v>
      </c>
      <c r="F1697" s="150" t="s">
        <v>5925</v>
      </c>
      <c r="G1697" s="1" t="s">
        <v>7372</v>
      </c>
      <c r="H1697" s="113" t="s">
        <v>5927</v>
      </c>
      <c r="I1697" s="113" t="s">
        <v>485</v>
      </c>
      <c r="J1697" s="113" t="s">
        <v>485</v>
      </c>
      <c r="K1697" s="113" t="s">
        <v>3414</v>
      </c>
      <c r="L1697" s="113" t="s">
        <v>44</v>
      </c>
      <c r="M1697" s="361" t="s">
        <v>7370</v>
      </c>
      <c r="N1697" s="109"/>
      <c r="O1697" s="163"/>
      <c r="P1697" s="1"/>
      <c r="Q1697" s="1"/>
      <c r="R1697" s="1"/>
      <c r="S1697" s="1"/>
      <c r="T1697" s="1"/>
      <c r="U1697" s="1"/>
      <c r="V1697" s="1"/>
    </row>
    <row r="1698" spans="1:26" s="11" customFormat="1" ht="42.75" customHeight="1" x14ac:dyDescent="0.25">
      <c r="A1698" s="69">
        <v>469</v>
      </c>
      <c r="B1698" s="119">
        <v>18</v>
      </c>
      <c r="C1698" s="119" t="s">
        <v>62</v>
      </c>
      <c r="D1698" s="119">
        <v>2563</v>
      </c>
      <c r="E1698" s="150" t="s">
        <v>7451</v>
      </c>
      <c r="F1698" s="150" t="s">
        <v>7451</v>
      </c>
      <c r="G1698" s="1" t="s">
        <v>7452</v>
      </c>
      <c r="H1698" s="113" t="s">
        <v>7453</v>
      </c>
      <c r="I1698" s="113" t="s">
        <v>247</v>
      </c>
      <c r="J1698" s="113" t="s">
        <v>232</v>
      </c>
      <c r="K1698" s="113" t="s">
        <v>3414</v>
      </c>
      <c r="L1698" s="113" t="s">
        <v>277</v>
      </c>
      <c r="M1698" s="361" t="s">
        <v>7455</v>
      </c>
      <c r="N1698" s="109"/>
      <c r="O1698" s="163"/>
      <c r="P1698" s="1"/>
      <c r="Q1698" s="1"/>
      <c r="R1698" s="1"/>
      <c r="S1698" s="1"/>
      <c r="T1698" s="1"/>
      <c r="U1698" s="1"/>
      <c r="V1698" s="1"/>
      <c r="W1698" s="26"/>
      <c r="X1698" s="26"/>
      <c r="Y1698" s="26"/>
      <c r="Z1698" s="26"/>
    </row>
    <row r="1699" spans="1:26" ht="42.75" customHeight="1" x14ac:dyDescent="0.25">
      <c r="B1699" s="119"/>
      <c r="C1699" s="119"/>
      <c r="D1699" s="119"/>
      <c r="E1699" s="150"/>
      <c r="F1699" s="150"/>
      <c r="L1699" s="113" t="s">
        <v>8374</v>
      </c>
      <c r="M1699" s="361" t="s">
        <v>8376</v>
      </c>
      <c r="T1699" s="11"/>
      <c r="U1699" s="11"/>
      <c r="V1699" s="11"/>
      <c r="W1699" s="11"/>
      <c r="X1699" s="11"/>
      <c r="Y1699" s="11"/>
      <c r="Z1699" s="11"/>
    </row>
    <row r="1700" spans="1:26" ht="42.75" customHeight="1" x14ac:dyDescent="0.25">
      <c r="B1700" s="119"/>
      <c r="C1700" s="119"/>
      <c r="D1700" s="119"/>
      <c r="E1700" s="150"/>
      <c r="F1700" s="150"/>
      <c r="L1700" s="113" t="s">
        <v>8367</v>
      </c>
      <c r="M1700" s="361" t="s">
        <v>8375</v>
      </c>
      <c r="T1700" s="26"/>
      <c r="U1700" s="26"/>
      <c r="V1700" s="26"/>
      <c r="W1700" s="11"/>
      <c r="X1700" s="11"/>
      <c r="Y1700" s="11"/>
      <c r="Z1700" s="11"/>
    </row>
    <row r="1701" spans="1:26" ht="42.75" customHeight="1" x14ac:dyDescent="0.25">
      <c r="A1701" s="1287">
        <v>470</v>
      </c>
      <c r="B1701" s="1287">
        <v>18</v>
      </c>
      <c r="C1701" s="1287" t="s">
        <v>62</v>
      </c>
      <c r="D1701" s="1287">
        <v>2563</v>
      </c>
      <c r="E1701" s="1309" t="s">
        <v>7456</v>
      </c>
      <c r="F1701" s="1309" t="s">
        <v>7457</v>
      </c>
      <c r="G1701" s="1321" t="s">
        <v>7458</v>
      </c>
      <c r="H1701" s="1309" t="s">
        <v>7459</v>
      </c>
      <c r="I1701" s="1309" t="s">
        <v>1736</v>
      </c>
      <c r="J1701" s="1309" t="s">
        <v>388</v>
      </c>
      <c r="K1701" s="1309" t="s">
        <v>3414</v>
      </c>
      <c r="L1701" s="150" t="s">
        <v>7460</v>
      </c>
      <c r="M1701" s="361" t="s">
        <v>7461</v>
      </c>
      <c r="R1701" s="11"/>
      <c r="S1701" s="11"/>
      <c r="T1701" s="11"/>
      <c r="U1701" s="11"/>
      <c r="V1701" s="11"/>
      <c r="W1701" s="11"/>
      <c r="X1701" s="11"/>
      <c r="Y1701" s="11"/>
      <c r="Z1701" s="11"/>
    </row>
    <row r="1702" spans="1:26" ht="42.75" customHeight="1" x14ac:dyDescent="0.25">
      <c r="A1702" s="1287"/>
      <c r="B1702" s="1287"/>
      <c r="C1702" s="1287"/>
      <c r="D1702" s="1287"/>
      <c r="E1702" s="1309"/>
      <c r="F1702" s="1309"/>
      <c r="G1702" s="1321"/>
      <c r="H1702" s="1309"/>
      <c r="I1702" s="1309"/>
      <c r="J1702" s="1309"/>
      <c r="K1702" s="1309"/>
      <c r="L1702" s="150" t="s">
        <v>7830</v>
      </c>
      <c r="M1702" s="657" t="s">
        <v>7828</v>
      </c>
      <c r="N1702" s="375"/>
      <c r="O1702" s="197"/>
      <c r="P1702" s="11"/>
      <c r="Q1702" s="11"/>
      <c r="R1702" s="26"/>
      <c r="S1702" s="26"/>
      <c r="T1702" s="11"/>
      <c r="U1702" s="11"/>
      <c r="V1702" s="11"/>
    </row>
    <row r="1703" spans="1:26" ht="42.75" customHeight="1" x14ac:dyDescent="0.25">
      <c r="A1703" s="1287"/>
      <c r="B1703" s="1287"/>
      <c r="C1703" s="1287"/>
      <c r="D1703" s="1287"/>
      <c r="E1703" s="1309"/>
      <c r="F1703" s="1309"/>
      <c r="G1703" s="1321"/>
      <c r="H1703" s="1309"/>
      <c r="I1703" s="1309"/>
      <c r="J1703" s="1309"/>
      <c r="K1703" s="1309"/>
      <c r="L1703" s="77" t="s">
        <v>7831</v>
      </c>
      <c r="M1703" s="660" t="s">
        <v>7829</v>
      </c>
      <c r="N1703" s="109" t="s">
        <v>7832</v>
      </c>
      <c r="O1703" s="163">
        <v>25540.94</v>
      </c>
      <c r="P1703" s="26"/>
      <c r="Q1703" s="26"/>
      <c r="R1703" s="11"/>
      <c r="S1703" s="11"/>
      <c r="T1703" s="11"/>
      <c r="U1703" s="11"/>
      <c r="V1703" s="11"/>
    </row>
    <row r="1704" spans="1:26" s="26" customFormat="1" ht="42.75" customHeight="1" x14ac:dyDescent="0.25">
      <c r="A1704" s="1287"/>
      <c r="B1704" s="1287"/>
      <c r="C1704" s="1287"/>
      <c r="D1704" s="1287"/>
      <c r="E1704" s="1309"/>
      <c r="F1704" s="1309"/>
      <c r="G1704" s="1321"/>
      <c r="H1704" s="1309"/>
      <c r="I1704" s="1309"/>
      <c r="J1704" s="1309"/>
      <c r="K1704" s="1309"/>
      <c r="L1704" s="150" t="s">
        <v>8188</v>
      </c>
      <c r="M1704" s="657" t="s">
        <v>8189</v>
      </c>
      <c r="N1704" s="375"/>
      <c r="O1704" s="197"/>
      <c r="P1704" s="11"/>
      <c r="Q1704" s="11"/>
      <c r="R1704" s="11"/>
      <c r="S1704" s="11"/>
      <c r="T1704" s="1"/>
      <c r="U1704" s="1"/>
      <c r="V1704" s="1"/>
      <c r="W1704" s="1"/>
      <c r="X1704" s="1"/>
      <c r="Y1704" s="1"/>
      <c r="Z1704" s="1"/>
    </row>
    <row r="1705" spans="1:26" ht="42.75" customHeight="1" x14ac:dyDescent="0.25">
      <c r="A1705" s="1287"/>
      <c r="B1705" s="1287"/>
      <c r="C1705" s="1287"/>
      <c r="D1705" s="1287"/>
      <c r="E1705" s="1309"/>
      <c r="F1705" s="1309"/>
      <c r="G1705" s="1321"/>
      <c r="H1705" s="1309"/>
      <c r="I1705" s="1309"/>
      <c r="J1705" s="1309"/>
      <c r="K1705" s="1309"/>
      <c r="L1705" s="113" t="s">
        <v>9468</v>
      </c>
      <c r="M1705" s="657" t="s">
        <v>9473</v>
      </c>
      <c r="N1705" s="375"/>
      <c r="O1705" s="197"/>
      <c r="P1705" s="11"/>
      <c r="Q1705" s="11"/>
      <c r="R1705" s="11"/>
      <c r="S1705" s="11"/>
    </row>
    <row r="1706" spans="1:26" ht="42.75" customHeight="1" x14ac:dyDescent="0.25">
      <c r="A1706" s="1287"/>
      <c r="B1706" s="1287"/>
      <c r="C1706" s="1287"/>
      <c r="D1706" s="1287"/>
      <c r="E1706" s="1309"/>
      <c r="F1706" s="1309"/>
      <c r="G1706" s="1321"/>
      <c r="H1706" s="1309"/>
      <c r="I1706" s="1309"/>
      <c r="J1706" s="1309"/>
      <c r="K1706" s="1309"/>
      <c r="L1706" s="40" t="s">
        <v>9471</v>
      </c>
      <c r="M1706" s="657" t="s">
        <v>9474</v>
      </c>
      <c r="N1706" s="109" t="s">
        <v>9475</v>
      </c>
      <c r="O1706" s="197"/>
      <c r="P1706" s="11"/>
      <c r="Q1706" s="11"/>
    </row>
    <row r="1707" spans="1:26" s="26" customFormat="1" ht="42.75" customHeight="1" x14ac:dyDescent="0.25">
      <c r="A1707" s="69">
        <v>472</v>
      </c>
      <c r="B1707" s="119">
        <v>19</v>
      </c>
      <c r="C1707" s="119" t="s">
        <v>62</v>
      </c>
      <c r="D1707" s="119">
        <v>2563</v>
      </c>
      <c r="E1707" s="150" t="s">
        <v>7468</v>
      </c>
      <c r="F1707" s="150" t="s">
        <v>7468</v>
      </c>
      <c r="G1707" s="1"/>
      <c r="H1707" s="113" t="s">
        <v>7469</v>
      </c>
      <c r="I1707" s="113" t="s">
        <v>7470</v>
      </c>
      <c r="J1707" s="113" t="s">
        <v>7471</v>
      </c>
      <c r="K1707" s="113" t="s">
        <v>7472</v>
      </c>
      <c r="L1707" s="113" t="s">
        <v>44</v>
      </c>
      <c r="M1707" s="361" t="s">
        <v>7473</v>
      </c>
      <c r="N1707" s="109"/>
      <c r="O1707" s="163"/>
      <c r="P1707" s="1"/>
      <c r="Q1707" s="1"/>
      <c r="R1707" s="1"/>
      <c r="S1707" s="1"/>
      <c r="T1707" s="1"/>
      <c r="U1707" s="1"/>
      <c r="V1707" s="1"/>
    </row>
    <row r="1708" spans="1:26" ht="42.75" customHeight="1" x14ac:dyDescent="0.25">
      <c r="B1708" s="119"/>
      <c r="C1708" s="119"/>
      <c r="D1708" s="119"/>
      <c r="E1708" s="150"/>
      <c r="F1708" s="150"/>
      <c r="L1708" s="113" t="s">
        <v>8374</v>
      </c>
      <c r="M1708" s="361" t="s">
        <v>8377</v>
      </c>
    </row>
    <row r="1709" spans="1:26" ht="42.75" customHeight="1" x14ac:dyDescent="0.25">
      <c r="B1709" s="119"/>
      <c r="C1709" s="119"/>
      <c r="D1709" s="119"/>
      <c r="E1709" s="150"/>
      <c r="F1709" s="150"/>
      <c r="L1709" s="113" t="s">
        <v>8367</v>
      </c>
      <c r="M1709" s="361" t="s">
        <v>8378</v>
      </c>
      <c r="T1709" s="26"/>
      <c r="U1709" s="26"/>
      <c r="V1709" s="26"/>
    </row>
    <row r="1710" spans="1:26" ht="42.75" customHeight="1" x14ac:dyDescent="0.25">
      <c r="A1710" s="1128">
        <v>473</v>
      </c>
      <c r="B1710" s="1287">
        <v>19</v>
      </c>
      <c r="C1710" s="1287" t="s">
        <v>62</v>
      </c>
      <c r="D1710" s="1287">
        <v>2563</v>
      </c>
      <c r="E1710" s="1309" t="s">
        <v>7479</v>
      </c>
      <c r="F1710" s="1309" t="s">
        <v>7479</v>
      </c>
      <c r="G1710" s="1321" t="s">
        <v>7480</v>
      </c>
      <c r="H1710" s="1309" t="s">
        <v>7481</v>
      </c>
      <c r="I1710" s="1309" t="s">
        <v>637</v>
      </c>
      <c r="J1710" s="1309" t="s">
        <v>232</v>
      </c>
      <c r="K1710" s="1309" t="s">
        <v>3414</v>
      </c>
      <c r="L1710" s="113" t="s">
        <v>7482</v>
      </c>
      <c r="M1710" s="361" t="s">
        <v>7483</v>
      </c>
      <c r="W1710" s="26"/>
      <c r="X1710" s="26"/>
      <c r="Y1710" s="26"/>
      <c r="Z1710" s="26"/>
    </row>
    <row r="1711" spans="1:26" ht="41.25" customHeight="1" x14ac:dyDescent="0.25">
      <c r="A1711" s="1128"/>
      <c r="B1711" s="1287"/>
      <c r="C1711" s="1287"/>
      <c r="D1711" s="1287"/>
      <c r="E1711" s="1309"/>
      <c r="F1711" s="1309"/>
      <c r="G1711" s="1321"/>
      <c r="H1711" s="1309"/>
      <c r="I1711" s="1309"/>
      <c r="J1711" s="1309"/>
      <c r="K1711" s="1309"/>
      <c r="L1711" s="113" t="s">
        <v>8035</v>
      </c>
      <c r="M1711" s="361" t="s">
        <v>8038</v>
      </c>
      <c r="R1711" s="26"/>
      <c r="S1711" s="26"/>
    </row>
    <row r="1712" spans="1:26" ht="41.25" customHeight="1" x14ac:dyDescent="0.25">
      <c r="A1712" s="1128"/>
      <c r="B1712" s="1287"/>
      <c r="C1712" s="1287"/>
      <c r="D1712" s="1287"/>
      <c r="E1712" s="1309"/>
      <c r="F1712" s="1309"/>
      <c r="G1712" s="1321"/>
      <c r="H1712" s="1309"/>
      <c r="I1712" s="1309"/>
      <c r="J1712" s="1309"/>
      <c r="K1712" s="1309"/>
      <c r="L1712" s="40" t="s">
        <v>8036</v>
      </c>
      <c r="M1712" s="660" t="s">
        <v>8037</v>
      </c>
      <c r="O1712" s="163">
        <v>151713.20000000001</v>
      </c>
      <c r="P1712" s="26"/>
      <c r="Q1712" s="26"/>
      <c r="T1712" s="26"/>
      <c r="U1712" s="26"/>
      <c r="V1712" s="26"/>
    </row>
    <row r="1713" spans="1:26" s="26" customFormat="1" ht="41.25" customHeight="1" x14ac:dyDescent="0.25">
      <c r="A1713" s="1304">
        <v>474</v>
      </c>
      <c r="B1713" s="1304">
        <v>22</v>
      </c>
      <c r="C1713" s="1304" t="s">
        <v>62</v>
      </c>
      <c r="D1713" s="1304">
        <v>2563</v>
      </c>
      <c r="E1713" s="1286" t="s">
        <v>7511</v>
      </c>
      <c r="F1713" s="1286" t="s">
        <v>7511</v>
      </c>
      <c r="G1713" s="1305" t="s">
        <v>7512</v>
      </c>
      <c r="H1713" s="1286" t="s">
        <v>7513</v>
      </c>
      <c r="I1713" s="1286" t="s">
        <v>346</v>
      </c>
      <c r="J1713" s="1286" t="s">
        <v>78</v>
      </c>
      <c r="K1713" s="1286" t="s">
        <v>3414</v>
      </c>
      <c r="L1713" s="126" t="s">
        <v>4569</v>
      </c>
      <c r="M1713" s="655" t="s">
        <v>7514</v>
      </c>
      <c r="N1713" s="468"/>
      <c r="O1713" s="191"/>
      <c r="P1713" s="1"/>
      <c r="Q1713" s="1"/>
      <c r="R1713" s="1"/>
      <c r="S1713" s="1"/>
      <c r="T1713" s="1"/>
      <c r="U1713" s="1"/>
      <c r="V1713" s="1"/>
      <c r="W1713" s="1"/>
      <c r="X1713" s="1"/>
      <c r="Y1713" s="1"/>
      <c r="Z1713" s="1"/>
    </row>
    <row r="1714" spans="1:26" ht="42.75" customHeight="1" x14ac:dyDescent="0.25">
      <c r="A1714" s="1304"/>
      <c r="B1714" s="1304"/>
      <c r="C1714" s="1304"/>
      <c r="D1714" s="1304"/>
      <c r="E1714" s="1286"/>
      <c r="F1714" s="1286"/>
      <c r="G1714" s="1305"/>
      <c r="H1714" s="1286"/>
      <c r="I1714" s="1286"/>
      <c r="J1714" s="1286"/>
      <c r="K1714" s="1286"/>
      <c r="L1714" s="126" t="s">
        <v>297</v>
      </c>
      <c r="M1714" s="655" t="s">
        <v>9466</v>
      </c>
      <c r="N1714" s="468"/>
      <c r="O1714" s="191"/>
      <c r="R1714" s="26"/>
      <c r="S1714" s="26"/>
    </row>
    <row r="1715" spans="1:26" ht="42.75" customHeight="1" x14ac:dyDescent="0.25">
      <c r="A1715" s="1304"/>
      <c r="B1715" s="1304"/>
      <c r="C1715" s="1304"/>
      <c r="D1715" s="1304"/>
      <c r="E1715" s="1286"/>
      <c r="F1715" s="1286"/>
      <c r="G1715" s="1305"/>
      <c r="H1715" s="1286"/>
      <c r="I1715" s="1286"/>
      <c r="J1715" s="1286"/>
      <c r="K1715" s="1286"/>
      <c r="L1715" s="127" t="s">
        <v>5673</v>
      </c>
      <c r="M1715" s="658" t="s">
        <v>9467</v>
      </c>
      <c r="N1715" s="468"/>
      <c r="O1715" s="191">
        <v>268559.2</v>
      </c>
      <c r="P1715" s="26"/>
      <c r="Q1715" s="26"/>
    </row>
    <row r="1716" spans="1:26" ht="42.75" customHeight="1" x14ac:dyDescent="0.25">
      <c r="A1716" s="1304">
        <v>475</v>
      </c>
      <c r="B1716" s="1304">
        <v>27</v>
      </c>
      <c r="C1716" s="1304" t="s">
        <v>62</v>
      </c>
      <c r="D1716" s="1304">
        <v>2563</v>
      </c>
      <c r="E1716" s="1286" t="s">
        <v>7560</v>
      </c>
      <c r="F1716" s="1286" t="s">
        <v>7560</v>
      </c>
      <c r="G1716" s="1305" t="s">
        <v>7561</v>
      </c>
      <c r="H1716" s="1286" t="s">
        <v>7562</v>
      </c>
      <c r="I1716" s="1286" t="s">
        <v>953</v>
      </c>
      <c r="J1716" s="1286" t="s">
        <v>232</v>
      </c>
      <c r="K1716" s="1286" t="s">
        <v>3414</v>
      </c>
      <c r="L1716" s="126" t="s">
        <v>4569</v>
      </c>
      <c r="M1716" s="655" t="s">
        <v>7574</v>
      </c>
      <c r="N1716" s="468"/>
      <c r="O1716" s="191"/>
      <c r="W1716" s="26"/>
      <c r="X1716" s="26"/>
      <c r="Y1716" s="26"/>
      <c r="Z1716" s="26"/>
    </row>
    <row r="1717" spans="1:26" ht="42.75" customHeight="1" x14ac:dyDescent="0.25">
      <c r="A1717" s="1304"/>
      <c r="B1717" s="1304"/>
      <c r="C1717" s="1304"/>
      <c r="D1717" s="1304"/>
      <c r="E1717" s="1286"/>
      <c r="F1717" s="1286"/>
      <c r="G1717" s="1305"/>
      <c r="H1717" s="1286"/>
      <c r="I1717" s="1286"/>
      <c r="J1717" s="1286"/>
      <c r="K1717" s="1286"/>
      <c r="L1717" s="126" t="s">
        <v>297</v>
      </c>
      <c r="M1717" s="655" t="s">
        <v>9505</v>
      </c>
      <c r="N1717" s="468"/>
      <c r="O1717" s="191"/>
    </row>
    <row r="1718" spans="1:26" ht="42.75" customHeight="1" x14ac:dyDescent="0.25">
      <c r="A1718" s="1304"/>
      <c r="B1718" s="1304"/>
      <c r="C1718" s="1304"/>
      <c r="D1718" s="1304"/>
      <c r="E1718" s="1286"/>
      <c r="F1718" s="1286"/>
      <c r="G1718" s="1305"/>
      <c r="H1718" s="1286"/>
      <c r="I1718" s="1286"/>
      <c r="J1718" s="1286"/>
      <c r="K1718" s="1286"/>
      <c r="L1718" s="127" t="s">
        <v>5673</v>
      </c>
      <c r="M1718" s="655" t="s">
        <v>9506</v>
      </c>
      <c r="N1718" s="468"/>
      <c r="O1718" s="191">
        <v>267537.46000000002</v>
      </c>
      <c r="T1718" s="26"/>
      <c r="U1718" s="26"/>
      <c r="V1718" s="26"/>
    </row>
    <row r="1719" spans="1:26" s="11" customFormat="1" ht="34.5" customHeight="1" x14ac:dyDescent="0.25">
      <c r="A1719" s="1304">
        <v>476</v>
      </c>
      <c r="B1719" s="1313">
        <v>1</v>
      </c>
      <c r="C1719" s="1313" t="s">
        <v>70</v>
      </c>
      <c r="D1719" s="1313">
        <v>2563</v>
      </c>
      <c r="E1719" s="1322" t="s">
        <v>7571</v>
      </c>
      <c r="F1719" s="1322" t="s">
        <v>7571</v>
      </c>
      <c r="G1719" s="1326" t="s">
        <v>7572</v>
      </c>
      <c r="H1719" s="1322" t="s">
        <v>7573</v>
      </c>
      <c r="I1719" s="1322" t="s">
        <v>261</v>
      </c>
      <c r="J1719" s="1322" t="s">
        <v>212</v>
      </c>
      <c r="K1719" s="1322" t="s">
        <v>3414</v>
      </c>
      <c r="L1719" s="126" t="s">
        <v>4569</v>
      </c>
      <c r="M1719" s="655" t="s">
        <v>7575</v>
      </c>
      <c r="N1719" s="468"/>
      <c r="O1719" s="191"/>
      <c r="P1719" s="1"/>
      <c r="Q1719" s="1"/>
      <c r="R1719" s="1"/>
      <c r="S1719" s="1"/>
      <c r="T1719" s="1"/>
      <c r="U1719" s="1"/>
      <c r="V1719" s="1"/>
      <c r="W1719" s="1"/>
      <c r="X1719" s="1"/>
      <c r="Y1719" s="1"/>
      <c r="Z1719" s="1"/>
    </row>
    <row r="1720" spans="1:26" s="11" customFormat="1" ht="42.75" customHeight="1" x14ac:dyDescent="0.25">
      <c r="A1720" s="1304"/>
      <c r="B1720" s="1313"/>
      <c r="C1720" s="1313"/>
      <c r="D1720" s="1313"/>
      <c r="E1720" s="1322"/>
      <c r="F1720" s="1322"/>
      <c r="G1720" s="1326"/>
      <c r="H1720" s="1322"/>
      <c r="I1720" s="1322"/>
      <c r="J1720" s="1322"/>
      <c r="K1720" s="1322"/>
      <c r="L1720" s="126" t="s">
        <v>297</v>
      </c>
      <c r="M1720" s="655" t="s">
        <v>8379</v>
      </c>
      <c r="N1720" s="468"/>
      <c r="O1720" s="191"/>
      <c r="P1720" s="1"/>
      <c r="Q1720" s="1"/>
      <c r="R1720" s="26"/>
      <c r="S1720" s="26"/>
      <c r="T1720" s="1"/>
      <c r="U1720" s="1"/>
      <c r="V1720" s="1"/>
      <c r="W1720" s="1"/>
      <c r="X1720" s="1"/>
      <c r="Y1720" s="1"/>
      <c r="Z1720" s="1"/>
    </row>
    <row r="1721" spans="1:26" s="11" customFormat="1" ht="42.75" customHeight="1" x14ac:dyDescent="0.25">
      <c r="A1721" s="1304"/>
      <c r="B1721" s="1313"/>
      <c r="C1721" s="1313"/>
      <c r="D1721" s="1313"/>
      <c r="E1721" s="1322"/>
      <c r="F1721" s="1322"/>
      <c r="G1721" s="1326"/>
      <c r="H1721" s="1322"/>
      <c r="I1721" s="1322"/>
      <c r="J1721" s="1322"/>
      <c r="K1721" s="1322"/>
      <c r="L1721" s="127" t="s">
        <v>5673</v>
      </c>
      <c r="M1721" s="658" t="s">
        <v>8380</v>
      </c>
      <c r="N1721" s="468" t="s">
        <v>9507</v>
      </c>
      <c r="O1721" s="191"/>
      <c r="P1721" s="26"/>
      <c r="Q1721" s="26"/>
      <c r="R1721" s="1"/>
      <c r="S1721" s="1"/>
      <c r="T1721" s="1"/>
      <c r="U1721" s="1"/>
      <c r="V1721" s="1"/>
      <c r="W1721" s="1"/>
      <c r="X1721" s="1"/>
      <c r="Y1721" s="1"/>
      <c r="Z1721" s="1"/>
    </row>
    <row r="1722" spans="1:26" s="11" customFormat="1" ht="42.75" customHeight="1" x14ac:dyDescent="0.25">
      <c r="A1722" s="1304">
        <v>477</v>
      </c>
      <c r="B1722" s="1313">
        <v>1</v>
      </c>
      <c r="C1722" s="1313" t="s">
        <v>70</v>
      </c>
      <c r="D1722" s="1313">
        <v>2563</v>
      </c>
      <c r="E1722" s="1322" t="s">
        <v>7571</v>
      </c>
      <c r="F1722" s="1322" t="s">
        <v>7571</v>
      </c>
      <c r="G1722" s="1326" t="s">
        <v>7572</v>
      </c>
      <c r="H1722" s="1322" t="s">
        <v>7573</v>
      </c>
      <c r="I1722" s="1322" t="s">
        <v>261</v>
      </c>
      <c r="J1722" s="1322" t="s">
        <v>212</v>
      </c>
      <c r="K1722" s="1286" t="s">
        <v>3414</v>
      </c>
      <c r="L1722" s="126" t="s">
        <v>5042</v>
      </c>
      <c r="M1722" s="655" t="s">
        <v>7576</v>
      </c>
      <c r="N1722" s="468"/>
      <c r="O1722" s="191"/>
      <c r="P1722" s="1"/>
      <c r="Q1722" s="1"/>
      <c r="R1722" s="1"/>
      <c r="S1722" s="1"/>
      <c r="T1722" s="1"/>
      <c r="U1722" s="1"/>
      <c r="V1722" s="1"/>
    </row>
    <row r="1723" spans="1:26" s="11" customFormat="1" ht="42.75" customHeight="1" x14ac:dyDescent="0.25">
      <c r="A1723" s="1304"/>
      <c r="B1723" s="1313"/>
      <c r="C1723" s="1313"/>
      <c r="D1723" s="1313"/>
      <c r="E1723" s="1322"/>
      <c r="F1723" s="1322"/>
      <c r="G1723" s="1326"/>
      <c r="H1723" s="1322"/>
      <c r="I1723" s="1322"/>
      <c r="J1723" s="1322"/>
      <c r="K1723" s="1286"/>
      <c r="L1723" s="126" t="s">
        <v>297</v>
      </c>
      <c r="M1723" s="655" t="s">
        <v>8379</v>
      </c>
      <c r="N1723" s="468"/>
      <c r="O1723" s="191"/>
      <c r="P1723" s="1"/>
      <c r="Q1723" s="1"/>
      <c r="R1723" s="1"/>
      <c r="S1723" s="1"/>
      <c r="T1723" s="1"/>
      <c r="U1723" s="1"/>
      <c r="V1723" s="1"/>
    </row>
    <row r="1724" spans="1:26" s="11" customFormat="1" ht="42.75" customHeight="1" x14ac:dyDescent="0.25">
      <c r="A1724" s="1304"/>
      <c r="B1724" s="1313"/>
      <c r="C1724" s="1313"/>
      <c r="D1724" s="1313"/>
      <c r="E1724" s="1322"/>
      <c r="F1724" s="1322"/>
      <c r="G1724" s="1326"/>
      <c r="H1724" s="1322"/>
      <c r="I1724" s="1322"/>
      <c r="J1724" s="1322"/>
      <c r="K1724" s="1286"/>
      <c r="L1724" s="127" t="s">
        <v>5673</v>
      </c>
      <c r="M1724" s="655" t="s">
        <v>8380</v>
      </c>
      <c r="N1724" s="468"/>
      <c r="O1724" s="191">
        <v>132509.16</v>
      </c>
      <c r="P1724" s="1"/>
      <c r="Q1724" s="1"/>
      <c r="R1724" s="1"/>
      <c r="S1724" s="1"/>
    </row>
    <row r="1725" spans="1:26" s="11" customFormat="1" ht="42.75" customHeight="1" x14ac:dyDescent="0.25">
      <c r="A1725" s="69">
        <v>478</v>
      </c>
      <c r="B1725" s="119">
        <v>4</v>
      </c>
      <c r="C1725" s="119" t="s">
        <v>70</v>
      </c>
      <c r="D1725" s="119">
        <v>2563</v>
      </c>
      <c r="E1725" s="150" t="s">
        <v>7586</v>
      </c>
      <c r="F1725" s="150" t="s">
        <v>7587</v>
      </c>
      <c r="G1725" s="87" t="s">
        <v>7588</v>
      </c>
      <c r="H1725" s="150" t="s">
        <v>7589</v>
      </c>
      <c r="I1725" s="150" t="s">
        <v>1300</v>
      </c>
      <c r="J1725" s="150" t="s">
        <v>216</v>
      </c>
      <c r="K1725" s="113" t="s">
        <v>3414</v>
      </c>
      <c r="L1725" s="113" t="s">
        <v>7590</v>
      </c>
      <c r="M1725" s="361" t="s">
        <v>7591</v>
      </c>
      <c r="N1725" s="109"/>
      <c r="O1725" s="163"/>
      <c r="P1725" s="1"/>
      <c r="Q1725" s="1"/>
      <c r="R1725" s="1"/>
      <c r="S1725" s="1"/>
    </row>
    <row r="1726" spans="1:26" s="11" customFormat="1" ht="42.75" customHeight="1" x14ac:dyDescent="0.25">
      <c r="A1726" s="1304">
        <v>479</v>
      </c>
      <c r="B1726" s="1304">
        <v>5</v>
      </c>
      <c r="C1726" s="1304" t="s">
        <v>70</v>
      </c>
      <c r="D1726" s="1304">
        <v>2563</v>
      </c>
      <c r="E1726" s="1144" t="s">
        <v>7735</v>
      </c>
      <c r="F1726" s="1144" t="s">
        <v>7734</v>
      </c>
      <c r="G1726" s="1323" t="s">
        <v>7615</v>
      </c>
      <c r="H1726" s="1144" t="s">
        <v>7616</v>
      </c>
      <c r="I1726" s="1144" t="s">
        <v>564</v>
      </c>
      <c r="J1726" s="1144" t="s">
        <v>212</v>
      </c>
      <c r="K1726" s="1144" t="s">
        <v>3414</v>
      </c>
      <c r="L1726" s="126" t="s">
        <v>7617</v>
      </c>
      <c r="M1726" s="117" t="s">
        <v>7619</v>
      </c>
      <c r="N1726" s="264" t="s">
        <v>7621</v>
      </c>
      <c r="O1726" s="188"/>
      <c r="P1726" s="1"/>
      <c r="Q1726" s="1"/>
    </row>
    <row r="1727" spans="1:26" s="11" customFormat="1" ht="42.75" customHeight="1" x14ac:dyDescent="0.25">
      <c r="A1727" s="1304"/>
      <c r="B1727" s="1304"/>
      <c r="C1727" s="1304"/>
      <c r="D1727" s="1304"/>
      <c r="E1727" s="1145"/>
      <c r="F1727" s="1145"/>
      <c r="G1727" s="1324"/>
      <c r="H1727" s="1145"/>
      <c r="I1727" s="1145"/>
      <c r="J1727" s="1145"/>
      <c r="K1727" s="1145"/>
      <c r="L1727" s="117" t="s">
        <v>7618</v>
      </c>
      <c r="M1727" s="117" t="s">
        <v>7620</v>
      </c>
      <c r="N1727" s="272"/>
      <c r="O1727" s="261"/>
    </row>
    <row r="1728" spans="1:26" s="26" customFormat="1" ht="42.75" customHeight="1" x14ac:dyDescent="0.25">
      <c r="A1728" s="1304"/>
      <c r="B1728" s="1304"/>
      <c r="C1728" s="1304"/>
      <c r="D1728" s="1304"/>
      <c r="E1728" s="1145"/>
      <c r="F1728" s="1145"/>
      <c r="G1728" s="1324"/>
      <c r="H1728" s="1145"/>
      <c r="I1728" s="1145"/>
      <c r="J1728" s="1145"/>
      <c r="K1728" s="1145"/>
      <c r="L1728" s="117" t="s">
        <v>7736</v>
      </c>
      <c r="M1728" s="117" t="s">
        <v>7738</v>
      </c>
      <c r="N1728" s="264" t="s">
        <v>7739</v>
      </c>
      <c r="O1728" s="261"/>
      <c r="P1728" s="11"/>
      <c r="Q1728" s="11"/>
      <c r="R1728" s="11"/>
      <c r="S1728" s="11"/>
      <c r="T1728" s="11"/>
      <c r="U1728" s="11"/>
      <c r="V1728" s="11"/>
      <c r="W1728" s="11"/>
      <c r="X1728" s="11"/>
      <c r="Y1728" s="11"/>
      <c r="Z1728" s="11"/>
    </row>
    <row r="1729" spans="1:26" s="11" customFormat="1" ht="42.75" customHeight="1" x14ac:dyDescent="0.25">
      <c r="A1729" s="1304"/>
      <c r="B1729" s="1304"/>
      <c r="C1729" s="1304"/>
      <c r="D1729" s="1304"/>
      <c r="E1729" s="1145"/>
      <c r="F1729" s="1145"/>
      <c r="G1729" s="1324"/>
      <c r="H1729" s="1145"/>
      <c r="I1729" s="1145"/>
      <c r="J1729" s="1145"/>
      <c r="K1729" s="1145"/>
      <c r="L1729" s="117" t="s">
        <v>7737</v>
      </c>
      <c r="M1729" s="117" t="s">
        <v>7748</v>
      </c>
      <c r="N1729" s="272"/>
      <c r="O1729" s="261"/>
    </row>
    <row r="1730" spans="1:26" s="26" customFormat="1" ht="42.75" customHeight="1" x14ac:dyDescent="0.25">
      <c r="A1730" s="1304"/>
      <c r="B1730" s="1304"/>
      <c r="C1730" s="1304"/>
      <c r="D1730" s="1304"/>
      <c r="E1730" s="1145"/>
      <c r="F1730" s="1145"/>
      <c r="G1730" s="1324"/>
      <c r="H1730" s="1145"/>
      <c r="I1730" s="1145"/>
      <c r="J1730" s="1145"/>
      <c r="K1730" s="1145"/>
      <c r="L1730" s="263" t="s">
        <v>5414</v>
      </c>
      <c r="M1730" s="126" t="s">
        <v>8610</v>
      </c>
      <c r="N1730" s="272"/>
      <c r="O1730" s="261"/>
      <c r="P1730" s="11"/>
      <c r="Q1730" s="11"/>
      <c r="R1730" s="11"/>
      <c r="S1730" s="11"/>
      <c r="T1730" s="11"/>
      <c r="U1730" s="11"/>
      <c r="V1730" s="11"/>
      <c r="W1730" s="11"/>
      <c r="X1730" s="11"/>
      <c r="Y1730" s="11"/>
      <c r="Z1730" s="11"/>
    </row>
    <row r="1731" spans="1:26" s="26" customFormat="1" ht="42.75" customHeight="1" x14ac:dyDescent="0.25">
      <c r="A1731" s="1304"/>
      <c r="B1731" s="1304"/>
      <c r="C1731" s="1304"/>
      <c r="D1731" s="1304"/>
      <c r="E1731" s="1145"/>
      <c r="F1731" s="1145"/>
      <c r="G1731" s="1324"/>
      <c r="H1731" s="1145"/>
      <c r="I1731" s="1145"/>
      <c r="J1731" s="1145"/>
      <c r="K1731" s="1145"/>
      <c r="L1731" s="184" t="s">
        <v>5673</v>
      </c>
      <c r="M1731" s="117" t="s">
        <v>8613</v>
      </c>
      <c r="N1731" s="272"/>
      <c r="O1731" s="261"/>
      <c r="P1731" s="11"/>
      <c r="Q1731" s="11"/>
      <c r="R1731" s="11"/>
      <c r="S1731" s="11"/>
      <c r="T1731" s="11"/>
      <c r="U1731" s="11"/>
      <c r="V1731" s="11"/>
    </row>
    <row r="1732" spans="1:26" s="26" customFormat="1" ht="42.75" customHeight="1" x14ac:dyDescent="0.25">
      <c r="A1732" s="1304"/>
      <c r="B1732" s="1304"/>
      <c r="C1732" s="1304"/>
      <c r="D1732" s="1304"/>
      <c r="E1732" s="1145"/>
      <c r="F1732" s="1145"/>
      <c r="G1732" s="1324"/>
      <c r="H1732" s="1145"/>
      <c r="I1732" s="1145"/>
      <c r="J1732" s="1145"/>
      <c r="K1732" s="1145"/>
      <c r="L1732" s="263" t="s">
        <v>5414</v>
      </c>
      <c r="M1732" s="126" t="s">
        <v>8611</v>
      </c>
      <c r="N1732" s="272"/>
      <c r="O1732" s="261"/>
      <c r="P1732" s="11"/>
      <c r="Q1732" s="11"/>
      <c r="R1732" s="11"/>
      <c r="S1732" s="11"/>
      <c r="T1732" s="11"/>
      <c r="U1732" s="11"/>
      <c r="V1732" s="11"/>
      <c r="W1732" s="11"/>
      <c r="X1732" s="11"/>
      <c r="Y1732" s="11"/>
      <c r="Z1732" s="11"/>
    </row>
    <row r="1733" spans="1:26" ht="42.75" customHeight="1" x14ac:dyDescent="0.25">
      <c r="A1733" s="1304"/>
      <c r="B1733" s="1304"/>
      <c r="C1733" s="1304"/>
      <c r="D1733" s="1304"/>
      <c r="E1733" s="1145"/>
      <c r="F1733" s="1145"/>
      <c r="G1733" s="1324"/>
      <c r="H1733" s="1145"/>
      <c r="I1733" s="1145"/>
      <c r="J1733" s="1145"/>
      <c r="K1733" s="1145"/>
      <c r="L1733" s="184" t="s">
        <v>8710</v>
      </c>
      <c r="M1733" s="117" t="s">
        <v>8612</v>
      </c>
      <c r="N1733" s="272"/>
      <c r="O1733" s="261"/>
      <c r="P1733" s="11"/>
      <c r="Q1733" s="11"/>
      <c r="R1733" s="11"/>
      <c r="S1733" s="11"/>
      <c r="T1733" s="26"/>
      <c r="U1733" s="26"/>
      <c r="V1733" s="26"/>
      <c r="W1733" s="26"/>
      <c r="X1733" s="26"/>
      <c r="Y1733" s="26"/>
      <c r="Z1733" s="26"/>
    </row>
    <row r="1734" spans="1:26" ht="42.75" customHeight="1" x14ac:dyDescent="0.25">
      <c r="A1734" s="1304"/>
      <c r="B1734" s="1304"/>
      <c r="C1734" s="1304"/>
      <c r="D1734" s="1304"/>
      <c r="E1734" s="1145"/>
      <c r="F1734" s="1145"/>
      <c r="G1734" s="1324"/>
      <c r="H1734" s="1145"/>
      <c r="I1734" s="1145"/>
      <c r="J1734" s="1145"/>
      <c r="K1734" s="1145"/>
      <c r="L1734" s="184" t="s">
        <v>8711</v>
      </c>
      <c r="M1734" s="117" t="s">
        <v>8712</v>
      </c>
      <c r="N1734" s="272"/>
      <c r="O1734" s="261"/>
      <c r="P1734" s="11"/>
      <c r="Q1734" s="11"/>
      <c r="R1734" s="11"/>
      <c r="S1734" s="11"/>
      <c r="T1734" s="11"/>
      <c r="U1734" s="11"/>
      <c r="V1734" s="11"/>
      <c r="W1734" s="26"/>
      <c r="X1734" s="26"/>
      <c r="Y1734" s="26"/>
      <c r="Z1734" s="26"/>
    </row>
    <row r="1735" spans="1:26" s="26" customFormat="1" ht="42.75" customHeight="1" x14ac:dyDescent="0.25">
      <c r="A1735" s="1304"/>
      <c r="B1735" s="1304"/>
      <c r="C1735" s="1304"/>
      <c r="D1735" s="1304"/>
      <c r="E1735" s="1145"/>
      <c r="F1735" s="1145"/>
      <c r="G1735" s="1324"/>
      <c r="H1735" s="1145"/>
      <c r="I1735" s="1145"/>
      <c r="J1735" s="1145"/>
      <c r="K1735" s="1145"/>
      <c r="L1735" s="184" t="s">
        <v>9709</v>
      </c>
      <c r="M1735" s="117" t="s">
        <v>9710</v>
      </c>
      <c r="N1735" s="272"/>
      <c r="O1735" s="261"/>
      <c r="P1735" s="11"/>
      <c r="Q1735" s="11"/>
    </row>
    <row r="1736" spans="1:26" ht="42.75" customHeight="1" x14ac:dyDescent="0.25">
      <c r="A1736" s="1304"/>
      <c r="B1736" s="1304"/>
      <c r="C1736" s="1304"/>
      <c r="D1736" s="1304"/>
      <c r="E1736" s="1145"/>
      <c r="F1736" s="1145"/>
      <c r="G1736" s="1324"/>
      <c r="H1736" s="1145"/>
      <c r="I1736" s="1145"/>
      <c r="J1736" s="1145"/>
      <c r="K1736" s="1145"/>
      <c r="L1736" s="247" t="s">
        <v>9711</v>
      </c>
      <c r="M1736" s="127" t="s">
        <v>9712</v>
      </c>
      <c r="N1736" s="468"/>
      <c r="O1736" s="264">
        <v>169388.09</v>
      </c>
      <c r="P1736" s="26"/>
      <c r="Q1736" s="26"/>
      <c r="R1736" s="11"/>
      <c r="S1736" s="11"/>
      <c r="T1736" s="26"/>
      <c r="U1736" s="26"/>
      <c r="V1736" s="26"/>
    </row>
    <row r="1737" spans="1:26" ht="42.75" customHeight="1" x14ac:dyDescent="0.25">
      <c r="A1737" s="1304"/>
      <c r="B1737" s="1304"/>
      <c r="C1737" s="1304"/>
      <c r="D1737" s="1304"/>
      <c r="E1737" s="1145"/>
      <c r="F1737" s="1145"/>
      <c r="G1737" s="1324"/>
      <c r="H1737" s="1145"/>
      <c r="I1737" s="1145"/>
      <c r="J1737" s="1145"/>
      <c r="K1737" s="1145"/>
      <c r="L1737" s="184" t="s">
        <v>9834</v>
      </c>
      <c r="M1737" s="117" t="s">
        <v>9835</v>
      </c>
      <c r="N1737" s="479"/>
      <c r="O1737" s="272"/>
      <c r="P1737" s="11"/>
      <c r="Q1737" s="11"/>
      <c r="R1737" s="26"/>
      <c r="S1737" s="26"/>
      <c r="T1737" s="26"/>
      <c r="U1737" s="26"/>
      <c r="V1737" s="26"/>
    </row>
    <row r="1738" spans="1:26" s="195" customFormat="1" ht="42.75" customHeight="1" x14ac:dyDescent="0.25">
      <c r="A1738" s="1304"/>
      <c r="B1738" s="1304"/>
      <c r="C1738" s="1304"/>
      <c r="D1738" s="1304"/>
      <c r="E1738" s="1145"/>
      <c r="F1738" s="1145"/>
      <c r="G1738" s="1324"/>
      <c r="H1738" s="1145"/>
      <c r="I1738" s="1145"/>
      <c r="J1738" s="1145"/>
      <c r="K1738" s="1145"/>
      <c r="L1738" s="247" t="s">
        <v>9834</v>
      </c>
      <c r="M1738" s="127" t="s">
        <v>9836</v>
      </c>
      <c r="N1738" s="468"/>
      <c r="O1738" s="264">
        <v>114609.89</v>
      </c>
      <c r="P1738" s="26"/>
      <c r="Q1738" s="26"/>
      <c r="R1738" s="26"/>
      <c r="S1738" s="26"/>
      <c r="T1738" s="1"/>
      <c r="U1738" s="1"/>
      <c r="V1738" s="1"/>
      <c r="W1738" s="26"/>
      <c r="X1738" s="26"/>
      <c r="Y1738" s="26"/>
      <c r="Z1738" s="26"/>
    </row>
    <row r="1739" spans="1:26" ht="42.75" customHeight="1" x14ac:dyDescent="0.25">
      <c r="A1739" s="371"/>
      <c r="B1739" s="371"/>
      <c r="C1739" s="371"/>
      <c r="D1739" s="371"/>
      <c r="E1739" s="1145"/>
      <c r="F1739" s="1145"/>
      <c r="G1739" s="1324"/>
      <c r="H1739" s="1145"/>
      <c r="I1739" s="1145"/>
      <c r="J1739" s="1145"/>
      <c r="K1739" s="1145"/>
      <c r="L1739" s="247" t="s">
        <v>10207</v>
      </c>
      <c r="M1739" s="117" t="s">
        <v>10209</v>
      </c>
      <c r="N1739" s="468"/>
      <c r="O1739" s="264"/>
      <c r="P1739" s="26"/>
      <c r="Q1739" s="26"/>
      <c r="R1739" s="26"/>
      <c r="S1739" s="26"/>
    </row>
    <row r="1740" spans="1:26" ht="24.75" customHeight="1" x14ac:dyDescent="0.25">
      <c r="A1740" s="371"/>
      <c r="B1740" s="371">
        <v>29</v>
      </c>
      <c r="C1740" s="371" t="s">
        <v>65</v>
      </c>
      <c r="D1740" s="371">
        <v>2564</v>
      </c>
      <c r="E1740" s="1146"/>
      <c r="F1740" s="1146"/>
      <c r="G1740" s="1325"/>
      <c r="H1740" s="1146"/>
      <c r="I1740" s="1146"/>
      <c r="J1740" s="1146"/>
      <c r="K1740" s="1146"/>
      <c r="L1740" s="247" t="s">
        <v>10208</v>
      </c>
      <c r="M1740" s="127" t="s">
        <v>10210</v>
      </c>
      <c r="N1740" s="468"/>
      <c r="O1740" s="264">
        <v>828671.53</v>
      </c>
      <c r="P1740" s="26"/>
      <c r="Q1740" s="26"/>
      <c r="T1740" s="26"/>
      <c r="U1740" s="26"/>
      <c r="V1740" s="26"/>
    </row>
    <row r="1741" spans="1:26" ht="24.75" customHeight="1" x14ac:dyDescent="0.25">
      <c r="A1741" s="1304">
        <v>480</v>
      </c>
      <c r="B1741" s="1304">
        <v>19</v>
      </c>
      <c r="C1741" s="1304" t="s">
        <v>70</v>
      </c>
      <c r="D1741" s="1304">
        <v>2563</v>
      </c>
      <c r="E1741" s="1286" t="s">
        <v>7722</v>
      </c>
      <c r="F1741" s="1286" t="s">
        <v>7722</v>
      </c>
      <c r="G1741" s="1305" t="s">
        <v>7723</v>
      </c>
      <c r="H1741" s="1286" t="s">
        <v>7724</v>
      </c>
      <c r="I1741" s="1286" t="s">
        <v>26</v>
      </c>
      <c r="J1741" s="1286" t="s">
        <v>232</v>
      </c>
      <c r="K1741" s="1286" t="s">
        <v>3414</v>
      </c>
      <c r="L1741" s="126" t="s">
        <v>44</v>
      </c>
      <c r="M1741" s="655" t="s">
        <v>7725</v>
      </c>
      <c r="N1741" s="269" t="s">
        <v>48</v>
      </c>
      <c r="O1741" s="191"/>
      <c r="W1741" s="195"/>
      <c r="X1741" s="195"/>
      <c r="Y1741" s="195"/>
      <c r="Z1741" s="195"/>
    </row>
    <row r="1742" spans="1:26" ht="42.75" customHeight="1" x14ac:dyDescent="0.25">
      <c r="A1742" s="1304"/>
      <c r="B1742" s="1304"/>
      <c r="C1742" s="1304"/>
      <c r="D1742" s="1304"/>
      <c r="E1742" s="1286"/>
      <c r="F1742" s="1286"/>
      <c r="G1742" s="1305"/>
      <c r="H1742" s="1286"/>
      <c r="I1742" s="1286"/>
      <c r="J1742" s="1286"/>
      <c r="K1742" s="1286"/>
      <c r="L1742" s="126" t="s">
        <v>297</v>
      </c>
      <c r="M1742" s="655" t="s">
        <v>8704</v>
      </c>
      <c r="N1742" s="468"/>
      <c r="O1742" s="191"/>
      <c r="R1742" s="26"/>
      <c r="S1742" s="26"/>
    </row>
    <row r="1743" spans="1:26" ht="24.75" customHeight="1" x14ac:dyDescent="0.25">
      <c r="A1743" s="1304"/>
      <c r="B1743" s="1304"/>
      <c r="C1743" s="1304"/>
      <c r="D1743" s="1304"/>
      <c r="E1743" s="1286"/>
      <c r="F1743" s="1286"/>
      <c r="G1743" s="1305"/>
      <c r="H1743" s="1286"/>
      <c r="I1743" s="1286"/>
      <c r="J1743" s="1286"/>
      <c r="K1743" s="1286"/>
      <c r="L1743" s="127" t="s">
        <v>5673</v>
      </c>
      <c r="M1743" s="658" t="s">
        <v>8705</v>
      </c>
      <c r="N1743" s="468"/>
      <c r="O1743" s="191">
        <v>10954.46</v>
      </c>
      <c r="P1743" s="26"/>
      <c r="Q1743" s="26"/>
      <c r="T1743" s="195"/>
      <c r="U1743" s="195"/>
      <c r="V1743" s="195"/>
    </row>
    <row r="1744" spans="1:26" ht="24.75" customHeight="1" x14ac:dyDescent="0.25">
      <c r="A1744" s="1304">
        <v>481</v>
      </c>
      <c r="B1744" s="1304">
        <v>23</v>
      </c>
      <c r="C1744" s="1304" t="s">
        <v>70</v>
      </c>
      <c r="D1744" s="1304">
        <v>2563</v>
      </c>
      <c r="E1744" s="1286" t="s">
        <v>7757</v>
      </c>
      <c r="F1744" s="1286" t="s">
        <v>7757</v>
      </c>
      <c r="G1744" s="1305" t="s">
        <v>7758</v>
      </c>
      <c r="H1744" s="1286" t="s">
        <v>7759</v>
      </c>
      <c r="I1744" s="1286" t="s">
        <v>211</v>
      </c>
      <c r="J1744" s="1286" t="s">
        <v>212</v>
      </c>
      <c r="K1744" s="1286" t="s">
        <v>3414</v>
      </c>
      <c r="L1744" s="126" t="s">
        <v>277</v>
      </c>
      <c r="M1744" s="655" t="s">
        <v>7760</v>
      </c>
      <c r="N1744" s="468"/>
      <c r="O1744" s="191"/>
    </row>
    <row r="1745" spans="1:26" ht="42.75" customHeight="1" x14ac:dyDescent="0.25">
      <c r="A1745" s="1304"/>
      <c r="B1745" s="1304"/>
      <c r="C1745" s="1304"/>
      <c r="D1745" s="1304"/>
      <c r="E1745" s="1286"/>
      <c r="F1745" s="1286"/>
      <c r="G1745" s="1305"/>
      <c r="H1745" s="1286"/>
      <c r="I1745" s="1286"/>
      <c r="J1745" s="1286"/>
      <c r="K1745" s="1286"/>
      <c r="L1745" s="126" t="s">
        <v>297</v>
      </c>
      <c r="M1745" s="655" t="s">
        <v>8826</v>
      </c>
      <c r="N1745" s="468"/>
      <c r="O1745" s="191"/>
      <c r="R1745" s="195"/>
      <c r="S1745" s="195"/>
    </row>
    <row r="1746" spans="1:26" ht="42.75" customHeight="1" x14ac:dyDescent="0.25">
      <c r="A1746" s="1304"/>
      <c r="B1746" s="1304"/>
      <c r="C1746" s="1304"/>
      <c r="D1746" s="1304"/>
      <c r="E1746" s="1286"/>
      <c r="F1746" s="1286"/>
      <c r="G1746" s="1305"/>
      <c r="H1746" s="1286"/>
      <c r="I1746" s="1286"/>
      <c r="J1746" s="1286"/>
      <c r="K1746" s="1286"/>
      <c r="L1746" s="127" t="s">
        <v>5673</v>
      </c>
      <c r="M1746" s="658" t="s">
        <v>8836</v>
      </c>
      <c r="N1746" s="191"/>
      <c r="O1746" s="191">
        <v>180580.46</v>
      </c>
      <c r="P1746" s="195"/>
      <c r="Q1746" s="195"/>
    </row>
    <row r="1747" spans="1:26" ht="42.75" customHeight="1" x14ac:dyDescent="0.25">
      <c r="A1747" s="1053">
        <v>482</v>
      </c>
      <c r="B1747" s="119">
        <v>29</v>
      </c>
      <c r="C1747" s="119" t="s">
        <v>70</v>
      </c>
      <c r="D1747" s="119">
        <v>2563</v>
      </c>
      <c r="E1747" s="1273" t="s">
        <v>7833</v>
      </c>
      <c r="F1747" s="1273" t="s">
        <v>7833</v>
      </c>
      <c r="G1747" s="1283" t="s">
        <v>7834</v>
      </c>
      <c r="H1747" s="1273" t="s">
        <v>7835</v>
      </c>
      <c r="I1747" s="1273" t="s">
        <v>3187</v>
      </c>
      <c r="J1747" s="1273" t="s">
        <v>216</v>
      </c>
      <c r="K1747" s="1273" t="s">
        <v>3414</v>
      </c>
      <c r="L1747" s="113" t="s">
        <v>4569</v>
      </c>
      <c r="M1747" s="361" t="s">
        <v>7836</v>
      </c>
    </row>
    <row r="1748" spans="1:26" ht="42.75" customHeight="1" x14ac:dyDescent="0.25">
      <c r="A1748" s="1055"/>
      <c r="B1748" s="119"/>
      <c r="C1748" s="119"/>
      <c r="D1748" s="119"/>
      <c r="E1748" s="1274"/>
      <c r="F1748" s="1274"/>
      <c r="G1748" s="1284"/>
      <c r="H1748" s="1274"/>
      <c r="I1748" s="1274"/>
      <c r="J1748" s="1274"/>
      <c r="K1748" s="1274"/>
      <c r="L1748" s="150" t="s">
        <v>8798</v>
      </c>
      <c r="M1748" s="61" t="s">
        <v>9654</v>
      </c>
    </row>
    <row r="1749" spans="1:26" ht="42.75" customHeight="1" x14ac:dyDescent="0.25">
      <c r="A1749" s="1054"/>
      <c r="B1749" s="119">
        <v>27</v>
      </c>
      <c r="C1749" s="119" t="s">
        <v>68</v>
      </c>
      <c r="D1749" s="119">
        <v>2564</v>
      </c>
      <c r="E1749" s="1275"/>
      <c r="F1749" s="1275"/>
      <c r="G1749" s="1285"/>
      <c r="H1749" s="1275"/>
      <c r="I1749" s="1275"/>
      <c r="J1749" s="1275"/>
      <c r="K1749" s="1275"/>
      <c r="L1749" s="150" t="s">
        <v>8363</v>
      </c>
      <c r="M1749" s="61" t="s">
        <v>9653</v>
      </c>
    </row>
    <row r="1750" spans="1:26" s="11" customFormat="1" ht="42.75" customHeight="1" x14ac:dyDescent="0.25">
      <c r="A1750" s="1053">
        <v>483</v>
      </c>
      <c r="B1750" s="119">
        <v>2</v>
      </c>
      <c r="C1750" s="119" t="s">
        <v>69</v>
      </c>
      <c r="D1750" s="119">
        <v>2563</v>
      </c>
      <c r="E1750" s="1053" t="s">
        <v>7883</v>
      </c>
      <c r="F1750" s="1053" t="s">
        <v>7883</v>
      </c>
      <c r="G1750" s="1252" t="s">
        <v>7884</v>
      </c>
      <c r="H1750" s="1053" t="s">
        <v>1248</v>
      </c>
      <c r="I1750" s="1053" t="s">
        <v>388</v>
      </c>
      <c r="J1750" s="1053" t="s">
        <v>388</v>
      </c>
      <c r="K1750" s="1053" t="s">
        <v>3414</v>
      </c>
      <c r="L1750" s="113" t="s">
        <v>4569</v>
      </c>
      <c r="M1750" s="361" t="s">
        <v>7885</v>
      </c>
      <c r="N1750" s="109"/>
      <c r="O1750" s="163"/>
      <c r="P1750" s="1"/>
      <c r="Q1750" s="1"/>
      <c r="R1750" s="1"/>
      <c r="S1750" s="1"/>
      <c r="T1750" s="1"/>
      <c r="U1750" s="1"/>
      <c r="V1750" s="1"/>
      <c r="W1750" s="1"/>
      <c r="X1750" s="1"/>
      <c r="Y1750" s="1"/>
      <c r="Z1750" s="1"/>
    </row>
    <row r="1751" spans="1:26" ht="42.75" customHeight="1" x14ac:dyDescent="0.25">
      <c r="A1751" s="1055"/>
      <c r="B1751" s="119"/>
      <c r="C1751" s="119"/>
      <c r="D1751" s="119"/>
      <c r="E1751" s="1055"/>
      <c r="F1751" s="1055"/>
      <c r="G1751" s="1276"/>
      <c r="H1751" s="1055"/>
      <c r="I1751" s="1055"/>
      <c r="J1751" s="1055"/>
      <c r="K1751" s="1055"/>
      <c r="L1751" s="150" t="s">
        <v>8798</v>
      </c>
      <c r="M1751" s="61" t="s">
        <v>9656</v>
      </c>
    </row>
    <row r="1752" spans="1:26" ht="42.75" customHeight="1" x14ac:dyDescent="0.25">
      <c r="A1752" s="1054"/>
      <c r="B1752" s="119">
        <v>27</v>
      </c>
      <c r="C1752" s="119" t="s">
        <v>68</v>
      </c>
      <c r="D1752" s="119">
        <v>2564</v>
      </c>
      <c r="E1752" s="1054"/>
      <c r="F1752" s="1054"/>
      <c r="G1752" s="1253"/>
      <c r="H1752" s="1054"/>
      <c r="I1752" s="1054"/>
      <c r="J1752" s="1054"/>
      <c r="K1752" s="1054"/>
      <c r="L1752" s="150" t="s">
        <v>8363</v>
      </c>
      <c r="M1752" s="61" t="s">
        <v>9655</v>
      </c>
    </row>
    <row r="1753" spans="1:26" ht="42.75" customHeight="1" x14ac:dyDescent="0.25">
      <c r="A1753" s="1304">
        <v>484</v>
      </c>
      <c r="B1753" s="1304">
        <v>13</v>
      </c>
      <c r="C1753" s="1304" t="s">
        <v>69</v>
      </c>
      <c r="D1753" s="1304">
        <v>2563</v>
      </c>
      <c r="E1753" s="1304" t="s">
        <v>7937</v>
      </c>
      <c r="F1753" s="1304" t="s">
        <v>7941</v>
      </c>
      <c r="G1753" s="1305" t="s">
        <v>9147</v>
      </c>
      <c r="H1753" s="1304" t="s">
        <v>7939</v>
      </c>
      <c r="I1753" s="1304" t="s">
        <v>2792</v>
      </c>
      <c r="J1753" s="1304" t="s">
        <v>82</v>
      </c>
      <c r="K1753" s="1304" t="s">
        <v>3234</v>
      </c>
      <c r="L1753" s="126" t="s">
        <v>7940</v>
      </c>
      <c r="M1753" s="655" t="s">
        <v>7942</v>
      </c>
      <c r="N1753" s="468"/>
      <c r="O1753" s="191"/>
      <c r="W1753" s="11"/>
      <c r="X1753" s="11"/>
      <c r="Y1753" s="11"/>
      <c r="Z1753" s="11"/>
    </row>
    <row r="1754" spans="1:26" ht="42.75" customHeight="1" x14ac:dyDescent="0.25">
      <c r="A1754" s="1304"/>
      <c r="B1754" s="1304"/>
      <c r="C1754" s="1304"/>
      <c r="D1754" s="1304"/>
      <c r="E1754" s="1304"/>
      <c r="F1754" s="1304"/>
      <c r="G1754" s="1305"/>
      <c r="H1754" s="1304"/>
      <c r="I1754" s="1304"/>
      <c r="J1754" s="1304"/>
      <c r="K1754" s="1304"/>
      <c r="L1754" s="126" t="s">
        <v>8358</v>
      </c>
      <c r="M1754" s="655" t="s">
        <v>8359</v>
      </c>
      <c r="N1754" s="468"/>
      <c r="O1754" s="191"/>
    </row>
    <row r="1755" spans="1:26" s="26" customFormat="1" ht="42.75" customHeight="1" x14ac:dyDescent="0.25">
      <c r="A1755" s="1304"/>
      <c r="B1755" s="1304"/>
      <c r="C1755" s="1304"/>
      <c r="D1755" s="1304"/>
      <c r="E1755" s="1304"/>
      <c r="F1755" s="1304"/>
      <c r="G1755" s="1305"/>
      <c r="H1755" s="1304"/>
      <c r="I1755" s="1304"/>
      <c r="J1755" s="1304"/>
      <c r="K1755" s="1304"/>
      <c r="L1755" s="126" t="s">
        <v>8360</v>
      </c>
      <c r="M1755" s="655" t="s">
        <v>8361</v>
      </c>
      <c r="N1755" s="468"/>
      <c r="O1755" s="191"/>
      <c r="P1755" s="1"/>
      <c r="Q1755" s="1"/>
      <c r="R1755" s="1"/>
      <c r="S1755" s="1"/>
      <c r="T1755" s="11"/>
      <c r="U1755" s="11"/>
      <c r="V1755" s="11"/>
      <c r="W1755" s="1"/>
      <c r="X1755" s="1"/>
      <c r="Y1755" s="1"/>
      <c r="Z1755" s="1"/>
    </row>
    <row r="1756" spans="1:26" ht="41.25" customHeight="1" x14ac:dyDescent="0.25">
      <c r="A1756" s="1304"/>
      <c r="B1756" s="1304"/>
      <c r="C1756" s="1304"/>
      <c r="D1756" s="1304"/>
      <c r="E1756" s="1304"/>
      <c r="F1756" s="1304"/>
      <c r="G1756" s="1305"/>
      <c r="H1756" s="1304"/>
      <c r="I1756" s="1304"/>
      <c r="J1756" s="1304"/>
      <c r="K1756" s="1304"/>
      <c r="L1756" s="126" t="s">
        <v>9478</v>
      </c>
      <c r="M1756" s="655" t="s">
        <v>9476</v>
      </c>
      <c r="N1756" s="468"/>
      <c r="O1756" s="191"/>
    </row>
    <row r="1757" spans="1:26" s="374" customFormat="1" ht="33" customHeight="1" x14ac:dyDescent="0.25">
      <c r="A1757" s="1304"/>
      <c r="B1757" s="1304"/>
      <c r="C1757" s="1304"/>
      <c r="D1757" s="1304"/>
      <c r="E1757" s="1304"/>
      <c r="F1757" s="1304"/>
      <c r="G1757" s="1305"/>
      <c r="H1757" s="1304"/>
      <c r="I1757" s="1304"/>
      <c r="J1757" s="1304"/>
      <c r="K1757" s="1304"/>
      <c r="L1757" s="126" t="s">
        <v>9479</v>
      </c>
      <c r="M1757" s="655" t="s">
        <v>9477</v>
      </c>
      <c r="N1757" s="468" t="s">
        <v>9480</v>
      </c>
      <c r="O1757" s="191"/>
      <c r="P1757" s="1"/>
      <c r="Q1757" s="1"/>
      <c r="R1757" s="11"/>
      <c r="S1757" s="11"/>
      <c r="T1757" s="1"/>
      <c r="U1757" s="1"/>
      <c r="V1757" s="1"/>
      <c r="W1757" s="1"/>
      <c r="X1757" s="1"/>
      <c r="Y1757" s="1"/>
      <c r="Z1757" s="1"/>
    </row>
    <row r="1758" spans="1:26" s="374" customFormat="1" ht="38.25" customHeight="1" x14ac:dyDescent="0.25">
      <c r="A1758" s="1304"/>
      <c r="B1758" s="1304"/>
      <c r="C1758" s="1304"/>
      <c r="D1758" s="1304"/>
      <c r="E1758" s="1304"/>
      <c r="F1758" s="1304"/>
      <c r="G1758" s="1305"/>
      <c r="H1758" s="1304"/>
      <c r="I1758" s="1304"/>
      <c r="J1758" s="1304"/>
      <c r="K1758" s="1304"/>
      <c r="L1758" s="117" t="s">
        <v>10059</v>
      </c>
      <c r="M1758" s="664" t="s">
        <v>10060</v>
      </c>
      <c r="N1758" s="479"/>
      <c r="O1758" s="265"/>
      <c r="P1758" s="11"/>
      <c r="Q1758" s="11"/>
      <c r="R1758" s="1"/>
      <c r="S1758" s="1"/>
      <c r="T1758" s="1"/>
      <c r="U1758" s="1"/>
      <c r="V1758" s="1"/>
      <c r="W1758" s="26"/>
      <c r="X1758" s="26"/>
      <c r="Y1758" s="26"/>
      <c r="Z1758" s="26"/>
    </row>
    <row r="1759" spans="1:26" s="374" customFormat="1" ht="39" customHeight="1" x14ac:dyDescent="0.25">
      <c r="A1759" s="1304"/>
      <c r="B1759" s="1304"/>
      <c r="C1759" s="1304"/>
      <c r="D1759" s="1304"/>
      <c r="E1759" s="1304"/>
      <c r="F1759" s="1304"/>
      <c r="G1759" s="1305"/>
      <c r="H1759" s="1304"/>
      <c r="I1759" s="1304"/>
      <c r="J1759" s="1304"/>
      <c r="K1759" s="1304"/>
      <c r="L1759" s="126" t="s">
        <v>297</v>
      </c>
      <c r="M1759" s="658" t="s">
        <v>10845</v>
      </c>
      <c r="N1759" s="468"/>
      <c r="O1759" s="191"/>
      <c r="P1759" s="1"/>
      <c r="Q1759" s="1"/>
      <c r="R1759" s="1"/>
      <c r="S1759" s="1"/>
      <c r="T1759" s="1"/>
      <c r="U1759" s="1"/>
      <c r="V1759" s="1"/>
      <c r="W1759" s="1"/>
      <c r="X1759" s="1"/>
      <c r="Y1759" s="1"/>
      <c r="Z1759" s="1"/>
    </row>
    <row r="1760" spans="1:26" ht="42.75" customHeight="1" x14ac:dyDescent="0.25">
      <c r="A1760" s="1304"/>
      <c r="B1760" s="1304"/>
      <c r="C1760" s="1304"/>
      <c r="D1760" s="1304"/>
      <c r="E1760" s="1304"/>
      <c r="F1760" s="1304"/>
      <c r="G1760" s="1305"/>
      <c r="H1760" s="1304"/>
      <c r="I1760" s="1304"/>
      <c r="J1760" s="1304"/>
      <c r="K1760" s="1304"/>
      <c r="L1760" s="127" t="s">
        <v>5673</v>
      </c>
      <c r="M1760" s="658" t="s">
        <v>10846</v>
      </c>
      <c r="N1760" s="468"/>
      <c r="O1760" s="191">
        <v>196258.69</v>
      </c>
      <c r="T1760" s="26"/>
      <c r="U1760" s="26"/>
      <c r="V1760" s="26"/>
      <c r="W1760" s="374"/>
      <c r="X1760" s="374"/>
      <c r="Y1760" s="374"/>
      <c r="Z1760" s="374"/>
    </row>
    <row r="1761" spans="1:26" ht="42.75" customHeight="1" x14ac:dyDescent="0.25">
      <c r="A1761" s="1304">
        <v>485</v>
      </c>
      <c r="B1761" s="1304">
        <v>13</v>
      </c>
      <c r="C1761" s="1304" t="s">
        <v>69</v>
      </c>
      <c r="D1761" s="1304">
        <v>2563</v>
      </c>
      <c r="E1761" s="1286" t="s">
        <v>7943</v>
      </c>
      <c r="F1761" s="1286" t="s">
        <v>7943</v>
      </c>
      <c r="G1761" s="1305" t="s">
        <v>7944</v>
      </c>
      <c r="H1761" s="1286" t="s">
        <v>7945</v>
      </c>
      <c r="I1761" s="1286" t="s">
        <v>1944</v>
      </c>
      <c r="J1761" s="1286" t="s">
        <v>2880</v>
      </c>
      <c r="K1761" s="1286" t="s">
        <v>3414</v>
      </c>
      <c r="L1761" s="126" t="s">
        <v>277</v>
      </c>
      <c r="M1761" s="655" t="s">
        <v>7946</v>
      </c>
      <c r="N1761" s="468"/>
      <c r="O1761" s="191"/>
      <c r="W1761" s="374"/>
      <c r="X1761" s="374"/>
      <c r="Y1761" s="374"/>
      <c r="Z1761" s="374"/>
    </row>
    <row r="1762" spans="1:26" s="26" customFormat="1" ht="42.75" customHeight="1" x14ac:dyDescent="0.25">
      <c r="A1762" s="1304"/>
      <c r="B1762" s="1304"/>
      <c r="C1762" s="1304"/>
      <c r="D1762" s="1304"/>
      <c r="E1762" s="1286"/>
      <c r="F1762" s="1286"/>
      <c r="G1762" s="1305"/>
      <c r="H1762" s="1286"/>
      <c r="I1762" s="1286"/>
      <c r="J1762" s="1286"/>
      <c r="K1762" s="1286"/>
      <c r="L1762" s="126" t="s">
        <v>297</v>
      </c>
      <c r="M1762" s="655" t="s">
        <v>9025</v>
      </c>
      <c r="N1762" s="468"/>
      <c r="O1762" s="191"/>
      <c r="P1762" s="1"/>
      <c r="Q1762" s="1"/>
      <c r="T1762" s="374"/>
      <c r="U1762" s="374"/>
      <c r="V1762" s="374"/>
      <c r="W1762" s="374"/>
      <c r="X1762" s="374"/>
      <c r="Y1762" s="374"/>
      <c r="Z1762" s="374"/>
    </row>
    <row r="1763" spans="1:26" ht="42.75" customHeight="1" x14ac:dyDescent="0.25">
      <c r="A1763" s="1304"/>
      <c r="B1763" s="1304"/>
      <c r="C1763" s="1304"/>
      <c r="D1763" s="1304"/>
      <c r="E1763" s="1286"/>
      <c r="F1763" s="1286"/>
      <c r="G1763" s="1305"/>
      <c r="H1763" s="1286"/>
      <c r="I1763" s="1286"/>
      <c r="J1763" s="1286"/>
      <c r="K1763" s="1286"/>
      <c r="L1763" s="127" t="s">
        <v>5673</v>
      </c>
      <c r="M1763" s="658" t="s">
        <v>9014</v>
      </c>
      <c r="N1763" s="468"/>
      <c r="O1763" s="191">
        <v>79360.05</v>
      </c>
      <c r="P1763" s="26"/>
      <c r="Q1763" s="26"/>
      <c r="T1763" s="374"/>
      <c r="U1763" s="374"/>
      <c r="V1763" s="374"/>
    </row>
    <row r="1764" spans="1:26" ht="24.75" customHeight="1" x14ac:dyDescent="0.25">
      <c r="A1764" s="69">
        <v>486</v>
      </c>
      <c r="B1764" s="119">
        <v>13</v>
      </c>
      <c r="C1764" s="119" t="s">
        <v>69</v>
      </c>
      <c r="D1764" s="119">
        <v>2563</v>
      </c>
      <c r="E1764" s="150" t="s">
        <v>7943</v>
      </c>
      <c r="F1764" s="150" t="s">
        <v>7943</v>
      </c>
      <c r="G1764" s="1" t="s">
        <v>7944</v>
      </c>
      <c r="H1764" s="113" t="s">
        <v>7945</v>
      </c>
      <c r="I1764" s="113" t="s">
        <v>1944</v>
      </c>
      <c r="J1764" s="113" t="s">
        <v>2880</v>
      </c>
      <c r="K1764" s="113" t="s">
        <v>3414</v>
      </c>
      <c r="L1764" s="113" t="s">
        <v>4569</v>
      </c>
      <c r="M1764" s="361" t="s">
        <v>7947</v>
      </c>
      <c r="R1764" s="374"/>
      <c r="S1764" s="374"/>
      <c r="T1764" s="374"/>
      <c r="U1764" s="374"/>
      <c r="V1764" s="374"/>
    </row>
    <row r="1765" spans="1:26" ht="24.75" customHeight="1" x14ac:dyDescent="0.25">
      <c r="A1765" s="1311">
        <v>487</v>
      </c>
      <c r="B1765" s="1311">
        <v>14</v>
      </c>
      <c r="C1765" s="1311" t="s">
        <v>69</v>
      </c>
      <c r="D1765" s="1311">
        <v>2563</v>
      </c>
      <c r="E1765" s="1310" t="s">
        <v>7937</v>
      </c>
      <c r="F1765" s="1310" t="s">
        <v>7941</v>
      </c>
      <c r="G1765" s="1328" t="s">
        <v>7938</v>
      </c>
      <c r="H1765" s="1310" t="s">
        <v>7939</v>
      </c>
      <c r="I1765" s="1310" t="s">
        <v>2792</v>
      </c>
      <c r="J1765" s="1310" t="s">
        <v>82</v>
      </c>
      <c r="K1765" s="1310" t="s">
        <v>3234</v>
      </c>
      <c r="L1765" s="242" t="s">
        <v>44</v>
      </c>
      <c r="M1765" s="668" t="s">
        <v>7991</v>
      </c>
      <c r="N1765" s="480"/>
      <c r="O1765" s="243"/>
      <c r="P1765" s="374"/>
      <c r="Q1765" s="374"/>
      <c r="R1765" s="374"/>
      <c r="S1765" s="374"/>
      <c r="W1765" s="26"/>
      <c r="X1765" s="26"/>
      <c r="Y1765" s="26"/>
      <c r="Z1765" s="26"/>
    </row>
    <row r="1766" spans="1:26" ht="40.5" x14ac:dyDescent="0.25">
      <c r="A1766" s="1311"/>
      <c r="B1766" s="1311"/>
      <c r="C1766" s="1311"/>
      <c r="D1766" s="1311"/>
      <c r="E1766" s="1310"/>
      <c r="F1766" s="1310"/>
      <c r="G1766" s="1328"/>
      <c r="H1766" s="1310"/>
      <c r="I1766" s="1310"/>
      <c r="J1766" s="1310"/>
      <c r="K1766" s="1310"/>
      <c r="L1766" s="242" t="s">
        <v>8697</v>
      </c>
      <c r="M1766" s="668" t="s">
        <v>8699</v>
      </c>
      <c r="N1766" s="480"/>
      <c r="O1766" s="243"/>
      <c r="P1766" s="374"/>
      <c r="Q1766" s="374"/>
      <c r="R1766" s="374"/>
      <c r="S1766" s="374"/>
    </row>
    <row r="1767" spans="1:26" ht="24.75" customHeight="1" x14ac:dyDescent="0.25">
      <c r="A1767" s="1311"/>
      <c r="B1767" s="1311"/>
      <c r="C1767" s="1311"/>
      <c r="D1767" s="1311"/>
      <c r="E1767" s="1310"/>
      <c r="F1767" s="1310"/>
      <c r="G1767" s="1328"/>
      <c r="H1767" s="1310"/>
      <c r="I1767" s="1310"/>
      <c r="J1767" s="1310"/>
      <c r="K1767" s="1310"/>
      <c r="L1767" s="242" t="s">
        <v>8698</v>
      </c>
      <c r="M1767" s="668" t="s">
        <v>8700</v>
      </c>
      <c r="N1767" s="480"/>
      <c r="O1767" s="243"/>
      <c r="P1767" s="374"/>
      <c r="Q1767" s="374"/>
      <c r="T1767" s="26"/>
      <c r="U1767" s="26"/>
      <c r="V1767" s="26"/>
    </row>
    <row r="1768" spans="1:26" ht="24.75" customHeight="1" x14ac:dyDescent="0.25">
      <c r="A1768" s="1304">
        <v>488</v>
      </c>
      <c r="B1768" s="1304">
        <v>14</v>
      </c>
      <c r="C1768" s="1304" t="s">
        <v>69</v>
      </c>
      <c r="D1768" s="1304">
        <v>2563</v>
      </c>
      <c r="E1768" s="1286" t="s">
        <v>7992</v>
      </c>
      <c r="F1768" s="1286" t="s">
        <v>7992</v>
      </c>
      <c r="G1768" s="1305" t="s">
        <v>7993</v>
      </c>
      <c r="H1768" s="1286" t="s">
        <v>7994</v>
      </c>
      <c r="I1768" s="1286" t="s">
        <v>12</v>
      </c>
      <c r="J1768" s="1286" t="s">
        <v>527</v>
      </c>
      <c r="K1768" s="1286" t="s">
        <v>3414</v>
      </c>
      <c r="L1768" s="126" t="s">
        <v>44</v>
      </c>
      <c r="M1768" s="655" t="s">
        <v>7991</v>
      </c>
      <c r="N1768" s="468"/>
      <c r="O1768" s="191"/>
    </row>
    <row r="1769" spans="1:26" ht="40.5" x14ac:dyDescent="0.25">
      <c r="A1769" s="1304"/>
      <c r="B1769" s="1304"/>
      <c r="C1769" s="1304"/>
      <c r="D1769" s="1304"/>
      <c r="E1769" s="1286"/>
      <c r="F1769" s="1286"/>
      <c r="G1769" s="1305"/>
      <c r="H1769" s="1286"/>
      <c r="I1769" s="1286"/>
      <c r="J1769" s="1286"/>
      <c r="K1769" s="1286"/>
      <c r="L1769" s="126" t="s">
        <v>297</v>
      </c>
      <c r="M1769" s="655" t="s">
        <v>8701</v>
      </c>
      <c r="N1769" s="468"/>
      <c r="O1769" s="191"/>
      <c r="R1769" s="26"/>
      <c r="S1769" s="26"/>
    </row>
    <row r="1770" spans="1:26" ht="20.25" customHeight="1" x14ac:dyDescent="0.25">
      <c r="A1770" s="1304"/>
      <c r="B1770" s="1304"/>
      <c r="C1770" s="1304"/>
      <c r="D1770" s="1304"/>
      <c r="E1770" s="1286"/>
      <c r="F1770" s="1286"/>
      <c r="G1770" s="1305"/>
      <c r="H1770" s="1286"/>
      <c r="I1770" s="1286"/>
      <c r="J1770" s="1286"/>
      <c r="K1770" s="1286"/>
      <c r="L1770" s="127" t="s">
        <v>8703</v>
      </c>
      <c r="M1770" s="658" t="s">
        <v>8702</v>
      </c>
      <c r="N1770" s="468"/>
      <c r="O1770" s="191"/>
      <c r="P1770" s="26"/>
      <c r="Q1770" s="26"/>
    </row>
    <row r="1771" spans="1:26" ht="24.75" customHeight="1" x14ac:dyDescent="0.25">
      <c r="A1771" s="1053">
        <v>489</v>
      </c>
      <c r="B1771" s="119">
        <v>13</v>
      </c>
      <c r="C1771" s="119" t="s">
        <v>69</v>
      </c>
      <c r="D1771" s="119">
        <v>2563</v>
      </c>
      <c r="E1771" s="1067" t="s">
        <v>8020</v>
      </c>
      <c r="F1771" s="1053" t="s">
        <v>8020</v>
      </c>
      <c r="G1771" s="1252" t="s">
        <v>8021</v>
      </c>
      <c r="H1771" s="1053" t="s">
        <v>40</v>
      </c>
      <c r="I1771" s="1053" t="s">
        <v>3623</v>
      </c>
      <c r="J1771" s="1053" t="s">
        <v>58</v>
      </c>
      <c r="K1771" s="1053" t="s">
        <v>3414</v>
      </c>
      <c r="L1771" s="113" t="s">
        <v>4569</v>
      </c>
      <c r="M1771" s="361" t="s">
        <v>8022</v>
      </c>
    </row>
    <row r="1772" spans="1:26" ht="24.75" customHeight="1" x14ac:dyDescent="0.25">
      <c r="A1772" s="1055"/>
      <c r="B1772" s="119"/>
      <c r="C1772" s="119"/>
      <c r="D1772" s="119"/>
      <c r="E1772" s="1068"/>
      <c r="F1772" s="1055"/>
      <c r="G1772" s="1276"/>
      <c r="H1772" s="1055"/>
      <c r="I1772" s="1055"/>
      <c r="J1772" s="1055"/>
      <c r="K1772" s="1055"/>
      <c r="L1772" s="150" t="s">
        <v>8798</v>
      </c>
      <c r="M1772" s="61" t="s">
        <v>9652</v>
      </c>
    </row>
    <row r="1773" spans="1:26" ht="24.75" customHeight="1" x14ac:dyDescent="0.25">
      <c r="A1773" s="1054"/>
      <c r="B1773" s="119">
        <v>27</v>
      </c>
      <c r="C1773" s="119" t="s">
        <v>68</v>
      </c>
      <c r="D1773" s="119">
        <v>2564</v>
      </c>
      <c r="E1773" s="1069"/>
      <c r="F1773" s="1054"/>
      <c r="G1773" s="1253"/>
      <c r="H1773" s="1054"/>
      <c r="I1773" s="1054"/>
      <c r="J1773" s="1054"/>
      <c r="K1773" s="1054"/>
      <c r="L1773" s="150" t="s">
        <v>8363</v>
      </c>
      <c r="M1773" s="61" t="s">
        <v>9651</v>
      </c>
    </row>
    <row r="1774" spans="1:26" ht="24.75" customHeight="1" x14ac:dyDescent="0.25">
      <c r="A1774" s="1053">
        <v>490</v>
      </c>
      <c r="B1774" s="119">
        <v>4</v>
      </c>
      <c r="C1774" s="119" t="s">
        <v>73</v>
      </c>
      <c r="D1774" s="119">
        <v>2563</v>
      </c>
      <c r="E1774" s="1067" t="s">
        <v>8044</v>
      </c>
      <c r="F1774" s="1053" t="s">
        <v>8044</v>
      </c>
      <c r="G1774" s="1252" t="s">
        <v>8045</v>
      </c>
      <c r="H1774" s="1053" t="s">
        <v>966</v>
      </c>
      <c r="I1774" s="1053" t="s">
        <v>7898</v>
      </c>
      <c r="J1774" s="1053" t="s">
        <v>7899</v>
      </c>
      <c r="K1774" s="1053" t="s">
        <v>3132</v>
      </c>
      <c r="L1774" s="113" t="s">
        <v>4569</v>
      </c>
      <c r="M1774" s="361" t="s">
        <v>8046</v>
      </c>
      <c r="N1774" s="481"/>
      <c r="O1774" s="195"/>
      <c r="P1774" s="109"/>
    </row>
    <row r="1775" spans="1:26" ht="24.75" customHeight="1" x14ac:dyDescent="0.25">
      <c r="A1775" s="1055"/>
      <c r="B1775" s="119"/>
      <c r="C1775" s="119"/>
      <c r="D1775" s="119"/>
      <c r="E1775" s="1068"/>
      <c r="F1775" s="1055"/>
      <c r="G1775" s="1276"/>
      <c r="H1775" s="1055"/>
      <c r="I1775" s="1055"/>
      <c r="J1775" s="1055"/>
      <c r="K1775" s="1055"/>
      <c r="L1775" s="150" t="s">
        <v>8798</v>
      </c>
      <c r="M1775" s="61" t="s">
        <v>9646</v>
      </c>
    </row>
    <row r="1776" spans="1:26" ht="24.75" customHeight="1" x14ac:dyDescent="0.25">
      <c r="A1776" s="1054"/>
      <c r="B1776" s="119">
        <v>27</v>
      </c>
      <c r="C1776" s="119" t="s">
        <v>68</v>
      </c>
      <c r="D1776" s="119">
        <v>2564</v>
      </c>
      <c r="E1776" s="1069"/>
      <c r="F1776" s="1054"/>
      <c r="G1776" s="1253"/>
      <c r="H1776" s="1054"/>
      <c r="I1776" s="1054"/>
      <c r="J1776" s="1054"/>
      <c r="K1776" s="1054"/>
      <c r="L1776" s="150" t="s">
        <v>8363</v>
      </c>
      <c r="M1776" s="61" t="s">
        <v>9645</v>
      </c>
    </row>
    <row r="1777" spans="1:26" ht="24.75" customHeight="1" x14ac:dyDescent="0.25">
      <c r="A1777" s="69">
        <v>491</v>
      </c>
      <c r="B1777" s="119">
        <v>4</v>
      </c>
      <c r="C1777" s="119" t="s">
        <v>73</v>
      </c>
      <c r="D1777" s="119">
        <v>2563</v>
      </c>
      <c r="E1777" s="113" t="s">
        <v>8044</v>
      </c>
      <c r="F1777" s="113" t="s">
        <v>8044</v>
      </c>
      <c r="G1777" s="1" t="s">
        <v>8045</v>
      </c>
      <c r="H1777" s="113" t="s">
        <v>966</v>
      </c>
      <c r="I1777" s="113" t="s">
        <v>7898</v>
      </c>
      <c r="J1777" s="113" t="s">
        <v>7899</v>
      </c>
      <c r="K1777" s="113" t="s">
        <v>3132</v>
      </c>
      <c r="L1777" s="113" t="s">
        <v>44</v>
      </c>
      <c r="M1777" s="361" t="s">
        <v>8047</v>
      </c>
      <c r="N1777" s="481"/>
      <c r="O1777" s="195"/>
      <c r="P1777" s="109"/>
    </row>
    <row r="1778" spans="1:26" ht="24.75" customHeight="1" x14ac:dyDescent="0.25">
      <c r="A1778" s="1304">
        <v>492</v>
      </c>
      <c r="B1778" s="1304">
        <v>31</v>
      </c>
      <c r="C1778" s="1304" t="s">
        <v>69</v>
      </c>
      <c r="D1778" s="1304">
        <v>2563</v>
      </c>
      <c r="E1778" s="1304" t="s">
        <v>8061</v>
      </c>
      <c r="F1778" s="1304" t="s">
        <v>8062</v>
      </c>
      <c r="G1778" s="1305" t="s">
        <v>8469</v>
      </c>
      <c r="H1778" s="1304" t="s">
        <v>8063</v>
      </c>
      <c r="I1778" s="1304" t="s">
        <v>837</v>
      </c>
      <c r="J1778" s="1304" t="s">
        <v>463</v>
      </c>
      <c r="K1778" s="1304" t="s">
        <v>3414</v>
      </c>
      <c r="L1778" s="117" t="s">
        <v>8064</v>
      </c>
      <c r="M1778" s="117" t="s">
        <v>8065</v>
      </c>
      <c r="N1778" s="1327" t="s">
        <v>8278</v>
      </c>
      <c r="O1778" s="194"/>
      <c r="P1778" s="109"/>
    </row>
    <row r="1779" spans="1:26" s="26" customFormat="1" ht="24.75" customHeight="1" x14ac:dyDescent="0.25">
      <c r="A1779" s="1304"/>
      <c r="B1779" s="1304"/>
      <c r="C1779" s="1304"/>
      <c r="D1779" s="1304"/>
      <c r="E1779" s="1304"/>
      <c r="F1779" s="1304"/>
      <c r="G1779" s="1305"/>
      <c r="H1779" s="1304"/>
      <c r="I1779" s="1304"/>
      <c r="J1779" s="1304"/>
      <c r="K1779" s="1304"/>
      <c r="L1779" s="117" t="s">
        <v>8050</v>
      </c>
      <c r="M1779" s="117" t="s">
        <v>8066</v>
      </c>
      <c r="N1779" s="1327"/>
      <c r="O1779" s="194"/>
      <c r="P1779" s="109"/>
      <c r="Q1779" s="1"/>
      <c r="R1779" s="1"/>
      <c r="S1779" s="1"/>
      <c r="T1779" s="1"/>
      <c r="U1779" s="1"/>
      <c r="V1779" s="1"/>
      <c r="W1779" s="1"/>
      <c r="X1779" s="1"/>
      <c r="Y1779" s="1"/>
      <c r="Z1779" s="1"/>
    </row>
    <row r="1780" spans="1:26" s="11" customFormat="1" ht="24.75" customHeight="1" x14ac:dyDescent="0.25">
      <c r="A1780" s="1304"/>
      <c r="B1780" s="1304"/>
      <c r="C1780" s="1304"/>
      <c r="D1780" s="1304"/>
      <c r="E1780" s="1304"/>
      <c r="F1780" s="1304"/>
      <c r="G1780" s="1305"/>
      <c r="H1780" s="1304"/>
      <c r="I1780" s="1304"/>
      <c r="J1780" s="1304"/>
      <c r="K1780" s="1304"/>
      <c r="L1780" s="117" t="s">
        <v>5665</v>
      </c>
      <c r="M1780" s="117" t="s">
        <v>8276</v>
      </c>
      <c r="N1780" s="1327"/>
      <c r="O1780" s="194"/>
      <c r="P1780" s="109"/>
      <c r="Q1780" s="1"/>
      <c r="R1780" s="1"/>
      <c r="S1780" s="1"/>
      <c r="T1780" s="1"/>
      <c r="U1780" s="1"/>
      <c r="V1780" s="1"/>
      <c r="W1780" s="1"/>
      <c r="X1780" s="1"/>
      <c r="Y1780" s="1"/>
      <c r="Z1780" s="1"/>
    </row>
    <row r="1781" spans="1:26" s="26" customFormat="1" ht="24.75" customHeight="1" x14ac:dyDescent="0.25">
      <c r="A1781" s="1304"/>
      <c r="B1781" s="1304"/>
      <c r="C1781" s="1304"/>
      <c r="D1781" s="1304"/>
      <c r="E1781" s="1304"/>
      <c r="F1781" s="1304"/>
      <c r="G1781" s="1305"/>
      <c r="H1781" s="1304"/>
      <c r="I1781" s="1304"/>
      <c r="J1781" s="1304"/>
      <c r="K1781" s="1304"/>
      <c r="L1781" s="117" t="s">
        <v>9191</v>
      </c>
      <c r="M1781" s="117" t="s">
        <v>8277</v>
      </c>
      <c r="N1781" s="1327"/>
      <c r="O1781" s="194"/>
      <c r="P1781" s="109"/>
      <c r="Q1781" s="1"/>
      <c r="R1781" s="1"/>
      <c r="S1781" s="1"/>
      <c r="T1781" s="1"/>
      <c r="U1781" s="1"/>
      <c r="V1781" s="1"/>
      <c r="W1781" s="1"/>
      <c r="X1781" s="1"/>
      <c r="Y1781" s="1"/>
      <c r="Z1781" s="1"/>
    </row>
    <row r="1782" spans="1:26" ht="42.75" customHeight="1" x14ac:dyDescent="0.25">
      <c r="A1782" s="1304"/>
      <c r="B1782" s="1304"/>
      <c r="C1782" s="1304"/>
      <c r="D1782" s="1304"/>
      <c r="E1782" s="1304"/>
      <c r="F1782" s="1304"/>
      <c r="G1782" s="1305"/>
      <c r="H1782" s="1304"/>
      <c r="I1782" s="1304"/>
      <c r="J1782" s="1304"/>
      <c r="K1782" s="1304"/>
      <c r="L1782" s="117" t="s">
        <v>9192</v>
      </c>
      <c r="M1782" s="117" t="s">
        <v>9193</v>
      </c>
      <c r="N1782" s="188"/>
      <c r="O1782" s="194"/>
      <c r="P1782" s="109"/>
      <c r="W1782" s="26"/>
      <c r="X1782" s="26"/>
      <c r="Y1782" s="26"/>
      <c r="Z1782" s="26"/>
    </row>
    <row r="1783" spans="1:26" ht="42.75" customHeight="1" x14ac:dyDescent="0.25">
      <c r="A1783" s="1304"/>
      <c r="B1783" s="1304"/>
      <c r="C1783" s="1304"/>
      <c r="D1783" s="1304"/>
      <c r="E1783" s="1304"/>
      <c r="F1783" s="1304"/>
      <c r="G1783" s="1305"/>
      <c r="H1783" s="1304"/>
      <c r="I1783" s="1304"/>
      <c r="J1783" s="1304"/>
      <c r="K1783" s="1304"/>
      <c r="L1783" s="126" t="s">
        <v>9194</v>
      </c>
      <c r="M1783" s="655" t="s">
        <v>8524</v>
      </c>
      <c r="N1783" s="188"/>
      <c r="O1783" s="194"/>
      <c r="P1783" s="109"/>
      <c r="W1783" s="11"/>
      <c r="X1783" s="11"/>
      <c r="Y1783" s="11"/>
      <c r="Z1783" s="11"/>
    </row>
    <row r="1784" spans="1:26" s="26" customFormat="1" ht="42.75" customHeight="1" x14ac:dyDescent="0.25">
      <c r="A1784" s="1304"/>
      <c r="B1784" s="1304"/>
      <c r="C1784" s="1304"/>
      <c r="D1784" s="1304"/>
      <c r="E1784" s="1304"/>
      <c r="F1784" s="1304"/>
      <c r="G1784" s="1305"/>
      <c r="H1784" s="1304"/>
      <c r="I1784" s="1304"/>
      <c r="J1784" s="1304"/>
      <c r="K1784" s="1304"/>
      <c r="L1784" s="126" t="s">
        <v>9195</v>
      </c>
      <c r="M1784" s="655" t="s">
        <v>8470</v>
      </c>
      <c r="N1784" s="188"/>
      <c r="O1784" s="194"/>
      <c r="P1784" s="109"/>
      <c r="Q1784" s="1"/>
      <c r="R1784" s="1"/>
      <c r="S1784" s="1"/>
    </row>
    <row r="1785" spans="1:26" ht="42.75" customHeight="1" x14ac:dyDescent="0.25">
      <c r="A1785" s="1304"/>
      <c r="B1785" s="1304"/>
      <c r="C1785" s="1304"/>
      <c r="D1785" s="1304"/>
      <c r="E1785" s="1304"/>
      <c r="F1785" s="1304"/>
      <c r="G1785" s="1305"/>
      <c r="H1785" s="1304"/>
      <c r="I1785" s="1304"/>
      <c r="J1785" s="1304"/>
      <c r="K1785" s="1304"/>
      <c r="L1785" s="117" t="s">
        <v>8662</v>
      </c>
      <c r="M1785" s="117" t="s">
        <v>8663</v>
      </c>
      <c r="N1785" s="188"/>
      <c r="O1785" s="194"/>
      <c r="P1785" s="109"/>
      <c r="T1785" s="11"/>
      <c r="U1785" s="11"/>
      <c r="V1785" s="11"/>
    </row>
    <row r="1786" spans="1:26" ht="29.25" customHeight="1" x14ac:dyDescent="0.25">
      <c r="A1786" s="1304"/>
      <c r="B1786" s="1304"/>
      <c r="C1786" s="1304"/>
      <c r="D1786" s="1304"/>
      <c r="E1786" s="1304"/>
      <c r="F1786" s="1304"/>
      <c r="G1786" s="1305"/>
      <c r="H1786" s="1304"/>
      <c r="I1786" s="1304"/>
      <c r="J1786" s="1304"/>
      <c r="K1786" s="1304"/>
      <c r="L1786" s="126" t="s">
        <v>9198</v>
      </c>
      <c r="M1786" s="117" t="s">
        <v>9196</v>
      </c>
      <c r="N1786" s="188"/>
      <c r="O1786" s="194"/>
      <c r="P1786" s="109"/>
      <c r="R1786" s="26"/>
      <c r="S1786" s="26"/>
      <c r="T1786" s="26"/>
      <c r="U1786" s="26"/>
      <c r="V1786" s="26"/>
    </row>
    <row r="1787" spans="1:26" ht="29.25" customHeight="1" x14ac:dyDescent="0.25">
      <c r="A1787" s="1304"/>
      <c r="B1787" s="1304"/>
      <c r="C1787" s="1304"/>
      <c r="D1787" s="1304"/>
      <c r="E1787" s="1304"/>
      <c r="F1787" s="1304"/>
      <c r="G1787" s="1305"/>
      <c r="H1787" s="1304"/>
      <c r="I1787" s="1304"/>
      <c r="J1787" s="1304"/>
      <c r="K1787" s="1304"/>
      <c r="L1787" s="127" t="s">
        <v>9197</v>
      </c>
      <c r="M1787" s="127" t="s">
        <v>9725</v>
      </c>
      <c r="N1787" s="468"/>
      <c r="O1787" s="191">
        <v>376867.79</v>
      </c>
      <c r="P1787" s="109"/>
      <c r="Q1787" s="26"/>
      <c r="R1787" s="11"/>
      <c r="S1787" s="11"/>
      <c r="W1787" s="26"/>
      <c r="X1787" s="26"/>
      <c r="Y1787" s="26"/>
      <c r="Z1787" s="26"/>
    </row>
    <row r="1788" spans="1:26" ht="29.25" customHeight="1" x14ac:dyDescent="0.25">
      <c r="A1788" s="1304"/>
      <c r="B1788" s="1304"/>
      <c r="C1788" s="1304"/>
      <c r="D1788" s="1304"/>
      <c r="E1788" s="1304"/>
      <c r="F1788" s="1304"/>
      <c r="G1788" s="1305"/>
      <c r="H1788" s="1304"/>
      <c r="I1788" s="1304"/>
      <c r="J1788" s="1304"/>
      <c r="K1788" s="1304"/>
      <c r="L1788" s="117" t="s">
        <v>9726</v>
      </c>
      <c r="M1788" s="117" t="s">
        <v>9727</v>
      </c>
      <c r="N1788" s="479"/>
      <c r="O1788" s="265"/>
      <c r="P1788" s="375"/>
      <c r="Q1788" s="11"/>
      <c r="R1788" s="26"/>
      <c r="S1788" s="26"/>
    </row>
    <row r="1789" spans="1:26" ht="31.5" customHeight="1" x14ac:dyDescent="0.25">
      <c r="A1789" s="1304"/>
      <c r="B1789" s="1304"/>
      <c r="C1789" s="1304"/>
      <c r="D1789" s="1304"/>
      <c r="E1789" s="1304"/>
      <c r="F1789" s="1304"/>
      <c r="G1789" s="1305"/>
      <c r="H1789" s="1304"/>
      <c r="I1789" s="1304"/>
      <c r="J1789" s="1304"/>
      <c r="K1789" s="1304"/>
      <c r="L1789" s="127" t="s">
        <v>9728</v>
      </c>
      <c r="M1789" s="127" t="s">
        <v>9729</v>
      </c>
      <c r="N1789" s="468" t="s">
        <v>6460</v>
      </c>
      <c r="O1789" s="191">
        <v>17968.689999999999</v>
      </c>
      <c r="P1789" s="109"/>
      <c r="Q1789" s="26"/>
      <c r="T1789" s="26"/>
      <c r="U1789" s="26"/>
      <c r="V1789" s="26"/>
    </row>
    <row r="1790" spans="1:26" ht="29.25" customHeight="1" x14ac:dyDescent="0.25">
      <c r="A1790" s="1128">
        <v>490</v>
      </c>
      <c r="B1790" s="1128">
        <v>30</v>
      </c>
      <c r="C1790" s="1128" t="s">
        <v>69</v>
      </c>
      <c r="D1790" s="1128">
        <v>2563</v>
      </c>
      <c r="E1790" s="1081" t="s">
        <v>8134</v>
      </c>
      <c r="F1790" s="1081" t="s">
        <v>8135</v>
      </c>
      <c r="G1790" s="1288" t="s">
        <v>8136</v>
      </c>
      <c r="H1790" s="1081" t="s">
        <v>8137</v>
      </c>
      <c r="I1790" s="1081" t="s">
        <v>1736</v>
      </c>
      <c r="J1790" s="1081" t="s">
        <v>388</v>
      </c>
      <c r="K1790" s="1081" t="s">
        <v>3414</v>
      </c>
      <c r="L1790" s="113" t="s">
        <v>8138</v>
      </c>
      <c r="M1790" s="361" t="s">
        <v>8139</v>
      </c>
    </row>
    <row r="1791" spans="1:26" ht="24.75" customHeight="1" x14ac:dyDescent="0.25">
      <c r="A1791" s="1128"/>
      <c r="B1791" s="1128"/>
      <c r="C1791" s="1128"/>
      <c r="D1791" s="1128"/>
      <c r="E1791" s="1081"/>
      <c r="F1791" s="1081"/>
      <c r="G1791" s="1288"/>
      <c r="H1791" s="1081"/>
      <c r="I1791" s="1081"/>
      <c r="J1791" s="1081"/>
      <c r="K1791" s="1081"/>
      <c r="L1791" s="113" t="s">
        <v>9468</v>
      </c>
      <c r="M1791" s="361" t="s">
        <v>9469</v>
      </c>
      <c r="R1791" s="26"/>
      <c r="S1791" s="26"/>
    </row>
    <row r="1792" spans="1:26" ht="24.75" customHeight="1" x14ac:dyDescent="0.25">
      <c r="A1792" s="1128"/>
      <c r="B1792" s="1128"/>
      <c r="C1792" s="1128"/>
      <c r="D1792" s="1128"/>
      <c r="E1792" s="1081"/>
      <c r="F1792" s="1081"/>
      <c r="G1792" s="1288"/>
      <c r="H1792" s="1081"/>
      <c r="I1792" s="1081"/>
      <c r="J1792" s="1081"/>
      <c r="K1792" s="1081"/>
      <c r="L1792" s="40" t="s">
        <v>9471</v>
      </c>
      <c r="M1792" s="660" t="s">
        <v>9470</v>
      </c>
      <c r="N1792" s="109" t="s">
        <v>9472</v>
      </c>
      <c r="P1792" s="26"/>
      <c r="Q1792" s="26"/>
    </row>
    <row r="1793" spans="1:26" ht="38.25" customHeight="1" x14ac:dyDescent="0.25">
      <c r="A1793" s="69">
        <v>491</v>
      </c>
      <c r="B1793" s="177">
        <v>30</v>
      </c>
      <c r="C1793" s="177" t="s">
        <v>69</v>
      </c>
      <c r="D1793" s="177">
        <v>2563</v>
      </c>
      <c r="E1793" s="178" t="s">
        <v>8140</v>
      </c>
      <c r="F1793" s="178" t="s">
        <v>8140</v>
      </c>
      <c r="G1793" s="945" t="s">
        <v>8141</v>
      </c>
      <c r="H1793" s="178" t="s">
        <v>8142</v>
      </c>
      <c r="I1793" s="178" t="s">
        <v>1766</v>
      </c>
      <c r="J1793" s="178" t="s">
        <v>131</v>
      </c>
      <c r="K1793" s="178" t="s">
        <v>3414</v>
      </c>
      <c r="L1793" s="367" t="s">
        <v>4569</v>
      </c>
      <c r="M1793" s="138" t="s">
        <v>8143</v>
      </c>
      <c r="N1793" s="482"/>
    </row>
    <row r="1794" spans="1:26" ht="38.25" customHeight="1" x14ac:dyDescent="0.25">
      <c r="A1794" s="69">
        <v>492</v>
      </c>
      <c r="B1794" s="119">
        <v>3</v>
      </c>
      <c r="C1794" s="119" t="s">
        <v>73</v>
      </c>
      <c r="D1794" s="119">
        <v>2563</v>
      </c>
      <c r="E1794" s="179" t="s">
        <v>8144</v>
      </c>
      <c r="F1794" s="150" t="s">
        <v>8144</v>
      </c>
      <c r="G1794" s="1" t="s">
        <v>8145</v>
      </c>
      <c r="H1794" s="113" t="s">
        <v>8146</v>
      </c>
      <c r="I1794" s="113" t="s">
        <v>1323</v>
      </c>
      <c r="J1794" s="113" t="s">
        <v>2979</v>
      </c>
      <c r="K1794" s="113" t="s">
        <v>3234</v>
      </c>
      <c r="L1794" s="113" t="s">
        <v>44</v>
      </c>
      <c r="M1794" s="361" t="s">
        <v>8147</v>
      </c>
      <c r="N1794" s="481"/>
    </row>
    <row r="1795" spans="1:26" s="26" customFormat="1" ht="38.25" customHeight="1" x14ac:dyDescent="0.25">
      <c r="A1795" s="69">
        <v>493</v>
      </c>
      <c r="B1795" s="119">
        <v>3</v>
      </c>
      <c r="C1795" s="119" t="s">
        <v>73</v>
      </c>
      <c r="D1795" s="119">
        <v>2563</v>
      </c>
      <c r="E1795" s="179" t="s">
        <v>8148</v>
      </c>
      <c r="F1795" s="150" t="s">
        <v>8148</v>
      </c>
      <c r="G1795" s="1" t="s">
        <v>8149</v>
      </c>
      <c r="H1795" s="113" t="s">
        <v>8150</v>
      </c>
      <c r="I1795" s="113" t="s">
        <v>1384</v>
      </c>
      <c r="J1795" s="113" t="s">
        <v>232</v>
      </c>
      <c r="K1795" s="113" t="s">
        <v>3414</v>
      </c>
      <c r="L1795" s="113" t="s">
        <v>44</v>
      </c>
      <c r="M1795" s="361" t="s">
        <v>8151</v>
      </c>
      <c r="N1795" s="481"/>
      <c r="O1795" s="163"/>
      <c r="P1795" s="1"/>
      <c r="Q1795" s="1"/>
      <c r="R1795" s="1"/>
      <c r="S1795" s="1"/>
      <c r="T1795" s="1"/>
      <c r="U1795" s="1"/>
      <c r="V1795" s="1"/>
      <c r="W1795" s="1"/>
      <c r="X1795" s="1"/>
      <c r="Y1795" s="1"/>
      <c r="Z1795" s="1"/>
    </row>
    <row r="1796" spans="1:26" ht="45.75" customHeight="1" x14ac:dyDescent="0.25">
      <c r="A1796" s="69">
        <v>494</v>
      </c>
      <c r="B1796" s="119">
        <v>3</v>
      </c>
      <c r="C1796" s="119" t="s">
        <v>73</v>
      </c>
      <c r="D1796" s="119">
        <v>2563</v>
      </c>
      <c r="E1796" s="179" t="s">
        <v>8152</v>
      </c>
      <c r="F1796" s="150" t="s">
        <v>8152</v>
      </c>
      <c r="G1796" s="1" t="s">
        <v>8153</v>
      </c>
      <c r="H1796" s="113" t="s">
        <v>8154</v>
      </c>
      <c r="I1796" s="113" t="s">
        <v>1384</v>
      </c>
      <c r="J1796" s="113" t="s">
        <v>232</v>
      </c>
      <c r="K1796" s="113" t="s">
        <v>3414</v>
      </c>
      <c r="L1796" s="113" t="s">
        <v>44</v>
      </c>
      <c r="M1796" s="361" t="s">
        <v>8155</v>
      </c>
      <c r="N1796" s="481"/>
    </row>
    <row r="1797" spans="1:26" ht="45.75" customHeight="1" x14ac:dyDescent="0.25">
      <c r="A1797" s="69">
        <v>495</v>
      </c>
      <c r="B1797" s="119">
        <v>5</v>
      </c>
      <c r="C1797" s="119" t="s">
        <v>73</v>
      </c>
      <c r="D1797" s="119">
        <v>2563</v>
      </c>
      <c r="E1797" s="179" t="s">
        <v>8191</v>
      </c>
      <c r="F1797" s="179" t="s">
        <v>8191</v>
      </c>
      <c r="G1797" s="1" t="s">
        <v>8192</v>
      </c>
      <c r="H1797" s="113" t="s">
        <v>8193</v>
      </c>
      <c r="I1797" s="113" t="s">
        <v>1006</v>
      </c>
      <c r="J1797" s="113" t="s">
        <v>1006</v>
      </c>
      <c r="K1797" s="113" t="s">
        <v>3414</v>
      </c>
      <c r="L1797" s="113" t="s">
        <v>44</v>
      </c>
      <c r="M1797" s="361" t="s">
        <v>8190</v>
      </c>
    </row>
    <row r="1798" spans="1:26" s="26" customFormat="1" ht="45.75" customHeight="1" x14ac:dyDescent="0.25">
      <c r="A1798" s="1053">
        <v>496</v>
      </c>
      <c r="B1798" s="119">
        <v>6</v>
      </c>
      <c r="C1798" s="119" t="s">
        <v>73</v>
      </c>
      <c r="D1798" s="119">
        <v>2563</v>
      </c>
      <c r="E1798" s="1053" t="s">
        <v>8230</v>
      </c>
      <c r="F1798" s="1053" t="s">
        <v>8230</v>
      </c>
      <c r="G1798" s="1252" t="s">
        <v>8231</v>
      </c>
      <c r="H1798" s="1053" t="s">
        <v>8232</v>
      </c>
      <c r="I1798" s="1053" t="s">
        <v>113</v>
      </c>
      <c r="J1798" s="1053" t="s">
        <v>113</v>
      </c>
      <c r="K1798" s="1053" t="s">
        <v>3414</v>
      </c>
      <c r="L1798" s="367" t="s">
        <v>4569</v>
      </c>
      <c r="M1798" s="361" t="s">
        <v>8233</v>
      </c>
      <c r="N1798" s="109"/>
      <c r="O1798" s="163"/>
      <c r="P1798" s="1"/>
      <c r="Q1798" s="1"/>
      <c r="R1798" s="1"/>
      <c r="S1798" s="1"/>
      <c r="T1798" s="1"/>
      <c r="U1798" s="1"/>
      <c r="V1798" s="1"/>
    </row>
    <row r="1799" spans="1:26" ht="29.25" customHeight="1" x14ac:dyDescent="0.25">
      <c r="A1799" s="1055"/>
      <c r="B1799" s="119"/>
      <c r="C1799" s="119"/>
      <c r="D1799" s="119"/>
      <c r="E1799" s="1055"/>
      <c r="F1799" s="1055"/>
      <c r="G1799" s="1276"/>
      <c r="H1799" s="1055"/>
      <c r="I1799" s="1055"/>
      <c r="J1799" s="1055"/>
      <c r="K1799" s="1055"/>
      <c r="L1799" s="150" t="s">
        <v>8798</v>
      </c>
      <c r="M1799" s="61" t="s">
        <v>9648</v>
      </c>
    </row>
    <row r="1800" spans="1:26" ht="29.25" customHeight="1" x14ac:dyDescent="0.25">
      <c r="A1800" s="1054"/>
      <c r="B1800" s="119">
        <v>27</v>
      </c>
      <c r="C1800" s="119" t="s">
        <v>68</v>
      </c>
      <c r="D1800" s="119">
        <v>2564</v>
      </c>
      <c r="E1800" s="1054"/>
      <c r="F1800" s="1054"/>
      <c r="G1800" s="1253"/>
      <c r="H1800" s="1054"/>
      <c r="I1800" s="1054"/>
      <c r="J1800" s="1054"/>
      <c r="K1800" s="1054"/>
      <c r="L1800" s="150" t="s">
        <v>8363</v>
      </c>
      <c r="M1800" s="61" t="s">
        <v>9647</v>
      </c>
      <c r="T1800" s="26"/>
      <c r="U1800" s="26"/>
      <c r="V1800" s="26"/>
    </row>
    <row r="1801" spans="1:26" s="26" customFormat="1" ht="29.25" customHeight="1" x14ac:dyDescent="0.25">
      <c r="A1801" s="1128">
        <v>497</v>
      </c>
      <c r="B1801" s="1128">
        <v>13</v>
      </c>
      <c r="C1801" s="1128" t="s">
        <v>73</v>
      </c>
      <c r="D1801" s="1128">
        <v>2563</v>
      </c>
      <c r="E1801" s="1081" t="s">
        <v>8251</v>
      </c>
      <c r="F1801" s="1081" t="s">
        <v>8252</v>
      </c>
      <c r="G1801" s="1288" t="s">
        <v>8253</v>
      </c>
      <c r="H1801" s="1081" t="s">
        <v>8254</v>
      </c>
      <c r="I1801" s="1081" t="s">
        <v>8255</v>
      </c>
      <c r="J1801" s="1081" t="s">
        <v>205</v>
      </c>
      <c r="K1801" s="1081" t="s">
        <v>3387</v>
      </c>
      <c r="L1801" s="113" t="s">
        <v>8256</v>
      </c>
      <c r="M1801" s="61" t="s">
        <v>8257</v>
      </c>
      <c r="N1801" s="483"/>
      <c r="O1801" s="190"/>
      <c r="P1801" s="1"/>
      <c r="Q1801" s="1"/>
      <c r="R1801" s="1"/>
      <c r="S1801" s="1"/>
      <c r="T1801" s="1"/>
      <c r="U1801" s="1"/>
      <c r="V1801" s="1"/>
    </row>
    <row r="1802" spans="1:26" ht="29.25" customHeight="1" x14ac:dyDescent="0.25">
      <c r="A1802" s="1128"/>
      <c r="B1802" s="1128"/>
      <c r="C1802" s="1128"/>
      <c r="D1802" s="1128"/>
      <c r="E1802" s="1081"/>
      <c r="F1802" s="1081"/>
      <c r="G1802" s="1288"/>
      <c r="H1802" s="1081"/>
      <c r="I1802" s="1081"/>
      <c r="J1802" s="1081"/>
      <c r="K1802" s="1081"/>
      <c r="L1802" s="113" t="s">
        <v>8534</v>
      </c>
      <c r="M1802" s="61" t="s">
        <v>8537</v>
      </c>
      <c r="N1802" s="483"/>
      <c r="O1802" s="190"/>
      <c r="R1802" s="26"/>
      <c r="S1802" s="26"/>
    </row>
    <row r="1803" spans="1:26" ht="24.75" customHeight="1" x14ac:dyDescent="0.25">
      <c r="A1803" s="1128"/>
      <c r="B1803" s="1128"/>
      <c r="C1803" s="1128"/>
      <c r="D1803" s="1128"/>
      <c r="E1803" s="1081"/>
      <c r="F1803" s="1081"/>
      <c r="G1803" s="1288"/>
      <c r="H1803" s="1081"/>
      <c r="I1803" s="1081"/>
      <c r="J1803" s="1081"/>
      <c r="K1803" s="1081"/>
      <c r="L1803" s="40" t="s">
        <v>8535</v>
      </c>
      <c r="M1803" s="40" t="s">
        <v>8536</v>
      </c>
      <c r="N1803" s="114"/>
      <c r="O1803" s="190"/>
      <c r="P1803" s="26"/>
      <c r="Q1803" s="26"/>
      <c r="T1803" s="26"/>
      <c r="U1803" s="26"/>
      <c r="V1803" s="26"/>
    </row>
    <row r="1804" spans="1:26" ht="24.75" customHeight="1" x14ac:dyDescent="0.25">
      <c r="A1804" s="1304">
        <v>498</v>
      </c>
      <c r="B1804" s="1304">
        <v>24</v>
      </c>
      <c r="C1804" s="1304" t="s">
        <v>73</v>
      </c>
      <c r="D1804" s="1304">
        <v>2563</v>
      </c>
      <c r="E1804" s="1286" t="s">
        <v>8329</v>
      </c>
      <c r="F1804" s="1286" t="s">
        <v>8329</v>
      </c>
      <c r="G1804" s="1305" t="s">
        <v>8330</v>
      </c>
      <c r="H1804" s="1286" t="s">
        <v>8331</v>
      </c>
      <c r="I1804" s="1286" t="s">
        <v>1323</v>
      </c>
      <c r="J1804" s="1286" t="s">
        <v>212</v>
      </c>
      <c r="K1804" s="1286" t="s">
        <v>3414</v>
      </c>
      <c r="L1804" s="126" t="s">
        <v>277</v>
      </c>
      <c r="M1804" s="655" t="s">
        <v>8332</v>
      </c>
      <c r="N1804" s="468"/>
      <c r="O1804" s="191"/>
      <c r="W1804" s="26"/>
      <c r="X1804" s="26"/>
      <c r="Y1804" s="26"/>
      <c r="Z1804" s="26"/>
    </row>
    <row r="1805" spans="1:26" ht="24.75" customHeight="1" x14ac:dyDescent="0.25">
      <c r="A1805" s="1304"/>
      <c r="B1805" s="1304"/>
      <c r="C1805" s="1304"/>
      <c r="D1805" s="1304"/>
      <c r="E1805" s="1286"/>
      <c r="F1805" s="1286"/>
      <c r="G1805" s="1305"/>
      <c r="H1805" s="1286"/>
      <c r="I1805" s="1286"/>
      <c r="J1805" s="1286"/>
      <c r="K1805" s="1286"/>
      <c r="L1805" s="126" t="s">
        <v>297</v>
      </c>
      <c r="M1805" s="655" t="s">
        <v>9015</v>
      </c>
      <c r="N1805" s="468"/>
      <c r="O1805" s="191"/>
      <c r="R1805" s="26"/>
      <c r="S1805" s="26"/>
    </row>
    <row r="1806" spans="1:26" ht="24.75" customHeight="1" x14ac:dyDescent="0.25">
      <c r="A1806" s="1304"/>
      <c r="B1806" s="1304"/>
      <c r="C1806" s="1304"/>
      <c r="D1806" s="1304"/>
      <c r="E1806" s="1286"/>
      <c r="F1806" s="1286"/>
      <c r="G1806" s="1305"/>
      <c r="H1806" s="1286"/>
      <c r="I1806" s="1286"/>
      <c r="J1806" s="1286"/>
      <c r="K1806" s="1286"/>
      <c r="L1806" s="127" t="s">
        <v>5673</v>
      </c>
      <c r="M1806" s="658" t="s">
        <v>9016</v>
      </c>
      <c r="N1806" s="468"/>
      <c r="O1806" s="191">
        <v>185817.03</v>
      </c>
      <c r="P1806" s="26"/>
      <c r="Q1806" s="26"/>
      <c r="T1806" s="26"/>
      <c r="U1806" s="26"/>
      <c r="V1806" s="26"/>
    </row>
    <row r="1807" spans="1:26" ht="24.75" customHeight="1" x14ac:dyDescent="0.25">
      <c r="A1807" s="1304">
        <v>500</v>
      </c>
      <c r="B1807" s="1304">
        <v>31</v>
      </c>
      <c r="C1807" s="1304" t="s">
        <v>73</v>
      </c>
      <c r="D1807" s="1304">
        <v>2563</v>
      </c>
      <c r="E1807" s="1286" t="s">
        <v>8402</v>
      </c>
      <c r="F1807" s="1286" t="s">
        <v>8402</v>
      </c>
      <c r="G1807" s="1305" t="s">
        <v>8403</v>
      </c>
      <c r="H1807" s="1286" t="s">
        <v>8404</v>
      </c>
      <c r="I1807" s="1286" t="s">
        <v>181</v>
      </c>
      <c r="J1807" s="1286" t="s">
        <v>105</v>
      </c>
      <c r="K1807" s="1286" t="s">
        <v>3414</v>
      </c>
      <c r="L1807" s="126" t="s">
        <v>277</v>
      </c>
      <c r="M1807" s="117" t="s">
        <v>8405</v>
      </c>
      <c r="N1807" s="468"/>
      <c r="O1807" s="191"/>
    </row>
    <row r="1808" spans="1:26" ht="24.75" customHeight="1" x14ac:dyDescent="0.25">
      <c r="A1808" s="1304"/>
      <c r="B1808" s="1304"/>
      <c r="C1808" s="1304"/>
      <c r="D1808" s="1304"/>
      <c r="E1808" s="1286"/>
      <c r="F1808" s="1286"/>
      <c r="G1808" s="1305"/>
      <c r="H1808" s="1286"/>
      <c r="I1808" s="1286"/>
      <c r="J1808" s="1286"/>
      <c r="K1808" s="1286"/>
      <c r="L1808" s="126" t="s">
        <v>297</v>
      </c>
      <c r="M1808" s="117" t="s">
        <v>9017</v>
      </c>
      <c r="N1808" s="468"/>
      <c r="O1808" s="191"/>
      <c r="R1808" s="26"/>
      <c r="S1808" s="26"/>
    </row>
    <row r="1809" spans="1:26" ht="24.75" customHeight="1" x14ac:dyDescent="0.25">
      <c r="A1809" s="1304"/>
      <c r="B1809" s="1304"/>
      <c r="C1809" s="1304"/>
      <c r="D1809" s="1304"/>
      <c r="E1809" s="1286"/>
      <c r="F1809" s="1286"/>
      <c r="G1809" s="1305"/>
      <c r="H1809" s="1286"/>
      <c r="I1809" s="1286"/>
      <c r="J1809" s="1286"/>
      <c r="K1809" s="1286"/>
      <c r="L1809" s="127" t="s">
        <v>5673</v>
      </c>
      <c r="M1809" s="127" t="s">
        <v>9018</v>
      </c>
      <c r="N1809" s="468"/>
      <c r="O1809" s="191">
        <v>191907.1</v>
      </c>
      <c r="P1809" s="26"/>
      <c r="Q1809" s="26"/>
    </row>
    <row r="1810" spans="1:26" ht="24.75" customHeight="1" x14ac:dyDescent="0.25">
      <c r="A1810" s="69">
        <v>501</v>
      </c>
      <c r="B1810" s="119">
        <v>18</v>
      </c>
      <c r="C1810" s="46" t="s">
        <v>73</v>
      </c>
      <c r="D1810" s="69">
        <v>2563</v>
      </c>
      <c r="E1810" s="150" t="s">
        <v>8406</v>
      </c>
      <c r="F1810" s="150" t="s">
        <v>8406</v>
      </c>
      <c r="G1810" s="1" t="s">
        <v>8407</v>
      </c>
      <c r="H1810" s="113" t="s">
        <v>2087</v>
      </c>
      <c r="I1810" s="113" t="s">
        <v>2658</v>
      </c>
      <c r="J1810" s="113" t="s">
        <v>105</v>
      </c>
      <c r="K1810" s="113" t="s">
        <v>3414</v>
      </c>
      <c r="L1810" s="113" t="s">
        <v>44</v>
      </c>
      <c r="M1810" s="61" t="s">
        <v>8408</v>
      </c>
    </row>
    <row r="1811" spans="1:26" ht="24.75" customHeight="1" x14ac:dyDescent="0.25">
      <c r="A1811" s="1053">
        <v>502</v>
      </c>
      <c r="B1811" s="119">
        <v>31</v>
      </c>
      <c r="C1811" s="46" t="s">
        <v>73</v>
      </c>
      <c r="D1811" s="69">
        <v>2563</v>
      </c>
      <c r="E1811" s="1067" t="s">
        <v>8409</v>
      </c>
      <c r="F1811" s="1067" t="s">
        <v>8409</v>
      </c>
      <c r="G1811" s="1252" t="s">
        <v>8410</v>
      </c>
      <c r="H1811" s="1053" t="s">
        <v>3250</v>
      </c>
      <c r="I1811" s="1053" t="s">
        <v>441</v>
      </c>
      <c r="J1811" s="1053" t="s">
        <v>216</v>
      </c>
      <c r="K1811" s="1053" t="s">
        <v>3414</v>
      </c>
      <c r="L1811" s="367" t="s">
        <v>4569</v>
      </c>
      <c r="M1811" s="61" t="s">
        <v>8405</v>
      </c>
    </row>
    <row r="1812" spans="1:26" s="26" customFormat="1" ht="24.75" customHeight="1" x14ac:dyDescent="0.25">
      <c r="A1812" s="1055"/>
      <c r="B1812" s="119"/>
      <c r="C1812" s="119"/>
      <c r="D1812" s="119"/>
      <c r="E1812" s="1068"/>
      <c r="F1812" s="1068"/>
      <c r="G1812" s="1276"/>
      <c r="H1812" s="1055"/>
      <c r="I1812" s="1055"/>
      <c r="J1812" s="1055"/>
      <c r="K1812" s="1055"/>
      <c r="L1812" s="150" t="s">
        <v>8798</v>
      </c>
      <c r="M1812" s="61" t="s">
        <v>9650</v>
      </c>
      <c r="N1812" s="109"/>
      <c r="O1812" s="163"/>
      <c r="P1812" s="1"/>
      <c r="Q1812" s="1"/>
      <c r="R1812" s="1"/>
      <c r="S1812" s="1"/>
      <c r="T1812" s="1"/>
      <c r="U1812" s="1"/>
      <c r="V1812" s="1"/>
      <c r="W1812" s="1"/>
      <c r="X1812" s="1"/>
      <c r="Y1812" s="1"/>
      <c r="Z1812" s="1"/>
    </row>
    <row r="1813" spans="1:26" ht="24.75" customHeight="1" x14ac:dyDescent="0.25">
      <c r="A1813" s="1054"/>
      <c r="B1813" s="119">
        <v>27</v>
      </c>
      <c r="C1813" s="119" t="s">
        <v>68</v>
      </c>
      <c r="D1813" s="119">
        <v>2564</v>
      </c>
      <c r="E1813" s="1069"/>
      <c r="F1813" s="1069"/>
      <c r="G1813" s="1253"/>
      <c r="H1813" s="1054"/>
      <c r="I1813" s="1054"/>
      <c r="J1813" s="1054"/>
      <c r="K1813" s="1054"/>
      <c r="L1813" s="150" t="s">
        <v>8363</v>
      </c>
      <c r="M1813" s="61" t="s">
        <v>9649</v>
      </c>
    </row>
    <row r="1814" spans="1:26" ht="24.75" customHeight="1" x14ac:dyDescent="0.25">
      <c r="A1814" s="69">
        <v>503</v>
      </c>
      <c r="B1814" s="119">
        <v>25</v>
      </c>
      <c r="C1814" s="46" t="s">
        <v>73</v>
      </c>
      <c r="D1814" s="69">
        <v>2563</v>
      </c>
      <c r="E1814" s="150" t="s">
        <v>6167</v>
      </c>
      <c r="F1814" s="150" t="s">
        <v>6167</v>
      </c>
      <c r="G1814" s="1" t="s">
        <v>8411</v>
      </c>
      <c r="H1814" s="113" t="s">
        <v>8412</v>
      </c>
      <c r="I1814" s="113" t="s">
        <v>242</v>
      </c>
      <c r="J1814" s="113" t="s">
        <v>78</v>
      </c>
      <c r="K1814" s="113" t="s">
        <v>3414</v>
      </c>
      <c r="L1814" s="113" t="s">
        <v>44</v>
      </c>
      <c r="M1814" s="61" t="s">
        <v>8405</v>
      </c>
    </row>
    <row r="1815" spans="1:26" ht="24.75" customHeight="1" x14ac:dyDescent="0.25">
      <c r="A1815" s="1053">
        <v>504</v>
      </c>
      <c r="B1815" s="119">
        <v>1</v>
      </c>
      <c r="C1815" s="119" t="s">
        <v>71</v>
      </c>
      <c r="D1815" s="119">
        <v>2563</v>
      </c>
      <c r="E1815" s="1067" t="s">
        <v>8346</v>
      </c>
      <c r="F1815" s="1067" t="s">
        <v>8346</v>
      </c>
      <c r="G1815" s="1252" t="s">
        <v>8347</v>
      </c>
      <c r="H1815" s="1053" t="s">
        <v>8345</v>
      </c>
      <c r="I1815" s="1053" t="s">
        <v>1309</v>
      </c>
      <c r="J1815" s="1053" t="s">
        <v>78</v>
      </c>
      <c r="K1815" s="1053" t="s">
        <v>3414</v>
      </c>
      <c r="L1815" s="367" t="s">
        <v>4569</v>
      </c>
      <c r="M1815" s="361" t="s">
        <v>8344</v>
      </c>
      <c r="W1815" s="26"/>
      <c r="X1815" s="26"/>
      <c r="Y1815" s="26"/>
      <c r="Z1815" s="26"/>
    </row>
    <row r="1816" spans="1:26" ht="24.75" customHeight="1" x14ac:dyDescent="0.25">
      <c r="A1816" s="1055"/>
      <c r="B1816" s="119"/>
      <c r="C1816" s="119"/>
      <c r="D1816" s="119"/>
      <c r="E1816" s="1068"/>
      <c r="F1816" s="1068"/>
      <c r="G1816" s="1276"/>
      <c r="H1816" s="1055"/>
      <c r="I1816" s="1055"/>
      <c r="J1816" s="1055"/>
      <c r="K1816" s="1055"/>
      <c r="L1816" s="150" t="s">
        <v>8798</v>
      </c>
      <c r="M1816" s="61" t="s">
        <v>9643</v>
      </c>
    </row>
    <row r="1817" spans="1:26" ht="24.75" customHeight="1" x14ac:dyDescent="0.25">
      <c r="A1817" s="1054"/>
      <c r="B1817" s="119">
        <v>27</v>
      </c>
      <c r="C1817" s="119" t="s">
        <v>68</v>
      </c>
      <c r="D1817" s="119">
        <v>2564</v>
      </c>
      <c r="E1817" s="1069"/>
      <c r="F1817" s="1069"/>
      <c r="G1817" s="1253"/>
      <c r="H1817" s="1054"/>
      <c r="I1817" s="1054"/>
      <c r="J1817" s="1054"/>
      <c r="K1817" s="1054"/>
      <c r="L1817" s="150" t="s">
        <v>8363</v>
      </c>
      <c r="M1817" s="61" t="s">
        <v>9644</v>
      </c>
      <c r="T1817" s="26"/>
      <c r="U1817" s="26"/>
      <c r="V1817" s="26"/>
    </row>
    <row r="1818" spans="1:26" ht="24.75" customHeight="1" x14ac:dyDescent="0.25">
      <c r="A1818" s="1304">
        <v>505</v>
      </c>
      <c r="B1818" s="1304">
        <v>8</v>
      </c>
      <c r="C1818" s="1304" t="s">
        <v>71</v>
      </c>
      <c r="D1818" s="1304">
        <v>2563</v>
      </c>
      <c r="E1818" s="1286" t="s">
        <v>8461</v>
      </c>
      <c r="F1818" s="1286" t="s">
        <v>8461</v>
      </c>
      <c r="G1818" s="1305" t="s">
        <v>8462</v>
      </c>
      <c r="H1818" s="1286" t="s">
        <v>8463</v>
      </c>
      <c r="I1818" s="1286" t="s">
        <v>130</v>
      </c>
      <c r="J1818" s="1286" t="s">
        <v>131</v>
      </c>
      <c r="K1818" s="1286" t="s">
        <v>3414</v>
      </c>
      <c r="L1818" s="126" t="s">
        <v>277</v>
      </c>
      <c r="M1818" s="655" t="s">
        <v>8464</v>
      </c>
    </row>
    <row r="1819" spans="1:26" ht="24.75" customHeight="1" x14ac:dyDescent="0.25">
      <c r="A1819" s="1304"/>
      <c r="B1819" s="1304"/>
      <c r="C1819" s="1304"/>
      <c r="D1819" s="1304"/>
      <c r="E1819" s="1286"/>
      <c r="F1819" s="1286"/>
      <c r="G1819" s="1305"/>
      <c r="H1819" s="1286"/>
      <c r="I1819" s="1286"/>
      <c r="J1819" s="1286"/>
      <c r="K1819" s="1286"/>
      <c r="L1819" s="126" t="s">
        <v>297</v>
      </c>
      <c r="M1819" s="655" t="s">
        <v>9021</v>
      </c>
      <c r="R1819" s="26"/>
      <c r="S1819" s="26"/>
    </row>
    <row r="1820" spans="1:26" s="26" customFormat="1" ht="24.75" customHeight="1" x14ac:dyDescent="0.25">
      <c r="A1820" s="1304"/>
      <c r="B1820" s="1304"/>
      <c r="C1820" s="1304"/>
      <c r="D1820" s="1304"/>
      <c r="E1820" s="1286"/>
      <c r="F1820" s="1286"/>
      <c r="G1820" s="1305"/>
      <c r="H1820" s="1286"/>
      <c r="I1820" s="1286"/>
      <c r="J1820" s="1286"/>
      <c r="K1820" s="1286"/>
      <c r="L1820" s="127" t="s">
        <v>5673</v>
      </c>
      <c r="M1820" s="658" t="s">
        <v>9022</v>
      </c>
      <c r="N1820" s="109"/>
      <c r="O1820" s="163">
        <v>1826390.97</v>
      </c>
      <c r="R1820" s="1"/>
      <c r="S1820" s="1"/>
      <c r="T1820" s="1"/>
      <c r="U1820" s="1"/>
      <c r="V1820" s="1"/>
      <c r="W1820" s="1"/>
      <c r="X1820" s="1"/>
      <c r="Y1820" s="1"/>
      <c r="Z1820" s="1"/>
    </row>
    <row r="1821" spans="1:26" ht="24.75" customHeight="1" x14ac:dyDescent="0.25">
      <c r="A1821" s="1053">
        <v>508</v>
      </c>
      <c r="B1821" s="119">
        <v>18</v>
      </c>
      <c r="C1821" s="119" t="s">
        <v>71</v>
      </c>
      <c r="D1821" s="119">
        <v>2563</v>
      </c>
      <c r="E1821" s="1309" t="s">
        <v>8527</v>
      </c>
      <c r="F1821" s="1309" t="s">
        <v>8527</v>
      </c>
      <c r="G1821" s="1288" t="s">
        <v>8528</v>
      </c>
      <c r="H1821" s="1128" t="s">
        <v>8529</v>
      </c>
      <c r="I1821" s="1128" t="s">
        <v>584</v>
      </c>
      <c r="J1821" s="1128" t="s">
        <v>463</v>
      </c>
      <c r="K1821" s="1128" t="s">
        <v>3414</v>
      </c>
      <c r="L1821" s="113" t="s">
        <v>277</v>
      </c>
      <c r="M1821" s="361" t="s">
        <v>8526</v>
      </c>
      <c r="W1821" s="26"/>
      <c r="X1821" s="26"/>
      <c r="Y1821" s="26"/>
      <c r="Z1821" s="26"/>
    </row>
    <row r="1822" spans="1:26" ht="24.75" customHeight="1" x14ac:dyDescent="0.25">
      <c r="A1822" s="1055"/>
      <c r="B1822" s="119">
        <v>10</v>
      </c>
      <c r="C1822" s="119" t="s">
        <v>64</v>
      </c>
      <c r="D1822" s="119">
        <v>2564</v>
      </c>
      <c r="E1822" s="1309"/>
      <c r="F1822" s="1309"/>
      <c r="G1822" s="1288"/>
      <c r="H1822" s="1128"/>
      <c r="I1822" s="1128"/>
      <c r="J1822" s="1128"/>
      <c r="K1822" s="1128"/>
      <c r="L1822" s="113" t="s">
        <v>297</v>
      </c>
      <c r="M1822" s="361" t="s">
        <v>9814</v>
      </c>
    </row>
    <row r="1823" spans="1:26" ht="24.75" customHeight="1" x14ac:dyDescent="0.25">
      <c r="A1823" s="1054"/>
      <c r="B1823" s="119">
        <v>17</v>
      </c>
      <c r="C1823" s="119" t="s">
        <v>64</v>
      </c>
      <c r="D1823" s="119">
        <v>2564</v>
      </c>
      <c r="E1823" s="1309"/>
      <c r="F1823" s="1309"/>
      <c r="G1823" s="1288"/>
      <c r="H1823" s="1128"/>
      <c r="I1823" s="1128"/>
      <c r="J1823" s="1128"/>
      <c r="K1823" s="1128"/>
      <c r="L1823" s="61" t="s">
        <v>5673</v>
      </c>
      <c r="M1823" s="657" t="s">
        <v>9815</v>
      </c>
      <c r="T1823" s="26"/>
      <c r="U1823" s="26"/>
      <c r="V1823" s="26"/>
    </row>
    <row r="1824" spans="1:26" s="26" customFormat="1" ht="24.75" customHeight="1" x14ac:dyDescent="0.25">
      <c r="A1824" s="1304">
        <v>509</v>
      </c>
      <c r="B1824" s="1304">
        <v>18</v>
      </c>
      <c r="C1824" s="1304" t="s">
        <v>71</v>
      </c>
      <c r="D1824" s="1304">
        <v>2563</v>
      </c>
      <c r="E1824" s="1286" t="s">
        <v>8527</v>
      </c>
      <c r="F1824" s="1286" t="s">
        <v>8527</v>
      </c>
      <c r="G1824" s="1305" t="s">
        <v>8528</v>
      </c>
      <c r="H1824" s="1286" t="s">
        <v>8529</v>
      </c>
      <c r="I1824" s="1286" t="s">
        <v>584</v>
      </c>
      <c r="J1824" s="1286" t="s">
        <v>463</v>
      </c>
      <c r="K1824" s="1286" t="s">
        <v>3414</v>
      </c>
      <c r="L1824" s="126" t="s">
        <v>4569</v>
      </c>
      <c r="M1824" s="655" t="s">
        <v>8525</v>
      </c>
      <c r="N1824" s="468"/>
      <c r="O1824" s="191"/>
      <c r="P1824" s="1"/>
      <c r="Q1824" s="1"/>
      <c r="R1824" s="1"/>
      <c r="S1824" s="1"/>
      <c r="T1824" s="1"/>
      <c r="U1824" s="1"/>
      <c r="V1824" s="1"/>
      <c r="W1824" s="1"/>
      <c r="X1824" s="1"/>
      <c r="Y1824" s="1"/>
      <c r="Z1824" s="1"/>
    </row>
    <row r="1825" spans="1:26" ht="24.75" customHeight="1" x14ac:dyDescent="0.25">
      <c r="A1825" s="1304"/>
      <c r="B1825" s="1304"/>
      <c r="C1825" s="1304"/>
      <c r="D1825" s="1304"/>
      <c r="E1825" s="1286"/>
      <c r="F1825" s="1286"/>
      <c r="G1825" s="1305"/>
      <c r="H1825" s="1286"/>
      <c r="I1825" s="1286"/>
      <c r="J1825" s="1286"/>
      <c r="K1825" s="1286"/>
      <c r="L1825" s="126" t="s">
        <v>297</v>
      </c>
      <c r="M1825" s="655" t="s">
        <v>9703</v>
      </c>
      <c r="N1825" s="468"/>
      <c r="O1825" s="191"/>
      <c r="R1825" s="26"/>
      <c r="S1825" s="26"/>
    </row>
    <row r="1826" spans="1:26" ht="24.75" customHeight="1" x14ac:dyDescent="0.25">
      <c r="A1826" s="1304"/>
      <c r="B1826" s="1304"/>
      <c r="C1826" s="1304"/>
      <c r="D1826" s="1304"/>
      <c r="E1826" s="1286"/>
      <c r="F1826" s="1286"/>
      <c r="G1826" s="1305"/>
      <c r="H1826" s="1286"/>
      <c r="I1826" s="1286"/>
      <c r="J1826" s="1286"/>
      <c r="K1826" s="1286"/>
      <c r="L1826" s="127" t="s">
        <v>5673</v>
      </c>
      <c r="M1826" s="658" t="s">
        <v>9704</v>
      </c>
      <c r="N1826" s="468"/>
      <c r="O1826" s="191">
        <v>195084.77</v>
      </c>
      <c r="P1826" s="26"/>
      <c r="Q1826" s="26"/>
    </row>
    <row r="1827" spans="1:26" ht="24.75" customHeight="1" x14ac:dyDescent="0.25">
      <c r="A1827" s="1128">
        <v>510</v>
      </c>
      <c r="B1827" s="119">
        <v>18</v>
      </c>
      <c r="C1827" s="119" t="s">
        <v>71</v>
      </c>
      <c r="D1827" s="119">
        <v>2563</v>
      </c>
      <c r="E1827" s="1309" t="s">
        <v>9353</v>
      </c>
      <c r="F1827" s="1309" t="s">
        <v>9353</v>
      </c>
      <c r="G1827" s="1321" t="s">
        <v>8602</v>
      </c>
      <c r="H1827" s="1309" t="s">
        <v>8603</v>
      </c>
      <c r="I1827" s="1309" t="s">
        <v>527</v>
      </c>
      <c r="J1827" s="1309" t="s">
        <v>527</v>
      </c>
      <c r="K1827" s="1309" t="s">
        <v>3414</v>
      </c>
      <c r="L1827" s="113" t="s">
        <v>8600</v>
      </c>
      <c r="M1827" s="361" t="s">
        <v>8604</v>
      </c>
      <c r="W1827" s="26"/>
      <c r="X1827" s="26"/>
      <c r="Y1827" s="26"/>
      <c r="Z1827" s="26"/>
    </row>
    <row r="1828" spans="1:26" ht="24.75" customHeight="1" x14ac:dyDescent="0.25">
      <c r="A1828" s="1128"/>
      <c r="B1828" s="119"/>
      <c r="C1828" s="119"/>
      <c r="D1828" s="119"/>
      <c r="E1828" s="1309"/>
      <c r="F1828" s="1309"/>
      <c r="G1828" s="1321"/>
      <c r="H1828" s="1309"/>
      <c r="I1828" s="1309"/>
      <c r="J1828" s="1309"/>
      <c r="K1828" s="1309"/>
      <c r="L1828" s="150" t="s">
        <v>8798</v>
      </c>
      <c r="M1828" s="61" t="s">
        <v>9355</v>
      </c>
    </row>
    <row r="1829" spans="1:26" ht="40.5" customHeight="1" x14ac:dyDescent="0.25">
      <c r="A1829" s="1128"/>
      <c r="B1829" s="119">
        <v>21</v>
      </c>
      <c r="C1829" s="119" t="s">
        <v>682</v>
      </c>
      <c r="D1829" s="119">
        <v>2563</v>
      </c>
      <c r="E1829" s="1309"/>
      <c r="F1829" s="1309"/>
      <c r="G1829" s="1321"/>
      <c r="H1829" s="1309"/>
      <c r="I1829" s="1309"/>
      <c r="J1829" s="1309"/>
      <c r="K1829" s="1309"/>
      <c r="L1829" s="150" t="s">
        <v>8363</v>
      </c>
      <c r="M1829" s="61" t="s">
        <v>9354</v>
      </c>
      <c r="T1829" s="26"/>
      <c r="U1829" s="26"/>
      <c r="V1829" s="26"/>
    </row>
    <row r="1830" spans="1:26" ht="40.5" customHeight="1" x14ac:dyDescent="0.25">
      <c r="A1830" s="1304">
        <v>511</v>
      </c>
      <c r="B1830" s="1304">
        <v>18</v>
      </c>
      <c r="C1830" s="1304" t="s">
        <v>71</v>
      </c>
      <c r="D1830" s="1304">
        <v>2563</v>
      </c>
      <c r="E1830" s="1286" t="s">
        <v>8607</v>
      </c>
      <c r="F1830" s="1286" t="s">
        <v>8607</v>
      </c>
      <c r="G1830" s="1305" t="s">
        <v>8606</v>
      </c>
      <c r="H1830" s="1286" t="s">
        <v>3113</v>
      </c>
      <c r="I1830" s="1286" t="s">
        <v>584</v>
      </c>
      <c r="J1830" s="1286" t="s">
        <v>463</v>
      </c>
      <c r="K1830" s="1286" t="s">
        <v>3414</v>
      </c>
      <c r="L1830" s="126" t="s">
        <v>277</v>
      </c>
      <c r="M1830" s="655" t="s">
        <v>8605</v>
      </c>
      <c r="N1830" s="468"/>
      <c r="O1830" s="191"/>
    </row>
    <row r="1831" spans="1:26" ht="40.5" customHeight="1" x14ac:dyDescent="0.25">
      <c r="A1831" s="1304"/>
      <c r="B1831" s="1304"/>
      <c r="C1831" s="1304"/>
      <c r="D1831" s="1304"/>
      <c r="E1831" s="1286"/>
      <c r="F1831" s="1286"/>
      <c r="G1831" s="1305"/>
      <c r="H1831" s="1286"/>
      <c r="I1831" s="1286"/>
      <c r="J1831" s="1286"/>
      <c r="K1831" s="1286"/>
      <c r="L1831" s="126" t="s">
        <v>297</v>
      </c>
      <c r="M1831" s="655" t="s">
        <v>9023</v>
      </c>
      <c r="N1831" s="468"/>
      <c r="O1831" s="191"/>
      <c r="R1831" s="26"/>
      <c r="S1831" s="26"/>
    </row>
    <row r="1832" spans="1:26" ht="26.25" customHeight="1" x14ac:dyDescent="0.25">
      <c r="A1832" s="1304"/>
      <c r="B1832" s="1304"/>
      <c r="C1832" s="1304"/>
      <c r="D1832" s="1304"/>
      <c r="E1832" s="1286"/>
      <c r="F1832" s="1286"/>
      <c r="G1832" s="1305"/>
      <c r="H1832" s="1286"/>
      <c r="I1832" s="1286"/>
      <c r="J1832" s="1286"/>
      <c r="K1832" s="1286"/>
      <c r="L1832" s="127" t="s">
        <v>5673</v>
      </c>
      <c r="M1832" s="658" t="s">
        <v>9024</v>
      </c>
      <c r="N1832" s="468"/>
      <c r="O1832" s="191">
        <v>195673.15</v>
      </c>
      <c r="P1832" s="26"/>
      <c r="Q1832" s="26"/>
    </row>
    <row r="1833" spans="1:26" ht="26.25" customHeight="1" x14ac:dyDescent="0.25">
      <c r="A1833" s="1053">
        <v>512</v>
      </c>
      <c r="B1833" s="186">
        <v>22</v>
      </c>
      <c r="C1833" s="119" t="s">
        <v>71</v>
      </c>
      <c r="D1833" s="119">
        <v>2563</v>
      </c>
      <c r="E1833" s="1273" t="s">
        <v>8597</v>
      </c>
      <c r="F1833" s="1273" t="s">
        <v>8597</v>
      </c>
      <c r="G1833" s="1252" t="s">
        <v>8598</v>
      </c>
      <c r="H1833" s="1053" t="s">
        <v>1829</v>
      </c>
      <c r="I1833" s="1053" t="s">
        <v>2792</v>
      </c>
      <c r="J1833" s="1053" t="s">
        <v>82</v>
      </c>
      <c r="K1833" s="1053" t="s">
        <v>3234</v>
      </c>
      <c r="L1833" s="367" t="s">
        <v>4569</v>
      </c>
      <c r="M1833" s="361" t="s">
        <v>8599</v>
      </c>
    </row>
    <row r="1834" spans="1:26" ht="36" customHeight="1" x14ac:dyDescent="0.25">
      <c r="A1834" s="1055"/>
      <c r="B1834" s="165"/>
      <c r="C1834" s="119"/>
      <c r="D1834" s="119"/>
      <c r="E1834" s="1274"/>
      <c r="F1834" s="1274"/>
      <c r="G1834" s="1276"/>
      <c r="H1834" s="1055"/>
      <c r="I1834" s="1055"/>
      <c r="J1834" s="1055"/>
      <c r="K1834" s="1055"/>
      <c r="L1834" s="367" t="s">
        <v>294</v>
      </c>
      <c r="M1834" s="361" t="s">
        <v>8618</v>
      </c>
    </row>
    <row r="1835" spans="1:26" ht="37.5" customHeight="1" x14ac:dyDescent="0.25">
      <c r="A1835" s="1055"/>
      <c r="B1835" s="165">
        <v>7</v>
      </c>
      <c r="C1835" s="119" t="s">
        <v>65</v>
      </c>
      <c r="D1835" s="119">
        <v>2565</v>
      </c>
      <c r="E1835" s="1274"/>
      <c r="F1835" s="1274"/>
      <c r="G1835" s="1276"/>
      <c r="H1835" s="1055"/>
      <c r="I1835" s="1055"/>
      <c r="J1835" s="1055"/>
      <c r="K1835" s="1055"/>
      <c r="L1835" s="367" t="s">
        <v>5414</v>
      </c>
      <c r="M1835" s="361" t="s">
        <v>12405</v>
      </c>
      <c r="O1835" s="163">
        <v>13197.17</v>
      </c>
    </row>
    <row r="1836" spans="1:26" ht="37.5" customHeight="1" x14ac:dyDescent="0.25">
      <c r="A1836" s="1054"/>
      <c r="B1836" s="165">
        <v>8</v>
      </c>
      <c r="C1836" s="119" t="s">
        <v>65</v>
      </c>
      <c r="D1836" s="119">
        <v>2565</v>
      </c>
      <c r="E1836" s="1275"/>
      <c r="F1836" s="1275"/>
      <c r="G1836" s="1253"/>
      <c r="H1836" s="1054"/>
      <c r="I1836" s="1054"/>
      <c r="J1836" s="1054"/>
      <c r="K1836" s="1054"/>
      <c r="L1836" s="367" t="s">
        <v>689</v>
      </c>
      <c r="M1836" s="361" t="s">
        <v>12406</v>
      </c>
    </row>
    <row r="1837" spans="1:26" s="26" customFormat="1" ht="43.5" customHeight="1" x14ac:dyDescent="0.25">
      <c r="A1837" s="119">
        <v>513</v>
      </c>
      <c r="B1837" s="119">
        <v>22</v>
      </c>
      <c r="C1837" s="119" t="s">
        <v>71</v>
      </c>
      <c r="D1837" s="119">
        <v>2563</v>
      </c>
      <c r="E1837" s="150" t="s">
        <v>8597</v>
      </c>
      <c r="F1837" s="150" t="s">
        <v>8597</v>
      </c>
      <c r="G1837" s="1" t="s">
        <v>8608</v>
      </c>
      <c r="H1837" s="113" t="s">
        <v>1829</v>
      </c>
      <c r="I1837" s="113" t="s">
        <v>2792</v>
      </c>
      <c r="J1837" s="113" t="s">
        <v>82</v>
      </c>
      <c r="K1837" s="113" t="s">
        <v>3234</v>
      </c>
      <c r="L1837" s="113" t="s">
        <v>8600</v>
      </c>
      <c r="M1837" s="361" t="s">
        <v>8601</v>
      </c>
      <c r="N1837" s="109"/>
      <c r="O1837" s="163"/>
      <c r="P1837" s="1"/>
      <c r="Q1837" s="1"/>
      <c r="R1837" s="1"/>
      <c r="S1837" s="1"/>
      <c r="T1837" s="1"/>
      <c r="U1837" s="1"/>
      <c r="V1837" s="1"/>
      <c r="W1837" s="1"/>
      <c r="X1837" s="1"/>
      <c r="Y1837" s="1"/>
      <c r="Z1837" s="1"/>
    </row>
    <row r="1838" spans="1:26" ht="24.75" customHeight="1" x14ac:dyDescent="0.25">
      <c r="A1838" s="69">
        <v>514</v>
      </c>
      <c r="B1838" s="69">
        <v>30</v>
      </c>
      <c r="C1838" s="119" t="s">
        <v>71</v>
      </c>
      <c r="D1838" s="119">
        <v>2563</v>
      </c>
      <c r="E1838" s="113" t="s">
        <v>8686</v>
      </c>
      <c r="F1838" s="113" t="s">
        <v>8686</v>
      </c>
      <c r="G1838" s="1" t="s">
        <v>8687</v>
      </c>
      <c r="H1838" s="113" t="s">
        <v>8688</v>
      </c>
      <c r="I1838" s="113" t="s">
        <v>216</v>
      </c>
      <c r="J1838" s="113" t="s">
        <v>216</v>
      </c>
      <c r="K1838" s="113" t="s">
        <v>3414</v>
      </c>
      <c r="L1838" s="113" t="s">
        <v>44</v>
      </c>
      <c r="M1838" s="113" t="s">
        <v>8689</v>
      </c>
    </row>
    <row r="1839" spans="1:26" ht="24.75" customHeight="1" x14ac:dyDescent="0.25">
      <c r="A1839" s="1053">
        <v>515</v>
      </c>
      <c r="B1839" s="1287">
        <v>2</v>
      </c>
      <c r="C1839" s="1287" t="s">
        <v>67</v>
      </c>
      <c r="D1839" s="1287">
        <v>2563</v>
      </c>
      <c r="E1839" s="1053" t="s">
        <v>8653</v>
      </c>
      <c r="F1839" s="1053" t="s">
        <v>8654</v>
      </c>
      <c r="G1839" s="1252" t="s">
        <v>8655</v>
      </c>
      <c r="H1839" s="1053" t="s">
        <v>8656</v>
      </c>
      <c r="I1839" s="1053" t="s">
        <v>8657</v>
      </c>
      <c r="J1839" s="1053" t="s">
        <v>8658</v>
      </c>
      <c r="K1839" s="1053" t="s">
        <v>8659</v>
      </c>
      <c r="L1839" s="113" t="s">
        <v>8660</v>
      </c>
      <c r="M1839" s="361" t="s">
        <v>8661</v>
      </c>
    </row>
    <row r="1840" spans="1:26" ht="24.75" customHeight="1" x14ac:dyDescent="0.25">
      <c r="A1840" s="1055"/>
      <c r="B1840" s="1287"/>
      <c r="C1840" s="1287"/>
      <c r="D1840" s="1287"/>
      <c r="E1840" s="1055"/>
      <c r="F1840" s="1055"/>
      <c r="G1840" s="1276"/>
      <c r="H1840" s="1055"/>
      <c r="I1840" s="1055"/>
      <c r="J1840" s="1055"/>
      <c r="K1840" s="1055"/>
      <c r="L1840" s="113" t="s">
        <v>8827</v>
      </c>
      <c r="M1840" s="361" t="s">
        <v>8828</v>
      </c>
      <c r="Y1840" s="26"/>
      <c r="Z1840" s="26"/>
    </row>
    <row r="1841" spans="1:26" ht="24.75" customHeight="1" x14ac:dyDescent="0.25">
      <c r="A1841" s="1055"/>
      <c r="B1841" s="1287"/>
      <c r="C1841" s="1287"/>
      <c r="D1841" s="1287"/>
      <c r="E1841" s="1055"/>
      <c r="F1841" s="1055"/>
      <c r="G1841" s="1276"/>
      <c r="H1841" s="1055"/>
      <c r="I1841" s="1055"/>
      <c r="J1841" s="1055"/>
      <c r="K1841" s="1055"/>
      <c r="L1841" s="113" t="s">
        <v>8829</v>
      </c>
      <c r="M1841" s="361" t="s">
        <v>8835</v>
      </c>
    </row>
    <row r="1842" spans="1:26" ht="24.75" customHeight="1" x14ac:dyDescent="0.25">
      <c r="A1842" s="1055"/>
      <c r="B1842" s="119">
        <v>26</v>
      </c>
      <c r="C1842" s="119" t="s">
        <v>677</v>
      </c>
      <c r="D1842" s="119">
        <v>2563</v>
      </c>
      <c r="E1842" s="1055"/>
      <c r="F1842" s="1055"/>
      <c r="G1842" s="1276"/>
      <c r="H1842" s="1055"/>
      <c r="I1842" s="1055"/>
      <c r="J1842" s="1055"/>
      <c r="K1842" s="1055"/>
      <c r="L1842" s="113" t="s">
        <v>294</v>
      </c>
      <c r="M1842" s="361" t="s">
        <v>9377</v>
      </c>
      <c r="W1842" s="26"/>
      <c r="X1842" s="26"/>
    </row>
    <row r="1843" spans="1:26" s="26" customFormat="1" ht="24.75" customHeight="1" x14ac:dyDescent="0.25">
      <c r="A1843" s="1055"/>
      <c r="B1843" s="119"/>
      <c r="C1843" s="119"/>
      <c r="D1843" s="119"/>
      <c r="E1843" s="1055"/>
      <c r="F1843" s="1055"/>
      <c r="G1843" s="1276"/>
      <c r="H1843" s="1055"/>
      <c r="I1843" s="1055"/>
      <c r="J1843" s="1055"/>
      <c r="K1843" s="1055"/>
      <c r="L1843" s="113" t="s">
        <v>297</v>
      </c>
      <c r="M1843" s="361" t="s">
        <v>10163</v>
      </c>
      <c r="N1843" s="109"/>
      <c r="O1843" s="163"/>
      <c r="P1843" s="1"/>
      <c r="Q1843" s="1"/>
      <c r="R1843" s="1"/>
      <c r="S1843" s="1"/>
      <c r="T1843" s="1"/>
      <c r="U1843" s="1"/>
      <c r="V1843" s="1"/>
      <c r="W1843" s="1"/>
      <c r="X1843" s="1"/>
      <c r="Y1843" s="1"/>
      <c r="Z1843" s="1"/>
    </row>
    <row r="1844" spans="1:26" ht="24.75" customHeight="1" x14ac:dyDescent="0.25">
      <c r="A1844" s="1054"/>
      <c r="B1844" s="119">
        <v>24</v>
      </c>
      <c r="C1844" s="119" t="s">
        <v>65</v>
      </c>
      <c r="D1844" s="119">
        <v>2564</v>
      </c>
      <c r="E1844" s="1054"/>
      <c r="F1844" s="1054"/>
      <c r="G1844" s="1253"/>
      <c r="H1844" s="1054"/>
      <c r="I1844" s="1054"/>
      <c r="J1844" s="1054"/>
      <c r="K1844" s="1054"/>
      <c r="L1844" s="113" t="s">
        <v>5673</v>
      </c>
      <c r="M1844" s="361" t="s">
        <v>10162</v>
      </c>
      <c r="N1844" s="109" t="s">
        <v>10164</v>
      </c>
      <c r="O1844" s="163">
        <v>1006099.3</v>
      </c>
      <c r="T1844" s="26"/>
      <c r="U1844" s="26"/>
      <c r="V1844" s="26"/>
    </row>
    <row r="1845" spans="1:26" ht="24.75" customHeight="1" x14ac:dyDescent="0.25">
      <c r="A1845" s="1304">
        <v>516</v>
      </c>
      <c r="B1845" s="1304">
        <v>8</v>
      </c>
      <c r="C1845" s="1304" t="s">
        <v>67</v>
      </c>
      <c r="D1845" s="1304">
        <v>2563</v>
      </c>
      <c r="E1845" s="1286" t="s">
        <v>8753</v>
      </c>
      <c r="F1845" s="1286" t="s">
        <v>8753</v>
      </c>
      <c r="G1845" s="1305" t="s">
        <v>8754</v>
      </c>
      <c r="H1845" s="1286" t="s">
        <v>8755</v>
      </c>
      <c r="I1845" s="1286" t="s">
        <v>1944</v>
      </c>
      <c r="J1845" s="1286" t="s">
        <v>2880</v>
      </c>
      <c r="K1845" s="1286" t="s">
        <v>3414</v>
      </c>
      <c r="L1845" s="126" t="s">
        <v>277</v>
      </c>
      <c r="M1845" s="655" t="s">
        <v>8767</v>
      </c>
      <c r="N1845" s="468"/>
      <c r="O1845" s="191"/>
    </row>
    <row r="1846" spans="1:26" ht="24.75" customHeight="1" x14ac:dyDescent="0.25">
      <c r="A1846" s="1304"/>
      <c r="B1846" s="1304"/>
      <c r="C1846" s="1304"/>
      <c r="D1846" s="1304"/>
      <c r="E1846" s="1286"/>
      <c r="F1846" s="1286"/>
      <c r="G1846" s="1305"/>
      <c r="H1846" s="1286"/>
      <c r="I1846" s="1286"/>
      <c r="J1846" s="1286"/>
      <c r="K1846" s="1286"/>
      <c r="L1846" s="126" t="s">
        <v>297</v>
      </c>
      <c r="M1846" s="655" t="s">
        <v>9416</v>
      </c>
      <c r="N1846" s="468"/>
      <c r="O1846" s="191"/>
      <c r="R1846" s="26"/>
      <c r="S1846" s="26"/>
      <c r="Y1846" s="26"/>
      <c r="Z1846" s="26"/>
    </row>
    <row r="1847" spans="1:26" ht="24.75" customHeight="1" x14ac:dyDescent="0.25">
      <c r="A1847" s="1304"/>
      <c r="B1847" s="1304"/>
      <c r="C1847" s="1304"/>
      <c r="D1847" s="1304"/>
      <c r="E1847" s="1286"/>
      <c r="F1847" s="1286"/>
      <c r="G1847" s="1305"/>
      <c r="H1847" s="1286"/>
      <c r="I1847" s="1286"/>
      <c r="J1847" s="1286"/>
      <c r="K1847" s="1286"/>
      <c r="L1847" s="127" t="s">
        <v>5673</v>
      </c>
      <c r="M1847" s="658" t="s">
        <v>9417</v>
      </c>
      <c r="N1847" s="468" t="s">
        <v>9418</v>
      </c>
      <c r="O1847" s="191">
        <v>124886.48</v>
      </c>
      <c r="P1847" s="26"/>
      <c r="Q1847" s="26"/>
    </row>
    <row r="1848" spans="1:26" ht="24.75" customHeight="1" x14ac:dyDescent="0.25">
      <c r="A1848" s="1304">
        <v>518</v>
      </c>
      <c r="B1848" s="1304">
        <v>15</v>
      </c>
      <c r="C1848" s="1304" t="s">
        <v>67</v>
      </c>
      <c r="D1848" s="1304">
        <v>2563</v>
      </c>
      <c r="E1848" s="1286" t="s">
        <v>8764</v>
      </c>
      <c r="F1848" s="1286" t="s">
        <v>8764</v>
      </c>
      <c r="G1848" s="1305" t="s">
        <v>8765</v>
      </c>
      <c r="H1848" s="1286" t="s">
        <v>8766</v>
      </c>
      <c r="I1848" s="1286" t="s">
        <v>211</v>
      </c>
      <c r="J1848" s="1286" t="s">
        <v>212</v>
      </c>
      <c r="K1848" s="1286" t="s">
        <v>3414</v>
      </c>
      <c r="L1848" s="126" t="s">
        <v>277</v>
      </c>
      <c r="M1848" s="655" t="s">
        <v>8768</v>
      </c>
      <c r="N1848" s="468"/>
      <c r="O1848" s="191"/>
      <c r="W1848" s="26"/>
      <c r="X1848" s="26"/>
    </row>
    <row r="1849" spans="1:26" ht="24.75" customHeight="1" x14ac:dyDescent="0.25">
      <c r="A1849" s="1304"/>
      <c r="B1849" s="1304"/>
      <c r="C1849" s="1304"/>
      <c r="D1849" s="1304"/>
      <c r="E1849" s="1286"/>
      <c r="F1849" s="1286"/>
      <c r="G1849" s="1305"/>
      <c r="H1849" s="1286"/>
      <c r="I1849" s="1286"/>
      <c r="J1849" s="1286"/>
      <c r="K1849" s="1286"/>
      <c r="L1849" s="126" t="s">
        <v>297</v>
      </c>
      <c r="M1849" s="655"/>
      <c r="N1849" s="468"/>
      <c r="O1849" s="191"/>
    </row>
    <row r="1850" spans="1:26" ht="24.75" customHeight="1" x14ac:dyDescent="0.25">
      <c r="A1850" s="1304"/>
      <c r="B1850" s="1304"/>
      <c r="C1850" s="1304"/>
      <c r="D1850" s="1304"/>
      <c r="E1850" s="1286"/>
      <c r="F1850" s="1286"/>
      <c r="G1850" s="1305"/>
      <c r="H1850" s="1286"/>
      <c r="I1850" s="1286"/>
      <c r="J1850" s="1286"/>
      <c r="K1850" s="1286"/>
      <c r="L1850" s="127" t="s">
        <v>5673</v>
      </c>
      <c r="M1850" s="655"/>
      <c r="N1850" s="468" t="s">
        <v>9419</v>
      </c>
      <c r="O1850" s="191">
        <v>192974.34</v>
      </c>
      <c r="T1850" s="26"/>
      <c r="U1850" s="26"/>
      <c r="V1850" s="26"/>
    </row>
    <row r="1851" spans="1:26" ht="24.75" customHeight="1" x14ac:dyDescent="0.25">
      <c r="A1851" s="1304">
        <v>519</v>
      </c>
      <c r="B1851" s="1304">
        <v>15</v>
      </c>
      <c r="C1851" s="1304" t="s">
        <v>67</v>
      </c>
      <c r="D1851" s="1304">
        <v>2563</v>
      </c>
      <c r="E1851" s="1304" t="s">
        <v>8764</v>
      </c>
      <c r="F1851" s="1304" t="s">
        <v>8764</v>
      </c>
      <c r="G1851" s="1305" t="s">
        <v>8765</v>
      </c>
      <c r="H1851" s="1304" t="s">
        <v>8766</v>
      </c>
      <c r="I1851" s="1304" t="s">
        <v>211</v>
      </c>
      <c r="J1851" s="1304" t="s">
        <v>212</v>
      </c>
      <c r="K1851" s="1304" t="s">
        <v>3414</v>
      </c>
      <c r="L1851" s="267" t="s">
        <v>4569</v>
      </c>
      <c r="M1851" s="267" t="s">
        <v>8773</v>
      </c>
      <c r="N1851" s="468"/>
      <c r="O1851" s="191"/>
    </row>
    <row r="1852" spans="1:26" ht="24.75" customHeight="1" x14ac:dyDescent="0.3">
      <c r="A1852" s="1304"/>
      <c r="B1852" s="1314"/>
      <c r="C1852" s="1314"/>
      <c r="D1852" s="1314"/>
      <c r="E1852" s="1312"/>
      <c r="F1852" s="1312"/>
      <c r="G1852" s="1312"/>
      <c r="H1852" s="1312"/>
      <c r="I1852" s="1312"/>
      <c r="J1852" s="1312"/>
      <c r="K1852" s="1312"/>
      <c r="L1852" s="126" t="s">
        <v>297</v>
      </c>
      <c r="M1852" s="669" t="s">
        <v>9705</v>
      </c>
      <c r="N1852" s="468"/>
      <c r="O1852" s="191"/>
      <c r="R1852" s="26"/>
      <c r="S1852" s="26"/>
    </row>
    <row r="1853" spans="1:26" ht="24.75" customHeight="1" x14ac:dyDescent="0.3">
      <c r="A1853" s="1304"/>
      <c r="B1853" s="1314"/>
      <c r="C1853" s="1314"/>
      <c r="D1853" s="1314"/>
      <c r="E1853" s="1312"/>
      <c r="F1853" s="1312"/>
      <c r="G1853" s="1312"/>
      <c r="H1853" s="1312"/>
      <c r="I1853" s="1312"/>
      <c r="J1853" s="1312"/>
      <c r="K1853" s="1312"/>
      <c r="L1853" s="127" t="s">
        <v>5673</v>
      </c>
      <c r="M1853" s="670" t="s">
        <v>9706</v>
      </c>
      <c r="N1853" s="468"/>
      <c r="O1853" s="191"/>
      <c r="P1853" s="26"/>
      <c r="Q1853" s="26"/>
    </row>
    <row r="1854" spans="1:26" s="267" customFormat="1" ht="24.75" customHeight="1" x14ac:dyDescent="0.25">
      <c r="A1854" s="69">
        <v>520</v>
      </c>
      <c r="B1854" s="217">
        <v>21</v>
      </c>
      <c r="C1854" s="217" t="s">
        <v>67</v>
      </c>
      <c r="D1854" s="217">
        <v>2563</v>
      </c>
      <c r="E1854" s="1315" t="s">
        <v>8804</v>
      </c>
      <c r="F1854" s="1315" t="s">
        <v>8804</v>
      </c>
      <c r="G1854" s="1357" t="s">
        <v>8805</v>
      </c>
      <c r="H1854" s="1059" t="s">
        <v>8806</v>
      </c>
      <c r="I1854" s="1059" t="s">
        <v>417</v>
      </c>
      <c r="J1854" s="1059" t="s">
        <v>232</v>
      </c>
      <c r="K1854" s="1059" t="s">
        <v>3414</v>
      </c>
      <c r="L1854" s="367" t="s">
        <v>277</v>
      </c>
      <c r="M1854" s="656" t="s">
        <v>8808</v>
      </c>
      <c r="N1854" s="469"/>
      <c r="O1854" s="163"/>
      <c r="P1854" s="1"/>
      <c r="Q1854" s="1"/>
      <c r="R1854" s="1"/>
      <c r="S1854" s="1"/>
      <c r="T1854" s="1"/>
      <c r="U1854" s="1"/>
      <c r="V1854" s="1"/>
      <c r="W1854" s="1"/>
      <c r="X1854" s="1"/>
      <c r="Y1854" s="1"/>
      <c r="Z1854" s="1"/>
    </row>
    <row r="1855" spans="1:26" ht="24.75" customHeight="1" x14ac:dyDescent="0.25">
      <c r="A1855" s="1053">
        <v>521</v>
      </c>
      <c r="B1855" s="119">
        <v>21</v>
      </c>
      <c r="C1855" s="119" t="s">
        <v>67</v>
      </c>
      <c r="D1855" s="119">
        <v>2563</v>
      </c>
      <c r="E1855" s="1316"/>
      <c r="F1855" s="1316"/>
      <c r="G1855" s="1358"/>
      <c r="H1855" s="1197"/>
      <c r="I1855" s="1197"/>
      <c r="J1855" s="1197"/>
      <c r="K1855" s="1197"/>
      <c r="L1855" s="367" t="s">
        <v>4569</v>
      </c>
      <c r="M1855" s="361" t="s">
        <v>8807</v>
      </c>
    </row>
    <row r="1856" spans="1:26" ht="24.75" customHeight="1" x14ac:dyDescent="0.3">
      <c r="A1856" s="1055"/>
      <c r="B1856" s="119">
        <v>7</v>
      </c>
      <c r="C1856" s="119" t="s">
        <v>65</v>
      </c>
      <c r="D1856" s="119">
        <v>2565</v>
      </c>
      <c r="E1856" s="1316"/>
      <c r="F1856" s="1316"/>
      <c r="G1856" s="1358"/>
      <c r="H1856" s="1197"/>
      <c r="I1856" s="1197"/>
      <c r="J1856" s="1197"/>
      <c r="K1856" s="1197"/>
      <c r="L1856" s="126" t="s">
        <v>297</v>
      </c>
      <c r="M1856" s="669" t="s">
        <v>12338</v>
      </c>
    </row>
    <row r="1857" spans="1:26" ht="24.75" customHeight="1" x14ac:dyDescent="0.3">
      <c r="A1857" s="1054"/>
      <c r="B1857" s="119">
        <v>7</v>
      </c>
      <c r="C1857" s="119" t="s">
        <v>65</v>
      </c>
      <c r="D1857" s="119">
        <v>2565</v>
      </c>
      <c r="E1857" s="1317"/>
      <c r="F1857" s="1317"/>
      <c r="G1857" s="1359"/>
      <c r="H1857" s="1060"/>
      <c r="I1857" s="1060"/>
      <c r="J1857" s="1060"/>
      <c r="K1857" s="1060"/>
      <c r="L1857" s="127" t="s">
        <v>5673</v>
      </c>
      <c r="M1857" s="670" t="s">
        <v>12339</v>
      </c>
      <c r="N1857" s="109" t="s">
        <v>12340</v>
      </c>
      <c r="O1857" s="163">
        <v>4935.8900000000003</v>
      </c>
    </row>
    <row r="1858" spans="1:26" ht="24.75" customHeight="1" x14ac:dyDescent="0.25">
      <c r="A1858" s="1304">
        <v>522</v>
      </c>
      <c r="B1858" s="1304">
        <v>22</v>
      </c>
      <c r="C1858" s="1304" t="s">
        <v>67</v>
      </c>
      <c r="D1858" s="1304">
        <v>2563</v>
      </c>
      <c r="E1858" s="1286" t="s">
        <v>8810</v>
      </c>
      <c r="F1858" s="1286" t="s">
        <v>8810</v>
      </c>
      <c r="G1858" s="1305" t="s">
        <v>8811</v>
      </c>
      <c r="H1858" s="1286" t="s">
        <v>8812</v>
      </c>
      <c r="I1858" s="1286" t="s">
        <v>125</v>
      </c>
      <c r="J1858" s="1286" t="s">
        <v>113</v>
      </c>
      <c r="K1858" s="402" t="s">
        <v>3414</v>
      </c>
      <c r="L1858" s="126" t="s">
        <v>277</v>
      </c>
      <c r="M1858" s="655" t="s">
        <v>8813</v>
      </c>
      <c r="N1858" s="468"/>
      <c r="O1858" s="191"/>
    </row>
    <row r="1859" spans="1:26" ht="24.75" customHeight="1" x14ac:dyDescent="0.25">
      <c r="A1859" s="1304"/>
      <c r="B1859" s="1304"/>
      <c r="C1859" s="1304"/>
      <c r="D1859" s="1304"/>
      <c r="E1859" s="1286"/>
      <c r="F1859" s="1286"/>
      <c r="G1859" s="1305"/>
      <c r="H1859" s="1286"/>
      <c r="I1859" s="1286"/>
      <c r="J1859" s="1286"/>
      <c r="K1859" s="403"/>
      <c r="L1859" s="126" t="s">
        <v>297</v>
      </c>
      <c r="M1859" s="655" t="s">
        <v>9503</v>
      </c>
      <c r="N1859" s="468"/>
      <c r="O1859" s="191"/>
      <c r="Y1859" s="267"/>
      <c r="Z1859" s="267"/>
    </row>
    <row r="1860" spans="1:26" ht="24.75" customHeight="1" x14ac:dyDescent="0.25">
      <c r="A1860" s="1304"/>
      <c r="B1860" s="1304"/>
      <c r="C1860" s="1304"/>
      <c r="D1860" s="1304"/>
      <c r="E1860" s="1286"/>
      <c r="F1860" s="1286"/>
      <c r="G1860" s="1305"/>
      <c r="H1860" s="1286"/>
      <c r="I1860" s="1286"/>
      <c r="J1860" s="1286"/>
      <c r="K1860" s="404"/>
      <c r="L1860" s="127" t="s">
        <v>5673</v>
      </c>
      <c r="M1860" s="655" t="s">
        <v>9504</v>
      </c>
      <c r="N1860" s="468"/>
      <c r="O1860" s="191">
        <v>96764.18</v>
      </c>
    </row>
    <row r="1861" spans="1:26" ht="24.75" customHeight="1" x14ac:dyDescent="0.25">
      <c r="A1861" s="1053">
        <v>523</v>
      </c>
      <c r="B1861" s="119">
        <v>22</v>
      </c>
      <c r="C1861" s="119" t="s">
        <v>67</v>
      </c>
      <c r="D1861" s="119">
        <v>2563</v>
      </c>
      <c r="E1861" s="1273" t="s">
        <v>8810</v>
      </c>
      <c r="F1861" s="1273" t="s">
        <v>8810</v>
      </c>
      <c r="G1861" s="1252" t="s">
        <v>8811</v>
      </c>
      <c r="H1861" s="1053" t="s">
        <v>8812</v>
      </c>
      <c r="I1861" s="1053" t="s">
        <v>125</v>
      </c>
      <c r="J1861" s="1053" t="s">
        <v>113</v>
      </c>
      <c r="K1861" s="1053" t="s">
        <v>3414</v>
      </c>
      <c r="L1861" s="367" t="s">
        <v>4569</v>
      </c>
      <c r="M1861" s="361" t="s">
        <v>8814</v>
      </c>
      <c r="W1861" s="267"/>
      <c r="X1861" s="267"/>
    </row>
    <row r="1862" spans="1:26" ht="24.75" customHeight="1" x14ac:dyDescent="0.25">
      <c r="A1862" s="1055"/>
      <c r="B1862" s="119">
        <v>7</v>
      </c>
      <c r="C1862" s="119" t="s">
        <v>65</v>
      </c>
      <c r="D1862" s="119">
        <v>2565</v>
      </c>
      <c r="E1862" s="1274"/>
      <c r="F1862" s="1274"/>
      <c r="G1862" s="1276"/>
      <c r="H1862" s="1055"/>
      <c r="I1862" s="1055"/>
      <c r="J1862" s="1055"/>
      <c r="K1862" s="1055"/>
      <c r="L1862" s="126" t="s">
        <v>297</v>
      </c>
      <c r="M1862" s="655" t="s">
        <v>12335</v>
      </c>
    </row>
    <row r="1863" spans="1:26" ht="24.75" customHeight="1" x14ac:dyDescent="0.25">
      <c r="A1863" s="1054"/>
      <c r="B1863" s="119">
        <v>7</v>
      </c>
      <c r="C1863" s="119" t="s">
        <v>65</v>
      </c>
      <c r="D1863" s="119">
        <v>2565</v>
      </c>
      <c r="E1863" s="1275"/>
      <c r="F1863" s="1275"/>
      <c r="G1863" s="1253"/>
      <c r="H1863" s="1054"/>
      <c r="I1863" s="1054"/>
      <c r="J1863" s="1054"/>
      <c r="K1863" s="1054"/>
      <c r="L1863" s="127" t="s">
        <v>5673</v>
      </c>
      <c r="M1863" s="655" t="s">
        <v>12331</v>
      </c>
      <c r="N1863" s="109" t="s">
        <v>12336</v>
      </c>
      <c r="O1863" s="163">
        <v>182250.46</v>
      </c>
      <c r="T1863" s="267"/>
      <c r="U1863" s="267"/>
      <c r="V1863" s="267"/>
    </row>
    <row r="1864" spans="1:26" ht="24.75" customHeight="1" x14ac:dyDescent="0.25">
      <c r="A1864" s="1304">
        <v>524</v>
      </c>
      <c r="B1864" s="1304">
        <v>3</v>
      </c>
      <c r="C1864" s="1304" t="s">
        <v>677</v>
      </c>
      <c r="D1864" s="1304">
        <v>2563</v>
      </c>
      <c r="E1864" s="1304" t="s">
        <v>8890</v>
      </c>
      <c r="F1864" s="1304" t="s">
        <v>8890</v>
      </c>
      <c r="G1864" s="1305" t="s">
        <v>8891</v>
      </c>
      <c r="H1864" s="1304" t="s">
        <v>8892</v>
      </c>
      <c r="I1864" s="1304" t="s">
        <v>26</v>
      </c>
      <c r="J1864" s="1304" t="s">
        <v>232</v>
      </c>
      <c r="K1864" s="1304" t="s">
        <v>3414</v>
      </c>
      <c r="L1864" s="126" t="s">
        <v>277</v>
      </c>
      <c r="M1864" s="655" t="s">
        <v>8893</v>
      </c>
      <c r="N1864" s="468"/>
      <c r="O1864" s="191"/>
    </row>
    <row r="1865" spans="1:26" ht="24.75" customHeight="1" x14ac:dyDescent="0.25">
      <c r="A1865" s="1304"/>
      <c r="B1865" s="1304"/>
      <c r="C1865" s="1304"/>
      <c r="D1865" s="1304"/>
      <c r="E1865" s="1304"/>
      <c r="F1865" s="1304"/>
      <c r="G1865" s="1305"/>
      <c r="H1865" s="1304"/>
      <c r="I1865" s="1304"/>
      <c r="J1865" s="1304"/>
      <c r="K1865" s="1304"/>
      <c r="L1865" s="126" t="s">
        <v>297</v>
      </c>
      <c r="M1865" s="655" t="s">
        <v>9838</v>
      </c>
      <c r="N1865" s="468"/>
      <c r="O1865" s="191"/>
      <c r="R1865" s="267"/>
      <c r="S1865" s="267"/>
    </row>
    <row r="1866" spans="1:26" ht="24.75" customHeight="1" x14ac:dyDescent="0.25">
      <c r="A1866" s="1304"/>
      <c r="B1866" s="1304"/>
      <c r="C1866" s="1304"/>
      <c r="D1866" s="1304"/>
      <c r="E1866" s="1304"/>
      <c r="F1866" s="1304"/>
      <c r="G1866" s="1305"/>
      <c r="H1866" s="1304"/>
      <c r="I1866" s="1304"/>
      <c r="J1866" s="1304"/>
      <c r="K1866" s="1304"/>
      <c r="L1866" s="127" t="s">
        <v>5673</v>
      </c>
      <c r="M1866" s="655" t="s">
        <v>9839</v>
      </c>
      <c r="N1866" s="468"/>
      <c r="O1866" s="191">
        <v>196754.6</v>
      </c>
      <c r="P1866" s="267"/>
      <c r="Q1866" s="267"/>
    </row>
    <row r="1867" spans="1:26" ht="24.75" customHeight="1" x14ac:dyDescent="0.25">
      <c r="A1867" s="69">
        <v>525</v>
      </c>
      <c r="B1867" s="69">
        <v>3</v>
      </c>
      <c r="C1867" s="69" t="s">
        <v>677</v>
      </c>
      <c r="D1867" s="69">
        <v>2563</v>
      </c>
      <c r="E1867" s="150" t="s">
        <v>6037</v>
      </c>
      <c r="F1867" s="150" t="s">
        <v>6037</v>
      </c>
      <c r="G1867" s="1" t="s">
        <v>8894</v>
      </c>
      <c r="H1867" s="113" t="s">
        <v>8895</v>
      </c>
      <c r="I1867" s="113" t="s">
        <v>81</v>
      </c>
      <c r="J1867" s="113" t="s">
        <v>216</v>
      </c>
      <c r="K1867" s="113" t="s">
        <v>3414</v>
      </c>
      <c r="L1867" s="113" t="s">
        <v>277</v>
      </c>
      <c r="M1867" s="361" t="s">
        <v>8896</v>
      </c>
    </row>
    <row r="1868" spans="1:26" ht="24.75" customHeight="1" x14ac:dyDescent="0.25">
      <c r="A1868" s="69">
        <v>526</v>
      </c>
      <c r="B1868" s="69">
        <v>3</v>
      </c>
      <c r="C1868" s="69" t="s">
        <v>677</v>
      </c>
      <c r="D1868" s="69">
        <v>2563</v>
      </c>
      <c r="E1868" s="150" t="s">
        <v>8897</v>
      </c>
      <c r="F1868" s="150" t="s">
        <v>8897</v>
      </c>
      <c r="G1868" s="1" t="s">
        <v>8898</v>
      </c>
      <c r="H1868" s="113" t="s">
        <v>8899</v>
      </c>
      <c r="I1868" s="113" t="s">
        <v>1786</v>
      </c>
      <c r="J1868" s="113" t="s">
        <v>78</v>
      </c>
      <c r="K1868" s="113" t="s">
        <v>3414</v>
      </c>
      <c r="L1868" s="113" t="s">
        <v>44</v>
      </c>
      <c r="M1868" s="361" t="s">
        <v>8900</v>
      </c>
    </row>
    <row r="1869" spans="1:26" ht="24.75" customHeight="1" x14ac:dyDescent="0.25">
      <c r="A1869" s="69">
        <v>527</v>
      </c>
      <c r="B1869" s="69">
        <v>3</v>
      </c>
      <c r="C1869" s="69" t="s">
        <v>677</v>
      </c>
      <c r="D1869" s="69">
        <v>2563</v>
      </c>
      <c r="E1869" s="150" t="s">
        <v>8901</v>
      </c>
      <c r="F1869" s="150" t="s">
        <v>8901</v>
      </c>
      <c r="G1869" s="1" t="s">
        <v>8902</v>
      </c>
      <c r="H1869" s="113" t="s">
        <v>8903</v>
      </c>
      <c r="I1869" s="113" t="s">
        <v>8904</v>
      </c>
      <c r="J1869" s="113" t="s">
        <v>8905</v>
      </c>
      <c r="K1869" s="113" t="s">
        <v>8906</v>
      </c>
      <c r="L1869" s="113" t="s">
        <v>44</v>
      </c>
      <c r="M1869" s="361" t="s">
        <v>8907</v>
      </c>
    </row>
    <row r="1870" spans="1:26" ht="24.75" customHeight="1" x14ac:dyDescent="0.25">
      <c r="A1870" s="69">
        <v>528</v>
      </c>
      <c r="B1870" s="69">
        <v>3</v>
      </c>
      <c r="C1870" s="69" t="s">
        <v>677</v>
      </c>
      <c r="D1870" s="69">
        <v>2563</v>
      </c>
      <c r="E1870" s="150" t="s">
        <v>8908</v>
      </c>
      <c r="F1870" s="150" t="s">
        <v>8908</v>
      </c>
      <c r="G1870" s="1" t="s">
        <v>8909</v>
      </c>
      <c r="H1870" s="113" t="s">
        <v>8899</v>
      </c>
      <c r="I1870" s="113" t="s">
        <v>1786</v>
      </c>
      <c r="J1870" s="113" t="s">
        <v>78</v>
      </c>
      <c r="K1870" s="113" t="s">
        <v>3414</v>
      </c>
      <c r="L1870" s="113" t="s">
        <v>44</v>
      </c>
      <c r="M1870" s="361" t="s">
        <v>8910</v>
      </c>
    </row>
    <row r="1871" spans="1:26" ht="42.75" customHeight="1" x14ac:dyDescent="0.25">
      <c r="A1871" s="69">
        <v>529</v>
      </c>
      <c r="B1871" s="69">
        <v>3</v>
      </c>
      <c r="C1871" s="69" t="s">
        <v>677</v>
      </c>
      <c r="D1871" s="69">
        <v>2563</v>
      </c>
      <c r="E1871" s="150" t="s">
        <v>5953</v>
      </c>
      <c r="F1871" s="150" t="s">
        <v>5953</v>
      </c>
      <c r="G1871" s="1" t="s">
        <v>8911</v>
      </c>
      <c r="H1871" s="113" t="s">
        <v>8912</v>
      </c>
      <c r="I1871" s="113" t="s">
        <v>5956</v>
      </c>
      <c r="J1871" s="113" t="s">
        <v>5957</v>
      </c>
      <c r="K1871" s="113" t="s">
        <v>5958</v>
      </c>
      <c r="L1871" s="113" t="s">
        <v>45</v>
      </c>
      <c r="M1871" s="361" t="s">
        <v>8913</v>
      </c>
    </row>
    <row r="1872" spans="1:26" ht="42.75" customHeight="1" x14ac:dyDescent="0.25">
      <c r="A1872" s="69">
        <v>530</v>
      </c>
      <c r="B1872" s="69">
        <v>3</v>
      </c>
      <c r="C1872" s="69" t="s">
        <v>677</v>
      </c>
      <c r="D1872" s="69">
        <v>2563</v>
      </c>
      <c r="E1872" s="150" t="s">
        <v>8925</v>
      </c>
      <c r="F1872" s="150" t="s">
        <v>8925</v>
      </c>
      <c r="G1872" s="1" t="s">
        <v>8926</v>
      </c>
      <c r="H1872" s="113" t="s">
        <v>8927</v>
      </c>
      <c r="I1872" s="113" t="s">
        <v>50</v>
      </c>
      <c r="J1872" s="113" t="s">
        <v>551</v>
      </c>
      <c r="K1872" s="113" t="s">
        <v>3414</v>
      </c>
      <c r="L1872" s="113" t="s">
        <v>277</v>
      </c>
      <c r="M1872" s="361" t="s">
        <v>8928</v>
      </c>
    </row>
    <row r="1873" spans="1:26" ht="42.75" customHeight="1" x14ac:dyDescent="0.25">
      <c r="A1873" s="69">
        <v>531</v>
      </c>
      <c r="B1873" s="69">
        <v>3</v>
      </c>
      <c r="C1873" s="69" t="s">
        <v>677</v>
      </c>
      <c r="D1873" s="69">
        <v>2563</v>
      </c>
      <c r="E1873" s="150" t="s">
        <v>8929</v>
      </c>
      <c r="F1873" s="150" t="s">
        <v>8929</v>
      </c>
      <c r="G1873" s="1" t="s">
        <v>8930</v>
      </c>
      <c r="H1873" s="113" t="s">
        <v>8931</v>
      </c>
      <c r="I1873" s="113" t="s">
        <v>1309</v>
      </c>
      <c r="J1873" s="113" t="s">
        <v>78</v>
      </c>
      <c r="K1873" s="113" t="s">
        <v>3414</v>
      </c>
      <c r="L1873" s="113" t="s">
        <v>277</v>
      </c>
      <c r="M1873" s="361" t="s">
        <v>8932</v>
      </c>
    </row>
    <row r="1874" spans="1:26" ht="42.75" customHeight="1" x14ac:dyDescent="0.25">
      <c r="A1874" s="69">
        <v>532</v>
      </c>
      <c r="B1874" s="69">
        <v>3</v>
      </c>
      <c r="C1874" s="69" t="s">
        <v>677</v>
      </c>
      <c r="D1874" s="69">
        <v>2563</v>
      </c>
      <c r="E1874" s="150" t="s">
        <v>4575</v>
      </c>
      <c r="F1874" s="150" t="s">
        <v>4575</v>
      </c>
      <c r="G1874" s="1" t="s">
        <v>4837</v>
      </c>
      <c r="H1874" s="113" t="s">
        <v>8935</v>
      </c>
      <c r="I1874" s="113" t="s">
        <v>58</v>
      </c>
      <c r="J1874" s="113" t="s">
        <v>58</v>
      </c>
      <c r="K1874" s="113" t="s">
        <v>3414</v>
      </c>
      <c r="L1874" s="113" t="s">
        <v>277</v>
      </c>
      <c r="M1874" s="361" t="s">
        <v>8933</v>
      </c>
    </row>
    <row r="1875" spans="1:26" ht="42.75" customHeight="1" x14ac:dyDescent="0.25">
      <c r="A1875" s="1128">
        <v>533</v>
      </c>
      <c r="B1875" s="69">
        <v>3</v>
      </c>
      <c r="C1875" s="69" t="s">
        <v>677</v>
      </c>
      <c r="D1875" s="69">
        <v>2563</v>
      </c>
      <c r="E1875" s="1081" t="s">
        <v>8936</v>
      </c>
      <c r="F1875" s="1081" t="s">
        <v>8936</v>
      </c>
      <c r="G1875" s="1288" t="s">
        <v>8937</v>
      </c>
      <c r="H1875" s="1081" t="s">
        <v>8938</v>
      </c>
      <c r="I1875" s="1081" t="s">
        <v>261</v>
      </c>
      <c r="J1875" s="1081" t="s">
        <v>212</v>
      </c>
      <c r="K1875" s="1081" t="s">
        <v>3414</v>
      </c>
      <c r="L1875" s="113" t="s">
        <v>277</v>
      </c>
      <c r="M1875" s="361" t="s">
        <v>8934</v>
      </c>
    </row>
    <row r="1876" spans="1:26" ht="42.75" customHeight="1" x14ac:dyDescent="0.25">
      <c r="A1876" s="1128"/>
      <c r="E1876" s="1081"/>
      <c r="F1876" s="1081"/>
      <c r="G1876" s="1288"/>
      <c r="H1876" s="1081"/>
      <c r="I1876" s="1081"/>
      <c r="J1876" s="1081"/>
      <c r="K1876" s="1081"/>
      <c r="L1876" s="150" t="s">
        <v>8798</v>
      </c>
      <c r="M1876" s="61" t="s">
        <v>9351</v>
      </c>
    </row>
    <row r="1877" spans="1:26" s="135" customFormat="1" ht="42.75" customHeight="1" x14ac:dyDescent="0.25">
      <c r="A1877" s="1128"/>
      <c r="B1877" s="69">
        <v>13</v>
      </c>
      <c r="C1877" s="69" t="s">
        <v>677</v>
      </c>
      <c r="D1877" s="69">
        <v>2563</v>
      </c>
      <c r="E1877" s="1081"/>
      <c r="F1877" s="1081"/>
      <c r="G1877" s="1288"/>
      <c r="H1877" s="1081"/>
      <c r="I1877" s="1081"/>
      <c r="J1877" s="1081"/>
      <c r="K1877" s="1081"/>
      <c r="L1877" s="150" t="s">
        <v>7260</v>
      </c>
      <c r="M1877" s="61" t="s">
        <v>9365</v>
      </c>
      <c r="N1877" s="109"/>
      <c r="O1877" s="163"/>
      <c r="P1877" s="1"/>
      <c r="Q1877" s="1"/>
      <c r="R1877" s="1"/>
      <c r="S1877" s="1"/>
      <c r="T1877" s="1"/>
      <c r="U1877" s="1"/>
      <c r="V1877" s="1"/>
      <c r="W1877" s="1"/>
      <c r="X1877" s="1"/>
      <c r="Y1877" s="1"/>
      <c r="Z1877" s="1"/>
    </row>
    <row r="1878" spans="1:26" s="13" customFormat="1" ht="42.75" customHeight="1" x14ac:dyDescent="0.25">
      <c r="A1878" s="1128"/>
      <c r="B1878" s="69">
        <v>21</v>
      </c>
      <c r="C1878" s="69" t="s">
        <v>682</v>
      </c>
      <c r="D1878" s="69">
        <v>2563</v>
      </c>
      <c r="E1878" s="1081"/>
      <c r="F1878" s="1081"/>
      <c r="G1878" s="1288"/>
      <c r="H1878" s="1081"/>
      <c r="I1878" s="1081"/>
      <c r="J1878" s="1081"/>
      <c r="K1878" s="1081"/>
      <c r="L1878" s="150" t="s">
        <v>8363</v>
      </c>
      <c r="M1878" s="61" t="s">
        <v>9352</v>
      </c>
      <c r="N1878" s="109"/>
      <c r="O1878" s="163"/>
      <c r="P1878" s="1"/>
      <c r="Q1878" s="1"/>
      <c r="R1878" s="1"/>
      <c r="S1878" s="1"/>
      <c r="T1878" s="1"/>
      <c r="U1878" s="1"/>
      <c r="V1878" s="1"/>
      <c r="W1878" s="1"/>
      <c r="X1878" s="1"/>
      <c r="Y1878" s="1"/>
      <c r="Z1878" s="1"/>
    </row>
    <row r="1879" spans="1:26" s="9" customFormat="1" ht="42.75" customHeight="1" x14ac:dyDescent="0.25">
      <c r="A1879" s="69">
        <v>534</v>
      </c>
      <c r="B1879" s="69">
        <v>3</v>
      </c>
      <c r="C1879" s="69" t="s">
        <v>677</v>
      </c>
      <c r="D1879" s="69">
        <v>2563</v>
      </c>
      <c r="E1879" s="150" t="s">
        <v>8994</v>
      </c>
      <c r="F1879" s="150" t="s">
        <v>8994</v>
      </c>
      <c r="G1879" s="1" t="s">
        <v>8995</v>
      </c>
      <c r="H1879" s="113" t="s">
        <v>8996</v>
      </c>
      <c r="I1879" s="113" t="s">
        <v>1511</v>
      </c>
      <c r="J1879" s="113" t="s">
        <v>82</v>
      </c>
      <c r="K1879" s="113" t="s">
        <v>3234</v>
      </c>
      <c r="L1879" s="113" t="s">
        <v>277</v>
      </c>
      <c r="M1879" s="361" t="s">
        <v>8997</v>
      </c>
      <c r="N1879" s="109"/>
      <c r="O1879" s="163"/>
      <c r="P1879" s="1"/>
      <c r="Q1879" s="1"/>
      <c r="R1879" s="1"/>
      <c r="S1879" s="1"/>
      <c r="T1879" s="1"/>
      <c r="U1879" s="1"/>
      <c r="V1879" s="1"/>
      <c r="W1879" s="1"/>
      <c r="X1879" s="1"/>
      <c r="Y1879" s="1"/>
      <c r="Z1879" s="1"/>
    </row>
    <row r="1880" spans="1:26" s="13" customFormat="1" ht="42.75" customHeight="1" x14ac:dyDescent="0.25">
      <c r="A1880" s="69">
        <v>535</v>
      </c>
      <c r="B1880" s="69">
        <v>4</v>
      </c>
      <c r="C1880" s="69" t="s">
        <v>677</v>
      </c>
      <c r="D1880" s="69">
        <v>2563</v>
      </c>
      <c r="E1880" s="150" t="s">
        <v>8915</v>
      </c>
      <c r="F1880" s="150" t="s">
        <v>8915</v>
      </c>
      <c r="G1880" s="1" t="s">
        <v>8916</v>
      </c>
      <c r="H1880" s="113" t="s">
        <v>8917</v>
      </c>
      <c r="I1880" s="113" t="s">
        <v>1316</v>
      </c>
      <c r="J1880" s="113" t="s">
        <v>105</v>
      </c>
      <c r="K1880" s="113" t="s">
        <v>3414</v>
      </c>
      <c r="L1880" s="113" t="s">
        <v>45</v>
      </c>
      <c r="M1880" s="361" t="s">
        <v>8914</v>
      </c>
      <c r="N1880" s="109"/>
      <c r="O1880" s="163"/>
      <c r="P1880" s="1"/>
      <c r="Q1880" s="1"/>
      <c r="R1880" s="1"/>
      <c r="S1880" s="1"/>
      <c r="T1880" s="1"/>
      <c r="U1880" s="1"/>
      <c r="V1880" s="1"/>
      <c r="W1880" s="1"/>
      <c r="X1880" s="1"/>
      <c r="Y1880" s="135"/>
      <c r="Z1880" s="135"/>
    </row>
    <row r="1881" spans="1:26" ht="24.75" customHeight="1" x14ac:dyDescent="0.25">
      <c r="A1881" s="1053">
        <v>536</v>
      </c>
      <c r="B1881" s="1128">
        <v>4</v>
      </c>
      <c r="C1881" s="1128" t="s">
        <v>677</v>
      </c>
      <c r="D1881" s="1128">
        <v>2563</v>
      </c>
      <c r="E1881" s="1053" t="s">
        <v>9103</v>
      </c>
      <c r="F1881" s="1053" t="s">
        <v>8959</v>
      </c>
      <c r="G1881" s="1252" t="s">
        <v>9104</v>
      </c>
      <c r="H1881" s="1053" t="s">
        <v>8960</v>
      </c>
      <c r="I1881" s="1053" t="s">
        <v>26</v>
      </c>
      <c r="J1881" s="1053" t="s">
        <v>232</v>
      </c>
      <c r="K1881" s="1053" t="s">
        <v>3414</v>
      </c>
      <c r="L1881" s="113" t="s">
        <v>8962</v>
      </c>
      <c r="M1881" s="361" t="s">
        <v>8961</v>
      </c>
      <c r="N1881" s="109" t="s">
        <v>9105</v>
      </c>
      <c r="Y1881" s="13"/>
      <c r="Z1881" s="13"/>
    </row>
    <row r="1882" spans="1:26" ht="24.75" customHeight="1" x14ac:dyDescent="0.25">
      <c r="A1882" s="1055"/>
      <c r="B1882" s="1128"/>
      <c r="C1882" s="1128"/>
      <c r="D1882" s="1128"/>
      <c r="E1882" s="1055"/>
      <c r="F1882" s="1055"/>
      <c r="G1882" s="1276"/>
      <c r="H1882" s="1055"/>
      <c r="I1882" s="1055"/>
      <c r="J1882" s="1055"/>
      <c r="K1882" s="1055"/>
      <c r="L1882" s="113" t="s">
        <v>8963</v>
      </c>
      <c r="M1882" s="361" t="s">
        <v>8964</v>
      </c>
      <c r="W1882" s="135"/>
      <c r="X1882" s="135"/>
      <c r="Y1882" s="9"/>
      <c r="Z1882" s="9"/>
    </row>
    <row r="1883" spans="1:26" ht="24.75" customHeight="1" x14ac:dyDescent="0.25">
      <c r="A1883" s="1055"/>
      <c r="B1883" s="1128"/>
      <c r="C1883" s="1128"/>
      <c r="D1883" s="1128"/>
      <c r="E1883" s="1055"/>
      <c r="F1883" s="1055"/>
      <c r="G1883" s="1276"/>
      <c r="H1883" s="1055"/>
      <c r="I1883" s="1055"/>
      <c r="J1883" s="1055"/>
      <c r="K1883" s="1055"/>
      <c r="L1883" s="113" t="s">
        <v>9110</v>
      </c>
      <c r="M1883" s="361" t="s">
        <v>9112</v>
      </c>
      <c r="N1883" s="109" t="s">
        <v>9114</v>
      </c>
      <c r="W1883" s="13"/>
      <c r="X1883" s="13"/>
      <c r="Y1883" s="13"/>
      <c r="Z1883" s="13"/>
    </row>
    <row r="1884" spans="1:26" ht="24.75" customHeight="1" x14ac:dyDescent="0.25">
      <c r="A1884" s="1055"/>
      <c r="B1884" s="1128"/>
      <c r="C1884" s="1128"/>
      <c r="D1884" s="1128"/>
      <c r="E1884" s="1055"/>
      <c r="F1884" s="1055"/>
      <c r="G1884" s="1276"/>
      <c r="H1884" s="1055"/>
      <c r="I1884" s="1055"/>
      <c r="J1884" s="1055"/>
      <c r="K1884" s="1055"/>
      <c r="L1884" s="113" t="s">
        <v>9111</v>
      </c>
      <c r="M1884" s="361" t="s">
        <v>9113</v>
      </c>
      <c r="T1884" s="135"/>
      <c r="U1884" s="135"/>
      <c r="V1884" s="135"/>
      <c r="W1884" s="9"/>
      <c r="X1884" s="9"/>
    </row>
    <row r="1885" spans="1:26" s="26" customFormat="1" ht="24.75" customHeight="1" x14ac:dyDescent="0.25">
      <c r="A1885" s="1055"/>
      <c r="B1885" s="1128"/>
      <c r="C1885" s="1128"/>
      <c r="D1885" s="1128"/>
      <c r="E1885" s="1055"/>
      <c r="F1885" s="1055"/>
      <c r="G1885" s="1276"/>
      <c r="H1885" s="1055"/>
      <c r="I1885" s="1055"/>
      <c r="J1885" s="1055"/>
      <c r="K1885" s="1055"/>
      <c r="L1885" s="113" t="s">
        <v>9379</v>
      </c>
      <c r="M1885" s="361" t="s">
        <v>9381</v>
      </c>
      <c r="N1885" s="109"/>
      <c r="O1885" s="163"/>
      <c r="P1885" s="1"/>
      <c r="Q1885" s="1"/>
      <c r="R1885" s="1"/>
      <c r="S1885" s="1"/>
      <c r="T1885" s="13"/>
      <c r="U1885" s="13"/>
      <c r="V1885" s="13"/>
      <c r="W1885" s="13"/>
      <c r="X1885" s="13"/>
      <c r="Y1885" s="1"/>
      <c r="Z1885" s="1"/>
    </row>
    <row r="1886" spans="1:26" ht="24.75" customHeight="1" x14ac:dyDescent="0.25">
      <c r="A1886" s="1055"/>
      <c r="B1886" s="1128"/>
      <c r="C1886" s="1128"/>
      <c r="D1886" s="1128"/>
      <c r="E1886" s="1055"/>
      <c r="F1886" s="1055"/>
      <c r="G1886" s="1276"/>
      <c r="H1886" s="1055"/>
      <c r="I1886" s="1055"/>
      <c r="J1886" s="1055"/>
      <c r="K1886" s="1055"/>
      <c r="L1886" s="113" t="s">
        <v>9380</v>
      </c>
      <c r="M1886" s="361" t="s">
        <v>9382</v>
      </c>
      <c r="R1886" s="135"/>
      <c r="S1886" s="135"/>
      <c r="T1886" s="9"/>
      <c r="U1886" s="9"/>
      <c r="V1886" s="9"/>
    </row>
    <row r="1887" spans="1:26" ht="32.25" customHeight="1" x14ac:dyDescent="0.25">
      <c r="A1887" s="1055"/>
      <c r="B1887" s="1128"/>
      <c r="C1887" s="1128"/>
      <c r="D1887" s="1128"/>
      <c r="E1887" s="1055"/>
      <c r="F1887" s="1055"/>
      <c r="G1887" s="1276"/>
      <c r="H1887" s="1055"/>
      <c r="I1887" s="1055"/>
      <c r="J1887" s="1055"/>
      <c r="K1887" s="1055"/>
      <c r="L1887" s="367" t="s">
        <v>297</v>
      </c>
      <c r="M1887" s="656" t="s">
        <v>10370</v>
      </c>
      <c r="N1887" s="469"/>
      <c r="O1887" s="192"/>
      <c r="P1887" s="135"/>
      <c r="Q1887" s="135"/>
      <c r="R1887" s="13"/>
      <c r="S1887" s="13"/>
      <c r="T1887" s="13"/>
      <c r="U1887" s="13"/>
      <c r="V1887" s="13"/>
    </row>
    <row r="1888" spans="1:26" ht="32.25" customHeight="1" x14ac:dyDescent="0.25">
      <c r="A1888" s="1055"/>
      <c r="B1888" s="1128"/>
      <c r="C1888" s="1128"/>
      <c r="D1888" s="1128"/>
      <c r="E1888" s="1055"/>
      <c r="F1888" s="1055"/>
      <c r="G1888" s="1276"/>
      <c r="H1888" s="1055"/>
      <c r="I1888" s="1055"/>
      <c r="J1888" s="1055"/>
      <c r="K1888" s="1055"/>
      <c r="L1888" s="108" t="s">
        <v>5673</v>
      </c>
      <c r="M1888" s="671" t="s">
        <v>10371</v>
      </c>
      <c r="N1888" s="469" t="s">
        <v>10372</v>
      </c>
      <c r="O1888" s="192">
        <v>92693.759999999995</v>
      </c>
      <c r="P1888" s="13"/>
      <c r="Q1888" s="13"/>
      <c r="R1888" s="9"/>
      <c r="S1888" s="9"/>
      <c r="Y1888" s="26"/>
      <c r="Z1888" s="26"/>
    </row>
    <row r="1889" spans="1:26" ht="32.25" customHeight="1" x14ac:dyDescent="0.25">
      <c r="A1889" s="1055"/>
      <c r="B1889" s="1128"/>
      <c r="C1889" s="1128"/>
      <c r="D1889" s="1128"/>
      <c r="E1889" s="1055"/>
      <c r="F1889" s="1055"/>
      <c r="G1889" s="1276"/>
      <c r="H1889" s="1055"/>
      <c r="I1889" s="1055"/>
      <c r="J1889" s="1055"/>
      <c r="K1889" s="1055"/>
      <c r="L1889" s="138" t="s">
        <v>297</v>
      </c>
      <c r="M1889" s="654" t="s">
        <v>10852</v>
      </c>
      <c r="N1889" s="474"/>
      <c r="O1889" s="294"/>
      <c r="P1889" s="9"/>
      <c r="Q1889" s="9"/>
      <c r="R1889" s="13"/>
      <c r="S1889" s="13"/>
      <c r="Y1889" s="26"/>
      <c r="Z1889" s="26"/>
    </row>
    <row r="1890" spans="1:26" ht="32.25" customHeight="1" x14ac:dyDescent="0.25">
      <c r="A1890" s="1055"/>
      <c r="B1890" s="1128"/>
      <c r="C1890" s="1128"/>
      <c r="D1890" s="1128"/>
      <c r="E1890" s="1055"/>
      <c r="F1890" s="1055"/>
      <c r="G1890" s="1276"/>
      <c r="H1890" s="1055"/>
      <c r="I1890" s="1055"/>
      <c r="J1890" s="1055"/>
      <c r="K1890" s="1055"/>
      <c r="L1890" s="108" t="s">
        <v>5673</v>
      </c>
      <c r="M1890" s="671" t="s">
        <v>10853</v>
      </c>
      <c r="N1890" s="469" t="s">
        <v>6460</v>
      </c>
      <c r="O1890" s="192">
        <v>69104.27</v>
      </c>
      <c r="P1890" s="13"/>
      <c r="Q1890" s="13"/>
      <c r="W1890" s="26"/>
      <c r="X1890" s="26"/>
      <c r="Y1890" s="26"/>
      <c r="Z1890" s="26"/>
    </row>
    <row r="1891" spans="1:26" ht="32.25" customHeight="1" x14ac:dyDescent="0.25">
      <c r="A1891" s="1055"/>
      <c r="B1891" s="69">
        <v>16</v>
      </c>
      <c r="C1891" s="69" t="s">
        <v>70</v>
      </c>
      <c r="D1891" s="69">
        <v>2565</v>
      </c>
      <c r="E1891" s="1055"/>
      <c r="F1891" s="1055"/>
      <c r="G1891" s="1276"/>
      <c r="H1891" s="1055"/>
      <c r="I1891" s="1055"/>
      <c r="J1891" s="1055"/>
      <c r="K1891" s="1055"/>
      <c r="L1891" s="108" t="s">
        <v>9810</v>
      </c>
      <c r="M1891" s="671" t="s">
        <v>13248</v>
      </c>
      <c r="N1891" s="469" t="s">
        <v>13247</v>
      </c>
      <c r="O1891" s="192">
        <v>831054.9</v>
      </c>
      <c r="P1891" s="13"/>
      <c r="Q1891" s="13"/>
      <c r="W1891" s="26"/>
      <c r="X1891" s="26"/>
      <c r="Y1891" s="26"/>
      <c r="Z1891" s="26"/>
    </row>
    <row r="1892" spans="1:26" ht="32.25" customHeight="1" x14ac:dyDescent="0.25">
      <c r="A1892" s="1054"/>
      <c r="B1892" s="69">
        <v>6</v>
      </c>
      <c r="C1892" s="69" t="s">
        <v>69</v>
      </c>
      <c r="D1892" s="69">
        <v>2565</v>
      </c>
      <c r="E1892" s="1054"/>
      <c r="F1892" s="1054"/>
      <c r="G1892" s="1253"/>
      <c r="H1892" s="1054"/>
      <c r="I1892" s="1054"/>
      <c r="J1892" s="1054"/>
      <c r="K1892" s="1054"/>
      <c r="L1892" s="138" t="s">
        <v>13246</v>
      </c>
      <c r="M1892" s="654" t="s">
        <v>13249</v>
      </c>
      <c r="N1892" s="469"/>
      <c r="O1892" s="192"/>
      <c r="P1892" s="13"/>
      <c r="Q1892" s="13"/>
      <c r="W1892" s="26"/>
      <c r="X1892" s="26"/>
      <c r="Y1892" s="26"/>
      <c r="Z1892" s="26"/>
    </row>
    <row r="1893" spans="1:26" ht="32.25" customHeight="1" x14ac:dyDescent="0.25">
      <c r="A1893" s="69">
        <v>537</v>
      </c>
      <c r="B1893" s="119">
        <v>5</v>
      </c>
      <c r="C1893" s="69" t="s">
        <v>677</v>
      </c>
      <c r="D1893" s="69">
        <v>2563</v>
      </c>
      <c r="E1893" s="150" t="s">
        <v>8942</v>
      </c>
      <c r="F1893" s="150" t="s">
        <v>8942</v>
      </c>
      <c r="G1893" s="1" t="s">
        <v>8943</v>
      </c>
      <c r="H1893" s="113" t="s">
        <v>8944</v>
      </c>
      <c r="I1893" s="113" t="s">
        <v>237</v>
      </c>
      <c r="J1893" s="113" t="s">
        <v>232</v>
      </c>
      <c r="K1893" s="113" t="s">
        <v>3414</v>
      </c>
      <c r="L1893" s="113" t="s">
        <v>44</v>
      </c>
      <c r="M1893" s="361" t="s">
        <v>8939</v>
      </c>
      <c r="W1893" s="26"/>
      <c r="X1893" s="26"/>
    </row>
    <row r="1894" spans="1:26" ht="24.75" customHeight="1" x14ac:dyDescent="0.25">
      <c r="A1894" s="69">
        <v>538</v>
      </c>
      <c r="B1894" s="119">
        <v>5</v>
      </c>
      <c r="C1894" s="69" t="s">
        <v>677</v>
      </c>
      <c r="D1894" s="69">
        <v>2563</v>
      </c>
      <c r="E1894" s="150" t="s">
        <v>8945</v>
      </c>
      <c r="F1894" s="150" t="s">
        <v>8945</v>
      </c>
      <c r="G1894" s="1" t="s">
        <v>8946</v>
      </c>
      <c r="H1894" s="113" t="s">
        <v>8947</v>
      </c>
      <c r="I1894" s="113" t="s">
        <v>81</v>
      </c>
      <c r="J1894" s="113" t="s">
        <v>485</v>
      </c>
      <c r="K1894" s="113" t="s">
        <v>3414</v>
      </c>
      <c r="L1894" s="113" t="s">
        <v>44</v>
      </c>
      <c r="M1894" s="361" t="s">
        <v>8940</v>
      </c>
      <c r="W1894" s="26"/>
      <c r="X1894" s="26"/>
    </row>
    <row r="1895" spans="1:26" ht="24.75" customHeight="1" x14ac:dyDescent="0.25">
      <c r="A1895" s="1053">
        <v>539</v>
      </c>
      <c r="B1895" s="119">
        <v>5</v>
      </c>
      <c r="C1895" s="69" t="s">
        <v>677</v>
      </c>
      <c r="D1895" s="69">
        <v>2563</v>
      </c>
      <c r="E1895" s="1273" t="s">
        <v>6001</v>
      </c>
      <c r="F1895" s="1273" t="s">
        <v>6001</v>
      </c>
      <c r="G1895" s="1252" t="s">
        <v>8948</v>
      </c>
      <c r="H1895" s="1053" t="s">
        <v>8949</v>
      </c>
      <c r="I1895" s="1053" t="s">
        <v>388</v>
      </c>
      <c r="J1895" s="1053" t="s">
        <v>388</v>
      </c>
      <c r="K1895" s="1053" t="s">
        <v>3414</v>
      </c>
      <c r="L1895" s="367" t="s">
        <v>4569</v>
      </c>
      <c r="M1895" s="361" t="s">
        <v>8941</v>
      </c>
    </row>
    <row r="1896" spans="1:26" ht="24.75" customHeight="1" x14ac:dyDescent="0.25">
      <c r="A1896" s="1055"/>
      <c r="B1896" s="119">
        <v>7</v>
      </c>
      <c r="C1896" s="69" t="s">
        <v>65</v>
      </c>
      <c r="D1896" s="69">
        <v>2565</v>
      </c>
      <c r="E1896" s="1274"/>
      <c r="F1896" s="1274"/>
      <c r="G1896" s="1276"/>
      <c r="H1896" s="1055"/>
      <c r="I1896" s="1055"/>
      <c r="J1896" s="1055"/>
      <c r="K1896" s="1055"/>
      <c r="L1896" s="138" t="s">
        <v>297</v>
      </c>
      <c r="M1896" s="654" t="s">
        <v>12337</v>
      </c>
      <c r="T1896" s="26"/>
      <c r="U1896" s="26"/>
      <c r="V1896" s="26"/>
    </row>
    <row r="1897" spans="1:26" ht="24.75" customHeight="1" x14ac:dyDescent="0.25">
      <c r="A1897" s="1054"/>
      <c r="B1897" s="119">
        <v>7</v>
      </c>
      <c r="C1897" s="69" t="s">
        <v>65</v>
      </c>
      <c r="D1897" s="69">
        <v>2565</v>
      </c>
      <c r="E1897" s="1275"/>
      <c r="F1897" s="1275"/>
      <c r="G1897" s="1253"/>
      <c r="H1897" s="1054"/>
      <c r="I1897" s="1054"/>
      <c r="J1897" s="1054"/>
      <c r="K1897" s="1054"/>
      <c r="L1897" s="108" t="s">
        <v>5673</v>
      </c>
      <c r="M1897" s="671" t="s">
        <v>12331</v>
      </c>
      <c r="N1897" s="469" t="s">
        <v>6460</v>
      </c>
      <c r="O1897" s="163">
        <v>725260.63</v>
      </c>
    </row>
    <row r="1898" spans="1:26" ht="24.75" customHeight="1" x14ac:dyDescent="0.25">
      <c r="A1898" s="69">
        <v>540</v>
      </c>
      <c r="B1898" s="119">
        <v>6</v>
      </c>
      <c r="C1898" s="69" t="s">
        <v>677</v>
      </c>
      <c r="D1898" s="69">
        <v>2563</v>
      </c>
      <c r="E1898" s="150" t="s">
        <v>8965</v>
      </c>
      <c r="F1898" s="150" t="s">
        <v>8965</v>
      </c>
      <c r="G1898" s="1" t="s">
        <v>8966</v>
      </c>
      <c r="H1898" s="113" t="s">
        <v>8967</v>
      </c>
      <c r="I1898" s="113" t="s">
        <v>8968</v>
      </c>
      <c r="J1898" s="113" t="s">
        <v>388</v>
      </c>
      <c r="K1898" s="113" t="s">
        <v>3414</v>
      </c>
      <c r="L1898" s="113" t="s">
        <v>44</v>
      </c>
      <c r="M1898" s="361" t="s">
        <v>8969</v>
      </c>
      <c r="R1898" s="26"/>
      <c r="S1898" s="26"/>
    </row>
    <row r="1899" spans="1:26" ht="26.25" customHeight="1" x14ac:dyDescent="0.25">
      <c r="A1899" s="370">
        <v>541</v>
      </c>
      <c r="B1899" s="277">
        <v>6</v>
      </c>
      <c r="C1899" s="370" t="s">
        <v>677</v>
      </c>
      <c r="D1899" s="370">
        <v>2563</v>
      </c>
      <c r="E1899" s="247" t="s">
        <v>8970</v>
      </c>
      <c r="F1899" s="247" t="s">
        <v>8970</v>
      </c>
      <c r="G1899" s="101" t="s">
        <v>8971</v>
      </c>
      <c r="H1899" s="127" t="s">
        <v>8972</v>
      </c>
      <c r="I1899" s="127" t="s">
        <v>130</v>
      </c>
      <c r="J1899" s="127" t="s">
        <v>131</v>
      </c>
      <c r="K1899" s="127" t="s">
        <v>3414</v>
      </c>
      <c r="L1899" s="127" t="s">
        <v>4569</v>
      </c>
      <c r="M1899" s="658" t="s">
        <v>8973</v>
      </c>
      <c r="N1899" s="468" t="s">
        <v>9837</v>
      </c>
      <c r="O1899" s="191"/>
      <c r="P1899" s="26"/>
      <c r="Q1899" s="26"/>
    </row>
    <row r="1900" spans="1:26" ht="24.75" customHeight="1" x14ac:dyDescent="0.25">
      <c r="A1900" s="69">
        <v>542</v>
      </c>
      <c r="B1900" s="119">
        <v>6</v>
      </c>
      <c r="C1900" s="69" t="s">
        <v>677</v>
      </c>
      <c r="D1900" s="69">
        <v>2563</v>
      </c>
      <c r="E1900" s="150" t="s">
        <v>8990</v>
      </c>
      <c r="F1900" s="150" t="s">
        <v>8990</v>
      </c>
      <c r="G1900" s="1" t="s">
        <v>8991</v>
      </c>
      <c r="H1900" s="113" t="s">
        <v>8992</v>
      </c>
      <c r="I1900" s="113" t="s">
        <v>7240</v>
      </c>
      <c r="J1900" s="113" t="s">
        <v>151</v>
      </c>
      <c r="K1900" s="113" t="s">
        <v>3414</v>
      </c>
      <c r="L1900" s="113" t="s">
        <v>277</v>
      </c>
      <c r="M1900" s="361" t="s">
        <v>8993</v>
      </c>
    </row>
    <row r="1901" spans="1:26" ht="32.25" customHeight="1" x14ac:dyDescent="0.25">
      <c r="A1901" s="69">
        <v>543</v>
      </c>
      <c r="B1901" s="119">
        <v>9</v>
      </c>
      <c r="C1901" s="69" t="s">
        <v>677</v>
      </c>
      <c r="D1901" s="69">
        <v>2563</v>
      </c>
      <c r="E1901" s="150" t="s">
        <v>9328</v>
      </c>
      <c r="F1901" s="150" t="s">
        <v>9328</v>
      </c>
      <c r="G1901" s="1" t="s">
        <v>9329</v>
      </c>
      <c r="H1901" s="113" t="s">
        <v>9330</v>
      </c>
      <c r="I1901" s="113" t="s">
        <v>797</v>
      </c>
      <c r="J1901" s="113" t="s">
        <v>212</v>
      </c>
      <c r="K1901" s="113" t="s">
        <v>3414</v>
      </c>
      <c r="L1901" s="113" t="s">
        <v>277</v>
      </c>
      <c r="M1901" s="361" t="s">
        <v>10146</v>
      </c>
    </row>
    <row r="1902" spans="1:26" ht="32.25" customHeight="1" x14ac:dyDescent="0.25">
      <c r="B1902" s="119"/>
      <c r="E1902" s="150"/>
      <c r="F1902" s="150"/>
      <c r="L1902" s="113" t="s">
        <v>8798</v>
      </c>
      <c r="M1902" s="361" t="s">
        <v>10147</v>
      </c>
    </row>
    <row r="1903" spans="1:26" ht="24.75" customHeight="1" x14ac:dyDescent="0.25">
      <c r="B1903" s="119">
        <v>24</v>
      </c>
      <c r="C1903" s="69" t="s">
        <v>65</v>
      </c>
      <c r="D1903" s="69">
        <v>2564</v>
      </c>
      <c r="E1903" s="150"/>
      <c r="F1903" s="150"/>
      <c r="L1903" s="150" t="s">
        <v>10148</v>
      </c>
      <c r="M1903" s="361" t="s">
        <v>10149</v>
      </c>
      <c r="N1903" s="109" t="s">
        <v>10150</v>
      </c>
      <c r="O1903" s="163">
        <v>199262.11</v>
      </c>
    </row>
    <row r="1904" spans="1:26" ht="24.75" customHeight="1" x14ac:dyDescent="0.25">
      <c r="A1904" s="69">
        <v>544</v>
      </c>
      <c r="B1904" s="119">
        <v>12</v>
      </c>
      <c r="C1904" s="69" t="s">
        <v>677</v>
      </c>
      <c r="D1904" s="69">
        <v>2563</v>
      </c>
      <c r="E1904" s="150" t="s">
        <v>9000</v>
      </c>
      <c r="F1904" s="150" t="s">
        <v>9000</v>
      </c>
      <c r="G1904" s="1" t="s">
        <v>9001</v>
      </c>
      <c r="H1904" s="113" t="s">
        <v>9002</v>
      </c>
      <c r="I1904" s="113" t="s">
        <v>237</v>
      </c>
      <c r="J1904" s="113" t="s">
        <v>232</v>
      </c>
      <c r="K1904" s="113" t="s">
        <v>3414</v>
      </c>
      <c r="L1904" s="113" t="s">
        <v>277</v>
      </c>
      <c r="M1904" s="361" t="s">
        <v>9003</v>
      </c>
    </row>
    <row r="1905" spans="1:15" ht="24.75" customHeight="1" x14ac:dyDescent="0.25">
      <c r="A1905" s="1128">
        <v>545</v>
      </c>
      <c r="B1905" s="1128">
        <v>13</v>
      </c>
      <c r="C1905" s="1128" t="s">
        <v>677</v>
      </c>
      <c r="D1905" s="1128">
        <v>2563</v>
      </c>
      <c r="E1905" s="1081" t="s">
        <v>9331</v>
      </c>
      <c r="F1905" s="1081" t="s">
        <v>9331</v>
      </c>
      <c r="G1905" s="1288" t="s">
        <v>9332</v>
      </c>
      <c r="H1905" s="1081" t="s">
        <v>9333</v>
      </c>
      <c r="I1905" s="1081" t="s">
        <v>451</v>
      </c>
      <c r="J1905" s="1081" t="s">
        <v>92</v>
      </c>
      <c r="K1905" s="1081" t="s">
        <v>3414</v>
      </c>
      <c r="L1905" s="113" t="s">
        <v>44</v>
      </c>
      <c r="M1905" s="361" t="s">
        <v>9334</v>
      </c>
    </row>
    <row r="1906" spans="1:15" ht="24.75" customHeight="1" x14ac:dyDescent="0.25">
      <c r="A1906" s="1128"/>
      <c r="B1906" s="1128"/>
      <c r="C1906" s="1128"/>
      <c r="D1906" s="1128"/>
      <c r="E1906" s="1081"/>
      <c r="F1906" s="1081"/>
      <c r="G1906" s="1288"/>
      <c r="H1906" s="1081"/>
      <c r="I1906" s="1081"/>
      <c r="J1906" s="1081"/>
      <c r="K1906" s="1081"/>
      <c r="L1906" s="113" t="s">
        <v>9508</v>
      </c>
      <c r="M1906" s="361" t="s">
        <v>9509</v>
      </c>
    </row>
    <row r="1907" spans="1:15" ht="24.75" customHeight="1" x14ac:dyDescent="0.25">
      <c r="A1907" s="69">
        <v>546</v>
      </c>
      <c r="B1907" s="119">
        <v>13</v>
      </c>
      <c r="C1907" s="69" t="s">
        <v>677</v>
      </c>
      <c r="D1907" s="69">
        <v>2563</v>
      </c>
      <c r="E1907" s="150" t="s">
        <v>9335</v>
      </c>
      <c r="F1907" s="150" t="s">
        <v>9335</v>
      </c>
      <c r="G1907" s="1" t="s">
        <v>9336</v>
      </c>
      <c r="H1907" s="113" t="s">
        <v>9337</v>
      </c>
      <c r="I1907" s="113" t="s">
        <v>379</v>
      </c>
      <c r="J1907" s="113" t="s">
        <v>216</v>
      </c>
      <c r="K1907" s="113" t="s">
        <v>3414</v>
      </c>
      <c r="L1907" s="113" t="s">
        <v>44</v>
      </c>
      <c r="M1907" s="361" t="s">
        <v>9338</v>
      </c>
    </row>
    <row r="1908" spans="1:15" ht="24.75" customHeight="1" x14ac:dyDescent="0.25">
      <c r="A1908" s="69">
        <v>547</v>
      </c>
      <c r="B1908" s="119">
        <v>13</v>
      </c>
      <c r="C1908" s="69" t="s">
        <v>677</v>
      </c>
      <c r="D1908" s="69">
        <v>2563</v>
      </c>
      <c r="E1908" s="150" t="s">
        <v>9340</v>
      </c>
      <c r="F1908" s="150" t="s">
        <v>9340</v>
      </c>
      <c r="G1908" s="1" t="s">
        <v>9341</v>
      </c>
      <c r="H1908" s="113" t="s">
        <v>9342</v>
      </c>
      <c r="I1908" s="113" t="s">
        <v>5835</v>
      </c>
      <c r="J1908" s="113" t="s">
        <v>151</v>
      </c>
      <c r="K1908" s="113" t="s">
        <v>3414</v>
      </c>
      <c r="L1908" s="113" t="s">
        <v>277</v>
      </c>
      <c r="M1908" s="361" t="s">
        <v>9339</v>
      </c>
    </row>
    <row r="1909" spans="1:15" ht="24.75" customHeight="1" x14ac:dyDescent="0.25">
      <c r="A1909" s="1053">
        <v>548</v>
      </c>
      <c r="B1909" s="1273">
        <v>24</v>
      </c>
      <c r="C1909" s="1273" t="s">
        <v>677</v>
      </c>
      <c r="D1909" s="1273">
        <v>2563</v>
      </c>
      <c r="E1909" s="1273" t="s">
        <v>9047</v>
      </c>
      <c r="F1909" s="1273" t="s">
        <v>9047</v>
      </c>
      <c r="G1909" s="1283" t="s">
        <v>9048</v>
      </c>
      <c r="H1909" s="1273" t="s">
        <v>9049</v>
      </c>
      <c r="I1909" s="1273" t="s">
        <v>462</v>
      </c>
      <c r="J1909" s="1273" t="s">
        <v>463</v>
      </c>
      <c r="K1909" s="1273" t="s">
        <v>3414</v>
      </c>
      <c r="L1909" s="113" t="s">
        <v>277</v>
      </c>
      <c r="M1909" s="361" t="s">
        <v>9050</v>
      </c>
    </row>
    <row r="1910" spans="1:15" ht="24.75" customHeight="1" x14ac:dyDescent="0.25">
      <c r="A1910" s="1055"/>
      <c r="B1910" s="1274"/>
      <c r="C1910" s="1274"/>
      <c r="D1910" s="1274"/>
      <c r="E1910" s="1274"/>
      <c r="F1910" s="1274"/>
      <c r="G1910" s="1284"/>
      <c r="H1910" s="1274"/>
      <c r="I1910" s="1274"/>
      <c r="J1910" s="1274"/>
      <c r="K1910" s="1274"/>
      <c r="L1910" s="113" t="s">
        <v>9075</v>
      </c>
      <c r="M1910" s="361" t="s">
        <v>9076</v>
      </c>
    </row>
    <row r="1911" spans="1:15" ht="24.75" customHeight="1" x14ac:dyDescent="0.25">
      <c r="A1911" s="1055"/>
      <c r="B1911" s="1275"/>
      <c r="C1911" s="1275"/>
      <c r="D1911" s="1275"/>
      <c r="E1911" s="1274"/>
      <c r="F1911" s="1274"/>
      <c r="G1911" s="1284"/>
      <c r="H1911" s="1274"/>
      <c r="I1911" s="1274"/>
      <c r="J1911" s="1274"/>
      <c r="K1911" s="1274"/>
      <c r="L1911" s="113" t="s">
        <v>8798</v>
      </c>
      <c r="M1911" s="361" t="s">
        <v>10151</v>
      </c>
    </row>
    <row r="1912" spans="1:15" ht="24.75" customHeight="1" x14ac:dyDescent="0.25">
      <c r="A1912" s="1054"/>
      <c r="B1912" s="119">
        <v>24</v>
      </c>
      <c r="C1912" s="69" t="s">
        <v>65</v>
      </c>
      <c r="D1912" s="69">
        <v>2564</v>
      </c>
      <c r="E1912" s="1275"/>
      <c r="F1912" s="1275"/>
      <c r="G1912" s="1285"/>
      <c r="H1912" s="1275"/>
      <c r="I1912" s="1275"/>
      <c r="J1912" s="1275"/>
      <c r="K1912" s="1275"/>
      <c r="L1912" s="150" t="s">
        <v>10148</v>
      </c>
      <c r="M1912" s="361" t="s">
        <v>10149</v>
      </c>
      <c r="N1912" s="109" t="s">
        <v>10150</v>
      </c>
      <c r="O1912" s="163">
        <v>103697.24</v>
      </c>
    </row>
    <row r="1913" spans="1:15" ht="24.75" customHeight="1" x14ac:dyDescent="0.25">
      <c r="A1913" s="1053">
        <v>549</v>
      </c>
      <c r="B1913" s="119">
        <v>24</v>
      </c>
      <c r="C1913" s="69" t="s">
        <v>677</v>
      </c>
      <c r="D1913" s="69">
        <v>2563</v>
      </c>
      <c r="E1913" s="1273" t="s">
        <v>9047</v>
      </c>
      <c r="F1913" s="1273" t="s">
        <v>9047</v>
      </c>
      <c r="G1913" s="1252" t="s">
        <v>9048</v>
      </c>
      <c r="H1913" s="1053" t="s">
        <v>9049</v>
      </c>
      <c r="I1913" s="1053" t="s">
        <v>462</v>
      </c>
      <c r="J1913" s="1053" t="s">
        <v>463</v>
      </c>
      <c r="K1913" s="1053" t="s">
        <v>3414</v>
      </c>
      <c r="L1913" s="367" t="s">
        <v>4569</v>
      </c>
      <c r="M1913" s="361" t="s">
        <v>9051</v>
      </c>
    </row>
    <row r="1914" spans="1:15" ht="24.75" customHeight="1" x14ac:dyDescent="0.25">
      <c r="A1914" s="1055"/>
      <c r="B1914" s="363">
        <v>28</v>
      </c>
      <c r="C1914" s="69" t="s">
        <v>64</v>
      </c>
      <c r="D1914" s="51">
        <v>2565</v>
      </c>
      <c r="E1914" s="1274"/>
      <c r="F1914" s="1274"/>
      <c r="G1914" s="1276"/>
      <c r="H1914" s="1055"/>
      <c r="I1914" s="1055"/>
      <c r="J1914" s="1055"/>
      <c r="K1914" s="1055"/>
      <c r="L1914" s="367" t="s">
        <v>11649</v>
      </c>
    </row>
    <row r="1915" spans="1:15" ht="24.75" customHeight="1" x14ac:dyDescent="0.25">
      <c r="A1915" s="1054"/>
      <c r="B1915" s="363">
        <v>28</v>
      </c>
      <c r="C1915" s="69" t="s">
        <v>64</v>
      </c>
      <c r="D1915" s="51">
        <v>2565</v>
      </c>
      <c r="E1915" s="1275"/>
      <c r="F1915" s="1275"/>
      <c r="G1915" s="1253"/>
      <c r="H1915" s="1054"/>
      <c r="I1915" s="1054"/>
      <c r="J1915" s="1054"/>
      <c r="K1915" s="1054"/>
      <c r="L1915" s="367" t="s">
        <v>11649</v>
      </c>
    </row>
    <row r="1916" spans="1:15" ht="24.75" customHeight="1" x14ac:dyDescent="0.25">
      <c r="A1916" s="1053">
        <v>550</v>
      </c>
      <c r="B1916" s="1273">
        <v>26</v>
      </c>
      <c r="C1916" s="1053" t="s">
        <v>677</v>
      </c>
      <c r="D1916" s="1053">
        <v>2563</v>
      </c>
      <c r="E1916" s="1273" t="s">
        <v>9070</v>
      </c>
      <c r="F1916" s="1273" t="s">
        <v>9070</v>
      </c>
      <c r="G1916" s="1252" t="s">
        <v>9071</v>
      </c>
      <c r="H1916" s="1053" t="s">
        <v>9072</v>
      </c>
      <c r="I1916" s="1053" t="s">
        <v>550</v>
      </c>
      <c r="J1916" s="1053" t="s">
        <v>551</v>
      </c>
      <c r="K1916" s="1053" t="s">
        <v>3414</v>
      </c>
      <c r="L1916" s="113" t="s">
        <v>277</v>
      </c>
      <c r="M1916" s="361" t="s">
        <v>9073</v>
      </c>
    </row>
    <row r="1917" spans="1:15" ht="24.75" customHeight="1" x14ac:dyDescent="0.25">
      <c r="A1917" s="1055"/>
      <c r="B1917" s="1275"/>
      <c r="C1917" s="1054"/>
      <c r="D1917" s="1054"/>
      <c r="E1917" s="1274"/>
      <c r="F1917" s="1274"/>
      <c r="G1917" s="1276"/>
      <c r="H1917" s="1055"/>
      <c r="I1917" s="1055"/>
      <c r="J1917" s="1055"/>
      <c r="K1917" s="1055"/>
      <c r="L1917" s="113" t="s">
        <v>8798</v>
      </c>
      <c r="M1917" s="361" t="s">
        <v>10152</v>
      </c>
    </row>
    <row r="1918" spans="1:15" ht="24.75" customHeight="1" x14ac:dyDescent="0.25">
      <c r="A1918" s="1054"/>
      <c r="B1918" s="119">
        <v>24</v>
      </c>
      <c r="C1918" s="69" t="s">
        <v>65</v>
      </c>
      <c r="D1918" s="69">
        <v>2564</v>
      </c>
      <c r="E1918" s="1275"/>
      <c r="F1918" s="1275"/>
      <c r="G1918" s="1253"/>
      <c r="H1918" s="1054"/>
      <c r="I1918" s="1054"/>
      <c r="J1918" s="1054"/>
      <c r="K1918" s="1054"/>
      <c r="L1918" s="150" t="s">
        <v>10148</v>
      </c>
      <c r="M1918" s="361" t="s">
        <v>10153</v>
      </c>
      <c r="N1918" s="109" t="s">
        <v>10150</v>
      </c>
      <c r="O1918" s="163">
        <v>303391.17</v>
      </c>
    </row>
    <row r="1919" spans="1:15" ht="24.75" customHeight="1" x14ac:dyDescent="0.25">
      <c r="A1919" s="1053">
        <v>551</v>
      </c>
      <c r="B1919" s="119">
        <v>26</v>
      </c>
      <c r="C1919" s="69" t="s">
        <v>677</v>
      </c>
      <c r="D1919" s="69">
        <v>2563</v>
      </c>
      <c r="E1919" s="1273" t="s">
        <v>9070</v>
      </c>
      <c r="F1919" s="1273" t="s">
        <v>9070</v>
      </c>
      <c r="G1919" s="1252" t="s">
        <v>9071</v>
      </c>
      <c r="H1919" s="1053" t="s">
        <v>9072</v>
      </c>
      <c r="I1919" s="1053" t="s">
        <v>550</v>
      </c>
      <c r="J1919" s="1053" t="s">
        <v>551</v>
      </c>
      <c r="K1919" s="1053" t="s">
        <v>3414</v>
      </c>
      <c r="L1919" s="367" t="s">
        <v>4569</v>
      </c>
      <c r="M1919" s="361" t="s">
        <v>9074</v>
      </c>
    </row>
    <row r="1920" spans="1:15" ht="24.75" customHeight="1" x14ac:dyDescent="0.25">
      <c r="A1920" s="1055"/>
      <c r="B1920" s="363">
        <v>28</v>
      </c>
      <c r="C1920" s="69" t="s">
        <v>64</v>
      </c>
      <c r="D1920" s="51">
        <v>2565</v>
      </c>
      <c r="E1920" s="1274"/>
      <c r="F1920" s="1274"/>
      <c r="G1920" s="1276"/>
      <c r="H1920" s="1055"/>
      <c r="I1920" s="1055"/>
      <c r="J1920" s="1055"/>
      <c r="K1920" s="1055"/>
      <c r="L1920" s="367" t="s">
        <v>11649</v>
      </c>
    </row>
    <row r="1921" spans="1:26" ht="24.75" customHeight="1" x14ac:dyDescent="0.25">
      <c r="A1921" s="1054"/>
      <c r="B1921" s="363">
        <v>28</v>
      </c>
      <c r="C1921" s="69" t="s">
        <v>64</v>
      </c>
      <c r="D1921" s="51">
        <v>2565</v>
      </c>
      <c r="E1921" s="1275"/>
      <c r="F1921" s="1275"/>
      <c r="G1921" s="1253"/>
      <c r="H1921" s="1054"/>
      <c r="I1921" s="1054"/>
      <c r="J1921" s="1054"/>
      <c r="K1921" s="1054"/>
      <c r="L1921" s="367" t="s">
        <v>11649</v>
      </c>
    </row>
    <row r="1922" spans="1:26" s="26" customFormat="1" ht="24.75" customHeight="1" x14ac:dyDescent="0.25">
      <c r="A1922" s="69">
        <v>552</v>
      </c>
      <c r="B1922" s="119">
        <v>26</v>
      </c>
      <c r="C1922" s="69" t="s">
        <v>677</v>
      </c>
      <c r="D1922" s="69">
        <v>2563</v>
      </c>
      <c r="E1922" s="150" t="s">
        <v>9316</v>
      </c>
      <c r="F1922" s="150" t="s">
        <v>9316</v>
      </c>
      <c r="G1922" s="1" t="s">
        <v>9317</v>
      </c>
      <c r="H1922" s="113" t="s">
        <v>9318</v>
      </c>
      <c r="I1922" s="113" t="s">
        <v>91</v>
      </c>
      <c r="J1922" s="113" t="s">
        <v>92</v>
      </c>
      <c r="K1922" s="113" t="s">
        <v>3414</v>
      </c>
      <c r="L1922" s="113" t="s">
        <v>277</v>
      </c>
      <c r="M1922" s="361" t="s">
        <v>9319</v>
      </c>
      <c r="N1922" s="109"/>
      <c r="O1922" s="163"/>
      <c r="P1922" s="1"/>
      <c r="Q1922" s="1"/>
      <c r="R1922" s="1"/>
      <c r="S1922" s="1"/>
      <c r="T1922" s="1"/>
      <c r="U1922" s="1"/>
      <c r="V1922" s="1"/>
      <c r="W1922" s="1"/>
      <c r="X1922" s="1"/>
      <c r="Y1922" s="1"/>
      <c r="Z1922" s="1"/>
    </row>
    <row r="1923" spans="1:26" ht="24.75" customHeight="1" x14ac:dyDescent="0.3">
      <c r="A1923" s="1128">
        <v>553</v>
      </c>
      <c r="B1923" s="119">
        <v>26</v>
      </c>
      <c r="C1923" s="69" t="s">
        <v>677</v>
      </c>
      <c r="D1923" s="69">
        <v>2563</v>
      </c>
      <c r="E1923" s="376" t="s">
        <v>9320</v>
      </c>
      <c r="F1923" s="376" t="s">
        <v>9320</v>
      </c>
      <c r="G1923" s="16" t="s">
        <v>9321</v>
      </c>
      <c r="H1923" s="311" t="s">
        <v>9322</v>
      </c>
      <c r="I1923" s="311" t="s">
        <v>1235</v>
      </c>
      <c r="J1923" s="311" t="s">
        <v>2880</v>
      </c>
      <c r="K1923" s="311" t="s">
        <v>3414</v>
      </c>
      <c r="L1923" s="113" t="s">
        <v>44</v>
      </c>
      <c r="M1923" s="361" t="s">
        <v>9323</v>
      </c>
    </row>
    <row r="1924" spans="1:26" ht="24.75" customHeight="1" x14ac:dyDescent="0.3">
      <c r="A1924" s="1128"/>
      <c r="B1924" s="119">
        <v>11</v>
      </c>
      <c r="C1924" s="69" t="s">
        <v>65</v>
      </c>
      <c r="D1924" s="69">
        <v>2564</v>
      </c>
      <c r="E1924" s="376"/>
      <c r="F1924" s="376"/>
      <c r="G1924" s="16"/>
      <c r="H1924" s="311"/>
      <c r="I1924" s="311"/>
      <c r="J1924" s="311"/>
      <c r="K1924" s="311"/>
      <c r="L1924" s="113" t="s">
        <v>10103</v>
      </c>
      <c r="M1924" s="361" t="s">
        <v>10104</v>
      </c>
    </row>
    <row r="1925" spans="1:26" ht="24.75" customHeight="1" x14ac:dyDescent="0.25">
      <c r="A1925" s="69">
        <v>554</v>
      </c>
      <c r="B1925" s="119">
        <v>26</v>
      </c>
      <c r="C1925" s="69" t="s">
        <v>677</v>
      </c>
      <c r="D1925" s="69">
        <v>2563</v>
      </c>
      <c r="E1925" s="150" t="s">
        <v>9324</v>
      </c>
      <c r="F1925" s="150" t="s">
        <v>9324</v>
      </c>
      <c r="G1925" s="1" t="s">
        <v>9325</v>
      </c>
      <c r="H1925" s="113" t="s">
        <v>9326</v>
      </c>
      <c r="I1925" s="113" t="s">
        <v>81</v>
      </c>
      <c r="J1925" s="113" t="s">
        <v>485</v>
      </c>
      <c r="K1925" s="113" t="s">
        <v>3414</v>
      </c>
      <c r="L1925" s="113" t="s">
        <v>44</v>
      </c>
      <c r="M1925" s="361" t="s">
        <v>9327</v>
      </c>
      <c r="Y1925" s="26"/>
      <c r="Z1925" s="26"/>
    </row>
    <row r="1926" spans="1:26" s="26" customFormat="1" ht="24.75" customHeight="1" x14ac:dyDescent="0.25">
      <c r="A1926" s="1053">
        <v>555</v>
      </c>
      <c r="B1926" s="69">
        <v>27</v>
      </c>
      <c r="C1926" s="69" t="s">
        <v>677</v>
      </c>
      <c r="D1926" s="69">
        <v>2563</v>
      </c>
      <c r="E1926" s="1053" t="s">
        <v>9077</v>
      </c>
      <c r="F1926" s="1053" t="s">
        <v>9077</v>
      </c>
      <c r="G1926" s="1252" t="s">
        <v>9078</v>
      </c>
      <c r="H1926" s="1053" t="s">
        <v>9079</v>
      </c>
      <c r="I1926" s="1053" t="s">
        <v>12</v>
      </c>
      <c r="J1926" s="1053" t="s">
        <v>527</v>
      </c>
      <c r="K1926" s="1053" t="s">
        <v>3414</v>
      </c>
      <c r="L1926" s="367" t="s">
        <v>4569</v>
      </c>
      <c r="M1926" s="361" t="s">
        <v>9080</v>
      </c>
      <c r="N1926" s="109"/>
      <c r="O1926" s="163"/>
      <c r="P1926" s="1"/>
      <c r="Q1926" s="1"/>
      <c r="R1926" s="1"/>
      <c r="S1926" s="1"/>
      <c r="T1926" s="1"/>
      <c r="U1926" s="1"/>
      <c r="V1926" s="1"/>
      <c r="W1926" s="1"/>
      <c r="X1926" s="1"/>
      <c r="Y1926" s="1"/>
      <c r="Z1926" s="1"/>
    </row>
    <row r="1927" spans="1:26" ht="24.75" customHeight="1" x14ac:dyDescent="0.25">
      <c r="A1927" s="1055"/>
      <c r="B1927" s="69">
        <v>7</v>
      </c>
      <c r="C1927" s="69" t="s">
        <v>65</v>
      </c>
      <c r="D1927" s="69">
        <v>2565</v>
      </c>
      <c r="E1927" s="1055"/>
      <c r="F1927" s="1055"/>
      <c r="G1927" s="1276"/>
      <c r="H1927" s="1055"/>
      <c r="I1927" s="1055"/>
      <c r="J1927" s="1055"/>
      <c r="K1927" s="1055"/>
      <c r="L1927" s="367" t="s">
        <v>5414</v>
      </c>
      <c r="M1927" s="361" t="s">
        <v>12403</v>
      </c>
      <c r="W1927" s="26"/>
      <c r="X1927" s="26"/>
    </row>
    <row r="1928" spans="1:26" ht="24.75" customHeight="1" x14ac:dyDescent="0.25">
      <c r="A1928" s="1054"/>
      <c r="B1928" s="69">
        <v>8</v>
      </c>
      <c r="C1928" s="69" t="s">
        <v>65</v>
      </c>
      <c r="D1928" s="69">
        <v>2565</v>
      </c>
      <c r="E1928" s="1054"/>
      <c r="F1928" s="1054"/>
      <c r="G1928" s="1253"/>
      <c r="H1928" s="1054"/>
      <c r="I1928" s="1054"/>
      <c r="J1928" s="1054"/>
      <c r="K1928" s="1054"/>
      <c r="L1928" s="367" t="s">
        <v>12402</v>
      </c>
      <c r="M1928" s="361" t="s">
        <v>12404</v>
      </c>
    </row>
    <row r="1929" spans="1:26" ht="24.75" customHeight="1" x14ac:dyDescent="0.25">
      <c r="A1929" s="69">
        <v>556</v>
      </c>
      <c r="B1929" s="119">
        <v>2</v>
      </c>
      <c r="C1929" s="119" t="s">
        <v>682</v>
      </c>
      <c r="D1929" s="119">
        <v>2563</v>
      </c>
      <c r="E1929" s="150" t="s">
        <v>9106</v>
      </c>
      <c r="F1929" s="150" t="s">
        <v>9106</v>
      </c>
      <c r="G1929" s="1" t="s">
        <v>9107</v>
      </c>
      <c r="H1929" s="113" t="s">
        <v>9108</v>
      </c>
      <c r="I1929" s="113" t="s">
        <v>1736</v>
      </c>
      <c r="J1929" s="113" t="s">
        <v>388</v>
      </c>
      <c r="K1929" s="113" t="s">
        <v>3414</v>
      </c>
      <c r="L1929" s="113" t="s">
        <v>45</v>
      </c>
      <c r="M1929" s="361" t="s">
        <v>9109</v>
      </c>
      <c r="T1929" s="26"/>
      <c r="U1929" s="26"/>
      <c r="V1929" s="26"/>
      <c r="Y1929" s="26"/>
      <c r="Z1929" s="26"/>
    </row>
    <row r="1930" spans="1:26" ht="24.75" customHeight="1" x14ac:dyDescent="0.25">
      <c r="A1930" s="1053">
        <v>557</v>
      </c>
      <c r="B1930" s="69">
        <v>14</v>
      </c>
      <c r="C1930" s="119" t="s">
        <v>682</v>
      </c>
      <c r="D1930" s="119">
        <v>2563</v>
      </c>
      <c r="E1930" s="1053" t="s">
        <v>9171</v>
      </c>
      <c r="F1930" s="1053" t="s">
        <v>9171</v>
      </c>
      <c r="G1930" s="1252" t="s">
        <v>9172</v>
      </c>
      <c r="H1930" s="1053" t="s">
        <v>9173</v>
      </c>
      <c r="I1930" s="1053" t="s">
        <v>232</v>
      </c>
      <c r="J1930" s="1053" t="s">
        <v>232</v>
      </c>
      <c r="K1930" s="1053" t="s">
        <v>3414</v>
      </c>
      <c r="L1930" s="113" t="s">
        <v>9174</v>
      </c>
      <c r="M1930" s="361" t="s">
        <v>9175</v>
      </c>
    </row>
    <row r="1931" spans="1:26" s="101" customFormat="1" ht="24.75" customHeight="1" x14ac:dyDescent="0.25">
      <c r="A1931" s="1055"/>
      <c r="B1931" s="492">
        <v>15</v>
      </c>
      <c r="C1931" s="38" t="s">
        <v>67</v>
      </c>
      <c r="D1931" s="492">
        <v>2564</v>
      </c>
      <c r="E1931" s="1055"/>
      <c r="F1931" s="1055"/>
      <c r="G1931" s="1276"/>
      <c r="H1931" s="1055"/>
      <c r="I1931" s="1055"/>
      <c r="J1931" s="1055"/>
      <c r="K1931" s="1055"/>
      <c r="L1931" s="40" t="s">
        <v>11196</v>
      </c>
      <c r="M1931" s="660" t="s">
        <v>11197</v>
      </c>
      <c r="N1931" s="109"/>
      <c r="O1931" s="163"/>
      <c r="P1931" s="26"/>
      <c r="Q1931" s="26"/>
      <c r="R1931" s="26"/>
      <c r="S1931" s="26"/>
      <c r="T1931" s="26"/>
      <c r="U1931" s="26"/>
      <c r="V1931" s="26"/>
      <c r="W1931" s="26"/>
      <c r="X1931" s="26"/>
      <c r="Y1931" s="26"/>
      <c r="Z1931" s="26"/>
    </row>
    <row r="1932" spans="1:26" s="101" customFormat="1" ht="24.75" customHeight="1" x14ac:dyDescent="0.25">
      <c r="A1932" s="1055"/>
      <c r="B1932" s="520">
        <v>25</v>
      </c>
      <c r="C1932" s="277" t="s">
        <v>67</v>
      </c>
      <c r="D1932" s="521">
        <v>2564</v>
      </c>
      <c r="E1932" s="1055"/>
      <c r="F1932" s="1055"/>
      <c r="G1932" s="1276"/>
      <c r="H1932" s="1055"/>
      <c r="I1932" s="1055"/>
      <c r="J1932" s="1055"/>
      <c r="K1932" s="1055"/>
      <c r="L1932" s="127" t="s">
        <v>4912</v>
      </c>
      <c r="M1932" s="658" t="s">
        <v>11303</v>
      </c>
      <c r="N1932" s="468" t="s">
        <v>14500</v>
      </c>
      <c r="O1932" s="191">
        <v>309659</v>
      </c>
    </row>
    <row r="1933" spans="1:26" s="267" customFormat="1" ht="24.75" customHeight="1" x14ac:dyDescent="0.25">
      <c r="A1933" s="1055"/>
      <c r="B1933" s="877">
        <v>4</v>
      </c>
      <c r="C1933" s="875" t="s">
        <v>677</v>
      </c>
      <c r="D1933" s="519">
        <v>2564</v>
      </c>
      <c r="E1933" s="1055"/>
      <c r="F1933" s="1055"/>
      <c r="G1933" s="1276"/>
      <c r="H1933" s="1055"/>
      <c r="I1933" s="1055"/>
      <c r="J1933" s="1055"/>
      <c r="K1933" s="1055"/>
      <c r="L1933" s="126" t="s">
        <v>11304</v>
      </c>
      <c r="M1933" s="655" t="s">
        <v>11305</v>
      </c>
      <c r="N1933" s="468"/>
      <c r="O1933" s="191"/>
      <c r="T1933" s="101"/>
      <c r="U1933" s="101"/>
      <c r="V1933" s="101"/>
    </row>
    <row r="1934" spans="1:26" s="101" customFormat="1" ht="24.75" customHeight="1" x14ac:dyDescent="0.25">
      <c r="A1934" s="1055"/>
      <c r="B1934" s="520">
        <v>6</v>
      </c>
      <c r="C1934" s="277" t="s">
        <v>68</v>
      </c>
      <c r="D1934" s="521">
        <v>2566</v>
      </c>
      <c r="E1934" s="1055"/>
      <c r="F1934" s="1055"/>
      <c r="G1934" s="1276"/>
      <c r="H1934" s="1055"/>
      <c r="I1934" s="1055"/>
      <c r="J1934" s="1055"/>
      <c r="K1934" s="1055"/>
      <c r="L1934" s="127" t="s">
        <v>5414</v>
      </c>
      <c r="M1934" s="658" t="s">
        <v>14498</v>
      </c>
      <c r="N1934" s="468"/>
      <c r="O1934" s="191"/>
    </row>
    <row r="1935" spans="1:26" s="101" customFormat="1" ht="24.75" customHeight="1" x14ac:dyDescent="0.25">
      <c r="A1935" s="1054"/>
      <c r="B1935" s="520">
        <v>9</v>
      </c>
      <c r="C1935" s="277" t="s">
        <v>68</v>
      </c>
      <c r="D1935" s="521">
        <v>2566</v>
      </c>
      <c r="E1935" s="1054"/>
      <c r="F1935" s="1054"/>
      <c r="G1935" s="1253"/>
      <c r="H1935" s="1054"/>
      <c r="I1935" s="1054"/>
      <c r="J1935" s="1054"/>
      <c r="K1935" s="1054"/>
      <c r="L1935" s="127" t="s">
        <v>12402</v>
      </c>
      <c r="M1935" s="658" t="s">
        <v>14496</v>
      </c>
      <c r="N1935" s="468" t="s">
        <v>14499</v>
      </c>
      <c r="O1935" s="191">
        <v>126313.43</v>
      </c>
    </row>
    <row r="1936" spans="1:26" ht="24.75" customHeight="1" x14ac:dyDescent="0.25">
      <c r="A1936" s="1304">
        <v>558</v>
      </c>
      <c r="B1936" s="1304">
        <v>15</v>
      </c>
      <c r="C1936" s="1304" t="s">
        <v>682</v>
      </c>
      <c r="D1936" s="1304">
        <v>2563</v>
      </c>
      <c r="E1936" s="1304" t="s">
        <v>9170</v>
      </c>
      <c r="F1936" s="1304" t="s">
        <v>9170</v>
      </c>
      <c r="G1936" s="1305" t="s">
        <v>9169</v>
      </c>
      <c r="H1936" s="1304" t="s">
        <v>9168</v>
      </c>
      <c r="I1936" s="1304" t="s">
        <v>797</v>
      </c>
      <c r="J1936" s="1304" t="s">
        <v>212</v>
      </c>
      <c r="K1936" s="1304" t="s">
        <v>3414</v>
      </c>
      <c r="L1936" s="267" t="s">
        <v>4569</v>
      </c>
      <c r="M1936" s="655" t="s">
        <v>9167</v>
      </c>
      <c r="N1936" s="468"/>
      <c r="O1936" s="191"/>
      <c r="Y1936" s="101"/>
      <c r="Z1936" s="101"/>
    </row>
    <row r="1937" spans="1:26" ht="24.75" customHeight="1" x14ac:dyDescent="0.25">
      <c r="A1937" s="1304"/>
      <c r="B1937" s="1304"/>
      <c r="C1937" s="1304"/>
      <c r="D1937" s="1304"/>
      <c r="E1937" s="1304"/>
      <c r="F1937" s="1304"/>
      <c r="G1937" s="1305"/>
      <c r="H1937" s="1304"/>
      <c r="I1937" s="1304"/>
      <c r="J1937" s="1304"/>
      <c r="K1937" s="1304"/>
      <c r="L1937" s="126" t="s">
        <v>297</v>
      </c>
      <c r="M1937" s="655" t="s">
        <v>10830</v>
      </c>
      <c r="N1937" s="468"/>
      <c r="O1937" s="191"/>
      <c r="R1937" s="26"/>
    </row>
    <row r="1938" spans="1:26" ht="24.75" customHeight="1" x14ac:dyDescent="0.25">
      <c r="A1938" s="1304"/>
      <c r="B1938" s="1304"/>
      <c r="C1938" s="1304"/>
      <c r="D1938" s="1304"/>
      <c r="E1938" s="1304"/>
      <c r="F1938" s="1304"/>
      <c r="G1938" s="1305"/>
      <c r="H1938" s="1304"/>
      <c r="I1938" s="1304"/>
      <c r="J1938" s="1304"/>
      <c r="K1938" s="1304"/>
      <c r="L1938" s="127" t="s">
        <v>5673</v>
      </c>
      <c r="M1938" s="658" t="s">
        <v>10831</v>
      </c>
      <c r="N1938" s="468"/>
      <c r="O1938" s="191">
        <v>295635.8</v>
      </c>
      <c r="P1938" s="26"/>
      <c r="Q1938" s="26"/>
      <c r="S1938" s="26"/>
      <c r="W1938" s="101"/>
      <c r="X1938" s="101"/>
    </row>
    <row r="1939" spans="1:26" s="26" customFormat="1" ht="24.75" customHeight="1" x14ac:dyDescent="0.25">
      <c r="A1939" s="1304">
        <v>559</v>
      </c>
      <c r="B1939" s="875">
        <v>8</v>
      </c>
      <c r="C1939" s="875" t="s">
        <v>682</v>
      </c>
      <c r="D1939" s="875">
        <v>2563</v>
      </c>
      <c r="E1939" s="1304" t="s">
        <v>9313</v>
      </c>
      <c r="F1939" s="1304" t="s">
        <v>9313</v>
      </c>
      <c r="G1939" s="1305" t="s">
        <v>9314</v>
      </c>
      <c r="H1939" s="1304" t="s">
        <v>9315</v>
      </c>
      <c r="I1939" s="1304" t="s">
        <v>665</v>
      </c>
      <c r="J1939" s="1304" t="s">
        <v>105</v>
      </c>
      <c r="K1939" s="1304" t="s">
        <v>3414</v>
      </c>
      <c r="L1939" s="263" t="s">
        <v>44</v>
      </c>
      <c r="M1939" s="126" t="s">
        <v>9346</v>
      </c>
      <c r="N1939" s="468"/>
      <c r="O1939" s="191"/>
      <c r="P1939" s="1"/>
      <c r="Q1939" s="1"/>
      <c r="R1939" s="1"/>
      <c r="S1939" s="1"/>
      <c r="T1939" s="1"/>
      <c r="U1939" s="1"/>
      <c r="V1939" s="1"/>
      <c r="W1939" s="1"/>
      <c r="X1939" s="1"/>
      <c r="Y1939" s="1"/>
      <c r="Z1939" s="1"/>
    </row>
    <row r="1940" spans="1:26" ht="24.75" customHeight="1" x14ac:dyDescent="0.25">
      <c r="A1940" s="1304"/>
      <c r="B1940" s="875">
        <v>5</v>
      </c>
      <c r="C1940" s="875" t="s">
        <v>65</v>
      </c>
      <c r="D1940" s="875">
        <v>2564</v>
      </c>
      <c r="E1940" s="1304"/>
      <c r="F1940" s="1304"/>
      <c r="G1940" s="1305"/>
      <c r="H1940" s="1304"/>
      <c r="I1940" s="1304"/>
      <c r="J1940" s="1304"/>
      <c r="K1940" s="1304"/>
      <c r="L1940" s="263" t="s">
        <v>294</v>
      </c>
      <c r="M1940" s="126" t="s">
        <v>9956</v>
      </c>
      <c r="N1940" s="468"/>
      <c r="O1940" s="191"/>
      <c r="U1940" s="101"/>
      <c r="V1940" s="101"/>
    </row>
    <row r="1941" spans="1:26" ht="24.75" customHeight="1" x14ac:dyDescent="0.25">
      <c r="A1941" s="1304"/>
      <c r="B1941" s="875"/>
      <c r="C1941" s="875"/>
      <c r="D1941" s="875"/>
      <c r="E1941" s="1304"/>
      <c r="F1941" s="1304"/>
      <c r="G1941" s="1305"/>
      <c r="H1941" s="1304"/>
      <c r="I1941" s="1304"/>
      <c r="J1941" s="1304"/>
      <c r="K1941" s="1304"/>
      <c r="L1941" s="126" t="s">
        <v>297</v>
      </c>
      <c r="M1941" s="126" t="s">
        <v>10691</v>
      </c>
      <c r="N1941" s="468"/>
      <c r="O1941" s="191"/>
      <c r="R1941" s="26"/>
    </row>
    <row r="1942" spans="1:26" ht="24.75" customHeight="1" x14ac:dyDescent="0.25">
      <c r="A1942" s="1304"/>
      <c r="B1942" s="277"/>
      <c r="C1942" s="277"/>
      <c r="D1942" s="277"/>
      <c r="E1942" s="1304"/>
      <c r="F1942" s="1304"/>
      <c r="G1942" s="1305"/>
      <c r="H1942" s="1304"/>
      <c r="I1942" s="1304"/>
      <c r="J1942" s="1304"/>
      <c r="K1942" s="1304"/>
      <c r="L1942" s="127" t="s">
        <v>5673</v>
      </c>
      <c r="M1942" s="127" t="s">
        <v>10692</v>
      </c>
      <c r="N1942" s="468"/>
      <c r="O1942" s="191">
        <v>67241.7</v>
      </c>
      <c r="P1942" s="26"/>
      <c r="Q1942" s="26"/>
      <c r="T1942" s="101"/>
      <c r="Y1942" s="26"/>
      <c r="Z1942" s="26"/>
    </row>
    <row r="1943" spans="1:26" ht="24.75" customHeight="1" x14ac:dyDescent="0.25">
      <c r="A1943" s="1053">
        <v>560</v>
      </c>
      <c r="B1943" s="119">
        <v>8</v>
      </c>
      <c r="C1943" s="119" t="s">
        <v>682</v>
      </c>
      <c r="D1943" s="119">
        <v>2563</v>
      </c>
      <c r="E1943" s="1273" t="s">
        <v>9313</v>
      </c>
      <c r="F1943" s="1273" t="s">
        <v>9313</v>
      </c>
      <c r="G1943" s="1318" t="s">
        <v>9314</v>
      </c>
      <c r="H1943" s="1053" t="s">
        <v>9315</v>
      </c>
      <c r="I1943" s="1053" t="s">
        <v>665</v>
      </c>
      <c r="J1943" s="1053" t="s">
        <v>105</v>
      </c>
      <c r="K1943" s="1053" t="s">
        <v>3414</v>
      </c>
      <c r="L1943" s="367" t="s">
        <v>4569</v>
      </c>
      <c r="M1943" s="113" t="s">
        <v>9345</v>
      </c>
    </row>
    <row r="1944" spans="1:26" ht="24.75" customHeight="1" x14ac:dyDescent="0.25">
      <c r="A1944" s="1055"/>
      <c r="B1944" s="119">
        <v>7</v>
      </c>
      <c r="C1944" s="119" t="s">
        <v>65</v>
      </c>
      <c r="D1944" s="119">
        <v>2565</v>
      </c>
      <c r="E1944" s="1274"/>
      <c r="F1944" s="1274"/>
      <c r="G1944" s="1319"/>
      <c r="H1944" s="1055"/>
      <c r="I1944" s="1055"/>
      <c r="J1944" s="1055"/>
      <c r="K1944" s="1055"/>
      <c r="L1944" s="367" t="s">
        <v>5414</v>
      </c>
      <c r="M1944" s="113"/>
      <c r="W1944" s="26"/>
      <c r="X1944" s="26"/>
    </row>
    <row r="1945" spans="1:26" ht="24.75" customHeight="1" x14ac:dyDescent="0.25">
      <c r="A1945" s="1054"/>
      <c r="B1945" s="119">
        <v>8</v>
      </c>
      <c r="C1945" s="119" t="s">
        <v>65</v>
      </c>
      <c r="D1945" s="119">
        <v>2565</v>
      </c>
      <c r="E1945" s="1275"/>
      <c r="F1945" s="1275"/>
      <c r="G1945" s="1320"/>
      <c r="H1945" s="1054"/>
      <c r="I1945" s="1054"/>
      <c r="J1945" s="1054"/>
      <c r="K1945" s="1054"/>
      <c r="L1945" s="367" t="s">
        <v>11627</v>
      </c>
      <c r="M1945" s="113"/>
      <c r="S1945" s="101"/>
    </row>
    <row r="1946" spans="1:26" s="26" customFormat="1" ht="24.75" customHeight="1" x14ac:dyDescent="0.25">
      <c r="A1946" s="69">
        <v>561</v>
      </c>
      <c r="B1946" s="119">
        <v>25</v>
      </c>
      <c r="C1946" s="119" t="s">
        <v>682</v>
      </c>
      <c r="D1946" s="119">
        <v>2563</v>
      </c>
      <c r="E1946" s="150" t="s">
        <v>9383</v>
      </c>
      <c r="F1946" s="150" t="s">
        <v>9383</v>
      </c>
      <c r="G1946" s="1" t="s">
        <v>9384</v>
      </c>
      <c r="H1946" s="113" t="s">
        <v>9385</v>
      </c>
      <c r="I1946" s="113" t="s">
        <v>1102</v>
      </c>
      <c r="J1946" s="113" t="s">
        <v>551</v>
      </c>
      <c r="K1946" s="113" t="s">
        <v>3414</v>
      </c>
      <c r="L1946" s="113" t="s">
        <v>44</v>
      </c>
      <c r="M1946" s="361" t="s">
        <v>9386</v>
      </c>
      <c r="N1946" s="109"/>
      <c r="O1946" s="163"/>
      <c r="P1946" s="1"/>
      <c r="Q1946" s="1"/>
      <c r="R1946" s="1"/>
      <c r="S1946" s="1"/>
      <c r="T1946" s="1"/>
      <c r="W1946" s="1"/>
      <c r="X1946" s="1"/>
      <c r="Y1946" s="1"/>
      <c r="Z1946" s="1"/>
    </row>
    <row r="1947" spans="1:26" ht="24.75" customHeight="1" x14ac:dyDescent="0.25">
      <c r="A1947" s="1304">
        <v>562</v>
      </c>
      <c r="B1947" s="1304">
        <v>24</v>
      </c>
      <c r="C1947" s="1304" t="s">
        <v>682</v>
      </c>
      <c r="D1947" s="1304">
        <v>2563</v>
      </c>
      <c r="E1947" s="1304" t="s">
        <v>9383</v>
      </c>
      <c r="F1947" s="1304" t="s">
        <v>9383</v>
      </c>
      <c r="G1947" s="1305" t="s">
        <v>9384</v>
      </c>
      <c r="H1947" s="1304" t="s">
        <v>9385</v>
      </c>
      <c r="I1947" s="1304" t="s">
        <v>1102</v>
      </c>
      <c r="J1947" s="1304" t="s">
        <v>551</v>
      </c>
      <c r="K1947" s="1304" t="s">
        <v>3414</v>
      </c>
      <c r="L1947" s="126" t="s">
        <v>4569</v>
      </c>
      <c r="M1947" s="126" t="s">
        <v>9443</v>
      </c>
      <c r="N1947" s="468"/>
      <c r="O1947" s="191"/>
    </row>
    <row r="1948" spans="1:26" ht="23.25" customHeight="1" x14ac:dyDescent="0.25">
      <c r="A1948" s="1304"/>
      <c r="B1948" s="1304"/>
      <c r="C1948" s="1304"/>
      <c r="D1948" s="1304"/>
      <c r="E1948" s="1304"/>
      <c r="F1948" s="1304"/>
      <c r="G1948" s="1305"/>
      <c r="H1948" s="1304"/>
      <c r="I1948" s="1304"/>
      <c r="J1948" s="1304"/>
      <c r="K1948" s="1304"/>
      <c r="L1948" s="126" t="s">
        <v>297</v>
      </c>
      <c r="M1948" s="126" t="s">
        <v>10836</v>
      </c>
      <c r="N1948" s="468"/>
      <c r="O1948" s="191"/>
      <c r="R1948" s="101"/>
      <c r="T1948" s="26"/>
    </row>
    <row r="1949" spans="1:26" ht="23.25" customHeight="1" x14ac:dyDescent="0.25">
      <c r="A1949" s="1304"/>
      <c r="B1949" s="1304"/>
      <c r="C1949" s="1304"/>
      <c r="D1949" s="1304"/>
      <c r="E1949" s="1304"/>
      <c r="F1949" s="1304"/>
      <c r="G1949" s="1305"/>
      <c r="H1949" s="1304"/>
      <c r="I1949" s="1304"/>
      <c r="J1949" s="1304"/>
      <c r="K1949" s="1304"/>
      <c r="L1949" s="127" t="s">
        <v>5673</v>
      </c>
      <c r="M1949" s="127" t="s">
        <v>10837</v>
      </c>
      <c r="N1949" s="468"/>
      <c r="O1949" s="191">
        <v>152462.32999999999</v>
      </c>
      <c r="P1949" s="101"/>
      <c r="Q1949" s="101"/>
      <c r="Y1949" s="26"/>
      <c r="Z1949" s="26"/>
    </row>
    <row r="1950" spans="1:26" ht="23.25" customHeight="1" x14ac:dyDescent="0.25">
      <c r="A1950" s="1128">
        <v>563</v>
      </c>
      <c r="B1950" s="119">
        <v>5</v>
      </c>
      <c r="C1950" s="119" t="s">
        <v>68</v>
      </c>
      <c r="D1950" s="119">
        <v>2564</v>
      </c>
      <c r="E1950" s="1287" t="s">
        <v>9481</v>
      </c>
      <c r="F1950" s="1287" t="s">
        <v>9481</v>
      </c>
      <c r="G1950" s="1321" t="s">
        <v>9482</v>
      </c>
      <c r="H1950" s="1287" t="s">
        <v>9483</v>
      </c>
      <c r="I1950" s="1287" t="s">
        <v>2352</v>
      </c>
      <c r="J1950" s="1287" t="s">
        <v>92</v>
      </c>
      <c r="K1950" s="1287" t="s">
        <v>3414</v>
      </c>
      <c r="L1950" s="113" t="s">
        <v>277</v>
      </c>
      <c r="M1950" s="361" t="s">
        <v>9484</v>
      </c>
    </row>
    <row r="1951" spans="1:26" ht="23.25" customHeight="1" x14ac:dyDescent="0.25">
      <c r="A1951" s="1128"/>
      <c r="B1951" s="119">
        <v>8</v>
      </c>
      <c r="C1951" s="119" t="s">
        <v>66</v>
      </c>
      <c r="D1951" s="119">
        <v>2564</v>
      </c>
      <c r="E1951" s="1287"/>
      <c r="F1951" s="1287"/>
      <c r="G1951" s="1321"/>
      <c r="H1951" s="1287"/>
      <c r="I1951" s="1287"/>
      <c r="J1951" s="1287"/>
      <c r="K1951" s="1287"/>
      <c r="L1951" s="113" t="s">
        <v>8798</v>
      </c>
      <c r="M1951" s="361" t="s">
        <v>10261</v>
      </c>
      <c r="N1951" s="109" t="s">
        <v>10263</v>
      </c>
      <c r="O1951" s="163">
        <v>210353</v>
      </c>
      <c r="S1951" s="26"/>
      <c r="W1951" s="26"/>
      <c r="X1951" s="26"/>
    </row>
    <row r="1952" spans="1:26" ht="23.25" customHeight="1" x14ac:dyDescent="0.25">
      <c r="A1952" s="1128"/>
      <c r="B1952" s="119">
        <v>20</v>
      </c>
      <c r="C1952" s="119" t="s">
        <v>66</v>
      </c>
      <c r="D1952" s="119">
        <v>2564</v>
      </c>
      <c r="E1952" s="1287"/>
      <c r="F1952" s="1287"/>
      <c r="G1952" s="1321"/>
      <c r="H1952" s="1287"/>
      <c r="I1952" s="1287"/>
      <c r="J1952" s="1287"/>
      <c r="K1952" s="1287"/>
      <c r="L1952" s="150" t="s">
        <v>10148</v>
      </c>
      <c r="M1952" s="361" t="s">
        <v>10262</v>
      </c>
    </row>
    <row r="1953" spans="1:26" ht="23.25" customHeight="1" x14ac:dyDescent="0.25">
      <c r="A1953" s="1304">
        <v>564</v>
      </c>
      <c r="B1953" s="1304">
        <v>5</v>
      </c>
      <c r="C1953" s="1304" t="s">
        <v>68</v>
      </c>
      <c r="D1953" s="1304">
        <v>2564</v>
      </c>
      <c r="E1953" s="1304" t="s">
        <v>9481</v>
      </c>
      <c r="F1953" s="1304" t="s">
        <v>9481</v>
      </c>
      <c r="G1953" s="1305" t="s">
        <v>9482</v>
      </c>
      <c r="H1953" s="1304" t="s">
        <v>9483</v>
      </c>
      <c r="I1953" s="1304" t="s">
        <v>2352</v>
      </c>
      <c r="J1953" s="1304" t="s">
        <v>92</v>
      </c>
      <c r="K1953" s="1304" t="s">
        <v>3414</v>
      </c>
      <c r="L1953" s="126" t="s">
        <v>4569</v>
      </c>
      <c r="M1953" s="655" t="s">
        <v>9485</v>
      </c>
      <c r="N1953" s="468"/>
      <c r="O1953" s="191"/>
      <c r="U1953" s="26"/>
      <c r="V1953" s="26"/>
    </row>
    <row r="1954" spans="1:26" ht="23.25" customHeight="1" x14ac:dyDescent="0.25">
      <c r="A1954" s="1304"/>
      <c r="B1954" s="1304"/>
      <c r="C1954" s="1304"/>
      <c r="D1954" s="1304"/>
      <c r="E1954" s="1304"/>
      <c r="F1954" s="1304"/>
      <c r="G1954" s="1305"/>
      <c r="H1954" s="1304"/>
      <c r="I1954" s="1304"/>
      <c r="J1954" s="1304"/>
      <c r="K1954" s="1304"/>
      <c r="L1954" s="126" t="s">
        <v>297</v>
      </c>
      <c r="M1954" s="655" t="s">
        <v>10834</v>
      </c>
      <c r="N1954" s="468"/>
      <c r="O1954" s="191"/>
      <c r="R1954" s="26"/>
    </row>
    <row r="1955" spans="1:26" ht="23.25" customHeight="1" x14ac:dyDescent="0.25">
      <c r="A1955" s="1304"/>
      <c r="B1955" s="1304"/>
      <c r="C1955" s="1304"/>
      <c r="D1955" s="1304"/>
      <c r="E1955" s="1304"/>
      <c r="F1955" s="1304"/>
      <c r="G1955" s="1305"/>
      <c r="H1955" s="1304"/>
      <c r="I1955" s="1304"/>
      <c r="J1955" s="1304"/>
      <c r="K1955" s="1304"/>
      <c r="L1955" s="127" t="s">
        <v>5673</v>
      </c>
      <c r="M1955" s="658" t="s">
        <v>10835</v>
      </c>
      <c r="N1955" s="468"/>
      <c r="O1955" s="191">
        <v>247154.26</v>
      </c>
      <c r="P1955" s="26"/>
      <c r="Q1955" s="26"/>
      <c r="T1955" s="26"/>
    </row>
    <row r="1956" spans="1:26" ht="45" customHeight="1" x14ac:dyDescent="0.25">
      <c r="A1956" s="1304">
        <v>565</v>
      </c>
      <c r="B1956" s="875">
        <v>6</v>
      </c>
      <c r="C1956" s="875" t="s">
        <v>68</v>
      </c>
      <c r="D1956" s="875">
        <v>2564</v>
      </c>
      <c r="E1956" s="1304" t="s">
        <v>9518</v>
      </c>
      <c r="F1956" s="1304" t="s">
        <v>9518</v>
      </c>
      <c r="G1956" s="1305" t="s">
        <v>9519</v>
      </c>
      <c r="H1956" s="1304" t="s">
        <v>9520</v>
      </c>
      <c r="I1956" s="1304" t="s">
        <v>462</v>
      </c>
      <c r="J1956" s="1304" t="s">
        <v>463</v>
      </c>
      <c r="K1956" s="1304" t="s">
        <v>3414</v>
      </c>
      <c r="L1956" s="126" t="s">
        <v>277</v>
      </c>
      <c r="M1956" s="126" t="s">
        <v>9521</v>
      </c>
      <c r="N1956" s="468"/>
      <c r="O1956" s="191"/>
    </row>
    <row r="1957" spans="1:26" ht="45" customHeight="1" x14ac:dyDescent="0.25">
      <c r="A1957" s="1304"/>
      <c r="B1957" s="875">
        <v>10</v>
      </c>
      <c r="C1957" s="875" t="s">
        <v>64</v>
      </c>
      <c r="D1957" s="875">
        <v>2564</v>
      </c>
      <c r="E1957" s="1304"/>
      <c r="F1957" s="1304"/>
      <c r="G1957" s="1305"/>
      <c r="H1957" s="1304"/>
      <c r="I1957" s="1304"/>
      <c r="J1957" s="1304"/>
      <c r="K1957" s="1304"/>
      <c r="L1957" s="126" t="s">
        <v>5697</v>
      </c>
      <c r="M1957" s="126" t="s">
        <v>9806</v>
      </c>
      <c r="N1957" s="468"/>
      <c r="O1957" s="191"/>
    </row>
    <row r="1958" spans="1:26" s="26" customFormat="1" ht="45" customHeight="1" x14ac:dyDescent="0.25">
      <c r="A1958" s="1304"/>
      <c r="B1958" s="875"/>
      <c r="C1958" s="875"/>
      <c r="D1958" s="875"/>
      <c r="E1958" s="1304"/>
      <c r="F1958" s="1304"/>
      <c r="G1958" s="1305"/>
      <c r="H1958" s="1304"/>
      <c r="I1958" s="1304"/>
      <c r="J1958" s="1304"/>
      <c r="K1958" s="1304"/>
      <c r="L1958" s="126" t="s">
        <v>297</v>
      </c>
      <c r="M1958" s="126" t="s">
        <v>10657</v>
      </c>
      <c r="N1958" s="468"/>
      <c r="O1958" s="191"/>
      <c r="P1958" s="1"/>
      <c r="Q1958" s="1"/>
      <c r="R1958" s="1"/>
      <c r="T1958" s="1"/>
      <c r="U1958" s="1"/>
      <c r="V1958" s="1"/>
      <c r="W1958" s="1"/>
      <c r="X1958" s="1"/>
      <c r="Y1958" s="1"/>
      <c r="Z1958" s="1"/>
    </row>
    <row r="1959" spans="1:26" s="26" customFormat="1" ht="45" customHeight="1" x14ac:dyDescent="0.25">
      <c r="A1959" s="1304"/>
      <c r="B1959" s="875"/>
      <c r="C1959" s="875"/>
      <c r="D1959" s="875"/>
      <c r="E1959" s="1304"/>
      <c r="F1959" s="1304"/>
      <c r="G1959" s="1305"/>
      <c r="H1959" s="1304"/>
      <c r="I1959" s="1304"/>
      <c r="J1959" s="1304"/>
      <c r="K1959" s="1304"/>
      <c r="L1959" s="127" t="s">
        <v>5673</v>
      </c>
      <c r="M1959" s="126" t="s">
        <v>10658</v>
      </c>
      <c r="N1959" s="468"/>
      <c r="O1959" s="191">
        <v>160614.54999999999</v>
      </c>
      <c r="P1959" s="1"/>
      <c r="Q1959" s="1"/>
      <c r="R1959" s="1"/>
      <c r="S1959" s="1"/>
      <c r="T1959" s="1"/>
      <c r="U1959" s="1"/>
      <c r="V1959" s="1"/>
      <c r="W1959" s="1"/>
      <c r="X1959" s="1"/>
      <c r="Y1959" s="1"/>
      <c r="Z1959" s="1"/>
    </row>
    <row r="1960" spans="1:26" s="26" customFormat="1" ht="45" customHeight="1" x14ac:dyDescent="0.25">
      <c r="A1960" s="1304">
        <v>566</v>
      </c>
      <c r="B1960" s="1304">
        <v>6</v>
      </c>
      <c r="C1960" s="1304" t="s">
        <v>68</v>
      </c>
      <c r="D1960" s="1304">
        <v>2564</v>
      </c>
      <c r="E1960" s="1304" t="s">
        <v>9518</v>
      </c>
      <c r="F1960" s="1304" t="s">
        <v>9518</v>
      </c>
      <c r="G1960" s="1305" t="s">
        <v>9519</v>
      </c>
      <c r="H1960" s="1304" t="s">
        <v>9520</v>
      </c>
      <c r="I1960" s="1304" t="s">
        <v>462</v>
      </c>
      <c r="J1960" s="1304" t="s">
        <v>463</v>
      </c>
      <c r="K1960" s="1304" t="s">
        <v>3414</v>
      </c>
      <c r="L1960" s="126" t="s">
        <v>4569</v>
      </c>
      <c r="M1960" s="655" t="s">
        <v>9533</v>
      </c>
      <c r="N1960" s="468"/>
      <c r="O1960" s="191"/>
      <c r="P1960" s="1"/>
      <c r="Q1960" s="1"/>
      <c r="R1960" s="1"/>
      <c r="S1960" s="1"/>
      <c r="T1960" s="1"/>
      <c r="U1960" s="1"/>
      <c r="V1960" s="1"/>
      <c r="W1960" s="1"/>
      <c r="X1960" s="1"/>
      <c r="Y1960" s="1"/>
      <c r="Z1960" s="1"/>
    </row>
    <row r="1961" spans="1:26" ht="40.5" customHeight="1" x14ac:dyDescent="0.25">
      <c r="A1961" s="1304"/>
      <c r="B1961" s="1304"/>
      <c r="C1961" s="1304"/>
      <c r="D1961" s="1304"/>
      <c r="E1961" s="1304"/>
      <c r="F1961" s="1304"/>
      <c r="G1961" s="1305"/>
      <c r="H1961" s="1304"/>
      <c r="I1961" s="1304"/>
      <c r="J1961" s="1304"/>
      <c r="K1961" s="1304"/>
      <c r="L1961" s="126" t="s">
        <v>297</v>
      </c>
      <c r="M1961" s="655" t="s">
        <v>10832</v>
      </c>
      <c r="N1961" s="468"/>
      <c r="O1961" s="191"/>
      <c r="R1961" s="26"/>
      <c r="Y1961" s="26"/>
      <c r="Z1961" s="26"/>
    </row>
    <row r="1962" spans="1:26" ht="24.75" customHeight="1" x14ac:dyDescent="0.25">
      <c r="A1962" s="1304"/>
      <c r="B1962" s="1304"/>
      <c r="C1962" s="1304"/>
      <c r="D1962" s="1304"/>
      <c r="E1962" s="1304"/>
      <c r="F1962" s="1304"/>
      <c r="G1962" s="1305"/>
      <c r="H1962" s="1304"/>
      <c r="I1962" s="1304"/>
      <c r="J1962" s="1304"/>
      <c r="K1962" s="1304"/>
      <c r="L1962" s="127" t="s">
        <v>5673</v>
      </c>
      <c r="M1962" s="658" t="s">
        <v>10833</v>
      </c>
      <c r="N1962" s="468"/>
      <c r="O1962" s="191">
        <v>262618.08</v>
      </c>
      <c r="P1962" s="26"/>
      <c r="Q1962" s="26"/>
      <c r="Y1962" s="26"/>
      <c r="Z1962" s="26"/>
    </row>
    <row r="1963" spans="1:26" ht="24.75" customHeight="1" x14ac:dyDescent="0.25">
      <c r="A1963" s="69">
        <v>567</v>
      </c>
      <c r="B1963" s="119">
        <v>12</v>
      </c>
      <c r="C1963" s="119" t="s">
        <v>68</v>
      </c>
      <c r="D1963" s="119">
        <v>2564</v>
      </c>
      <c r="E1963" s="150" t="s">
        <v>9530</v>
      </c>
      <c r="F1963" s="150" t="s">
        <v>9530</v>
      </c>
      <c r="G1963" s="1" t="s">
        <v>9531</v>
      </c>
      <c r="H1963" s="113" t="s">
        <v>9532</v>
      </c>
      <c r="I1963" s="113" t="s">
        <v>81</v>
      </c>
      <c r="J1963" s="113" t="s">
        <v>485</v>
      </c>
      <c r="K1963" s="113" t="s">
        <v>3414</v>
      </c>
      <c r="L1963" s="113" t="s">
        <v>277</v>
      </c>
      <c r="M1963" s="361" t="s">
        <v>9534</v>
      </c>
      <c r="W1963" s="26"/>
      <c r="X1963" s="26"/>
      <c r="Y1963" s="26"/>
      <c r="Z1963" s="26"/>
    </row>
    <row r="1964" spans="1:26" ht="24.75" customHeight="1" x14ac:dyDescent="0.25">
      <c r="A1964" s="1053">
        <v>568</v>
      </c>
      <c r="B1964" s="1128">
        <v>18</v>
      </c>
      <c r="C1964" s="1128" t="s">
        <v>68</v>
      </c>
      <c r="D1964" s="1128">
        <v>2564</v>
      </c>
      <c r="E1964" s="89" t="s">
        <v>9576</v>
      </c>
      <c r="F1964" s="1053" t="s">
        <v>9581</v>
      </c>
      <c r="G1964" s="1252" t="s">
        <v>9577</v>
      </c>
      <c r="H1964" s="1053" t="s">
        <v>9578</v>
      </c>
      <c r="I1964" s="1053" t="s">
        <v>1268</v>
      </c>
      <c r="J1964" s="1053" t="s">
        <v>1269</v>
      </c>
      <c r="K1964" s="1053" t="s">
        <v>3414</v>
      </c>
      <c r="L1964" s="113" t="s">
        <v>9579</v>
      </c>
      <c r="M1964" s="361" t="s">
        <v>9580</v>
      </c>
      <c r="W1964" s="26"/>
      <c r="X1964" s="26"/>
    </row>
    <row r="1965" spans="1:26" ht="24.75" customHeight="1" x14ac:dyDescent="0.25">
      <c r="A1965" s="1055"/>
      <c r="B1965" s="1128"/>
      <c r="C1965" s="1128"/>
      <c r="D1965" s="1128"/>
      <c r="E1965" s="169"/>
      <c r="F1965" s="1055"/>
      <c r="G1965" s="1276"/>
      <c r="H1965" s="1055"/>
      <c r="I1965" s="1055"/>
      <c r="J1965" s="1055"/>
      <c r="K1965" s="1055"/>
      <c r="L1965" s="113" t="s">
        <v>9670</v>
      </c>
      <c r="M1965" s="361" t="s">
        <v>9672</v>
      </c>
      <c r="U1965" s="26"/>
      <c r="V1965" s="26"/>
      <c r="W1965" s="26"/>
      <c r="X1965" s="26"/>
    </row>
    <row r="1966" spans="1:26" ht="24.75" customHeight="1" x14ac:dyDescent="0.25">
      <c r="A1966" s="1055"/>
      <c r="B1966" s="1128"/>
      <c r="C1966" s="1128"/>
      <c r="D1966" s="1128"/>
      <c r="E1966" s="169"/>
      <c r="F1966" s="1055"/>
      <c r="G1966" s="1276"/>
      <c r="H1966" s="1055"/>
      <c r="I1966" s="1055"/>
      <c r="J1966" s="1055"/>
      <c r="K1966" s="1055"/>
      <c r="L1966" s="113" t="s">
        <v>9671</v>
      </c>
      <c r="M1966" s="361" t="s">
        <v>9673</v>
      </c>
      <c r="U1966" s="26"/>
      <c r="V1966" s="26"/>
    </row>
    <row r="1967" spans="1:26" ht="24.75" customHeight="1" x14ac:dyDescent="0.25">
      <c r="A1967" s="1055"/>
      <c r="B1967" s="1128"/>
      <c r="C1967" s="1128"/>
      <c r="D1967" s="1128"/>
      <c r="E1967" s="169"/>
      <c r="F1967" s="1055"/>
      <c r="G1967" s="1276"/>
      <c r="H1967" s="1055"/>
      <c r="I1967" s="1055"/>
      <c r="J1967" s="1055"/>
      <c r="K1967" s="1055"/>
      <c r="L1967" s="113" t="s">
        <v>9707</v>
      </c>
      <c r="M1967" s="361" t="s">
        <v>9708</v>
      </c>
      <c r="N1967" s="109" t="s">
        <v>9730</v>
      </c>
      <c r="T1967" s="26"/>
      <c r="U1967" s="26"/>
      <c r="V1967" s="26"/>
    </row>
    <row r="1968" spans="1:26" s="26" customFormat="1" ht="24.75" customHeight="1" x14ac:dyDescent="0.25">
      <c r="A1968" s="1055"/>
      <c r="B1968" s="69">
        <v>10</v>
      </c>
      <c r="C1968" s="69" t="s">
        <v>64</v>
      </c>
      <c r="D1968" s="69">
        <v>2564</v>
      </c>
      <c r="E1968" s="169"/>
      <c r="F1968" s="1055"/>
      <c r="G1968" s="1276"/>
      <c r="H1968" s="1055"/>
      <c r="I1968" s="1055"/>
      <c r="J1968" s="1055"/>
      <c r="K1968" s="1055"/>
      <c r="L1968" s="113" t="s">
        <v>9807</v>
      </c>
      <c r="M1968" s="361" t="s">
        <v>9808</v>
      </c>
      <c r="N1968" s="109"/>
      <c r="O1968" s="163"/>
      <c r="P1968" s="1"/>
      <c r="Q1968" s="1"/>
      <c r="R1968" s="1"/>
      <c r="S1968" s="1"/>
      <c r="U1968" s="1"/>
      <c r="V1968" s="1"/>
      <c r="W1968" s="1"/>
      <c r="X1968" s="1"/>
      <c r="Y1968" s="1"/>
      <c r="Z1968" s="1"/>
    </row>
    <row r="1969" spans="1:26" ht="24.75" customHeight="1" x14ac:dyDescent="0.25">
      <c r="A1969" s="1055"/>
      <c r="B1969" s="69">
        <v>16</v>
      </c>
      <c r="C1969" s="69" t="s">
        <v>64</v>
      </c>
      <c r="D1969" s="69">
        <v>2564</v>
      </c>
      <c r="E1969" s="169"/>
      <c r="F1969" s="1055"/>
      <c r="G1969" s="1276"/>
      <c r="H1969" s="1055"/>
      <c r="I1969" s="1055"/>
      <c r="J1969" s="1055"/>
      <c r="K1969" s="1055"/>
      <c r="L1969" s="113" t="s">
        <v>9810</v>
      </c>
      <c r="M1969" s="361" t="s">
        <v>9811</v>
      </c>
      <c r="T1969" s="26"/>
    </row>
    <row r="1970" spans="1:26" ht="24.75" customHeight="1" x14ac:dyDescent="0.25">
      <c r="A1970" s="1055"/>
      <c r="B1970" s="69">
        <v>17</v>
      </c>
      <c r="C1970" s="69" t="s">
        <v>64</v>
      </c>
      <c r="D1970" s="69">
        <v>2564</v>
      </c>
      <c r="E1970" s="169"/>
      <c r="F1970" s="1055"/>
      <c r="G1970" s="1276"/>
      <c r="H1970" s="1055"/>
      <c r="I1970" s="1055"/>
      <c r="J1970" s="1055"/>
      <c r="K1970" s="1055"/>
      <c r="L1970" s="113" t="s">
        <v>9812</v>
      </c>
      <c r="M1970" s="361" t="s">
        <v>9813</v>
      </c>
      <c r="S1970" s="26"/>
    </row>
    <row r="1971" spans="1:26" s="26" customFormat="1" ht="24.75" customHeight="1" x14ac:dyDescent="0.25">
      <c r="A1971" s="1055"/>
      <c r="B1971" s="69">
        <v>23</v>
      </c>
      <c r="C1971" s="69" t="s">
        <v>64</v>
      </c>
      <c r="D1971" s="69">
        <v>2564</v>
      </c>
      <c r="E1971" s="169"/>
      <c r="F1971" s="1055"/>
      <c r="G1971" s="1276"/>
      <c r="H1971" s="1055"/>
      <c r="I1971" s="1055"/>
      <c r="J1971" s="1055"/>
      <c r="K1971" s="1055"/>
      <c r="L1971" s="113" t="s">
        <v>9879</v>
      </c>
      <c r="M1971" s="361" t="s">
        <v>9880</v>
      </c>
      <c r="N1971" s="109"/>
      <c r="O1971" s="163"/>
      <c r="P1971" s="1"/>
      <c r="Q1971" s="1"/>
      <c r="R1971" s="1"/>
      <c r="T1971" s="1"/>
      <c r="U1971" s="1"/>
      <c r="V1971" s="1"/>
      <c r="W1971" s="1"/>
      <c r="X1971" s="1"/>
    </row>
    <row r="1972" spans="1:26" ht="24.75" customHeight="1" x14ac:dyDescent="0.25">
      <c r="A1972" s="1055"/>
      <c r="B1972" s="69">
        <v>23</v>
      </c>
      <c r="C1972" s="69" t="s">
        <v>64</v>
      </c>
      <c r="D1972" s="69">
        <v>2564</v>
      </c>
      <c r="E1972" s="169"/>
      <c r="F1972" s="1055"/>
      <c r="G1972" s="1276"/>
      <c r="H1972" s="1055"/>
      <c r="I1972" s="1055"/>
      <c r="J1972" s="1055"/>
      <c r="K1972" s="1055"/>
      <c r="L1972" s="61" t="s">
        <v>9884</v>
      </c>
      <c r="M1972" s="657" t="s">
        <v>9885</v>
      </c>
      <c r="N1972" s="484"/>
      <c r="O1972" s="292"/>
      <c r="S1972" s="26"/>
    </row>
    <row r="1973" spans="1:26" ht="24.75" customHeight="1" x14ac:dyDescent="0.25">
      <c r="A1973" s="1055"/>
      <c r="E1973" s="169"/>
      <c r="F1973" s="1055"/>
      <c r="G1973" s="1276"/>
      <c r="H1973" s="1055"/>
      <c r="I1973" s="1055"/>
      <c r="J1973" s="1055"/>
      <c r="K1973" s="1055"/>
      <c r="L1973" s="113" t="s">
        <v>297</v>
      </c>
      <c r="M1973" s="657" t="s">
        <v>10847</v>
      </c>
      <c r="N1973" s="484"/>
      <c r="O1973" s="292"/>
      <c r="R1973" s="26"/>
      <c r="X1973" s="26"/>
    </row>
    <row r="1974" spans="1:26" s="26" customFormat="1" ht="24.75" customHeight="1" x14ac:dyDescent="0.25">
      <c r="A1974" s="1055"/>
      <c r="B1974" s="33"/>
      <c r="C1974" s="33"/>
      <c r="D1974" s="33"/>
      <c r="E1974" s="169"/>
      <c r="F1974" s="1055"/>
      <c r="G1974" s="1276"/>
      <c r="H1974" s="1055"/>
      <c r="I1974" s="1055"/>
      <c r="J1974" s="1055"/>
      <c r="K1974" s="1055"/>
      <c r="L1974" s="40" t="s">
        <v>5673</v>
      </c>
      <c r="M1974" s="660" t="s">
        <v>10848</v>
      </c>
      <c r="N1974" s="485" t="s">
        <v>6460</v>
      </c>
      <c r="O1974" s="293">
        <v>129334.6</v>
      </c>
      <c r="S1974" s="1"/>
      <c r="T1974" s="1"/>
      <c r="U1974" s="1"/>
      <c r="V1974" s="1"/>
      <c r="X1974" s="1"/>
    </row>
    <row r="1975" spans="1:26" ht="24.75" customHeight="1" x14ac:dyDescent="0.25">
      <c r="A1975" s="1055"/>
      <c r="B1975" s="33"/>
      <c r="C1975" s="33"/>
      <c r="D1975" s="33"/>
      <c r="E1975" s="169"/>
      <c r="F1975" s="1055"/>
      <c r="G1975" s="1276"/>
      <c r="H1975" s="1055"/>
      <c r="I1975" s="1055"/>
      <c r="J1975" s="1055"/>
      <c r="K1975" s="1055"/>
      <c r="L1975" s="113" t="s">
        <v>297</v>
      </c>
      <c r="M1975" s="660" t="s">
        <v>10849</v>
      </c>
      <c r="N1975" s="485"/>
      <c r="O1975" s="293"/>
      <c r="P1975" s="26"/>
      <c r="Q1975" s="26"/>
      <c r="R1975" s="26"/>
    </row>
    <row r="1976" spans="1:26" ht="24.75" customHeight="1" x14ac:dyDescent="0.25">
      <c r="A1976" s="1055"/>
      <c r="B1976" s="33"/>
      <c r="C1976" s="33"/>
      <c r="D1976" s="33"/>
      <c r="E1976" s="169"/>
      <c r="F1976" s="1055"/>
      <c r="G1976" s="1276"/>
      <c r="H1976" s="1055"/>
      <c r="I1976" s="1055"/>
      <c r="J1976" s="1055"/>
      <c r="K1976" s="1055"/>
      <c r="L1976" s="40" t="s">
        <v>5673</v>
      </c>
      <c r="M1976" s="660" t="s">
        <v>10850</v>
      </c>
      <c r="N1976" s="485" t="s">
        <v>10851</v>
      </c>
      <c r="O1976" s="293">
        <v>167944.22</v>
      </c>
      <c r="P1976" s="26"/>
      <c r="Q1976" s="26"/>
      <c r="U1976" s="26"/>
      <c r="V1976" s="26"/>
      <c r="X1976" s="26"/>
    </row>
    <row r="1977" spans="1:26" ht="24.75" customHeight="1" x14ac:dyDescent="0.25">
      <c r="A1977" s="1055"/>
      <c r="B1977" s="377">
        <v>2</v>
      </c>
      <c r="C1977" s="12" t="s">
        <v>71</v>
      </c>
      <c r="D1977" s="377">
        <v>2564</v>
      </c>
      <c r="E1977" s="169"/>
      <c r="F1977" s="1055"/>
      <c r="G1977" s="1276"/>
      <c r="H1977" s="1055"/>
      <c r="I1977" s="1055"/>
      <c r="J1977" s="1055"/>
      <c r="K1977" s="1055"/>
      <c r="L1977" s="113" t="s">
        <v>297</v>
      </c>
      <c r="M1977" s="657" t="s">
        <v>11012</v>
      </c>
      <c r="N1977" s="485" t="s">
        <v>11013</v>
      </c>
      <c r="O1977" s="293"/>
      <c r="W1977" s="26"/>
      <c r="Y1977" s="26"/>
      <c r="Z1977" s="26"/>
    </row>
    <row r="1978" spans="1:26" ht="24.75" customHeight="1" x14ac:dyDescent="0.25">
      <c r="A1978" s="1055"/>
      <c r="B1978" s="377">
        <v>6</v>
      </c>
      <c r="C1978" s="12" t="s">
        <v>71</v>
      </c>
      <c r="D1978" s="377">
        <v>2564</v>
      </c>
      <c r="E1978" s="169"/>
      <c r="F1978" s="1055"/>
      <c r="G1978" s="1276"/>
      <c r="H1978" s="1055"/>
      <c r="I1978" s="1055"/>
      <c r="J1978" s="1055"/>
      <c r="K1978" s="1055"/>
      <c r="L1978" s="113" t="s">
        <v>6857</v>
      </c>
      <c r="M1978" s="657" t="s">
        <v>11014</v>
      </c>
      <c r="N1978" s="485"/>
      <c r="O1978" s="293"/>
      <c r="T1978" s="26"/>
    </row>
    <row r="1979" spans="1:26" ht="24.75" customHeight="1" x14ac:dyDescent="0.25">
      <c r="A1979" s="1055"/>
      <c r="B1979" s="377">
        <v>11</v>
      </c>
      <c r="C1979" s="12" t="s">
        <v>68</v>
      </c>
      <c r="D1979" s="377">
        <v>2565</v>
      </c>
      <c r="E1979" s="169"/>
      <c r="F1979" s="1055"/>
      <c r="G1979" s="1276"/>
      <c r="H1979" s="1055"/>
      <c r="I1979" s="1055"/>
      <c r="J1979" s="1055"/>
      <c r="K1979" s="1055"/>
      <c r="L1979" s="113" t="s">
        <v>11810</v>
      </c>
      <c r="M1979" s="657" t="s">
        <v>11811</v>
      </c>
      <c r="N1979" s="485"/>
      <c r="O1979" s="293"/>
      <c r="U1979" s="26"/>
      <c r="V1979" s="26"/>
      <c r="X1979" s="26"/>
    </row>
    <row r="1980" spans="1:26" ht="24.75" customHeight="1" x14ac:dyDescent="0.25">
      <c r="A1980" s="1055"/>
      <c r="B1980" s="377">
        <v>20</v>
      </c>
      <c r="C1980" s="12" t="s">
        <v>68</v>
      </c>
      <c r="D1980" s="377">
        <v>2565</v>
      </c>
      <c r="E1980" s="169"/>
      <c r="F1980" s="1055"/>
      <c r="G1980" s="1276"/>
      <c r="H1980" s="1055"/>
      <c r="I1980" s="1055"/>
      <c r="J1980" s="1055"/>
      <c r="K1980" s="1055"/>
      <c r="L1980" s="113" t="s">
        <v>11810</v>
      </c>
      <c r="M1980" s="657" t="s">
        <v>11864</v>
      </c>
      <c r="N1980" s="485"/>
      <c r="O1980" s="293"/>
      <c r="W1980" s="26"/>
    </row>
    <row r="1981" spans="1:26" ht="24.75" customHeight="1" x14ac:dyDescent="0.25">
      <c r="A1981" s="1054"/>
      <c r="B1981" s="377">
        <v>14</v>
      </c>
      <c r="C1981" s="12" t="s">
        <v>64</v>
      </c>
      <c r="D1981" s="377">
        <v>2565</v>
      </c>
      <c r="E1981" s="99" t="s">
        <v>12116</v>
      </c>
      <c r="F1981" s="1054"/>
      <c r="G1981" s="1253"/>
      <c r="H1981" s="1054"/>
      <c r="I1981" s="1054"/>
      <c r="J1981" s="1054"/>
      <c r="K1981" s="1054"/>
      <c r="L1981" s="113" t="s">
        <v>12117</v>
      </c>
      <c r="M1981" s="657" t="s">
        <v>12118</v>
      </c>
      <c r="N1981" s="485"/>
      <c r="O1981" s="293"/>
      <c r="S1981" s="26"/>
      <c r="T1981" s="26"/>
    </row>
    <row r="1982" spans="1:26" ht="24.75" customHeight="1" x14ac:dyDescent="0.25">
      <c r="A1982" s="69">
        <v>569</v>
      </c>
      <c r="B1982" s="119">
        <v>18</v>
      </c>
      <c r="C1982" s="69" t="s">
        <v>68</v>
      </c>
      <c r="D1982" s="69">
        <v>2564</v>
      </c>
      <c r="E1982" s="150" t="s">
        <v>9605</v>
      </c>
      <c r="F1982" s="150" t="s">
        <v>9605</v>
      </c>
      <c r="G1982" s="1" t="s">
        <v>9606</v>
      </c>
      <c r="H1982" s="113" t="s">
        <v>9607</v>
      </c>
      <c r="I1982" s="113" t="s">
        <v>131</v>
      </c>
      <c r="J1982" s="113" t="s">
        <v>131</v>
      </c>
      <c r="K1982" s="113" t="s">
        <v>3414</v>
      </c>
      <c r="L1982" s="113" t="s">
        <v>277</v>
      </c>
      <c r="M1982" s="361" t="s">
        <v>9608</v>
      </c>
      <c r="U1982" s="26"/>
      <c r="V1982" s="26"/>
    </row>
    <row r="1983" spans="1:26" ht="24.75" customHeight="1" x14ac:dyDescent="0.25">
      <c r="A1983" s="69">
        <v>570</v>
      </c>
      <c r="B1983" s="119">
        <v>21</v>
      </c>
      <c r="C1983" s="69" t="s">
        <v>68</v>
      </c>
      <c r="D1983" s="69">
        <v>2564</v>
      </c>
      <c r="E1983" s="150" t="s">
        <v>9622</v>
      </c>
      <c r="F1983" s="150" t="s">
        <v>9622</v>
      </c>
      <c r="G1983" s="1" t="s">
        <v>9623</v>
      </c>
      <c r="H1983" s="113" t="s">
        <v>9624</v>
      </c>
      <c r="I1983" s="113" t="s">
        <v>1994</v>
      </c>
      <c r="J1983" s="113" t="s">
        <v>212</v>
      </c>
      <c r="K1983" s="113" t="s">
        <v>3414</v>
      </c>
      <c r="L1983" s="113" t="s">
        <v>44</v>
      </c>
      <c r="M1983" s="361" t="s">
        <v>9625</v>
      </c>
    </row>
    <row r="1984" spans="1:26" ht="24.75" customHeight="1" x14ac:dyDescent="0.25">
      <c r="B1984" s="119">
        <v>16</v>
      </c>
      <c r="C1984" s="69" t="s">
        <v>66</v>
      </c>
      <c r="D1984" s="69">
        <v>2564</v>
      </c>
      <c r="E1984" s="150"/>
      <c r="F1984" s="150"/>
      <c r="L1984" s="113" t="s">
        <v>10266</v>
      </c>
      <c r="M1984" s="361" t="s">
        <v>10267</v>
      </c>
      <c r="R1984" s="26"/>
      <c r="S1984" s="26"/>
      <c r="T1984" s="26"/>
    </row>
    <row r="1985" spans="1:26" s="26" customFormat="1" ht="24.75" customHeight="1" x14ac:dyDescent="0.25">
      <c r="A1985" s="1304">
        <v>571</v>
      </c>
      <c r="B1985" s="1304">
        <v>22</v>
      </c>
      <c r="C1985" s="1304" t="s">
        <v>68</v>
      </c>
      <c r="D1985" s="1304">
        <v>2564</v>
      </c>
      <c r="E1985" s="1304" t="s">
        <v>9626</v>
      </c>
      <c r="F1985" s="1304" t="s">
        <v>9626</v>
      </c>
      <c r="G1985" s="1305" t="s">
        <v>9628</v>
      </c>
      <c r="H1985" s="1304" t="s">
        <v>9629</v>
      </c>
      <c r="I1985" s="1304" t="s">
        <v>2658</v>
      </c>
      <c r="J1985" s="1304" t="s">
        <v>105</v>
      </c>
      <c r="K1985" s="1304" t="s">
        <v>3414</v>
      </c>
      <c r="L1985" s="126" t="s">
        <v>4569</v>
      </c>
      <c r="M1985" s="655" t="s">
        <v>9630</v>
      </c>
      <c r="N1985" s="468"/>
      <c r="O1985" s="191"/>
      <c r="R1985" s="1"/>
      <c r="S1985" s="1"/>
      <c r="T1985" s="1"/>
      <c r="U1985" s="1"/>
      <c r="V1985" s="1"/>
      <c r="W1985" s="1"/>
      <c r="X1985" s="1"/>
      <c r="Y1985" s="1"/>
      <c r="Z1985" s="1"/>
    </row>
    <row r="1986" spans="1:26" ht="24.75" customHeight="1" x14ac:dyDescent="0.25">
      <c r="A1986" s="1304"/>
      <c r="B1986" s="1304"/>
      <c r="C1986" s="1304"/>
      <c r="D1986" s="1304"/>
      <c r="E1986" s="1304"/>
      <c r="F1986" s="1304"/>
      <c r="G1986" s="1305"/>
      <c r="H1986" s="1304"/>
      <c r="I1986" s="1304"/>
      <c r="J1986" s="1304"/>
      <c r="K1986" s="1304"/>
      <c r="L1986" s="126" t="s">
        <v>297</v>
      </c>
      <c r="M1986" s="655" t="s">
        <v>10843</v>
      </c>
      <c r="N1986" s="468"/>
      <c r="O1986" s="191"/>
    </row>
    <row r="1987" spans="1:26" ht="24.75" customHeight="1" x14ac:dyDescent="0.25">
      <c r="A1987" s="1304"/>
      <c r="B1987" s="1304"/>
      <c r="C1987" s="1304"/>
      <c r="D1987" s="1304"/>
      <c r="E1987" s="1304"/>
      <c r="F1987" s="1304"/>
      <c r="G1987" s="1305"/>
      <c r="H1987" s="1304"/>
      <c r="I1987" s="1304"/>
      <c r="J1987" s="1304"/>
      <c r="K1987" s="1304"/>
      <c r="L1987" s="127" t="s">
        <v>5673</v>
      </c>
      <c r="M1987" s="658" t="s">
        <v>10844</v>
      </c>
      <c r="N1987" s="468"/>
      <c r="O1987" s="191">
        <v>272980.38</v>
      </c>
      <c r="R1987" s="26"/>
      <c r="S1987" s="26"/>
    </row>
    <row r="1988" spans="1:26" s="26" customFormat="1" ht="24.75" customHeight="1" x14ac:dyDescent="0.25">
      <c r="A1988" s="1304">
        <v>572</v>
      </c>
      <c r="B1988" s="1304">
        <v>22</v>
      </c>
      <c r="C1988" s="1304" t="s">
        <v>68</v>
      </c>
      <c r="D1988" s="1304">
        <v>2564</v>
      </c>
      <c r="E1988" s="1304" t="s">
        <v>9627</v>
      </c>
      <c r="F1988" s="1304" t="s">
        <v>9627</v>
      </c>
      <c r="G1988" s="1305" t="s">
        <v>9669</v>
      </c>
      <c r="H1988" s="1304" t="s">
        <v>9632</v>
      </c>
      <c r="I1988" s="1304" t="s">
        <v>12</v>
      </c>
      <c r="J1988" s="1304" t="s">
        <v>527</v>
      </c>
      <c r="K1988" s="1304" t="s">
        <v>3414</v>
      </c>
      <c r="L1988" s="267" t="s">
        <v>4569</v>
      </c>
      <c r="M1988" s="655" t="s">
        <v>9631</v>
      </c>
      <c r="N1988" s="468"/>
      <c r="O1988" s="191"/>
      <c r="R1988" s="1"/>
      <c r="S1988" s="1"/>
      <c r="T1988" s="1"/>
      <c r="U1988" s="1"/>
      <c r="V1988" s="1"/>
      <c r="W1988" s="1"/>
      <c r="X1988" s="1"/>
    </row>
    <row r="1989" spans="1:26" ht="24.75" customHeight="1" x14ac:dyDescent="0.25">
      <c r="A1989" s="1304"/>
      <c r="B1989" s="1304"/>
      <c r="C1989" s="1304"/>
      <c r="D1989" s="1304"/>
      <c r="E1989" s="1304"/>
      <c r="F1989" s="1304"/>
      <c r="G1989" s="1305"/>
      <c r="H1989" s="1304"/>
      <c r="I1989" s="1304"/>
      <c r="J1989" s="1304"/>
      <c r="K1989" s="1304"/>
      <c r="L1989" s="126" t="s">
        <v>297</v>
      </c>
      <c r="M1989" s="655" t="s">
        <v>10838</v>
      </c>
      <c r="N1989" s="468"/>
      <c r="O1989" s="191"/>
    </row>
    <row r="1990" spans="1:26" ht="24.75" customHeight="1" x14ac:dyDescent="0.25">
      <c r="A1990" s="1304"/>
      <c r="B1990" s="1304"/>
      <c r="C1990" s="1304"/>
      <c r="D1990" s="1304"/>
      <c r="E1990" s="1304"/>
      <c r="F1990" s="1304"/>
      <c r="G1990" s="1305"/>
      <c r="H1990" s="1304"/>
      <c r="I1990" s="1304"/>
      <c r="J1990" s="1304"/>
      <c r="K1990" s="1304"/>
      <c r="L1990" s="127" t="s">
        <v>5673</v>
      </c>
      <c r="M1990" s="658" t="s">
        <v>10839</v>
      </c>
      <c r="N1990" s="468" t="s">
        <v>10840</v>
      </c>
      <c r="O1990" s="191"/>
      <c r="R1990" s="26"/>
      <c r="X1990" s="26"/>
    </row>
    <row r="1991" spans="1:26" ht="24.75" customHeight="1" x14ac:dyDescent="0.25">
      <c r="A1991" s="1304">
        <v>573</v>
      </c>
      <c r="B1991" s="1304">
        <v>28</v>
      </c>
      <c r="C1991" s="1304" t="s">
        <v>68</v>
      </c>
      <c r="D1991" s="1304">
        <v>2564</v>
      </c>
      <c r="E1991" s="1304" t="s">
        <v>9741</v>
      </c>
      <c r="F1991" s="1304" t="s">
        <v>9741</v>
      </c>
      <c r="G1991" s="1305" t="s">
        <v>9742</v>
      </c>
      <c r="H1991" s="1304" t="s">
        <v>9743</v>
      </c>
      <c r="I1991" s="1304" t="s">
        <v>3100</v>
      </c>
      <c r="J1991" s="1304" t="s">
        <v>92</v>
      </c>
      <c r="K1991" s="1304" t="s">
        <v>3414</v>
      </c>
      <c r="L1991" s="126" t="s">
        <v>4569</v>
      </c>
      <c r="M1991" s="655" t="s">
        <v>9744</v>
      </c>
      <c r="N1991" s="468"/>
      <c r="O1991" s="191"/>
      <c r="P1991" s="26"/>
      <c r="Q1991" s="26"/>
      <c r="W1991" s="26"/>
      <c r="Y1991" s="26"/>
      <c r="Z1991" s="26"/>
    </row>
    <row r="1992" spans="1:26" ht="24.75" customHeight="1" x14ac:dyDescent="0.25">
      <c r="A1992" s="1304"/>
      <c r="B1992" s="1304"/>
      <c r="C1992" s="1304"/>
      <c r="D1992" s="1304"/>
      <c r="E1992" s="1304"/>
      <c r="F1992" s="1304"/>
      <c r="G1992" s="1305"/>
      <c r="H1992" s="1304"/>
      <c r="I1992" s="1304"/>
      <c r="J1992" s="1304"/>
      <c r="K1992" s="1304"/>
      <c r="L1992" s="126" t="s">
        <v>297</v>
      </c>
      <c r="M1992" s="655" t="s">
        <v>10841</v>
      </c>
      <c r="N1992" s="468"/>
      <c r="O1992" s="191"/>
    </row>
    <row r="1993" spans="1:26" ht="24.75" customHeight="1" x14ac:dyDescent="0.25">
      <c r="A1993" s="1304"/>
      <c r="B1993" s="1304"/>
      <c r="C1993" s="1304"/>
      <c r="D1993" s="1304"/>
      <c r="E1993" s="1304"/>
      <c r="F1993" s="1304"/>
      <c r="G1993" s="1305"/>
      <c r="H1993" s="1304"/>
      <c r="I1993" s="1304"/>
      <c r="J1993" s="1304"/>
      <c r="K1993" s="1304"/>
      <c r="L1993" s="127" t="s">
        <v>5673</v>
      </c>
      <c r="M1993" s="658" t="s">
        <v>10842</v>
      </c>
      <c r="N1993" s="468"/>
      <c r="O1993" s="191">
        <v>166656.72</v>
      </c>
      <c r="U1993" s="26"/>
      <c r="V1993" s="26"/>
      <c r="X1993" s="26"/>
    </row>
    <row r="1994" spans="1:26" ht="24.75" customHeight="1" x14ac:dyDescent="0.25">
      <c r="A1994" s="1304">
        <v>574</v>
      </c>
      <c r="B1994" s="291">
        <v>10</v>
      </c>
      <c r="C1994" s="875" t="s">
        <v>64</v>
      </c>
      <c r="D1994" s="875">
        <v>2564</v>
      </c>
      <c r="E1994" s="1304" t="s">
        <v>9798</v>
      </c>
      <c r="F1994" s="1304" t="s">
        <v>9798</v>
      </c>
      <c r="G1994" s="1305" t="s">
        <v>9799</v>
      </c>
      <c r="H1994" s="1304" t="s">
        <v>9800</v>
      </c>
      <c r="I1994" s="1304" t="s">
        <v>9801</v>
      </c>
      <c r="J1994" s="1304" t="s">
        <v>9802</v>
      </c>
      <c r="K1994" s="1304" t="s">
        <v>9803</v>
      </c>
      <c r="L1994" s="126" t="s">
        <v>9804</v>
      </c>
      <c r="M1994" s="655" t="s">
        <v>9805</v>
      </c>
      <c r="N1994" s="468"/>
      <c r="O1994" s="191"/>
      <c r="W1994" s="26"/>
    </row>
    <row r="1995" spans="1:26" ht="24.75" customHeight="1" x14ac:dyDescent="0.25">
      <c r="A1995" s="1304"/>
      <c r="B1995" s="875">
        <v>2</v>
      </c>
      <c r="C1995" s="875" t="s">
        <v>65</v>
      </c>
      <c r="D1995" s="875">
        <v>2564</v>
      </c>
      <c r="E1995" s="1304"/>
      <c r="F1995" s="1304"/>
      <c r="G1995" s="1305"/>
      <c r="H1995" s="1304"/>
      <c r="I1995" s="1304"/>
      <c r="J1995" s="1304"/>
      <c r="K1995" s="1304"/>
      <c r="L1995" s="126" t="s">
        <v>8798</v>
      </c>
      <c r="M1995" s="655" t="s">
        <v>10264</v>
      </c>
      <c r="N1995" s="468"/>
      <c r="O1995" s="191">
        <v>129934</v>
      </c>
      <c r="T1995" s="26"/>
    </row>
    <row r="1996" spans="1:26" ht="50.25" customHeight="1" x14ac:dyDescent="0.25">
      <c r="A1996" s="1304"/>
      <c r="B1996" s="875">
        <v>16</v>
      </c>
      <c r="C1996" s="875" t="s">
        <v>66</v>
      </c>
      <c r="D1996" s="875">
        <v>2564</v>
      </c>
      <c r="E1996" s="1304"/>
      <c r="F1996" s="1304"/>
      <c r="G1996" s="1305"/>
      <c r="H1996" s="1304"/>
      <c r="I1996" s="1304"/>
      <c r="J1996" s="1304"/>
      <c r="K1996" s="1304"/>
      <c r="L1996" s="184" t="s">
        <v>10148</v>
      </c>
      <c r="M1996" s="655" t="s">
        <v>10265</v>
      </c>
      <c r="N1996" s="468"/>
      <c r="O1996" s="191"/>
      <c r="U1996" s="26"/>
      <c r="V1996" s="26"/>
    </row>
    <row r="1997" spans="1:26" s="26" customFormat="1" ht="24.75" customHeight="1" x14ac:dyDescent="0.25">
      <c r="A1997" s="69">
        <v>575</v>
      </c>
      <c r="B1997" s="119">
        <v>15</v>
      </c>
      <c r="C1997" s="119" t="s">
        <v>64</v>
      </c>
      <c r="D1997" s="119">
        <v>2564</v>
      </c>
      <c r="E1997" s="150" t="s">
        <v>9840</v>
      </c>
      <c r="F1997" s="150" t="s">
        <v>9840</v>
      </c>
      <c r="G1997" s="1" t="s">
        <v>9841</v>
      </c>
      <c r="H1997" s="113" t="s">
        <v>9842</v>
      </c>
      <c r="I1997" s="113" t="s">
        <v>856</v>
      </c>
      <c r="J1997" s="113" t="s">
        <v>485</v>
      </c>
      <c r="K1997" s="113" t="s">
        <v>3414</v>
      </c>
      <c r="L1997" s="113" t="s">
        <v>44</v>
      </c>
      <c r="M1997" s="361" t="s">
        <v>9843</v>
      </c>
      <c r="N1997" s="109"/>
      <c r="O1997" s="163"/>
      <c r="P1997" s="1"/>
      <c r="Q1997" s="1"/>
      <c r="R1997" s="1"/>
      <c r="S1997" s="1"/>
      <c r="T1997" s="1"/>
      <c r="U1997" s="1"/>
      <c r="V1997" s="1"/>
      <c r="W1997" s="1"/>
      <c r="X1997" s="1"/>
      <c r="Y1997" s="1"/>
      <c r="Z1997" s="1"/>
    </row>
    <row r="1998" spans="1:26" ht="46.5" customHeight="1" x14ac:dyDescent="0.25">
      <c r="A1998" s="69">
        <v>576</v>
      </c>
      <c r="B1998" s="119">
        <v>15</v>
      </c>
      <c r="C1998" s="119" t="s">
        <v>64</v>
      </c>
      <c r="D1998" s="119">
        <v>2564</v>
      </c>
      <c r="E1998" s="150" t="s">
        <v>9844</v>
      </c>
      <c r="F1998" s="150" t="s">
        <v>9844</v>
      </c>
      <c r="G1998" s="1" t="s">
        <v>9841</v>
      </c>
      <c r="H1998" s="113" t="s">
        <v>9845</v>
      </c>
      <c r="I1998" s="113" t="s">
        <v>81</v>
      </c>
      <c r="J1998" s="113" t="s">
        <v>485</v>
      </c>
      <c r="K1998" s="113" t="s">
        <v>3414</v>
      </c>
      <c r="L1998" s="113" t="s">
        <v>44</v>
      </c>
      <c r="M1998" s="361" t="s">
        <v>9846</v>
      </c>
      <c r="S1998" s="26"/>
      <c r="T1998" s="26"/>
    </row>
    <row r="1999" spans="1:26" ht="24.75" customHeight="1" x14ac:dyDescent="0.25">
      <c r="A1999" s="1304">
        <v>577</v>
      </c>
      <c r="B1999" s="1304">
        <v>23</v>
      </c>
      <c r="C1999" s="1304" t="s">
        <v>64</v>
      </c>
      <c r="D1999" s="1304">
        <v>2564</v>
      </c>
      <c r="E1999" s="1304" t="s">
        <v>9881</v>
      </c>
      <c r="F1999" s="1304" t="s">
        <v>9881</v>
      </c>
      <c r="G1999" s="1305" t="s">
        <v>9882</v>
      </c>
      <c r="H1999" s="1304" t="s">
        <v>1182</v>
      </c>
      <c r="I1999" s="1304" t="s">
        <v>112</v>
      </c>
      <c r="J1999" s="1304" t="s">
        <v>113</v>
      </c>
      <c r="K1999" s="1304" t="s">
        <v>3414</v>
      </c>
      <c r="L1999" s="126" t="s">
        <v>44</v>
      </c>
      <c r="M1999" s="655" t="s">
        <v>9883</v>
      </c>
      <c r="N1999" s="468"/>
      <c r="O1999" s="191"/>
    </row>
    <row r="2000" spans="1:26" ht="24.75" customHeight="1" x14ac:dyDescent="0.25">
      <c r="A2000" s="1304"/>
      <c r="B2000" s="1304"/>
      <c r="C2000" s="1304"/>
      <c r="D2000" s="1304"/>
      <c r="E2000" s="1304"/>
      <c r="F2000" s="1304"/>
      <c r="G2000" s="1305"/>
      <c r="H2000" s="1304"/>
      <c r="I2000" s="1304"/>
      <c r="J2000" s="1304"/>
      <c r="K2000" s="1304"/>
      <c r="L2000" s="126" t="s">
        <v>297</v>
      </c>
      <c r="M2000" s="655" t="s">
        <v>10660</v>
      </c>
      <c r="N2000" s="468"/>
      <c r="O2000" s="191"/>
      <c r="Y2000" s="26"/>
      <c r="Z2000" s="26"/>
    </row>
    <row r="2001" spans="1:26" ht="45.75" customHeight="1" x14ac:dyDescent="0.25">
      <c r="A2001" s="1304"/>
      <c r="B2001" s="1304"/>
      <c r="C2001" s="1304"/>
      <c r="D2001" s="1304"/>
      <c r="E2001" s="1304"/>
      <c r="F2001" s="1304"/>
      <c r="G2001" s="1305"/>
      <c r="H2001" s="1304"/>
      <c r="I2001" s="1304"/>
      <c r="J2001" s="1304"/>
      <c r="K2001" s="1304"/>
      <c r="L2001" s="127" t="s">
        <v>5673</v>
      </c>
      <c r="M2001" s="655" t="s">
        <v>10659</v>
      </c>
      <c r="N2001" s="468"/>
      <c r="O2001" s="191">
        <v>217373.21</v>
      </c>
      <c r="R2001" s="26"/>
      <c r="S2001" s="26"/>
    </row>
    <row r="2002" spans="1:26" ht="30" customHeight="1" x14ac:dyDescent="0.25">
      <c r="A2002" s="1304">
        <v>578</v>
      </c>
      <c r="B2002" s="1304">
        <v>23</v>
      </c>
      <c r="C2002" s="1304" t="s">
        <v>64</v>
      </c>
      <c r="D2002" s="1304">
        <v>2564</v>
      </c>
      <c r="E2002" s="1304" t="s">
        <v>9958</v>
      </c>
      <c r="F2002" s="1304" t="s">
        <v>9958</v>
      </c>
      <c r="G2002" s="1305" t="s">
        <v>9959</v>
      </c>
      <c r="H2002" s="1304" t="s">
        <v>10792</v>
      </c>
      <c r="I2002" s="1304" t="s">
        <v>2495</v>
      </c>
      <c r="J2002" s="1304" t="s">
        <v>232</v>
      </c>
      <c r="K2002" s="1304" t="s">
        <v>3414</v>
      </c>
      <c r="L2002" s="126" t="s">
        <v>4569</v>
      </c>
      <c r="M2002" s="655" t="s">
        <v>9960</v>
      </c>
      <c r="N2002" s="468"/>
      <c r="O2002" s="191"/>
      <c r="P2002" s="26"/>
      <c r="Q2002" s="26"/>
      <c r="X2002" s="26"/>
    </row>
    <row r="2003" spans="1:26" ht="33.75" customHeight="1" x14ac:dyDescent="0.25">
      <c r="A2003" s="1304"/>
      <c r="B2003" s="1304"/>
      <c r="C2003" s="1304"/>
      <c r="D2003" s="1304"/>
      <c r="E2003" s="1304"/>
      <c r="F2003" s="1304"/>
      <c r="G2003" s="1305"/>
      <c r="H2003" s="1304"/>
      <c r="I2003" s="1304"/>
      <c r="J2003" s="1304"/>
      <c r="K2003" s="1304"/>
      <c r="L2003" s="126" t="s">
        <v>297</v>
      </c>
      <c r="M2003" s="655" t="s">
        <v>10823</v>
      </c>
      <c r="N2003" s="468"/>
      <c r="O2003" s="191"/>
      <c r="W2003" s="26"/>
    </row>
    <row r="2004" spans="1:26" ht="51.75" customHeight="1" x14ac:dyDescent="0.25">
      <c r="A2004" s="1304"/>
      <c r="B2004" s="1304"/>
      <c r="C2004" s="1304"/>
      <c r="D2004" s="1304"/>
      <c r="E2004" s="1304"/>
      <c r="F2004" s="1304"/>
      <c r="G2004" s="1305"/>
      <c r="H2004" s="1304"/>
      <c r="I2004" s="1304"/>
      <c r="J2004" s="1304"/>
      <c r="K2004" s="1304"/>
      <c r="L2004" s="127" t="s">
        <v>5673</v>
      </c>
      <c r="M2004" s="658" t="s">
        <v>10824</v>
      </c>
      <c r="N2004" s="468"/>
      <c r="O2004" s="191">
        <v>215135.39</v>
      </c>
      <c r="R2004" s="26"/>
    </row>
    <row r="2005" spans="1:26" ht="65.25" customHeight="1" x14ac:dyDescent="0.25">
      <c r="A2005" s="1304">
        <v>579</v>
      </c>
      <c r="B2005" s="1304">
        <v>3</v>
      </c>
      <c r="C2005" s="1304" t="s">
        <v>65</v>
      </c>
      <c r="D2005" s="1304">
        <v>2564</v>
      </c>
      <c r="E2005" s="1304" t="s">
        <v>9916</v>
      </c>
      <c r="F2005" s="1304" t="s">
        <v>9916</v>
      </c>
      <c r="G2005" s="1305" t="s">
        <v>9917</v>
      </c>
      <c r="H2005" s="1304" t="s">
        <v>9918</v>
      </c>
      <c r="I2005" s="1304" t="s">
        <v>9919</v>
      </c>
      <c r="J2005" s="1304" t="s">
        <v>9920</v>
      </c>
      <c r="K2005" s="1304" t="s">
        <v>4937</v>
      </c>
      <c r="L2005" s="126" t="s">
        <v>4569</v>
      </c>
      <c r="M2005" s="655" t="s">
        <v>9921</v>
      </c>
      <c r="N2005" s="468"/>
      <c r="O2005" s="191"/>
      <c r="P2005" s="26"/>
      <c r="Q2005" s="26"/>
      <c r="U2005" s="26"/>
      <c r="V2005" s="26"/>
    </row>
    <row r="2006" spans="1:26" ht="65.25" customHeight="1" x14ac:dyDescent="0.25">
      <c r="A2006" s="1304"/>
      <c r="B2006" s="1304"/>
      <c r="C2006" s="1304"/>
      <c r="D2006" s="1304"/>
      <c r="E2006" s="1304"/>
      <c r="F2006" s="1304"/>
      <c r="G2006" s="1305"/>
      <c r="H2006" s="1304"/>
      <c r="I2006" s="1304"/>
      <c r="J2006" s="1304"/>
      <c r="K2006" s="1304"/>
      <c r="L2006" s="126" t="s">
        <v>297</v>
      </c>
      <c r="M2006" s="655" t="s">
        <v>10825</v>
      </c>
      <c r="N2006" s="468"/>
      <c r="O2006" s="191"/>
    </row>
    <row r="2007" spans="1:26" ht="42" customHeight="1" x14ac:dyDescent="0.25">
      <c r="A2007" s="1304"/>
      <c r="B2007" s="1304"/>
      <c r="C2007" s="1304"/>
      <c r="D2007" s="1304"/>
      <c r="E2007" s="1304"/>
      <c r="F2007" s="1304"/>
      <c r="G2007" s="1305"/>
      <c r="H2007" s="1304"/>
      <c r="I2007" s="1304"/>
      <c r="J2007" s="1304"/>
      <c r="K2007" s="1304"/>
      <c r="L2007" s="127" t="s">
        <v>5673</v>
      </c>
      <c r="M2007" s="658" t="s">
        <v>10826</v>
      </c>
      <c r="N2007" s="468"/>
      <c r="O2007" s="191">
        <v>246245.24</v>
      </c>
      <c r="T2007" s="26"/>
    </row>
    <row r="2008" spans="1:26" ht="51" customHeight="1" x14ac:dyDescent="0.25">
      <c r="A2008" s="1304">
        <v>580</v>
      </c>
      <c r="B2008" s="1304">
        <v>4</v>
      </c>
      <c r="C2008" s="1304" t="s">
        <v>65</v>
      </c>
      <c r="D2008" s="1304">
        <v>2564</v>
      </c>
      <c r="E2008" s="1304" t="s">
        <v>9912</v>
      </c>
      <c r="F2008" s="1304" t="s">
        <v>9912</v>
      </c>
      <c r="G2008" s="1305" t="s">
        <v>9913</v>
      </c>
      <c r="H2008" s="1304" t="s">
        <v>9914</v>
      </c>
      <c r="I2008" s="1304" t="s">
        <v>1268</v>
      </c>
      <c r="J2008" s="1304" t="s">
        <v>1269</v>
      </c>
      <c r="K2008" s="1304" t="s">
        <v>3414</v>
      </c>
      <c r="L2008" s="267" t="s">
        <v>4569</v>
      </c>
      <c r="M2008" s="655" t="s">
        <v>9915</v>
      </c>
      <c r="N2008" s="468"/>
      <c r="O2008" s="191"/>
    </row>
    <row r="2009" spans="1:26" s="26" customFormat="1" ht="24.75" customHeight="1" x14ac:dyDescent="0.25">
      <c r="A2009" s="1304"/>
      <c r="B2009" s="1304"/>
      <c r="C2009" s="1304"/>
      <c r="D2009" s="1304"/>
      <c r="E2009" s="1304"/>
      <c r="F2009" s="1304"/>
      <c r="G2009" s="1305"/>
      <c r="H2009" s="1304"/>
      <c r="I2009" s="1304"/>
      <c r="J2009" s="1304"/>
      <c r="K2009" s="1304"/>
      <c r="L2009" s="126" t="s">
        <v>297</v>
      </c>
      <c r="M2009" s="655" t="s">
        <v>10827</v>
      </c>
      <c r="N2009" s="468"/>
      <c r="O2009" s="191"/>
      <c r="P2009" s="1"/>
      <c r="Q2009" s="1"/>
      <c r="R2009" s="1"/>
      <c r="S2009" s="1"/>
      <c r="T2009" s="1"/>
      <c r="U2009" s="1"/>
      <c r="V2009" s="1"/>
      <c r="W2009" s="1"/>
      <c r="X2009" s="1"/>
      <c r="Y2009" s="1"/>
      <c r="Z2009" s="1"/>
    </row>
    <row r="2010" spans="1:26" ht="46.5" customHeight="1" x14ac:dyDescent="0.25">
      <c r="A2010" s="1304"/>
      <c r="B2010" s="1304"/>
      <c r="C2010" s="1304"/>
      <c r="D2010" s="1304"/>
      <c r="E2010" s="1304"/>
      <c r="F2010" s="1304"/>
      <c r="G2010" s="1305"/>
      <c r="H2010" s="1304"/>
      <c r="I2010" s="1304"/>
      <c r="J2010" s="1304"/>
      <c r="K2010" s="1304"/>
      <c r="L2010" s="127" t="s">
        <v>5673</v>
      </c>
      <c r="M2010" s="658" t="s">
        <v>10828</v>
      </c>
      <c r="N2010" s="468" t="s">
        <v>10829</v>
      </c>
      <c r="O2010" s="191"/>
      <c r="S2010" s="26"/>
    </row>
    <row r="2011" spans="1:26" ht="24.75" customHeight="1" x14ac:dyDescent="0.25">
      <c r="A2011" s="69">
        <v>581</v>
      </c>
      <c r="B2011" s="119">
        <v>24</v>
      </c>
      <c r="C2011" s="119" t="s">
        <v>65</v>
      </c>
      <c r="D2011" s="119">
        <v>2564</v>
      </c>
      <c r="E2011" s="150" t="s">
        <v>10134</v>
      </c>
      <c r="F2011" s="150" t="s">
        <v>10134</v>
      </c>
      <c r="G2011" s="1" t="s">
        <v>10135</v>
      </c>
      <c r="H2011" s="113" t="s">
        <v>7165</v>
      </c>
      <c r="I2011" s="113" t="s">
        <v>212</v>
      </c>
      <c r="J2011" s="113" t="s">
        <v>212</v>
      </c>
      <c r="K2011" s="113" t="s">
        <v>3414</v>
      </c>
      <c r="L2011" s="113" t="s">
        <v>44</v>
      </c>
      <c r="M2011" s="361" t="s">
        <v>10136</v>
      </c>
    </row>
    <row r="2012" spans="1:26" ht="24.75" customHeight="1" x14ac:dyDescent="0.25">
      <c r="A2012" s="1128">
        <v>582</v>
      </c>
      <c r="B2012" s="119">
        <v>24</v>
      </c>
      <c r="C2012" s="119" t="s">
        <v>65</v>
      </c>
      <c r="D2012" s="119">
        <v>2564</v>
      </c>
      <c r="E2012" s="1287" t="s">
        <v>10157</v>
      </c>
      <c r="F2012" s="1287" t="s">
        <v>10157</v>
      </c>
      <c r="G2012" s="1288" t="s">
        <v>10158</v>
      </c>
      <c r="H2012" s="1128" t="s">
        <v>10156</v>
      </c>
      <c r="I2012" s="1128" t="s">
        <v>211</v>
      </c>
      <c r="J2012" s="1128" t="s">
        <v>212</v>
      </c>
      <c r="K2012" s="1128" t="s">
        <v>3414</v>
      </c>
      <c r="L2012" s="367" t="s">
        <v>4569</v>
      </c>
      <c r="M2012" s="361" t="s">
        <v>10154</v>
      </c>
      <c r="Y2012" s="26"/>
      <c r="Z2012" s="26"/>
    </row>
    <row r="2013" spans="1:26" ht="24.75" customHeight="1" x14ac:dyDescent="0.25">
      <c r="A2013" s="1128"/>
      <c r="B2013" s="363">
        <v>7</v>
      </c>
      <c r="C2013" s="119" t="s">
        <v>67</v>
      </c>
      <c r="D2013" s="119">
        <v>2564</v>
      </c>
      <c r="E2013" s="1287"/>
      <c r="F2013" s="1287"/>
      <c r="G2013" s="1288"/>
      <c r="H2013" s="1128"/>
      <c r="I2013" s="1128"/>
      <c r="J2013" s="1128"/>
      <c r="K2013" s="1128"/>
      <c r="L2013" s="126" t="s">
        <v>11175</v>
      </c>
      <c r="M2013" s="361" t="s">
        <v>11176</v>
      </c>
      <c r="R2013" s="26"/>
    </row>
    <row r="2014" spans="1:26" ht="24.75" customHeight="1" x14ac:dyDescent="0.25">
      <c r="A2014" s="1304">
        <v>583</v>
      </c>
      <c r="B2014" s="1304">
        <v>24</v>
      </c>
      <c r="C2014" s="1304" t="s">
        <v>65</v>
      </c>
      <c r="D2014" s="1304">
        <v>2564</v>
      </c>
      <c r="E2014" s="1286" t="s">
        <v>10157</v>
      </c>
      <c r="F2014" s="1286" t="s">
        <v>10157</v>
      </c>
      <c r="G2014" s="1305" t="s">
        <v>10158</v>
      </c>
      <c r="H2014" s="1286" t="s">
        <v>10156</v>
      </c>
      <c r="I2014" s="1286" t="s">
        <v>211</v>
      </c>
      <c r="J2014" s="1286" t="s">
        <v>212</v>
      </c>
      <c r="K2014" s="1286" t="s">
        <v>3414</v>
      </c>
      <c r="L2014" s="267" t="s">
        <v>44</v>
      </c>
      <c r="M2014" s="655" t="s">
        <v>10155</v>
      </c>
      <c r="N2014" s="468"/>
      <c r="O2014" s="191"/>
      <c r="P2014" s="26"/>
      <c r="Q2014" s="26"/>
      <c r="X2014" s="26"/>
    </row>
    <row r="2015" spans="1:26" ht="51.75" customHeight="1" x14ac:dyDescent="0.25">
      <c r="A2015" s="1304"/>
      <c r="B2015" s="1304"/>
      <c r="C2015" s="1304"/>
      <c r="D2015" s="1304"/>
      <c r="E2015" s="1286"/>
      <c r="F2015" s="1286"/>
      <c r="G2015" s="1305"/>
      <c r="H2015" s="1286"/>
      <c r="I2015" s="1286"/>
      <c r="J2015" s="1286"/>
      <c r="K2015" s="1286"/>
      <c r="L2015" s="126" t="s">
        <v>297</v>
      </c>
      <c r="M2015" s="655" t="s">
        <v>10883</v>
      </c>
      <c r="N2015" s="468"/>
      <c r="O2015" s="191"/>
      <c r="W2015" s="26"/>
    </row>
    <row r="2016" spans="1:26" ht="38.25" customHeight="1" x14ac:dyDescent="0.25">
      <c r="A2016" s="1304"/>
      <c r="B2016" s="1304"/>
      <c r="C2016" s="1304"/>
      <c r="D2016" s="1304"/>
      <c r="E2016" s="1286"/>
      <c r="F2016" s="1286"/>
      <c r="G2016" s="1305"/>
      <c r="H2016" s="1286"/>
      <c r="I2016" s="1286"/>
      <c r="J2016" s="1286"/>
      <c r="K2016" s="1286"/>
      <c r="L2016" s="127" t="s">
        <v>5673</v>
      </c>
      <c r="M2016" s="658" t="s">
        <v>10884</v>
      </c>
      <c r="N2016" s="468" t="s">
        <v>10885</v>
      </c>
      <c r="O2016" s="191">
        <v>8183.04</v>
      </c>
    </row>
    <row r="2017" spans="1:22" ht="37.5" customHeight="1" x14ac:dyDescent="0.25">
      <c r="A2017" s="1306">
        <v>584</v>
      </c>
      <c r="B2017" s="119">
        <v>31</v>
      </c>
      <c r="C2017" s="119" t="s">
        <v>65</v>
      </c>
      <c r="D2017" s="119">
        <v>2564</v>
      </c>
      <c r="E2017" s="126"/>
      <c r="F2017" s="126"/>
      <c r="G2017" s="267"/>
      <c r="H2017" s="1128" t="s">
        <v>10160</v>
      </c>
      <c r="I2017" s="1128" t="s">
        <v>181</v>
      </c>
      <c r="J2017" s="1128" t="s">
        <v>105</v>
      </c>
      <c r="K2017" s="1128" t="s">
        <v>3414</v>
      </c>
      <c r="L2017" s="135" t="s">
        <v>4569</v>
      </c>
      <c r="M2017" s="361" t="s">
        <v>11232</v>
      </c>
      <c r="N2017" s="468"/>
      <c r="O2017" s="191"/>
      <c r="U2017" s="26"/>
      <c r="V2017" s="26"/>
    </row>
    <row r="2018" spans="1:22" ht="46.5" customHeight="1" x14ac:dyDescent="0.25">
      <c r="A2018" s="1306"/>
      <c r="B2018" s="363">
        <v>7</v>
      </c>
      <c r="C2018" s="119" t="s">
        <v>67</v>
      </c>
      <c r="D2018" s="363">
        <v>2564</v>
      </c>
      <c r="E2018" s="371" t="s">
        <v>11231</v>
      </c>
      <c r="F2018" s="371" t="s">
        <v>11231</v>
      </c>
      <c r="G2018" s="267" t="s">
        <v>11235</v>
      </c>
      <c r="H2018" s="1128"/>
      <c r="I2018" s="1128"/>
      <c r="J2018" s="1128"/>
      <c r="K2018" s="1128"/>
      <c r="L2018" s="126" t="s">
        <v>297</v>
      </c>
      <c r="M2018" s="658" t="s">
        <v>11233</v>
      </c>
      <c r="N2018" s="468"/>
      <c r="O2018" s="191"/>
    </row>
    <row r="2019" spans="1:22" ht="24.75" customHeight="1" x14ac:dyDescent="0.25">
      <c r="A2019" s="1306"/>
      <c r="B2019" s="363">
        <v>21</v>
      </c>
      <c r="C2019" s="119" t="s">
        <v>2213</v>
      </c>
      <c r="D2019" s="363">
        <v>2564</v>
      </c>
      <c r="E2019" s="126"/>
      <c r="F2019" s="126"/>
      <c r="G2019" s="267"/>
      <c r="H2019" s="1128"/>
      <c r="I2019" s="1128"/>
      <c r="J2019" s="1128"/>
      <c r="K2019" s="1128"/>
      <c r="L2019" s="127" t="s">
        <v>5673</v>
      </c>
      <c r="M2019" s="658" t="s">
        <v>11234</v>
      </c>
      <c r="N2019" s="468"/>
      <c r="O2019" s="191">
        <v>325634.68</v>
      </c>
    </row>
    <row r="2020" spans="1:22" ht="24.75" customHeight="1" x14ac:dyDescent="0.25">
      <c r="A2020" s="51">
        <v>585</v>
      </c>
      <c r="B2020" s="119">
        <v>31</v>
      </c>
      <c r="C2020" s="119" t="s">
        <v>65</v>
      </c>
      <c r="D2020" s="119">
        <v>2564</v>
      </c>
      <c r="E2020" s="1287" t="s">
        <v>11208</v>
      </c>
      <c r="F2020" s="1287" t="s">
        <v>11208</v>
      </c>
      <c r="G2020" s="1288" t="s">
        <v>10161</v>
      </c>
      <c r="H2020" s="1128" t="s">
        <v>10160</v>
      </c>
      <c r="I2020" s="1128" t="s">
        <v>181</v>
      </c>
      <c r="J2020" s="1128" t="s">
        <v>105</v>
      </c>
      <c r="K2020" s="1128" t="s">
        <v>3414</v>
      </c>
      <c r="L2020" s="367" t="s">
        <v>4569</v>
      </c>
      <c r="M2020" s="361" t="s">
        <v>10159</v>
      </c>
      <c r="T2020" s="26"/>
    </row>
    <row r="2021" spans="1:22" ht="24.75" customHeight="1" x14ac:dyDescent="0.25">
      <c r="B2021" s="363">
        <v>19</v>
      </c>
      <c r="C2021" s="119" t="s">
        <v>67</v>
      </c>
      <c r="D2021" s="363">
        <v>2564</v>
      </c>
      <c r="E2021" s="1287"/>
      <c r="F2021" s="1287"/>
      <c r="G2021" s="1288"/>
      <c r="H2021" s="1128"/>
      <c r="I2021" s="1128"/>
      <c r="J2021" s="1128"/>
      <c r="K2021" s="1128"/>
      <c r="L2021" s="367" t="s">
        <v>11209</v>
      </c>
      <c r="M2021" s="361" t="s">
        <v>11211</v>
      </c>
    </row>
    <row r="2022" spans="1:22" ht="24.75" customHeight="1" x14ac:dyDescent="0.25">
      <c r="B2022" s="363">
        <v>21</v>
      </c>
      <c r="C2022" s="119" t="s">
        <v>67</v>
      </c>
      <c r="D2022" s="119">
        <v>2564</v>
      </c>
      <c r="E2022" s="1287"/>
      <c r="F2022" s="1287"/>
      <c r="G2022" s="1288"/>
      <c r="H2022" s="1128"/>
      <c r="I2022" s="1128"/>
      <c r="J2022" s="1128"/>
      <c r="K2022" s="1128"/>
      <c r="L2022" s="312" t="s">
        <v>11210</v>
      </c>
      <c r="M2022" s="361" t="s">
        <v>11181</v>
      </c>
      <c r="O2022" s="163">
        <v>31750.15</v>
      </c>
    </row>
    <row r="2023" spans="1:22" ht="66" customHeight="1" x14ac:dyDescent="0.25">
      <c r="A2023" s="1295">
        <v>586</v>
      </c>
      <c r="B2023" s="119">
        <v>20</v>
      </c>
      <c r="C2023" s="119" t="s">
        <v>66</v>
      </c>
      <c r="D2023" s="119">
        <v>2564</v>
      </c>
      <c r="E2023" s="1287" t="s">
        <v>10268</v>
      </c>
      <c r="F2023" s="1287" t="s">
        <v>10268</v>
      </c>
      <c r="G2023" s="1288" t="s">
        <v>10269</v>
      </c>
      <c r="H2023" s="1128" t="s">
        <v>10270</v>
      </c>
      <c r="I2023" s="1128" t="s">
        <v>142</v>
      </c>
      <c r="J2023" s="1128" t="s">
        <v>78</v>
      </c>
      <c r="K2023" s="1128" t="s">
        <v>3414</v>
      </c>
      <c r="L2023" s="367" t="s">
        <v>4569</v>
      </c>
      <c r="M2023" s="361" t="s">
        <v>10271</v>
      </c>
      <c r="S2023" s="26"/>
    </row>
    <row r="2024" spans="1:22" ht="66" customHeight="1" x14ac:dyDescent="0.25">
      <c r="A2024" s="1128"/>
      <c r="B2024" s="363">
        <v>19</v>
      </c>
      <c r="C2024" s="119" t="s">
        <v>67</v>
      </c>
      <c r="D2024" s="363">
        <v>2564</v>
      </c>
      <c r="E2024" s="1287"/>
      <c r="F2024" s="1287"/>
      <c r="G2024" s="1288"/>
      <c r="H2024" s="1128"/>
      <c r="I2024" s="1128"/>
      <c r="J2024" s="1128"/>
      <c r="K2024" s="1128"/>
      <c r="L2024" s="367" t="s">
        <v>297</v>
      </c>
      <c r="M2024" s="361" t="s">
        <v>11206</v>
      </c>
    </row>
    <row r="2025" spans="1:22" ht="66" customHeight="1" x14ac:dyDescent="0.25">
      <c r="A2025" s="1128"/>
      <c r="B2025" s="363">
        <v>21</v>
      </c>
      <c r="C2025" s="119" t="s">
        <v>67</v>
      </c>
      <c r="D2025" s="363">
        <v>2564</v>
      </c>
      <c r="E2025" s="1287"/>
      <c r="F2025" s="1287"/>
      <c r="G2025" s="1288"/>
      <c r="H2025" s="1128"/>
      <c r="I2025" s="1128"/>
      <c r="J2025" s="1128"/>
      <c r="K2025" s="1128"/>
      <c r="L2025" s="367" t="s">
        <v>11205</v>
      </c>
      <c r="M2025" s="361" t="s">
        <v>11207</v>
      </c>
      <c r="O2025" s="163">
        <v>154671.29</v>
      </c>
    </row>
    <row r="2026" spans="1:22" ht="24.75" customHeight="1" x14ac:dyDescent="0.25">
      <c r="A2026" s="1295">
        <v>587</v>
      </c>
      <c r="B2026" s="119">
        <v>20</v>
      </c>
      <c r="C2026" s="119" t="s">
        <v>66</v>
      </c>
      <c r="D2026" s="119">
        <v>2564</v>
      </c>
      <c r="E2026" s="1287" t="s">
        <v>10272</v>
      </c>
      <c r="F2026" s="1287" t="s">
        <v>10272</v>
      </c>
      <c r="G2026" s="1288" t="s">
        <v>10273</v>
      </c>
      <c r="H2026" s="1128" t="s">
        <v>10274</v>
      </c>
      <c r="I2026" s="1128" t="s">
        <v>50</v>
      </c>
      <c r="J2026" s="1128" t="s">
        <v>551</v>
      </c>
      <c r="K2026" s="1128" t="s">
        <v>3414</v>
      </c>
      <c r="L2026" s="367" t="s">
        <v>4569</v>
      </c>
      <c r="M2026" s="361" t="s">
        <v>10275</v>
      </c>
    </row>
    <row r="2027" spans="1:22" ht="48" customHeight="1" x14ac:dyDescent="0.25">
      <c r="A2027" s="1128"/>
      <c r="B2027" s="119" t="s">
        <v>11183</v>
      </c>
      <c r="C2027" s="119" t="s">
        <v>67</v>
      </c>
      <c r="D2027" s="363">
        <v>2564</v>
      </c>
      <c r="E2027" s="1287"/>
      <c r="F2027" s="1287"/>
      <c r="G2027" s="1288"/>
      <c r="H2027" s="1128"/>
      <c r="I2027" s="1128"/>
      <c r="J2027" s="1128"/>
      <c r="K2027" s="1128"/>
      <c r="L2027" s="367" t="s">
        <v>11173</v>
      </c>
      <c r="M2027" s="361" t="s">
        <v>11182</v>
      </c>
    </row>
    <row r="2028" spans="1:22" ht="93.75" customHeight="1" x14ac:dyDescent="0.25">
      <c r="A2028" s="1295">
        <v>588</v>
      </c>
      <c r="B2028" s="119">
        <v>20</v>
      </c>
      <c r="C2028" s="119" t="s">
        <v>66</v>
      </c>
      <c r="D2028" s="119">
        <v>2564</v>
      </c>
      <c r="E2028" s="1287" t="s">
        <v>11178</v>
      </c>
      <c r="F2028" s="1287" t="s">
        <v>11178</v>
      </c>
      <c r="G2028" s="1308" t="s">
        <v>10276</v>
      </c>
      <c r="H2028" s="1128" t="s">
        <v>10277</v>
      </c>
      <c r="I2028" s="1128" t="s">
        <v>780</v>
      </c>
      <c r="J2028" s="1128" t="s">
        <v>92</v>
      </c>
      <c r="K2028" s="1128" t="s">
        <v>3414</v>
      </c>
      <c r="L2028" s="367" t="s">
        <v>4569</v>
      </c>
      <c r="M2028" s="361" t="s">
        <v>10271</v>
      </c>
      <c r="R2028" s="26"/>
    </row>
    <row r="2029" spans="1:22" ht="93.75" customHeight="1" x14ac:dyDescent="0.25">
      <c r="A2029" s="1128"/>
      <c r="B2029" s="363">
        <v>21</v>
      </c>
      <c r="C2029" s="119" t="s">
        <v>67</v>
      </c>
      <c r="D2029" s="363">
        <v>2564</v>
      </c>
      <c r="E2029" s="1287"/>
      <c r="F2029" s="1287"/>
      <c r="G2029" s="1308"/>
      <c r="H2029" s="1128"/>
      <c r="I2029" s="1128"/>
      <c r="J2029" s="1128"/>
      <c r="K2029" s="1128"/>
      <c r="L2029" s="367" t="s">
        <v>11173</v>
      </c>
      <c r="M2029" s="361" t="s">
        <v>11179</v>
      </c>
    </row>
    <row r="2030" spans="1:22" ht="64.5" customHeight="1" x14ac:dyDescent="0.25">
      <c r="A2030" s="1295">
        <v>589</v>
      </c>
      <c r="B2030" s="119">
        <v>22</v>
      </c>
      <c r="C2030" s="119" t="s">
        <v>66</v>
      </c>
      <c r="D2030" s="119">
        <v>2564</v>
      </c>
      <c r="E2030" s="1287" t="s">
        <v>10298</v>
      </c>
      <c r="F2030" s="1287" t="s">
        <v>10298</v>
      </c>
      <c r="G2030" s="1288" t="s">
        <v>10299</v>
      </c>
      <c r="H2030" s="1360" t="s">
        <v>10300</v>
      </c>
      <c r="I2030" s="1128" t="s">
        <v>550</v>
      </c>
      <c r="J2030" s="1128" t="s">
        <v>551</v>
      </c>
      <c r="K2030" s="1128" t="s">
        <v>3414</v>
      </c>
      <c r="L2030" s="367" t="s">
        <v>4569</v>
      </c>
      <c r="M2030" s="361" t="s">
        <v>10295</v>
      </c>
    </row>
    <row r="2031" spans="1:22" ht="24.75" customHeight="1" x14ac:dyDescent="0.25">
      <c r="A2031" s="1128"/>
      <c r="B2031" s="363">
        <v>7</v>
      </c>
      <c r="C2031" s="119" t="s">
        <v>67</v>
      </c>
      <c r="D2031" s="119">
        <v>2564</v>
      </c>
      <c r="E2031" s="1287"/>
      <c r="F2031" s="1287"/>
      <c r="G2031" s="1288"/>
      <c r="H2031" s="1360"/>
      <c r="I2031" s="1128"/>
      <c r="J2031" s="1128"/>
      <c r="K2031" s="1128"/>
      <c r="L2031" s="367" t="s">
        <v>11173</v>
      </c>
      <c r="M2031" s="361" t="s">
        <v>11174</v>
      </c>
    </row>
    <row r="2032" spans="1:22" ht="24.75" customHeight="1" x14ac:dyDescent="0.25">
      <c r="A2032" s="51">
        <v>590</v>
      </c>
      <c r="B2032" s="371">
        <v>22</v>
      </c>
      <c r="C2032" s="371" t="s">
        <v>66</v>
      </c>
      <c r="D2032" s="371">
        <v>2564</v>
      </c>
      <c r="E2032" s="1286" t="s">
        <v>10298</v>
      </c>
      <c r="F2032" s="1286" t="s">
        <v>10298</v>
      </c>
      <c r="G2032" s="1305" t="s">
        <v>10299</v>
      </c>
      <c r="H2032" s="1286" t="s">
        <v>10300</v>
      </c>
      <c r="I2032" s="1286" t="s">
        <v>550</v>
      </c>
      <c r="J2032" s="1286" t="s">
        <v>551</v>
      </c>
      <c r="K2032" s="1286" t="s">
        <v>3414</v>
      </c>
      <c r="L2032" s="267" t="s">
        <v>44</v>
      </c>
      <c r="M2032" s="655" t="s">
        <v>10296</v>
      </c>
      <c r="N2032" s="468"/>
      <c r="O2032" s="191"/>
      <c r="P2032" s="26"/>
      <c r="Q2032" s="26"/>
    </row>
    <row r="2033" spans="1:15" ht="24.75" customHeight="1" x14ac:dyDescent="0.25">
      <c r="A2033" s="1128"/>
      <c r="B2033" s="877">
        <v>16</v>
      </c>
      <c r="C2033" s="371" t="s">
        <v>69</v>
      </c>
      <c r="D2033" s="877">
        <v>2564</v>
      </c>
      <c r="E2033" s="1286"/>
      <c r="F2033" s="1286"/>
      <c r="G2033" s="1305"/>
      <c r="H2033" s="1286"/>
      <c r="I2033" s="1286"/>
      <c r="J2033" s="1286"/>
      <c r="K2033" s="1286"/>
      <c r="L2033" s="126" t="s">
        <v>297</v>
      </c>
      <c r="M2033" s="655" t="s">
        <v>10886</v>
      </c>
      <c r="N2033" s="468"/>
      <c r="O2033" s="191"/>
    </row>
    <row r="2034" spans="1:15" ht="24.75" customHeight="1" x14ac:dyDescent="0.25">
      <c r="A2034" s="1128"/>
      <c r="B2034" s="877">
        <v>21</v>
      </c>
      <c r="C2034" s="371" t="s">
        <v>69</v>
      </c>
      <c r="D2034" s="877">
        <v>2564</v>
      </c>
      <c r="E2034" s="1286"/>
      <c r="F2034" s="1286"/>
      <c r="G2034" s="1305"/>
      <c r="H2034" s="1286"/>
      <c r="I2034" s="1286"/>
      <c r="J2034" s="1286"/>
      <c r="K2034" s="1286"/>
      <c r="L2034" s="127" t="s">
        <v>5673</v>
      </c>
      <c r="M2034" s="658" t="s">
        <v>10887</v>
      </c>
      <c r="N2034" s="468" t="s">
        <v>10888</v>
      </c>
      <c r="O2034" s="191">
        <v>96573.87</v>
      </c>
    </row>
    <row r="2035" spans="1:15" ht="24.75" customHeight="1" x14ac:dyDescent="0.25">
      <c r="A2035" s="297">
        <v>591</v>
      </c>
      <c r="B2035" s="119">
        <v>22</v>
      </c>
      <c r="C2035" s="119" t="s">
        <v>66</v>
      </c>
      <c r="D2035" s="119">
        <v>2564</v>
      </c>
      <c r="E2035" s="150" t="s">
        <v>10301</v>
      </c>
      <c r="F2035" s="150" t="s">
        <v>10301</v>
      </c>
      <c r="G2035" s="1" t="s">
        <v>10302</v>
      </c>
      <c r="H2035" s="113" t="s">
        <v>10303</v>
      </c>
      <c r="I2035" s="113" t="s">
        <v>216</v>
      </c>
      <c r="J2035" s="113" t="s">
        <v>216</v>
      </c>
      <c r="K2035" s="113" t="s">
        <v>3414</v>
      </c>
      <c r="L2035" s="113" t="s">
        <v>44</v>
      </c>
      <c r="M2035" s="361" t="s">
        <v>10297</v>
      </c>
    </row>
    <row r="2036" spans="1:15" ht="24.75" customHeight="1" x14ac:dyDescent="0.25">
      <c r="A2036" s="297">
        <v>592</v>
      </c>
      <c r="B2036" s="119">
        <v>28</v>
      </c>
      <c r="C2036" s="119" t="s">
        <v>66</v>
      </c>
      <c r="D2036" s="119">
        <v>2564</v>
      </c>
      <c r="E2036" s="150" t="s">
        <v>10321</v>
      </c>
      <c r="F2036" s="150" t="s">
        <v>10321</v>
      </c>
      <c r="G2036" s="1" t="s">
        <v>10322</v>
      </c>
      <c r="H2036" s="113" t="s">
        <v>10323</v>
      </c>
      <c r="I2036" s="113" t="s">
        <v>232</v>
      </c>
      <c r="J2036" s="113" t="s">
        <v>232</v>
      </c>
      <c r="K2036" s="113" t="s">
        <v>3414</v>
      </c>
      <c r="L2036" s="113" t="s">
        <v>44</v>
      </c>
      <c r="M2036" s="361" t="s">
        <v>10320</v>
      </c>
    </row>
    <row r="2037" spans="1:15" ht="24.75" customHeight="1" x14ac:dyDescent="0.25">
      <c r="A2037" s="1295">
        <v>593</v>
      </c>
      <c r="B2037" s="119">
        <v>30</v>
      </c>
      <c r="C2037" s="119" t="s">
        <v>66</v>
      </c>
      <c r="D2037" s="119">
        <v>2564</v>
      </c>
      <c r="E2037" s="1185" t="s">
        <v>10355</v>
      </c>
      <c r="F2037" s="1287" t="s">
        <v>10355</v>
      </c>
      <c r="G2037" s="1288" t="s">
        <v>10356</v>
      </c>
      <c r="H2037" s="1128" t="s">
        <v>10357</v>
      </c>
      <c r="I2037" s="1128" t="s">
        <v>112</v>
      </c>
      <c r="J2037" s="1128" t="s">
        <v>113</v>
      </c>
      <c r="K2037" s="1128" t="s">
        <v>3414</v>
      </c>
      <c r="L2037" s="367" t="s">
        <v>4569</v>
      </c>
      <c r="M2037" s="361" t="s">
        <v>10353</v>
      </c>
    </row>
    <row r="2038" spans="1:15" ht="24.75" customHeight="1" x14ac:dyDescent="0.25">
      <c r="A2038" s="1128"/>
      <c r="B2038" s="363">
        <v>21</v>
      </c>
      <c r="C2038" s="119" t="s">
        <v>67</v>
      </c>
      <c r="D2038" s="119">
        <v>2564</v>
      </c>
      <c r="E2038" s="1185"/>
      <c r="F2038" s="1287"/>
      <c r="G2038" s="1288"/>
      <c r="H2038" s="1128"/>
      <c r="I2038" s="1128"/>
      <c r="J2038" s="1128"/>
      <c r="K2038" s="1128"/>
      <c r="L2038" s="367" t="s">
        <v>11173</v>
      </c>
      <c r="M2038" s="361" t="s">
        <v>11180</v>
      </c>
    </row>
    <row r="2039" spans="1:15" ht="24.75" customHeight="1" x14ac:dyDescent="0.25">
      <c r="A2039" s="51">
        <v>594</v>
      </c>
      <c r="B2039" s="119">
        <v>30</v>
      </c>
      <c r="C2039" s="119" t="s">
        <v>66</v>
      </c>
      <c r="D2039" s="119">
        <v>2564</v>
      </c>
      <c r="E2039" s="1287" t="s">
        <v>10355</v>
      </c>
      <c r="F2039" s="1287" t="s">
        <v>10355</v>
      </c>
      <c r="G2039" s="1288" t="s">
        <v>10356</v>
      </c>
      <c r="H2039" s="1128" t="s">
        <v>10357</v>
      </c>
      <c r="I2039" s="1128" t="s">
        <v>112</v>
      </c>
      <c r="J2039" s="1128" t="s">
        <v>113</v>
      </c>
      <c r="K2039" s="1128" t="s">
        <v>3414</v>
      </c>
      <c r="L2039" s="113" t="s">
        <v>44</v>
      </c>
      <c r="M2039" s="361" t="s">
        <v>10354</v>
      </c>
    </row>
    <row r="2040" spans="1:15" ht="24.75" customHeight="1" x14ac:dyDescent="0.25">
      <c r="A2040" s="1295">
        <v>595</v>
      </c>
      <c r="B2040" s="1302">
        <v>21</v>
      </c>
      <c r="C2040" s="1287" t="s">
        <v>71</v>
      </c>
      <c r="D2040" s="1302">
        <v>2564</v>
      </c>
      <c r="E2040" s="1287"/>
      <c r="F2040" s="1287"/>
      <c r="G2040" s="1288"/>
      <c r="H2040" s="1128"/>
      <c r="I2040" s="1128"/>
      <c r="J2040" s="1128"/>
      <c r="K2040" s="1128"/>
      <c r="L2040" s="367" t="s">
        <v>5414</v>
      </c>
      <c r="M2040" s="361" t="s">
        <v>11067</v>
      </c>
    </row>
    <row r="2041" spans="1:15" ht="36.75" customHeight="1" x14ac:dyDescent="0.25">
      <c r="A2041" s="1295"/>
      <c r="B2041" s="1302"/>
      <c r="C2041" s="1287"/>
      <c r="D2041" s="1302"/>
      <c r="E2041" s="1287"/>
      <c r="F2041" s="1287"/>
      <c r="G2041" s="1288"/>
      <c r="H2041" s="1128"/>
      <c r="I2041" s="1128"/>
      <c r="J2041" s="1128"/>
      <c r="K2041" s="1128"/>
      <c r="L2041" s="108" t="s">
        <v>11068</v>
      </c>
      <c r="M2041" s="361" t="s">
        <v>11069</v>
      </c>
      <c r="N2041" s="485"/>
    </row>
    <row r="2042" spans="1:15" s="604" customFormat="1" ht="36.75" customHeight="1" x14ac:dyDescent="0.3">
      <c r="A2042" s="1303">
        <v>596</v>
      </c>
      <c r="B2042" s="1080">
        <v>11</v>
      </c>
      <c r="C2042" s="1080" t="s">
        <v>62</v>
      </c>
      <c r="D2042" s="1080">
        <v>2564</v>
      </c>
      <c r="E2042" s="1080" t="s">
        <v>10377</v>
      </c>
      <c r="F2042" s="1080" t="s">
        <v>10377</v>
      </c>
      <c r="G2042" s="1307" t="s">
        <v>10378</v>
      </c>
      <c r="H2042" s="1080" t="s">
        <v>10379</v>
      </c>
      <c r="I2042" s="1080" t="s">
        <v>953</v>
      </c>
      <c r="J2042" s="1080" t="s">
        <v>232</v>
      </c>
      <c r="K2042" s="1080" t="s">
        <v>3414</v>
      </c>
      <c r="L2042" s="706" t="s">
        <v>10380</v>
      </c>
      <c r="M2042" s="649" t="s">
        <v>10381</v>
      </c>
      <c r="N2042" s="613"/>
      <c r="O2042" s="644"/>
    </row>
    <row r="2043" spans="1:15" s="604" customFormat="1" ht="37.5" customHeight="1" x14ac:dyDescent="0.3">
      <c r="A2043" s="1080"/>
      <c r="B2043" s="1080"/>
      <c r="C2043" s="1080"/>
      <c r="D2043" s="1080"/>
      <c r="E2043" s="1080"/>
      <c r="F2043" s="1080"/>
      <c r="G2043" s="1307"/>
      <c r="H2043" s="1080"/>
      <c r="I2043" s="1080"/>
      <c r="J2043" s="1080"/>
      <c r="K2043" s="1080"/>
      <c r="L2043" s="706" t="s">
        <v>10522</v>
      </c>
      <c r="M2043" s="649" t="s">
        <v>10525</v>
      </c>
      <c r="N2043" s="613"/>
      <c r="O2043" s="644"/>
    </row>
    <row r="2044" spans="1:15" s="610" customFormat="1" ht="39" customHeight="1" x14ac:dyDescent="0.3">
      <c r="A2044" s="1080"/>
      <c r="B2044" s="1080"/>
      <c r="C2044" s="1080"/>
      <c r="D2044" s="1080"/>
      <c r="E2044" s="1080"/>
      <c r="F2044" s="1080"/>
      <c r="G2044" s="1307"/>
      <c r="H2044" s="1080"/>
      <c r="I2044" s="1080"/>
      <c r="J2044" s="1080"/>
      <c r="K2044" s="1080"/>
      <c r="L2044" s="707" t="s">
        <v>10524</v>
      </c>
      <c r="M2044" s="650" t="s">
        <v>10523</v>
      </c>
      <c r="N2044" s="613"/>
      <c r="O2044" s="644"/>
    </row>
    <row r="2045" spans="1:15" s="610" customFormat="1" ht="38.25" customHeight="1" x14ac:dyDescent="0.3">
      <c r="A2045" s="1080"/>
      <c r="B2045" s="642">
        <v>15</v>
      </c>
      <c r="C2045" s="608" t="s">
        <v>67</v>
      </c>
      <c r="D2045" s="642">
        <v>2564</v>
      </c>
      <c r="E2045" s="1080"/>
      <c r="F2045" s="1080"/>
      <c r="G2045" s="1307"/>
      <c r="H2045" s="1080"/>
      <c r="I2045" s="1080"/>
      <c r="J2045" s="1080"/>
      <c r="K2045" s="1080"/>
      <c r="L2045" s="707" t="s">
        <v>689</v>
      </c>
      <c r="M2045" s="650" t="s">
        <v>11162</v>
      </c>
      <c r="N2045" s="613"/>
      <c r="O2045" s="644">
        <v>280475.13</v>
      </c>
    </row>
    <row r="2046" spans="1:15" ht="33" customHeight="1" x14ac:dyDescent="0.3">
      <c r="B2046" s="119">
        <v>20</v>
      </c>
      <c r="C2046" s="119" t="s">
        <v>62</v>
      </c>
      <c r="D2046" s="119">
        <v>2564</v>
      </c>
      <c r="E2046" s="1287" t="s">
        <v>10424</v>
      </c>
      <c r="F2046" s="1287" t="s">
        <v>10424</v>
      </c>
      <c r="G2046" s="1288" t="s">
        <v>10425</v>
      </c>
      <c r="H2046" s="1128" t="s">
        <v>10426</v>
      </c>
      <c r="I2046" s="1128" t="s">
        <v>474</v>
      </c>
      <c r="J2046" s="1128" t="s">
        <v>58</v>
      </c>
      <c r="K2046" s="1128" t="s">
        <v>3414</v>
      </c>
      <c r="L2046" s="311" t="s">
        <v>10380</v>
      </c>
      <c r="M2046" s="361" t="s">
        <v>10428</v>
      </c>
    </row>
    <row r="2047" spans="1:15" ht="33" customHeight="1" x14ac:dyDescent="0.25">
      <c r="A2047" s="1295">
        <v>597</v>
      </c>
      <c r="B2047" s="363">
        <v>17</v>
      </c>
      <c r="C2047" s="119" t="s">
        <v>71</v>
      </c>
      <c r="D2047" s="363">
        <v>2564</v>
      </c>
      <c r="E2047" s="1287"/>
      <c r="F2047" s="1287"/>
      <c r="G2047" s="1288"/>
      <c r="H2047" s="1128"/>
      <c r="I2047" s="1128"/>
      <c r="J2047" s="1128"/>
      <c r="K2047" s="1128"/>
      <c r="L2047" s="108" t="s">
        <v>5414</v>
      </c>
      <c r="M2047" s="361" t="s">
        <v>11070</v>
      </c>
    </row>
    <row r="2048" spans="1:15" ht="33" customHeight="1" x14ac:dyDescent="0.25">
      <c r="A2048" s="1295"/>
      <c r="B2048" s="363">
        <v>21</v>
      </c>
      <c r="C2048" s="119" t="s">
        <v>71</v>
      </c>
      <c r="D2048" s="363">
        <v>2564</v>
      </c>
      <c r="E2048" s="1287"/>
      <c r="F2048" s="1287"/>
      <c r="G2048" s="1288"/>
      <c r="H2048" s="1128"/>
      <c r="I2048" s="1128"/>
      <c r="J2048" s="1128"/>
      <c r="K2048" s="1128"/>
      <c r="L2048" s="108" t="s">
        <v>11068</v>
      </c>
      <c r="M2048" s="361" t="s">
        <v>11071</v>
      </c>
    </row>
    <row r="2049" spans="1:15" ht="35.25" customHeight="1" x14ac:dyDescent="0.25">
      <c r="A2049" s="1295"/>
      <c r="B2049" s="119">
        <v>20</v>
      </c>
      <c r="C2049" s="119" t="s">
        <v>62</v>
      </c>
      <c r="D2049" s="119">
        <v>2564</v>
      </c>
      <c r="E2049" s="1287" t="s">
        <v>10424</v>
      </c>
      <c r="F2049" s="1287" t="s">
        <v>10424</v>
      </c>
      <c r="G2049" s="1288" t="s">
        <v>10425</v>
      </c>
      <c r="H2049" s="1128" t="s">
        <v>10426</v>
      </c>
      <c r="I2049" s="1128" t="s">
        <v>474</v>
      </c>
      <c r="J2049" s="1128" t="s">
        <v>58</v>
      </c>
      <c r="K2049" s="1128" t="s">
        <v>3414</v>
      </c>
      <c r="L2049" s="367" t="s">
        <v>4569</v>
      </c>
      <c r="M2049" s="361" t="s">
        <v>10427</v>
      </c>
    </row>
    <row r="2050" spans="1:15" ht="24.75" customHeight="1" x14ac:dyDescent="0.25">
      <c r="A2050" s="1295"/>
      <c r="B2050" s="363">
        <v>21</v>
      </c>
      <c r="C2050" s="119" t="s">
        <v>67</v>
      </c>
      <c r="D2050" s="363">
        <v>2564</v>
      </c>
      <c r="E2050" s="1287"/>
      <c r="F2050" s="1287"/>
      <c r="G2050" s="1288"/>
      <c r="H2050" s="1128"/>
      <c r="I2050" s="1128"/>
      <c r="J2050" s="1128"/>
      <c r="K2050" s="1128"/>
      <c r="L2050" s="138" t="s">
        <v>11173</v>
      </c>
      <c r="M2050" s="361" t="s">
        <v>11177</v>
      </c>
    </row>
    <row r="2051" spans="1:15" ht="24.75" customHeight="1" x14ac:dyDescent="0.25">
      <c r="A2051" s="1295">
        <v>598</v>
      </c>
      <c r="B2051" s="119">
        <v>27</v>
      </c>
      <c r="C2051" s="119" t="s">
        <v>62</v>
      </c>
      <c r="D2051" s="119">
        <v>2564</v>
      </c>
      <c r="E2051" s="1287" t="s">
        <v>10490</v>
      </c>
      <c r="F2051" s="1287" t="s">
        <v>10491</v>
      </c>
      <c r="G2051" s="1288" t="s">
        <v>10492</v>
      </c>
      <c r="H2051" s="1128" t="s">
        <v>10493</v>
      </c>
      <c r="I2051" s="1128" t="s">
        <v>10494</v>
      </c>
      <c r="J2051" s="1128" t="s">
        <v>232</v>
      </c>
      <c r="K2051" s="1128" t="s">
        <v>3414</v>
      </c>
      <c r="L2051" s="113" t="s">
        <v>10495</v>
      </c>
      <c r="M2051" s="361" t="s">
        <v>10496</v>
      </c>
    </row>
    <row r="2052" spans="1:15" ht="24.75" customHeight="1" x14ac:dyDescent="0.25">
      <c r="A2052" s="1128"/>
      <c r="B2052" s="363">
        <v>8</v>
      </c>
      <c r="C2052" s="119" t="s">
        <v>67</v>
      </c>
      <c r="D2052" s="363">
        <v>2564</v>
      </c>
      <c r="E2052" s="1287"/>
      <c r="F2052" s="1287"/>
      <c r="G2052" s="1288"/>
      <c r="H2052" s="1128"/>
      <c r="I2052" s="1128"/>
      <c r="J2052" s="1128"/>
      <c r="K2052" s="1128"/>
      <c r="L2052" s="1" t="s">
        <v>11132</v>
      </c>
      <c r="M2052" s="113" t="s">
        <v>11140</v>
      </c>
    </row>
    <row r="2053" spans="1:15" ht="24.75" customHeight="1" x14ac:dyDescent="0.25">
      <c r="A2053" s="1128"/>
      <c r="B2053" s="363">
        <v>15</v>
      </c>
      <c r="C2053" s="119" t="s">
        <v>67</v>
      </c>
      <c r="D2053" s="363">
        <v>2564</v>
      </c>
      <c r="E2053" s="1287"/>
      <c r="F2053" s="1287"/>
      <c r="G2053" s="1288"/>
      <c r="H2053" s="1128"/>
      <c r="I2053" s="1128"/>
      <c r="J2053" s="1128"/>
      <c r="K2053" s="1128"/>
      <c r="L2053" s="113" t="s">
        <v>11141</v>
      </c>
      <c r="M2053" s="113" t="s">
        <v>11139</v>
      </c>
    </row>
    <row r="2054" spans="1:15" ht="24.75" customHeight="1" x14ac:dyDescent="0.25">
      <c r="A2054" s="51">
        <v>599</v>
      </c>
      <c r="B2054" s="119">
        <v>4</v>
      </c>
      <c r="C2054" s="119" t="s">
        <v>70</v>
      </c>
      <c r="D2054" s="119">
        <v>2564</v>
      </c>
      <c r="E2054" s="150" t="s">
        <v>10508</v>
      </c>
      <c r="F2054" s="150" t="s">
        <v>10508</v>
      </c>
      <c r="G2054" s="1" t="s">
        <v>10509</v>
      </c>
      <c r="H2054" s="113" t="s">
        <v>10510</v>
      </c>
      <c r="I2054" s="113" t="s">
        <v>125</v>
      </c>
      <c r="J2054" s="113" t="s">
        <v>113</v>
      </c>
      <c r="K2054" s="113" t="s">
        <v>3414</v>
      </c>
      <c r="L2054" s="113" t="s">
        <v>44</v>
      </c>
      <c r="M2054" s="361" t="s">
        <v>10511</v>
      </c>
    </row>
    <row r="2055" spans="1:15" ht="42.75" customHeight="1" x14ac:dyDescent="0.25">
      <c r="A2055" s="51">
        <v>600</v>
      </c>
      <c r="B2055" s="119">
        <v>4</v>
      </c>
      <c r="C2055" s="119" t="s">
        <v>70</v>
      </c>
      <c r="D2055" s="119">
        <v>2564</v>
      </c>
      <c r="E2055" s="150" t="s">
        <v>10512</v>
      </c>
      <c r="F2055" s="150" t="s">
        <v>10512</v>
      </c>
      <c r="G2055" s="1" t="s">
        <v>10513</v>
      </c>
      <c r="H2055" s="113" t="s">
        <v>10514</v>
      </c>
      <c r="I2055" s="113" t="s">
        <v>112</v>
      </c>
      <c r="J2055" s="113" t="s">
        <v>113</v>
      </c>
      <c r="K2055" s="113" t="s">
        <v>10765</v>
      </c>
      <c r="L2055" s="113" t="s">
        <v>44</v>
      </c>
      <c r="M2055" s="361" t="s">
        <v>10515</v>
      </c>
    </row>
    <row r="2056" spans="1:15" ht="42.75" customHeight="1" x14ac:dyDescent="0.25">
      <c r="A2056" s="1295">
        <v>601</v>
      </c>
      <c r="B2056" s="119">
        <v>8</v>
      </c>
      <c r="C2056" s="119" t="s">
        <v>70</v>
      </c>
      <c r="D2056" s="119">
        <v>2564</v>
      </c>
      <c r="E2056" s="1287" t="s">
        <v>10557</v>
      </c>
      <c r="F2056" s="1287" t="s">
        <v>10557</v>
      </c>
      <c r="G2056" s="1288" t="s">
        <v>11587</v>
      </c>
      <c r="H2056" s="1128" t="s">
        <v>10558</v>
      </c>
      <c r="I2056" s="1128" t="s">
        <v>125</v>
      </c>
      <c r="J2056" s="1128" t="s">
        <v>113</v>
      </c>
      <c r="K2056" s="1128" t="s">
        <v>3414</v>
      </c>
      <c r="L2056" s="113" t="s">
        <v>44</v>
      </c>
      <c r="M2056" s="361" t="s">
        <v>10511</v>
      </c>
    </row>
    <row r="2057" spans="1:15" ht="39" customHeight="1" x14ac:dyDescent="0.25">
      <c r="A2057" s="1295"/>
      <c r="B2057" s="363">
        <v>14</v>
      </c>
      <c r="C2057" s="119" t="s">
        <v>682</v>
      </c>
      <c r="D2057" s="363">
        <v>2564</v>
      </c>
      <c r="E2057" s="1287"/>
      <c r="F2057" s="1287"/>
      <c r="G2057" s="1288"/>
      <c r="H2057" s="1128"/>
      <c r="I2057" s="1128"/>
      <c r="J2057" s="1128"/>
      <c r="K2057" s="1128"/>
      <c r="L2057" s="1" t="s">
        <v>11132</v>
      </c>
      <c r="M2057" s="361" t="s">
        <v>11588</v>
      </c>
      <c r="N2057" s="109" t="s">
        <v>11590</v>
      </c>
      <c r="O2057" s="163" t="s">
        <v>11589</v>
      </c>
    </row>
    <row r="2058" spans="1:15" ht="40.5" x14ac:dyDescent="0.25">
      <c r="A2058" s="51">
        <v>602</v>
      </c>
      <c r="B2058" s="119">
        <v>9</v>
      </c>
      <c r="C2058" s="119" t="s">
        <v>70</v>
      </c>
      <c r="D2058" s="119">
        <v>2564</v>
      </c>
      <c r="E2058" s="150" t="s">
        <v>10586</v>
      </c>
      <c r="F2058" s="150" t="s">
        <v>10586</v>
      </c>
      <c r="G2058" s="1" t="s">
        <v>10587</v>
      </c>
      <c r="H2058" s="113" t="s">
        <v>10588</v>
      </c>
      <c r="I2058" s="113" t="s">
        <v>3343</v>
      </c>
      <c r="J2058" s="113" t="s">
        <v>92</v>
      </c>
      <c r="K2058" s="113" t="s">
        <v>3414</v>
      </c>
      <c r="L2058" s="113" t="s">
        <v>44</v>
      </c>
      <c r="M2058" s="361" t="s">
        <v>10589</v>
      </c>
    </row>
    <row r="2059" spans="1:15" ht="40.5" x14ac:dyDescent="0.25">
      <c r="A2059" s="51">
        <v>603</v>
      </c>
      <c r="B2059" s="119">
        <v>15</v>
      </c>
      <c r="C2059" s="119" t="s">
        <v>70</v>
      </c>
      <c r="D2059" s="119">
        <v>2564</v>
      </c>
      <c r="E2059" s="150" t="s">
        <v>10605</v>
      </c>
      <c r="F2059" s="150" t="s">
        <v>10605</v>
      </c>
      <c r="G2059" s="1" t="s">
        <v>10606</v>
      </c>
      <c r="H2059" s="113" t="s">
        <v>10630</v>
      </c>
      <c r="I2059" s="113" t="s">
        <v>388</v>
      </c>
      <c r="J2059" s="113" t="s">
        <v>388</v>
      </c>
      <c r="K2059" s="113" t="s">
        <v>3414</v>
      </c>
      <c r="L2059" s="113" t="s">
        <v>44</v>
      </c>
      <c r="M2059" s="361" t="s">
        <v>10607</v>
      </c>
    </row>
    <row r="2060" spans="1:15" ht="40.5" x14ac:dyDescent="0.25">
      <c r="A2060" s="51">
        <v>604</v>
      </c>
      <c r="B2060" s="119">
        <v>18</v>
      </c>
      <c r="C2060" s="119" t="s">
        <v>70</v>
      </c>
      <c r="D2060" s="119">
        <v>2564</v>
      </c>
      <c r="E2060" s="150" t="s">
        <v>10627</v>
      </c>
      <c r="F2060" s="150" t="s">
        <v>10627</v>
      </c>
      <c r="G2060" s="1" t="s">
        <v>10628</v>
      </c>
      <c r="H2060" s="113" t="s">
        <v>10629</v>
      </c>
      <c r="I2060" s="113" t="s">
        <v>212</v>
      </c>
      <c r="J2060" s="113" t="s">
        <v>212</v>
      </c>
      <c r="K2060" s="113" t="s">
        <v>3414</v>
      </c>
      <c r="L2060" s="113" t="s">
        <v>277</v>
      </c>
      <c r="M2060" s="361" t="s">
        <v>10631</v>
      </c>
    </row>
    <row r="2061" spans="1:15" x14ac:dyDescent="0.25">
      <c r="A2061" s="1295">
        <v>605</v>
      </c>
      <c r="B2061" s="119">
        <v>21</v>
      </c>
      <c r="C2061" s="119" t="s">
        <v>70</v>
      </c>
      <c r="D2061" s="119">
        <v>2564</v>
      </c>
      <c r="E2061" s="1287" t="s">
        <v>10651</v>
      </c>
      <c r="F2061" s="1287" t="s">
        <v>10651</v>
      </c>
      <c r="G2061" s="1288" t="s">
        <v>10652</v>
      </c>
      <c r="H2061" s="1128" t="s">
        <v>10653</v>
      </c>
      <c r="I2061" s="1128" t="s">
        <v>786</v>
      </c>
      <c r="J2061" s="1128" t="s">
        <v>2880</v>
      </c>
      <c r="K2061" s="1128" t="s">
        <v>3414</v>
      </c>
      <c r="L2061" s="367" t="s">
        <v>4569</v>
      </c>
      <c r="M2061" s="361" t="s">
        <v>10654</v>
      </c>
    </row>
    <row r="2062" spans="1:15" ht="40.5" customHeight="1" x14ac:dyDescent="0.25">
      <c r="A2062" s="1295"/>
      <c r="B2062" s="363">
        <v>16</v>
      </c>
      <c r="C2062" s="119" t="s">
        <v>682</v>
      </c>
      <c r="D2062" s="119">
        <v>2564</v>
      </c>
      <c r="E2062" s="1287"/>
      <c r="F2062" s="1287"/>
      <c r="G2062" s="1288"/>
      <c r="H2062" s="1128"/>
      <c r="I2062" s="1128"/>
      <c r="J2062" s="1128"/>
      <c r="K2062" s="1128"/>
      <c r="L2062" s="367" t="s">
        <v>11641</v>
      </c>
      <c r="M2062" s="361" t="s">
        <v>11639</v>
      </c>
    </row>
    <row r="2063" spans="1:15" ht="40.5" x14ac:dyDescent="0.25">
      <c r="A2063" s="1295"/>
      <c r="B2063" s="363">
        <v>22</v>
      </c>
      <c r="C2063" s="119" t="s">
        <v>682</v>
      </c>
      <c r="D2063" s="119">
        <v>2564</v>
      </c>
      <c r="E2063" s="1287"/>
      <c r="F2063" s="1287"/>
      <c r="G2063" s="1288"/>
      <c r="H2063" s="1128"/>
      <c r="I2063" s="1128"/>
      <c r="J2063" s="1128"/>
      <c r="K2063" s="1128"/>
      <c r="L2063" s="367" t="s">
        <v>11642</v>
      </c>
      <c r="M2063" s="361" t="s">
        <v>11640</v>
      </c>
      <c r="N2063" s="109" t="s">
        <v>11661</v>
      </c>
    </row>
    <row r="2064" spans="1:15" ht="20.25" customHeight="1" x14ac:dyDescent="0.25">
      <c r="A2064" s="51">
        <v>606</v>
      </c>
      <c r="B2064" s="119">
        <v>22</v>
      </c>
      <c r="C2064" s="119" t="s">
        <v>70</v>
      </c>
      <c r="D2064" s="119">
        <v>2564</v>
      </c>
      <c r="E2064" s="150" t="s">
        <v>10663</v>
      </c>
      <c r="F2064" s="150" t="s">
        <v>10663</v>
      </c>
      <c r="G2064" s="1" t="s">
        <v>10664</v>
      </c>
      <c r="H2064" s="113" t="s">
        <v>10665</v>
      </c>
      <c r="I2064" s="113" t="s">
        <v>191</v>
      </c>
      <c r="J2064" s="113" t="s">
        <v>10666</v>
      </c>
      <c r="K2064" s="113" t="s">
        <v>3387</v>
      </c>
      <c r="L2064" s="113" t="s">
        <v>44</v>
      </c>
      <c r="M2064" s="361" t="s">
        <v>10667</v>
      </c>
    </row>
    <row r="2065" spans="1:22" ht="20.25" customHeight="1" x14ac:dyDescent="0.25">
      <c r="A2065" s="1295">
        <v>607</v>
      </c>
      <c r="B2065" s="119">
        <v>22</v>
      </c>
      <c r="C2065" s="119" t="s">
        <v>70</v>
      </c>
      <c r="D2065" s="119">
        <v>2564</v>
      </c>
      <c r="E2065" s="1287" t="s">
        <v>10669</v>
      </c>
      <c r="F2065" s="1287" t="s">
        <v>10669</v>
      </c>
      <c r="G2065" s="1288" t="s">
        <v>10670</v>
      </c>
      <c r="H2065" s="1128" t="s">
        <v>10671</v>
      </c>
      <c r="I2065" s="1128" t="s">
        <v>1572</v>
      </c>
      <c r="J2065" s="1128" t="s">
        <v>527</v>
      </c>
      <c r="K2065" s="1128" t="s">
        <v>3414</v>
      </c>
      <c r="L2065" s="367" t="s">
        <v>4569</v>
      </c>
      <c r="M2065" s="361" t="s">
        <v>10668</v>
      </c>
    </row>
    <row r="2066" spans="1:22" ht="42.75" customHeight="1" x14ac:dyDescent="0.25">
      <c r="A2066" s="1295"/>
      <c r="B2066" s="363">
        <v>16</v>
      </c>
      <c r="C2066" s="119" t="s">
        <v>682</v>
      </c>
      <c r="D2066" s="119">
        <v>2564</v>
      </c>
      <c r="E2066" s="1287"/>
      <c r="F2066" s="1287"/>
      <c r="G2066" s="1288"/>
      <c r="H2066" s="1128"/>
      <c r="I2066" s="1128"/>
      <c r="J2066" s="1128"/>
      <c r="K2066" s="1128"/>
      <c r="L2066" s="367" t="s">
        <v>11641</v>
      </c>
      <c r="M2066" s="361" t="s">
        <v>11638</v>
      </c>
    </row>
    <row r="2067" spans="1:22" ht="40.5" customHeight="1" x14ac:dyDescent="0.25">
      <c r="A2067" s="1295"/>
      <c r="B2067" s="363">
        <v>22</v>
      </c>
      <c r="C2067" s="119" t="s">
        <v>682</v>
      </c>
      <c r="D2067" s="119">
        <v>2564</v>
      </c>
      <c r="E2067" s="1287"/>
      <c r="F2067" s="1287"/>
      <c r="G2067" s="1288"/>
      <c r="H2067" s="1128"/>
      <c r="I2067" s="1128"/>
      <c r="J2067" s="1128"/>
      <c r="K2067" s="1128"/>
      <c r="L2067" s="367" t="s">
        <v>11642</v>
      </c>
      <c r="M2067" s="361" t="s">
        <v>11637</v>
      </c>
      <c r="N2067" s="109" t="s">
        <v>11660</v>
      </c>
    </row>
    <row r="2068" spans="1:22" ht="40.5" customHeight="1" x14ac:dyDescent="0.25">
      <c r="A2068" s="51">
        <v>608</v>
      </c>
      <c r="B2068" s="119">
        <v>28</v>
      </c>
      <c r="C2068" s="119" t="s">
        <v>70</v>
      </c>
      <c r="D2068" s="119">
        <v>2564</v>
      </c>
      <c r="E2068" s="150" t="s">
        <v>10715</v>
      </c>
      <c r="F2068" s="150" t="s">
        <v>10715</v>
      </c>
      <c r="G2068" s="1" t="s">
        <v>10716</v>
      </c>
      <c r="H2068" s="113" t="s">
        <v>10717</v>
      </c>
      <c r="I2068" s="113" t="s">
        <v>1102</v>
      </c>
      <c r="J2068" s="113" t="s">
        <v>551</v>
      </c>
      <c r="K2068" s="113" t="s">
        <v>3414</v>
      </c>
      <c r="L2068" s="113" t="s">
        <v>277</v>
      </c>
      <c r="M2068" s="361" t="s">
        <v>10718</v>
      </c>
    </row>
    <row r="2069" spans="1:22" ht="40.5" customHeight="1" x14ac:dyDescent="0.25">
      <c r="A2069" s="51">
        <v>609</v>
      </c>
      <c r="B2069" s="119">
        <v>29</v>
      </c>
      <c r="C2069" s="119" t="s">
        <v>70</v>
      </c>
      <c r="D2069" s="119">
        <v>2564</v>
      </c>
      <c r="E2069" s="150" t="s">
        <v>10720</v>
      </c>
      <c r="F2069" s="150" t="s">
        <v>10720</v>
      </c>
      <c r="G2069" s="1" t="s">
        <v>10721</v>
      </c>
      <c r="H2069" s="113">
        <v>78</v>
      </c>
      <c r="I2069" s="113" t="s">
        <v>10722</v>
      </c>
      <c r="J2069" s="113" t="s">
        <v>341</v>
      </c>
      <c r="K2069" s="113" t="s">
        <v>3414</v>
      </c>
      <c r="L2069" s="113" t="s">
        <v>277</v>
      </c>
      <c r="M2069" s="361" t="s">
        <v>10719</v>
      </c>
    </row>
    <row r="2070" spans="1:22" ht="40.5" x14ac:dyDescent="0.25">
      <c r="A2070" s="51">
        <v>610</v>
      </c>
      <c r="B2070" s="119">
        <v>29</v>
      </c>
      <c r="C2070" s="119" t="s">
        <v>70</v>
      </c>
      <c r="D2070" s="119">
        <v>2564</v>
      </c>
      <c r="E2070" s="150" t="s">
        <v>10723</v>
      </c>
      <c r="F2070" s="150" t="s">
        <v>10723</v>
      </c>
      <c r="G2070" s="1" t="s">
        <v>10724</v>
      </c>
      <c r="H2070" s="113" t="s">
        <v>10725</v>
      </c>
      <c r="I2070" s="113" t="s">
        <v>261</v>
      </c>
      <c r="J2070" s="113" t="s">
        <v>212</v>
      </c>
      <c r="K2070" s="113" t="s">
        <v>3414</v>
      </c>
      <c r="L2070" s="113" t="s">
        <v>44</v>
      </c>
      <c r="M2070" s="361" t="s">
        <v>10726</v>
      </c>
    </row>
    <row r="2071" spans="1:22" ht="40.5" x14ac:dyDescent="0.25">
      <c r="A2071" s="1295">
        <v>611</v>
      </c>
      <c r="B2071" s="119">
        <v>5</v>
      </c>
      <c r="C2071" s="119" t="s">
        <v>69</v>
      </c>
      <c r="D2071" s="119">
        <v>2564</v>
      </c>
      <c r="E2071" s="1287" t="s">
        <v>10727</v>
      </c>
      <c r="F2071" s="1287" t="s">
        <v>10727</v>
      </c>
      <c r="G2071" s="1288" t="s">
        <v>10728</v>
      </c>
      <c r="H2071" s="1128" t="s">
        <v>10729</v>
      </c>
      <c r="I2071" s="1128" t="s">
        <v>341</v>
      </c>
      <c r="J2071" s="1128" t="s">
        <v>212</v>
      </c>
      <c r="K2071" s="1128" t="s">
        <v>3414</v>
      </c>
      <c r="L2071" s="113" t="s">
        <v>277</v>
      </c>
      <c r="M2071" s="361" t="s">
        <v>10730</v>
      </c>
    </row>
    <row r="2072" spans="1:22" ht="40.5" x14ac:dyDescent="0.25">
      <c r="A2072" s="1295"/>
      <c r="B2072" s="363">
        <v>22</v>
      </c>
      <c r="C2072" s="119" t="s">
        <v>682</v>
      </c>
      <c r="D2072" s="363">
        <v>2564</v>
      </c>
      <c r="E2072" s="1287"/>
      <c r="F2072" s="1287"/>
      <c r="G2072" s="1288"/>
      <c r="H2072" s="1128"/>
      <c r="I2072" s="1128"/>
      <c r="J2072" s="1128"/>
      <c r="K2072" s="1128"/>
      <c r="L2072" s="113" t="s">
        <v>297</v>
      </c>
      <c r="M2072" s="361" t="s">
        <v>11623</v>
      </c>
    </row>
    <row r="2073" spans="1:22" ht="40.5" x14ac:dyDescent="0.25">
      <c r="A2073" s="1295"/>
      <c r="B2073" s="363">
        <v>22</v>
      </c>
      <c r="C2073" s="119" t="s">
        <v>682</v>
      </c>
      <c r="D2073" s="363">
        <v>2564</v>
      </c>
      <c r="E2073" s="1287"/>
      <c r="F2073" s="1287"/>
      <c r="G2073" s="1288"/>
      <c r="H2073" s="1128"/>
      <c r="I2073" s="1128"/>
      <c r="J2073" s="1128"/>
      <c r="K2073" s="1128"/>
      <c r="L2073" s="113" t="s">
        <v>11616</v>
      </c>
      <c r="M2073" s="361" t="s">
        <v>11624</v>
      </c>
      <c r="O2073" s="379">
        <v>166088.01</v>
      </c>
    </row>
    <row r="2074" spans="1:22" ht="40.5" x14ac:dyDescent="0.25">
      <c r="A2074" s="51">
        <v>612</v>
      </c>
      <c r="B2074" s="119">
        <v>5</v>
      </c>
      <c r="C2074" s="119" t="s">
        <v>69</v>
      </c>
      <c r="D2074" s="119">
        <v>2564</v>
      </c>
      <c r="E2074" s="150" t="s">
        <v>10731</v>
      </c>
      <c r="F2074" s="150" t="s">
        <v>10731</v>
      </c>
      <c r="G2074" s="1" t="s">
        <v>10732</v>
      </c>
      <c r="H2074" s="113" t="s">
        <v>10733</v>
      </c>
      <c r="I2074" s="113" t="s">
        <v>428</v>
      </c>
      <c r="J2074" s="113" t="s">
        <v>429</v>
      </c>
      <c r="K2074" s="113" t="s">
        <v>3234</v>
      </c>
      <c r="L2074" s="113" t="s">
        <v>277</v>
      </c>
      <c r="M2074" s="361" t="s">
        <v>10734</v>
      </c>
      <c r="N2074" s="109" t="s">
        <v>11950</v>
      </c>
      <c r="O2074" s="163">
        <v>5720600</v>
      </c>
      <c r="U2074" s="364"/>
      <c r="V2074" s="364"/>
    </row>
    <row r="2075" spans="1:22" ht="20.25" customHeight="1" x14ac:dyDescent="0.25">
      <c r="A2075" s="51">
        <v>613</v>
      </c>
      <c r="B2075" s="119">
        <v>6</v>
      </c>
      <c r="C2075" s="119" t="s">
        <v>69</v>
      </c>
      <c r="D2075" s="119">
        <v>2564</v>
      </c>
      <c r="E2075" s="150" t="s">
        <v>10735</v>
      </c>
      <c r="F2075" s="150" t="s">
        <v>10735</v>
      </c>
      <c r="G2075" s="1" t="s">
        <v>10736</v>
      </c>
      <c r="H2075" s="113" t="s">
        <v>10737</v>
      </c>
      <c r="I2075" s="113" t="s">
        <v>1268</v>
      </c>
      <c r="J2075" s="113" t="s">
        <v>92</v>
      </c>
      <c r="K2075" s="113" t="s">
        <v>3414</v>
      </c>
      <c r="L2075" s="113" t="s">
        <v>277</v>
      </c>
      <c r="M2075" s="361" t="s">
        <v>10738</v>
      </c>
    </row>
    <row r="2076" spans="1:22" x14ac:dyDescent="0.25">
      <c r="A2076" s="1136">
        <v>614</v>
      </c>
      <c r="B2076" s="119">
        <v>12</v>
      </c>
      <c r="C2076" s="119" t="s">
        <v>69</v>
      </c>
      <c r="D2076" s="119">
        <v>2564</v>
      </c>
      <c r="E2076" s="1273" t="s">
        <v>10774</v>
      </c>
      <c r="F2076" s="1273" t="s">
        <v>10774</v>
      </c>
      <c r="G2076" s="1252" t="s">
        <v>10776</v>
      </c>
      <c r="H2076" s="1053" t="s">
        <v>10777</v>
      </c>
      <c r="I2076" s="1053" t="s">
        <v>237</v>
      </c>
      <c r="J2076" s="1053" t="s">
        <v>232</v>
      </c>
      <c r="K2076" s="1053" t="s">
        <v>3414</v>
      </c>
      <c r="L2076" s="367" t="s">
        <v>4569</v>
      </c>
      <c r="M2076" s="361" t="s">
        <v>10778</v>
      </c>
      <c r="T2076" s="364"/>
    </row>
    <row r="2077" spans="1:22" x14ac:dyDescent="0.25">
      <c r="A2077" s="1137"/>
      <c r="B2077" s="363">
        <v>11</v>
      </c>
      <c r="C2077" s="119" t="s">
        <v>64</v>
      </c>
      <c r="D2077" s="363">
        <v>2565</v>
      </c>
      <c r="E2077" s="1274"/>
      <c r="F2077" s="1274"/>
      <c r="G2077" s="1276"/>
      <c r="H2077" s="1055"/>
      <c r="I2077" s="1055"/>
      <c r="J2077" s="1055"/>
      <c r="K2077" s="1055"/>
      <c r="L2077" s="367" t="s">
        <v>12103</v>
      </c>
      <c r="M2077" s="361" t="s">
        <v>12104</v>
      </c>
    </row>
    <row r="2078" spans="1:22" ht="40.5" x14ac:dyDescent="0.25">
      <c r="A2078" s="1138"/>
      <c r="B2078" s="363">
        <v>11</v>
      </c>
      <c r="C2078" s="119" t="s">
        <v>64</v>
      </c>
      <c r="D2078" s="363">
        <v>2565</v>
      </c>
      <c r="E2078" s="1275"/>
      <c r="F2078" s="1275"/>
      <c r="G2078" s="1253"/>
      <c r="H2078" s="1054"/>
      <c r="I2078" s="1054"/>
      <c r="J2078" s="1054"/>
      <c r="K2078" s="1054"/>
      <c r="L2078" s="367" t="s">
        <v>12101</v>
      </c>
      <c r="M2078" s="361" t="s">
        <v>12107</v>
      </c>
      <c r="N2078" s="109" t="s">
        <v>12105</v>
      </c>
      <c r="O2078" s="163">
        <v>208934.81</v>
      </c>
      <c r="S2078" s="364"/>
    </row>
    <row r="2079" spans="1:22" x14ac:dyDescent="0.25">
      <c r="A2079" s="1136">
        <v>615</v>
      </c>
      <c r="B2079" s="119">
        <v>12</v>
      </c>
      <c r="C2079" s="119" t="s">
        <v>69</v>
      </c>
      <c r="D2079" s="119">
        <v>2564</v>
      </c>
      <c r="E2079" s="1273" t="s">
        <v>10775</v>
      </c>
      <c r="F2079" s="1273" t="s">
        <v>10775</v>
      </c>
      <c r="G2079" s="1252" t="s">
        <v>12119</v>
      </c>
      <c r="H2079" s="1053" t="s">
        <v>10780</v>
      </c>
      <c r="I2079" s="1053" t="s">
        <v>332</v>
      </c>
      <c r="J2079" s="1053" t="s">
        <v>2880</v>
      </c>
      <c r="K2079" s="1053" t="s">
        <v>3414</v>
      </c>
      <c r="L2079" s="367" t="s">
        <v>4569</v>
      </c>
      <c r="M2079" s="361" t="s">
        <v>10779</v>
      </c>
    </row>
    <row r="2080" spans="1:22" ht="20.25" customHeight="1" x14ac:dyDescent="0.25">
      <c r="A2080" s="1137"/>
      <c r="B2080" s="363">
        <v>11</v>
      </c>
      <c r="C2080" s="119" t="s">
        <v>64</v>
      </c>
      <c r="D2080" s="363">
        <v>2565</v>
      </c>
      <c r="E2080" s="1274"/>
      <c r="F2080" s="1274"/>
      <c r="G2080" s="1276"/>
      <c r="H2080" s="1055"/>
      <c r="I2080" s="1055"/>
      <c r="J2080" s="1055"/>
      <c r="K2080" s="1055"/>
      <c r="L2080" s="367" t="s">
        <v>12120</v>
      </c>
      <c r="M2080" s="361" t="s">
        <v>12122</v>
      </c>
      <c r="N2080" s="109" t="s">
        <v>12124</v>
      </c>
      <c r="R2080" s="364"/>
    </row>
    <row r="2081" spans="1:17" ht="20.25" customHeight="1" x14ac:dyDescent="0.25">
      <c r="A2081" s="1138"/>
      <c r="B2081" s="363">
        <v>14</v>
      </c>
      <c r="C2081" s="119" t="s">
        <v>64</v>
      </c>
      <c r="D2081" s="363">
        <v>2565</v>
      </c>
      <c r="E2081" s="1275"/>
      <c r="F2081" s="1275"/>
      <c r="G2081" s="1253"/>
      <c r="H2081" s="1054"/>
      <c r="I2081" s="1054"/>
      <c r="J2081" s="1054"/>
      <c r="K2081" s="1054"/>
      <c r="L2081" s="367" t="s">
        <v>12121</v>
      </c>
      <c r="M2081" s="672" t="s">
        <v>12123</v>
      </c>
      <c r="N2081" s="486"/>
      <c r="O2081" s="364"/>
      <c r="P2081" s="364"/>
      <c r="Q2081" s="364"/>
    </row>
    <row r="2082" spans="1:17" ht="42.75" customHeight="1" x14ac:dyDescent="0.25">
      <c r="A2082" s="51">
        <v>616</v>
      </c>
      <c r="B2082" s="119">
        <v>11</v>
      </c>
      <c r="C2082" s="119" t="s">
        <v>73</v>
      </c>
      <c r="D2082" s="119">
        <v>2564</v>
      </c>
      <c r="E2082" s="150" t="s">
        <v>10957</v>
      </c>
      <c r="F2082" s="150" t="s">
        <v>10957</v>
      </c>
      <c r="G2082" s="1" t="s">
        <v>10958</v>
      </c>
      <c r="H2082" s="113" t="s">
        <v>10959</v>
      </c>
      <c r="I2082" s="113" t="s">
        <v>1944</v>
      </c>
      <c r="J2082" s="113" t="s">
        <v>2880</v>
      </c>
      <c r="K2082" s="113" t="s">
        <v>3414</v>
      </c>
      <c r="L2082" s="113" t="s">
        <v>44</v>
      </c>
      <c r="M2082" s="361" t="s">
        <v>10960</v>
      </c>
    </row>
    <row r="2083" spans="1:17" ht="20.25" customHeight="1" x14ac:dyDescent="0.25">
      <c r="A2083" s="1136">
        <v>617</v>
      </c>
      <c r="B2083" s="363">
        <v>24</v>
      </c>
      <c r="C2083" s="119" t="s">
        <v>73</v>
      </c>
      <c r="D2083" s="363">
        <v>2564</v>
      </c>
      <c r="E2083" s="1273" t="s">
        <v>10980</v>
      </c>
      <c r="F2083" s="1273" t="s">
        <v>10980</v>
      </c>
      <c r="G2083" s="1252" t="s">
        <v>10981</v>
      </c>
      <c r="H2083" s="1053" t="s">
        <v>10984</v>
      </c>
      <c r="I2083" s="1053" t="s">
        <v>474</v>
      </c>
      <c r="J2083" s="1053" t="s">
        <v>58</v>
      </c>
      <c r="K2083" s="1053" t="s">
        <v>3414</v>
      </c>
      <c r="L2083" s="113" t="s">
        <v>10982</v>
      </c>
      <c r="M2083" s="361" t="s">
        <v>10983</v>
      </c>
    </row>
    <row r="2084" spans="1:17" x14ac:dyDescent="0.25">
      <c r="A2084" s="1137"/>
      <c r="B2084" s="363">
        <v>11</v>
      </c>
      <c r="C2084" s="119" t="s">
        <v>64</v>
      </c>
      <c r="D2084" s="363">
        <v>2565</v>
      </c>
      <c r="E2084" s="1274"/>
      <c r="F2084" s="1274"/>
      <c r="G2084" s="1276"/>
      <c r="H2084" s="1055"/>
      <c r="I2084" s="1055"/>
      <c r="J2084" s="1055"/>
      <c r="K2084" s="1055"/>
      <c r="L2084" s="113" t="s">
        <v>12103</v>
      </c>
      <c r="M2084" s="361" t="s">
        <v>12100</v>
      </c>
    </row>
    <row r="2085" spans="1:17" ht="20.25" customHeight="1" x14ac:dyDescent="0.25">
      <c r="A2085" s="1138"/>
      <c r="B2085" s="363">
        <v>11</v>
      </c>
      <c r="C2085" s="119" t="s">
        <v>64</v>
      </c>
      <c r="D2085" s="363">
        <v>2565</v>
      </c>
      <c r="E2085" s="1275"/>
      <c r="F2085" s="1275"/>
      <c r="G2085" s="1253"/>
      <c r="H2085" s="1054"/>
      <c r="I2085" s="1054"/>
      <c r="J2085" s="1054"/>
      <c r="K2085" s="1054"/>
      <c r="L2085" s="113" t="s">
        <v>12102</v>
      </c>
      <c r="M2085" s="361" t="s">
        <v>12106</v>
      </c>
      <c r="N2085" s="109" t="s">
        <v>12105</v>
      </c>
      <c r="O2085" s="163">
        <v>152678.57</v>
      </c>
    </row>
    <row r="2086" spans="1:17" x14ac:dyDescent="0.25">
      <c r="A2086" s="1136">
        <v>618</v>
      </c>
      <c r="B2086" s="1302">
        <v>26</v>
      </c>
      <c r="C2086" s="1287" t="s">
        <v>73</v>
      </c>
      <c r="D2086" s="1302">
        <v>2564</v>
      </c>
      <c r="E2086" s="1273" t="s">
        <v>10976</v>
      </c>
      <c r="F2086" s="1273" t="s">
        <v>10976</v>
      </c>
      <c r="G2086" s="1252" t="s">
        <v>10977</v>
      </c>
      <c r="H2086" s="1053" t="s">
        <v>10978</v>
      </c>
      <c r="I2086" s="1053" t="s">
        <v>3187</v>
      </c>
      <c r="J2086" s="1053" t="s">
        <v>216</v>
      </c>
      <c r="K2086" s="1053" t="s">
        <v>3414</v>
      </c>
      <c r="L2086" s="113" t="s">
        <v>4787</v>
      </c>
      <c r="M2086" s="361" t="s">
        <v>10979</v>
      </c>
    </row>
    <row r="2087" spans="1:17" ht="40.5" x14ac:dyDescent="0.25">
      <c r="A2087" s="1137"/>
      <c r="B2087" s="1302"/>
      <c r="C2087" s="1287"/>
      <c r="D2087" s="1302"/>
      <c r="E2087" s="1274"/>
      <c r="F2087" s="1274"/>
      <c r="G2087" s="1276"/>
      <c r="H2087" s="1055"/>
      <c r="I2087" s="1055"/>
      <c r="J2087" s="1055"/>
      <c r="K2087" s="1055"/>
      <c r="L2087" s="113" t="s">
        <v>10993</v>
      </c>
      <c r="M2087" s="361" t="s">
        <v>10994</v>
      </c>
    </row>
    <row r="2088" spans="1:17" ht="40.5" customHeight="1" x14ac:dyDescent="0.25">
      <c r="A2088" s="1137"/>
      <c r="B2088" s="363">
        <v>21</v>
      </c>
      <c r="C2088" s="119" t="s">
        <v>64</v>
      </c>
      <c r="D2088" s="363">
        <v>2565</v>
      </c>
      <c r="E2088" s="1274"/>
      <c r="F2088" s="1274"/>
      <c r="G2088" s="1276"/>
      <c r="H2088" s="1055"/>
      <c r="I2088" s="1055"/>
      <c r="J2088" s="1055"/>
      <c r="K2088" s="1055"/>
      <c r="L2088" s="113" t="s">
        <v>995</v>
      </c>
      <c r="M2088" s="361" t="s">
        <v>12187</v>
      </c>
    </row>
    <row r="2089" spans="1:17" ht="40.5" x14ac:dyDescent="0.25">
      <c r="A2089" s="1138"/>
      <c r="B2089" s="363">
        <v>21</v>
      </c>
      <c r="C2089" s="119" t="s">
        <v>64</v>
      </c>
      <c r="D2089" s="363">
        <v>2565</v>
      </c>
      <c r="E2089" s="1275"/>
      <c r="F2089" s="1275"/>
      <c r="G2089" s="1253"/>
      <c r="H2089" s="1054"/>
      <c r="I2089" s="1054"/>
      <c r="J2089" s="1054"/>
      <c r="K2089" s="1054"/>
      <c r="L2089" s="113" t="s">
        <v>12189</v>
      </c>
      <c r="M2089" s="361" t="s">
        <v>12188</v>
      </c>
      <c r="N2089" s="109" t="s">
        <v>12105</v>
      </c>
      <c r="O2089" s="163">
        <v>25440.69</v>
      </c>
    </row>
    <row r="2090" spans="1:17" ht="40.5" customHeight="1" x14ac:dyDescent="0.25">
      <c r="A2090" s="1136">
        <v>619</v>
      </c>
      <c r="B2090" s="363">
        <v>30</v>
      </c>
      <c r="C2090" s="119" t="s">
        <v>73</v>
      </c>
      <c r="D2090" s="363">
        <v>2564</v>
      </c>
      <c r="E2090" s="1273" t="s">
        <v>10985</v>
      </c>
      <c r="F2090" s="1273" t="s">
        <v>10985</v>
      </c>
      <c r="G2090" s="1252" t="s">
        <v>10986</v>
      </c>
      <c r="H2090" s="1053" t="s">
        <v>10987</v>
      </c>
      <c r="I2090" s="1053" t="s">
        <v>42</v>
      </c>
      <c r="J2090" s="1053" t="s">
        <v>10988</v>
      </c>
      <c r="K2090" s="1053" t="s">
        <v>3414</v>
      </c>
      <c r="L2090" s="113" t="s">
        <v>10989</v>
      </c>
      <c r="M2090" s="361" t="s">
        <v>10991</v>
      </c>
    </row>
    <row r="2091" spans="1:17" x14ac:dyDescent="0.25">
      <c r="A2091" s="1137"/>
      <c r="B2091" s="363"/>
      <c r="C2091" s="119"/>
      <c r="D2091" s="363"/>
      <c r="E2091" s="1274"/>
      <c r="F2091" s="1274"/>
      <c r="G2091" s="1276"/>
      <c r="H2091" s="1055"/>
      <c r="I2091" s="1055"/>
      <c r="J2091" s="1055"/>
      <c r="K2091" s="1055"/>
      <c r="L2091" s="113" t="s">
        <v>10990</v>
      </c>
      <c r="M2091" s="361" t="s">
        <v>10992</v>
      </c>
    </row>
    <row r="2092" spans="1:17" ht="40.5" x14ac:dyDescent="0.25">
      <c r="A2092" s="1137"/>
      <c r="B2092" s="363">
        <v>29</v>
      </c>
      <c r="C2092" s="119" t="s">
        <v>677</v>
      </c>
      <c r="D2092" s="363">
        <v>2564</v>
      </c>
      <c r="E2092" s="1274"/>
      <c r="F2092" s="1274"/>
      <c r="G2092" s="1276"/>
      <c r="H2092" s="1055"/>
      <c r="I2092" s="1055"/>
      <c r="J2092" s="1055"/>
      <c r="K2092" s="1055"/>
      <c r="L2092" s="113" t="s">
        <v>995</v>
      </c>
      <c r="M2092" s="361" t="s">
        <v>11462</v>
      </c>
    </row>
    <row r="2093" spans="1:17" x14ac:dyDescent="0.25">
      <c r="A2093" s="1137"/>
      <c r="B2093" s="363">
        <v>29</v>
      </c>
      <c r="C2093" s="119" t="s">
        <v>677</v>
      </c>
      <c r="D2093" s="363">
        <v>2564</v>
      </c>
      <c r="E2093" s="1274"/>
      <c r="F2093" s="1274"/>
      <c r="G2093" s="1276"/>
      <c r="H2093" s="1055"/>
      <c r="I2093" s="1055"/>
      <c r="J2093" s="1055"/>
      <c r="K2093" s="1055"/>
      <c r="L2093" s="113" t="s">
        <v>689</v>
      </c>
      <c r="M2093" s="361" t="s">
        <v>11463</v>
      </c>
      <c r="O2093" s="163">
        <v>142862.5</v>
      </c>
    </row>
    <row r="2094" spans="1:17" ht="40.5" x14ac:dyDescent="0.25">
      <c r="A2094" s="1137"/>
      <c r="B2094" s="363">
        <v>11</v>
      </c>
      <c r="C2094" s="119" t="s">
        <v>64</v>
      </c>
      <c r="D2094" s="363">
        <v>2565</v>
      </c>
      <c r="E2094" s="1274"/>
      <c r="F2094" s="1274"/>
      <c r="G2094" s="1276"/>
      <c r="H2094" s="1055"/>
      <c r="I2094" s="1055"/>
      <c r="J2094" s="1055"/>
      <c r="K2094" s="1055"/>
      <c r="L2094" s="113" t="s">
        <v>12125</v>
      </c>
      <c r="M2094" s="361" t="s">
        <v>12127</v>
      </c>
    </row>
    <row r="2095" spans="1:17" x14ac:dyDescent="0.25">
      <c r="A2095" s="1138"/>
      <c r="B2095" s="363">
        <v>14</v>
      </c>
      <c r="C2095" s="119" t="s">
        <v>64</v>
      </c>
      <c r="D2095" s="363">
        <v>2565</v>
      </c>
      <c r="E2095" s="1275"/>
      <c r="F2095" s="1275"/>
      <c r="G2095" s="1253"/>
      <c r="H2095" s="1054"/>
      <c r="I2095" s="1054"/>
      <c r="J2095" s="1054"/>
      <c r="K2095" s="1054"/>
      <c r="L2095" s="113" t="s">
        <v>12126</v>
      </c>
      <c r="M2095" s="361" t="s">
        <v>12128</v>
      </c>
      <c r="O2095" s="163">
        <v>229870.28</v>
      </c>
    </row>
    <row r="2096" spans="1:17" x14ac:dyDescent="0.25">
      <c r="A2096" s="51">
        <v>620</v>
      </c>
      <c r="B2096" s="363">
        <v>16</v>
      </c>
      <c r="C2096" s="119" t="s">
        <v>73</v>
      </c>
      <c r="D2096" s="363">
        <v>2564</v>
      </c>
      <c r="E2096" s="1273" t="s">
        <v>10053</v>
      </c>
      <c r="F2096" s="1273" t="s">
        <v>10053</v>
      </c>
      <c r="G2096" s="1252" t="s">
        <v>11030</v>
      </c>
      <c r="H2096" s="1053" t="s">
        <v>11031</v>
      </c>
      <c r="I2096" s="1053" t="s">
        <v>1994</v>
      </c>
      <c r="J2096" s="1053" t="s">
        <v>212</v>
      </c>
      <c r="K2096" s="1053" t="s">
        <v>3414</v>
      </c>
      <c r="L2096" s="113" t="s">
        <v>11034</v>
      </c>
      <c r="M2096" s="361" t="s">
        <v>11032</v>
      </c>
    </row>
    <row r="2097" spans="1:15" x14ac:dyDescent="0.25">
      <c r="A2097" s="51"/>
      <c r="B2097" s="363">
        <v>16</v>
      </c>
      <c r="C2097" s="119" t="s">
        <v>71</v>
      </c>
      <c r="D2097" s="363">
        <v>2564</v>
      </c>
      <c r="E2097" s="1275"/>
      <c r="F2097" s="1275"/>
      <c r="G2097" s="1253"/>
      <c r="H2097" s="1054"/>
      <c r="I2097" s="1054"/>
      <c r="J2097" s="1054"/>
      <c r="K2097" s="1054"/>
      <c r="L2097" s="113" t="s">
        <v>11033</v>
      </c>
      <c r="M2097" s="361" t="s">
        <v>11035</v>
      </c>
    </row>
    <row r="2098" spans="1:15" ht="20.25" customHeight="1" x14ac:dyDescent="0.25">
      <c r="A2098" s="1136">
        <v>621</v>
      </c>
      <c r="B2098" s="363">
        <v>17</v>
      </c>
      <c r="C2098" s="119" t="s">
        <v>71</v>
      </c>
      <c r="D2098" s="363">
        <v>2564</v>
      </c>
      <c r="E2098" s="1273" t="s">
        <v>11046</v>
      </c>
      <c r="F2098" s="1273" t="s">
        <v>11046</v>
      </c>
      <c r="G2098" s="1252" t="s">
        <v>11047</v>
      </c>
      <c r="H2098" s="1053" t="s">
        <v>11048</v>
      </c>
      <c r="I2098" s="1053" t="s">
        <v>3623</v>
      </c>
      <c r="J2098" s="1053" t="s">
        <v>58</v>
      </c>
      <c r="K2098" s="1053" t="s">
        <v>3414</v>
      </c>
      <c r="L2098" s="113" t="s">
        <v>4787</v>
      </c>
      <c r="M2098" s="361" t="s">
        <v>11049</v>
      </c>
    </row>
    <row r="2099" spans="1:15" x14ac:dyDescent="0.25">
      <c r="A2099" s="1137"/>
      <c r="B2099" s="363">
        <v>3</v>
      </c>
      <c r="C2099" s="119" t="s">
        <v>64</v>
      </c>
      <c r="D2099" s="363">
        <v>2565</v>
      </c>
      <c r="E2099" s="1274"/>
      <c r="F2099" s="1274"/>
      <c r="G2099" s="1276"/>
      <c r="H2099" s="1055"/>
      <c r="I2099" s="1055"/>
      <c r="J2099" s="1055"/>
      <c r="K2099" s="1055"/>
      <c r="L2099" s="113" t="s">
        <v>11034</v>
      </c>
      <c r="M2099" s="361" t="s">
        <v>12043</v>
      </c>
    </row>
    <row r="2100" spans="1:15" ht="40.5" x14ac:dyDescent="0.25">
      <c r="A2100" s="1138"/>
      <c r="B2100" s="363">
        <v>3</v>
      </c>
      <c r="C2100" s="119" t="s">
        <v>64</v>
      </c>
      <c r="D2100" s="363">
        <v>2565</v>
      </c>
      <c r="E2100" s="1275"/>
      <c r="F2100" s="1275"/>
      <c r="G2100" s="1253"/>
      <c r="H2100" s="1054"/>
      <c r="I2100" s="1054"/>
      <c r="J2100" s="1054"/>
      <c r="K2100" s="1054"/>
      <c r="L2100" s="113" t="s">
        <v>11033</v>
      </c>
      <c r="M2100" s="361" t="s">
        <v>12054</v>
      </c>
      <c r="N2100" s="109" t="s">
        <v>12044</v>
      </c>
      <c r="O2100" s="163">
        <v>73668.23</v>
      </c>
    </row>
    <row r="2101" spans="1:15" x14ac:dyDescent="0.25">
      <c r="A2101" s="1136">
        <v>622</v>
      </c>
      <c r="B2101" s="363">
        <v>21</v>
      </c>
      <c r="C2101" s="119" t="s">
        <v>71</v>
      </c>
      <c r="D2101" s="363">
        <v>2564</v>
      </c>
      <c r="E2101" s="1136" t="s">
        <v>11163</v>
      </c>
      <c r="F2101" s="1136" t="s">
        <v>11164</v>
      </c>
      <c r="G2101" s="1280" t="s">
        <v>11165</v>
      </c>
      <c r="H2101" s="1136" t="s">
        <v>11166</v>
      </c>
      <c r="I2101" s="1136" t="s">
        <v>2244</v>
      </c>
      <c r="J2101" s="1136" t="s">
        <v>11</v>
      </c>
      <c r="K2101" s="1136" t="s">
        <v>3414</v>
      </c>
      <c r="L2101" s="113" t="s">
        <v>11167</v>
      </c>
      <c r="M2101" s="361" t="s">
        <v>11168</v>
      </c>
    </row>
    <row r="2102" spans="1:15" ht="91.5" customHeight="1" x14ac:dyDescent="0.25">
      <c r="A2102" s="1137"/>
      <c r="B2102" s="363">
        <v>28</v>
      </c>
      <c r="C2102" s="119" t="s">
        <v>71</v>
      </c>
      <c r="D2102" s="363">
        <v>2564</v>
      </c>
      <c r="E2102" s="1137"/>
      <c r="F2102" s="1137"/>
      <c r="G2102" s="1281"/>
      <c r="H2102" s="1137"/>
      <c r="I2102" s="1137"/>
      <c r="J2102" s="1137"/>
      <c r="K2102" s="1137"/>
      <c r="L2102" s="113" t="s">
        <v>14106</v>
      </c>
      <c r="M2102" s="361" t="s">
        <v>11169</v>
      </c>
    </row>
    <row r="2103" spans="1:15" ht="89.25" customHeight="1" x14ac:dyDescent="0.25">
      <c r="A2103" s="1137"/>
      <c r="B2103" s="363">
        <v>15</v>
      </c>
      <c r="C2103" s="119" t="s">
        <v>67</v>
      </c>
      <c r="D2103" s="363">
        <v>2564</v>
      </c>
      <c r="E2103" s="1137"/>
      <c r="F2103" s="1137"/>
      <c r="G2103" s="1281"/>
      <c r="H2103" s="1137"/>
      <c r="I2103" s="1137"/>
      <c r="J2103" s="1137"/>
      <c r="K2103" s="1137"/>
      <c r="L2103" s="113" t="s">
        <v>14107</v>
      </c>
      <c r="M2103" s="361" t="s">
        <v>11170</v>
      </c>
    </row>
    <row r="2104" spans="1:15" ht="60.75" x14ac:dyDescent="0.25">
      <c r="A2104" s="1137"/>
      <c r="B2104" s="363">
        <v>19</v>
      </c>
      <c r="C2104" s="119" t="s">
        <v>677</v>
      </c>
      <c r="D2104" s="363">
        <v>2564</v>
      </c>
      <c r="E2104" s="1137"/>
      <c r="F2104" s="1137"/>
      <c r="G2104" s="1281"/>
      <c r="H2104" s="1137"/>
      <c r="I2104" s="1137"/>
      <c r="J2104" s="1137"/>
      <c r="K2104" s="1137"/>
      <c r="L2104" s="113" t="s">
        <v>14108</v>
      </c>
      <c r="M2104" s="361" t="s">
        <v>11382</v>
      </c>
    </row>
    <row r="2105" spans="1:15" ht="60.75" x14ac:dyDescent="0.25">
      <c r="A2105" s="1137"/>
      <c r="B2105" s="363">
        <v>2</v>
      </c>
      <c r="C2105" s="119" t="s">
        <v>682</v>
      </c>
      <c r="D2105" s="363">
        <v>2564</v>
      </c>
      <c r="E2105" s="1137"/>
      <c r="F2105" s="1137"/>
      <c r="G2105" s="1281"/>
      <c r="H2105" s="1137"/>
      <c r="I2105" s="1137"/>
      <c r="J2105" s="1137"/>
      <c r="K2105" s="1137"/>
      <c r="L2105" s="113" t="s">
        <v>11484</v>
      </c>
      <c r="M2105" s="361" t="s">
        <v>11485</v>
      </c>
    </row>
    <row r="2106" spans="1:15" s="11" customFormat="1" ht="40.5" x14ac:dyDescent="0.25">
      <c r="A2106" s="1137"/>
      <c r="B2106" s="363">
        <v>20</v>
      </c>
      <c r="C2106" s="119" t="s">
        <v>682</v>
      </c>
      <c r="D2106" s="363">
        <v>2564</v>
      </c>
      <c r="E2106" s="1137"/>
      <c r="F2106" s="1137"/>
      <c r="G2106" s="1281"/>
      <c r="H2106" s="1137"/>
      <c r="I2106" s="1137"/>
      <c r="J2106" s="1137"/>
      <c r="K2106" s="1137"/>
      <c r="L2106" s="61" t="s">
        <v>14109</v>
      </c>
      <c r="M2106" s="657" t="s">
        <v>14110</v>
      </c>
      <c r="N2106" s="375"/>
      <c r="O2106" s="197"/>
    </row>
    <row r="2107" spans="1:15" s="26" customFormat="1" ht="60.75" x14ac:dyDescent="0.25">
      <c r="A2107" s="1137"/>
      <c r="B2107" s="38">
        <v>4</v>
      </c>
      <c r="C2107" s="38" t="s">
        <v>73</v>
      </c>
      <c r="D2107" s="38">
        <v>2565</v>
      </c>
      <c r="E2107" s="1137"/>
      <c r="F2107" s="1137"/>
      <c r="G2107" s="1281"/>
      <c r="H2107" s="1137"/>
      <c r="I2107" s="1137"/>
      <c r="J2107" s="1137"/>
      <c r="K2107" s="1137"/>
      <c r="L2107" s="40" t="s">
        <v>14115</v>
      </c>
      <c r="M2107" s="660" t="s">
        <v>14111</v>
      </c>
      <c r="N2107" s="109"/>
      <c r="O2107" s="163"/>
    </row>
    <row r="2108" spans="1:15" s="26" customFormat="1" ht="78.75" customHeight="1" x14ac:dyDescent="0.25">
      <c r="A2108" s="1137"/>
      <c r="B2108" s="38">
        <v>8</v>
      </c>
      <c r="C2108" s="38" t="s">
        <v>73</v>
      </c>
      <c r="D2108" s="38">
        <v>2565</v>
      </c>
      <c r="E2108" s="1137"/>
      <c r="F2108" s="1137"/>
      <c r="G2108" s="1281"/>
      <c r="H2108" s="1137"/>
      <c r="I2108" s="1137"/>
      <c r="J2108" s="1137"/>
      <c r="K2108" s="1137"/>
      <c r="L2108" s="40" t="s">
        <v>14112</v>
      </c>
      <c r="M2108" s="660" t="s">
        <v>14113</v>
      </c>
      <c r="N2108" s="109" t="s">
        <v>14114</v>
      </c>
      <c r="O2108" s="163">
        <v>515918.3</v>
      </c>
    </row>
    <row r="2109" spans="1:15" s="26" customFormat="1" x14ac:dyDescent="0.25">
      <c r="A2109" s="1137"/>
      <c r="B2109" s="38">
        <v>23</v>
      </c>
      <c r="C2109" s="38" t="s">
        <v>677</v>
      </c>
      <c r="D2109" s="38">
        <v>2565</v>
      </c>
      <c r="E2109" s="1137"/>
      <c r="F2109" s="1137"/>
      <c r="G2109" s="1281"/>
      <c r="H2109" s="1137"/>
      <c r="I2109" s="1137"/>
      <c r="J2109" s="1137"/>
      <c r="K2109" s="1137"/>
      <c r="L2109" s="40" t="s">
        <v>14116</v>
      </c>
      <c r="M2109" s="660" t="s">
        <v>13998</v>
      </c>
      <c r="N2109" s="109"/>
      <c r="O2109" s="163"/>
    </row>
    <row r="2110" spans="1:15" s="26" customFormat="1" ht="40.5" x14ac:dyDescent="0.25">
      <c r="A2110" s="1138"/>
      <c r="B2110" s="38">
        <v>23</v>
      </c>
      <c r="C2110" s="38" t="s">
        <v>677</v>
      </c>
      <c r="D2110" s="38">
        <v>2565</v>
      </c>
      <c r="E2110" s="1138"/>
      <c r="F2110" s="1138"/>
      <c r="G2110" s="1282"/>
      <c r="H2110" s="1138"/>
      <c r="I2110" s="1138"/>
      <c r="J2110" s="1138"/>
      <c r="K2110" s="1138"/>
      <c r="L2110" s="40" t="s">
        <v>14117</v>
      </c>
      <c r="M2110" s="660" t="s">
        <v>14118</v>
      </c>
      <c r="N2110" s="109" t="s">
        <v>14119</v>
      </c>
      <c r="O2110" s="163">
        <v>145440.6</v>
      </c>
    </row>
    <row r="2111" spans="1:15" x14ac:dyDescent="0.25">
      <c r="A2111" s="1136">
        <v>623</v>
      </c>
      <c r="B2111" s="363">
        <v>18</v>
      </c>
      <c r="C2111" s="119" t="s">
        <v>67</v>
      </c>
      <c r="D2111" s="363">
        <v>2564</v>
      </c>
      <c r="E2111" s="1273" t="s">
        <v>11158</v>
      </c>
      <c r="F2111" s="1273" t="s">
        <v>11158</v>
      </c>
      <c r="G2111" s="1252" t="s">
        <v>11159</v>
      </c>
      <c r="H2111" s="1053" t="s">
        <v>11452</v>
      </c>
      <c r="I2111" s="1053" t="s">
        <v>369</v>
      </c>
      <c r="J2111" s="1053" t="s">
        <v>212</v>
      </c>
      <c r="K2111" s="1053" t="s">
        <v>3414</v>
      </c>
      <c r="L2111" s="113" t="s">
        <v>11160</v>
      </c>
      <c r="M2111" s="361" t="s">
        <v>11161</v>
      </c>
    </row>
    <row r="2112" spans="1:15" ht="40.5" customHeight="1" x14ac:dyDescent="0.25">
      <c r="A2112" s="1137"/>
      <c r="B2112" s="363">
        <v>1</v>
      </c>
      <c r="C2112" s="119" t="s">
        <v>682</v>
      </c>
      <c r="D2112" s="363">
        <v>2564</v>
      </c>
      <c r="E2112" s="1274"/>
      <c r="F2112" s="1274"/>
      <c r="G2112" s="1276"/>
      <c r="H2112" s="1055"/>
      <c r="I2112" s="1055"/>
      <c r="J2112" s="1055"/>
      <c r="K2112" s="1055"/>
      <c r="L2112" s="113" t="s">
        <v>4787</v>
      </c>
      <c r="M2112" s="361" t="s">
        <v>11483</v>
      </c>
    </row>
    <row r="2113" spans="1:16" x14ac:dyDescent="0.25">
      <c r="A2113" s="1137"/>
      <c r="B2113" s="363">
        <v>29</v>
      </c>
      <c r="C2113" s="119" t="s">
        <v>677</v>
      </c>
      <c r="D2113" s="363">
        <v>2564</v>
      </c>
      <c r="E2113" s="1274"/>
      <c r="F2113" s="1274"/>
      <c r="G2113" s="1276"/>
      <c r="H2113" s="1055"/>
      <c r="I2113" s="1055"/>
      <c r="J2113" s="1055"/>
      <c r="K2113" s="1055"/>
      <c r="L2113" s="113" t="s">
        <v>11453</v>
      </c>
      <c r="M2113" s="361" t="s">
        <v>11454</v>
      </c>
    </row>
    <row r="2114" spans="1:16" ht="20.25" customHeight="1" x14ac:dyDescent="0.25">
      <c r="A2114" s="1137"/>
      <c r="B2114" s="363">
        <v>29</v>
      </c>
      <c r="C2114" s="119" t="s">
        <v>677</v>
      </c>
      <c r="D2114" s="363">
        <v>2564</v>
      </c>
      <c r="E2114" s="1274"/>
      <c r="F2114" s="1274"/>
      <c r="G2114" s="1276"/>
      <c r="H2114" s="1055"/>
      <c r="I2114" s="1055"/>
      <c r="J2114" s="1055"/>
      <c r="K2114" s="1055"/>
      <c r="L2114" s="113" t="s">
        <v>11455</v>
      </c>
      <c r="M2114" s="361" t="s">
        <v>11456</v>
      </c>
      <c r="O2114" s="163" t="s">
        <v>11457</v>
      </c>
    </row>
    <row r="2115" spans="1:16" x14ac:dyDescent="0.25">
      <c r="A2115" s="1137"/>
      <c r="B2115" s="363">
        <v>20</v>
      </c>
      <c r="C2115" s="119" t="s">
        <v>68</v>
      </c>
      <c r="D2115" s="363">
        <v>2565</v>
      </c>
      <c r="E2115" s="1274"/>
      <c r="F2115" s="1274"/>
      <c r="G2115" s="1276"/>
      <c r="H2115" s="1055"/>
      <c r="I2115" s="1055"/>
      <c r="J2115" s="1055"/>
      <c r="K2115" s="1055"/>
      <c r="L2115" s="113" t="s">
        <v>11453</v>
      </c>
      <c r="M2115" s="361" t="s">
        <v>11999</v>
      </c>
      <c r="P2115" s="395">
        <v>88279.54</v>
      </c>
    </row>
    <row r="2116" spans="1:16" x14ac:dyDescent="0.25">
      <c r="A2116" s="1138"/>
      <c r="B2116" s="363">
        <v>31</v>
      </c>
      <c r="C2116" s="119" t="s">
        <v>68</v>
      </c>
      <c r="D2116" s="363">
        <v>2565</v>
      </c>
      <c r="E2116" s="1275"/>
      <c r="F2116" s="1275"/>
      <c r="G2116" s="1253"/>
      <c r="H2116" s="1054"/>
      <c r="I2116" s="1054"/>
      <c r="J2116" s="1054"/>
      <c r="K2116" s="1054"/>
      <c r="L2116" s="113" t="s">
        <v>11455</v>
      </c>
      <c r="M2116" s="361" t="s">
        <v>12000</v>
      </c>
    </row>
    <row r="2117" spans="1:16" x14ac:dyDescent="0.25">
      <c r="A2117" s="1136">
        <v>624</v>
      </c>
      <c r="B2117" s="363">
        <v>21</v>
      </c>
      <c r="C2117" s="119" t="s">
        <v>67</v>
      </c>
      <c r="D2117" s="363">
        <v>2564</v>
      </c>
      <c r="E2117" s="1273" t="s">
        <v>11184</v>
      </c>
      <c r="F2117" s="1273" t="s">
        <v>11184</v>
      </c>
      <c r="G2117" s="1280" t="s">
        <v>11185</v>
      </c>
      <c r="H2117" s="1053" t="s">
        <v>11186</v>
      </c>
      <c r="I2117" s="1053" t="s">
        <v>1268</v>
      </c>
      <c r="J2117" s="1053" t="s">
        <v>1269</v>
      </c>
      <c r="K2117" s="1053" t="s">
        <v>3414</v>
      </c>
      <c r="L2117" s="113" t="s">
        <v>11188</v>
      </c>
      <c r="M2117" s="361" t="s">
        <v>11187</v>
      </c>
    </row>
    <row r="2118" spans="1:16" ht="20.25" customHeight="1" x14ac:dyDescent="0.25">
      <c r="A2118" s="1137"/>
      <c r="B2118" s="363">
        <v>3</v>
      </c>
      <c r="C2118" s="119" t="s">
        <v>64</v>
      </c>
      <c r="D2118" s="363">
        <v>2565</v>
      </c>
      <c r="E2118" s="1274"/>
      <c r="F2118" s="1274"/>
      <c r="G2118" s="1281"/>
      <c r="H2118" s="1055"/>
      <c r="I2118" s="1055"/>
      <c r="J2118" s="1055"/>
      <c r="K2118" s="1055"/>
      <c r="L2118" s="113" t="s">
        <v>12040</v>
      </c>
      <c r="M2118" s="361" t="s">
        <v>12041</v>
      </c>
    </row>
    <row r="2119" spans="1:16" x14ac:dyDescent="0.25">
      <c r="A2119" s="1138"/>
      <c r="B2119" s="363">
        <v>3</v>
      </c>
      <c r="C2119" s="119" t="s">
        <v>64</v>
      </c>
      <c r="D2119" s="363">
        <v>2565</v>
      </c>
      <c r="E2119" s="1275"/>
      <c r="F2119" s="1275"/>
      <c r="G2119" s="1282"/>
      <c r="H2119" s="1054"/>
      <c r="I2119" s="1054"/>
      <c r="J2119" s="1054"/>
      <c r="K2119" s="1054"/>
      <c r="L2119" s="113" t="s">
        <v>11455</v>
      </c>
      <c r="M2119" s="361" t="s">
        <v>12055</v>
      </c>
    </row>
    <row r="2120" spans="1:16" x14ac:dyDescent="0.25">
      <c r="A2120" s="1136">
        <v>625</v>
      </c>
      <c r="B2120" s="363">
        <v>25</v>
      </c>
      <c r="C2120" s="119" t="s">
        <v>67</v>
      </c>
      <c r="D2120" s="363">
        <v>2564</v>
      </c>
      <c r="E2120" s="1273" t="s">
        <v>11201</v>
      </c>
      <c r="F2120" s="1273" t="s">
        <v>11201</v>
      </c>
      <c r="G2120" s="1252" t="s">
        <v>11202</v>
      </c>
      <c r="H2120" s="1296" t="s">
        <v>11203</v>
      </c>
      <c r="I2120" s="1053" t="s">
        <v>2599</v>
      </c>
      <c r="J2120" s="1053" t="s">
        <v>11</v>
      </c>
      <c r="K2120" s="1053" t="s">
        <v>3414</v>
      </c>
      <c r="L2120" s="113" t="s">
        <v>4787</v>
      </c>
      <c r="M2120" s="361" t="s">
        <v>11204</v>
      </c>
    </row>
    <row r="2121" spans="1:16" x14ac:dyDescent="0.25">
      <c r="A2121" s="1137"/>
      <c r="B2121" s="363">
        <v>20</v>
      </c>
      <c r="C2121" s="119" t="s">
        <v>68</v>
      </c>
      <c r="D2121" s="363">
        <v>2565</v>
      </c>
      <c r="E2121" s="1274"/>
      <c r="F2121" s="1274"/>
      <c r="G2121" s="1276"/>
      <c r="H2121" s="1297"/>
      <c r="I2121" s="1055"/>
      <c r="J2121" s="1055"/>
      <c r="K2121" s="1055"/>
      <c r="L2121" s="113" t="s">
        <v>11453</v>
      </c>
      <c r="M2121" s="361" t="s">
        <v>12001</v>
      </c>
      <c r="O2121" s="379">
        <v>263357.36</v>
      </c>
    </row>
    <row r="2122" spans="1:16" x14ac:dyDescent="0.25">
      <c r="A2122" s="1138"/>
      <c r="B2122" s="363">
        <v>31</v>
      </c>
      <c r="C2122" s="119" t="s">
        <v>68</v>
      </c>
      <c r="D2122" s="363">
        <v>2565</v>
      </c>
      <c r="E2122" s="1275"/>
      <c r="F2122" s="1275"/>
      <c r="G2122" s="1253"/>
      <c r="H2122" s="1298"/>
      <c r="I2122" s="1054"/>
      <c r="J2122" s="1054"/>
      <c r="K2122" s="1054"/>
      <c r="L2122" s="113" t="s">
        <v>11455</v>
      </c>
      <c r="M2122" s="361" t="s">
        <v>12002</v>
      </c>
    </row>
    <row r="2123" spans="1:16" x14ac:dyDescent="0.25">
      <c r="A2123" s="51">
        <v>626</v>
      </c>
      <c r="B2123" s="363">
        <v>26</v>
      </c>
      <c r="C2123" s="119" t="s">
        <v>67</v>
      </c>
      <c r="D2123" s="363">
        <v>2564</v>
      </c>
      <c r="E2123" s="1273" t="s">
        <v>11222</v>
      </c>
      <c r="F2123" s="1273" t="s">
        <v>11222</v>
      </c>
      <c r="G2123" s="1252" t="s">
        <v>12186</v>
      </c>
      <c r="H2123" s="1053" t="s">
        <v>11223</v>
      </c>
      <c r="I2123" s="1053" t="s">
        <v>1736</v>
      </c>
      <c r="J2123" s="1053" t="s">
        <v>388</v>
      </c>
      <c r="K2123" s="1053" t="s">
        <v>3414</v>
      </c>
      <c r="L2123" s="113" t="s">
        <v>11224</v>
      </c>
      <c r="M2123" s="361" t="s">
        <v>11225</v>
      </c>
    </row>
    <row r="2124" spans="1:16" x14ac:dyDescent="0.25">
      <c r="A2124" s="51"/>
      <c r="B2124" s="363">
        <v>29</v>
      </c>
      <c r="C2124" s="119" t="s">
        <v>677</v>
      </c>
      <c r="D2124" s="363">
        <v>2564</v>
      </c>
      <c r="E2124" s="1274"/>
      <c r="F2124" s="1274"/>
      <c r="G2124" s="1276"/>
      <c r="H2124" s="1055"/>
      <c r="I2124" s="1055"/>
      <c r="J2124" s="1055"/>
      <c r="K2124" s="1055"/>
      <c r="L2124" s="113" t="s">
        <v>11415</v>
      </c>
      <c r="M2124" s="361" t="s">
        <v>11416</v>
      </c>
    </row>
    <row r="2125" spans="1:16" x14ac:dyDescent="0.25">
      <c r="A2125" s="1136">
        <v>627</v>
      </c>
      <c r="B2125" s="363">
        <v>26</v>
      </c>
      <c r="C2125" s="119" t="s">
        <v>67</v>
      </c>
      <c r="D2125" s="363">
        <v>2564</v>
      </c>
      <c r="E2125" s="1274"/>
      <c r="F2125" s="1274"/>
      <c r="G2125" s="1276"/>
      <c r="H2125" s="1055"/>
      <c r="I2125" s="1055"/>
      <c r="J2125" s="1055"/>
      <c r="K2125" s="1055"/>
      <c r="L2125" s="113" t="s">
        <v>4787</v>
      </c>
      <c r="M2125" s="361" t="s">
        <v>11226</v>
      </c>
    </row>
    <row r="2126" spans="1:16" x14ac:dyDescent="0.25">
      <c r="A2126" s="1137"/>
      <c r="B2126" s="363">
        <v>29</v>
      </c>
      <c r="C2126" s="119" t="s">
        <v>677</v>
      </c>
      <c r="D2126" s="363">
        <v>2564</v>
      </c>
      <c r="E2126" s="1274"/>
      <c r="F2126" s="1274"/>
      <c r="G2126" s="1276"/>
      <c r="H2126" s="1055"/>
      <c r="I2126" s="1055"/>
      <c r="J2126" s="1055"/>
      <c r="K2126" s="1055"/>
      <c r="L2126" s="113" t="s">
        <v>11415</v>
      </c>
      <c r="M2126" s="361" t="s">
        <v>11417</v>
      </c>
    </row>
    <row r="2127" spans="1:16" ht="40.5" x14ac:dyDescent="0.25">
      <c r="A2127" s="1137"/>
      <c r="B2127" s="363">
        <v>21</v>
      </c>
      <c r="C2127" s="119" t="s">
        <v>68</v>
      </c>
      <c r="D2127" s="363">
        <v>2565</v>
      </c>
      <c r="E2127" s="1274"/>
      <c r="F2127" s="1274"/>
      <c r="G2127" s="1276"/>
      <c r="H2127" s="1055"/>
      <c r="I2127" s="1055"/>
      <c r="J2127" s="1055"/>
      <c r="K2127" s="1055"/>
      <c r="L2127" s="113" t="s">
        <v>11996</v>
      </c>
      <c r="M2127" s="361" t="s">
        <v>11998</v>
      </c>
      <c r="O2127" s="163">
        <v>88332.14</v>
      </c>
    </row>
    <row r="2128" spans="1:16" x14ac:dyDescent="0.25">
      <c r="A2128" s="1138"/>
      <c r="B2128" s="363">
        <v>31</v>
      </c>
      <c r="C2128" s="119" t="s">
        <v>68</v>
      </c>
      <c r="D2128" s="363">
        <v>2565</v>
      </c>
      <c r="E2128" s="1275"/>
      <c r="F2128" s="1275"/>
      <c r="G2128" s="1253"/>
      <c r="H2128" s="1054"/>
      <c r="I2128" s="1054"/>
      <c r="J2128" s="1054"/>
      <c r="K2128" s="1054"/>
      <c r="L2128" s="113" t="s">
        <v>12003</v>
      </c>
      <c r="M2128" s="361" t="s">
        <v>11997</v>
      </c>
    </row>
    <row r="2129" spans="1:15" ht="40.5" x14ac:dyDescent="0.25">
      <c r="A2129" s="51">
        <v>628</v>
      </c>
      <c r="B2129" s="363">
        <v>28</v>
      </c>
      <c r="C2129" s="119" t="s">
        <v>67</v>
      </c>
      <c r="D2129" s="363">
        <v>2564</v>
      </c>
      <c r="E2129" s="150" t="s">
        <v>11243</v>
      </c>
      <c r="F2129" s="150" t="s">
        <v>11243</v>
      </c>
      <c r="G2129" s="1" t="s">
        <v>11244</v>
      </c>
      <c r="H2129" s="113" t="s">
        <v>11245</v>
      </c>
      <c r="I2129" s="113" t="s">
        <v>252</v>
      </c>
      <c r="J2129" s="113" t="s">
        <v>78</v>
      </c>
      <c r="K2129" s="113" t="s">
        <v>3414</v>
      </c>
      <c r="L2129" s="113" t="s">
        <v>11224</v>
      </c>
      <c r="M2129" s="361" t="s">
        <v>11246</v>
      </c>
    </row>
    <row r="2130" spans="1:15" x14ac:dyDescent="0.25">
      <c r="A2130" s="1053">
        <v>629</v>
      </c>
      <c r="B2130" s="12">
        <v>11</v>
      </c>
      <c r="C2130" s="12" t="s">
        <v>677</v>
      </c>
      <c r="D2130" s="12">
        <v>2564</v>
      </c>
      <c r="E2130" s="1118" t="s">
        <v>11343</v>
      </c>
      <c r="F2130" s="1118" t="s">
        <v>11343</v>
      </c>
      <c r="G2130" s="1252" t="s">
        <v>11344</v>
      </c>
      <c r="H2130" s="1053" t="s">
        <v>11345</v>
      </c>
      <c r="I2130" s="1053" t="s">
        <v>150</v>
      </c>
      <c r="J2130" s="1053" t="s">
        <v>151</v>
      </c>
      <c r="K2130" s="1053" t="s">
        <v>3414</v>
      </c>
      <c r="L2130" s="113" t="s">
        <v>4787</v>
      </c>
      <c r="M2130" s="361" t="s">
        <v>11346</v>
      </c>
    </row>
    <row r="2131" spans="1:15" x14ac:dyDescent="0.25">
      <c r="A2131" s="1055"/>
      <c r="B2131" s="377">
        <v>31</v>
      </c>
      <c r="C2131" s="12" t="s">
        <v>68</v>
      </c>
      <c r="D2131" s="377">
        <v>2565</v>
      </c>
      <c r="E2131" s="1119"/>
      <c r="F2131" s="1119"/>
      <c r="G2131" s="1276"/>
      <c r="H2131" s="1055"/>
      <c r="I2131" s="1055"/>
      <c r="J2131" s="1055"/>
      <c r="K2131" s="1055"/>
      <c r="L2131" s="113" t="s">
        <v>11343</v>
      </c>
      <c r="M2131" s="361" t="s">
        <v>12005</v>
      </c>
    </row>
    <row r="2132" spans="1:15" ht="60.75" x14ac:dyDescent="0.25">
      <c r="A2132" s="1054"/>
      <c r="B2132" s="377">
        <v>31</v>
      </c>
      <c r="C2132" s="12" t="s">
        <v>68</v>
      </c>
      <c r="D2132" s="377">
        <v>2565</v>
      </c>
      <c r="E2132" s="1120"/>
      <c r="F2132" s="1120"/>
      <c r="G2132" s="1253"/>
      <c r="H2132" s="1054"/>
      <c r="I2132" s="1054"/>
      <c r="J2132" s="1054"/>
      <c r="K2132" s="1054"/>
      <c r="L2132" s="113" t="s">
        <v>11343</v>
      </c>
      <c r="M2132" s="361" t="s">
        <v>12004</v>
      </c>
      <c r="N2132" s="109" t="s">
        <v>12037</v>
      </c>
      <c r="O2132" s="163">
        <v>271217.12</v>
      </c>
    </row>
    <row r="2133" spans="1:15" ht="60.75" x14ac:dyDescent="0.25">
      <c r="A2133" s="1295">
        <v>630</v>
      </c>
      <c r="B2133" s="363">
        <v>10</v>
      </c>
      <c r="C2133" s="12" t="s">
        <v>677</v>
      </c>
      <c r="D2133" s="12">
        <v>2564</v>
      </c>
      <c r="E2133" s="1287" t="s">
        <v>11383</v>
      </c>
      <c r="F2133" s="1287" t="s">
        <v>11383</v>
      </c>
      <c r="G2133" s="1288" t="s">
        <v>11384</v>
      </c>
      <c r="H2133" s="1128" t="s">
        <v>11385</v>
      </c>
      <c r="I2133" s="1128" t="s">
        <v>742</v>
      </c>
      <c r="J2133" s="1128" t="s">
        <v>113</v>
      </c>
      <c r="K2133" s="1128" t="s">
        <v>3414</v>
      </c>
      <c r="L2133" s="113" t="s">
        <v>11386</v>
      </c>
      <c r="M2133" s="361" t="s">
        <v>11387</v>
      </c>
    </row>
    <row r="2134" spans="1:15" ht="40.5" x14ac:dyDescent="0.25">
      <c r="A2134" s="1295"/>
      <c r="B2134" s="363">
        <v>12</v>
      </c>
      <c r="C2134" s="12" t="s">
        <v>677</v>
      </c>
      <c r="D2134" s="12">
        <v>2564</v>
      </c>
      <c r="E2134" s="1287"/>
      <c r="F2134" s="1287"/>
      <c r="G2134" s="1288"/>
      <c r="H2134" s="1128"/>
      <c r="I2134" s="1128"/>
      <c r="J2134" s="1128"/>
      <c r="K2134" s="1128"/>
      <c r="L2134" s="113" t="s">
        <v>11388</v>
      </c>
      <c r="M2134" s="361" t="s">
        <v>11389</v>
      </c>
    </row>
    <row r="2135" spans="1:15" ht="40.5" x14ac:dyDescent="0.25">
      <c r="A2135" s="1295"/>
      <c r="B2135" s="363">
        <v>19</v>
      </c>
      <c r="C2135" s="12" t="s">
        <v>677</v>
      </c>
      <c r="D2135" s="12">
        <v>2564</v>
      </c>
      <c r="E2135" s="1287"/>
      <c r="F2135" s="1287"/>
      <c r="G2135" s="1288"/>
      <c r="H2135" s="1128"/>
      <c r="I2135" s="1128"/>
      <c r="J2135" s="1128"/>
      <c r="K2135" s="1128"/>
      <c r="L2135" s="113" t="s">
        <v>11390</v>
      </c>
      <c r="M2135" s="361" t="s">
        <v>11391</v>
      </c>
    </row>
    <row r="2136" spans="1:15" x14ac:dyDescent="0.25">
      <c r="A2136" s="1136">
        <v>631</v>
      </c>
      <c r="B2136" s="363">
        <v>19</v>
      </c>
      <c r="C2136" s="12" t="s">
        <v>677</v>
      </c>
      <c r="D2136" s="377">
        <v>2565</v>
      </c>
      <c r="E2136" s="1273" t="s">
        <v>12090</v>
      </c>
      <c r="F2136" s="1273" t="s">
        <v>12090</v>
      </c>
      <c r="G2136" s="1252" t="s">
        <v>12091</v>
      </c>
      <c r="H2136" s="1053" t="s">
        <v>12092</v>
      </c>
      <c r="I2136" s="1053" t="s">
        <v>12093</v>
      </c>
      <c r="J2136" s="1053" t="s">
        <v>463</v>
      </c>
      <c r="K2136" s="1053" t="s">
        <v>3414</v>
      </c>
      <c r="L2136" s="113" t="s">
        <v>4787</v>
      </c>
      <c r="M2136" s="361" t="s">
        <v>12094</v>
      </c>
    </row>
    <row r="2137" spans="1:15" ht="40.5" x14ac:dyDescent="0.25">
      <c r="A2137" s="1137"/>
      <c r="B2137" s="363">
        <v>25</v>
      </c>
      <c r="C2137" s="12" t="s">
        <v>62</v>
      </c>
      <c r="D2137" s="12">
        <v>2565</v>
      </c>
      <c r="E2137" s="1274"/>
      <c r="F2137" s="1274"/>
      <c r="G2137" s="1276"/>
      <c r="H2137" s="1055"/>
      <c r="I2137" s="1055"/>
      <c r="J2137" s="1055"/>
      <c r="K2137" s="1055"/>
      <c r="L2137" s="113" t="s">
        <v>13003</v>
      </c>
      <c r="M2137" s="361" t="s">
        <v>13004</v>
      </c>
      <c r="O2137" s="163">
        <v>189355.31</v>
      </c>
    </row>
    <row r="2138" spans="1:15" ht="40.5" x14ac:dyDescent="0.25">
      <c r="A2138" s="1138"/>
      <c r="B2138" s="363">
        <v>30</v>
      </c>
      <c r="C2138" s="12" t="s">
        <v>62</v>
      </c>
      <c r="D2138" s="12">
        <v>2565</v>
      </c>
      <c r="E2138" s="1275"/>
      <c r="F2138" s="1275"/>
      <c r="G2138" s="1253"/>
      <c r="H2138" s="1054"/>
      <c r="I2138" s="1054"/>
      <c r="J2138" s="1054"/>
      <c r="K2138" s="1054"/>
      <c r="L2138" s="113" t="s">
        <v>13006</v>
      </c>
      <c r="M2138" s="361" t="s">
        <v>13005</v>
      </c>
    </row>
    <row r="2139" spans="1:15" ht="40.5" x14ac:dyDescent="0.25">
      <c r="A2139" s="1136">
        <v>632</v>
      </c>
      <c r="B2139" s="363">
        <v>7</v>
      </c>
      <c r="C2139" s="119" t="s">
        <v>682</v>
      </c>
      <c r="D2139" s="12">
        <v>2564</v>
      </c>
      <c r="E2139" s="116" t="s">
        <v>11506</v>
      </c>
      <c r="F2139" s="116" t="s">
        <v>11506</v>
      </c>
      <c r="G2139" s="89" t="s">
        <v>11817</v>
      </c>
      <c r="H2139" s="89" t="s">
        <v>11507</v>
      </c>
      <c r="I2139" s="89" t="s">
        <v>429</v>
      </c>
      <c r="J2139" s="89" t="s">
        <v>429</v>
      </c>
      <c r="K2139" s="89" t="s">
        <v>3234</v>
      </c>
      <c r="L2139" s="113" t="s">
        <v>11508</v>
      </c>
      <c r="M2139" s="361" t="s">
        <v>11509</v>
      </c>
    </row>
    <row r="2140" spans="1:15" ht="60.75" x14ac:dyDescent="0.25">
      <c r="A2140" s="1137"/>
      <c r="B2140" s="363">
        <v>24</v>
      </c>
      <c r="C2140" s="119" t="s">
        <v>68</v>
      </c>
      <c r="D2140" s="377">
        <v>2565</v>
      </c>
      <c r="E2140" s="287"/>
      <c r="F2140" s="287"/>
      <c r="G2140" s="169"/>
      <c r="H2140" s="169"/>
      <c r="I2140" s="169"/>
      <c r="J2140" s="169"/>
      <c r="K2140" s="169"/>
      <c r="L2140" s="113" t="s">
        <v>6629</v>
      </c>
      <c r="M2140" s="361" t="s">
        <v>11907</v>
      </c>
    </row>
    <row r="2141" spans="1:15" ht="40.5" x14ac:dyDescent="0.25">
      <c r="A2141" s="1138"/>
      <c r="B2141" s="363">
        <v>24</v>
      </c>
      <c r="C2141" s="119" t="s">
        <v>68</v>
      </c>
      <c r="D2141" s="377">
        <v>2565</v>
      </c>
      <c r="E2141" s="286"/>
      <c r="F2141" s="286"/>
      <c r="G2141" s="99"/>
      <c r="H2141" s="99"/>
      <c r="I2141" s="99"/>
      <c r="J2141" s="99"/>
      <c r="K2141" s="99"/>
      <c r="L2141" s="113" t="s">
        <v>11908</v>
      </c>
      <c r="M2141" s="361" t="s">
        <v>11910</v>
      </c>
      <c r="O2141" s="379">
        <v>94780.86</v>
      </c>
    </row>
    <row r="2142" spans="1:15" x14ac:dyDescent="0.25">
      <c r="A2142" s="1295">
        <v>633</v>
      </c>
      <c r="B2142" s="363">
        <v>7</v>
      </c>
      <c r="C2142" s="119" t="s">
        <v>682</v>
      </c>
      <c r="D2142" s="12">
        <v>2564</v>
      </c>
      <c r="E2142" s="1156" t="s">
        <v>11512</v>
      </c>
      <c r="F2142" s="1156" t="s">
        <v>11512</v>
      </c>
      <c r="G2142" s="1252" t="s">
        <v>11513</v>
      </c>
      <c r="H2142" s="1128" t="s">
        <v>11514</v>
      </c>
      <c r="I2142" s="1128" t="s">
        <v>237</v>
      </c>
      <c r="J2142" s="1128" t="s">
        <v>232</v>
      </c>
      <c r="K2142" s="1128" t="s">
        <v>3414</v>
      </c>
      <c r="L2142" s="113" t="s">
        <v>11515</v>
      </c>
      <c r="M2142" s="361" t="s">
        <v>11510</v>
      </c>
    </row>
    <row r="2143" spans="1:15" x14ac:dyDescent="0.25">
      <c r="A2143" s="1295"/>
      <c r="B2143" s="363">
        <v>25</v>
      </c>
      <c r="C2143" s="119" t="s">
        <v>62</v>
      </c>
      <c r="D2143" s="12">
        <v>2565</v>
      </c>
      <c r="E2143" s="1229"/>
      <c r="F2143" s="1229"/>
      <c r="G2143" s="1276"/>
      <c r="H2143" s="1128"/>
      <c r="I2143" s="1128"/>
      <c r="J2143" s="1128"/>
      <c r="K2143" s="1128"/>
      <c r="L2143" s="113" t="s">
        <v>12930</v>
      </c>
      <c r="M2143" s="673" t="s">
        <v>12932</v>
      </c>
    </row>
    <row r="2144" spans="1:15" x14ac:dyDescent="0.25">
      <c r="A2144" s="1295"/>
      <c r="B2144" s="363">
        <v>25</v>
      </c>
      <c r="C2144" s="119" t="s">
        <v>62</v>
      </c>
      <c r="D2144" s="12">
        <v>2565</v>
      </c>
      <c r="E2144" s="1229"/>
      <c r="F2144" s="1229"/>
      <c r="G2144" s="1276"/>
      <c r="H2144" s="1128"/>
      <c r="I2144" s="1128"/>
      <c r="J2144" s="1128"/>
      <c r="K2144" s="1128"/>
      <c r="L2144" s="113" t="s">
        <v>12931</v>
      </c>
      <c r="M2144" s="361" t="s">
        <v>12971</v>
      </c>
    </row>
    <row r="2145" spans="1:15" ht="40.5" x14ac:dyDescent="0.25">
      <c r="A2145" s="1295"/>
      <c r="B2145" s="363">
        <v>7</v>
      </c>
      <c r="C2145" s="119" t="s">
        <v>682</v>
      </c>
      <c r="D2145" s="12">
        <v>2564</v>
      </c>
      <c r="E2145" s="1157"/>
      <c r="F2145" s="1157"/>
      <c r="G2145" s="1253"/>
      <c r="H2145" s="1128"/>
      <c r="I2145" s="1128"/>
      <c r="J2145" s="1128"/>
      <c r="K2145" s="1128"/>
      <c r="L2145" s="113" t="s">
        <v>11508</v>
      </c>
      <c r="M2145" s="361" t="s">
        <v>11511</v>
      </c>
    </row>
    <row r="2146" spans="1:15" ht="20.25" customHeight="1" x14ac:dyDescent="0.25">
      <c r="A2146" s="1136">
        <v>634</v>
      </c>
      <c r="B2146" s="1287">
        <v>20</v>
      </c>
      <c r="C2146" s="1287" t="s">
        <v>682</v>
      </c>
      <c r="D2146" s="1287">
        <v>2564</v>
      </c>
      <c r="E2146" s="1273" t="s">
        <v>11596</v>
      </c>
      <c r="F2146" s="1273" t="s">
        <v>11596</v>
      </c>
      <c r="G2146" s="1292" t="s">
        <v>11604</v>
      </c>
      <c r="H2146" s="1053" t="s">
        <v>11605</v>
      </c>
      <c r="I2146" s="1053" t="s">
        <v>631</v>
      </c>
      <c r="J2146" s="1053" t="s">
        <v>232</v>
      </c>
      <c r="K2146" s="1053" t="s">
        <v>3414</v>
      </c>
      <c r="L2146" s="1081" t="s">
        <v>11515</v>
      </c>
      <c r="M2146" s="674" t="s">
        <v>14291</v>
      </c>
    </row>
    <row r="2147" spans="1:15" x14ac:dyDescent="0.25">
      <c r="A2147" s="1137"/>
      <c r="B2147" s="1287"/>
      <c r="C2147" s="1287"/>
      <c r="D2147" s="1287"/>
      <c r="E2147" s="1274"/>
      <c r="F2147" s="1274"/>
      <c r="G2147" s="1293"/>
      <c r="H2147" s="1055"/>
      <c r="I2147" s="1055"/>
      <c r="J2147" s="1055"/>
      <c r="K2147" s="1055"/>
      <c r="L2147" s="1081"/>
      <c r="M2147" s="674"/>
    </row>
    <row r="2148" spans="1:15" x14ac:dyDescent="0.25">
      <c r="A2148" s="1138"/>
      <c r="B2148" s="119">
        <v>6</v>
      </c>
      <c r="C2148" s="119" t="s">
        <v>682</v>
      </c>
      <c r="D2148" s="119">
        <v>2565</v>
      </c>
      <c r="E2148" s="1275"/>
      <c r="F2148" s="1275"/>
      <c r="G2148" s="1294"/>
      <c r="H2148" s="1054"/>
      <c r="I2148" s="1054"/>
      <c r="J2148" s="1054"/>
      <c r="K2148" s="1054"/>
      <c r="L2148" s="113" t="s">
        <v>689</v>
      </c>
      <c r="M2148" s="674" t="s">
        <v>14290</v>
      </c>
    </row>
    <row r="2149" spans="1:15" s="604" customFormat="1" ht="40.5" x14ac:dyDescent="0.25">
      <c r="A2149" s="1125">
        <v>635</v>
      </c>
      <c r="B2149" s="686">
        <v>21</v>
      </c>
      <c r="C2149" s="686" t="s">
        <v>682</v>
      </c>
      <c r="D2149" s="686">
        <v>2564</v>
      </c>
      <c r="E2149" s="1259" t="s">
        <v>11662</v>
      </c>
      <c r="F2149" s="1259" t="s">
        <v>11662</v>
      </c>
      <c r="G2149" s="1289" t="s">
        <v>11665</v>
      </c>
      <c r="H2149" s="1047" t="s">
        <v>11663</v>
      </c>
      <c r="I2149" s="1047" t="s">
        <v>216</v>
      </c>
      <c r="J2149" s="1047" t="s">
        <v>216</v>
      </c>
      <c r="K2149" s="1047" t="s">
        <v>3414</v>
      </c>
      <c r="L2149" s="604" t="s">
        <v>11508</v>
      </c>
      <c r="M2149" s="710" t="s">
        <v>11664</v>
      </c>
      <c r="N2149" s="613"/>
      <c r="O2149" s="644"/>
    </row>
    <row r="2150" spans="1:15" s="610" customFormat="1" ht="40.5" x14ac:dyDescent="0.25">
      <c r="A2150" s="1048"/>
      <c r="B2150" s="711">
        <v>20</v>
      </c>
      <c r="C2150" s="683" t="s">
        <v>68</v>
      </c>
      <c r="D2150" s="711">
        <v>2565</v>
      </c>
      <c r="E2150" s="1260"/>
      <c r="F2150" s="1260"/>
      <c r="G2150" s="1290"/>
      <c r="H2150" s="1048"/>
      <c r="I2150" s="1048"/>
      <c r="J2150" s="1048"/>
      <c r="K2150" s="1048"/>
      <c r="L2150" s="610" t="s">
        <v>297</v>
      </c>
      <c r="M2150" s="738" t="s">
        <v>11969</v>
      </c>
      <c r="N2150" s="613"/>
      <c r="O2150" s="644">
        <v>203547.8</v>
      </c>
    </row>
    <row r="2151" spans="1:15" s="610" customFormat="1" x14ac:dyDescent="0.25">
      <c r="A2151" s="1049"/>
      <c r="B2151" s="711">
        <v>26</v>
      </c>
      <c r="C2151" s="683" t="s">
        <v>68</v>
      </c>
      <c r="D2151" s="711">
        <v>2565</v>
      </c>
      <c r="E2151" s="1261"/>
      <c r="F2151" s="1261"/>
      <c r="G2151" s="1291"/>
      <c r="H2151" s="1049"/>
      <c r="I2151" s="1049"/>
      <c r="J2151" s="1049"/>
      <c r="K2151" s="1049"/>
      <c r="L2151" s="610" t="s">
        <v>689</v>
      </c>
      <c r="M2151" s="738" t="s">
        <v>11970</v>
      </c>
      <c r="N2151" s="613"/>
      <c r="O2151" s="644"/>
    </row>
    <row r="2152" spans="1:15" ht="37.5" customHeight="1" x14ac:dyDescent="0.25">
      <c r="A2152" s="1299">
        <v>636</v>
      </c>
      <c r="B2152" s="515">
        <v>10</v>
      </c>
      <c r="C2152" s="119" t="s">
        <v>68</v>
      </c>
      <c r="D2152" s="515">
        <v>2565</v>
      </c>
      <c r="E2152" s="1273" t="s">
        <v>11803</v>
      </c>
      <c r="F2152" s="1273" t="s">
        <v>11804</v>
      </c>
      <c r="G2152" s="1252" t="s">
        <v>11805</v>
      </c>
      <c r="H2152" s="1053" t="s">
        <v>11806</v>
      </c>
      <c r="I2152" s="1053" t="s">
        <v>780</v>
      </c>
      <c r="J2152" s="1053" t="s">
        <v>92</v>
      </c>
      <c r="K2152" s="1053" t="s">
        <v>3414</v>
      </c>
      <c r="L2152" s="1" t="s">
        <v>11807</v>
      </c>
      <c r="M2152" s="673" t="s">
        <v>11808</v>
      </c>
    </row>
    <row r="2153" spans="1:15" ht="37.5" customHeight="1" x14ac:dyDescent="0.25">
      <c r="A2153" s="1300"/>
      <c r="B2153" s="515">
        <v>24</v>
      </c>
      <c r="C2153" s="119" t="s">
        <v>68</v>
      </c>
      <c r="D2153" s="515">
        <v>2565</v>
      </c>
      <c r="E2153" s="1274"/>
      <c r="F2153" s="1274"/>
      <c r="G2153" s="1276"/>
      <c r="H2153" s="1055"/>
      <c r="I2153" s="1055"/>
      <c r="J2153" s="1055"/>
      <c r="K2153" s="1055"/>
      <c r="L2153" s="1" t="s">
        <v>11917</v>
      </c>
      <c r="M2153" s="361" t="s">
        <v>11918</v>
      </c>
    </row>
    <row r="2154" spans="1:15" ht="37.5" customHeight="1" x14ac:dyDescent="0.25">
      <c r="A2154" s="1300"/>
      <c r="B2154" s="515">
        <v>25</v>
      </c>
      <c r="C2154" s="119" t="s">
        <v>68</v>
      </c>
      <c r="D2154" s="515">
        <v>2565</v>
      </c>
      <c r="E2154" s="1274"/>
      <c r="F2154" s="1274"/>
      <c r="G2154" s="1276"/>
      <c r="H2154" s="1055"/>
      <c r="I2154" s="1055"/>
      <c r="J2154" s="1055"/>
      <c r="K2154" s="1055"/>
      <c r="L2154" s="1" t="s">
        <v>11916</v>
      </c>
      <c r="M2154" s="361" t="s">
        <v>11915</v>
      </c>
    </row>
    <row r="2155" spans="1:15" ht="37.5" customHeight="1" x14ac:dyDescent="0.25">
      <c r="A2155" s="1300"/>
      <c r="B2155" s="515">
        <v>26</v>
      </c>
      <c r="C2155" s="119" t="s">
        <v>68</v>
      </c>
      <c r="D2155" s="515">
        <v>2565</v>
      </c>
      <c r="E2155" s="1274"/>
      <c r="F2155" s="1274"/>
      <c r="G2155" s="1276"/>
      <c r="H2155" s="1055"/>
      <c r="I2155" s="1055"/>
      <c r="J2155" s="1055"/>
      <c r="K2155" s="1055"/>
      <c r="L2155" s="1" t="s">
        <v>11916</v>
      </c>
      <c r="M2155" s="361" t="s">
        <v>11973</v>
      </c>
    </row>
    <row r="2156" spans="1:15" ht="37.5" customHeight="1" x14ac:dyDescent="0.25">
      <c r="A2156" s="1300"/>
      <c r="B2156" s="515">
        <v>31</v>
      </c>
      <c r="C2156" s="119" t="s">
        <v>68</v>
      </c>
      <c r="D2156" s="515">
        <v>2565</v>
      </c>
      <c r="E2156" s="1274"/>
      <c r="F2156" s="1274"/>
      <c r="G2156" s="1276"/>
      <c r="H2156" s="1055"/>
      <c r="I2156" s="1055"/>
      <c r="J2156" s="1055"/>
      <c r="K2156" s="1055"/>
      <c r="L2156" s="1" t="s">
        <v>12010</v>
      </c>
      <c r="M2156" s="361" t="s">
        <v>12011</v>
      </c>
    </row>
    <row r="2157" spans="1:15" ht="37.5" customHeight="1" x14ac:dyDescent="0.25">
      <c r="A2157" s="1300"/>
      <c r="B2157" s="515"/>
      <c r="C2157" s="119"/>
      <c r="D2157" s="515"/>
      <c r="E2157" s="1274"/>
      <c r="F2157" s="1274"/>
      <c r="G2157" s="1276"/>
      <c r="H2157" s="1055"/>
      <c r="I2157" s="1055"/>
      <c r="J2157" s="1055"/>
      <c r="K2157" s="1055"/>
      <c r="L2157" s="1" t="s">
        <v>12288</v>
      </c>
      <c r="M2157" s="361" t="s">
        <v>12289</v>
      </c>
    </row>
    <row r="2158" spans="1:15" ht="37.5" customHeight="1" x14ac:dyDescent="0.25">
      <c r="A2158" s="1300"/>
      <c r="B2158" s="515">
        <v>11</v>
      </c>
      <c r="C2158" s="119" t="s">
        <v>62</v>
      </c>
      <c r="D2158" s="515">
        <v>2565</v>
      </c>
      <c r="E2158" s="1274"/>
      <c r="F2158" s="1274"/>
      <c r="G2158" s="1276"/>
      <c r="H2158" s="1055"/>
      <c r="I2158" s="1055"/>
      <c r="J2158" s="1055"/>
      <c r="K2158" s="1055"/>
      <c r="L2158" s="1" t="s">
        <v>12870</v>
      </c>
      <c r="M2158" s="361" t="s">
        <v>12872</v>
      </c>
    </row>
    <row r="2159" spans="1:15" ht="37.5" customHeight="1" x14ac:dyDescent="0.25">
      <c r="A2159" s="1300"/>
      <c r="B2159" s="515">
        <v>11</v>
      </c>
      <c r="C2159" s="119" t="s">
        <v>62</v>
      </c>
      <c r="D2159" s="515">
        <v>2565</v>
      </c>
      <c r="E2159" s="1274"/>
      <c r="F2159" s="1274"/>
      <c r="G2159" s="1276"/>
      <c r="H2159" s="1055"/>
      <c r="I2159" s="1055"/>
      <c r="J2159" s="1055"/>
      <c r="K2159" s="1055"/>
      <c r="L2159" s="1" t="s">
        <v>12871</v>
      </c>
      <c r="M2159" s="361" t="s">
        <v>13125</v>
      </c>
    </row>
    <row r="2160" spans="1:15" ht="37.5" customHeight="1" x14ac:dyDescent="0.25">
      <c r="A2160" s="1300"/>
      <c r="B2160" s="515">
        <v>14</v>
      </c>
      <c r="C2160" s="119" t="s">
        <v>70</v>
      </c>
      <c r="D2160" s="515">
        <v>2565</v>
      </c>
      <c r="E2160" s="1274"/>
      <c r="F2160" s="1274"/>
      <c r="G2160" s="1276"/>
      <c r="H2160" s="1055"/>
      <c r="I2160" s="1055"/>
      <c r="J2160" s="1055"/>
      <c r="K2160" s="1055"/>
      <c r="L2160" s="1" t="s">
        <v>13120</v>
      </c>
      <c r="M2160" s="361" t="s">
        <v>13123</v>
      </c>
    </row>
    <row r="2161" spans="1:15" ht="37.5" customHeight="1" x14ac:dyDescent="0.25">
      <c r="A2161" s="1300"/>
      <c r="B2161" s="515">
        <v>14</v>
      </c>
      <c r="C2161" s="119" t="s">
        <v>70</v>
      </c>
      <c r="D2161" s="515">
        <v>2565</v>
      </c>
      <c r="E2161" s="1274"/>
      <c r="F2161" s="1274"/>
      <c r="G2161" s="1276"/>
      <c r="H2161" s="1055"/>
      <c r="I2161" s="1055"/>
      <c r="J2161" s="1055"/>
      <c r="K2161" s="1055"/>
      <c r="L2161" s="1" t="s">
        <v>13121</v>
      </c>
      <c r="M2161" s="361" t="s">
        <v>13124</v>
      </c>
    </row>
    <row r="2162" spans="1:15" ht="37.5" customHeight="1" x14ac:dyDescent="0.25">
      <c r="A2162" s="1301"/>
      <c r="B2162" s="515">
        <v>14</v>
      </c>
      <c r="C2162" s="119" t="s">
        <v>70</v>
      </c>
      <c r="D2162" s="515">
        <v>2565</v>
      </c>
      <c r="E2162" s="1275"/>
      <c r="F2162" s="1275"/>
      <c r="G2162" s="1253"/>
      <c r="H2162" s="1054"/>
      <c r="I2162" s="1054"/>
      <c r="J2162" s="1054"/>
      <c r="K2162" s="1054"/>
      <c r="L2162" s="1" t="s">
        <v>13122</v>
      </c>
      <c r="M2162" s="361" t="s">
        <v>13126</v>
      </c>
    </row>
    <row r="2163" spans="1:15" s="604" customFormat="1" ht="37.5" customHeight="1" x14ac:dyDescent="0.25">
      <c r="A2163" s="1125">
        <v>637</v>
      </c>
      <c r="B2163" s="708">
        <v>19</v>
      </c>
      <c r="C2163" s="686" t="s">
        <v>68</v>
      </c>
      <c r="D2163" s="709">
        <v>2565</v>
      </c>
      <c r="E2163" s="1259" t="s">
        <v>11869</v>
      </c>
      <c r="F2163" s="1259" t="s">
        <v>11869</v>
      </c>
      <c r="G2163" s="1064" t="s">
        <v>11870</v>
      </c>
      <c r="H2163" s="1047" t="s">
        <v>11871</v>
      </c>
      <c r="I2163" s="1047" t="s">
        <v>797</v>
      </c>
      <c r="J2163" s="1047" t="s">
        <v>212</v>
      </c>
      <c r="K2163" s="1047" t="s">
        <v>3414</v>
      </c>
      <c r="L2163" s="604" t="s">
        <v>16752</v>
      </c>
      <c r="M2163" s="710" t="s">
        <v>11872</v>
      </c>
      <c r="N2163" s="613"/>
      <c r="O2163" s="644"/>
    </row>
    <row r="2164" spans="1:15" s="610" customFormat="1" ht="37.5" customHeight="1" x14ac:dyDescent="0.25">
      <c r="A2164" s="1126"/>
      <c r="B2164" s="711">
        <v>18</v>
      </c>
      <c r="C2164" s="683" t="s">
        <v>66</v>
      </c>
      <c r="D2164" s="712">
        <v>2565</v>
      </c>
      <c r="E2164" s="1260"/>
      <c r="F2164" s="1260"/>
      <c r="G2164" s="1065"/>
      <c r="H2164" s="1048"/>
      <c r="I2164" s="1048"/>
      <c r="J2164" s="1048"/>
      <c r="K2164" s="1048"/>
      <c r="L2164" s="610" t="s">
        <v>12668</v>
      </c>
      <c r="M2164" s="650" t="s">
        <v>12669</v>
      </c>
      <c r="N2164" s="613"/>
      <c r="O2164" s="644"/>
    </row>
    <row r="2165" spans="1:15" s="610" customFormat="1" ht="37.5" customHeight="1" x14ac:dyDescent="0.25">
      <c r="A2165" s="1126"/>
      <c r="B2165" s="711">
        <v>18</v>
      </c>
      <c r="C2165" s="683" t="s">
        <v>66</v>
      </c>
      <c r="D2165" s="712">
        <v>2565</v>
      </c>
      <c r="E2165" s="1260"/>
      <c r="F2165" s="1260"/>
      <c r="G2165" s="1065"/>
      <c r="H2165" s="1048"/>
      <c r="I2165" s="1048"/>
      <c r="J2165" s="1048"/>
      <c r="K2165" s="1048"/>
      <c r="L2165" s="610" t="s">
        <v>12667</v>
      </c>
      <c r="M2165" s="650" t="s">
        <v>12675</v>
      </c>
      <c r="N2165" s="613"/>
      <c r="O2165" s="644">
        <v>198772.26</v>
      </c>
    </row>
    <row r="2166" spans="1:15" s="604" customFormat="1" ht="24" customHeight="1" x14ac:dyDescent="0.25">
      <c r="A2166" s="1125">
        <v>638</v>
      </c>
      <c r="B2166" s="686">
        <v>25</v>
      </c>
      <c r="C2166" s="686" t="s">
        <v>68</v>
      </c>
      <c r="D2166" s="686">
        <v>2565</v>
      </c>
      <c r="E2166" s="1259" t="s">
        <v>11927</v>
      </c>
      <c r="F2166" s="1259" t="s">
        <v>11927</v>
      </c>
      <c r="G2166" s="1064" t="s">
        <v>11928</v>
      </c>
      <c r="H2166" s="1047" t="s">
        <v>11929</v>
      </c>
      <c r="I2166" s="1047" t="s">
        <v>797</v>
      </c>
      <c r="J2166" s="1047" t="s">
        <v>212</v>
      </c>
      <c r="K2166" s="1047" t="s">
        <v>3414</v>
      </c>
      <c r="L2166" s="603" t="s">
        <v>4787</v>
      </c>
      <c r="M2166" s="710" t="s">
        <v>11930</v>
      </c>
      <c r="N2166" s="613"/>
      <c r="O2166" s="644"/>
    </row>
    <row r="2167" spans="1:15" s="610" customFormat="1" ht="24" customHeight="1" x14ac:dyDescent="0.25">
      <c r="A2167" s="1126"/>
      <c r="B2167" s="683">
        <v>25</v>
      </c>
      <c r="C2167" s="683" t="s">
        <v>62</v>
      </c>
      <c r="D2167" s="683">
        <v>2565</v>
      </c>
      <c r="E2167" s="1260"/>
      <c r="F2167" s="1260"/>
      <c r="G2167" s="1065"/>
      <c r="H2167" s="1048"/>
      <c r="I2167" s="1048"/>
      <c r="J2167" s="1048"/>
      <c r="K2167" s="1048"/>
      <c r="L2167" s="609" t="s">
        <v>12933</v>
      </c>
      <c r="M2167" s="650" t="s">
        <v>12935</v>
      </c>
      <c r="N2167" s="613"/>
      <c r="O2167" s="644"/>
    </row>
    <row r="2168" spans="1:15" s="610" customFormat="1" ht="24" customHeight="1" x14ac:dyDescent="0.25">
      <c r="A2168" s="1127"/>
      <c r="B2168" s="683">
        <v>25</v>
      </c>
      <c r="C2168" s="683" t="s">
        <v>62</v>
      </c>
      <c r="D2168" s="683">
        <v>2565</v>
      </c>
      <c r="E2168" s="1261"/>
      <c r="F2168" s="1261"/>
      <c r="G2168" s="1066"/>
      <c r="H2168" s="1049"/>
      <c r="I2168" s="1049"/>
      <c r="J2168" s="1049"/>
      <c r="K2168" s="1049"/>
      <c r="L2168" s="609" t="s">
        <v>12934</v>
      </c>
      <c r="M2168" s="650" t="s">
        <v>12978</v>
      </c>
      <c r="N2168" s="613"/>
      <c r="O2168" s="644"/>
    </row>
    <row r="2169" spans="1:15" ht="36.75" customHeight="1" x14ac:dyDescent="0.25">
      <c r="A2169" s="51">
        <v>639</v>
      </c>
      <c r="B2169" s="363">
        <v>26</v>
      </c>
      <c r="C2169" s="119" t="s">
        <v>68</v>
      </c>
      <c r="D2169" s="119">
        <v>2565</v>
      </c>
      <c r="E2169" s="150" t="s">
        <v>11974</v>
      </c>
      <c r="F2169" s="150" t="s">
        <v>11974</v>
      </c>
      <c r="G2169" s="1" t="s">
        <v>11975</v>
      </c>
      <c r="H2169" s="113" t="s">
        <v>11976</v>
      </c>
      <c r="I2169" s="113" t="s">
        <v>1592</v>
      </c>
      <c r="J2169" s="113" t="s">
        <v>151</v>
      </c>
      <c r="K2169" s="113" t="s">
        <v>3414</v>
      </c>
      <c r="L2169" s="113" t="s">
        <v>11978</v>
      </c>
      <c r="M2169" s="673" t="s">
        <v>11977</v>
      </c>
    </row>
    <row r="2170" spans="1:15" ht="36.75" customHeight="1" x14ac:dyDescent="0.25">
      <c r="A2170" s="51">
        <v>640</v>
      </c>
      <c r="B2170" s="363">
        <v>18</v>
      </c>
      <c r="C2170" s="119" t="s">
        <v>64</v>
      </c>
      <c r="D2170" s="363">
        <v>2565</v>
      </c>
      <c r="E2170" s="150" t="s">
        <v>12181</v>
      </c>
      <c r="F2170" s="150" t="s">
        <v>12181</v>
      </c>
      <c r="G2170" s="1" t="s">
        <v>12182</v>
      </c>
      <c r="H2170" s="301" t="s">
        <v>12183</v>
      </c>
      <c r="I2170" s="113" t="s">
        <v>1592</v>
      </c>
      <c r="J2170" s="113" t="s">
        <v>151</v>
      </c>
      <c r="K2170" s="113" t="s">
        <v>3414</v>
      </c>
      <c r="L2170" s="113" t="s">
        <v>12184</v>
      </c>
      <c r="M2170" s="673" t="s">
        <v>12185</v>
      </c>
    </row>
    <row r="2171" spans="1:15" s="604" customFormat="1" ht="32.25" customHeight="1" x14ac:dyDescent="0.25">
      <c r="A2171" s="1047">
        <v>641</v>
      </c>
      <c r="B2171" s="686">
        <v>21</v>
      </c>
      <c r="C2171" s="686" t="s">
        <v>64</v>
      </c>
      <c r="D2171" s="686">
        <v>2565</v>
      </c>
      <c r="E2171" s="1259" t="s">
        <v>12216</v>
      </c>
      <c r="F2171" s="1259" t="s">
        <v>12216</v>
      </c>
      <c r="G2171" s="1064" t="s">
        <v>12217</v>
      </c>
      <c r="H2171" s="1047" t="s">
        <v>12218</v>
      </c>
      <c r="I2171" s="1047" t="s">
        <v>261</v>
      </c>
      <c r="J2171" s="1047" t="s">
        <v>212</v>
      </c>
      <c r="K2171" s="1047" t="s">
        <v>3414</v>
      </c>
      <c r="L2171" s="603" t="s">
        <v>4787</v>
      </c>
      <c r="M2171" s="649" t="s">
        <v>12219</v>
      </c>
      <c r="N2171" s="613"/>
      <c r="O2171" s="644"/>
    </row>
    <row r="2172" spans="1:15" s="610" customFormat="1" ht="32.25" customHeight="1" x14ac:dyDescent="0.25">
      <c r="A2172" s="1048"/>
      <c r="B2172" s="711">
        <v>25</v>
      </c>
      <c r="C2172" s="683" t="s">
        <v>62</v>
      </c>
      <c r="D2172" s="711">
        <v>2565</v>
      </c>
      <c r="E2172" s="1260"/>
      <c r="F2172" s="1260"/>
      <c r="G2172" s="1065"/>
      <c r="H2172" s="1048"/>
      <c r="I2172" s="1048"/>
      <c r="J2172" s="1048"/>
      <c r="K2172" s="1048"/>
      <c r="L2172" s="609" t="s">
        <v>12999</v>
      </c>
      <c r="M2172" s="738" t="s">
        <v>13001</v>
      </c>
      <c r="N2172" s="613">
        <v>219598.53</v>
      </c>
      <c r="O2172" s="644"/>
    </row>
    <row r="2173" spans="1:15" s="610" customFormat="1" ht="32.25" customHeight="1" x14ac:dyDescent="0.25">
      <c r="A2173" s="1049"/>
      <c r="B2173" s="683">
        <v>30</v>
      </c>
      <c r="C2173" s="683" t="s">
        <v>62</v>
      </c>
      <c r="D2173" s="683">
        <v>2565</v>
      </c>
      <c r="E2173" s="1261"/>
      <c r="F2173" s="1261"/>
      <c r="G2173" s="1066"/>
      <c r="H2173" s="1049"/>
      <c r="I2173" s="1049"/>
      <c r="J2173" s="1049"/>
      <c r="K2173" s="1049"/>
      <c r="L2173" s="609" t="s">
        <v>13000</v>
      </c>
      <c r="M2173" s="650" t="s">
        <v>13002</v>
      </c>
      <c r="N2173" s="613"/>
      <c r="O2173" s="644"/>
    </row>
    <row r="2174" spans="1:15" s="604" customFormat="1" ht="32.25" customHeight="1" x14ac:dyDescent="0.25">
      <c r="A2174" s="679">
        <v>642</v>
      </c>
      <c r="B2174" s="602">
        <v>14</v>
      </c>
      <c r="C2174" s="602" t="s">
        <v>65</v>
      </c>
      <c r="D2174" s="602">
        <v>2565</v>
      </c>
      <c r="E2174" s="1259" t="s">
        <v>12434</v>
      </c>
      <c r="F2174" s="1259" t="s">
        <v>12434</v>
      </c>
      <c r="G2174" s="626" t="s">
        <v>12435</v>
      </c>
      <c r="H2174" s="626" t="s">
        <v>12436</v>
      </c>
      <c r="I2174" s="626" t="s">
        <v>2658</v>
      </c>
      <c r="J2174" s="626" t="s">
        <v>105</v>
      </c>
      <c r="K2174" s="626" t="s">
        <v>3414</v>
      </c>
      <c r="L2174" s="603" t="s">
        <v>12437</v>
      </c>
      <c r="M2174" s="710" t="s">
        <v>12439</v>
      </c>
      <c r="N2174" s="613"/>
      <c r="O2174" s="644"/>
    </row>
    <row r="2175" spans="1:15" s="604" customFormat="1" ht="32.25" customHeight="1" x14ac:dyDescent="0.25">
      <c r="A2175" s="698"/>
      <c r="B2175" s="602">
        <v>25</v>
      </c>
      <c r="C2175" s="602" t="s">
        <v>62</v>
      </c>
      <c r="D2175" s="602">
        <v>2565</v>
      </c>
      <c r="E2175" s="1260"/>
      <c r="F2175" s="1260"/>
      <c r="G2175" s="690"/>
      <c r="H2175" s="690"/>
      <c r="I2175" s="690"/>
      <c r="J2175" s="690"/>
      <c r="K2175" s="690"/>
      <c r="L2175" s="603" t="s">
        <v>12936</v>
      </c>
      <c r="M2175" s="649" t="s">
        <v>12939</v>
      </c>
      <c r="N2175" s="613"/>
      <c r="O2175" s="644"/>
    </row>
    <row r="2176" spans="1:15" s="604" customFormat="1" ht="32.25" customHeight="1" x14ac:dyDescent="0.25">
      <c r="A2176" s="699"/>
      <c r="B2176" s="602">
        <v>25</v>
      </c>
      <c r="C2176" s="602" t="s">
        <v>62</v>
      </c>
      <c r="D2176" s="602">
        <v>2565</v>
      </c>
      <c r="E2176" s="1261"/>
      <c r="F2176" s="1261"/>
      <c r="G2176" s="754"/>
      <c r="H2176" s="754"/>
      <c r="I2176" s="754"/>
      <c r="J2176" s="754"/>
      <c r="K2176" s="754"/>
      <c r="L2176" s="603" t="s">
        <v>12937</v>
      </c>
      <c r="M2176" s="649" t="s">
        <v>12977</v>
      </c>
      <c r="N2176" s="613" t="s">
        <v>16979</v>
      </c>
      <c r="O2176" s="644">
        <v>129891.95</v>
      </c>
    </row>
    <row r="2177" spans="1:20" s="716" customFormat="1" ht="40.5" x14ac:dyDescent="0.25">
      <c r="A2177" s="1077">
        <v>243</v>
      </c>
      <c r="B2177" s="739">
        <v>14</v>
      </c>
      <c r="C2177" s="739" t="s">
        <v>65</v>
      </c>
      <c r="D2177" s="739">
        <v>2565</v>
      </c>
      <c r="E2177" s="1262" t="s">
        <v>12434</v>
      </c>
      <c r="F2177" s="1262" t="s">
        <v>12434</v>
      </c>
      <c r="G2177" s="736" t="s">
        <v>12435</v>
      </c>
      <c r="H2177" s="736" t="s">
        <v>12436</v>
      </c>
      <c r="I2177" s="736" t="s">
        <v>2658</v>
      </c>
      <c r="J2177" s="736" t="s">
        <v>105</v>
      </c>
      <c r="K2177" s="736" t="s">
        <v>3414</v>
      </c>
      <c r="L2177" s="740" t="s">
        <v>12438</v>
      </c>
      <c r="M2177" s="741" t="s">
        <v>12440</v>
      </c>
      <c r="N2177" s="742"/>
      <c r="O2177" s="743"/>
      <c r="P2177" s="744"/>
      <c r="Q2177" s="744"/>
      <c r="R2177" s="744"/>
      <c r="S2177" s="744"/>
      <c r="T2177" s="744"/>
    </row>
    <row r="2178" spans="1:20" s="610" customFormat="1" ht="40.5" x14ac:dyDescent="0.25">
      <c r="A2178" s="1077"/>
      <c r="B2178" s="608">
        <v>4</v>
      </c>
      <c r="C2178" s="608" t="s">
        <v>73</v>
      </c>
      <c r="D2178" s="608">
        <v>2565</v>
      </c>
      <c r="E2178" s="1263"/>
      <c r="F2178" s="1263"/>
      <c r="G2178" s="735"/>
      <c r="H2178" s="735"/>
      <c r="I2178" s="735"/>
      <c r="J2178" s="735"/>
      <c r="K2178" s="735"/>
      <c r="L2178" s="610" t="s">
        <v>297</v>
      </c>
      <c r="M2178" s="610" t="s">
        <v>13499</v>
      </c>
      <c r="N2178" s="613"/>
      <c r="O2178" s="644"/>
    </row>
    <row r="2179" spans="1:20" s="610" customFormat="1" x14ac:dyDescent="0.25">
      <c r="A2179" s="1071"/>
      <c r="B2179" s="608">
        <v>8</v>
      </c>
      <c r="C2179" s="608" t="s">
        <v>73</v>
      </c>
      <c r="D2179" s="608">
        <v>2565</v>
      </c>
      <c r="E2179" s="1264"/>
      <c r="F2179" s="1264"/>
      <c r="G2179" s="730"/>
      <c r="H2179" s="730"/>
      <c r="I2179" s="730"/>
      <c r="J2179" s="730"/>
      <c r="K2179" s="730"/>
      <c r="L2179" s="610" t="s">
        <v>5673</v>
      </c>
      <c r="M2179" s="610" t="s">
        <v>13500</v>
      </c>
      <c r="O2179" s="613">
        <v>82336.53</v>
      </c>
    </row>
    <row r="2180" spans="1:20" s="604" customFormat="1" ht="27" customHeight="1" x14ac:dyDescent="0.25">
      <c r="A2180" s="1047">
        <v>643</v>
      </c>
      <c r="B2180" s="686">
        <v>25</v>
      </c>
      <c r="C2180" s="686" t="s">
        <v>65</v>
      </c>
      <c r="D2180" s="686">
        <v>2565</v>
      </c>
      <c r="E2180" s="1268" t="s">
        <v>12548</v>
      </c>
      <c r="F2180" s="1268" t="s">
        <v>12548</v>
      </c>
      <c r="G2180" s="1064" t="s">
        <v>12549</v>
      </c>
      <c r="H2180" s="1047" t="s">
        <v>12550</v>
      </c>
      <c r="I2180" s="1047" t="s">
        <v>12551</v>
      </c>
      <c r="J2180" s="1047" t="s">
        <v>6598</v>
      </c>
      <c r="K2180" s="1047" t="s">
        <v>3717</v>
      </c>
      <c r="L2180" s="603" t="s">
        <v>12552</v>
      </c>
      <c r="M2180" s="710" t="s">
        <v>12553</v>
      </c>
      <c r="N2180" s="613"/>
      <c r="O2180" s="644"/>
    </row>
    <row r="2181" spans="1:20" s="604" customFormat="1" ht="27" customHeight="1" x14ac:dyDescent="0.25">
      <c r="A2181" s="1048"/>
      <c r="B2181" s="686">
        <v>25</v>
      </c>
      <c r="C2181" s="686" t="s">
        <v>62</v>
      </c>
      <c r="D2181" s="686">
        <v>2565</v>
      </c>
      <c r="E2181" s="1269"/>
      <c r="F2181" s="1269"/>
      <c r="G2181" s="1065"/>
      <c r="H2181" s="1048"/>
      <c r="I2181" s="1048"/>
      <c r="J2181" s="1048"/>
      <c r="K2181" s="1048"/>
      <c r="L2181" s="603" t="s">
        <v>12936</v>
      </c>
      <c r="M2181" s="649" t="s">
        <v>12938</v>
      </c>
      <c r="N2181" s="613"/>
      <c r="O2181" s="644"/>
    </row>
    <row r="2182" spans="1:20" s="604" customFormat="1" ht="27" customHeight="1" x14ac:dyDescent="0.25">
      <c r="A2182" s="1049"/>
      <c r="B2182" s="686">
        <v>25</v>
      </c>
      <c r="C2182" s="686" t="s">
        <v>62</v>
      </c>
      <c r="D2182" s="686">
        <v>2565</v>
      </c>
      <c r="E2182" s="1270"/>
      <c r="F2182" s="1270"/>
      <c r="G2182" s="1066"/>
      <c r="H2182" s="1049"/>
      <c r="I2182" s="1049"/>
      <c r="J2182" s="1049"/>
      <c r="K2182" s="1049"/>
      <c r="L2182" s="603" t="s">
        <v>12937</v>
      </c>
      <c r="M2182" s="649" t="s">
        <v>12976</v>
      </c>
      <c r="N2182" s="613" t="s">
        <v>16978</v>
      </c>
      <c r="O2182" s="644">
        <v>125388.8</v>
      </c>
    </row>
    <row r="2183" spans="1:20" s="716" customFormat="1" ht="27" customHeight="1" x14ac:dyDescent="0.25">
      <c r="A2183" s="786">
        <v>644</v>
      </c>
      <c r="B2183" s="686">
        <v>30</v>
      </c>
      <c r="C2183" s="686" t="s">
        <v>65</v>
      </c>
      <c r="D2183" s="686">
        <v>2565</v>
      </c>
      <c r="E2183" s="1262" t="s">
        <v>12566</v>
      </c>
      <c r="F2183" s="1262" t="s">
        <v>12566</v>
      </c>
      <c r="G2183" s="1277" t="s">
        <v>12567</v>
      </c>
      <c r="H2183" s="1262" t="s">
        <v>12568</v>
      </c>
      <c r="I2183" s="1262" t="s">
        <v>819</v>
      </c>
      <c r="J2183" s="1262" t="s">
        <v>113</v>
      </c>
      <c r="K2183" s="1262" t="s">
        <v>3414</v>
      </c>
      <c r="L2183" s="678" t="s">
        <v>12571</v>
      </c>
      <c r="M2183" s="737" t="s">
        <v>12569</v>
      </c>
      <c r="N2183" s="714"/>
      <c r="O2183" s="715"/>
    </row>
    <row r="2184" spans="1:20" s="604" customFormat="1" ht="27" customHeight="1" x14ac:dyDescent="0.25">
      <c r="A2184" s="704"/>
      <c r="B2184" s="683">
        <v>18</v>
      </c>
      <c r="C2184" s="683" t="s">
        <v>73</v>
      </c>
      <c r="D2184" s="683">
        <v>2565</v>
      </c>
      <c r="E2184" s="1263"/>
      <c r="F2184" s="1263"/>
      <c r="G2184" s="1278"/>
      <c r="H2184" s="1263"/>
      <c r="I2184" s="1263"/>
      <c r="J2184" s="1263"/>
      <c r="K2184" s="1263"/>
      <c r="L2184" s="610" t="s">
        <v>297</v>
      </c>
      <c r="M2184" s="738" t="s">
        <v>13548</v>
      </c>
      <c r="N2184" s="613"/>
      <c r="O2184" s="644"/>
    </row>
    <row r="2185" spans="1:20" s="604" customFormat="1" ht="27" customHeight="1" x14ac:dyDescent="0.25">
      <c r="A2185" s="701"/>
      <c r="B2185" s="683"/>
      <c r="C2185" s="683"/>
      <c r="D2185" s="683"/>
      <c r="E2185" s="1264"/>
      <c r="F2185" s="1264"/>
      <c r="G2185" s="1279"/>
      <c r="H2185" s="1264"/>
      <c r="I2185" s="1264"/>
      <c r="J2185" s="1264"/>
      <c r="K2185" s="1264"/>
      <c r="L2185" s="610" t="s">
        <v>5673</v>
      </c>
      <c r="M2185" s="738" t="s">
        <v>13549</v>
      </c>
      <c r="N2185" s="613" t="s">
        <v>13550</v>
      </c>
      <c r="O2185" s="644"/>
    </row>
    <row r="2186" spans="1:20" ht="27" customHeight="1" x14ac:dyDescent="0.25">
      <c r="A2186" s="153">
        <v>645</v>
      </c>
      <c r="B2186" s="119">
        <v>30</v>
      </c>
      <c r="C2186" s="119" t="s">
        <v>65</v>
      </c>
      <c r="D2186" s="119">
        <v>2565</v>
      </c>
      <c r="E2186" s="116" t="s">
        <v>12566</v>
      </c>
      <c r="F2186" s="116" t="s">
        <v>12566</v>
      </c>
      <c r="G2186" s="89" t="s">
        <v>12567</v>
      </c>
      <c r="H2186" s="89" t="s">
        <v>12568</v>
      </c>
      <c r="I2186" s="89" t="s">
        <v>819</v>
      </c>
      <c r="J2186" s="89" t="s">
        <v>113</v>
      </c>
      <c r="K2186" s="89" t="s">
        <v>3414</v>
      </c>
      <c r="L2186" s="113" t="s">
        <v>12552</v>
      </c>
      <c r="M2186" s="673" t="s">
        <v>12570</v>
      </c>
    </row>
    <row r="2187" spans="1:20" ht="63.75" customHeight="1" x14ac:dyDescent="0.25">
      <c r="A2187" s="1053">
        <v>645</v>
      </c>
      <c r="B2187" s="119">
        <v>7</v>
      </c>
      <c r="C2187" s="119" t="s">
        <v>66</v>
      </c>
      <c r="D2187" s="119">
        <v>2565</v>
      </c>
      <c r="E2187" s="1273" t="s">
        <v>12967</v>
      </c>
      <c r="F2187" s="1273" t="s">
        <v>12615</v>
      </c>
      <c r="G2187" s="1252" t="s">
        <v>12616</v>
      </c>
      <c r="H2187" s="1053" t="s">
        <v>12617</v>
      </c>
      <c r="I2187" s="1053" t="s">
        <v>26</v>
      </c>
      <c r="J2187" s="1053" t="s">
        <v>11</v>
      </c>
      <c r="K2187" s="1053" t="s">
        <v>3414</v>
      </c>
      <c r="L2187" s="113" t="s">
        <v>12618</v>
      </c>
      <c r="M2187" s="361" t="s">
        <v>12619</v>
      </c>
    </row>
    <row r="2188" spans="1:20" x14ac:dyDescent="0.25">
      <c r="A2188" s="1055"/>
      <c r="B2188" s="119">
        <v>20</v>
      </c>
      <c r="C2188" s="119" t="s">
        <v>62</v>
      </c>
      <c r="D2188" s="119">
        <v>2565</v>
      </c>
      <c r="E2188" s="1274"/>
      <c r="F2188" s="1274"/>
      <c r="G2188" s="1276"/>
      <c r="H2188" s="1055"/>
      <c r="I2188" s="1055"/>
      <c r="J2188" s="1055"/>
      <c r="K2188" s="1055"/>
      <c r="L2188" s="113" t="s">
        <v>12972</v>
      </c>
      <c r="M2188" s="361" t="s">
        <v>12974</v>
      </c>
    </row>
    <row r="2189" spans="1:20" x14ac:dyDescent="0.25">
      <c r="A2189" s="1054"/>
      <c r="B2189" s="119">
        <v>27</v>
      </c>
      <c r="C2189" s="119" t="s">
        <v>62</v>
      </c>
      <c r="D2189" s="119">
        <v>2565</v>
      </c>
      <c r="E2189" s="1275"/>
      <c r="F2189" s="1275"/>
      <c r="G2189" s="1253"/>
      <c r="H2189" s="1054"/>
      <c r="I2189" s="1054"/>
      <c r="J2189" s="1054"/>
      <c r="K2189" s="1054"/>
      <c r="L2189" s="113" t="s">
        <v>12973</v>
      </c>
      <c r="M2189" s="361" t="s">
        <v>12975</v>
      </c>
    </row>
    <row r="2190" spans="1:20" s="604" customFormat="1" ht="40.5" customHeight="1" x14ac:dyDescent="0.25">
      <c r="A2190" s="1047">
        <v>646</v>
      </c>
      <c r="B2190" s="686">
        <v>27</v>
      </c>
      <c r="C2190" s="686" t="s">
        <v>66</v>
      </c>
      <c r="D2190" s="686">
        <v>2565</v>
      </c>
      <c r="E2190" s="1259" t="s">
        <v>12752</v>
      </c>
      <c r="F2190" s="1259" t="s">
        <v>12752</v>
      </c>
      <c r="G2190" s="1064" t="s">
        <v>12753</v>
      </c>
      <c r="H2190" s="1047" t="s">
        <v>12754</v>
      </c>
      <c r="I2190" s="1047" t="s">
        <v>451</v>
      </c>
      <c r="J2190" s="1047" t="s">
        <v>92</v>
      </c>
      <c r="K2190" s="1047" t="s">
        <v>3414</v>
      </c>
      <c r="L2190" s="603" t="s">
        <v>12973</v>
      </c>
      <c r="M2190" s="649" t="s">
        <v>12755</v>
      </c>
      <c r="N2190" s="613"/>
      <c r="O2190" s="644"/>
    </row>
    <row r="2191" spans="1:20" s="610" customFormat="1" ht="40.5" x14ac:dyDescent="0.25">
      <c r="A2191" s="1048"/>
      <c r="B2191" s="683">
        <v>8</v>
      </c>
      <c r="C2191" s="683" t="s">
        <v>70</v>
      </c>
      <c r="D2191" s="683">
        <v>2565</v>
      </c>
      <c r="E2191" s="1260"/>
      <c r="F2191" s="1260"/>
      <c r="G2191" s="1065"/>
      <c r="H2191" s="1048"/>
      <c r="I2191" s="1048"/>
      <c r="J2191" s="1048"/>
      <c r="K2191" s="1048"/>
      <c r="L2191" s="609" t="s">
        <v>13076</v>
      </c>
      <c r="M2191" s="650" t="s">
        <v>13079</v>
      </c>
      <c r="N2191" s="613"/>
      <c r="O2191" s="644">
        <v>93204.22</v>
      </c>
    </row>
    <row r="2192" spans="1:20" s="610" customFormat="1" ht="40.5" x14ac:dyDescent="0.25">
      <c r="A2192" s="1049"/>
      <c r="B2192" s="683">
        <v>9</v>
      </c>
      <c r="C2192" s="683" t="s">
        <v>70</v>
      </c>
      <c r="D2192" s="683">
        <v>2565</v>
      </c>
      <c r="E2192" s="1261"/>
      <c r="F2192" s="1261"/>
      <c r="G2192" s="1066"/>
      <c r="H2192" s="1049"/>
      <c r="I2192" s="1049"/>
      <c r="J2192" s="1049"/>
      <c r="K2192" s="1049"/>
      <c r="L2192" s="609" t="s">
        <v>13077</v>
      </c>
      <c r="M2192" s="650" t="s">
        <v>13078</v>
      </c>
      <c r="N2192" s="613"/>
      <c r="O2192" s="644"/>
    </row>
    <row r="2193" spans="1:15" s="604" customFormat="1" ht="55.5" customHeight="1" x14ac:dyDescent="0.25">
      <c r="A2193" s="1047">
        <v>647</v>
      </c>
      <c r="B2193" s="686">
        <v>21</v>
      </c>
      <c r="C2193" s="686" t="s">
        <v>66</v>
      </c>
      <c r="D2193" s="686">
        <v>2565</v>
      </c>
      <c r="E2193" s="1259" t="s">
        <v>11889</v>
      </c>
      <c r="F2193" s="1259" t="s">
        <v>6359</v>
      </c>
      <c r="G2193" s="1064" t="s">
        <v>12773</v>
      </c>
      <c r="H2193" s="1047" t="s">
        <v>6360</v>
      </c>
      <c r="I2193" s="1047" t="s">
        <v>265</v>
      </c>
      <c r="J2193" s="1047" t="s">
        <v>58</v>
      </c>
      <c r="K2193" s="1047" t="s">
        <v>3414</v>
      </c>
      <c r="L2193" s="603" t="s">
        <v>12774</v>
      </c>
      <c r="M2193" s="649" t="s">
        <v>12775</v>
      </c>
      <c r="N2193" s="613"/>
      <c r="O2193" s="644"/>
    </row>
    <row r="2194" spans="1:15" s="604" customFormat="1" ht="55.5" customHeight="1" x14ac:dyDescent="0.25">
      <c r="A2194" s="1048"/>
      <c r="B2194" s="686">
        <v>19</v>
      </c>
      <c r="C2194" s="686" t="s">
        <v>69</v>
      </c>
      <c r="D2194" s="686">
        <v>2565</v>
      </c>
      <c r="E2194" s="1260"/>
      <c r="F2194" s="1260"/>
      <c r="G2194" s="1065"/>
      <c r="H2194" s="1048"/>
      <c r="I2194" s="1048"/>
      <c r="J2194" s="1048"/>
      <c r="K2194" s="1048"/>
      <c r="L2194" s="603" t="s">
        <v>13351</v>
      </c>
      <c r="M2194" s="649" t="s">
        <v>13353</v>
      </c>
      <c r="N2194" s="613"/>
      <c r="O2194" s="644">
        <v>89355.03</v>
      </c>
    </row>
    <row r="2195" spans="1:15" s="610" customFormat="1" ht="55.5" customHeight="1" x14ac:dyDescent="0.25">
      <c r="A2195" s="1049"/>
      <c r="B2195" s="683">
        <v>20</v>
      </c>
      <c r="C2195" s="683" t="s">
        <v>69</v>
      </c>
      <c r="D2195" s="683">
        <v>2565</v>
      </c>
      <c r="E2195" s="1261"/>
      <c r="F2195" s="1261"/>
      <c r="G2195" s="1066"/>
      <c r="H2195" s="1049"/>
      <c r="I2195" s="1049"/>
      <c r="J2195" s="1049"/>
      <c r="K2195" s="1049"/>
      <c r="L2195" s="609" t="s">
        <v>13352</v>
      </c>
      <c r="M2195" s="650" t="s">
        <v>13354</v>
      </c>
      <c r="N2195" s="613"/>
      <c r="O2195" s="644"/>
    </row>
    <row r="2196" spans="1:15" ht="40.5" x14ac:dyDescent="0.25">
      <c r="A2196" s="218">
        <v>648</v>
      </c>
      <c r="B2196" s="119">
        <v>5</v>
      </c>
      <c r="C2196" s="119" t="s">
        <v>62</v>
      </c>
      <c r="D2196" s="119">
        <v>2565</v>
      </c>
      <c r="E2196" s="150" t="s">
        <v>12798</v>
      </c>
      <c r="F2196" s="150" t="s">
        <v>12799</v>
      </c>
      <c r="G2196" s="1" t="s">
        <v>12800</v>
      </c>
      <c r="H2196" s="113" t="s">
        <v>12801</v>
      </c>
      <c r="I2196" s="113" t="s">
        <v>387</v>
      </c>
      <c r="J2196" s="113" t="s">
        <v>388</v>
      </c>
      <c r="K2196" s="113" t="s">
        <v>3414</v>
      </c>
      <c r="L2196" s="113" t="s">
        <v>12802</v>
      </c>
      <c r="M2196" s="361" t="s">
        <v>12803</v>
      </c>
    </row>
    <row r="2197" spans="1:15" ht="40.5" x14ac:dyDescent="0.25">
      <c r="A2197" s="153"/>
      <c r="B2197" s="119">
        <v>12</v>
      </c>
      <c r="C2197" s="119" t="s">
        <v>62</v>
      </c>
      <c r="D2197" s="119">
        <v>2565</v>
      </c>
      <c r="E2197" s="150" t="s">
        <v>12799</v>
      </c>
      <c r="F2197" s="150" t="s">
        <v>12799</v>
      </c>
      <c r="G2197" s="1" t="s">
        <v>12800</v>
      </c>
      <c r="H2197" s="113" t="s">
        <v>12801</v>
      </c>
      <c r="I2197" s="113" t="s">
        <v>387</v>
      </c>
      <c r="J2197" s="113" t="s">
        <v>388</v>
      </c>
      <c r="K2197" s="113" t="s">
        <v>3414</v>
      </c>
      <c r="L2197" s="113" t="s">
        <v>12884</v>
      </c>
      <c r="M2197" s="361" t="s">
        <v>12883</v>
      </c>
    </row>
    <row r="2198" spans="1:15" s="604" customFormat="1" x14ac:dyDescent="0.25">
      <c r="A2198" s="1047">
        <v>649</v>
      </c>
      <c r="B2198" s="686">
        <v>17</v>
      </c>
      <c r="C2198" s="686" t="s">
        <v>62</v>
      </c>
      <c r="D2198" s="686">
        <v>2565</v>
      </c>
      <c r="E2198" s="1259" t="s">
        <v>12889</v>
      </c>
      <c r="F2198" s="1259" t="s">
        <v>12889</v>
      </c>
      <c r="G2198" s="1064" t="s">
        <v>12890</v>
      </c>
      <c r="H2198" s="1047" t="s">
        <v>12891</v>
      </c>
      <c r="I2198" s="1047" t="s">
        <v>2658</v>
      </c>
      <c r="J2198" s="1047" t="s">
        <v>105</v>
      </c>
      <c r="K2198" s="1047" t="s">
        <v>3414</v>
      </c>
      <c r="L2198" s="603" t="s">
        <v>12892</v>
      </c>
      <c r="M2198" s="649" t="s">
        <v>12893</v>
      </c>
      <c r="N2198" s="613"/>
      <c r="O2198" s="644"/>
    </row>
    <row r="2199" spans="1:15" s="604" customFormat="1" ht="40.5" x14ac:dyDescent="0.25">
      <c r="A2199" s="1049"/>
      <c r="B2199" s="686">
        <v>2</v>
      </c>
      <c r="C2199" s="686" t="s">
        <v>682</v>
      </c>
      <c r="D2199" s="686">
        <v>2565</v>
      </c>
      <c r="E2199" s="1261"/>
      <c r="F2199" s="1261"/>
      <c r="G2199" s="1066"/>
      <c r="H2199" s="1049"/>
      <c r="I2199" s="1049"/>
      <c r="J2199" s="1049"/>
      <c r="K2199" s="1049"/>
      <c r="L2199" s="603" t="s">
        <v>297</v>
      </c>
      <c r="M2199" s="649" t="s">
        <v>14288</v>
      </c>
      <c r="N2199" s="613" t="s">
        <v>16977</v>
      </c>
      <c r="O2199" s="644">
        <v>259045.78</v>
      </c>
    </row>
    <row r="2200" spans="1:15" s="604" customFormat="1" x14ac:dyDescent="0.25">
      <c r="A2200" s="1047">
        <v>650</v>
      </c>
      <c r="B2200" s="686">
        <v>24</v>
      </c>
      <c r="C2200" s="686" t="s">
        <v>62</v>
      </c>
      <c r="D2200" s="686">
        <v>2565</v>
      </c>
      <c r="E2200" s="1259" t="s">
        <v>12959</v>
      </c>
      <c r="F2200" s="1259" t="s">
        <v>12959</v>
      </c>
      <c r="G2200" s="1265" t="s">
        <v>12960</v>
      </c>
      <c r="H2200" s="1259" t="s">
        <v>12961</v>
      </c>
      <c r="I2200" s="1259" t="s">
        <v>550</v>
      </c>
      <c r="J2200" s="1259" t="s">
        <v>551</v>
      </c>
      <c r="K2200" s="1259" t="s">
        <v>3414</v>
      </c>
      <c r="L2200" s="603" t="s">
        <v>12963</v>
      </c>
      <c r="M2200" s="649" t="s">
        <v>12962</v>
      </c>
      <c r="N2200" s="613"/>
      <c r="O2200" s="644"/>
    </row>
    <row r="2201" spans="1:15" s="610" customFormat="1" ht="40.5" x14ac:dyDescent="0.25">
      <c r="A2201" s="1048"/>
      <c r="B2201" s="683">
        <v>26</v>
      </c>
      <c r="C2201" s="683" t="s">
        <v>71</v>
      </c>
      <c r="D2201" s="683">
        <v>2565</v>
      </c>
      <c r="E2201" s="1260"/>
      <c r="F2201" s="1260"/>
      <c r="G2201" s="1266"/>
      <c r="H2201" s="1260"/>
      <c r="I2201" s="1260"/>
      <c r="J2201" s="1260"/>
      <c r="K2201" s="1260"/>
      <c r="L2201" s="610" t="s">
        <v>297</v>
      </c>
      <c r="M2201" s="650" t="s">
        <v>13775</v>
      </c>
      <c r="N2201" s="613"/>
      <c r="O2201" s="644"/>
    </row>
    <row r="2202" spans="1:15" s="610" customFormat="1" x14ac:dyDescent="0.25">
      <c r="A2202" s="1049"/>
      <c r="B2202" s="683">
        <v>27</v>
      </c>
      <c r="C2202" s="683" t="s">
        <v>71</v>
      </c>
      <c r="D2202" s="683">
        <v>2565</v>
      </c>
      <c r="E2202" s="1261"/>
      <c r="F2202" s="1261"/>
      <c r="G2202" s="1267"/>
      <c r="H2202" s="1261"/>
      <c r="I2202" s="1261"/>
      <c r="J2202" s="1261"/>
      <c r="K2202" s="1261"/>
      <c r="L2202" s="610" t="s">
        <v>5673</v>
      </c>
      <c r="M2202" s="650" t="s">
        <v>13776</v>
      </c>
      <c r="N2202" s="613" t="s">
        <v>48</v>
      </c>
      <c r="O2202" s="644">
        <v>232808.9</v>
      </c>
    </row>
    <row r="2203" spans="1:15" s="604" customFormat="1" x14ac:dyDescent="0.25">
      <c r="A2203" s="1047">
        <v>651</v>
      </c>
      <c r="B2203" s="686">
        <v>8</v>
      </c>
      <c r="C2203" s="686" t="s">
        <v>70</v>
      </c>
      <c r="D2203" s="686">
        <v>2565</v>
      </c>
      <c r="E2203" s="1259" t="s">
        <v>12548</v>
      </c>
      <c r="F2203" s="1259" t="s">
        <v>12548</v>
      </c>
      <c r="G2203" s="1265" t="s">
        <v>13069</v>
      </c>
      <c r="H2203" s="1259" t="s">
        <v>12550</v>
      </c>
      <c r="I2203" s="1259" t="s">
        <v>12551</v>
      </c>
      <c r="J2203" s="1259" t="s">
        <v>6598</v>
      </c>
      <c r="K2203" s="1259" t="s">
        <v>3414</v>
      </c>
      <c r="L2203" s="603" t="s">
        <v>12892</v>
      </c>
      <c r="M2203" s="649" t="s">
        <v>13070</v>
      </c>
      <c r="N2203" s="613"/>
      <c r="O2203" s="644"/>
    </row>
    <row r="2204" spans="1:15" s="610" customFormat="1" ht="40.5" x14ac:dyDescent="0.25">
      <c r="A2204" s="1048"/>
      <c r="B2204" s="683">
        <v>21</v>
      </c>
      <c r="C2204" s="683" t="s">
        <v>677</v>
      </c>
      <c r="D2204" s="683">
        <v>2565</v>
      </c>
      <c r="E2204" s="1260"/>
      <c r="F2204" s="1260"/>
      <c r="G2204" s="1266"/>
      <c r="H2204" s="1260"/>
      <c r="I2204" s="1260"/>
      <c r="J2204" s="1260"/>
      <c r="K2204" s="1260"/>
      <c r="L2204" s="610" t="s">
        <v>297</v>
      </c>
      <c r="M2204" s="650" t="s">
        <v>14205</v>
      </c>
      <c r="N2204" s="613"/>
      <c r="O2204" s="644"/>
    </row>
    <row r="2205" spans="1:15" s="610" customFormat="1" x14ac:dyDescent="0.25">
      <c r="A2205" s="1049"/>
      <c r="B2205" s="683">
        <v>28</v>
      </c>
      <c r="C2205" s="683" t="s">
        <v>677</v>
      </c>
      <c r="D2205" s="683">
        <v>2565</v>
      </c>
      <c r="E2205" s="1261"/>
      <c r="F2205" s="1261"/>
      <c r="G2205" s="1267"/>
      <c r="H2205" s="1261"/>
      <c r="I2205" s="1261"/>
      <c r="J2205" s="1261"/>
      <c r="K2205" s="1261"/>
      <c r="L2205" s="610" t="s">
        <v>5673</v>
      </c>
      <c r="M2205" s="650" t="s">
        <v>14206</v>
      </c>
      <c r="N2205" s="613" t="s">
        <v>48</v>
      </c>
      <c r="O2205" s="644">
        <v>151889.09</v>
      </c>
    </row>
    <row r="2206" spans="1:15" s="604" customFormat="1" ht="45.75" customHeight="1" x14ac:dyDescent="0.25">
      <c r="A2206" s="1047">
        <v>652</v>
      </c>
      <c r="B2206" s="686">
        <v>8</v>
      </c>
      <c r="C2206" s="686" t="s">
        <v>70</v>
      </c>
      <c r="D2206" s="686">
        <v>2565</v>
      </c>
      <c r="E2206" s="1259" t="s">
        <v>13088</v>
      </c>
      <c r="F2206" s="1259" t="s">
        <v>13089</v>
      </c>
      <c r="G2206" s="1064" t="s">
        <v>13090</v>
      </c>
      <c r="H2206" s="1047" t="s">
        <v>5199</v>
      </c>
      <c r="I2206" s="1047" t="s">
        <v>150</v>
      </c>
      <c r="J2206" s="1047" t="s">
        <v>151</v>
      </c>
      <c r="K2206" s="1047" t="s">
        <v>3414</v>
      </c>
      <c r="L2206" s="603" t="s">
        <v>13091</v>
      </c>
      <c r="M2206" s="649" t="s">
        <v>13092</v>
      </c>
      <c r="N2206" s="613"/>
      <c r="O2206" s="644"/>
    </row>
    <row r="2207" spans="1:15" s="604" customFormat="1" ht="40.5" x14ac:dyDescent="0.25">
      <c r="A2207" s="1049"/>
      <c r="B2207" s="708">
        <v>20</v>
      </c>
      <c r="C2207" s="686" t="s">
        <v>69</v>
      </c>
      <c r="D2207" s="708">
        <v>2565</v>
      </c>
      <c r="E2207" s="1261"/>
      <c r="F2207" s="1261"/>
      <c r="G2207" s="1066"/>
      <c r="H2207" s="1049"/>
      <c r="I2207" s="1049"/>
      <c r="J2207" s="1049"/>
      <c r="K2207" s="1049"/>
      <c r="L2207" s="603" t="s">
        <v>13327</v>
      </c>
      <c r="M2207" s="649" t="s">
        <v>13328</v>
      </c>
      <c r="N2207" s="613" t="s">
        <v>16976</v>
      </c>
      <c r="O2207" s="644">
        <v>343343.8</v>
      </c>
    </row>
    <row r="2208" spans="1:15" s="604" customFormat="1" ht="40.5" customHeight="1" x14ac:dyDescent="0.25">
      <c r="A2208" s="1047">
        <v>653</v>
      </c>
      <c r="B2208" s="686">
        <v>13</v>
      </c>
      <c r="C2208" s="686" t="s">
        <v>70</v>
      </c>
      <c r="D2208" s="686">
        <v>2565</v>
      </c>
      <c r="E2208" s="1259" t="s">
        <v>13127</v>
      </c>
      <c r="F2208" s="1259" t="s">
        <v>13127</v>
      </c>
      <c r="G2208" s="1265" t="s">
        <v>13128</v>
      </c>
      <c r="H2208" s="1259" t="s">
        <v>13129</v>
      </c>
      <c r="I2208" s="1259" t="s">
        <v>550</v>
      </c>
      <c r="J2208" s="1259" t="s">
        <v>551</v>
      </c>
      <c r="K2208" s="1047" t="s">
        <v>3414</v>
      </c>
      <c r="L2208" s="603" t="s">
        <v>12892</v>
      </c>
      <c r="M2208" s="649" t="s">
        <v>13130</v>
      </c>
      <c r="N2208" s="613"/>
      <c r="O2208" s="644"/>
    </row>
    <row r="2209" spans="1:16" s="610" customFormat="1" ht="40.5" customHeight="1" x14ac:dyDescent="0.25">
      <c r="A2209" s="1048"/>
      <c r="B2209" s="683">
        <v>21</v>
      </c>
      <c r="C2209" s="683" t="s">
        <v>677</v>
      </c>
      <c r="D2209" s="683">
        <v>2565</v>
      </c>
      <c r="E2209" s="1260"/>
      <c r="F2209" s="1260"/>
      <c r="G2209" s="1266"/>
      <c r="H2209" s="1260"/>
      <c r="I2209" s="1260"/>
      <c r="J2209" s="1260"/>
      <c r="K2209" s="1048"/>
      <c r="L2209" s="610" t="s">
        <v>297</v>
      </c>
      <c r="M2209" s="650" t="s">
        <v>14207</v>
      </c>
      <c r="N2209" s="613" t="s">
        <v>48</v>
      </c>
      <c r="O2209" s="644">
        <v>124611.67</v>
      </c>
    </row>
    <row r="2210" spans="1:16" s="610" customFormat="1" ht="40.5" customHeight="1" x14ac:dyDescent="0.25">
      <c r="A2210" s="1049"/>
      <c r="B2210" s="683">
        <v>28</v>
      </c>
      <c r="C2210" s="683" t="s">
        <v>677</v>
      </c>
      <c r="D2210" s="683">
        <v>2565</v>
      </c>
      <c r="E2210" s="1261"/>
      <c r="F2210" s="1261"/>
      <c r="G2210" s="1267"/>
      <c r="H2210" s="1261"/>
      <c r="I2210" s="1261"/>
      <c r="J2210" s="1261"/>
      <c r="K2210" s="1049"/>
      <c r="L2210" s="610" t="s">
        <v>5673</v>
      </c>
      <c r="M2210" s="650" t="s">
        <v>14208</v>
      </c>
      <c r="N2210" s="613"/>
      <c r="O2210" s="644"/>
    </row>
    <row r="2211" spans="1:16" s="604" customFormat="1" ht="30" customHeight="1" x14ac:dyDescent="0.25">
      <c r="A2211" s="1047">
        <v>654</v>
      </c>
      <c r="B2211" s="1047">
        <v>13</v>
      </c>
      <c r="C2211" s="1047" t="s">
        <v>70</v>
      </c>
      <c r="D2211" s="1047">
        <v>2565</v>
      </c>
      <c r="E2211" s="1047" t="s">
        <v>13127</v>
      </c>
      <c r="F2211" s="1047" t="s">
        <v>13127</v>
      </c>
      <c r="G2211" s="1064" t="s">
        <v>13128</v>
      </c>
      <c r="H2211" s="1047" t="s">
        <v>13129</v>
      </c>
      <c r="I2211" s="1047" t="s">
        <v>550</v>
      </c>
      <c r="J2211" s="1047" t="s">
        <v>551</v>
      </c>
      <c r="K2211" s="1047" t="s">
        <v>3414</v>
      </c>
      <c r="L2211" s="603" t="s">
        <v>13131</v>
      </c>
      <c r="M2211" s="649" t="s">
        <v>13132</v>
      </c>
      <c r="N2211" s="613"/>
      <c r="O2211" s="644"/>
    </row>
    <row r="2212" spans="1:16" s="610" customFormat="1" ht="30" customHeight="1" x14ac:dyDescent="0.25">
      <c r="A2212" s="1048"/>
      <c r="B2212" s="1048"/>
      <c r="C2212" s="1048"/>
      <c r="D2212" s="1048"/>
      <c r="E2212" s="1048"/>
      <c r="F2212" s="1048"/>
      <c r="G2212" s="1065"/>
      <c r="H2212" s="1048"/>
      <c r="I2212" s="1048"/>
      <c r="J2212" s="1048"/>
      <c r="K2212" s="1048"/>
      <c r="L2212" s="610" t="s">
        <v>297</v>
      </c>
      <c r="M2212" s="650" t="s">
        <v>13837</v>
      </c>
      <c r="N2212" s="734" t="s">
        <v>13839</v>
      </c>
      <c r="O2212" s="644"/>
      <c r="P2212" s="610" t="s">
        <v>13840</v>
      </c>
    </row>
    <row r="2213" spans="1:16" s="610" customFormat="1" ht="30" customHeight="1" x14ac:dyDescent="0.25">
      <c r="A2213" s="1049"/>
      <c r="B2213" s="1049"/>
      <c r="C2213" s="1049"/>
      <c r="D2213" s="1049"/>
      <c r="E2213" s="1049"/>
      <c r="F2213" s="1049"/>
      <c r="G2213" s="1066"/>
      <c r="H2213" s="1049"/>
      <c r="I2213" s="1049"/>
      <c r="J2213" s="1049"/>
      <c r="K2213" s="1049"/>
      <c r="L2213" s="610" t="s">
        <v>5673</v>
      </c>
      <c r="M2213" s="650" t="s">
        <v>13838</v>
      </c>
      <c r="N2213" s="613" t="s">
        <v>48</v>
      </c>
      <c r="O2213" s="644">
        <v>116513.73</v>
      </c>
    </row>
    <row r="2214" spans="1:16" s="604" customFormat="1" ht="30" customHeight="1" x14ac:dyDescent="0.25">
      <c r="A2214" s="679">
        <v>655</v>
      </c>
      <c r="B2214" s="873">
        <v>14</v>
      </c>
      <c r="C2214" s="873" t="s">
        <v>70</v>
      </c>
      <c r="D2214" s="873">
        <v>2565</v>
      </c>
      <c r="E2214" s="1259" t="s">
        <v>13133</v>
      </c>
      <c r="F2214" s="1259" t="s">
        <v>13133</v>
      </c>
      <c r="G2214" s="1265" t="s">
        <v>13136</v>
      </c>
      <c r="H2214" s="1259" t="s">
        <v>13134</v>
      </c>
      <c r="I2214" s="1259" t="s">
        <v>959</v>
      </c>
      <c r="J2214" s="1259" t="s">
        <v>216</v>
      </c>
      <c r="K2214" s="1259" t="s">
        <v>3414</v>
      </c>
      <c r="L2214" s="603" t="s">
        <v>12892</v>
      </c>
      <c r="M2214" s="649" t="s">
        <v>13135</v>
      </c>
      <c r="N2214" s="613"/>
      <c r="O2214" s="644"/>
    </row>
    <row r="2215" spans="1:16" s="610" customFormat="1" ht="30" customHeight="1" x14ac:dyDescent="0.25">
      <c r="A2215" s="704"/>
      <c r="B2215" s="683">
        <v>28</v>
      </c>
      <c r="C2215" s="683" t="s">
        <v>677</v>
      </c>
      <c r="D2215" s="683">
        <v>2565</v>
      </c>
      <c r="E2215" s="1260"/>
      <c r="F2215" s="1260"/>
      <c r="G2215" s="1266"/>
      <c r="H2215" s="1260"/>
      <c r="I2215" s="1260"/>
      <c r="J2215" s="1260"/>
      <c r="K2215" s="1260"/>
      <c r="L2215" s="610" t="s">
        <v>297</v>
      </c>
      <c r="M2215" s="650" t="s">
        <v>14209</v>
      </c>
      <c r="N2215" s="613"/>
      <c r="O2215" s="644"/>
    </row>
    <row r="2216" spans="1:16" s="610" customFormat="1" ht="30" customHeight="1" x14ac:dyDescent="0.25">
      <c r="A2216" s="704"/>
      <c r="B2216" s="683">
        <v>28</v>
      </c>
      <c r="C2216" s="683" t="s">
        <v>677</v>
      </c>
      <c r="D2216" s="683">
        <v>2565</v>
      </c>
      <c r="E2216" s="1261"/>
      <c r="F2216" s="1261"/>
      <c r="G2216" s="1267"/>
      <c r="H2216" s="1261"/>
      <c r="I2216" s="1261"/>
      <c r="J2216" s="1261"/>
      <c r="K2216" s="1261"/>
      <c r="L2216" s="610" t="s">
        <v>5673</v>
      </c>
      <c r="M2216" s="650" t="s">
        <v>14210</v>
      </c>
      <c r="N2216" s="613" t="s">
        <v>48</v>
      </c>
      <c r="O2216" s="644">
        <v>296640.71000000002</v>
      </c>
    </row>
    <row r="2217" spans="1:16" ht="40.5" x14ac:dyDescent="0.25">
      <c r="A2217" s="1055">
        <v>656</v>
      </c>
      <c r="B2217" s="186">
        <v>14</v>
      </c>
      <c r="C2217" s="186" t="s">
        <v>70</v>
      </c>
      <c r="D2217" s="186">
        <v>2565</v>
      </c>
      <c r="E2217" s="1273" t="s">
        <v>13133</v>
      </c>
      <c r="F2217" s="1273" t="s">
        <v>13133</v>
      </c>
      <c r="G2217" s="1283" t="s">
        <v>13136</v>
      </c>
      <c r="H2217" s="1273" t="s">
        <v>13134</v>
      </c>
      <c r="I2217" s="1273" t="s">
        <v>959</v>
      </c>
      <c r="J2217" s="1273" t="s">
        <v>216</v>
      </c>
      <c r="K2217" s="1273" t="s">
        <v>3414</v>
      </c>
      <c r="L2217" s="113" t="s">
        <v>13131</v>
      </c>
      <c r="M2217" s="361" t="s">
        <v>13137</v>
      </c>
    </row>
    <row r="2218" spans="1:16" ht="40.5" x14ac:dyDescent="0.25">
      <c r="A2218" s="1055"/>
      <c r="B2218" s="165"/>
      <c r="C2218" s="165"/>
      <c r="D2218" s="165"/>
      <c r="E2218" s="1274"/>
      <c r="F2218" s="1274"/>
      <c r="G2218" s="1284"/>
      <c r="H2218" s="1274"/>
      <c r="I2218" s="1274"/>
      <c r="J2218" s="1274"/>
      <c r="K2218" s="1274"/>
      <c r="L2218" s="113" t="s">
        <v>13138</v>
      </c>
      <c r="M2218" s="361" t="s">
        <v>13139</v>
      </c>
    </row>
    <row r="2219" spans="1:16" ht="39" customHeight="1" x14ac:dyDescent="0.25">
      <c r="A2219" s="1054"/>
      <c r="B2219" s="165">
        <v>14</v>
      </c>
      <c r="C2219" s="165" t="s">
        <v>71</v>
      </c>
      <c r="D2219" s="165">
        <v>2565</v>
      </c>
      <c r="E2219" s="1275"/>
      <c r="F2219" s="1275"/>
      <c r="G2219" s="1285"/>
      <c r="H2219" s="1275"/>
      <c r="I2219" s="1275"/>
      <c r="J2219" s="1275"/>
      <c r="K2219" s="1275"/>
      <c r="L2219" s="113" t="s">
        <v>13669</v>
      </c>
      <c r="M2219" s="361" t="s">
        <v>13670</v>
      </c>
    </row>
    <row r="2220" spans="1:16" s="604" customFormat="1" ht="34.5" customHeight="1" x14ac:dyDescent="0.25">
      <c r="A2220" s="1047">
        <v>656</v>
      </c>
      <c r="B2220" s="686">
        <v>15</v>
      </c>
      <c r="C2220" s="686" t="s">
        <v>70</v>
      </c>
      <c r="D2220" s="686">
        <v>2565</v>
      </c>
      <c r="E2220" s="1047" t="s">
        <v>13140</v>
      </c>
      <c r="F2220" s="1047" t="s">
        <v>13140</v>
      </c>
      <c r="G2220" s="1064" t="s">
        <v>13141</v>
      </c>
      <c r="H2220" s="1047" t="s">
        <v>13142</v>
      </c>
      <c r="I2220" s="1047" t="s">
        <v>742</v>
      </c>
      <c r="J2220" s="1047" t="s">
        <v>113</v>
      </c>
      <c r="K2220" s="1047" t="s">
        <v>3414</v>
      </c>
      <c r="L2220" s="603" t="s">
        <v>12892</v>
      </c>
      <c r="M2220" s="649" t="s">
        <v>13143</v>
      </c>
      <c r="N2220" s="613"/>
      <c r="O2220" s="644"/>
    </row>
    <row r="2221" spans="1:16" s="610" customFormat="1" ht="34.5" customHeight="1" x14ac:dyDescent="0.25">
      <c r="A2221" s="1048"/>
      <c r="B2221" s="683">
        <v>28</v>
      </c>
      <c r="C2221" s="683" t="s">
        <v>677</v>
      </c>
      <c r="D2221" s="683">
        <v>2565</v>
      </c>
      <c r="E2221" s="1048"/>
      <c r="F2221" s="1048"/>
      <c r="G2221" s="1065"/>
      <c r="H2221" s="1048"/>
      <c r="I2221" s="1048"/>
      <c r="J2221" s="1048"/>
      <c r="K2221" s="1048"/>
      <c r="L2221" s="610" t="s">
        <v>297</v>
      </c>
      <c r="M2221" s="650" t="s">
        <v>14211</v>
      </c>
      <c r="N2221" s="613"/>
      <c r="O2221" s="644"/>
    </row>
    <row r="2222" spans="1:16" s="610" customFormat="1" ht="34.5" customHeight="1" x14ac:dyDescent="0.25">
      <c r="A2222" s="1049"/>
      <c r="B2222" s="683">
        <v>28</v>
      </c>
      <c r="C2222" s="683" t="s">
        <v>677</v>
      </c>
      <c r="D2222" s="683">
        <v>2565</v>
      </c>
      <c r="E2222" s="1049"/>
      <c r="F2222" s="1049"/>
      <c r="G2222" s="1066"/>
      <c r="H2222" s="1049"/>
      <c r="I2222" s="1049"/>
      <c r="J2222" s="1049"/>
      <c r="K2222" s="1049"/>
      <c r="L2222" s="610" t="s">
        <v>5673</v>
      </c>
      <c r="M2222" s="650" t="s">
        <v>14212</v>
      </c>
      <c r="N2222" s="613" t="s">
        <v>48</v>
      </c>
      <c r="O2222" s="644">
        <v>165301.22</v>
      </c>
    </row>
    <row r="2223" spans="1:16" s="604" customFormat="1" x14ac:dyDescent="0.25">
      <c r="A2223" s="1047">
        <v>657</v>
      </c>
      <c r="B2223" s="708">
        <v>6</v>
      </c>
      <c r="C2223" s="686" t="s">
        <v>69</v>
      </c>
      <c r="D2223" s="686">
        <v>2565</v>
      </c>
      <c r="E2223" s="1259" t="s">
        <v>13235</v>
      </c>
      <c r="F2223" s="1259" t="s">
        <v>13235</v>
      </c>
      <c r="G2223" s="1064" t="s">
        <v>13236</v>
      </c>
      <c r="H2223" s="1047" t="s">
        <v>13237</v>
      </c>
      <c r="I2223" s="1047" t="s">
        <v>388</v>
      </c>
      <c r="J2223" s="1047" t="s">
        <v>388</v>
      </c>
      <c r="K2223" s="1047" t="s">
        <v>3414</v>
      </c>
      <c r="L2223" s="603" t="s">
        <v>12892</v>
      </c>
      <c r="M2223" s="649" t="s">
        <v>13239</v>
      </c>
      <c r="N2223" s="613"/>
      <c r="O2223" s="644"/>
    </row>
    <row r="2224" spans="1:16" s="604" customFormat="1" x14ac:dyDescent="0.25">
      <c r="A2224" s="1048"/>
      <c r="B2224" s="708">
        <v>6</v>
      </c>
      <c r="C2224" s="686" t="s">
        <v>69</v>
      </c>
      <c r="D2224" s="686">
        <v>2565</v>
      </c>
      <c r="E2224" s="1260"/>
      <c r="F2224" s="1260"/>
      <c r="G2224" s="1065"/>
      <c r="H2224" s="1048"/>
      <c r="I2224" s="1048"/>
      <c r="J2224" s="1048"/>
      <c r="K2224" s="1048"/>
      <c r="L2224" s="603" t="s">
        <v>13238</v>
      </c>
      <c r="M2224" s="649" t="s">
        <v>13243</v>
      </c>
      <c r="N2224" s="613"/>
      <c r="O2224" s="644"/>
    </row>
    <row r="2225" spans="1:15" s="604" customFormat="1" x14ac:dyDescent="0.25">
      <c r="A2225" s="1049"/>
      <c r="B2225" s="708">
        <v>25</v>
      </c>
      <c r="C2225" s="686" t="s">
        <v>677</v>
      </c>
      <c r="D2225" s="686">
        <v>2565</v>
      </c>
      <c r="E2225" s="1261"/>
      <c r="F2225" s="1261"/>
      <c r="G2225" s="1066"/>
      <c r="H2225" s="1049"/>
      <c r="I2225" s="1049"/>
      <c r="J2225" s="1049"/>
      <c r="K2225" s="1049"/>
      <c r="L2225" s="603" t="s">
        <v>5673</v>
      </c>
      <c r="M2225" s="649" t="s">
        <v>14289</v>
      </c>
      <c r="N2225" s="613" t="s">
        <v>16975</v>
      </c>
      <c r="O2225" s="644">
        <v>116152.73</v>
      </c>
    </row>
    <row r="2226" spans="1:15" s="604" customFormat="1" ht="30" customHeight="1" x14ac:dyDescent="0.25">
      <c r="A2226" s="1047">
        <v>658</v>
      </c>
      <c r="B2226" s="708">
        <v>20</v>
      </c>
      <c r="C2226" s="686" t="s">
        <v>70</v>
      </c>
      <c r="D2226" s="686">
        <v>2565</v>
      </c>
      <c r="E2226" s="1259" t="s">
        <v>13241</v>
      </c>
      <c r="F2226" s="1259" t="s">
        <v>13240</v>
      </c>
      <c r="G2226" s="1265" t="s">
        <v>14390</v>
      </c>
      <c r="H2226" s="1259" t="s">
        <v>13242</v>
      </c>
      <c r="I2226" s="1259" t="s">
        <v>211</v>
      </c>
      <c r="J2226" s="1259" t="s">
        <v>212</v>
      </c>
      <c r="K2226" s="1259" t="s">
        <v>3414</v>
      </c>
      <c r="L2226" s="603" t="s">
        <v>15379</v>
      </c>
      <c r="M2226" s="649" t="s">
        <v>13403</v>
      </c>
      <c r="N2226" s="613"/>
      <c r="O2226" s="644"/>
    </row>
    <row r="2227" spans="1:15" s="604" customFormat="1" ht="30" customHeight="1" x14ac:dyDescent="0.25">
      <c r="A2227" s="1048"/>
      <c r="B2227" s="708">
        <v>7</v>
      </c>
      <c r="C2227" s="686" t="s">
        <v>69</v>
      </c>
      <c r="D2227" s="686">
        <v>2565</v>
      </c>
      <c r="E2227" s="1260"/>
      <c r="F2227" s="1260"/>
      <c r="G2227" s="1266"/>
      <c r="H2227" s="1260"/>
      <c r="I2227" s="1260"/>
      <c r="J2227" s="1260"/>
      <c r="K2227" s="1260"/>
      <c r="L2227" s="603" t="s">
        <v>15380</v>
      </c>
      <c r="M2227" s="649" t="s">
        <v>13244</v>
      </c>
      <c r="N2227" s="613"/>
      <c r="O2227" s="644"/>
    </row>
    <row r="2228" spans="1:15" s="604" customFormat="1" ht="30" customHeight="1" x14ac:dyDescent="0.25">
      <c r="A2228" s="1048"/>
      <c r="B2228" s="708">
        <v>25</v>
      </c>
      <c r="C2228" s="686" t="s">
        <v>69</v>
      </c>
      <c r="D2228" s="686">
        <v>2565</v>
      </c>
      <c r="E2228" s="1260"/>
      <c r="F2228" s="1260"/>
      <c r="G2228" s="1266"/>
      <c r="H2228" s="1260"/>
      <c r="I2228" s="1260"/>
      <c r="J2228" s="1260"/>
      <c r="K2228" s="1260"/>
      <c r="L2228" s="694" t="s">
        <v>15381</v>
      </c>
      <c r="M2228" s="649" t="s">
        <v>13404</v>
      </c>
      <c r="N2228" s="613"/>
      <c r="O2228" s="644"/>
    </row>
    <row r="2229" spans="1:15" s="604" customFormat="1" ht="30" customHeight="1" x14ac:dyDescent="0.25">
      <c r="A2229" s="1048"/>
      <c r="B2229" s="708">
        <v>27</v>
      </c>
      <c r="C2229" s="686" t="s">
        <v>69</v>
      </c>
      <c r="D2229" s="686">
        <v>2565</v>
      </c>
      <c r="E2229" s="1260"/>
      <c r="F2229" s="1260"/>
      <c r="G2229" s="1266"/>
      <c r="H2229" s="1260"/>
      <c r="I2229" s="1260"/>
      <c r="J2229" s="1260"/>
      <c r="K2229" s="1260"/>
      <c r="L2229" s="603" t="s">
        <v>15382</v>
      </c>
      <c r="M2229" s="649" t="s">
        <v>13445</v>
      </c>
      <c r="N2229" s="613"/>
      <c r="O2229" s="644"/>
    </row>
    <row r="2230" spans="1:15" s="716" customFormat="1" ht="30" customHeight="1" x14ac:dyDescent="0.25">
      <c r="A2230" s="1048"/>
      <c r="B2230" s="708">
        <v>4</v>
      </c>
      <c r="C2230" s="686" t="s">
        <v>73</v>
      </c>
      <c r="D2230" s="686">
        <v>2565</v>
      </c>
      <c r="E2230" s="1260"/>
      <c r="F2230" s="1260"/>
      <c r="G2230" s="1266"/>
      <c r="H2230" s="1260"/>
      <c r="I2230" s="1260"/>
      <c r="J2230" s="1260"/>
      <c r="K2230" s="1260"/>
      <c r="L2230" s="678" t="s">
        <v>14392</v>
      </c>
      <c r="M2230" s="713" t="s">
        <v>14391</v>
      </c>
      <c r="N2230" s="714"/>
      <c r="O2230" s="715"/>
    </row>
    <row r="2231" spans="1:15" s="716" customFormat="1" ht="30" customHeight="1" x14ac:dyDescent="0.25">
      <c r="A2231" s="1048"/>
      <c r="B2231" s="708">
        <v>8</v>
      </c>
      <c r="C2231" s="686" t="s">
        <v>73</v>
      </c>
      <c r="D2231" s="686">
        <v>2565</v>
      </c>
      <c r="E2231" s="1260"/>
      <c r="F2231" s="1260"/>
      <c r="G2231" s="1266"/>
      <c r="H2231" s="1260"/>
      <c r="I2231" s="1260"/>
      <c r="J2231" s="1260"/>
      <c r="K2231" s="1260"/>
      <c r="L2231" s="678" t="s">
        <v>14393</v>
      </c>
      <c r="M2231" s="713" t="s">
        <v>13602</v>
      </c>
      <c r="N2231" s="714"/>
      <c r="O2231" s="715"/>
    </row>
    <row r="2232" spans="1:15" s="716" customFormat="1" ht="30" customHeight="1" x14ac:dyDescent="0.25">
      <c r="A2232" s="1049"/>
      <c r="B2232" s="708">
        <v>30</v>
      </c>
      <c r="C2232" s="686" t="s">
        <v>73</v>
      </c>
      <c r="D2232" s="686">
        <v>2565</v>
      </c>
      <c r="E2232" s="1260"/>
      <c r="F2232" s="1260"/>
      <c r="G2232" s="1266"/>
      <c r="H2232" s="1260"/>
      <c r="I2232" s="1260"/>
      <c r="J2232" s="1260"/>
      <c r="K2232" s="1260"/>
      <c r="L2232" s="678" t="s">
        <v>14394</v>
      </c>
      <c r="M2232" s="713" t="s">
        <v>13603</v>
      </c>
      <c r="N2232" s="714"/>
      <c r="O2232" s="715"/>
    </row>
    <row r="2233" spans="1:15" s="610" customFormat="1" ht="30" customHeight="1" x14ac:dyDescent="0.25">
      <c r="A2233" s="698"/>
      <c r="B2233" s="711">
        <v>3</v>
      </c>
      <c r="C2233" s="683" t="s">
        <v>68</v>
      </c>
      <c r="D2233" s="683">
        <v>2565</v>
      </c>
      <c r="E2233" s="1260"/>
      <c r="F2233" s="1260"/>
      <c r="G2233" s="1266"/>
      <c r="H2233" s="1260"/>
      <c r="I2233" s="1260"/>
      <c r="J2233" s="1260"/>
      <c r="K2233" s="1260"/>
      <c r="L2233" s="609" t="s">
        <v>15383</v>
      </c>
      <c r="M2233" s="650" t="s">
        <v>15377</v>
      </c>
      <c r="N2233" s="613"/>
      <c r="O2233" s="644"/>
    </row>
    <row r="2234" spans="1:15" s="610" customFormat="1" ht="30" customHeight="1" x14ac:dyDescent="0.25">
      <c r="A2234" s="698"/>
      <c r="B2234" s="711">
        <v>5</v>
      </c>
      <c r="C2234" s="683" t="s">
        <v>68</v>
      </c>
      <c r="D2234" s="683">
        <v>2566</v>
      </c>
      <c r="E2234" s="1260"/>
      <c r="F2234" s="1260"/>
      <c r="G2234" s="1266"/>
      <c r="H2234" s="1260"/>
      <c r="I2234" s="1260"/>
      <c r="J2234" s="1260"/>
      <c r="K2234" s="1260"/>
      <c r="L2234" s="609" t="s">
        <v>15384</v>
      </c>
      <c r="M2234" s="650" t="s">
        <v>15378</v>
      </c>
      <c r="N2234" s="613" t="s">
        <v>15385</v>
      </c>
      <c r="O2234" s="644">
        <v>710935</v>
      </c>
    </row>
    <row r="2235" spans="1:15" s="610" customFormat="1" ht="30" customHeight="1" x14ac:dyDescent="0.25">
      <c r="A2235" s="704"/>
      <c r="B2235" s="711">
        <v>3</v>
      </c>
      <c r="C2235" s="683" t="s">
        <v>68</v>
      </c>
      <c r="D2235" s="683">
        <v>2566</v>
      </c>
      <c r="E2235" s="1260"/>
      <c r="F2235" s="1260"/>
      <c r="G2235" s="1266"/>
      <c r="H2235" s="1260"/>
      <c r="I2235" s="1260"/>
      <c r="J2235" s="1260"/>
      <c r="K2235" s="1260"/>
      <c r="L2235" s="609" t="s">
        <v>14395</v>
      </c>
      <c r="M2235" s="650" t="s">
        <v>14397</v>
      </c>
      <c r="N2235" s="613"/>
      <c r="O2235" s="644"/>
    </row>
    <row r="2236" spans="1:15" s="610" customFormat="1" ht="30" customHeight="1" x14ac:dyDescent="0.25">
      <c r="A2236" s="704"/>
      <c r="B2236" s="711">
        <v>4</v>
      </c>
      <c r="C2236" s="683" t="s">
        <v>68</v>
      </c>
      <c r="D2236" s="683">
        <v>2566</v>
      </c>
      <c r="E2236" s="1260"/>
      <c r="F2236" s="1260"/>
      <c r="G2236" s="1266"/>
      <c r="H2236" s="1260"/>
      <c r="I2236" s="1260"/>
      <c r="J2236" s="1260"/>
      <c r="K2236" s="1260"/>
      <c r="L2236" s="609" t="s">
        <v>14396</v>
      </c>
      <c r="M2236" s="650" t="s">
        <v>14398</v>
      </c>
      <c r="N2236" s="613" t="s">
        <v>14399</v>
      </c>
      <c r="O2236" s="644">
        <v>70470.320000000007</v>
      </c>
    </row>
    <row r="2237" spans="1:15" s="604" customFormat="1" ht="30" customHeight="1" x14ac:dyDescent="0.25">
      <c r="A2237" s="1125">
        <v>659</v>
      </c>
      <c r="B2237" s="708">
        <v>22</v>
      </c>
      <c r="C2237" s="686" t="s">
        <v>69</v>
      </c>
      <c r="D2237" s="686">
        <v>2565</v>
      </c>
      <c r="E2237" s="1259" t="s">
        <v>13380</v>
      </c>
      <c r="F2237" s="1259" t="s">
        <v>13380</v>
      </c>
      <c r="G2237" s="1064" t="s">
        <v>13381</v>
      </c>
      <c r="H2237" s="1047" t="s">
        <v>13382</v>
      </c>
      <c r="I2237" s="1047" t="s">
        <v>247</v>
      </c>
      <c r="J2237" s="1047" t="s">
        <v>232</v>
      </c>
      <c r="K2237" s="1047" t="s">
        <v>3414</v>
      </c>
      <c r="L2237" s="603" t="s">
        <v>12892</v>
      </c>
      <c r="M2237" s="649" t="s">
        <v>13383</v>
      </c>
      <c r="N2237" s="613"/>
      <c r="O2237" s="644"/>
    </row>
    <row r="2238" spans="1:15" s="604" customFormat="1" ht="30" customHeight="1" x14ac:dyDescent="0.25">
      <c r="A2238" s="1127"/>
      <c r="B2238" s="708">
        <v>19</v>
      </c>
      <c r="C2238" s="686" t="s">
        <v>73</v>
      </c>
      <c r="D2238" s="686">
        <v>2565</v>
      </c>
      <c r="E2238" s="1261"/>
      <c r="F2238" s="1261"/>
      <c r="G2238" s="1066"/>
      <c r="H2238" s="1049"/>
      <c r="I2238" s="1049"/>
      <c r="J2238" s="1049"/>
      <c r="K2238" s="1049"/>
      <c r="L2238" s="603" t="s">
        <v>13554</v>
      </c>
      <c r="M2238" s="649" t="s">
        <v>13555</v>
      </c>
      <c r="N2238" s="613" t="s">
        <v>16760</v>
      </c>
      <c r="O2238" s="644"/>
    </row>
    <row r="2239" spans="1:15" s="604" customFormat="1" ht="30" customHeight="1" x14ac:dyDescent="0.25">
      <c r="A2239" s="1125">
        <v>660</v>
      </c>
      <c r="B2239" s="708">
        <v>4</v>
      </c>
      <c r="C2239" s="686" t="s">
        <v>73</v>
      </c>
      <c r="D2239" s="686">
        <v>2565</v>
      </c>
      <c r="E2239" s="1259" t="s">
        <v>13928</v>
      </c>
      <c r="F2239" s="1259" t="s">
        <v>13928</v>
      </c>
      <c r="G2239" s="1265" t="s">
        <v>13929</v>
      </c>
      <c r="H2239" s="1259" t="s">
        <v>13930</v>
      </c>
      <c r="I2239" s="1259" t="s">
        <v>1944</v>
      </c>
      <c r="J2239" s="1259" t="s">
        <v>216</v>
      </c>
      <c r="K2239" s="1259" t="s">
        <v>3414</v>
      </c>
      <c r="L2239" s="603" t="s">
        <v>13131</v>
      </c>
      <c r="M2239" s="649" t="s">
        <v>13932</v>
      </c>
      <c r="N2239" s="613"/>
      <c r="O2239" s="644"/>
    </row>
    <row r="2240" spans="1:15" s="610" customFormat="1" ht="27.75" customHeight="1" x14ac:dyDescent="0.25">
      <c r="A2240" s="1126"/>
      <c r="B2240" s="711">
        <v>28</v>
      </c>
      <c r="C2240" s="683" t="s">
        <v>67</v>
      </c>
      <c r="D2240" s="683">
        <v>2565</v>
      </c>
      <c r="E2240" s="1260"/>
      <c r="F2240" s="1260"/>
      <c r="G2240" s="1266"/>
      <c r="H2240" s="1260"/>
      <c r="I2240" s="1260"/>
      <c r="J2240" s="1260"/>
      <c r="K2240" s="1260"/>
      <c r="L2240" s="610" t="s">
        <v>297</v>
      </c>
      <c r="M2240" s="650" t="s">
        <v>13931</v>
      </c>
      <c r="N2240" s="613"/>
      <c r="O2240" s="644"/>
    </row>
    <row r="2241" spans="1:15" s="610" customFormat="1" ht="27.75" customHeight="1" x14ac:dyDescent="0.25">
      <c r="A2241" s="1127"/>
      <c r="B2241" s="711">
        <v>28</v>
      </c>
      <c r="C2241" s="683" t="s">
        <v>67</v>
      </c>
      <c r="D2241" s="683">
        <v>2565</v>
      </c>
      <c r="E2241" s="1261"/>
      <c r="F2241" s="1261"/>
      <c r="G2241" s="1267"/>
      <c r="H2241" s="1261"/>
      <c r="I2241" s="1261"/>
      <c r="J2241" s="1261"/>
      <c r="K2241" s="1261"/>
      <c r="L2241" s="610" t="s">
        <v>5673</v>
      </c>
      <c r="M2241" s="650" t="s">
        <v>13933</v>
      </c>
      <c r="N2241" s="613" t="s">
        <v>13934</v>
      </c>
      <c r="O2241" s="644">
        <v>41665.06</v>
      </c>
    </row>
    <row r="2242" spans="1:15" s="604" customFormat="1" x14ac:dyDescent="0.25">
      <c r="A2242" s="1047">
        <v>660</v>
      </c>
      <c r="B2242" s="686">
        <v>15</v>
      </c>
      <c r="C2242" s="686" t="s">
        <v>73</v>
      </c>
      <c r="D2242" s="686">
        <v>2565</v>
      </c>
      <c r="E2242" s="1259" t="s">
        <v>13504</v>
      </c>
      <c r="F2242" s="1259" t="s">
        <v>13504</v>
      </c>
      <c r="G2242" s="1265" t="s">
        <v>13566</v>
      </c>
      <c r="H2242" s="1259" t="s">
        <v>13505</v>
      </c>
      <c r="I2242" s="1259" t="s">
        <v>665</v>
      </c>
      <c r="J2242" s="1259" t="s">
        <v>105</v>
      </c>
      <c r="K2242" s="1259" t="s">
        <v>3414</v>
      </c>
      <c r="L2242" s="603" t="s">
        <v>12552</v>
      </c>
      <c r="M2242" s="649" t="s">
        <v>13506</v>
      </c>
      <c r="N2242" s="613"/>
      <c r="O2242" s="644"/>
    </row>
    <row r="2243" spans="1:15" s="610" customFormat="1" ht="40.5" x14ac:dyDescent="0.25">
      <c r="A2243" s="1048"/>
      <c r="B2243" s="683">
        <v>28</v>
      </c>
      <c r="C2243" s="683" t="s">
        <v>67</v>
      </c>
      <c r="D2243" s="683">
        <v>2565</v>
      </c>
      <c r="E2243" s="1260"/>
      <c r="F2243" s="1260"/>
      <c r="G2243" s="1266"/>
      <c r="H2243" s="1260"/>
      <c r="I2243" s="1260"/>
      <c r="J2243" s="1260"/>
      <c r="K2243" s="1260"/>
      <c r="L2243" s="610" t="s">
        <v>297</v>
      </c>
      <c r="M2243" s="650" t="s">
        <v>13935</v>
      </c>
      <c r="N2243" s="613"/>
      <c r="O2243" s="644"/>
    </row>
    <row r="2244" spans="1:15" s="610" customFormat="1" x14ac:dyDescent="0.25">
      <c r="A2244" s="1049"/>
      <c r="B2244" s="683">
        <v>28</v>
      </c>
      <c r="C2244" s="683" t="s">
        <v>67</v>
      </c>
      <c r="D2244" s="683">
        <v>2565</v>
      </c>
      <c r="E2244" s="1261"/>
      <c r="F2244" s="1261"/>
      <c r="G2244" s="1267"/>
      <c r="H2244" s="1261"/>
      <c r="I2244" s="1261"/>
      <c r="J2244" s="1261"/>
      <c r="K2244" s="1261"/>
      <c r="L2244" s="610" t="s">
        <v>5673</v>
      </c>
      <c r="M2244" s="650" t="s">
        <v>13936</v>
      </c>
      <c r="N2244" s="613" t="s">
        <v>48</v>
      </c>
      <c r="O2244" s="644">
        <v>273599.40999999997</v>
      </c>
    </row>
    <row r="2245" spans="1:15" s="604" customFormat="1" ht="39.75" customHeight="1" x14ac:dyDescent="0.25">
      <c r="A2245" s="1047">
        <v>661</v>
      </c>
      <c r="B2245" s="686">
        <v>22</v>
      </c>
      <c r="C2245" s="686" t="s">
        <v>73</v>
      </c>
      <c r="D2245" s="686">
        <v>2565</v>
      </c>
      <c r="E2245" s="1047" t="s">
        <v>13565</v>
      </c>
      <c r="F2245" s="1047" t="s">
        <v>13565</v>
      </c>
      <c r="G2245" s="1064" t="s">
        <v>13567</v>
      </c>
      <c r="H2245" s="1047" t="s">
        <v>13568</v>
      </c>
      <c r="I2245" s="1047" t="s">
        <v>388</v>
      </c>
      <c r="J2245" s="1047" t="s">
        <v>388</v>
      </c>
      <c r="K2245" s="1047" t="s">
        <v>3414</v>
      </c>
      <c r="L2245" s="603" t="s">
        <v>12892</v>
      </c>
      <c r="M2245" s="649" t="s">
        <v>13569</v>
      </c>
      <c r="N2245" s="613"/>
      <c r="O2245" s="644"/>
    </row>
    <row r="2246" spans="1:15" s="610" customFormat="1" ht="39.75" customHeight="1" x14ac:dyDescent="0.25">
      <c r="A2246" s="1048"/>
      <c r="B2246" s="874">
        <v>9</v>
      </c>
      <c r="C2246" s="874" t="s">
        <v>66</v>
      </c>
      <c r="D2246" s="874">
        <v>2567</v>
      </c>
      <c r="E2246" s="1048"/>
      <c r="F2246" s="1048"/>
      <c r="G2246" s="1065"/>
      <c r="H2246" s="1048"/>
      <c r="I2246" s="1048"/>
      <c r="J2246" s="1048"/>
      <c r="K2246" s="1048"/>
      <c r="L2246" s="610" t="s">
        <v>297</v>
      </c>
      <c r="M2246" s="650" t="s">
        <v>20411</v>
      </c>
      <c r="N2246" s="613"/>
      <c r="O2246" s="644"/>
    </row>
    <row r="2247" spans="1:15" s="610" customFormat="1" ht="39.75" customHeight="1" x14ac:dyDescent="0.25">
      <c r="A2247" s="1049"/>
      <c r="B2247" s="874">
        <v>9</v>
      </c>
      <c r="C2247" s="874" t="s">
        <v>66</v>
      </c>
      <c r="D2247" s="874">
        <v>2567</v>
      </c>
      <c r="E2247" s="1049"/>
      <c r="F2247" s="1049"/>
      <c r="G2247" s="1066"/>
      <c r="H2247" s="1049"/>
      <c r="I2247" s="1049"/>
      <c r="J2247" s="1049"/>
      <c r="K2247" s="1049"/>
      <c r="L2247" s="610" t="s">
        <v>5673</v>
      </c>
      <c r="M2247" s="650" t="s">
        <v>20412</v>
      </c>
      <c r="N2247" s="613" t="s">
        <v>20413</v>
      </c>
      <c r="O2247" s="644">
        <v>124957.44</v>
      </c>
    </row>
    <row r="2248" spans="1:15" s="604" customFormat="1" ht="40.5" x14ac:dyDescent="0.25">
      <c r="A2248" s="1047">
        <v>662</v>
      </c>
      <c r="B2248" s="1047">
        <v>23</v>
      </c>
      <c r="C2248" s="1047" t="s">
        <v>73</v>
      </c>
      <c r="D2248" s="1047">
        <v>2565</v>
      </c>
      <c r="E2248" s="1047" t="s">
        <v>13140</v>
      </c>
      <c r="F2248" s="1047" t="s">
        <v>13140</v>
      </c>
      <c r="G2248" s="1064" t="s">
        <v>13587</v>
      </c>
      <c r="H2248" s="1047" t="s">
        <v>13588</v>
      </c>
      <c r="I2248" s="1047" t="s">
        <v>742</v>
      </c>
      <c r="J2248" s="1047" t="s">
        <v>113</v>
      </c>
      <c r="K2248" s="1047" t="s">
        <v>3414</v>
      </c>
      <c r="L2248" s="603" t="s">
        <v>13131</v>
      </c>
      <c r="M2248" s="649" t="s">
        <v>13589</v>
      </c>
      <c r="N2248" s="613"/>
      <c r="O2248" s="644"/>
    </row>
    <row r="2249" spans="1:15" s="610" customFormat="1" ht="40.5" x14ac:dyDescent="0.25">
      <c r="A2249" s="1048"/>
      <c r="B2249" s="1048"/>
      <c r="C2249" s="1048"/>
      <c r="D2249" s="1048"/>
      <c r="E2249" s="1048"/>
      <c r="F2249" s="1048"/>
      <c r="G2249" s="1065"/>
      <c r="H2249" s="1048"/>
      <c r="I2249" s="1048"/>
      <c r="J2249" s="1048"/>
      <c r="K2249" s="1048"/>
      <c r="L2249" s="610" t="s">
        <v>297</v>
      </c>
      <c r="M2249" s="650" t="s">
        <v>13937</v>
      </c>
      <c r="N2249" s="613"/>
      <c r="O2249" s="644"/>
    </row>
    <row r="2250" spans="1:15" s="610" customFormat="1" x14ac:dyDescent="0.25">
      <c r="A2250" s="1049"/>
      <c r="B2250" s="1049"/>
      <c r="C2250" s="1049"/>
      <c r="D2250" s="1049"/>
      <c r="E2250" s="1049"/>
      <c r="F2250" s="1049"/>
      <c r="G2250" s="1066"/>
      <c r="H2250" s="1049"/>
      <c r="I2250" s="1049"/>
      <c r="J2250" s="1049"/>
      <c r="K2250" s="1049"/>
      <c r="L2250" s="610" t="s">
        <v>5673</v>
      </c>
      <c r="M2250" s="650" t="s">
        <v>13938</v>
      </c>
      <c r="N2250" s="613" t="s">
        <v>48</v>
      </c>
      <c r="O2250" s="644">
        <v>148560.25</v>
      </c>
    </row>
    <row r="2251" spans="1:15" s="604" customFormat="1" x14ac:dyDescent="0.25">
      <c r="A2251" s="1047">
        <v>663</v>
      </c>
      <c r="B2251" s="686">
        <v>6</v>
      </c>
      <c r="C2251" s="686" t="s">
        <v>71</v>
      </c>
      <c r="D2251" s="686">
        <v>2565</v>
      </c>
      <c r="E2251" s="1047" t="s">
        <v>13637</v>
      </c>
      <c r="F2251" s="1047" t="s">
        <v>13637</v>
      </c>
      <c r="G2251" s="1064" t="s">
        <v>13638</v>
      </c>
      <c r="H2251" s="1047" t="s">
        <v>13639</v>
      </c>
      <c r="I2251" s="1047" t="s">
        <v>261</v>
      </c>
      <c r="J2251" s="1047" t="s">
        <v>212</v>
      </c>
      <c r="K2251" s="1047" t="s">
        <v>3414</v>
      </c>
      <c r="L2251" s="603" t="s">
        <v>12892</v>
      </c>
      <c r="M2251" s="649" t="s">
        <v>13640</v>
      </c>
      <c r="N2251" s="613"/>
      <c r="O2251" s="644"/>
    </row>
    <row r="2252" spans="1:15" s="610" customFormat="1" ht="40.5" x14ac:dyDescent="0.25">
      <c r="A2252" s="1048"/>
      <c r="B2252" s="683">
        <v>3</v>
      </c>
      <c r="C2252" s="683" t="s">
        <v>68</v>
      </c>
      <c r="D2252" s="683">
        <v>2566</v>
      </c>
      <c r="E2252" s="1048"/>
      <c r="F2252" s="1048"/>
      <c r="G2252" s="1065"/>
      <c r="H2252" s="1048"/>
      <c r="I2252" s="1048"/>
      <c r="J2252" s="1048"/>
      <c r="K2252" s="1048"/>
      <c r="L2252" s="610" t="s">
        <v>297</v>
      </c>
      <c r="M2252" s="650" t="s">
        <v>14406</v>
      </c>
      <c r="N2252" s="613"/>
      <c r="O2252" s="644"/>
    </row>
    <row r="2253" spans="1:15" s="610" customFormat="1" ht="40.5" x14ac:dyDescent="0.25">
      <c r="A2253" s="1049"/>
      <c r="B2253" s="683">
        <v>4</v>
      </c>
      <c r="C2253" s="683" t="s">
        <v>68</v>
      </c>
      <c r="D2253" s="683">
        <v>2566</v>
      </c>
      <c r="E2253" s="1049"/>
      <c r="F2253" s="1049"/>
      <c r="G2253" s="1066"/>
      <c r="H2253" s="1049"/>
      <c r="I2253" s="1049"/>
      <c r="J2253" s="1049"/>
      <c r="K2253" s="1049"/>
      <c r="L2253" s="610" t="s">
        <v>5673</v>
      </c>
      <c r="M2253" s="650" t="s">
        <v>14407</v>
      </c>
      <c r="N2253" s="613" t="s">
        <v>14405</v>
      </c>
      <c r="O2253" s="644">
        <v>282198.21000000002</v>
      </c>
    </row>
    <row r="2254" spans="1:15" s="604" customFormat="1" ht="40.5" x14ac:dyDescent="0.25">
      <c r="A2254" s="1047">
        <v>664</v>
      </c>
      <c r="B2254" s="686">
        <v>6</v>
      </c>
      <c r="C2254" s="686" t="s">
        <v>71</v>
      </c>
      <c r="D2254" s="686">
        <v>2565</v>
      </c>
      <c r="E2254" s="1259" t="s">
        <v>13637</v>
      </c>
      <c r="F2254" s="1259" t="s">
        <v>13637</v>
      </c>
      <c r="G2254" s="1064" t="s">
        <v>13638</v>
      </c>
      <c r="H2254" s="1047" t="s">
        <v>13639</v>
      </c>
      <c r="I2254" s="1047" t="s">
        <v>261</v>
      </c>
      <c r="J2254" s="1047" t="s">
        <v>212</v>
      </c>
      <c r="K2254" s="1047" t="s">
        <v>3414</v>
      </c>
      <c r="L2254" s="603" t="s">
        <v>13131</v>
      </c>
      <c r="M2254" s="649" t="s">
        <v>13641</v>
      </c>
      <c r="N2254" s="613"/>
      <c r="O2254" s="644"/>
    </row>
    <row r="2255" spans="1:15" s="604" customFormat="1" ht="40.5" x14ac:dyDescent="0.25">
      <c r="A2255" s="1049"/>
      <c r="B2255" s="686">
        <v>15</v>
      </c>
      <c r="C2255" s="686" t="s">
        <v>677</v>
      </c>
      <c r="D2255" s="686">
        <v>2565</v>
      </c>
      <c r="E2255" s="1261"/>
      <c r="F2255" s="1261"/>
      <c r="G2255" s="1066"/>
      <c r="H2255" s="1049"/>
      <c r="I2255" s="1049"/>
      <c r="J2255" s="1049"/>
      <c r="K2255" s="1049"/>
      <c r="L2255" s="603" t="s">
        <v>52</v>
      </c>
      <c r="M2255" s="649" t="s">
        <v>14030</v>
      </c>
      <c r="N2255" s="613" t="s">
        <v>16973</v>
      </c>
      <c r="O2255" s="644">
        <v>221195.9</v>
      </c>
    </row>
    <row r="2256" spans="1:15" s="604" customFormat="1" ht="30" customHeight="1" x14ac:dyDescent="0.25">
      <c r="A2256" s="1047">
        <v>665</v>
      </c>
      <c r="B2256" s="686">
        <v>15</v>
      </c>
      <c r="C2256" s="686" t="s">
        <v>71</v>
      </c>
      <c r="D2256" s="686">
        <v>2565</v>
      </c>
      <c r="E2256" s="1259" t="s">
        <v>13661</v>
      </c>
      <c r="F2256" s="1259" t="s">
        <v>13662</v>
      </c>
      <c r="G2256" s="1064" t="s">
        <v>13663</v>
      </c>
      <c r="H2256" s="1047" t="s">
        <v>13664</v>
      </c>
      <c r="I2256" s="1047" t="s">
        <v>564</v>
      </c>
      <c r="J2256" s="1047" t="s">
        <v>212</v>
      </c>
      <c r="K2256" s="1047" t="s">
        <v>3414</v>
      </c>
      <c r="L2256" s="603" t="s">
        <v>13665</v>
      </c>
      <c r="M2256" s="649" t="s">
        <v>13666</v>
      </c>
      <c r="N2256" s="613"/>
      <c r="O2256" s="644"/>
    </row>
    <row r="2257" spans="1:15" s="604" customFormat="1" ht="30" customHeight="1" x14ac:dyDescent="0.25">
      <c r="A2257" s="1049"/>
      <c r="B2257" s="686">
        <v>29</v>
      </c>
      <c r="C2257" s="686" t="s">
        <v>682</v>
      </c>
      <c r="D2257" s="686">
        <v>2565</v>
      </c>
      <c r="E2257" s="1261"/>
      <c r="F2257" s="1261"/>
      <c r="G2257" s="1066"/>
      <c r="H2257" s="1049"/>
      <c r="I2257" s="1049"/>
      <c r="J2257" s="1049"/>
      <c r="K2257" s="1049"/>
      <c r="L2257" s="603" t="s">
        <v>14437</v>
      </c>
      <c r="M2257" s="649" t="s">
        <v>14438</v>
      </c>
      <c r="N2257" s="613" t="s">
        <v>16974</v>
      </c>
      <c r="O2257" s="644"/>
    </row>
    <row r="2258" spans="1:15" ht="20.25" customHeight="1" x14ac:dyDescent="0.25">
      <c r="A2258" s="1053">
        <v>666</v>
      </c>
      <c r="B2258" s="119">
        <v>22</v>
      </c>
      <c r="C2258" s="119" t="s">
        <v>71</v>
      </c>
      <c r="D2258" s="119">
        <v>2565</v>
      </c>
      <c r="E2258" s="1273" t="s">
        <v>13698</v>
      </c>
      <c r="F2258" s="1273" t="s">
        <v>13698</v>
      </c>
      <c r="G2258" s="1252" t="s">
        <v>13699</v>
      </c>
      <c r="H2258" s="1053" t="s">
        <v>13700</v>
      </c>
      <c r="I2258" s="1053" t="s">
        <v>13701</v>
      </c>
      <c r="J2258" s="1053" t="s">
        <v>551</v>
      </c>
      <c r="K2258" s="1053" t="s">
        <v>3414</v>
      </c>
      <c r="L2258" s="113" t="s">
        <v>13131</v>
      </c>
      <c r="M2258" s="361" t="s">
        <v>13702</v>
      </c>
    </row>
    <row r="2259" spans="1:15" ht="20.25" customHeight="1" x14ac:dyDescent="0.25">
      <c r="A2259" s="1055"/>
      <c r="B2259" s="119">
        <v>3</v>
      </c>
      <c r="C2259" s="119" t="s">
        <v>68</v>
      </c>
      <c r="D2259" s="119">
        <v>2566</v>
      </c>
      <c r="E2259" s="1274"/>
      <c r="F2259" s="1274"/>
      <c r="G2259" s="1276"/>
      <c r="H2259" s="1055"/>
      <c r="I2259" s="1055"/>
      <c r="J2259" s="1055"/>
      <c r="K2259" s="1055"/>
      <c r="L2259" s="26" t="s">
        <v>297</v>
      </c>
      <c r="M2259" s="361" t="s">
        <v>14470</v>
      </c>
    </row>
    <row r="2260" spans="1:15" ht="20.25" customHeight="1" x14ac:dyDescent="0.25">
      <c r="A2260" s="1054"/>
      <c r="B2260" s="119">
        <v>5</v>
      </c>
      <c r="C2260" s="119" t="s">
        <v>68</v>
      </c>
      <c r="D2260" s="119">
        <v>2566</v>
      </c>
      <c r="E2260" s="1275"/>
      <c r="F2260" s="1275"/>
      <c r="G2260" s="1253"/>
      <c r="H2260" s="1054"/>
      <c r="I2260" s="1054"/>
      <c r="J2260" s="1054"/>
      <c r="K2260" s="1054"/>
      <c r="L2260" s="26" t="s">
        <v>5673</v>
      </c>
      <c r="M2260" s="361" t="s">
        <v>14471</v>
      </c>
    </row>
    <row r="2261" spans="1:15" s="604" customFormat="1" ht="27" customHeight="1" x14ac:dyDescent="0.25">
      <c r="A2261" s="1047">
        <v>667</v>
      </c>
      <c r="B2261" s="686">
        <v>22</v>
      </c>
      <c r="C2261" s="686" t="s">
        <v>71</v>
      </c>
      <c r="D2261" s="686">
        <v>2565</v>
      </c>
      <c r="E2261" s="1259" t="s">
        <v>13698</v>
      </c>
      <c r="F2261" s="1259" t="s">
        <v>13698</v>
      </c>
      <c r="G2261" s="1265" t="s">
        <v>13699</v>
      </c>
      <c r="H2261" s="1259" t="s">
        <v>13700</v>
      </c>
      <c r="I2261" s="1259" t="s">
        <v>13701</v>
      </c>
      <c r="J2261" s="1259" t="s">
        <v>551</v>
      </c>
      <c r="K2261" s="1259" t="s">
        <v>3414</v>
      </c>
      <c r="L2261" s="603" t="s">
        <v>12892</v>
      </c>
      <c r="M2261" s="649" t="s">
        <v>13703</v>
      </c>
      <c r="N2261" s="613"/>
      <c r="O2261" s="644"/>
    </row>
    <row r="2262" spans="1:15" s="610" customFormat="1" ht="27" customHeight="1" x14ac:dyDescent="0.25">
      <c r="A2262" s="1048"/>
      <c r="B2262" s="683">
        <v>3</v>
      </c>
      <c r="C2262" s="683" t="s">
        <v>68</v>
      </c>
      <c r="D2262" s="683">
        <v>2566</v>
      </c>
      <c r="E2262" s="1260"/>
      <c r="F2262" s="1260"/>
      <c r="G2262" s="1266"/>
      <c r="H2262" s="1260"/>
      <c r="I2262" s="1260"/>
      <c r="J2262" s="1260"/>
      <c r="K2262" s="1260"/>
      <c r="L2262" s="610" t="s">
        <v>297</v>
      </c>
      <c r="M2262" s="650" t="s">
        <v>14408</v>
      </c>
      <c r="N2262" s="613"/>
      <c r="O2262" s="644"/>
    </row>
    <row r="2263" spans="1:15" s="610" customFormat="1" ht="27" customHeight="1" x14ac:dyDescent="0.25">
      <c r="A2263" s="1049"/>
      <c r="B2263" s="683">
        <v>4</v>
      </c>
      <c r="C2263" s="683" t="s">
        <v>68</v>
      </c>
      <c r="D2263" s="683">
        <v>2566</v>
      </c>
      <c r="E2263" s="1261"/>
      <c r="F2263" s="1261"/>
      <c r="G2263" s="1267"/>
      <c r="H2263" s="1261"/>
      <c r="I2263" s="1261"/>
      <c r="J2263" s="1261"/>
      <c r="K2263" s="1261"/>
      <c r="L2263" s="610" t="s">
        <v>5673</v>
      </c>
      <c r="M2263" s="650" t="s">
        <v>14409</v>
      </c>
      <c r="N2263" s="613" t="s">
        <v>14410</v>
      </c>
      <c r="O2263" s="644">
        <v>392563.89</v>
      </c>
    </row>
    <row r="2264" spans="1:15" s="604" customFormat="1" ht="21.75" customHeight="1" x14ac:dyDescent="0.25">
      <c r="A2264" s="1047">
        <v>668</v>
      </c>
      <c r="B2264" s="686">
        <v>26</v>
      </c>
      <c r="C2264" s="686" t="s">
        <v>71</v>
      </c>
      <c r="D2264" s="686">
        <v>2565</v>
      </c>
      <c r="E2264" s="1047" t="s">
        <v>13733</v>
      </c>
      <c r="F2264" s="1047" t="s">
        <v>13733</v>
      </c>
      <c r="G2264" s="1064" t="s">
        <v>13734</v>
      </c>
      <c r="H2264" s="1047" t="s">
        <v>13735</v>
      </c>
      <c r="I2264" s="1047" t="s">
        <v>429</v>
      </c>
      <c r="J2264" s="1047" t="s">
        <v>429</v>
      </c>
      <c r="K2264" s="1047" t="s">
        <v>3234</v>
      </c>
      <c r="L2264" s="603" t="s">
        <v>12892</v>
      </c>
      <c r="M2264" s="649" t="s">
        <v>13736</v>
      </c>
      <c r="N2264" s="613"/>
      <c r="O2264" s="644"/>
    </row>
    <row r="2265" spans="1:15" s="610" customFormat="1" ht="21.75" customHeight="1" x14ac:dyDescent="0.25">
      <c r="A2265" s="1048"/>
      <c r="B2265" s="683">
        <v>3</v>
      </c>
      <c r="C2265" s="683" t="s">
        <v>68</v>
      </c>
      <c r="D2265" s="683">
        <v>2566</v>
      </c>
      <c r="E2265" s="1048"/>
      <c r="F2265" s="1048"/>
      <c r="G2265" s="1065"/>
      <c r="H2265" s="1048"/>
      <c r="I2265" s="1048"/>
      <c r="J2265" s="1048"/>
      <c r="K2265" s="1048"/>
      <c r="L2265" s="610" t="s">
        <v>297</v>
      </c>
      <c r="M2265" s="650" t="s">
        <v>14411</v>
      </c>
      <c r="N2265" s="613"/>
      <c r="O2265" s="644"/>
    </row>
    <row r="2266" spans="1:15" s="610" customFormat="1" ht="21.75" customHeight="1" x14ac:dyDescent="0.25">
      <c r="A2266" s="1049"/>
      <c r="B2266" s="683">
        <v>4</v>
      </c>
      <c r="C2266" s="683" t="s">
        <v>68</v>
      </c>
      <c r="D2266" s="683">
        <v>2566</v>
      </c>
      <c r="E2266" s="1049"/>
      <c r="F2266" s="1049"/>
      <c r="G2266" s="1066"/>
      <c r="H2266" s="1049"/>
      <c r="I2266" s="1049"/>
      <c r="J2266" s="1049"/>
      <c r="K2266" s="1049"/>
      <c r="L2266" s="610" t="s">
        <v>5673</v>
      </c>
      <c r="M2266" s="650" t="s">
        <v>14412</v>
      </c>
      <c r="N2266" s="613" t="s">
        <v>14413</v>
      </c>
      <c r="O2266" s="644">
        <v>392101.32</v>
      </c>
    </row>
    <row r="2267" spans="1:15" s="610" customFormat="1" ht="21.75" customHeight="1" x14ac:dyDescent="0.25">
      <c r="A2267" s="1070">
        <v>669</v>
      </c>
      <c r="B2267" s="683">
        <v>26</v>
      </c>
      <c r="C2267" s="683" t="s">
        <v>71</v>
      </c>
      <c r="D2267" s="683">
        <v>2565</v>
      </c>
      <c r="E2267" s="1361" t="s">
        <v>13751</v>
      </c>
      <c r="F2267" s="1361" t="s">
        <v>13751</v>
      </c>
      <c r="G2267" s="1277" t="s">
        <v>13752</v>
      </c>
      <c r="H2267" s="1262" t="s">
        <v>13753</v>
      </c>
      <c r="I2267" s="1262" t="s">
        <v>13754</v>
      </c>
      <c r="J2267" s="1262" t="s">
        <v>13755</v>
      </c>
      <c r="K2267" s="1262" t="s">
        <v>8906</v>
      </c>
      <c r="L2267" s="609" t="s">
        <v>12892</v>
      </c>
      <c r="M2267" s="650" t="s">
        <v>13760</v>
      </c>
      <c r="N2267" s="613" t="s">
        <v>13994</v>
      </c>
      <c r="O2267" s="644"/>
    </row>
    <row r="2268" spans="1:15" s="610" customFormat="1" ht="21.75" customHeight="1" x14ac:dyDescent="0.25">
      <c r="A2268" s="1071"/>
      <c r="B2268" s="683"/>
      <c r="C2268" s="683"/>
      <c r="D2268" s="683"/>
      <c r="E2268" s="1362"/>
      <c r="F2268" s="1362"/>
      <c r="G2268" s="1279"/>
      <c r="H2268" s="1264"/>
      <c r="I2268" s="1264"/>
      <c r="J2268" s="1264"/>
      <c r="K2268" s="1264"/>
      <c r="L2268" s="609" t="s">
        <v>14268</v>
      </c>
      <c r="M2268" s="650" t="s">
        <v>14269</v>
      </c>
      <c r="N2268" s="613" t="s">
        <v>3849</v>
      </c>
      <c r="O2268" s="644"/>
    </row>
    <row r="2269" spans="1:15" s="604" customFormat="1" ht="21.75" customHeight="1" x14ac:dyDescent="0.25">
      <c r="A2269" s="1047">
        <v>670</v>
      </c>
      <c r="B2269" s="1047">
        <v>26</v>
      </c>
      <c r="C2269" s="1047" t="s">
        <v>71</v>
      </c>
      <c r="D2269" s="1047">
        <v>2565</v>
      </c>
      <c r="E2269" s="1047" t="s">
        <v>13756</v>
      </c>
      <c r="F2269" s="1047" t="s">
        <v>13756</v>
      </c>
      <c r="G2269" s="1064" t="s">
        <v>13757</v>
      </c>
      <c r="H2269" s="1047" t="s">
        <v>13758</v>
      </c>
      <c r="I2269" s="1047" t="s">
        <v>2599</v>
      </c>
      <c r="J2269" s="1047" t="s">
        <v>2880</v>
      </c>
      <c r="K2269" s="1047" t="s">
        <v>3414</v>
      </c>
      <c r="L2269" s="603" t="s">
        <v>12892</v>
      </c>
      <c r="M2269" s="649" t="s">
        <v>13759</v>
      </c>
      <c r="N2269" s="613"/>
      <c r="O2269" s="644"/>
    </row>
    <row r="2270" spans="1:15" s="610" customFormat="1" ht="21.75" customHeight="1" x14ac:dyDescent="0.25">
      <c r="A2270" s="1048"/>
      <c r="B2270" s="1048"/>
      <c r="C2270" s="1048"/>
      <c r="D2270" s="1048"/>
      <c r="E2270" s="1048"/>
      <c r="F2270" s="1048"/>
      <c r="G2270" s="1065"/>
      <c r="H2270" s="1048"/>
      <c r="I2270" s="1048"/>
      <c r="J2270" s="1048"/>
      <c r="K2270" s="1048"/>
      <c r="L2270" s="610" t="s">
        <v>297</v>
      </c>
      <c r="M2270" s="650" t="s">
        <v>14403</v>
      </c>
      <c r="N2270" s="613"/>
      <c r="O2270" s="644"/>
    </row>
    <row r="2271" spans="1:15" s="610" customFormat="1" ht="21.75" customHeight="1" x14ac:dyDescent="0.25">
      <c r="A2271" s="1049"/>
      <c r="B2271" s="1049"/>
      <c r="C2271" s="1049"/>
      <c r="D2271" s="1049"/>
      <c r="E2271" s="1049"/>
      <c r="F2271" s="1049"/>
      <c r="G2271" s="1066"/>
      <c r="H2271" s="1049"/>
      <c r="I2271" s="1049"/>
      <c r="J2271" s="1049"/>
      <c r="K2271" s="1049"/>
      <c r="L2271" s="610" t="s">
        <v>5673</v>
      </c>
      <c r="M2271" s="650" t="s">
        <v>14404</v>
      </c>
      <c r="N2271" s="613" t="s">
        <v>14405</v>
      </c>
      <c r="O2271" s="644">
        <v>268209.83</v>
      </c>
    </row>
    <row r="2272" spans="1:15" s="604" customFormat="1" ht="25.5" customHeight="1" x14ac:dyDescent="0.25">
      <c r="A2272" s="602">
        <v>671</v>
      </c>
      <c r="B2272" s="686">
        <v>26</v>
      </c>
      <c r="C2272" s="686" t="s">
        <v>71</v>
      </c>
      <c r="D2272" s="686">
        <v>2565</v>
      </c>
      <c r="E2272" s="687" t="s">
        <v>13751</v>
      </c>
      <c r="F2272" s="687" t="s">
        <v>13751</v>
      </c>
      <c r="G2272" s="604" t="s">
        <v>13752</v>
      </c>
      <c r="H2272" s="603" t="s">
        <v>13753</v>
      </c>
      <c r="I2272" s="603" t="s">
        <v>13754</v>
      </c>
      <c r="J2272" s="603" t="s">
        <v>13755</v>
      </c>
      <c r="K2272" s="603" t="s">
        <v>8906</v>
      </c>
      <c r="L2272" s="603" t="s">
        <v>13131</v>
      </c>
      <c r="M2272" s="649" t="s">
        <v>13761</v>
      </c>
      <c r="N2272" s="613" t="s">
        <v>13994</v>
      </c>
      <c r="O2272" s="644"/>
    </row>
    <row r="2273" spans="1:16" s="610" customFormat="1" ht="41.25" customHeight="1" x14ac:dyDescent="0.25">
      <c r="A2273" s="608">
        <v>672</v>
      </c>
      <c r="B2273" s="683">
        <v>28</v>
      </c>
      <c r="C2273" s="683" t="s">
        <v>71</v>
      </c>
      <c r="D2273" s="683">
        <v>2565</v>
      </c>
      <c r="E2273" s="684" t="s">
        <v>13762</v>
      </c>
      <c r="F2273" s="684" t="s">
        <v>13762</v>
      </c>
      <c r="G2273" s="610" t="s">
        <v>13763</v>
      </c>
      <c r="H2273" s="609" t="s">
        <v>13764</v>
      </c>
      <c r="I2273" s="609" t="s">
        <v>13765</v>
      </c>
      <c r="J2273" s="609" t="s">
        <v>463</v>
      </c>
      <c r="K2273" s="609" t="s">
        <v>3414</v>
      </c>
      <c r="L2273" s="609" t="s">
        <v>12892</v>
      </c>
      <c r="M2273" s="650" t="s">
        <v>13766</v>
      </c>
      <c r="N2273" s="613" t="s">
        <v>13995</v>
      </c>
      <c r="O2273" s="644">
        <v>184494.53</v>
      </c>
      <c r="P2273" s="610" t="s">
        <v>48</v>
      </c>
    </row>
    <row r="2274" spans="1:16" s="604" customFormat="1" ht="39" customHeight="1" x14ac:dyDescent="0.25">
      <c r="A2274" s="602">
        <v>673</v>
      </c>
      <c r="B2274" s="686">
        <v>29</v>
      </c>
      <c r="C2274" s="686" t="s">
        <v>71</v>
      </c>
      <c r="D2274" s="686">
        <v>2565</v>
      </c>
      <c r="E2274" s="1259" t="s">
        <v>13767</v>
      </c>
      <c r="F2274" s="1259" t="s">
        <v>13767</v>
      </c>
      <c r="G2274" s="1064" t="s">
        <v>13768</v>
      </c>
      <c r="H2274" s="1047" t="s">
        <v>13769</v>
      </c>
      <c r="I2274" s="1047" t="s">
        <v>637</v>
      </c>
      <c r="J2274" s="1047" t="s">
        <v>232</v>
      </c>
      <c r="K2274" s="1047" t="s">
        <v>3414</v>
      </c>
      <c r="L2274" s="603" t="s">
        <v>12892</v>
      </c>
      <c r="M2274" s="649" t="s">
        <v>13770</v>
      </c>
      <c r="N2274" s="613"/>
      <c r="O2274" s="644"/>
    </row>
    <row r="2275" spans="1:16" s="604" customFormat="1" ht="39" customHeight="1" x14ac:dyDescent="0.25">
      <c r="A2275" s="679"/>
      <c r="B2275" s="686">
        <v>15</v>
      </c>
      <c r="C2275" s="686" t="s">
        <v>682</v>
      </c>
      <c r="D2275" s="686">
        <v>2565</v>
      </c>
      <c r="E2275" s="1260"/>
      <c r="F2275" s="1260"/>
      <c r="G2275" s="1065"/>
      <c r="H2275" s="1048"/>
      <c r="I2275" s="1048"/>
      <c r="J2275" s="1048"/>
      <c r="K2275" s="1048"/>
      <c r="L2275" s="610" t="s">
        <v>297</v>
      </c>
      <c r="M2275" s="649" t="s">
        <v>14472</v>
      </c>
      <c r="N2275" s="613" t="s">
        <v>14474</v>
      </c>
      <c r="O2275" s="644">
        <v>84708.22</v>
      </c>
    </row>
    <row r="2276" spans="1:16" s="604" customFormat="1" ht="39" customHeight="1" x14ac:dyDescent="0.25">
      <c r="A2276" s="679"/>
      <c r="B2276" s="686">
        <v>5</v>
      </c>
      <c r="C2276" s="686" t="s">
        <v>68</v>
      </c>
      <c r="D2276" s="686">
        <v>2566</v>
      </c>
      <c r="E2276" s="1261"/>
      <c r="F2276" s="1261"/>
      <c r="G2276" s="1066"/>
      <c r="H2276" s="1049"/>
      <c r="I2276" s="1049"/>
      <c r="J2276" s="1049"/>
      <c r="K2276" s="1049"/>
      <c r="L2276" s="610" t="s">
        <v>5673</v>
      </c>
      <c r="M2276" s="649" t="s">
        <v>14473</v>
      </c>
      <c r="N2276" s="613"/>
      <c r="O2276" s="644"/>
    </row>
    <row r="2277" spans="1:16" s="604" customFormat="1" ht="31.5" customHeight="1" x14ac:dyDescent="0.25">
      <c r="A2277" s="1047">
        <v>674</v>
      </c>
      <c r="B2277" s="686">
        <v>11</v>
      </c>
      <c r="C2277" s="686" t="s">
        <v>67</v>
      </c>
      <c r="D2277" s="686">
        <v>2565</v>
      </c>
      <c r="E2277" s="626" t="s">
        <v>13874</v>
      </c>
      <c r="F2277" s="626" t="s">
        <v>13874</v>
      </c>
      <c r="G2277" s="626" t="s">
        <v>13875</v>
      </c>
      <c r="H2277" s="626" t="s">
        <v>13876</v>
      </c>
      <c r="I2277" s="626" t="s">
        <v>791</v>
      </c>
      <c r="J2277" s="626" t="s">
        <v>792</v>
      </c>
      <c r="K2277" s="626" t="s">
        <v>3387</v>
      </c>
      <c r="L2277" s="603" t="s">
        <v>12892</v>
      </c>
      <c r="M2277" s="649" t="s">
        <v>13877</v>
      </c>
      <c r="N2277" s="613"/>
      <c r="O2277" s="644"/>
    </row>
    <row r="2278" spans="1:16" s="610" customFormat="1" ht="31.5" customHeight="1" x14ac:dyDescent="0.25">
      <c r="A2278" s="1048"/>
      <c r="B2278" s="683">
        <v>3</v>
      </c>
      <c r="C2278" s="683" t="s">
        <v>68</v>
      </c>
      <c r="D2278" s="683">
        <v>2566</v>
      </c>
      <c r="E2278" s="690"/>
      <c r="F2278" s="690"/>
      <c r="G2278" s="690"/>
      <c r="H2278" s="690"/>
      <c r="I2278" s="690"/>
      <c r="J2278" s="690"/>
      <c r="K2278" s="690"/>
      <c r="L2278" s="610" t="s">
        <v>297</v>
      </c>
      <c r="M2278" s="650" t="s">
        <v>14400</v>
      </c>
      <c r="N2278" s="613"/>
      <c r="O2278" s="644"/>
    </row>
    <row r="2279" spans="1:16" s="610" customFormat="1" ht="49.5" customHeight="1" x14ac:dyDescent="0.25">
      <c r="A2279" s="1048"/>
      <c r="B2279" s="683">
        <v>4</v>
      </c>
      <c r="C2279" s="683" t="s">
        <v>68</v>
      </c>
      <c r="D2279" s="683">
        <v>2566</v>
      </c>
      <c r="E2279" s="690"/>
      <c r="F2279" s="690"/>
      <c r="G2279" s="690"/>
      <c r="H2279" s="690"/>
      <c r="I2279" s="690"/>
      <c r="J2279" s="690"/>
      <c r="K2279" s="690"/>
      <c r="L2279" s="610" t="s">
        <v>5673</v>
      </c>
      <c r="M2279" s="650" t="s">
        <v>14401</v>
      </c>
      <c r="N2279" s="613" t="s">
        <v>14402</v>
      </c>
      <c r="O2279" s="644">
        <v>237473.19</v>
      </c>
    </row>
    <row r="2280" spans="1:16" s="604" customFormat="1" ht="33.75" customHeight="1" x14ac:dyDescent="0.25">
      <c r="A2280" s="1047">
        <v>675</v>
      </c>
      <c r="B2280" s="686">
        <v>11</v>
      </c>
      <c r="C2280" s="686" t="s">
        <v>67</v>
      </c>
      <c r="D2280" s="686">
        <v>2565</v>
      </c>
      <c r="E2280" s="1268" t="s">
        <v>13874</v>
      </c>
      <c r="F2280" s="1268" t="s">
        <v>13874</v>
      </c>
      <c r="G2280" s="1064" t="s">
        <v>13875</v>
      </c>
      <c r="H2280" s="1050" t="s">
        <v>13876</v>
      </c>
      <c r="I2280" s="1050" t="s">
        <v>791</v>
      </c>
      <c r="J2280" s="1050" t="s">
        <v>792</v>
      </c>
      <c r="K2280" s="1050" t="s">
        <v>3387</v>
      </c>
      <c r="L2280" s="603" t="s">
        <v>13131</v>
      </c>
      <c r="M2280" s="649" t="s">
        <v>13878</v>
      </c>
      <c r="N2280" s="613"/>
      <c r="O2280" s="644"/>
    </row>
    <row r="2281" spans="1:16" s="604" customFormat="1" ht="33.75" customHeight="1" x14ac:dyDescent="0.25">
      <c r="A2281" s="1048"/>
      <c r="B2281" s="683">
        <v>3</v>
      </c>
      <c r="C2281" s="683" t="s">
        <v>68</v>
      </c>
      <c r="D2281" s="683">
        <v>2566</v>
      </c>
      <c r="E2281" s="1269"/>
      <c r="F2281" s="1269"/>
      <c r="G2281" s="1065"/>
      <c r="H2281" s="1051"/>
      <c r="I2281" s="1051"/>
      <c r="J2281" s="1051"/>
      <c r="K2281" s="1051"/>
      <c r="L2281" s="610" t="s">
        <v>14465</v>
      </c>
      <c r="M2281" s="650" t="s">
        <v>14466</v>
      </c>
      <c r="N2281" s="613"/>
      <c r="O2281" s="644"/>
    </row>
    <row r="2282" spans="1:16" s="604" customFormat="1" ht="33.75" customHeight="1" x14ac:dyDescent="0.25">
      <c r="A2282" s="1049"/>
      <c r="B2282" s="683">
        <v>5</v>
      </c>
      <c r="C2282" s="683" t="s">
        <v>68</v>
      </c>
      <c r="D2282" s="683">
        <v>2566</v>
      </c>
      <c r="E2282" s="1270"/>
      <c r="F2282" s="1270"/>
      <c r="G2282" s="1066"/>
      <c r="H2282" s="1052"/>
      <c r="I2282" s="1052"/>
      <c r="J2282" s="1052"/>
      <c r="K2282" s="1052"/>
      <c r="L2282" s="610" t="s">
        <v>5673</v>
      </c>
      <c r="M2282" s="650" t="s">
        <v>14467</v>
      </c>
      <c r="N2282" s="613" t="s">
        <v>14469</v>
      </c>
      <c r="O2282" s="644">
        <v>11242.24</v>
      </c>
    </row>
    <row r="2283" spans="1:16" ht="39.75" customHeight="1" x14ac:dyDescent="0.25">
      <c r="A2283" s="218">
        <v>676</v>
      </c>
      <c r="B2283" s="119">
        <v>18</v>
      </c>
      <c r="C2283" s="119" t="s">
        <v>67</v>
      </c>
      <c r="D2283" s="119">
        <v>2565</v>
      </c>
      <c r="E2283" s="150" t="s">
        <v>13133</v>
      </c>
      <c r="F2283" s="150" t="s">
        <v>13133</v>
      </c>
      <c r="G2283" s="1" t="s">
        <v>13905</v>
      </c>
      <c r="H2283" s="113" t="s">
        <v>13906</v>
      </c>
      <c r="I2283" s="113" t="s">
        <v>959</v>
      </c>
      <c r="J2283" s="113" t="s">
        <v>216</v>
      </c>
      <c r="K2283" s="113" t="s">
        <v>3414</v>
      </c>
      <c r="L2283" s="113" t="s">
        <v>13907</v>
      </c>
      <c r="M2283" s="361" t="s">
        <v>13908</v>
      </c>
    </row>
    <row r="2284" spans="1:16" s="604" customFormat="1" ht="33" customHeight="1" x14ac:dyDescent="0.25">
      <c r="A2284" s="1047">
        <v>677</v>
      </c>
      <c r="B2284" s="686">
        <v>26</v>
      </c>
      <c r="C2284" s="686" t="s">
        <v>67</v>
      </c>
      <c r="D2284" s="686">
        <v>2565</v>
      </c>
      <c r="E2284" s="1259" t="s">
        <v>13943</v>
      </c>
      <c r="F2284" s="1259" t="s">
        <v>13943</v>
      </c>
      <c r="G2284" s="1265" t="s">
        <v>13944</v>
      </c>
      <c r="H2284" s="1259" t="s">
        <v>13945</v>
      </c>
      <c r="I2284" s="1259" t="s">
        <v>125</v>
      </c>
      <c r="J2284" s="1259" t="s">
        <v>113</v>
      </c>
      <c r="K2284" s="1259" t="s">
        <v>3414</v>
      </c>
      <c r="L2284" s="603" t="s">
        <v>13131</v>
      </c>
      <c r="M2284" s="649" t="s">
        <v>13979</v>
      </c>
      <c r="N2284" s="613"/>
      <c r="O2284" s="644"/>
    </row>
    <row r="2285" spans="1:16" s="610" customFormat="1" ht="33" customHeight="1" x14ac:dyDescent="0.25">
      <c r="A2285" s="1048"/>
      <c r="B2285" s="683">
        <v>7</v>
      </c>
      <c r="C2285" s="683" t="s">
        <v>64</v>
      </c>
      <c r="D2285" s="683">
        <v>2566</v>
      </c>
      <c r="E2285" s="1260"/>
      <c r="F2285" s="1260"/>
      <c r="G2285" s="1266"/>
      <c r="H2285" s="1260"/>
      <c r="I2285" s="1260"/>
      <c r="J2285" s="1260"/>
      <c r="K2285" s="1260"/>
      <c r="L2285" s="610" t="s">
        <v>297</v>
      </c>
      <c r="M2285" s="650" t="s">
        <v>14725</v>
      </c>
      <c r="N2285" s="613"/>
      <c r="O2285" s="644"/>
    </row>
    <row r="2286" spans="1:16" s="610" customFormat="1" ht="33" customHeight="1" x14ac:dyDescent="0.25">
      <c r="A2286" s="1049"/>
      <c r="B2286" s="683">
        <v>9</v>
      </c>
      <c r="C2286" s="683" t="s">
        <v>64</v>
      </c>
      <c r="D2286" s="683">
        <v>2566</v>
      </c>
      <c r="E2286" s="1261"/>
      <c r="F2286" s="1261"/>
      <c r="G2286" s="1267"/>
      <c r="H2286" s="1261"/>
      <c r="I2286" s="1261"/>
      <c r="J2286" s="1261"/>
      <c r="K2286" s="1261"/>
      <c r="L2286" s="610" t="s">
        <v>5673</v>
      </c>
      <c r="M2286" s="650" t="s">
        <v>14724</v>
      </c>
      <c r="N2286" s="613" t="s">
        <v>14726</v>
      </c>
      <c r="O2286" s="644">
        <v>164092.07</v>
      </c>
    </row>
    <row r="2287" spans="1:16" s="604" customFormat="1" ht="22.5" customHeight="1" x14ac:dyDescent="0.25">
      <c r="A2287" s="1047">
        <v>678</v>
      </c>
      <c r="B2287" s="686">
        <v>26</v>
      </c>
      <c r="C2287" s="686" t="s">
        <v>67</v>
      </c>
      <c r="D2287" s="686">
        <v>2565</v>
      </c>
      <c r="E2287" s="1259" t="s">
        <v>13943</v>
      </c>
      <c r="F2287" s="1259" t="s">
        <v>13943</v>
      </c>
      <c r="G2287" s="1265" t="s">
        <v>13944</v>
      </c>
      <c r="H2287" s="1259" t="s">
        <v>13945</v>
      </c>
      <c r="I2287" s="1259" t="s">
        <v>125</v>
      </c>
      <c r="J2287" s="1259" t="s">
        <v>113</v>
      </c>
      <c r="K2287" s="1259" t="s">
        <v>3414</v>
      </c>
      <c r="L2287" s="603" t="s">
        <v>12892</v>
      </c>
      <c r="M2287" s="649" t="s">
        <v>13980</v>
      </c>
      <c r="N2287" s="613"/>
      <c r="O2287" s="644"/>
    </row>
    <row r="2288" spans="1:16" s="610" customFormat="1" ht="22.5" customHeight="1" x14ac:dyDescent="0.25">
      <c r="A2288" s="1048"/>
      <c r="B2288" s="683">
        <v>3</v>
      </c>
      <c r="C2288" s="683" t="s">
        <v>62</v>
      </c>
      <c r="D2288" s="683">
        <v>2566</v>
      </c>
      <c r="E2288" s="1260"/>
      <c r="F2288" s="1260"/>
      <c r="G2288" s="1266"/>
      <c r="H2288" s="1260"/>
      <c r="I2288" s="1260"/>
      <c r="J2288" s="1260"/>
      <c r="K2288" s="1260"/>
      <c r="L2288" s="610" t="s">
        <v>297</v>
      </c>
      <c r="M2288" s="650" t="s">
        <v>15632</v>
      </c>
      <c r="N2288" s="613"/>
      <c r="O2288" s="644"/>
    </row>
    <row r="2289" spans="1:15" s="610" customFormat="1" ht="22.5" customHeight="1" x14ac:dyDescent="0.25">
      <c r="A2289" s="1049"/>
      <c r="B2289" s="683">
        <v>8</v>
      </c>
      <c r="C2289" s="683" t="s">
        <v>62</v>
      </c>
      <c r="D2289" s="683">
        <v>2566</v>
      </c>
      <c r="E2289" s="1261"/>
      <c r="F2289" s="1261"/>
      <c r="G2289" s="1267"/>
      <c r="H2289" s="1261"/>
      <c r="I2289" s="1261"/>
      <c r="J2289" s="1261"/>
      <c r="K2289" s="1261"/>
      <c r="L2289" s="610" t="s">
        <v>5673</v>
      </c>
      <c r="M2289" s="650" t="s">
        <v>15633</v>
      </c>
      <c r="N2289" s="613" t="s">
        <v>15634</v>
      </c>
      <c r="O2289" s="644">
        <v>199312.48</v>
      </c>
    </row>
    <row r="2290" spans="1:15" s="604" customFormat="1" ht="22.5" customHeight="1" x14ac:dyDescent="0.25">
      <c r="A2290" s="1047">
        <v>679</v>
      </c>
      <c r="B2290" s="686">
        <v>1</v>
      </c>
      <c r="C2290" s="686" t="s">
        <v>677</v>
      </c>
      <c r="D2290" s="686">
        <v>2565</v>
      </c>
      <c r="E2290" s="1050" t="s">
        <v>13975</v>
      </c>
      <c r="F2290" s="1050" t="s">
        <v>13975</v>
      </c>
      <c r="G2290" s="1064" t="s">
        <v>13976</v>
      </c>
      <c r="H2290" s="1050" t="s">
        <v>13977</v>
      </c>
      <c r="I2290" s="1050" t="s">
        <v>150</v>
      </c>
      <c r="J2290" s="1050" t="s">
        <v>151</v>
      </c>
      <c r="K2290" s="1050" t="s">
        <v>3414</v>
      </c>
      <c r="L2290" s="603" t="s">
        <v>12892</v>
      </c>
      <c r="M2290" s="649" t="s">
        <v>13978</v>
      </c>
      <c r="N2290" s="613"/>
      <c r="O2290" s="644"/>
    </row>
    <row r="2291" spans="1:15" s="604" customFormat="1" ht="22.5" customHeight="1" x14ac:dyDescent="0.25">
      <c r="A2291" s="1048"/>
      <c r="B2291" s="686">
        <v>13</v>
      </c>
      <c r="C2291" s="686" t="s">
        <v>68</v>
      </c>
      <c r="D2291" s="686">
        <v>2566</v>
      </c>
      <c r="E2291" s="1051"/>
      <c r="F2291" s="1051"/>
      <c r="G2291" s="1065"/>
      <c r="H2291" s="1051"/>
      <c r="I2291" s="1051"/>
      <c r="J2291" s="1051"/>
      <c r="K2291" s="1051"/>
      <c r="L2291" s="610" t="s">
        <v>14465</v>
      </c>
      <c r="M2291" s="649" t="s">
        <v>14585</v>
      </c>
      <c r="N2291" s="613"/>
      <c r="O2291" s="644"/>
    </row>
    <row r="2292" spans="1:15" s="610" customFormat="1" ht="22.5" customHeight="1" x14ac:dyDescent="0.25">
      <c r="A2292" s="1049"/>
      <c r="B2292" s="683">
        <v>16</v>
      </c>
      <c r="C2292" s="683" t="s">
        <v>68</v>
      </c>
      <c r="D2292" s="683">
        <v>2566</v>
      </c>
      <c r="E2292" s="1052"/>
      <c r="F2292" s="1052"/>
      <c r="G2292" s="1066"/>
      <c r="H2292" s="1052"/>
      <c r="I2292" s="1052"/>
      <c r="J2292" s="1052"/>
      <c r="K2292" s="1052"/>
      <c r="L2292" s="610" t="s">
        <v>5673</v>
      </c>
      <c r="M2292" s="650" t="s">
        <v>14586</v>
      </c>
      <c r="N2292" s="613" t="s">
        <v>14587</v>
      </c>
      <c r="O2292" s="644">
        <v>185913.3</v>
      </c>
    </row>
    <row r="2293" spans="1:15" s="604" customFormat="1" x14ac:dyDescent="0.25">
      <c r="A2293" s="1047">
        <v>680</v>
      </c>
      <c r="B2293" s="686">
        <v>3</v>
      </c>
      <c r="C2293" s="686" t="s">
        <v>677</v>
      </c>
      <c r="D2293" s="686">
        <v>2565</v>
      </c>
      <c r="E2293" s="1047" t="s">
        <v>13985</v>
      </c>
      <c r="F2293" s="1047" t="s">
        <v>13985</v>
      </c>
      <c r="G2293" s="1064" t="s">
        <v>13986</v>
      </c>
      <c r="H2293" s="1047" t="s">
        <v>13987</v>
      </c>
      <c r="I2293" s="1047" t="s">
        <v>417</v>
      </c>
      <c r="J2293" s="1047" t="s">
        <v>232</v>
      </c>
      <c r="K2293" s="1047" t="s">
        <v>3414</v>
      </c>
      <c r="L2293" s="603" t="s">
        <v>13988</v>
      </c>
      <c r="M2293" s="649" t="s">
        <v>13989</v>
      </c>
      <c r="N2293" s="613"/>
      <c r="O2293" s="644"/>
    </row>
    <row r="2294" spans="1:15" s="610" customFormat="1" ht="40.5" x14ac:dyDescent="0.25">
      <c r="A2294" s="1048"/>
      <c r="B2294" s="683">
        <v>9</v>
      </c>
      <c r="C2294" s="683" t="s">
        <v>66</v>
      </c>
      <c r="D2294" s="683">
        <v>2567</v>
      </c>
      <c r="E2294" s="1048"/>
      <c r="F2294" s="1048"/>
      <c r="G2294" s="1065"/>
      <c r="H2294" s="1048"/>
      <c r="I2294" s="1048"/>
      <c r="J2294" s="1048"/>
      <c r="K2294" s="1048"/>
      <c r="L2294" s="610" t="s">
        <v>297</v>
      </c>
      <c r="M2294" s="650" t="s">
        <v>20414</v>
      </c>
      <c r="N2294" s="613"/>
      <c r="O2294" s="644"/>
    </row>
    <row r="2295" spans="1:15" s="610" customFormat="1" ht="60.75" x14ac:dyDescent="0.25">
      <c r="A2295" s="1049"/>
      <c r="B2295" s="683">
        <v>9</v>
      </c>
      <c r="C2295" s="683" t="s">
        <v>66</v>
      </c>
      <c r="D2295" s="683">
        <v>2567</v>
      </c>
      <c r="E2295" s="1049"/>
      <c r="F2295" s="1049"/>
      <c r="G2295" s="1066"/>
      <c r="H2295" s="1049"/>
      <c r="I2295" s="1049"/>
      <c r="J2295" s="1049"/>
      <c r="K2295" s="1049"/>
      <c r="L2295" s="610" t="s">
        <v>5673</v>
      </c>
      <c r="M2295" s="650" t="s">
        <v>20415</v>
      </c>
      <c r="N2295" s="613" t="s">
        <v>20416</v>
      </c>
      <c r="O2295" s="644">
        <v>11006.62</v>
      </c>
    </row>
    <row r="2296" spans="1:15" s="604" customFormat="1" x14ac:dyDescent="0.25">
      <c r="A2296" s="1047">
        <v>681</v>
      </c>
      <c r="B2296" s="686">
        <v>15</v>
      </c>
      <c r="C2296" s="686" t="s">
        <v>677</v>
      </c>
      <c r="D2296" s="686">
        <v>2565</v>
      </c>
      <c r="E2296" s="1047" t="s">
        <v>14035</v>
      </c>
      <c r="F2296" s="1047" t="s">
        <v>14035</v>
      </c>
      <c r="G2296" s="1064" t="s">
        <v>14036</v>
      </c>
      <c r="H2296" s="1047" t="s">
        <v>14037</v>
      </c>
      <c r="I2296" s="1047" t="s">
        <v>1102</v>
      </c>
      <c r="J2296" s="1047" t="s">
        <v>551</v>
      </c>
      <c r="K2296" s="1047" t="s">
        <v>3414</v>
      </c>
      <c r="L2296" s="603" t="s">
        <v>12892</v>
      </c>
      <c r="M2296" s="649" t="s">
        <v>14038</v>
      </c>
      <c r="N2296" s="613"/>
      <c r="O2296" s="644"/>
    </row>
    <row r="2297" spans="1:15" s="610" customFormat="1" ht="40.5" x14ac:dyDescent="0.25">
      <c r="A2297" s="1048"/>
      <c r="B2297" s="683">
        <v>3</v>
      </c>
      <c r="C2297" s="683" t="s">
        <v>62</v>
      </c>
      <c r="D2297" s="683">
        <v>2566</v>
      </c>
      <c r="E2297" s="1048"/>
      <c r="F2297" s="1048"/>
      <c r="G2297" s="1065"/>
      <c r="H2297" s="1048"/>
      <c r="I2297" s="1048"/>
      <c r="J2297" s="1048"/>
      <c r="K2297" s="1048"/>
      <c r="L2297" s="610" t="s">
        <v>297</v>
      </c>
      <c r="M2297" s="650" t="s">
        <v>15636</v>
      </c>
      <c r="N2297" s="613"/>
      <c r="O2297" s="644"/>
    </row>
    <row r="2298" spans="1:15" s="610" customFormat="1" ht="60.75" x14ac:dyDescent="0.25">
      <c r="A2298" s="1049"/>
      <c r="B2298" s="683">
        <v>3</v>
      </c>
      <c r="C2298" s="683" t="s">
        <v>62</v>
      </c>
      <c r="D2298" s="683">
        <v>2566</v>
      </c>
      <c r="E2298" s="1049"/>
      <c r="F2298" s="1049"/>
      <c r="G2298" s="1066"/>
      <c r="H2298" s="1049"/>
      <c r="I2298" s="1049"/>
      <c r="J2298" s="1049"/>
      <c r="K2298" s="1049"/>
      <c r="L2298" s="610" t="s">
        <v>5673</v>
      </c>
      <c r="M2298" s="650" t="s">
        <v>15637</v>
      </c>
      <c r="N2298" s="644" t="s">
        <v>15638</v>
      </c>
      <c r="O2298" s="644"/>
    </row>
    <row r="2299" spans="1:15" s="604" customFormat="1" x14ac:dyDescent="0.25">
      <c r="A2299" s="1047">
        <v>682</v>
      </c>
      <c r="B2299" s="686">
        <v>15</v>
      </c>
      <c r="C2299" s="686" t="s">
        <v>677</v>
      </c>
      <c r="D2299" s="686">
        <v>2565</v>
      </c>
      <c r="E2299" s="1259" t="s">
        <v>14035</v>
      </c>
      <c r="F2299" s="1268" t="s">
        <v>14035</v>
      </c>
      <c r="G2299" s="1265" t="s">
        <v>14036</v>
      </c>
      <c r="H2299" s="1259" t="s">
        <v>14037</v>
      </c>
      <c r="I2299" s="1259" t="s">
        <v>1102</v>
      </c>
      <c r="J2299" s="1259" t="s">
        <v>551</v>
      </c>
      <c r="K2299" s="1259" t="s">
        <v>3414</v>
      </c>
      <c r="L2299" s="689" t="s">
        <v>13131</v>
      </c>
      <c r="M2299" s="649" t="s">
        <v>14038</v>
      </c>
      <c r="N2299" s="613"/>
      <c r="O2299" s="644"/>
    </row>
    <row r="2300" spans="1:15" s="610" customFormat="1" ht="26.25" customHeight="1" x14ac:dyDescent="0.25">
      <c r="A2300" s="1048"/>
      <c r="B2300" s="683">
        <v>10</v>
      </c>
      <c r="C2300" s="683" t="s">
        <v>65</v>
      </c>
      <c r="D2300" s="683">
        <v>2566</v>
      </c>
      <c r="E2300" s="1260"/>
      <c r="F2300" s="1269"/>
      <c r="G2300" s="1266"/>
      <c r="H2300" s="1260"/>
      <c r="I2300" s="1260"/>
      <c r="J2300" s="1260"/>
      <c r="K2300" s="1260"/>
      <c r="L2300" s="610" t="s">
        <v>297</v>
      </c>
      <c r="M2300" s="650" t="s">
        <v>15062</v>
      </c>
      <c r="N2300" s="613"/>
      <c r="O2300" s="644"/>
    </row>
    <row r="2301" spans="1:15" s="610" customFormat="1" ht="37.5" customHeight="1" x14ac:dyDescent="0.25">
      <c r="A2301" s="1049"/>
      <c r="B2301" s="683">
        <v>15</v>
      </c>
      <c r="C2301" s="683" t="s">
        <v>65</v>
      </c>
      <c r="D2301" s="683">
        <v>2566</v>
      </c>
      <c r="E2301" s="1261"/>
      <c r="F2301" s="1270"/>
      <c r="G2301" s="1267"/>
      <c r="H2301" s="1261"/>
      <c r="I2301" s="1261"/>
      <c r="J2301" s="1261"/>
      <c r="K2301" s="1261"/>
      <c r="L2301" s="610" t="s">
        <v>5673</v>
      </c>
      <c r="M2301" s="650" t="s">
        <v>15063</v>
      </c>
      <c r="N2301" s="613" t="s">
        <v>15064</v>
      </c>
      <c r="O2301" s="644">
        <v>11084.23</v>
      </c>
    </row>
    <row r="2302" spans="1:15" s="604" customFormat="1" x14ac:dyDescent="0.25">
      <c r="A2302" s="1047">
        <v>683</v>
      </c>
      <c r="B2302" s="686">
        <v>16</v>
      </c>
      <c r="C2302" s="686" t="s">
        <v>677</v>
      </c>
      <c r="D2302" s="686">
        <v>2565</v>
      </c>
      <c r="E2302" s="1259" t="s">
        <v>14052</v>
      </c>
      <c r="F2302" s="1259" t="s">
        <v>14052</v>
      </c>
      <c r="G2302" s="1265" t="s">
        <v>14053</v>
      </c>
      <c r="H2302" s="1259" t="s">
        <v>14054</v>
      </c>
      <c r="I2302" s="1259" t="s">
        <v>14055</v>
      </c>
      <c r="J2302" s="1259" t="s">
        <v>82</v>
      </c>
      <c r="K2302" s="1259" t="s">
        <v>3414</v>
      </c>
      <c r="L2302" s="603" t="s">
        <v>12892</v>
      </c>
      <c r="M2302" s="649" t="s">
        <v>14056</v>
      </c>
      <c r="N2302" s="613"/>
      <c r="O2302" s="644"/>
    </row>
    <row r="2303" spans="1:15" s="604" customFormat="1" ht="40.5" x14ac:dyDescent="0.25">
      <c r="A2303" s="1048"/>
      <c r="B2303" s="686">
        <v>3</v>
      </c>
      <c r="C2303" s="686" t="s">
        <v>62</v>
      </c>
      <c r="D2303" s="686">
        <v>2566</v>
      </c>
      <c r="E2303" s="1260"/>
      <c r="F2303" s="1260"/>
      <c r="G2303" s="1266"/>
      <c r="H2303" s="1260"/>
      <c r="I2303" s="1260"/>
      <c r="J2303" s="1260"/>
      <c r="K2303" s="1260"/>
      <c r="L2303" s="610" t="s">
        <v>297</v>
      </c>
      <c r="M2303" s="649" t="s">
        <v>15635</v>
      </c>
      <c r="N2303" s="613"/>
      <c r="O2303" s="644"/>
    </row>
    <row r="2304" spans="1:15" s="610" customFormat="1" ht="60.75" x14ac:dyDescent="0.25">
      <c r="A2304" s="1049"/>
      <c r="B2304" s="683">
        <v>3</v>
      </c>
      <c r="C2304" s="683" t="s">
        <v>62</v>
      </c>
      <c r="D2304" s="683">
        <v>2566</v>
      </c>
      <c r="E2304" s="1261"/>
      <c r="F2304" s="1261"/>
      <c r="G2304" s="1267"/>
      <c r="H2304" s="1261"/>
      <c r="I2304" s="1261"/>
      <c r="J2304" s="1261"/>
      <c r="K2304" s="1261"/>
      <c r="L2304" s="610" t="s">
        <v>5673</v>
      </c>
      <c r="M2304" s="650" t="s">
        <v>15566</v>
      </c>
      <c r="N2304" s="613" t="s">
        <v>15567</v>
      </c>
      <c r="O2304" s="644">
        <v>96929.1</v>
      </c>
    </row>
    <row r="2305" spans="1:15" s="604" customFormat="1" x14ac:dyDescent="0.25">
      <c r="A2305" s="1047">
        <v>684</v>
      </c>
      <c r="B2305" s="686">
        <v>19</v>
      </c>
      <c r="C2305" s="686" t="s">
        <v>682</v>
      </c>
      <c r="D2305" s="686">
        <v>2565</v>
      </c>
      <c r="E2305" s="1047" t="s">
        <v>14339</v>
      </c>
      <c r="F2305" s="1047" t="s">
        <v>14339</v>
      </c>
      <c r="G2305" s="1064" t="s">
        <v>14340</v>
      </c>
      <c r="H2305" s="1047" t="s">
        <v>14341</v>
      </c>
      <c r="I2305" s="1047" t="s">
        <v>26</v>
      </c>
      <c r="J2305" s="1047" t="s">
        <v>232</v>
      </c>
      <c r="K2305" s="1047" t="s">
        <v>3414</v>
      </c>
      <c r="L2305" s="603" t="s">
        <v>12892</v>
      </c>
      <c r="M2305" s="649" t="s">
        <v>14342</v>
      </c>
      <c r="N2305" s="613"/>
      <c r="O2305" s="644"/>
    </row>
    <row r="2306" spans="1:15" s="610" customFormat="1" ht="40.5" x14ac:dyDescent="0.25">
      <c r="A2306" s="1048"/>
      <c r="B2306" s="683">
        <v>3</v>
      </c>
      <c r="C2306" s="683" t="s">
        <v>62</v>
      </c>
      <c r="D2306" s="683">
        <v>2566</v>
      </c>
      <c r="E2306" s="1048"/>
      <c r="F2306" s="1048"/>
      <c r="G2306" s="1065"/>
      <c r="H2306" s="1048"/>
      <c r="I2306" s="1048"/>
      <c r="J2306" s="1048"/>
      <c r="K2306" s="1048"/>
      <c r="L2306" s="610" t="s">
        <v>297</v>
      </c>
      <c r="M2306" s="650" t="s">
        <v>15626</v>
      </c>
      <c r="N2306" s="613"/>
      <c r="O2306" s="644"/>
    </row>
    <row r="2307" spans="1:15" s="610" customFormat="1" ht="81" x14ac:dyDescent="0.25">
      <c r="A2307" s="1049"/>
      <c r="B2307" s="683">
        <v>3</v>
      </c>
      <c r="C2307" s="683" t="s">
        <v>62</v>
      </c>
      <c r="D2307" s="683">
        <v>2566</v>
      </c>
      <c r="E2307" s="1049"/>
      <c r="F2307" s="1049"/>
      <c r="G2307" s="1066"/>
      <c r="H2307" s="1049"/>
      <c r="I2307" s="1049"/>
      <c r="J2307" s="1049"/>
      <c r="K2307" s="1049"/>
      <c r="L2307" s="610" t="s">
        <v>5673</v>
      </c>
      <c r="M2307" s="650" t="s">
        <v>15627</v>
      </c>
      <c r="N2307" s="613" t="s">
        <v>15628</v>
      </c>
      <c r="O2307" s="644">
        <v>242047.55</v>
      </c>
    </row>
    <row r="2308" spans="1:15" s="604" customFormat="1" ht="30" customHeight="1" x14ac:dyDescent="0.25">
      <c r="A2308" s="1047">
        <v>685</v>
      </c>
      <c r="B2308" s="873">
        <v>15</v>
      </c>
      <c r="C2308" s="873" t="s">
        <v>682</v>
      </c>
      <c r="D2308" s="873">
        <v>2565</v>
      </c>
      <c r="E2308" s="1259" t="s">
        <v>14343</v>
      </c>
      <c r="F2308" s="1259" t="s">
        <v>14343</v>
      </c>
      <c r="G2308" s="1265" t="s">
        <v>14344</v>
      </c>
      <c r="H2308" s="1259" t="s">
        <v>14345</v>
      </c>
      <c r="I2308" s="1259" t="s">
        <v>417</v>
      </c>
      <c r="J2308" s="1259" t="s">
        <v>232</v>
      </c>
      <c r="K2308" s="1259" t="s">
        <v>3414</v>
      </c>
      <c r="L2308" s="603" t="s">
        <v>13131</v>
      </c>
      <c r="M2308" s="649" t="s">
        <v>14347</v>
      </c>
      <c r="N2308" s="613"/>
      <c r="O2308" s="644"/>
    </row>
    <row r="2309" spans="1:15" s="610" customFormat="1" ht="30" customHeight="1" x14ac:dyDescent="0.25">
      <c r="A2309" s="1271"/>
      <c r="B2309" s="874">
        <v>7</v>
      </c>
      <c r="C2309" s="874" t="s">
        <v>64</v>
      </c>
      <c r="D2309" s="874">
        <v>2566</v>
      </c>
      <c r="E2309" s="1260"/>
      <c r="F2309" s="1260"/>
      <c r="G2309" s="1266"/>
      <c r="H2309" s="1260"/>
      <c r="I2309" s="1260"/>
      <c r="J2309" s="1260"/>
      <c r="K2309" s="1260"/>
      <c r="L2309" s="610" t="s">
        <v>297</v>
      </c>
      <c r="M2309" s="650" t="s">
        <v>14727</v>
      </c>
      <c r="N2309" s="613"/>
      <c r="O2309" s="644"/>
    </row>
    <row r="2310" spans="1:15" s="610" customFormat="1" ht="30" customHeight="1" x14ac:dyDescent="0.25">
      <c r="A2310" s="1272"/>
      <c r="B2310" s="874">
        <v>9</v>
      </c>
      <c r="C2310" s="874" t="s">
        <v>64</v>
      </c>
      <c r="D2310" s="874">
        <v>2566</v>
      </c>
      <c r="E2310" s="1261"/>
      <c r="F2310" s="1261"/>
      <c r="G2310" s="1267"/>
      <c r="H2310" s="1261"/>
      <c r="I2310" s="1261"/>
      <c r="J2310" s="1261"/>
      <c r="K2310" s="1261"/>
      <c r="L2310" s="610" t="s">
        <v>5673</v>
      </c>
      <c r="M2310" s="650" t="s">
        <v>14728</v>
      </c>
      <c r="N2310" s="613" t="s">
        <v>14729</v>
      </c>
      <c r="O2310" s="644">
        <v>172732.88</v>
      </c>
    </row>
    <row r="2311" spans="1:15" s="604" customFormat="1" ht="25.5" customHeight="1" x14ac:dyDescent="0.25">
      <c r="A2311" s="1047">
        <v>686</v>
      </c>
      <c r="B2311" s="873">
        <v>15</v>
      </c>
      <c r="C2311" s="873" t="s">
        <v>682</v>
      </c>
      <c r="D2311" s="873">
        <v>2565</v>
      </c>
      <c r="E2311" s="1259" t="s">
        <v>14343</v>
      </c>
      <c r="F2311" s="1259" t="s">
        <v>14343</v>
      </c>
      <c r="G2311" s="1265" t="s">
        <v>14344</v>
      </c>
      <c r="H2311" s="1259" t="s">
        <v>14345</v>
      </c>
      <c r="I2311" s="1259" t="s">
        <v>417</v>
      </c>
      <c r="J2311" s="1259" t="s">
        <v>232</v>
      </c>
      <c r="K2311" s="1259" t="s">
        <v>3414</v>
      </c>
      <c r="L2311" s="603" t="s">
        <v>12892</v>
      </c>
      <c r="M2311" s="649" t="s">
        <v>14346</v>
      </c>
      <c r="N2311" s="613"/>
      <c r="O2311" s="644"/>
    </row>
    <row r="2312" spans="1:15" s="610" customFormat="1" ht="25.5" customHeight="1" x14ac:dyDescent="0.25">
      <c r="A2312" s="1048"/>
      <c r="B2312" s="683">
        <v>3</v>
      </c>
      <c r="C2312" s="683" t="s">
        <v>62</v>
      </c>
      <c r="D2312" s="683">
        <v>2566</v>
      </c>
      <c r="E2312" s="1260"/>
      <c r="F2312" s="1260"/>
      <c r="G2312" s="1266"/>
      <c r="H2312" s="1260"/>
      <c r="I2312" s="1260"/>
      <c r="J2312" s="1260"/>
      <c r="K2312" s="1260"/>
      <c r="L2312" s="610" t="s">
        <v>297</v>
      </c>
      <c r="M2312" s="650" t="s">
        <v>15629</v>
      </c>
      <c r="N2312" s="613"/>
      <c r="O2312" s="644"/>
    </row>
    <row r="2313" spans="1:15" s="610" customFormat="1" ht="25.5" customHeight="1" x14ac:dyDescent="0.25">
      <c r="A2313" s="1049"/>
      <c r="B2313" s="683">
        <v>3</v>
      </c>
      <c r="C2313" s="683" t="s">
        <v>62</v>
      </c>
      <c r="D2313" s="683">
        <v>2566</v>
      </c>
      <c r="E2313" s="1261"/>
      <c r="F2313" s="1261"/>
      <c r="G2313" s="1267"/>
      <c r="H2313" s="1261"/>
      <c r="I2313" s="1261"/>
      <c r="J2313" s="1261"/>
      <c r="K2313" s="1261"/>
      <c r="L2313" s="610" t="s">
        <v>5673</v>
      </c>
      <c r="M2313" s="650" t="s">
        <v>15630</v>
      </c>
      <c r="N2313" s="613" t="s">
        <v>15631</v>
      </c>
      <c r="O2313" s="644">
        <v>257146.27</v>
      </c>
    </row>
    <row r="2314" spans="1:15" s="604" customFormat="1" x14ac:dyDescent="0.25">
      <c r="A2314" s="1047">
        <v>687</v>
      </c>
      <c r="B2314" s="602">
        <v>20</v>
      </c>
      <c r="C2314" s="602" t="s">
        <v>682</v>
      </c>
      <c r="D2314" s="602">
        <v>2565</v>
      </c>
      <c r="E2314" s="1047" t="s">
        <v>14352</v>
      </c>
      <c r="F2314" s="1047" t="s">
        <v>14352</v>
      </c>
      <c r="G2314" s="1064" t="s">
        <v>14353</v>
      </c>
      <c r="H2314" s="1047" t="s">
        <v>14354</v>
      </c>
      <c r="I2314" s="1047" t="s">
        <v>474</v>
      </c>
      <c r="J2314" s="1047" t="s">
        <v>58</v>
      </c>
      <c r="K2314" s="1047" t="s">
        <v>3414</v>
      </c>
      <c r="L2314" s="603" t="s">
        <v>12892</v>
      </c>
      <c r="M2314" s="649" t="s">
        <v>14355</v>
      </c>
      <c r="N2314" s="613"/>
      <c r="O2314" s="644"/>
    </row>
    <row r="2315" spans="1:15" s="610" customFormat="1" ht="40.5" x14ac:dyDescent="0.25">
      <c r="A2315" s="1048"/>
      <c r="B2315" s="683">
        <v>3</v>
      </c>
      <c r="C2315" s="683" t="s">
        <v>62</v>
      </c>
      <c r="D2315" s="683">
        <v>2566</v>
      </c>
      <c r="E2315" s="1048"/>
      <c r="F2315" s="1048"/>
      <c r="G2315" s="1065"/>
      <c r="H2315" s="1048"/>
      <c r="I2315" s="1048"/>
      <c r="J2315" s="1048"/>
      <c r="K2315" s="1048"/>
      <c r="L2315" s="610" t="s">
        <v>297</v>
      </c>
      <c r="M2315" s="650" t="s">
        <v>15623</v>
      </c>
      <c r="N2315" s="613"/>
      <c r="O2315" s="644"/>
    </row>
    <row r="2316" spans="1:15" s="610" customFormat="1" ht="81" x14ac:dyDescent="0.25">
      <c r="A2316" s="1049"/>
      <c r="B2316" s="683">
        <v>3</v>
      </c>
      <c r="C2316" s="683" t="s">
        <v>62</v>
      </c>
      <c r="D2316" s="683">
        <v>2566</v>
      </c>
      <c r="E2316" s="1049"/>
      <c r="F2316" s="1049"/>
      <c r="G2316" s="1066"/>
      <c r="H2316" s="1049"/>
      <c r="I2316" s="1049"/>
      <c r="J2316" s="1049"/>
      <c r="K2316" s="1049"/>
      <c r="L2316" s="610" t="s">
        <v>5673</v>
      </c>
      <c r="M2316" s="650" t="s">
        <v>15624</v>
      </c>
      <c r="N2316" s="613" t="s">
        <v>15625</v>
      </c>
      <c r="O2316" s="644">
        <v>216478.2</v>
      </c>
    </row>
    <row r="2317" spans="1:15" s="716" customFormat="1" ht="62.25" customHeight="1" x14ac:dyDescent="0.25">
      <c r="A2317" s="677">
        <v>688</v>
      </c>
      <c r="B2317" s="686">
        <v>10</v>
      </c>
      <c r="C2317" s="686" t="s">
        <v>68</v>
      </c>
      <c r="D2317" s="686">
        <v>2566</v>
      </c>
      <c r="E2317" s="687" t="s">
        <v>14520</v>
      </c>
      <c r="F2317" s="687" t="s">
        <v>14521</v>
      </c>
      <c r="G2317" s="946" t="s">
        <v>14522</v>
      </c>
      <c r="H2317" s="678" t="s">
        <v>14523</v>
      </c>
      <c r="I2317" s="678" t="s">
        <v>104</v>
      </c>
      <c r="J2317" s="678" t="s">
        <v>105</v>
      </c>
      <c r="K2317" s="678" t="s">
        <v>3414</v>
      </c>
      <c r="L2317" s="678" t="s">
        <v>14524</v>
      </c>
      <c r="M2317" s="713" t="s">
        <v>14525</v>
      </c>
      <c r="N2317" s="714" t="s">
        <v>14571</v>
      </c>
      <c r="O2317" s="715"/>
    </row>
    <row r="2318" spans="1:15" s="604" customFormat="1" x14ac:dyDescent="0.25">
      <c r="A2318" s="1047">
        <v>689</v>
      </c>
      <c r="B2318" s="686">
        <v>10</v>
      </c>
      <c r="C2318" s="686" t="s">
        <v>68</v>
      </c>
      <c r="D2318" s="686">
        <v>2566</v>
      </c>
      <c r="E2318" s="1259" t="s">
        <v>15619</v>
      </c>
      <c r="F2318" s="1259" t="s">
        <v>14568</v>
      </c>
      <c r="G2318" s="1265" t="s">
        <v>14569</v>
      </c>
      <c r="H2318" s="1259" t="s">
        <v>14567</v>
      </c>
      <c r="I2318" s="1259" t="s">
        <v>242</v>
      </c>
      <c r="J2318" s="1259" t="s">
        <v>78</v>
      </c>
      <c r="K2318" s="1259" t="s">
        <v>3414</v>
      </c>
      <c r="L2318" s="603" t="s">
        <v>12892</v>
      </c>
      <c r="M2318" s="649" t="s">
        <v>14570</v>
      </c>
      <c r="N2318" s="613"/>
      <c r="O2318" s="644"/>
    </row>
    <row r="2319" spans="1:15" s="610" customFormat="1" ht="40.5" x14ac:dyDescent="0.25">
      <c r="A2319" s="1048"/>
      <c r="B2319" s="683">
        <v>3</v>
      </c>
      <c r="C2319" s="683" t="s">
        <v>62</v>
      </c>
      <c r="D2319" s="683">
        <v>2566</v>
      </c>
      <c r="E2319" s="1260"/>
      <c r="F2319" s="1260"/>
      <c r="G2319" s="1266"/>
      <c r="H2319" s="1260"/>
      <c r="I2319" s="1260"/>
      <c r="J2319" s="1260"/>
      <c r="K2319" s="1260"/>
      <c r="L2319" s="610" t="s">
        <v>297</v>
      </c>
      <c r="M2319" s="650" t="s">
        <v>15620</v>
      </c>
      <c r="N2319" s="613"/>
      <c r="O2319" s="644"/>
    </row>
    <row r="2320" spans="1:15" s="610" customFormat="1" ht="81" x14ac:dyDescent="0.25">
      <c r="A2320" s="1049"/>
      <c r="B2320" s="683">
        <v>3</v>
      </c>
      <c r="C2320" s="683" t="s">
        <v>62</v>
      </c>
      <c r="D2320" s="683">
        <v>2566</v>
      </c>
      <c r="E2320" s="1261"/>
      <c r="F2320" s="1261"/>
      <c r="G2320" s="1267"/>
      <c r="H2320" s="1261"/>
      <c r="I2320" s="1261"/>
      <c r="J2320" s="1261"/>
      <c r="K2320" s="1261"/>
      <c r="L2320" s="610" t="s">
        <v>5673</v>
      </c>
      <c r="M2320" s="650" t="s">
        <v>15621</v>
      </c>
      <c r="N2320" s="613" t="s">
        <v>15622</v>
      </c>
      <c r="O2320" s="644">
        <v>335795.53</v>
      </c>
    </row>
    <row r="2321" spans="1:15" s="604" customFormat="1" ht="40.5" x14ac:dyDescent="0.25">
      <c r="A2321" s="1047">
        <v>690</v>
      </c>
      <c r="B2321" s="686">
        <v>17</v>
      </c>
      <c r="C2321" s="686" t="s">
        <v>68</v>
      </c>
      <c r="D2321" s="686">
        <v>2566</v>
      </c>
      <c r="E2321" s="1047" t="s">
        <v>14579</v>
      </c>
      <c r="F2321" s="1047" t="s">
        <v>14579</v>
      </c>
      <c r="G2321" s="1064" t="s">
        <v>14580</v>
      </c>
      <c r="H2321" s="1047" t="s">
        <v>14581</v>
      </c>
      <c r="I2321" s="1047" t="s">
        <v>261</v>
      </c>
      <c r="J2321" s="1047" t="s">
        <v>212</v>
      </c>
      <c r="K2321" s="1047" t="s">
        <v>3414</v>
      </c>
      <c r="L2321" s="603" t="s">
        <v>14582</v>
      </c>
      <c r="M2321" s="649" t="s">
        <v>14583</v>
      </c>
      <c r="N2321" s="613"/>
      <c r="O2321" s="644"/>
    </row>
    <row r="2322" spans="1:15" s="610" customFormat="1" ht="40.5" x14ac:dyDescent="0.25">
      <c r="A2322" s="1048"/>
      <c r="B2322" s="683">
        <v>21</v>
      </c>
      <c r="C2322" s="683" t="s">
        <v>65</v>
      </c>
      <c r="D2322" s="683">
        <v>2566</v>
      </c>
      <c r="E2322" s="1048"/>
      <c r="F2322" s="1048"/>
      <c r="G2322" s="1065"/>
      <c r="H2322" s="1048"/>
      <c r="I2322" s="1048"/>
      <c r="J2322" s="1048"/>
      <c r="K2322" s="1048"/>
      <c r="L2322" s="610" t="s">
        <v>297</v>
      </c>
      <c r="M2322" s="650" t="s">
        <v>15182</v>
      </c>
      <c r="N2322" s="613"/>
      <c r="O2322" s="644"/>
    </row>
    <row r="2323" spans="1:15" s="610" customFormat="1" x14ac:dyDescent="0.3">
      <c r="A2323" s="1049"/>
      <c r="B2323" s="683">
        <v>22</v>
      </c>
      <c r="C2323" s="683" t="s">
        <v>65</v>
      </c>
      <c r="D2323" s="683">
        <v>2566</v>
      </c>
      <c r="E2323" s="1049"/>
      <c r="F2323" s="1049"/>
      <c r="G2323" s="1066"/>
      <c r="H2323" s="1049"/>
      <c r="I2323" s="1049"/>
      <c r="J2323" s="1049"/>
      <c r="K2323" s="1049"/>
      <c r="L2323" s="610" t="s">
        <v>5673</v>
      </c>
      <c r="M2323" s="650" t="s">
        <v>15183</v>
      </c>
      <c r="N2323" s="685" t="s">
        <v>15184</v>
      </c>
      <c r="O2323" s="644">
        <v>123765.57</v>
      </c>
    </row>
    <row r="2324" spans="1:15" s="604" customFormat="1" x14ac:dyDescent="0.25">
      <c r="A2324" s="1047">
        <v>691</v>
      </c>
      <c r="B2324" s="686">
        <v>17</v>
      </c>
      <c r="C2324" s="686" t="s">
        <v>68</v>
      </c>
      <c r="D2324" s="686">
        <v>2566</v>
      </c>
      <c r="E2324" s="1259" t="s">
        <v>14579</v>
      </c>
      <c r="F2324" s="1259" t="s">
        <v>14579</v>
      </c>
      <c r="G2324" s="1265" t="s">
        <v>14580</v>
      </c>
      <c r="H2324" s="1259" t="s">
        <v>14581</v>
      </c>
      <c r="I2324" s="1259" t="s">
        <v>261</v>
      </c>
      <c r="J2324" s="1259" t="s">
        <v>212</v>
      </c>
      <c r="K2324" s="1259" t="s">
        <v>3414</v>
      </c>
      <c r="L2324" s="603" t="s">
        <v>12892</v>
      </c>
      <c r="M2324" s="649" t="s">
        <v>14584</v>
      </c>
      <c r="N2324" s="613"/>
      <c r="O2324" s="644"/>
    </row>
    <row r="2325" spans="1:15" s="610" customFormat="1" ht="40.5" x14ac:dyDescent="0.25">
      <c r="A2325" s="1048"/>
      <c r="B2325" s="683">
        <v>21</v>
      </c>
      <c r="C2325" s="683" t="s">
        <v>73</v>
      </c>
      <c r="D2325" s="683">
        <v>2566</v>
      </c>
      <c r="E2325" s="1260"/>
      <c r="F2325" s="1260"/>
      <c r="G2325" s="1266"/>
      <c r="H2325" s="1260"/>
      <c r="I2325" s="1260"/>
      <c r="J2325" s="1260"/>
      <c r="K2325" s="1260"/>
      <c r="L2325" s="610" t="s">
        <v>297</v>
      </c>
      <c r="M2325" s="650" t="s">
        <v>16521</v>
      </c>
      <c r="N2325" s="613"/>
      <c r="O2325" s="644"/>
    </row>
    <row r="2326" spans="1:15" s="610" customFormat="1" x14ac:dyDescent="0.3">
      <c r="A2326" s="1049"/>
      <c r="B2326" s="683">
        <v>22</v>
      </c>
      <c r="C2326" s="683" t="s">
        <v>73</v>
      </c>
      <c r="D2326" s="683">
        <v>2566</v>
      </c>
      <c r="E2326" s="1261"/>
      <c r="F2326" s="1261"/>
      <c r="G2326" s="1267"/>
      <c r="H2326" s="1261"/>
      <c r="I2326" s="1261"/>
      <c r="J2326" s="1261"/>
      <c r="K2326" s="1261"/>
      <c r="L2326" s="610" t="s">
        <v>5673</v>
      </c>
      <c r="M2326" s="650" t="s">
        <v>16522</v>
      </c>
      <c r="N2326" s="685" t="s">
        <v>16523</v>
      </c>
      <c r="O2326" s="644">
        <v>141161.67000000001</v>
      </c>
    </row>
    <row r="2327" spans="1:15" s="604" customFormat="1" x14ac:dyDescent="0.25">
      <c r="A2327" s="1047">
        <v>692</v>
      </c>
      <c r="B2327" s="686">
        <v>31</v>
      </c>
      <c r="C2327" s="686" t="s">
        <v>68</v>
      </c>
      <c r="D2327" s="686">
        <v>2566</v>
      </c>
      <c r="E2327" s="1259" t="s">
        <v>14787</v>
      </c>
      <c r="F2327" s="1259" t="s">
        <v>14787</v>
      </c>
      <c r="G2327" s="1064" t="s">
        <v>14788</v>
      </c>
      <c r="H2327" s="1047" t="s">
        <v>14789</v>
      </c>
      <c r="I2327" s="1047" t="s">
        <v>104</v>
      </c>
      <c r="J2327" s="1047" t="s">
        <v>105</v>
      </c>
      <c r="K2327" s="1047" t="s">
        <v>3414</v>
      </c>
      <c r="L2327" s="603" t="s">
        <v>14790</v>
      </c>
      <c r="M2327" s="649" t="s">
        <v>14791</v>
      </c>
      <c r="N2327" s="613"/>
      <c r="O2327" s="644"/>
    </row>
    <row r="2328" spans="1:15" s="610" customFormat="1" x14ac:dyDescent="0.25">
      <c r="A2328" s="1048"/>
      <c r="B2328" s="683">
        <v>18</v>
      </c>
      <c r="C2328" s="683" t="s">
        <v>66</v>
      </c>
      <c r="D2328" s="683">
        <v>2566</v>
      </c>
      <c r="E2328" s="1260"/>
      <c r="F2328" s="1260"/>
      <c r="G2328" s="1065"/>
      <c r="H2328" s="1048"/>
      <c r="I2328" s="1048"/>
      <c r="J2328" s="1048"/>
      <c r="K2328" s="1048"/>
      <c r="M2328" s="650" t="s">
        <v>15483</v>
      </c>
      <c r="N2328" s="613"/>
      <c r="O2328" s="644"/>
    </row>
    <row r="2329" spans="1:15" s="610" customFormat="1" x14ac:dyDescent="0.25">
      <c r="A2329" s="1049"/>
      <c r="B2329" s="683">
        <v>20</v>
      </c>
      <c r="C2329" s="683" t="s">
        <v>66</v>
      </c>
      <c r="D2329" s="683">
        <v>2566</v>
      </c>
      <c r="E2329" s="1261"/>
      <c r="F2329" s="1261"/>
      <c r="G2329" s="1066"/>
      <c r="H2329" s="1049"/>
      <c r="I2329" s="1049"/>
      <c r="J2329" s="1049"/>
      <c r="K2329" s="1049"/>
      <c r="M2329" s="650" t="s">
        <v>15485</v>
      </c>
      <c r="N2329" s="613"/>
      <c r="O2329" s="644"/>
    </row>
    <row r="2330" spans="1:15" ht="40.5" x14ac:dyDescent="0.25">
      <c r="A2330" s="69">
        <v>693</v>
      </c>
      <c r="B2330" s="119">
        <v>1</v>
      </c>
      <c r="C2330" s="119" t="s">
        <v>64</v>
      </c>
      <c r="D2330" s="119">
        <v>2566</v>
      </c>
      <c r="E2330" s="150" t="s">
        <v>14787</v>
      </c>
      <c r="F2330" s="150" t="s">
        <v>14787</v>
      </c>
      <c r="G2330" s="1" t="s">
        <v>14788</v>
      </c>
      <c r="H2330" s="113" t="s">
        <v>14789</v>
      </c>
      <c r="I2330" s="113" t="s">
        <v>104</v>
      </c>
      <c r="J2330" s="113" t="s">
        <v>105</v>
      </c>
      <c r="K2330" s="113" t="s">
        <v>3414</v>
      </c>
      <c r="L2330" s="113" t="s">
        <v>14582</v>
      </c>
      <c r="M2330" s="361" t="s">
        <v>15463</v>
      </c>
    </row>
    <row r="2331" spans="1:15" s="604" customFormat="1" x14ac:dyDescent="0.25">
      <c r="A2331" s="1047">
        <v>694</v>
      </c>
      <c r="B2331" s="686">
        <v>2</v>
      </c>
      <c r="C2331" s="686" t="s">
        <v>64</v>
      </c>
      <c r="D2331" s="686">
        <v>2566</v>
      </c>
      <c r="E2331" s="1047" t="s">
        <v>16530</v>
      </c>
      <c r="F2331" s="1047" t="s">
        <v>16530</v>
      </c>
      <c r="G2331" s="1064" t="s">
        <v>14733</v>
      </c>
      <c r="H2331" s="1047" t="s">
        <v>14734</v>
      </c>
      <c r="I2331" s="1047" t="s">
        <v>1300</v>
      </c>
      <c r="J2331" s="1047" t="s">
        <v>352</v>
      </c>
      <c r="K2331" s="1047" t="s">
        <v>3234</v>
      </c>
      <c r="L2331" s="603" t="s">
        <v>12892</v>
      </c>
      <c r="M2331" s="649" t="s">
        <v>14735</v>
      </c>
      <c r="N2331" s="613"/>
      <c r="O2331" s="644"/>
    </row>
    <row r="2332" spans="1:15" s="610" customFormat="1" x14ac:dyDescent="0.25">
      <c r="A2332" s="1048"/>
      <c r="B2332" s="683">
        <v>21</v>
      </c>
      <c r="C2332" s="683" t="s">
        <v>73</v>
      </c>
      <c r="D2332" s="683">
        <v>2566</v>
      </c>
      <c r="E2332" s="1048"/>
      <c r="F2332" s="1048"/>
      <c r="G2332" s="1065"/>
      <c r="H2332" s="1048"/>
      <c r="I2332" s="1048"/>
      <c r="J2332" s="1048"/>
      <c r="K2332" s="1048"/>
      <c r="L2332" s="609" t="s">
        <v>15482</v>
      </c>
      <c r="M2332" s="650" t="s">
        <v>16531</v>
      </c>
      <c r="N2332" s="613"/>
      <c r="O2332" s="644"/>
    </row>
    <row r="2333" spans="1:15" s="610" customFormat="1" ht="40.5" x14ac:dyDescent="0.3">
      <c r="A2333" s="1049"/>
      <c r="B2333" s="683">
        <v>22</v>
      </c>
      <c r="C2333" s="683" t="s">
        <v>73</v>
      </c>
      <c r="D2333" s="683">
        <v>2566</v>
      </c>
      <c r="E2333" s="1049"/>
      <c r="F2333" s="1049"/>
      <c r="G2333" s="1066"/>
      <c r="H2333" s="1049"/>
      <c r="I2333" s="1049"/>
      <c r="J2333" s="1049"/>
      <c r="K2333" s="1049"/>
      <c r="L2333" s="609" t="s">
        <v>15484</v>
      </c>
      <c r="M2333" s="650" t="s">
        <v>16532</v>
      </c>
      <c r="N2333" s="685" t="s">
        <v>16533</v>
      </c>
      <c r="O2333" s="644">
        <v>159357.85</v>
      </c>
    </row>
    <row r="2334" spans="1:15" s="604" customFormat="1" x14ac:dyDescent="0.25">
      <c r="A2334" s="1047">
        <v>695</v>
      </c>
      <c r="B2334" s="686">
        <v>9</v>
      </c>
      <c r="C2334" s="686" t="s">
        <v>64</v>
      </c>
      <c r="D2334" s="686">
        <v>2566</v>
      </c>
      <c r="E2334" s="1259" t="s">
        <v>14816</v>
      </c>
      <c r="F2334" s="1259" t="s">
        <v>14816</v>
      </c>
      <c r="G2334" s="1265" t="s">
        <v>14817</v>
      </c>
      <c r="H2334" s="1259" t="s">
        <v>14818</v>
      </c>
      <c r="I2334" s="1259" t="s">
        <v>2792</v>
      </c>
      <c r="J2334" s="1259" t="s">
        <v>82</v>
      </c>
      <c r="K2334" s="1047" t="s">
        <v>3234</v>
      </c>
      <c r="L2334" s="603" t="s">
        <v>12892</v>
      </c>
      <c r="M2334" s="649" t="s">
        <v>14819</v>
      </c>
      <c r="N2334" s="613"/>
      <c r="O2334" s="644"/>
    </row>
    <row r="2335" spans="1:15" s="610" customFormat="1" ht="40.5" x14ac:dyDescent="0.25">
      <c r="A2335" s="1048"/>
      <c r="B2335" s="683">
        <v>21</v>
      </c>
      <c r="C2335" s="683" t="s">
        <v>73</v>
      </c>
      <c r="D2335" s="683">
        <v>2566</v>
      </c>
      <c r="E2335" s="1260"/>
      <c r="F2335" s="1260"/>
      <c r="G2335" s="1266"/>
      <c r="H2335" s="1260"/>
      <c r="I2335" s="1260"/>
      <c r="J2335" s="1260"/>
      <c r="K2335" s="1048"/>
      <c r="L2335" s="610" t="s">
        <v>297</v>
      </c>
      <c r="M2335" s="650" t="s">
        <v>16524</v>
      </c>
      <c r="N2335" s="613"/>
      <c r="O2335" s="644"/>
    </row>
    <row r="2336" spans="1:15" s="610" customFormat="1" x14ac:dyDescent="0.3">
      <c r="A2336" s="1049"/>
      <c r="B2336" s="683">
        <v>22</v>
      </c>
      <c r="C2336" s="683" t="s">
        <v>73</v>
      </c>
      <c r="D2336" s="683">
        <v>2566</v>
      </c>
      <c r="E2336" s="1261"/>
      <c r="F2336" s="1261"/>
      <c r="G2336" s="1267"/>
      <c r="H2336" s="1261"/>
      <c r="I2336" s="1261"/>
      <c r="J2336" s="1261"/>
      <c r="K2336" s="1049"/>
      <c r="L2336" s="610" t="s">
        <v>5673</v>
      </c>
      <c r="M2336" s="650" t="s">
        <v>16525</v>
      </c>
      <c r="N2336" s="685" t="s">
        <v>16526</v>
      </c>
      <c r="O2336" s="644">
        <v>191353.82</v>
      </c>
    </row>
    <row r="2337" spans="1:15" s="604" customFormat="1" ht="40.5" x14ac:dyDescent="0.25">
      <c r="A2337" s="1047">
        <v>696</v>
      </c>
      <c r="B2337" s="686">
        <v>10</v>
      </c>
      <c r="C2337" s="686" t="s">
        <v>64</v>
      </c>
      <c r="D2337" s="686">
        <v>2566</v>
      </c>
      <c r="E2337" s="1259" t="s">
        <v>14780</v>
      </c>
      <c r="F2337" s="1259" t="s">
        <v>14780</v>
      </c>
      <c r="G2337" s="1265" t="s">
        <v>14781</v>
      </c>
      <c r="H2337" s="1259" t="s">
        <v>14782</v>
      </c>
      <c r="I2337" s="1259" t="s">
        <v>1309</v>
      </c>
      <c r="J2337" s="1259" t="s">
        <v>78</v>
      </c>
      <c r="K2337" s="1259" t="s">
        <v>3414</v>
      </c>
      <c r="L2337" s="603" t="s">
        <v>14582</v>
      </c>
      <c r="M2337" s="649" t="s">
        <v>14784</v>
      </c>
      <c r="N2337" s="613"/>
      <c r="O2337" s="644"/>
    </row>
    <row r="2338" spans="1:15" s="610" customFormat="1" ht="40.5" x14ac:dyDescent="0.25">
      <c r="A2338" s="1048"/>
      <c r="B2338" s="683">
        <v>15</v>
      </c>
      <c r="C2338" s="683" t="s">
        <v>62</v>
      </c>
      <c r="D2338" s="683">
        <v>2566</v>
      </c>
      <c r="E2338" s="1260"/>
      <c r="F2338" s="1260"/>
      <c r="G2338" s="1266"/>
      <c r="H2338" s="1260"/>
      <c r="I2338" s="1260"/>
      <c r="J2338" s="1260"/>
      <c r="K2338" s="1260"/>
      <c r="L2338" s="610" t="s">
        <v>297</v>
      </c>
      <c r="M2338" s="650" t="s">
        <v>15611</v>
      </c>
      <c r="N2338" s="613"/>
      <c r="O2338" s="644"/>
    </row>
    <row r="2339" spans="1:15" s="610" customFormat="1" ht="60.75" x14ac:dyDescent="0.25">
      <c r="A2339" s="1049"/>
      <c r="B2339" s="683">
        <v>16</v>
      </c>
      <c r="C2339" s="683" t="s">
        <v>62</v>
      </c>
      <c r="D2339" s="683">
        <v>2566</v>
      </c>
      <c r="E2339" s="1261"/>
      <c r="F2339" s="1261"/>
      <c r="G2339" s="1267"/>
      <c r="H2339" s="1261"/>
      <c r="I2339" s="1261"/>
      <c r="J2339" s="1261"/>
      <c r="K2339" s="1261"/>
      <c r="L2339" s="610" t="s">
        <v>5673</v>
      </c>
      <c r="M2339" s="650" t="s">
        <v>15612</v>
      </c>
      <c r="N2339" s="613" t="s">
        <v>15613</v>
      </c>
      <c r="O2339" s="644">
        <v>195793.71</v>
      </c>
    </row>
    <row r="2340" spans="1:15" s="604" customFormat="1" x14ac:dyDescent="0.25">
      <c r="A2340" s="1047">
        <v>697</v>
      </c>
      <c r="B2340" s="686">
        <v>10</v>
      </c>
      <c r="C2340" s="686" t="s">
        <v>64</v>
      </c>
      <c r="D2340" s="686">
        <v>2566</v>
      </c>
      <c r="E2340" s="1259" t="s">
        <v>14780</v>
      </c>
      <c r="F2340" s="1259" t="s">
        <v>14780</v>
      </c>
      <c r="G2340" s="1265" t="s">
        <v>14781</v>
      </c>
      <c r="H2340" s="1259" t="s">
        <v>14782</v>
      </c>
      <c r="I2340" s="1259" t="s">
        <v>1309</v>
      </c>
      <c r="J2340" s="1259" t="s">
        <v>78</v>
      </c>
      <c r="K2340" s="1259" t="s">
        <v>3414</v>
      </c>
      <c r="L2340" s="603" t="s">
        <v>14790</v>
      </c>
      <c r="M2340" s="649" t="s">
        <v>14785</v>
      </c>
      <c r="N2340" s="613"/>
      <c r="O2340" s="644"/>
    </row>
    <row r="2341" spans="1:15" s="610" customFormat="1" ht="40.5" x14ac:dyDescent="0.25">
      <c r="A2341" s="1048"/>
      <c r="B2341" s="683">
        <v>15</v>
      </c>
      <c r="C2341" s="683" t="s">
        <v>62</v>
      </c>
      <c r="D2341" s="683">
        <v>2566</v>
      </c>
      <c r="E2341" s="1260"/>
      <c r="F2341" s="1260"/>
      <c r="G2341" s="1266"/>
      <c r="H2341" s="1260"/>
      <c r="I2341" s="1260"/>
      <c r="J2341" s="1260"/>
      <c r="K2341" s="1260"/>
      <c r="L2341" s="610" t="s">
        <v>297</v>
      </c>
      <c r="M2341" s="650" t="s">
        <v>15611</v>
      </c>
      <c r="N2341" s="613"/>
      <c r="O2341" s="644"/>
    </row>
    <row r="2342" spans="1:15" s="610" customFormat="1" ht="60.75" x14ac:dyDescent="0.25">
      <c r="A2342" s="1049"/>
      <c r="B2342" s="683">
        <v>16</v>
      </c>
      <c r="C2342" s="683" t="s">
        <v>62</v>
      </c>
      <c r="D2342" s="683">
        <v>2566</v>
      </c>
      <c r="E2342" s="1261"/>
      <c r="F2342" s="1261"/>
      <c r="G2342" s="1267"/>
      <c r="H2342" s="1261"/>
      <c r="I2342" s="1261"/>
      <c r="J2342" s="1261"/>
      <c r="K2342" s="1261"/>
      <c r="L2342" s="610" t="s">
        <v>5673</v>
      </c>
      <c r="M2342" s="650" t="s">
        <v>15612</v>
      </c>
      <c r="N2342" s="613" t="s">
        <v>15614</v>
      </c>
      <c r="O2342" s="644">
        <v>10986.98</v>
      </c>
    </row>
    <row r="2343" spans="1:15" s="610" customFormat="1" ht="36.75" customHeight="1" x14ac:dyDescent="0.25">
      <c r="A2343" s="1070">
        <v>698</v>
      </c>
      <c r="B2343" s="683">
        <v>10</v>
      </c>
      <c r="C2343" s="683" t="s">
        <v>64</v>
      </c>
      <c r="D2343" s="683">
        <v>2566</v>
      </c>
      <c r="E2343" s="1262" t="s">
        <v>14780</v>
      </c>
      <c r="F2343" s="1262" t="s">
        <v>14780</v>
      </c>
      <c r="G2343" s="1277" t="s">
        <v>14781</v>
      </c>
      <c r="H2343" s="1262" t="s">
        <v>14782</v>
      </c>
      <c r="I2343" s="1262" t="s">
        <v>1309</v>
      </c>
      <c r="J2343" s="1262" t="s">
        <v>78</v>
      </c>
      <c r="K2343" s="1262" t="s">
        <v>3414</v>
      </c>
      <c r="L2343" s="609" t="s">
        <v>12892</v>
      </c>
      <c r="M2343" s="650" t="s">
        <v>14783</v>
      </c>
      <c r="N2343" s="613"/>
      <c r="O2343" s="644"/>
    </row>
    <row r="2344" spans="1:15" s="610" customFormat="1" ht="36.75" customHeight="1" x14ac:dyDescent="0.25">
      <c r="A2344" s="1077"/>
      <c r="B2344" s="683">
        <v>21</v>
      </c>
      <c r="C2344" s="683" t="s">
        <v>73</v>
      </c>
      <c r="D2344" s="683">
        <v>2566</v>
      </c>
      <c r="E2344" s="1263"/>
      <c r="F2344" s="1263"/>
      <c r="G2344" s="1278"/>
      <c r="H2344" s="1263"/>
      <c r="I2344" s="1263"/>
      <c r="J2344" s="1263"/>
      <c r="K2344" s="1263"/>
      <c r="L2344" s="610" t="s">
        <v>297</v>
      </c>
      <c r="M2344" s="650" t="s">
        <v>16515</v>
      </c>
      <c r="N2344" s="613"/>
      <c r="O2344" s="644"/>
    </row>
    <row r="2345" spans="1:15" s="610" customFormat="1" ht="36.75" customHeight="1" x14ac:dyDescent="0.3">
      <c r="A2345" s="1071"/>
      <c r="B2345" s="683">
        <v>22</v>
      </c>
      <c r="C2345" s="683" t="s">
        <v>73</v>
      </c>
      <c r="D2345" s="683">
        <v>2566</v>
      </c>
      <c r="E2345" s="1264"/>
      <c r="F2345" s="1264"/>
      <c r="G2345" s="1279"/>
      <c r="H2345" s="1264"/>
      <c r="I2345" s="1264"/>
      <c r="J2345" s="1264"/>
      <c r="K2345" s="1264"/>
      <c r="L2345" s="610" t="s">
        <v>5673</v>
      </c>
      <c r="M2345" s="650" t="s">
        <v>16516</v>
      </c>
      <c r="N2345" s="685" t="s">
        <v>16520</v>
      </c>
      <c r="O2345" s="644">
        <v>204151.57</v>
      </c>
    </row>
    <row r="2346" spans="1:15" s="604" customFormat="1" ht="36.75" customHeight="1" x14ac:dyDescent="0.25">
      <c r="A2346" s="1047">
        <v>699</v>
      </c>
      <c r="B2346" s="686">
        <v>14</v>
      </c>
      <c r="C2346" s="686" t="s">
        <v>64</v>
      </c>
      <c r="D2346" s="686">
        <v>2566</v>
      </c>
      <c r="E2346" s="1259" t="s">
        <v>14854</v>
      </c>
      <c r="F2346" s="1259" t="s">
        <v>14854</v>
      </c>
      <c r="G2346" s="1265" t="s">
        <v>16072</v>
      </c>
      <c r="H2346" s="1259" t="s">
        <v>14855</v>
      </c>
      <c r="I2346" s="1259" t="s">
        <v>837</v>
      </c>
      <c r="J2346" s="1259" t="s">
        <v>463</v>
      </c>
      <c r="K2346" s="1259" t="s">
        <v>3414</v>
      </c>
      <c r="L2346" s="603" t="s">
        <v>12892</v>
      </c>
      <c r="M2346" s="649" t="s">
        <v>14856</v>
      </c>
      <c r="N2346" s="613"/>
      <c r="O2346" s="644"/>
    </row>
    <row r="2347" spans="1:15" s="610" customFormat="1" ht="36.75" customHeight="1" x14ac:dyDescent="0.25">
      <c r="A2347" s="1048"/>
      <c r="B2347" s="683">
        <v>21</v>
      </c>
      <c r="C2347" s="683" t="s">
        <v>73</v>
      </c>
      <c r="D2347" s="683">
        <v>2566</v>
      </c>
      <c r="E2347" s="1260"/>
      <c r="F2347" s="1260"/>
      <c r="G2347" s="1266"/>
      <c r="H2347" s="1260"/>
      <c r="I2347" s="1260"/>
      <c r="J2347" s="1260"/>
      <c r="K2347" s="1260"/>
      <c r="L2347" s="610" t="s">
        <v>297</v>
      </c>
      <c r="M2347" s="650" t="s">
        <v>16543</v>
      </c>
      <c r="N2347" s="613"/>
      <c r="O2347" s="644"/>
    </row>
    <row r="2348" spans="1:15" s="610" customFormat="1" ht="36.75" customHeight="1" x14ac:dyDescent="0.3">
      <c r="A2348" s="1049"/>
      <c r="B2348" s="683">
        <v>22</v>
      </c>
      <c r="C2348" s="683" t="s">
        <v>73</v>
      </c>
      <c r="D2348" s="683">
        <v>2566</v>
      </c>
      <c r="E2348" s="1261"/>
      <c r="F2348" s="1261"/>
      <c r="G2348" s="1267"/>
      <c r="H2348" s="1261"/>
      <c r="I2348" s="1261"/>
      <c r="J2348" s="1261"/>
      <c r="K2348" s="1261"/>
      <c r="L2348" s="610" t="s">
        <v>5673</v>
      </c>
      <c r="M2348" s="650" t="s">
        <v>16542</v>
      </c>
      <c r="N2348" s="685" t="s">
        <v>16544</v>
      </c>
      <c r="O2348" s="644"/>
    </row>
    <row r="2349" spans="1:15" s="604" customFormat="1" ht="36.75" customHeight="1" x14ac:dyDescent="0.25">
      <c r="A2349" s="1047">
        <v>700</v>
      </c>
      <c r="B2349" s="686">
        <v>22</v>
      </c>
      <c r="C2349" s="686" t="s">
        <v>64</v>
      </c>
      <c r="D2349" s="686">
        <v>2566</v>
      </c>
      <c r="E2349" s="1259" t="s">
        <v>14901</v>
      </c>
      <c r="F2349" s="1259" t="s">
        <v>14901</v>
      </c>
      <c r="G2349" s="1265" t="s">
        <v>14902</v>
      </c>
      <c r="H2349" s="1259" t="s">
        <v>14903</v>
      </c>
      <c r="I2349" s="1259" t="s">
        <v>880</v>
      </c>
      <c r="J2349" s="1259" t="s">
        <v>113</v>
      </c>
      <c r="K2349" s="1259" t="s">
        <v>3414</v>
      </c>
      <c r="L2349" s="603" t="s">
        <v>12892</v>
      </c>
      <c r="M2349" s="649" t="s">
        <v>14904</v>
      </c>
      <c r="N2349" s="613"/>
      <c r="O2349" s="644"/>
    </row>
    <row r="2350" spans="1:15" s="610" customFormat="1" ht="36.75" customHeight="1" x14ac:dyDescent="0.25">
      <c r="A2350" s="1048"/>
      <c r="B2350" s="683">
        <v>21</v>
      </c>
      <c r="C2350" s="683" t="s">
        <v>73</v>
      </c>
      <c r="D2350" s="683">
        <v>2566</v>
      </c>
      <c r="E2350" s="1260"/>
      <c r="F2350" s="1260"/>
      <c r="G2350" s="1266"/>
      <c r="H2350" s="1260"/>
      <c r="I2350" s="1260"/>
      <c r="J2350" s="1260"/>
      <c r="K2350" s="1260"/>
      <c r="L2350" s="610" t="s">
        <v>297</v>
      </c>
      <c r="M2350" s="650" t="s">
        <v>16527</v>
      </c>
      <c r="N2350" s="613"/>
      <c r="O2350" s="644"/>
    </row>
    <row r="2351" spans="1:15" s="610" customFormat="1" ht="36.75" customHeight="1" x14ac:dyDescent="0.3">
      <c r="A2351" s="1049"/>
      <c r="B2351" s="683">
        <v>22</v>
      </c>
      <c r="C2351" s="683" t="s">
        <v>73</v>
      </c>
      <c r="D2351" s="683">
        <v>2566</v>
      </c>
      <c r="E2351" s="1261"/>
      <c r="F2351" s="1261"/>
      <c r="G2351" s="1267"/>
      <c r="H2351" s="1261"/>
      <c r="I2351" s="1261"/>
      <c r="J2351" s="1261"/>
      <c r="K2351" s="1261"/>
      <c r="L2351" s="610" t="s">
        <v>5673</v>
      </c>
      <c r="M2351" s="650" t="s">
        <v>16528</v>
      </c>
      <c r="N2351" s="685" t="s">
        <v>16529</v>
      </c>
      <c r="O2351" s="644">
        <v>47629.58</v>
      </c>
    </row>
    <row r="2352" spans="1:15" ht="40.5" x14ac:dyDescent="0.25">
      <c r="A2352" s="69">
        <v>701</v>
      </c>
      <c r="B2352" s="119">
        <v>24</v>
      </c>
      <c r="C2352" s="119" t="s">
        <v>64</v>
      </c>
      <c r="D2352" s="119">
        <v>2566</v>
      </c>
      <c r="E2352" s="150" t="s">
        <v>955</v>
      </c>
      <c r="F2352" s="150" t="s">
        <v>956</v>
      </c>
      <c r="G2352" s="1" t="s">
        <v>14956</v>
      </c>
      <c r="H2352" s="113" t="s">
        <v>14957</v>
      </c>
      <c r="I2352" s="113" t="s">
        <v>14958</v>
      </c>
      <c r="J2352" s="113" t="s">
        <v>216</v>
      </c>
      <c r="K2352" s="113" t="s">
        <v>3414</v>
      </c>
      <c r="L2352" s="113" t="s">
        <v>14959</v>
      </c>
      <c r="M2352" s="361" t="s">
        <v>14960</v>
      </c>
    </row>
    <row r="2353" spans="1:15" ht="40.5" x14ac:dyDescent="0.25">
      <c r="A2353" s="69">
        <v>702</v>
      </c>
      <c r="B2353" s="119">
        <v>27</v>
      </c>
      <c r="C2353" s="119" t="s">
        <v>64</v>
      </c>
      <c r="D2353" s="119">
        <v>2566</v>
      </c>
      <c r="E2353" s="150" t="s">
        <v>14929</v>
      </c>
      <c r="F2353" s="150" t="s">
        <v>14929</v>
      </c>
      <c r="G2353" s="1" t="s">
        <v>14930</v>
      </c>
      <c r="H2353" s="113" t="s">
        <v>14931</v>
      </c>
      <c r="I2353" s="113" t="s">
        <v>14337</v>
      </c>
      <c r="J2353" s="113" t="s">
        <v>1006</v>
      </c>
      <c r="K2353" s="113" t="s">
        <v>3414</v>
      </c>
      <c r="L2353" s="113" t="s">
        <v>12892</v>
      </c>
      <c r="M2353" s="361" t="s">
        <v>14932</v>
      </c>
    </row>
    <row r="2354" spans="1:15" s="604" customFormat="1" ht="36.75" customHeight="1" x14ac:dyDescent="0.25">
      <c r="A2354" s="1047">
        <v>703</v>
      </c>
      <c r="B2354" s="686">
        <v>27</v>
      </c>
      <c r="C2354" s="686" t="s">
        <v>64</v>
      </c>
      <c r="D2354" s="686">
        <v>2566</v>
      </c>
      <c r="E2354" s="1268" t="s">
        <v>14929</v>
      </c>
      <c r="F2354" s="1268" t="s">
        <v>14929</v>
      </c>
      <c r="G2354" s="1265" t="s">
        <v>14930</v>
      </c>
      <c r="H2354" s="1268" t="s">
        <v>14931</v>
      </c>
      <c r="I2354" s="1268" t="s">
        <v>14337</v>
      </c>
      <c r="J2354" s="1268" t="s">
        <v>1006</v>
      </c>
      <c r="K2354" s="1268" t="s">
        <v>3414</v>
      </c>
      <c r="L2354" s="603" t="s">
        <v>15608</v>
      </c>
      <c r="M2354" s="649" t="s">
        <v>14944</v>
      </c>
      <c r="N2354" s="613"/>
      <c r="O2354" s="644"/>
    </row>
    <row r="2355" spans="1:15" s="610" customFormat="1" ht="36.75" customHeight="1" x14ac:dyDescent="0.25">
      <c r="A2355" s="1048"/>
      <c r="B2355" s="683">
        <v>15</v>
      </c>
      <c r="C2355" s="683" t="s">
        <v>62</v>
      </c>
      <c r="D2355" s="683">
        <v>2566</v>
      </c>
      <c r="E2355" s="1269"/>
      <c r="F2355" s="1269"/>
      <c r="G2355" s="1266"/>
      <c r="H2355" s="1269"/>
      <c r="I2355" s="1269"/>
      <c r="J2355" s="1269"/>
      <c r="K2355" s="1269"/>
      <c r="L2355" s="610" t="s">
        <v>297</v>
      </c>
      <c r="M2355" s="650" t="s">
        <v>15607</v>
      </c>
      <c r="N2355" s="613"/>
      <c r="O2355" s="644"/>
    </row>
    <row r="2356" spans="1:15" s="610" customFormat="1" ht="36.75" customHeight="1" x14ac:dyDescent="0.25">
      <c r="A2356" s="1049"/>
      <c r="B2356" s="683">
        <v>16</v>
      </c>
      <c r="C2356" s="683" t="s">
        <v>62</v>
      </c>
      <c r="D2356" s="683">
        <v>2566</v>
      </c>
      <c r="E2356" s="1270"/>
      <c r="F2356" s="1270"/>
      <c r="G2356" s="1267"/>
      <c r="H2356" s="1270"/>
      <c r="I2356" s="1270"/>
      <c r="J2356" s="1270"/>
      <c r="K2356" s="1270"/>
      <c r="L2356" s="610" t="s">
        <v>5673</v>
      </c>
      <c r="M2356" s="650" t="s">
        <v>15606</v>
      </c>
      <c r="N2356" s="613" t="s">
        <v>15609</v>
      </c>
      <c r="O2356" s="644">
        <v>10984.66</v>
      </c>
    </row>
    <row r="2357" spans="1:15" s="610" customFormat="1" ht="36.75" customHeight="1" x14ac:dyDescent="0.25">
      <c r="A2357" s="1047">
        <v>704</v>
      </c>
      <c r="B2357" s="686">
        <v>27</v>
      </c>
      <c r="C2357" s="686" t="s">
        <v>64</v>
      </c>
      <c r="D2357" s="686">
        <v>2566</v>
      </c>
      <c r="E2357" s="1268" t="s">
        <v>14929</v>
      </c>
      <c r="F2357" s="1268" t="s">
        <v>14929</v>
      </c>
      <c r="G2357" s="1265" t="s">
        <v>14930</v>
      </c>
      <c r="H2357" s="1268" t="s">
        <v>14931</v>
      </c>
      <c r="I2357" s="1268" t="s">
        <v>14337</v>
      </c>
      <c r="J2357" s="1268" t="s">
        <v>1006</v>
      </c>
      <c r="K2357" s="1268" t="s">
        <v>3414</v>
      </c>
      <c r="L2357" s="603" t="s">
        <v>14582</v>
      </c>
      <c r="M2357" s="649" t="s">
        <v>14932</v>
      </c>
      <c r="N2357" s="613"/>
      <c r="O2357" s="644"/>
    </row>
    <row r="2358" spans="1:15" s="610" customFormat="1" ht="36.75" customHeight="1" x14ac:dyDescent="0.25">
      <c r="A2358" s="1048"/>
      <c r="B2358" s="683">
        <v>15</v>
      </c>
      <c r="C2358" s="683" t="s">
        <v>62</v>
      </c>
      <c r="D2358" s="683">
        <v>2566</v>
      </c>
      <c r="E2358" s="1269"/>
      <c r="F2358" s="1269"/>
      <c r="G2358" s="1266"/>
      <c r="H2358" s="1269"/>
      <c r="I2358" s="1269"/>
      <c r="J2358" s="1269"/>
      <c r="K2358" s="1269"/>
      <c r="L2358" s="610" t="s">
        <v>297</v>
      </c>
      <c r="M2358" s="650" t="s">
        <v>15607</v>
      </c>
      <c r="N2358" s="613"/>
      <c r="O2358" s="644"/>
    </row>
    <row r="2359" spans="1:15" s="610" customFormat="1" ht="36.75" customHeight="1" x14ac:dyDescent="0.25">
      <c r="A2359" s="1049"/>
      <c r="B2359" s="683">
        <v>16</v>
      </c>
      <c r="C2359" s="683" t="s">
        <v>62</v>
      </c>
      <c r="D2359" s="683">
        <v>2566</v>
      </c>
      <c r="E2359" s="1270"/>
      <c r="F2359" s="1270"/>
      <c r="G2359" s="1267"/>
      <c r="H2359" s="1270"/>
      <c r="I2359" s="1270"/>
      <c r="J2359" s="1270"/>
      <c r="K2359" s="1270"/>
      <c r="L2359" s="610" t="s">
        <v>5673</v>
      </c>
      <c r="M2359" s="650" t="s">
        <v>15606</v>
      </c>
      <c r="N2359" s="613" t="s">
        <v>15610</v>
      </c>
      <c r="O2359" s="644">
        <v>242151.6</v>
      </c>
    </row>
    <row r="2360" spans="1:15" s="604" customFormat="1" ht="36.75" customHeight="1" x14ac:dyDescent="0.25">
      <c r="A2360" s="1047">
        <v>704</v>
      </c>
      <c r="B2360" s="686">
        <v>28</v>
      </c>
      <c r="C2360" s="686" t="s">
        <v>64</v>
      </c>
      <c r="D2360" s="686">
        <v>2566</v>
      </c>
      <c r="E2360" s="1259" t="s">
        <v>14926</v>
      </c>
      <c r="F2360" s="1259" t="s">
        <v>14926</v>
      </c>
      <c r="G2360" s="1265" t="s">
        <v>14927</v>
      </c>
      <c r="H2360" s="1259" t="s">
        <v>14928</v>
      </c>
      <c r="I2360" s="1259" t="s">
        <v>6841</v>
      </c>
      <c r="J2360" s="1259" t="s">
        <v>11</v>
      </c>
      <c r="K2360" s="1259" t="s">
        <v>3414</v>
      </c>
      <c r="L2360" s="603" t="s">
        <v>12892</v>
      </c>
      <c r="M2360" s="649" t="s">
        <v>14935</v>
      </c>
      <c r="N2360" s="613"/>
      <c r="O2360" s="644"/>
    </row>
    <row r="2361" spans="1:15" s="610" customFormat="1" ht="36.75" customHeight="1" x14ac:dyDescent="0.25">
      <c r="A2361" s="1048"/>
      <c r="B2361" s="683">
        <v>21</v>
      </c>
      <c r="C2361" s="683" t="s">
        <v>73</v>
      </c>
      <c r="D2361" s="683">
        <v>2566</v>
      </c>
      <c r="E2361" s="1260"/>
      <c r="F2361" s="1260"/>
      <c r="G2361" s="1266"/>
      <c r="H2361" s="1260"/>
      <c r="I2361" s="1260"/>
      <c r="J2361" s="1260"/>
      <c r="K2361" s="1260"/>
      <c r="L2361" s="610" t="s">
        <v>297</v>
      </c>
      <c r="M2361" s="650" t="s">
        <v>16534</v>
      </c>
      <c r="N2361" s="613"/>
      <c r="O2361" s="644"/>
    </row>
    <row r="2362" spans="1:15" s="610" customFormat="1" ht="36.75" customHeight="1" x14ac:dyDescent="0.3">
      <c r="A2362" s="1049"/>
      <c r="B2362" s="683">
        <v>22</v>
      </c>
      <c r="C2362" s="683" t="s">
        <v>73</v>
      </c>
      <c r="D2362" s="683">
        <v>2566</v>
      </c>
      <c r="E2362" s="1261"/>
      <c r="F2362" s="1261"/>
      <c r="G2362" s="1267"/>
      <c r="H2362" s="1261"/>
      <c r="I2362" s="1261"/>
      <c r="J2362" s="1261"/>
      <c r="K2362" s="1261"/>
      <c r="L2362" s="610" t="s">
        <v>5673</v>
      </c>
      <c r="M2362" s="650" t="s">
        <v>16535</v>
      </c>
      <c r="N2362" s="685" t="s">
        <v>16536</v>
      </c>
      <c r="O2362" s="644">
        <v>352348.7</v>
      </c>
    </row>
    <row r="2363" spans="1:15" s="604" customFormat="1" ht="36.75" customHeight="1" x14ac:dyDescent="0.25">
      <c r="A2363" s="1047">
        <v>705</v>
      </c>
      <c r="B2363" s="686">
        <v>28</v>
      </c>
      <c r="C2363" s="686" t="s">
        <v>64</v>
      </c>
      <c r="D2363" s="686">
        <v>2566</v>
      </c>
      <c r="E2363" s="1259" t="s">
        <v>14933</v>
      </c>
      <c r="F2363" s="1259" t="s">
        <v>14933</v>
      </c>
      <c r="G2363" s="1265" t="s">
        <v>14934</v>
      </c>
      <c r="H2363" s="1259" t="s">
        <v>11709</v>
      </c>
      <c r="I2363" s="1259" t="s">
        <v>417</v>
      </c>
      <c r="J2363" s="1259" t="s">
        <v>232</v>
      </c>
      <c r="K2363" s="1259" t="s">
        <v>3414</v>
      </c>
      <c r="L2363" s="603" t="s">
        <v>12892</v>
      </c>
      <c r="M2363" s="649" t="s">
        <v>14936</v>
      </c>
      <c r="N2363" s="613"/>
      <c r="O2363" s="644"/>
    </row>
    <row r="2364" spans="1:15" s="610" customFormat="1" ht="36.75" customHeight="1" x14ac:dyDescent="0.25">
      <c r="A2364" s="1048"/>
      <c r="B2364" s="683">
        <v>21</v>
      </c>
      <c r="C2364" s="683" t="s">
        <v>73</v>
      </c>
      <c r="D2364" s="683">
        <v>2566</v>
      </c>
      <c r="E2364" s="1260"/>
      <c r="F2364" s="1260"/>
      <c r="G2364" s="1266"/>
      <c r="H2364" s="1260"/>
      <c r="I2364" s="1260"/>
      <c r="J2364" s="1260"/>
      <c r="K2364" s="1260"/>
      <c r="L2364" s="610" t="s">
        <v>297</v>
      </c>
      <c r="M2364" s="650" t="s">
        <v>16540</v>
      </c>
      <c r="N2364" s="613"/>
      <c r="O2364" s="644"/>
    </row>
    <row r="2365" spans="1:15" s="610" customFormat="1" ht="36.75" customHeight="1" x14ac:dyDescent="0.3">
      <c r="A2365" s="1049"/>
      <c r="B2365" s="683">
        <v>21</v>
      </c>
      <c r="C2365" s="683" t="s">
        <v>73</v>
      </c>
      <c r="D2365" s="683">
        <v>2566</v>
      </c>
      <c r="E2365" s="1261"/>
      <c r="F2365" s="1261"/>
      <c r="G2365" s="1267"/>
      <c r="H2365" s="1261"/>
      <c r="I2365" s="1261"/>
      <c r="J2365" s="1261"/>
      <c r="K2365" s="1261"/>
      <c r="L2365" s="610" t="s">
        <v>5673</v>
      </c>
      <c r="M2365" s="650" t="s">
        <v>16535</v>
      </c>
      <c r="N2365" s="685" t="s">
        <v>16541</v>
      </c>
      <c r="O2365" s="644">
        <v>72759.520000000004</v>
      </c>
    </row>
    <row r="2366" spans="1:15" s="604" customFormat="1" ht="36.75" customHeight="1" x14ac:dyDescent="0.25">
      <c r="A2366" s="1047">
        <v>706</v>
      </c>
      <c r="B2366" s="686">
        <v>1</v>
      </c>
      <c r="C2366" s="686" t="s">
        <v>65</v>
      </c>
      <c r="D2366" s="686">
        <v>2566</v>
      </c>
      <c r="E2366" s="1047" t="s">
        <v>14933</v>
      </c>
      <c r="F2366" s="1047" t="s">
        <v>14933</v>
      </c>
      <c r="G2366" s="1064" t="s">
        <v>14934</v>
      </c>
      <c r="H2366" s="1047" t="s">
        <v>11709</v>
      </c>
      <c r="I2366" s="1047" t="s">
        <v>417</v>
      </c>
      <c r="J2366" s="1047" t="s">
        <v>232</v>
      </c>
      <c r="K2366" s="1047" t="s">
        <v>3414</v>
      </c>
      <c r="L2366" s="603" t="s">
        <v>15608</v>
      </c>
      <c r="M2366" s="649" t="s">
        <v>14995</v>
      </c>
      <c r="N2366" s="613"/>
      <c r="O2366" s="644"/>
    </row>
    <row r="2367" spans="1:15" s="610" customFormat="1" ht="36.75" customHeight="1" x14ac:dyDescent="0.25">
      <c r="A2367" s="1048"/>
      <c r="B2367" s="683">
        <v>15</v>
      </c>
      <c r="C2367" s="683" t="s">
        <v>62</v>
      </c>
      <c r="D2367" s="683">
        <v>2566</v>
      </c>
      <c r="E2367" s="1048"/>
      <c r="F2367" s="1048"/>
      <c r="G2367" s="1065"/>
      <c r="H2367" s="1048"/>
      <c r="I2367" s="1048"/>
      <c r="J2367" s="1048"/>
      <c r="K2367" s="1048"/>
      <c r="L2367" s="610" t="s">
        <v>297</v>
      </c>
      <c r="M2367" s="650" t="s">
        <v>15615</v>
      </c>
      <c r="N2367" s="613"/>
      <c r="O2367" s="644"/>
    </row>
    <row r="2368" spans="1:15" s="610" customFormat="1" ht="36.75" customHeight="1" x14ac:dyDescent="0.25">
      <c r="A2368" s="1049"/>
      <c r="B2368" s="683">
        <v>16</v>
      </c>
      <c r="C2368" s="683" t="s">
        <v>62</v>
      </c>
      <c r="D2368" s="683">
        <v>2566</v>
      </c>
      <c r="E2368" s="1049"/>
      <c r="F2368" s="1049"/>
      <c r="G2368" s="1066"/>
      <c r="H2368" s="1049"/>
      <c r="I2368" s="1049"/>
      <c r="J2368" s="1049"/>
      <c r="K2368" s="1049"/>
      <c r="L2368" s="610" t="s">
        <v>5673</v>
      </c>
      <c r="M2368" s="650" t="s">
        <v>15616</v>
      </c>
      <c r="N2368" s="613" t="s">
        <v>15617</v>
      </c>
      <c r="O2368" s="644">
        <v>10471.14</v>
      </c>
    </row>
    <row r="2369" spans="1:15" s="604" customFormat="1" ht="36.75" customHeight="1" x14ac:dyDescent="0.25">
      <c r="A2369" s="1047">
        <v>707</v>
      </c>
      <c r="B2369" s="686">
        <v>1</v>
      </c>
      <c r="C2369" s="686" t="s">
        <v>65</v>
      </c>
      <c r="D2369" s="686">
        <v>2566</v>
      </c>
      <c r="E2369" s="1259" t="s">
        <v>14933</v>
      </c>
      <c r="F2369" s="1259" t="s">
        <v>14933</v>
      </c>
      <c r="G2369" s="1265" t="s">
        <v>14934</v>
      </c>
      <c r="H2369" s="1259" t="s">
        <v>11709</v>
      </c>
      <c r="I2369" s="1259" t="s">
        <v>417</v>
      </c>
      <c r="J2369" s="1259" t="s">
        <v>232</v>
      </c>
      <c r="K2369" s="1259" t="s">
        <v>3414</v>
      </c>
      <c r="L2369" s="603" t="s">
        <v>14582</v>
      </c>
      <c r="M2369" s="649" t="s">
        <v>14997</v>
      </c>
      <c r="N2369" s="613"/>
      <c r="O2369" s="644"/>
    </row>
    <row r="2370" spans="1:15" s="610" customFormat="1" ht="36.75" customHeight="1" x14ac:dyDescent="0.25">
      <c r="A2370" s="1048"/>
      <c r="B2370" s="683">
        <v>15</v>
      </c>
      <c r="C2370" s="683" t="s">
        <v>62</v>
      </c>
      <c r="D2370" s="683">
        <v>2566</v>
      </c>
      <c r="E2370" s="1260"/>
      <c r="F2370" s="1260"/>
      <c r="G2370" s="1266"/>
      <c r="H2370" s="1260"/>
      <c r="I2370" s="1260"/>
      <c r="J2370" s="1260"/>
      <c r="K2370" s="1260"/>
      <c r="L2370" s="610" t="s">
        <v>297</v>
      </c>
      <c r="M2370" s="650" t="s">
        <v>15615</v>
      </c>
      <c r="N2370" s="613"/>
      <c r="O2370" s="644"/>
    </row>
    <row r="2371" spans="1:15" s="610" customFormat="1" ht="36.75" customHeight="1" x14ac:dyDescent="0.25">
      <c r="A2371" s="1049"/>
      <c r="B2371" s="683">
        <v>16</v>
      </c>
      <c r="C2371" s="683" t="s">
        <v>62</v>
      </c>
      <c r="D2371" s="683">
        <v>2566</v>
      </c>
      <c r="E2371" s="1261"/>
      <c r="F2371" s="1261"/>
      <c r="G2371" s="1267"/>
      <c r="H2371" s="1261"/>
      <c r="I2371" s="1261"/>
      <c r="J2371" s="1261"/>
      <c r="K2371" s="1261"/>
      <c r="L2371" s="610" t="s">
        <v>5673</v>
      </c>
      <c r="M2371" s="650" t="s">
        <v>15616</v>
      </c>
      <c r="N2371" s="613" t="s">
        <v>15618</v>
      </c>
      <c r="O2371" s="644">
        <v>80344.83</v>
      </c>
    </row>
    <row r="2372" spans="1:15" ht="33" customHeight="1" x14ac:dyDescent="0.25">
      <c r="A2372" s="69">
        <v>708</v>
      </c>
      <c r="B2372" s="119">
        <v>1</v>
      </c>
      <c r="C2372" s="119" t="s">
        <v>65</v>
      </c>
      <c r="D2372" s="119">
        <v>2566</v>
      </c>
      <c r="E2372" s="150" t="s">
        <v>14926</v>
      </c>
      <c r="F2372" s="150" t="s">
        <v>14926</v>
      </c>
      <c r="G2372" s="1" t="s">
        <v>14927</v>
      </c>
      <c r="H2372" s="113" t="s">
        <v>14928</v>
      </c>
      <c r="I2372" s="113" t="s">
        <v>6841</v>
      </c>
      <c r="J2372" s="113" t="s">
        <v>11</v>
      </c>
      <c r="K2372" s="113" t="s">
        <v>3414</v>
      </c>
      <c r="L2372" s="113" t="s">
        <v>14790</v>
      </c>
      <c r="M2372" s="361" t="s">
        <v>14998</v>
      </c>
    </row>
    <row r="2373" spans="1:15" ht="33" customHeight="1" x14ac:dyDescent="0.25">
      <c r="A2373" s="69">
        <v>709</v>
      </c>
      <c r="B2373" s="119">
        <v>1</v>
      </c>
      <c r="C2373" s="119" t="s">
        <v>65</v>
      </c>
      <c r="D2373" s="119">
        <v>2566</v>
      </c>
      <c r="E2373" s="150" t="s">
        <v>14926</v>
      </c>
      <c r="F2373" s="150" t="s">
        <v>14926</v>
      </c>
      <c r="G2373" s="1" t="s">
        <v>14927</v>
      </c>
      <c r="H2373" s="113" t="s">
        <v>14928</v>
      </c>
      <c r="I2373" s="113" t="s">
        <v>6841</v>
      </c>
      <c r="J2373" s="113" t="s">
        <v>11</v>
      </c>
      <c r="K2373" s="113" t="s">
        <v>3414</v>
      </c>
      <c r="L2373" s="113" t="s">
        <v>14996</v>
      </c>
      <c r="M2373" s="361" t="s">
        <v>14999</v>
      </c>
    </row>
    <row r="2374" spans="1:15" ht="33" customHeight="1" x14ac:dyDescent="0.25">
      <c r="A2374" s="69">
        <v>710</v>
      </c>
      <c r="B2374" s="119">
        <v>1</v>
      </c>
      <c r="C2374" s="119" t="s">
        <v>65</v>
      </c>
      <c r="D2374" s="119">
        <v>2566</v>
      </c>
      <c r="E2374" s="113" t="s">
        <v>15189</v>
      </c>
      <c r="F2374" s="113" t="s">
        <v>15189</v>
      </c>
      <c r="G2374" s="1" t="s">
        <v>15190</v>
      </c>
      <c r="H2374" s="113" t="s">
        <v>15191</v>
      </c>
      <c r="I2374" s="113" t="s">
        <v>15192</v>
      </c>
      <c r="J2374" s="113" t="s">
        <v>15193</v>
      </c>
      <c r="K2374" s="113" t="s">
        <v>3414</v>
      </c>
      <c r="L2374" s="113" t="s">
        <v>14996</v>
      </c>
      <c r="M2374" s="361" t="s">
        <v>14999</v>
      </c>
    </row>
    <row r="2375" spans="1:15" ht="33" customHeight="1" x14ac:dyDescent="0.25">
      <c r="A2375" s="69">
        <v>711</v>
      </c>
      <c r="B2375" s="119">
        <v>1</v>
      </c>
      <c r="C2375" s="119" t="s">
        <v>65</v>
      </c>
      <c r="D2375" s="119">
        <v>2566</v>
      </c>
      <c r="E2375" s="113" t="s">
        <v>15189</v>
      </c>
      <c r="F2375" s="113" t="s">
        <v>15189</v>
      </c>
      <c r="G2375" s="1" t="s">
        <v>15190</v>
      </c>
      <c r="H2375" s="113" t="s">
        <v>15191</v>
      </c>
      <c r="I2375" s="113" t="s">
        <v>15192</v>
      </c>
      <c r="J2375" s="113" t="s">
        <v>15193</v>
      </c>
      <c r="K2375" s="113" t="s">
        <v>3414</v>
      </c>
      <c r="L2375" s="113" t="s">
        <v>14790</v>
      </c>
      <c r="M2375" s="361" t="s">
        <v>14998</v>
      </c>
    </row>
    <row r="2376" spans="1:15" ht="33" customHeight="1" x14ac:dyDescent="0.25">
      <c r="A2376" s="69">
        <v>712</v>
      </c>
      <c r="B2376" s="119">
        <v>7</v>
      </c>
      <c r="C2376" s="119" t="s">
        <v>65</v>
      </c>
      <c r="D2376" s="119">
        <v>2566</v>
      </c>
      <c r="E2376" s="113" t="s">
        <v>15194</v>
      </c>
      <c r="F2376" s="113" t="s">
        <v>15194</v>
      </c>
      <c r="G2376" s="1" t="s">
        <v>15195</v>
      </c>
      <c r="H2376" s="113" t="s">
        <v>15196</v>
      </c>
      <c r="I2376" s="113" t="s">
        <v>959</v>
      </c>
      <c r="J2376" s="113" t="s">
        <v>216</v>
      </c>
      <c r="K2376" s="113" t="s">
        <v>3414</v>
      </c>
      <c r="L2376" s="113" t="s">
        <v>14790</v>
      </c>
      <c r="M2376" s="361" t="s">
        <v>15197</v>
      </c>
    </row>
    <row r="2377" spans="1:15" s="604" customFormat="1" x14ac:dyDescent="0.25">
      <c r="A2377" s="1047">
        <v>713</v>
      </c>
      <c r="B2377" s="686">
        <v>14</v>
      </c>
      <c r="C2377" s="686" t="s">
        <v>65</v>
      </c>
      <c r="D2377" s="686">
        <v>2566</v>
      </c>
      <c r="E2377" s="1047" t="s">
        <v>15198</v>
      </c>
      <c r="F2377" s="1047" t="s">
        <v>15198</v>
      </c>
      <c r="G2377" s="1064" t="s">
        <v>15199</v>
      </c>
      <c r="H2377" s="1047" t="s">
        <v>15200</v>
      </c>
      <c r="I2377" s="1047" t="s">
        <v>284</v>
      </c>
      <c r="J2377" s="1047" t="s">
        <v>78</v>
      </c>
      <c r="K2377" s="1047" t="s">
        <v>3414</v>
      </c>
      <c r="L2377" s="603" t="s">
        <v>14790</v>
      </c>
      <c r="M2377" s="649" t="s">
        <v>15202</v>
      </c>
    </row>
    <row r="2378" spans="1:15" s="610" customFormat="1" ht="40.5" x14ac:dyDescent="0.25">
      <c r="A2378" s="1048"/>
      <c r="B2378" s="683">
        <v>31</v>
      </c>
      <c r="C2378" s="683" t="s">
        <v>62</v>
      </c>
      <c r="D2378" s="683">
        <v>2566</v>
      </c>
      <c r="E2378" s="1048"/>
      <c r="F2378" s="1048"/>
      <c r="G2378" s="1065"/>
      <c r="H2378" s="1048"/>
      <c r="I2378" s="1048"/>
      <c r="J2378" s="1048"/>
      <c r="K2378" s="1048"/>
      <c r="L2378" s="610" t="s">
        <v>297</v>
      </c>
      <c r="M2378" s="650" t="s">
        <v>15671</v>
      </c>
      <c r="N2378" s="613"/>
      <c r="O2378" s="644"/>
    </row>
    <row r="2379" spans="1:15" s="610" customFormat="1" ht="60.75" x14ac:dyDescent="0.25">
      <c r="A2379" s="1049"/>
      <c r="B2379" s="683">
        <v>31</v>
      </c>
      <c r="C2379" s="683" t="s">
        <v>62</v>
      </c>
      <c r="D2379" s="683">
        <v>2566</v>
      </c>
      <c r="E2379" s="1049"/>
      <c r="F2379" s="1049"/>
      <c r="G2379" s="1066"/>
      <c r="H2379" s="1049"/>
      <c r="I2379" s="1049"/>
      <c r="J2379" s="1049"/>
      <c r="K2379" s="1049"/>
      <c r="L2379" s="610" t="s">
        <v>5673</v>
      </c>
      <c r="M2379" s="650" t="s">
        <v>15672</v>
      </c>
      <c r="N2379" s="613" t="s">
        <v>15673</v>
      </c>
      <c r="O2379" s="644">
        <v>11162.35</v>
      </c>
    </row>
    <row r="2380" spans="1:15" s="604" customFormat="1" ht="40.5" x14ac:dyDescent="0.25">
      <c r="A2380" s="1047">
        <v>714</v>
      </c>
      <c r="B2380" s="686">
        <v>14</v>
      </c>
      <c r="C2380" s="686" t="s">
        <v>65</v>
      </c>
      <c r="D2380" s="686">
        <v>2566</v>
      </c>
      <c r="E2380" s="1047" t="s">
        <v>15198</v>
      </c>
      <c r="F2380" s="1047" t="s">
        <v>15198</v>
      </c>
      <c r="G2380" s="1064" t="s">
        <v>15199</v>
      </c>
      <c r="H2380" s="1047" t="s">
        <v>15200</v>
      </c>
      <c r="I2380" s="1047" t="s">
        <v>284</v>
      </c>
      <c r="J2380" s="1047" t="s">
        <v>78</v>
      </c>
      <c r="K2380" s="1047" t="s">
        <v>3414</v>
      </c>
      <c r="L2380" s="603" t="s">
        <v>14996</v>
      </c>
      <c r="M2380" s="649" t="s">
        <v>15201</v>
      </c>
      <c r="N2380" s="613"/>
      <c r="O2380" s="644"/>
    </row>
    <row r="2381" spans="1:15" s="604" customFormat="1" ht="40.5" x14ac:dyDescent="0.25">
      <c r="A2381" s="1048"/>
      <c r="B2381" s="686"/>
      <c r="C2381" s="686"/>
      <c r="D2381" s="686"/>
      <c r="E2381" s="1048"/>
      <c r="F2381" s="1048"/>
      <c r="G2381" s="1065"/>
      <c r="H2381" s="1048"/>
      <c r="I2381" s="1048"/>
      <c r="J2381" s="1048"/>
      <c r="K2381" s="1048"/>
      <c r="L2381" s="610" t="s">
        <v>297</v>
      </c>
      <c r="M2381" s="650" t="s">
        <v>15671</v>
      </c>
      <c r="N2381" s="613"/>
      <c r="O2381" s="644"/>
    </row>
    <row r="2382" spans="1:15" s="604" customFormat="1" ht="60.75" x14ac:dyDescent="0.25">
      <c r="A2382" s="1049"/>
      <c r="B2382" s="686"/>
      <c r="C2382" s="686"/>
      <c r="D2382" s="686"/>
      <c r="E2382" s="1049"/>
      <c r="F2382" s="1049"/>
      <c r="G2382" s="1066"/>
      <c r="H2382" s="1049"/>
      <c r="I2382" s="1049"/>
      <c r="J2382" s="1049"/>
      <c r="K2382" s="1049"/>
      <c r="L2382" s="610" t="s">
        <v>5673</v>
      </c>
      <c r="M2382" s="650" t="s">
        <v>15672</v>
      </c>
      <c r="N2382" s="613" t="s">
        <v>15673</v>
      </c>
      <c r="O2382" s="644">
        <v>49246.48</v>
      </c>
    </row>
    <row r="2383" spans="1:15" s="604" customFormat="1" x14ac:dyDescent="0.25">
      <c r="A2383" s="1047">
        <v>715</v>
      </c>
      <c r="B2383" s="686">
        <v>13</v>
      </c>
      <c r="C2383" s="686" t="s">
        <v>65</v>
      </c>
      <c r="D2383" s="686">
        <v>2566</v>
      </c>
      <c r="E2383" s="1050" t="s">
        <v>15204</v>
      </c>
      <c r="F2383" s="1050" t="s">
        <v>15204</v>
      </c>
      <c r="G2383" s="1064" t="s">
        <v>15205</v>
      </c>
      <c r="H2383" s="1050" t="s">
        <v>15206</v>
      </c>
      <c r="I2383" s="1050" t="s">
        <v>1102</v>
      </c>
      <c r="J2383" s="1050" t="s">
        <v>551</v>
      </c>
      <c r="K2383" s="1050" t="s">
        <v>3414</v>
      </c>
      <c r="L2383" s="603" t="s">
        <v>14790</v>
      </c>
      <c r="M2383" s="649" t="s">
        <v>15209</v>
      </c>
      <c r="N2383" s="613"/>
      <c r="O2383" s="644"/>
    </row>
    <row r="2384" spans="1:15" s="610" customFormat="1" ht="40.5" x14ac:dyDescent="0.25">
      <c r="A2384" s="1048"/>
      <c r="B2384" s="683">
        <v>31</v>
      </c>
      <c r="C2384" s="683" t="s">
        <v>62</v>
      </c>
      <c r="D2384" s="683">
        <v>2566</v>
      </c>
      <c r="E2384" s="1051"/>
      <c r="F2384" s="1051"/>
      <c r="G2384" s="1065"/>
      <c r="H2384" s="1051"/>
      <c r="I2384" s="1051"/>
      <c r="J2384" s="1051"/>
      <c r="K2384" s="1051"/>
      <c r="L2384" s="610" t="s">
        <v>297</v>
      </c>
      <c r="M2384" s="650" t="s">
        <v>15667</v>
      </c>
      <c r="N2384" s="613"/>
      <c r="O2384" s="644"/>
    </row>
    <row r="2385" spans="1:15" s="610" customFormat="1" ht="60.75" x14ac:dyDescent="0.25">
      <c r="A2385" s="1049"/>
      <c r="B2385" s="683">
        <v>31</v>
      </c>
      <c r="C2385" s="683" t="s">
        <v>62</v>
      </c>
      <c r="D2385" s="683">
        <v>2566</v>
      </c>
      <c r="E2385" s="1052"/>
      <c r="F2385" s="1052"/>
      <c r="G2385" s="1066"/>
      <c r="H2385" s="1052"/>
      <c r="I2385" s="1052"/>
      <c r="J2385" s="1052"/>
      <c r="K2385" s="1052"/>
      <c r="L2385" s="610" t="s">
        <v>5673</v>
      </c>
      <c r="M2385" s="650" t="s">
        <v>15668</v>
      </c>
      <c r="N2385" s="613" t="s">
        <v>15669</v>
      </c>
      <c r="O2385" s="644">
        <v>10618.79</v>
      </c>
    </row>
    <row r="2386" spans="1:15" s="604" customFormat="1" x14ac:dyDescent="0.25">
      <c r="A2386" s="1047">
        <v>716</v>
      </c>
      <c r="B2386" s="686">
        <v>13</v>
      </c>
      <c r="C2386" s="686" t="s">
        <v>65</v>
      </c>
      <c r="D2386" s="686">
        <v>2566</v>
      </c>
      <c r="E2386" s="1050" t="s">
        <v>15204</v>
      </c>
      <c r="F2386" s="1050" t="s">
        <v>15204</v>
      </c>
      <c r="G2386" s="1064" t="s">
        <v>15205</v>
      </c>
      <c r="H2386" s="1050" t="s">
        <v>15206</v>
      </c>
      <c r="I2386" s="1050" t="s">
        <v>1102</v>
      </c>
      <c r="J2386" s="1050" t="s">
        <v>551</v>
      </c>
      <c r="K2386" s="1050" t="s">
        <v>3414</v>
      </c>
      <c r="L2386" s="603" t="s">
        <v>15442</v>
      </c>
      <c r="M2386" s="649" t="s">
        <v>15208</v>
      </c>
      <c r="N2386" s="613"/>
      <c r="O2386" s="644"/>
    </row>
    <row r="2387" spans="1:15" s="604" customFormat="1" ht="40.5" x14ac:dyDescent="0.25">
      <c r="A2387" s="1048"/>
      <c r="B2387" s="686">
        <v>31</v>
      </c>
      <c r="C2387" s="686" t="s">
        <v>62</v>
      </c>
      <c r="D2387" s="686">
        <v>2566</v>
      </c>
      <c r="E2387" s="1051"/>
      <c r="F2387" s="1051"/>
      <c r="G2387" s="1065"/>
      <c r="H2387" s="1051"/>
      <c r="I2387" s="1051"/>
      <c r="J2387" s="1051"/>
      <c r="K2387" s="1051"/>
      <c r="L2387" s="610" t="s">
        <v>297</v>
      </c>
      <c r="M2387" s="650" t="s">
        <v>15667</v>
      </c>
      <c r="N2387" s="613"/>
      <c r="O2387" s="644"/>
    </row>
    <row r="2388" spans="1:15" s="604" customFormat="1" ht="60.75" x14ac:dyDescent="0.25">
      <c r="A2388" s="1049"/>
      <c r="B2388" s="686">
        <v>31</v>
      </c>
      <c r="C2388" s="686" t="s">
        <v>62</v>
      </c>
      <c r="D2388" s="686">
        <v>2566</v>
      </c>
      <c r="E2388" s="1052"/>
      <c r="F2388" s="1052"/>
      <c r="G2388" s="1066"/>
      <c r="H2388" s="1052"/>
      <c r="I2388" s="1052"/>
      <c r="J2388" s="1052"/>
      <c r="K2388" s="1052"/>
      <c r="L2388" s="610" t="s">
        <v>5673</v>
      </c>
      <c r="M2388" s="650" t="s">
        <v>15668</v>
      </c>
      <c r="N2388" s="613" t="s">
        <v>15670</v>
      </c>
      <c r="O2388" s="644">
        <v>66300.42</v>
      </c>
    </row>
    <row r="2389" spans="1:15" ht="36.75" customHeight="1" x14ac:dyDescent="0.25">
      <c r="A2389" s="69">
        <v>717</v>
      </c>
      <c r="B2389" s="119">
        <v>14</v>
      </c>
      <c r="C2389" s="119" t="s">
        <v>65</v>
      </c>
      <c r="D2389" s="119">
        <v>2566</v>
      </c>
      <c r="E2389" s="113" t="s">
        <v>15204</v>
      </c>
      <c r="F2389" s="113" t="s">
        <v>15204</v>
      </c>
      <c r="G2389" s="1" t="s">
        <v>15205</v>
      </c>
      <c r="H2389" s="113" t="s">
        <v>15206</v>
      </c>
      <c r="I2389" s="113" t="s">
        <v>1102</v>
      </c>
      <c r="J2389" s="113" t="s">
        <v>551</v>
      </c>
      <c r="K2389" s="113" t="s">
        <v>3414</v>
      </c>
      <c r="L2389" s="113" t="s">
        <v>12892</v>
      </c>
      <c r="M2389" s="361" t="s">
        <v>15207</v>
      </c>
    </row>
    <row r="2390" spans="1:15" ht="36.75" customHeight="1" x14ac:dyDescent="0.25">
      <c r="A2390" s="69">
        <v>718</v>
      </c>
      <c r="B2390" s="69">
        <v>15</v>
      </c>
      <c r="C2390" s="69" t="s">
        <v>65</v>
      </c>
      <c r="D2390" s="69">
        <v>2566</v>
      </c>
      <c r="E2390" s="113" t="s">
        <v>15198</v>
      </c>
      <c r="F2390" s="113" t="s">
        <v>15198</v>
      </c>
      <c r="G2390" s="1" t="s">
        <v>15199</v>
      </c>
      <c r="H2390" s="113" t="s">
        <v>15200</v>
      </c>
      <c r="I2390" s="113" t="s">
        <v>284</v>
      </c>
      <c r="J2390" s="113" t="s">
        <v>78</v>
      </c>
      <c r="K2390" s="113" t="s">
        <v>3414</v>
      </c>
      <c r="L2390" s="113" t="s">
        <v>12892</v>
      </c>
      <c r="M2390" s="361" t="s">
        <v>15203</v>
      </c>
    </row>
    <row r="2391" spans="1:15" ht="36.75" customHeight="1" x14ac:dyDescent="0.25">
      <c r="A2391" s="69">
        <v>719</v>
      </c>
      <c r="B2391" s="69">
        <v>15</v>
      </c>
      <c r="C2391" s="69" t="s">
        <v>65</v>
      </c>
      <c r="D2391" s="69">
        <v>2566</v>
      </c>
      <c r="E2391" s="113" t="s">
        <v>15210</v>
      </c>
      <c r="F2391" s="113" t="s">
        <v>15210</v>
      </c>
      <c r="G2391" s="1" t="s">
        <v>15211</v>
      </c>
      <c r="H2391" s="113" t="s">
        <v>15212</v>
      </c>
      <c r="I2391" s="113" t="s">
        <v>211</v>
      </c>
      <c r="J2391" s="113" t="s">
        <v>212</v>
      </c>
      <c r="K2391" s="113" t="s">
        <v>3414</v>
      </c>
      <c r="L2391" s="113" t="s">
        <v>12892</v>
      </c>
      <c r="M2391" s="361" t="s">
        <v>15213</v>
      </c>
    </row>
    <row r="2392" spans="1:15" s="604" customFormat="1" ht="36.75" customHeight="1" x14ac:dyDescent="0.25">
      <c r="A2392" s="1047">
        <v>720</v>
      </c>
      <c r="B2392" s="602">
        <v>10</v>
      </c>
      <c r="C2392" s="602" t="s">
        <v>66</v>
      </c>
      <c r="D2392" s="602">
        <v>2566</v>
      </c>
      <c r="E2392" s="1047" t="s">
        <v>15408</v>
      </c>
      <c r="F2392" s="1047" t="s">
        <v>15408</v>
      </c>
      <c r="G2392" s="1064" t="s">
        <v>15409</v>
      </c>
      <c r="H2392" s="1047" t="s">
        <v>15410</v>
      </c>
      <c r="I2392" s="1047" t="s">
        <v>1235</v>
      </c>
      <c r="J2392" s="1047" t="s">
        <v>11</v>
      </c>
      <c r="K2392" s="1047" t="s">
        <v>3414</v>
      </c>
      <c r="L2392" s="603" t="s">
        <v>15411</v>
      </c>
      <c r="M2392" s="649" t="s">
        <v>15412</v>
      </c>
      <c r="N2392" s="613"/>
      <c r="O2392" s="644"/>
    </row>
    <row r="2393" spans="1:15" s="604" customFormat="1" ht="36.75" customHeight="1" x14ac:dyDescent="0.25">
      <c r="A2393" s="1048"/>
      <c r="B2393" s="602">
        <v>21</v>
      </c>
      <c r="C2393" s="602" t="s">
        <v>15929</v>
      </c>
      <c r="D2393" s="602">
        <v>2566</v>
      </c>
      <c r="E2393" s="1048"/>
      <c r="F2393" s="1048"/>
      <c r="G2393" s="1065"/>
      <c r="H2393" s="1048"/>
      <c r="I2393" s="1048"/>
      <c r="J2393" s="1048"/>
      <c r="K2393" s="1048"/>
      <c r="L2393" s="603" t="s">
        <v>15991</v>
      </c>
      <c r="M2393" s="649" t="s">
        <v>15992</v>
      </c>
      <c r="N2393" s="613"/>
      <c r="O2393" s="644"/>
    </row>
    <row r="2394" spans="1:15" s="604" customFormat="1" ht="36.75" customHeight="1" x14ac:dyDescent="0.25">
      <c r="A2394" s="1048"/>
      <c r="B2394" s="602">
        <v>26</v>
      </c>
      <c r="C2394" s="602" t="s">
        <v>70</v>
      </c>
      <c r="D2394" s="602">
        <v>2566</v>
      </c>
      <c r="E2394" s="1048"/>
      <c r="F2394" s="1048"/>
      <c r="G2394" s="1065"/>
      <c r="H2394" s="1048"/>
      <c r="I2394" s="1048"/>
      <c r="J2394" s="1048"/>
      <c r="K2394" s="1048"/>
      <c r="L2394" s="603" t="s">
        <v>15991</v>
      </c>
      <c r="M2394" s="649" t="s">
        <v>15993</v>
      </c>
      <c r="N2394" s="613"/>
      <c r="O2394" s="644"/>
    </row>
    <row r="2395" spans="1:15" s="610" customFormat="1" ht="36.75" customHeight="1" x14ac:dyDescent="0.25">
      <c r="A2395" s="1048"/>
      <c r="B2395" s="608">
        <v>16</v>
      </c>
      <c r="C2395" s="608" t="s">
        <v>67</v>
      </c>
      <c r="D2395" s="608">
        <v>2566</v>
      </c>
      <c r="E2395" s="1048"/>
      <c r="F2395" s="1048"/>
      <c r="G2395" s="1065"/>
      <c r="H2395" s="1048"/>
      <c r="I2395" s="1048"/>
      <c r="J2395" s="1048"/>
      <c r="K2395" s="1048"/>
      <c r="L2395" s="609" t="s">
        <v>17149</v>
      </c>
      <c r="M2395" s="650" t="s">
        <v>17151</v>
      </c>
      <c r="O2395" s="644"/>
    </row>
    <row r="2396" spans="1:15" s="610" customFormat="1" ht="36.75" customHeight="1" x14ac:dyDescent="0.25">
      <c r="A2396" s="1048"/>
      <c r="B2396" s="608">
        <v>16</v>
      </c>
      <c r="C2396" s="608" t="s">
        <v>67</v>
      </c>
      <c r="D2396" s="608">
        <v>2566</v>
      </c>
      <c r="E2396" s="1048"/>
      <c r="F2396" s="1048"/>
      <c r="G2396" s="1065"/>
      <c r="H2396" s="1048"/>
      <c r="I2396" s="1048"/>
      <c r="J2396" s="1048"/>
      <c r="K2396" s="1048"/>
      <c r="L2396" s="609" t="s">
        <v>17150</v>
      </c>
      <c r="M2396" s="650" t="s">
        <v>17152</v>
      </c>
      <c r="N2396" s="613" t="s">
        <v>17153</v>
      </c>
      <c r="O2396" s="644">
        <v>532024.19999999995</v>
      </c>
    </row>
    <row r="2397" spans="1:15" s="610" customFormat="1" ht="36.75" customHeight="1" x14ac:dyDescent="0.25">
      <c r="A2397" s="1048"/>
      <c r="B2397" s="608">
        <v>22</v>
      </c>
      <c r="C2397" s="608" t="s">
        <v>677</v>
      </c>
      <c r="D2397" s="608">
        <v>2566</v>
      </c>
      <c r="E2397" s="1048"/>
      <c r="F2397" s="1048"/>
      <c r="G2397" s="1065"/>
      <c r="H2397" s="1048"/>
      <c r="I2397" s="1048"/>
      <c r="J2397" s="1048"/>
      <c r="K2397" s="1048"/>
      <c r="L2397" s="609" t="s">
        <v>17310</v>
      </c>
      <c r="M2397" s="650" t="s">
        <v>17311</v>
      </c>
      <c r="N2397" s="613"/>
      <c r="O2397" s="644"/>
    </row>
    <row r="2398" spans="1:15" s="610" customFormat="1" ht="36.75" customHeight="1" x14ac:dyDescent="0.25">
      <c r="A2398" s="1049"/>
      <c r="B2398" s="608">
        <v>22</v>
      </c>
      <c r="C2398" s="608" t="s">
        <v>677</v>
      </c>
      <c r="D2398" s="608">
        <v>2566</v>
      </c>
      <c r="E2398" s="1049"/>
      <c r="F2398" s="1049"/>
      <c r="G2398" s="1066"/>
      <c r="H2398" s="1049"/>
      <c r="I2398" s="1049"/>
      <c r="J2398" s="1049"/>
      <c r="K2398" s="1049"/>
      <c r="L2398" s="609" t="s">
        <v>17313</v>
      </c>
      <c r="M2398" s="650" t="s">
        <v>17312</v>
      </c>
      <c r="N2398" s="613" t="s">
        <v>17314</v>
      </c>
      <c r="O2398" s="644"/>
    </row>
    <row r="2399" spans="1:15" s="679" customFormat="1" ht="36.75" customHeight="1" x14ac:dyDescent="0.25">
      <c r="A2399" s="1047">
        <v>721</v>
      </c>
      <c r="B2399" s="602">
        <v>10</v>
      </c>
      <c r="C2399" s="602" t="s">
        <v>66</v>
      </c>
      <c r="D2399" s="602">
        <v>2566</v>
      </c>
      <c r="E2399" s="1047" t="s">
        <v>15413</v>
      </c>
      <c r="F2399" s="1047" t="s">
        <v>15413</v>
      </c>
      <c r="G2399" s="1064" t="s">
        <v>15414</v>
      </c>
      <c r="H2399" s="1047" t="s">
        <v>15415</v>
      </c>
      <c r="I2399" s="1047" t="s">
        <v>261</v>
      </c>
      <c r="J2399" s="1047" t="s">
        <v>212</v>
      </c>
      <c r="K2399" s="1047" t="s">
        <v>3414</v>
      </c>
      <c r="L2399" s="680" t="s">
        <v>12892</v>
      </c>
      <c r="M2399" s="603" t="s">
        <v>15416</v>
      </c>
      <c r="N2399" s="602"/>
      <c r="O2399" s="602"/>
    </row>
    <row r="2400" spans="1:15" s="704" customFormat="1" ht="36.75" customHeight="1" x14ac:dyDescent="0.25">
      <c r="A2400" s="1048"/>
      <c r="B2400" s="608">
        <v>20</v>
      </c>
      <c r="C2400" s="608" t="s">
        <v>65</v>
      </c>
      <c r="D2400" s="608">
        <v>2567</v>
      </c>
      <c r="E2400" s="1048"/>
      <c r="F2400" s="1048"/>
      <c r="G2400" s="1065"/>
      <c r="H2400" s="1048"/>
      <c r="I2400" s="1048"/>
      <c r="J2400" s="1048"/>
      <c r="K2400" s="1048"/>
      <c r="L2400" s="610" t="s">
        <v>297</v>
      </c>
      <c r="M2400" s="609" t="s">
        <v>20287</v>
      </c>
      <c r="N2400" s="608"/>
      <c r="O2400" s="608"/>
    </row>
    <row r="2401" spans="1:15" s="701" customFormat="1" ht="36.75" customHeight="1" x14ac:dyDescent="0.25">
      <c r="A2401" s="1049"/>
      <c r="B2401" s="701">
        <v>20</v>
      </c>
      <c r="C2401" s="701" t="s">
        <v>65</v>
      </c>
      <c r="D2401" s="701">
        <v>2567</v>
      </c>
      <c r="E2401" s="1049"/>
      <c r="F2401" s="1049"/>
      <c r="G2401" s="1066"/>
      <c r="H2401" s="1049"/>
      <c r="I2401" s="1049"/>
      <c r="J2401" s="1049"/>
      <c r="K2401" s="1049"/>
      <c r="L2401" s="610" t="s">
        <v>5673</v>
      </c>
      <c r="M2401" s="609" t="s">
        <v>20288</v>
      </c>
      <c r="N2401" s="608" t="s">
        <v>20289</v>
      </c>
      <c r="O2401" s="701">
        <v>82264.22</v>
      </c>
    </row>
    <row r="2402" spans="1:15" s="604" customFormat="1" x14ac:dyDescent="0.25">
      <c r="A2402" s="1047">
        <v>722</v>
      </c>
      <c r="B2402" s="602">
        <v>19</v>
      </c>
      <c r="C2402" s="602" t="s">
        <v>66</v>
      </c>
      <c r="D2402" s="602">
        <v>2566</v>
      </c>
      <c r="E2402" s="1050" t="s">
        <v>15467</v>
      </c>
      <c r="F2402" s="1050" t="s">
        <v>15467</v>
      </c>
      <c r="G2402" s="1064" t="s">
        <v>15468</v>
      </c>
      <c r="H2402" s="1047" t="s">
        <v>15469</v>
      </c>
      <c r="I2402" s="1047" t="s">
        <v>441</v>
      </c>
      <c r="J2402" s="1047" t="s">
        <v>216</v>
      </c>
      <c r="K2402" s="1047" t="s">
        <v>3414</v>
      </c>
      <c r="L2402" s="603" t="s">
        <v>14790</v>
      </c>
      <c r="M2402" s="649" t="s">
        <v>15470</v>
      </c>
      <c r="N2402" s="613"/>
      <c r="O2402" s="644"/>
    </row>
    <row r="2403" spans="1:15" s="610" customFormat="1" ht="40.5" x14ac:dyDescent="0.25">
      <c r="A2403" s="1048"/>
      <c r="B2403" s="608">
        <v>6</v>
      </c>
      <c r="C2403" s="608" t="s">
        <v>70</v>
      </c>
      <c r="D2403" s="608">
        <v>2566</v>
      </c>
      <c r="E2403" s="1051"/>
      <c r="F2403" s="1051"/>
      <c r="G2403" s="1065"/>
      <c r="H2403" s="1048"/>
      <c r="I2403" s="1048"/>
      <c r="J2403" s="1048"/>
      <c r="K2403" s="1048"/>
      <c r="L2403" s="610" t="s">
        <v>297</v>
      </c>
      <c r="M2403" s="650" t="s">
        <v>15694</v>
      </c>
      <c r="N2403" s="613"/>
      <c r="O2403" s="644"/>
    </row>
    <row r="2404" spans="1:15" s="610" customFormat="1" x14ac:dyDescent="0.25">
      <c r="A2404" s="1049"/>
      <c r="B2404" s="608">
        <v>7</v>
      </c>
      <c r="C2404" s="608" t="s">
        <v>7712</v>
      </c>
      <c r="D2404" s="608">
        <v>2566</v>
      </c>
      <c r="E2404" s="1052"/>
      <c r="F2404" s="1052"/>
      <c r="G2404" s="1066"/>
      <c r="H2404" s="1049"/>
      <c r="I2404" s="1049"/>
      <c r="J2404" s="1049"/>
      <c r="K2404" s="1049"/>
      <c r="L2404" s="610" t="s">
        <v>5673</v>
      </c>
      <c r="M2404" s="650" t="s">
        <v>15695</v>
      </c>
      <c r="N2404" s="645" t="s">
        <v>15696</v>
      </c>
      <c r="O2404" s="644">
        <v>11392.25</v>
      </c>
    </row>
    <row r="2405" spans="1:15" s="604" customFormat="1" x14ac:dyDescent="0.25">
      <c r="A2405" s="1047">
        <v>723</v>
      </c>
      <c r="B2405" s="602">
        <v>19</v>
      </c>
      <c r="C2405" s="602" t="s">
        <v>66</v>
      </c>
      <c r="D2405" s="602">
        <v>2566</v>
      </c>
      <c r="E2405" s="1050" t="s">
        <v>15467</v>
      </c>
      <c r="F2405" s="1050" t="s">
        <v>15467</v>
      </c>
      <c r="G2405" s="1064" t="s">
        <v>15468</v>
      </c>
      <c r="H2405" s="1047" t="s">
        <v>15469</v>
      </c>
      <c r="I2405" s="1047" t="s">
        <v>441</v>
      </c>
      <c r="J2405" s="1047" t="s">
        <v>216</v>
      </c>
      <c r="K2405" s="1047" t="s">
        <v>3414</v>
      </c>
      <c r="L2405" s="603" t="s">
        <v>15442</v>
      </c>
      <c r="M2405" s="649" t="s">
        <v>15471</v>
      </c>
      <c r="N2405" s="646"/>
      <c r="O2405" s="644"/>
    </row>
    <row r="2406" spans="1:15" s="610" customFormat="1" ht="40.5" x14ac:dyDescent="0.25">
      <c r="A2406" s="1048"/>
      <c r="B2406" s="608">
        <v>6</v>
      </c>
      <c r="C2406" s="608" t="s">
        <v>70</v>
      </c>
      <c r="D2406" s="608">
        <v>2566</v>
      </c>
      <c r="E2406" s="1051"/>
      <c r="F2406" s="1051"/>
      <c r="G2406" s="1065"/>
      <c r="H2406" s="1048"/>
      <c r="I2406" s="1048"/>
      <c r="J2406" s="1048"/>
      <c r="K2406" s="1048"/>
      <c r="L2406" s="610" t="s">
        <v>297</v>
      </c>
      <c r="M2406" s="650" t="s">
        <v>15694</v>
      </c>
      <c r="N2406" s="613"/>
      <c r="O2406" s="644"/>
    </row>
    <row r="2407" spans="1:15" s="610" customFormat="1" x14ac:dyDescent="0.25">
      <c r="A2407" s="1049"/>
      <c r="B2407" s="608">
        <v>7</v>
      </c>
      <c r="C2407" s="608" t="s">
        <v>7712</v>
      </c>
      <c r="D2407" s="608">
        <v>2566</v>
      </c>
      <c r="E2407" s="1052"/>
      <c r="F2407" s="1052"/>
      <c r="G2407" s="1066"/>
      <c r="H2407" s="1049"/>
      <c r="I2407" s="1049"/>
      <c r="J2407" s="1049"/>
      <c r="K2407" s="1049"/>
      <c r="L2407" s="610" t="s">
        <v>5673</v>
      </c>
      <c r="M2407" s="650" t="s">
        <v>15695</v>
      </c>
      <c r="N2407" s="645" t="s">
        <v>15697</v>
      </c>
      <c r="O2407" s="644">
        <v>61901.08</v>
      </c>
    </row>
    <row r="2408" spans="1:15" s="604" customFormat="1" x14ac:dyDescent="0.25">
      <c r="A2408" s="1047">
        <v>722</v>
      </c>
      <c r="B2408" s="602">
        <v>19</v>
      </c>
      <c r="C2408" s="602" t="s">
        <v>66</v>
      </c>
      <c r="D2408" s="602">
        <v>2566</v>
      </c>
      <c r="E2408" s="1047" t="s">
        <v>14035</v>
      </c>
      <c r="F2408" s="1047" t="s">
        <v>14035</v>
      </c>
      <c r="G2408" s="1064" t="s">
        <v>15441</v>
      </c>
      <c r="H2408" s="1047" t="s">
        <v>14037</v>
      </c>
      <c r="I2408" s="1047" t="s">
        <v>1102</v>
      </c>
      <c r="J2408" s="1047" t="s">
        <v>551</v>
      </c>
      <c r="K2408" s="1047" t="s">
        <v>3414</v>
      </c>
      <c r="L2408" s="603" t="s">
        <v>15442</v>
      </c>
      <c r="M2408" s="649" t="s">
        <v>15443</v>
      </c>
      <c r="N2408" s="613"/>
      <c r="O2408" s="644"/>
    </row>
    <row r="2409" spans="1:15" s="604" customFormat="1" ht="40.5" x14ac:dyDescent="0.25">
      <c r="A2409" s="1048"/>
      <c r="B2409" s="602">
        <v>15</v>
      </c>
      <c r="C2409" s="602" t="s">
        <v>70</v>
      </c>
      <c r="D2409" s="602">
        <v>2566</v>
      </c>
      <c r="E2409" s="1048"/>
      <c r="F2409" s="1048"/>
      <c r="G2409" s="1065"/>
      <c r="H2409" s="1048"/>
      <c r="I2409" s="1048"/>
      <c r="J2409" s="1048"/>
      <c r="K2409" s="1048"/>
      <c r="L2409" s="610" t="s">
        <v>297</v>
      </c>
      <c r="M2409" s="649" t="s">
        <v>15920</v>
      </c>
      <c r="N2409" s="613" t="s">
        <v>15921</v>
      </c>
      <c r="O2409" s="644"/>
    </row>
    <row r="2410" spans="1:15" s="604" customFormat="1" x14ac:dyDescent="0.25">
      <c r="A2410" s="1049"/>
      <c r="B2410" s="602">
        <v>16</v>
      </c>
      <c r="C2410" s="602" t="s">
        <v>70</v>
      </c>
      <c r="D2410" s="602">
        <v>2566</v>
      </c>
      <c r="E2410" s="1049"/>
      <c r="F2410" s="1049"/>
      <c r="G2410" s="1066"/>
      <c r="H2410" s="1049"/>
      <c r="I2410" s="1049"/>
      <c r="J2410" s="1049"/>
      <c r="K2410" s="1049"/>
      <c r="L2410" s="610" t="s">
        <v>5673</v>
      </c>
      <c r="M2410" s="649" t="s">
        <v>15922</v>
      </c>
      <c r="N2410" s="613"/>
      <c r="O2410" s="644"/>
    </row>
    <row r="2411" spans="1:15" ht="33.75" customHeight="1" x14ac:dyDescent="0.25">
      <c r="A2411" s="69">
        <v>723</v>
      </c>
      <c r="B2411" s="69">
        <v>21</v>
      </c>
      <c r="C2411" s="69" t="s">
        <v>66</v>
      </c>
      <c r="D2411" s="69">
        <v>2566</v>
      </c>
      <c r="E2411" s="113" t="s">
        <v>15451</v>
      </c>
      <c r="F2411" s="113" t="s">
        <v>15451</v>
      </c>
      <c r="G2411" s="1" t="s">
        <v>15452</v>
      </c>
      <c r="H2411" s="113" t="s">
        <v>15453</v>
      </c>
      <c r="I2411" s="113" t="s">
        <v>2244</v>
      </c>
      <c r="J2411" s="113" t="s">
        <v>11</v>
      </c>
      <c r="K2411" s="113" t="s">
        <v>3414</v>
      </c>
      <c r="L2411" s="113" t="s">
        <v>14790</v>
      </c>
      <c r="M2411" s="361" t="s">
        <v>15454</v>
      </c>
    </row>
    <row r="2412" spans="1:15" ht="35.25" customHeight="1" x14ac:dyDescent="0.25">
      <c r="A2412" s="1053">
        <v>724</v>
      </c>
      <c r="B2412" s="1053">
        <v>21</v>
      </c>
      <c r="C2412" s="1053" t="s">
        <v>66</v>
      </c>
      <c r="D2412" s="1053">
        <v>2566</v>
      </c>
      <c r="E2412" s="1067" t="s">
        <v>15451</v>
      </c>
      <c r="F2412" s="1067" t="s">
        <v>15451</v>
      </c>
      <c r="G2412" s="1252" t="s">
        <v>15452</v>
      </c>
      <c r="H2412" s="48" t="s">
        <v>15493</v>
      </c>
      <c r="I2412" s="40" t="s">
        <v>786</v>
      </c>
      <c r="J2412" s="40" t="s">
        <v>11</v>
      </c>
      <c r="K2412" s="40" t="s">
        <v>3414</v>
      </c>
      <c r="L2412" s="1067" t="s">
        <v>15442</v>
      </c>
      <c r="M2412" s="675" t="s">
        <v>15455</v>
      </c>
    </row>
    <row r="2413" spans="1:15" x14ac:dyDescent="0.25">
      <c r="A2413" s="1054"/>
      <c r="B2413" s="1054"/>
      <c r="C2413" s="1054"/>
      <c r="D2413" s="1054"/>
      <c r="E2413" s="1069"/>
      <c r="F2413" s="1069"/>
      <c r="G2413" s="1253"/>
      <c r="H2413" s="1" t="s">
        <v>15453</v>
      </c>
      <c r="I2413" s="113" t="s">
        <v>2244</v>
      </c>
      <c r="J2413" s="113" t="s">
        <v>11</v>
      </c>
      <c r="K2413" s="113" t="s">
        <v>3414</v>
      </c>
      <c r="L2413" s="1069"/>
      <c r="M2413" s="676"/>
    </row>
    <row r="2414" spans="1:15" ht="40.5" x14ac:dyDescent="0.25">
      <c r="A2414" s="1053">
        <v>725</v>
      </c>
      <c r="B2414" s="69">
        <v>1</v>
      </c>
      <c r="C2414" s="69" t="s">
        <v>62</v>
      </c>
      <c r="D2414" s="69">
        <v>2566</v>
      </c>
      <c r="E2414" s="1053" t="s">
        <v>15495</v>
      </c>
      <c r="F2414" s="1053" t="s">
        <v>15498</v>
      </c>
      <c r="G2414" s="1252" t="s">
        <v>15496</v>
      </c>
      <c r="H2414" s="1053" t="s">
        <v>14818</v>
      </c>
      <c r="I2414" s="1053" t="s">
        <v>2586</v>
      </c>
      <c r="J2414" s="1053" t="s">
        <v>1337</v>
      </c>
      <c r="K2414" s="1053" t="s">
        <v>3414</v>
      </c>
      <c r="L2414" s="113" t="s">
        <v>15497</v>
      </c>
      <c r="M2414" s="673" t="s">
        <v>15499</v>
      </c>
    </row>
    <row r="2415" spans="1:15" ht="40.5" x14ac:dyDescent="0.25">
      <c r="A2415" s="1055"/>
      <c r="B2415" s="69">
        <v>3</v>
      </c>
      <c r="C2415" s="69" t="s">
        <v>69</v>
      </c>
      <c r="D2415" s="69">
        <v>2566</v>
      </c>
      <c r="E2415" s="1055"/>
      <c r="F2415" s="1055"/>
      <c r="G2415" s="1276"/>
      <c r="H2415" s="1055"/>
      <c r="I2415" s="1055"/>
      <c r="J2415" s="1055"/>
      <c r="K2415" s="1055"/>
      <c r="L2415" s="113" t="s">
        <v>16052</v>
      </c>
      <c r="M2415" s="673" t="s">
        <v>16054</v>
      </c>
    </row>
    <row r="2416" spans="1:15" ht="40.5" x14ac:dyDescent="0.25">
      <c r="A2416" s="1055"/>
      <c r="B2416" s="69">
        <v>3</v>
      </c>
      <c r="C2416" s="69" t="s">
        <v>69</v>
      </c>
      <c r="D2416" s="69">
        <v>2566</v>
      </c>
      <c r="E2416" s="1054"/>
      <c r="F2416" s="1054"/>
      <c r="G2416" s="1253"/>
      <c r="H2416" s="1054"/>
      <c r="I2416" s="1054"/>
      <c r="J2416" s="1054"/>
      <c r="K2416" s="1054"/>
      <c r="L2416" s="113" t="s">
        <v>16053</v>
      </c>
      <c r="M2416" s="673" t="s">
        <v>16055</v>
      </c>
      <c r="N2416" s="109" t="s">
        <v>16056</v>
      </c>
    </row>
    <row r="2417" spans="1:15" s="604" customFormat="1" x14ac:dyDescent="0.25">
      <c r="A2417" s="1047">
        <v>726</v>
      </c>
      <c r="B2417" s="602">
        <v>3</v>
      </c>
      <c r="C2417" s="602" t="s">
        <v>62</v>
      </c>
      <c r="D2417" s="602">
        <v>2566</v>
      </c>
      <c r="E2417" s="1047" t="s">
        <v>15573</v>
      </c>
      <c r="F2417" s="1047" t="s">
        <v>15573</v>
      </c>
      <c r="G2417" s="1064" t="s">
        <v>15574</v>
      </c>
      <c r="H2417" s="1047" t="s">
        <v>15575</v>
      </c>
      <c r="I2417" s="1047" t="s">
        <v>15576</v>
      </c>
      <c r="J2417" s="1047" t="s">
        <v>15576</v>
      </c>
      <c r="K2417" s="1047" t="s">
        <v>15577</v>
      </c>
      <c r="L2417" s="603" t="s">
        <v>12892</v>
      </c>
      <c r="M2417" s="649" t="s">
        <v>15578</v>
      </c>
      <c r="N2417" s="613"/>
      <c r="O2417" s="644"/>
    </row>
    <row r="2418" spans="1:15" s="610" customFormat="1" ht="40.5" x14ac:dyDescent="0.25">
      <c r="A2418" s="1048"/>
      <c r="B2418" s="608">
        <v>30</v>
      </c>
      <c r="C2418" s="608" t="s">
        <v>73</v>
      </c>
      <c r="D2418" s="608">
        <v>2566</v>
      </c>
      <c r="E2418" s="1048"/>
      <c r="F2418" s="1048"/>
      <c r="G2418" s="1065"/>
      <c r="H2418" s="1048"/>
      <c r="I2418" s="1048"/>
      <c r="J2418" s="1048"/>
      <c r="K2418" s="1048"/>
      <c r="L2418" s="610" t="s">
        <v>297</v>
      </c>
      <c r="M2418" s="650" t="s">
        <v>16556</v>
      </c>
      <c r="N2418" s="613"/>
      <c r="O2418" s="644"/>
    </row>
    <row r="2419" spans="1:15" s="610" customFormat="1" ht="101.25" x14ac:dyDescent="0.25">
      <c r="A2419" s="1049"/>
      <c r="B2419" s="608">
        <v>30</v>
      </c>
      <c r="C2419" s="608" t="s">
        <v>73</v>
      </c>
      <c r="D2419" s="608">
        <v>2566</v>
      </c>
      <c r="E2419" s="1049"/>
      <c r="F2419" s="1049"/>
      <c r="G2419" s="1066"/>
      <c r="H2419" s="1049"/>
      <c r="I2419" s="1049"/>
      <c r="J2419" s="1049"/>
      <c r="K2419" s="1049"/>
      <c r="L2419" s="610" t="s">
        <v>5673</v>
      </c>
      <c r="M2419" s="650" t="s">
        <v>16557</v>
      </c>
      <c r="N2419" s="613" t="s">
        <v>16562</v>
      </c>
      <c r="O2419" s="644">
        <v>279684.71999999997</v>
      </c>
    </row>
    <row r="2420" spans="1:15" s="604" customFormat="1" ht="39.75" customHeight="1" x14ac:dyDescent="0.25">
      <c r="A2420" s="1047">
        <v>727</v>
      </c>
      <c r="B2420" s="602">
        <v>11</v>
      </c>
      <c r="C2420" s="602" t="s">
        <v>62</v>
      </c>
      <c r="D2420" s="602">
        <v>2566</v>
      </c>
      <c r="E2420" s="1047" t="s">
        <v>15600</v>
      </c>
      <c r="F2420" s="1047" t="s">
        <v>15600</v>
      </c>
      <c r="G2420" s="1064" t="s">
        <v>15601</v>
      </c>
      <c r="H2420" s="1047" t="s">
        <v>15602</v>
      </c>
      <c r="I2420" s="1047" t="s">
        <v>1994</v>
      </c>
      <c r="J2420" s="1047" t="s">
        <v>212</v>
      </c>
      <c r="K2420" s="1047" t="s">
        <v>3414</v>
      </c>
      <c r="L2420" s="603" t="s">
        <v>12892</v>
      </c>
      <c r="M2420" s="649" t="s">
        <v>15603</v>
      </c>
      <c r="N2420" s="613"/>
      <c r="O2420" s="644"/>
    </row>
    <row r="2421" spans="1:15" s="610" customFormat="1" ht="39.75" customHeight="1" x14ac:dyDescent="0.25">
      <c r="A2421" s="1048"/>
      <c r="B2421" s="608">
        <v>7</v>
      </c>
      <c r="C2421" s="608" t="s">
        <v>71</v>
      </c>
      <c r="D2421" s="608">
        <v>2566</v>
      </c>
      <c r="E2421" s="1048"/>
      <c r="F2421" s="1048"/>
      <c r="G2421" s="1065"/>
      <c r="H2421" s="1048"/>
      <c r="I2421" s="1048"/>
      <c r="J2421" s="1048"/>
      <c r="K2421" s="1048"/>
      <c r="L2421" s="610" t="s">
        <v>297</v>
      </c>
      <c r="M2421" s="650" t="s">
        <v>16797</v>
      </c>
      <c r="N2421" s="613"/>
      <c r="O2421" s="644"/>
    </row>
    <row r="2422" spans="1:15" s="610" customFormat="1" ht="39.75" customHeight="1" x14ac:dyDescent="0.25">
      <c r="A2422" s="1049"/>
      <c r="B2422" s="608">
        <v>7</v>
      </c>
      <c r="C2422" s="608" t="s">
        <v>71</v>
      </c>
      <c r="D2422" s="608">
        <v>2566</v>
      </c>
      <c r="E2422" s="1049"/>
      <c r="F2422" s="1049"/>
      <c r="G2422" s="1066"/>
      <c r="H2422" s="1049"/>
      <c r="I2422" s="1049"/>
      <c r="J2422" s="1049"/>
      <c r="K2422" s="1049"/>
      <c r="L2422" s="610" t="s">
        <v>5673</v>
      </c>
      <c r="M2422" s="650" t="s">
        <v>16798</v>
      </c>
      <c r="N2422" s="613" t="s">
        <v>16796</v>
      </c>
      <c r="O2422" s="644">
        <v>99562.28</v>
      </c>
    </row>
    <row r="2423" spans="1:15" ht="39.75" customHeight="1" x14ac:dyDescent="0.25">
      <c r="A2423" s="69">
        <v>728</v>
      </c>
      <c r="B2423" s="69">
        <v>18</v>
      </c>
      <c r="C2423" s="69" t="s">
        <v>62</v>
      </c>
      <c r="D2423" s="69">
        <v>2566</v>
      </c>
      <c r="E2423" s="113" t="s">
        <v>14035</v>
      </c>
      <c r="F2423" s="113" t="s">
        <v>14035</v>
      </c>
      <c r="G2423" s="1" t="s">
        <v>15605</v>
      </c>
      <c r="H2423" s="113" t="s">
        <v>14037</v>
      </c>
      <c r="I2423" s="113" t="s">
        <v>1102</v>
      </c>
      <c r="J2423" s="113" t="s">
        <v>551</v>
      </c>
      <c r="K2423" s="113" t="s">
        <v>3414</v>
      </c>
      <c r="L2423" s="113" t="s">
        <v>15604</v>
      </c>
      <c r="M2423" s="361" t="s">
        <v>15603</v>
      </c>
    </row>
    <row r="2424" spans="1:15" ht="39.75" customHeight="1" x14ac:dyDescent="0.25">
      <c r="A2424" s="69">
        <v>729</v>
      </c>
      <c r="B2424" s="69">
        <v>19</v>
      </c>
      <c r="C2424" s="69" t="s">
        <v>62</v>
      </c>
      <c r="D2424" s="69">
        <v>2566</v>
      </c>
      <c r="E2424" s="113" t="s">
        <v>15790</v>
      </c>
      <c r="F2424" s="113" t="s">
        <v>15791</v>
      </c>
      <c r="G2424" s="1" t="s">
        <v>16194</v>
      </c>
      <c r="H2424" s="113" t="s">
        <v>16195</v>
      </c>
      <c r="I2424" s="113" t="s">
        <v>2352</v>
      </c>
      <c r="J2424" s="113" t="s">
        <v>92</v>
      </c>
      <c r="K2424" s="113" t="s">
        <v>3414</v>
      </c>
      <c r="L2424" s="113" t="s">
        <v>16196</v>
      </c>
      <c r="M2424" s="361" t="s">
        <v>16197</v>
      </c>
    </row>
    <row r="2425" spans="1:15" s="604" customFormat="1" ht="39.75" customHeight="1" x14ac:dyDescent="0.25">
      <c r="A2425" s="1047">
        <v>730</v>
      </c>
      <c r="B2425" s="602">
        <v>23</v>
      </c>
      <c r="C2425" s="602" t="s">
        <v>62</v>
      </c>
      <c r="D2425" s="602">
        <v>2566</v>
      </c>
      <c r="E2425" s="1047" t="s">
        <v>15641</v>
      </c>
      <c r="F2425" s="1047" t="s">
        <v>15641</v>
      </c>
      <c r="G2425" s="1064" t="s">
        <v>15642</v>
      </c>
      <c r="H2425" s="1047" t="s">
        <v>15643</v>
      </c>
      <c r="I2425" s="1047" t="s">
        <v>3233</v>
      </c>
      <c r="J2425" s="1047" t="s">
        <v>82</v>
      </c>
      <c r="K2425" s="1047" t="s">
        <v>3234</v>
      </c>
      <c r="L2425" s="603" t="s">
        <v>12892</v>
      </c>
      <c r="M2425" s="649" t="s">
        <v>15644</v>
      </c>
      <c r="N2425" s="613"/>
      <c r="O2425" s="644"/>
    </row>
    <row r="2426" spans="1:15" s="604" customFormat="1" ht="39.75" customHeight="1" x14ac:dyDescent="0.25">
      <c r="A2426" s="1048"/>
      <c r="B2426" s="608">
        <v>7</v>
      </c>
      <c r="C2426" s="608" t="s">
        <v>71</v>
      </c>
      <c r="D2426" s="608">
        <v>2566</v>
      </c>
      <c r="E2426" s="1048"/>
      <c r="F2426" s="1048"/>
      <c r="G2426" s="1065"/>
      <c r="H2426" s="1048"/>
      <c r="I2426" s="1048"/>
      <c r="J2426" s="1048"/>
      <c r="K2426" s="1048"/>
      <c r="L2426" s="610" t="s">
        <v>297</v>
      </c>
      <c r="M2426" s="650" t="s">
        <v>16791</v>
      </c>
      <c r="N2426" s="613"/>
      <c r="O2426" s="644"/>
    </row>
    <row r="2427" spans="1:15" s="604" customFormat="1" ht="39.75" customHeight="1" x14ac:dyDescent="0.25">
      <c r="A2427" s="1049"/>
      <c r="B2427" s="608">
        <v>7</v>
      </c>
      <c r="C2427" s="608" t="s">
        <v>71</v>
      </c>
      <c r="D2427" s="608">
        <v>2566</v>
      </c>
      <c r="E2427" s="1049"/>
      <c r="F2427" s="1049"/>
      <c r="G2427" s="1066"/>
      <c r="H2427" s="1049"/>
      <c r="I2427" s="1049"/>
      <c r="J2427" s="1049"/>
      <c r="K2427" s="1049"/>
      <c r="L2427" s="610" t="s">
        <v>5673</v>
      </c>
      <c r="M2427" s="650" t="s">
        <v>16792</v>
      </c>
      <c r="N2427" s="613" t="s">
        <v>16793</v>
      </c>
      <c r="O2427" s="644">
        <v>123488.61</v>
      </c>
    </row>
    <row r="2428" spans="1:15" s="604" customFormat="1" ht="39.75" customHeight="1" x14ac:dyDescent="0.25">
      <c r="A2428" s="1047">
        <v>731</v>
      </c>
      <c r="B2428" s="602">
        <v>23</v>
      </c>
      <c r="C2428" s="602" t="s">
        <v>62</v>
      </c>
      <c r="D2428" s="602">
        <v>2566</v>
      </c>
      <c r="E2428" s="1047" t="s">
        <v>15645</v>
      </c>
      <c r="F2428" s="1047" t="s">
        <v>15645</v>
      </c>
      <c r="G2428" s="1064" t="s">
        <v>15646</v>
      </c>
      <c r="H2428" s="1047" t="s">
        <v>15647</v>
      </c>
      <c r="I2428" s="1047" t="s">
        <v>237</v>
      </c>
      <c r="J2428" s="1047" t="s">
        <v>232</v>
      </c>
      <c r="K2428" s="1047" t="s">
        <v>3414</v>
      </c>
      <c r="L2428" s="603" t="s">
        <v>12892</v>
      </c>
      <c r="M2428" s="649" t="s">
        <v>15648</v>
      </c>
      <c r="N2428" s="613"/>
      <c r="O2428" s="644"/>
    </row>
    <row r="2429" spans="1:15" s="604" customFormat="1" ht="39.75" customHeight="1" x14ac:dyDescent="0.25">
      <c r="A2429" s="1048"/>
      <c r="B2429" s="608">
        <v>7</v>
      </c>
      <c r="C2429" s="608" t="s">
        <v>71</v>
      </c>
      <c r="D2429" s="608">
        <v>2566</v>
      </c>
      <c r="E2429" s="1048"/>
      <c r="F2429" s="1048"/>
      <c r="G2429" s="1065"/>
      <c r="H2429" s="1048"/>
      <c r="I2429" s="1048"/>
      <c r="J2429" s="1048"/>
      <c r="K2429" s="1048"/>
      <c r="L2429" s="610" t="s">
        <v>297</v>
      </c>
      <c r="M2429" s="650" t="s">
        <v>16788</v>
      </c>
      <c r="N2429" s="613"/>
      <c r="O2429" s="644"/>
    </row>
    <row r="2430" spans="1:15" s="604" customFormat="1" ht="39.75" customHeight="1" x14ac:dyDescent="0.25">
      <c r="A2430" s="1049"/>
      <c r="B2430" s="608">
        <v>7</v>
      </c>
      <c r="C2430" s="608" t="s">
        <v>71</v>
      </c>
      <c r="D2430" s="608">
        <v>2566</v>
      </c>
      <c r="E2430" s="1049"/>
      <c r="F2430" s="1049"/>
      <c r="G2430" s="1066"/>
      <c r="H2430" s="1049"/>
      <c r="I2430" s="1049"/>
      <c r="J2430" s="1049"/>
      <c r="K2430" s="1049"/>
      <c r="L2430" s="610" t="s">
        <v>5673</v>
      </c>
      <c r="M2430" s="650" t="s">
        <v>16789</v>
      </c>
      <c r="N2430" s="613" t="s">
        <v>16790</v>
      </c>
      <c r="O2430" s="644">
        <v>175927.7</v>
      </c>
    </row>
    <row r="2431" spans="1:15" s="604" customFormat="1" ht="40.5" x14ac:dyDescent="0.25">
      <c r="A2431" s="1047">
        <v>732</v>
      </c>
      <c r="B2431" s="602">
        <v>23</v>
      </c>
      <c r="C2431" s="602" t="s">
        <v>62</v>
      </c>
      <c r="D2431" s="602">
        <v>2566</v>
      </c>
      <c r="E2431" s="1050" t="s">
        <v>15645</v>
      </c>
      <c r="F2431" s="1050" t="s">
        <v>15645</v>
      </c>
      <c r="G2431" s="1064" t="s">
        <v>15646</v>
      </c>
      <c r="H2431" s="1050" t="s">
        <v>15647</v>
      </c>
      <c r="I2431" s="1050" t="s">
        <v>237</v>
      </c>
      <c r="J2431" s="1050" t="s">
        <v>232</v>
      </c>
      <c r="K2431" s="1050" t="s">
        <v>3414</v>
      </c>
      <c r="L2431" s="603" t="s">
        <v>14790</v>
      </c>
      <c r="M2431" s="649" t="s">
        <v>15649</v>
      </c>
      <c r="N2431" s="613"/>
      <c r="O2431" s="644"/>
    </row>
    <row r="2432" spans="1:15" s="610" customFormat="1" ht="40.5" x14ac:dyDescent="0.25">
      <c r="A2432" s="1048"/>
      <c r="B2432" s="608">
        <v>27</v>
      </c>
      <c r="C2432" s="608" t="s">
        <v>7712</v>
      </c>
      <c r="D2432" s="608">
        <v>2566</v>
      </c>
      <c r="E2432" s="1051"/>
      <c r="F2432" s="1051"/>
      <c r="G2432" s="1065"/>
      <c r="H2432" s="1051"/>
      <c r="I2432" s="1051"/>
      <c r="J2432" s="1051"/>
      <c r="K2432" s="1051"/>
      <c r="L2432" s="610" t="s">
        <v>297</v>
      </c>
      <c r="M2432" s="650" t="s">
        <v>16028</v>
      </c>
      <c r="N2432" s="613"/>
      <c r="O2432" s="644"/>
    </row>
    <row r="2433" spans="1:15" s="610" customFormat="1" ht="60.75" x14ac:dyDescent="0.25">
      <c r="A2433" s="1049"/>
      <c r="B2433" s="608">
        <v>27</v>
      </c>
      <c r="C2433" s="608" t="s">
        <v>7712</v>
      </c>
      <c r="D2433" s="608">
        <v>2566</v>
      </c>
      <c r="E2433" s="1052"/>
      <c r="F2433" s="1052"/>
      <c r="G2433" s="1066"/>
      <c r="H2433" s="1052"/>
      <c r="I2433" s="1052"/>
      <c r="J2433" s="1052"/>
      <c r="K2433" s="1052"/>
      <c r="L2433" s="610" t="s">
        <v>5673</v>
      </c>
      <c r="M2433" s="650" t="s">
        <v>16029</v>
      </c>
      <c r="N2433" s="613" t="s">
        <v>16030</v>
      </c>
      <c r="O2433" s="644">
        <v>11658.39</v>
      </c>
    </row>
    <row r="2434" spans="1:15" s="604" customFormat="1" ht="40.5" x14ac:dyDescent="0.25">
      <c r="A2434" s="1047">
        <v>733</v>
      </c>
      <c r="B2434" s="602">
        <v>23</v>
      </c>
      <c r="C2434" s="602" t="s">
        <v>62</v>
      </c>
      <c r="D2434" s="602">
        <v>2566</v>
      </c>
      <c r="E2434" s="1050" t="s">
        <v>15645</v>
      </c>
      <c r="F2434" s="1047" t="s">
        <v>15645</v>
      </c>
      <c r="G2434" s="1064" t="s">
        <v>15646</v>
      </c>
      <c r="H2434" s="1047" t="s">
        <v>15647</v>
      </c>
      <c r="I2434" s="1047" t="s">
        <v>237</v>
      </c>
      <c r="J2434" s="1047" t="s">
        <v>232</v>
      </c>
      <c r="K2434" s="1047" t="s">
        <v>3414</v>
      </c>
      <c r="L2434" s="603" t="s">
        <v>15442</v>
      </c>
      <c r="M2434" s="649" t="s">
        <v>15650</v>
      </c>
      <c r="N2434" s="613"/>
      <c r="O2434" s="644"/>
    </row>
    <row r="2435" spans="1:15" s="610" customFormat="1" ht="40.5" x14ac:dyDescent="0.25">
      <c r="A2435" s="1048"/>
      <c r="B2435" s="608">
        <v>27</v>
      </c>
      <c r="C2435" s="608" t="s">
        <v>7712</v>
      </c>
      <c r="D2435" s="608">
        <v>2566</v>
      </c>
      <c r="E2435" s="1051"/>
      <c r="F2435" s="1048"/>
      <c r="G2435" s="1065"/>
      <c r="H2435" s="1048"/>
      <c r="I2435" s="1048"/>
      <c r="J2435" s="1048"/>
      <c r="K2435" s="1048"/>
      <c r="L2435" s="610" t="s">
        <v>297</v>
      </c>
      <c r="M2435" s="650" t="s">
        <v>16028</v>
      </c>
      <c r="N2435" s="613"/>
      <c r="O2435" s="644"/>
    </row>
    <row r="2436" spans="1:15" s="610" customFormat="1" ht="60.75" x14ac:dyDescent="0.25">
      <c r="A2436" s="1049"/>
      <c r="B2436" s="677">
        <v>27</v>
      </c>
      <c r="C2436" s="677" t="s">
        <v>7712</v>
      </c>
      <c r="D2436" s="677">
        <v>2566</v>
      </c>
      <c r="E2436" s="1052"/>
      <c r="F2436" s="1049"/>
      <c r="G2436" s="1066"/>
      <c r="H2436" s="1049"/>
      <c r="I2436" s="1049"/>
      <c r="J2436" s="1049"/>
      <c r="K2436" s="1049"/>
      <c r="L2436" s="610" t="s">
        <v>5673</v>
      </c>
      <c r="M2436" s="650" t="s">
        <v>16029</v>
      </c>
      <c r="N2436" s="613" t="s">
        <v>16031</v>
      </c>
      <c r="O2436" s="644">
        <v>78313.740000000005</v>
      </c>
    </row>
    <row r="2437" spans="1:15" s="610" customFormat="1" x14ac:dyDescent="0.25">
      <c r="A2437" s="1047">
        <v>734</v>
      </c>
      <c r="B2437" s="677">
        <v>24</v>
      </c>
      <c r="C2437" s="677" t="s">
        <v>62</v>
      </c>
      <c r="D2437" s="677">
        <v>2566</v>
      </c>
      <c r="E2437" s="1047" t="s">
        <v>16783</v>
      </c>
      <c r="F2437" s="1047" t="s">
        <v>16783</v>
      </c>
      <c r="G2437" s="1064" t="s">
        <v>16418</v>
      </c>
      <c r="H2437" s="1047" t="s">
        <v>16419</v>
      </c>
      <c r="I2437" s="1047" t="s">
        <v>16420</v>
      </c>
      <c r="J2437" s="1047" t="s">
        <v>16421</v>
      </c>
      <c r="K2437" s="1047" t="s">
        <v>3717</v>
      </c>
      <c r="L2437" s="603" t="s">
        <v>12892</v>
      </c>
      <c r="M2437" s="649" t="s">
        <v>16784</v>
      </c>
      <c r="N2437" s="613"/>
      <c r="O2437" s="644"/>
    </row>
    <row r="2438" spans="1:15" s="610" customFormat="1" ht="40.5" x14ac:dyDescent="0.25">
      <c r="A2438" s="1048"/>
      <c r="B2438" s="608">
        <v>7</v>
      </c>
      <c r="C2438" s="608" t="s">
        <v>71</v>
      </c>
      <c r="D2438" s="608">
        <v>2566</v>
      </c>
      <c r="E2438" s="1048"/>
      <c r="F2438" s="1048"/>
      <c r="G2438" s="1065"/>
      <c r="H2438" s="1048"/>
      <c r="I2438" s="1048"/>
      <c r="J2438" s="1048"/>
      <c r="K2438" s="1048"/>
      <c r="L2438" s="610" t="s">
        <v>297</v>
      </c>
      <c r="M2438" s="650" t="s">
        <v>16785</v>
      </c>
      <c r="N2438" s="613"/>
      <c r="O2438" s="644"/>
    </row>
    <row r="2439" spans="1:15" s="610" customFormat="1" ht="60.75" x14ac:dyDescent="0.25">
      <c r="A2439" s="1049"/>
      <c r="B2439" s="608">
        <v>7</v>
      </c>
      <c r="C2439" s="608" t="s">
        <v>71</v>
      </c>
      <c r="D2439" s="608">
        <v>2566</v>
      </c>
      <c r="E2439" s="1049"/>
      <c r="F2439" s="1049"/>
      <c r="G2439" s="1066"/>
      <c r="H2439" s="1049"/>
      <c r="I2439" s="1049"/>
      <c r="J2439" s="1049"/>
      <c r="K2439" s="1049"/>
      <c r="L2439" s="610" t="s">
        <v>5673</v>
      </c>
      <c r="M2439" s="650" t="s">
        <v>16786</v>
      </c>
      <c r="N2439" s="613" t="s">
        <v>16787</v>
      </c>
      <c r="O2439" s="644">
        <v>166840.87</v>
      </c>
    </row>
    <row r="2440" spans="1:15" s="610" customFormat="1" x14ac:dyDescent="0.25">
      <c r="A2440" s="1047">
        <v>735</v>
      </c>
      <c r="B2440" s="677">
        <v>24</v>
      </c>
      <c r="C2440" s="677" t="s">
        <v>62</v>
      </c>
      <c r="D2440" s="677">
        <v>2566</v>
      </c>
      <c r="E2440" s="1050" t="s">
        <v>16777</v>
      </c>
      <c r="F2440" s="1050" t="s">
        <v>16777</v>
      </c>
      <c r="G2440" s="1064" t="s">
        <v>16778</v>
      </c>
      <c r="H2440" s="1050" t="s">
        <v>13505</v>
      </c>
      <c r="I2440" s="1050" t="s">
        <v>190</v>
      </c>
      <c r="J2440" s="1050" t="s">
        <v>191</v>
      </c>
      <c r="K2440" s="1050" t="s">
        <v>3234</v>
      </c>
      <c r="L2440" s="603" t="s">
        <v>12892</v>
      </c>
      <c r="M2440" s="649" t="s">
        <v>16779</v>
      </c>
      <c r="N2440" s="613"/>
      <c r="O2440" s="644"/>
    </row>
    <row r="2441" spans="1:15" s="610" customFormat="1" ht="40.5" x14ac:dyDescent="0.25">
      <c r="A2441" s="1048"/>
      <c r="B2441" s="608">
        <v>7</v>
      </c>
      <c r="C2441" s="608" t="s">
        <v>71</v>
      </c>
      <c r="D2441" s="608">
        <v>2566</v>
      </c>
      <c r="E2441" s="1051"/>
      <c r="F2441" s="1051"/>
      <c r="G2441" s="1065"/>
      <c r="H2441" s="1051"/>
      <c r="I2441" s="1051"/>
      <c r="J2441" s="1051"/>
      <c r="K2441" s="1051"/>
      <c r="L2441" s="610" t="s">
        <v>297</v>
      </c>
      <c r="M2441" s="650" t="s">
        <v>16780</v>
      </c>
      <c r="N2441" s="613"/>
      <c r="O2441" s="644"/>
    </row>
    <row r="2442" spans="1:15" s="610" customFormat="1" ht="40.5" x14ac:dyDescent="0.25">
      <c r="A2442" s="1049"/>
      <c r="B2442" s="608">
        <v>7</v>
      </c>
      <c r="C2442" s="608" t="s">
        <v>71</v>
      </c>
      <c r="D2442" s="608">
        <v>2566</v>
      </c>
      <c r="E2442" s="1052"/>
      <c r="F2442" s="1052"/>
      <c r="G2442" s="1066"/>
      <c r="H2442" s="1052"/>
      <c r="I2442" s="1052"/>
      <c r="J2442" s="1052"/>
      <c r="K2442" s="1052"/>
      <c r="L2442" s="610" t="s">
        <v>5673</v>
      </c>
      <c r="M2442" s="650" t="s">
        <v>16781</v>
      </c>
      <c r="N2442" s="613" t="s">
        <v>16782</v>
      </c>
      <c r="O2442" s="644"/>
    </row>
    <row r="2443" spans="1:15" s="26" customFormat="1" ht="40.5" x14ac:dyDescent="0.25">
      <c r="A2443" s="1053">
        <v>735</v>
      </c>
      <c r="B2443" s="12">
        <v>25</v>
      </c>
      <c r="C2443" s="12" t="s">
        <v>70</v>
      </c>
      <c r="D2443" s="12">
        <v>2566</v>
      </c>
      <c r="E2443" s="1053" t="s">
        <v>16417</v>
      </c>
      <c r="F2443" s="1053" t="s">
        <v>16417</v>
      </c>
      <c r="G2443" s="1252" t="s">
        <v>16422</v>
      </c>
      <c r="H2443" s="1053" t="s">
        <v>16423</v>
      </c>
      <c r="I2443" s="1053" t="s">
        <v>16420</v>
      </c>
      <c r="J2443" s="1053" t="s">
        <v>16421</v>
      </c>
      <c r="K2443" s="1053" t="s">
        <v>3717</v>
      </c>
      <c r="L2443" s="113" t="s">
        <v>15442</v>
      </c>
      <c r="M2443" s="361" t="s">
        <v>16424</v>
      </c>
      <c r="N2443" s="485"/>
      <c r="O2443" s="293"/>
    </row>
    <row r="2444" spans="1:15" s="26" customFormat="1" x14ac:dyDescent="0.25">
      <c r="A2444" s="1055"/>
      <c r="B2444" s="12">
        <v>18</v>
      </c>
      <c r="C2444" s="12" t="s">
        <v>73</v>
      </c>
      <c r="D2444" s="12">
        <v>2566</v>
      </c>
      <c r="E2444" s="1055"/>
      <c r="F2444" s="1055"/>
      <c r="G2444" s="1276"/>
      <c r="H2444" s="1055"/>
      <c r="I2444" s="1055"/>
      <c r="J2444" s="1055"/>
      <c r="K2444" s="1055"/>
      <c r="L2444" s="113" t="s">
        <v>14484</v>
      </c>
      <c r="M2444" s="361" t="s">
        <v>16699</v>
      </c>
      <c r="N2444" s="485"/>
      <c r="O2444" s="293"/>
    </row>
    <row r="2445" spans="1:15" s="26" customFormat="1" x14ac:dyDescent="0.25">
      <c r="A2445" s="1054"/>
      <c r="B2445" s="12">
        <v>23</v>
      </c>
      <c r="C2445" s="12" t="s">
        <v>73</v>
      </c>
      <c r="D2445" s="12">
        <v>2566</v>
      </c>
      <c r="E2445" s="1054"/>
      <c r="F2445" s="1054"/>
      <c r="G2445" s="1253"/>
      <c r="H2445" s="1054"/>
      <c r="I2445" s="1054"/>
      <c r="J2445" s="1054"/>
      <c r="K2445" s="1054"/>
      <c r="L2445" s="113" t="s">
        <v>14484</v>
      </c>
      <c r="M2445" s="361" t="s">
        <v>16700</v>
      </c>
      <c r="N2445" s="485"/>
      <c r="O2445" s="293"/>
    </row>
    <row r="2446" spans="1:15" s="604" customFormat="1" ht="36" customHeight="1" x14ac:dyDescent="0.25">
      <c r="A2446" s="1047">
        <v>736</v>
      </c>
      <c r="B2446" s="602">
        <v>24</v>
      </c>
      <c r="C2446" s="602" t="s">
        <v>62</v>
      </c>
      <c r="D2446" s="602">
        <v>2566</v>
      </c>
      <c r="E2446" s="1047" t="s">
        <v>15652</v>
      </c>
      <c r="F2446" s="1047" t="s">
        <v>15652</v>
      </c>
      <c r="G2446" s="1064" t="s">
        <v>15653</v>
      </c>
      <c r="H2446" s="1047" t="s">
        <v>15654</v>
      </c>
      <c r="I2446" s="1047" t="s">
        <v>261</v>
      </c>
      <c r="J2446" s="1047" t="s">
        <v>212</v>
      </c>
      <c r="K2446" s="1047" t="s">
        <v>3414</v>
      </c>
      <c r="L2446" s="603" t="s">
        <v>12892</v>
      </c>
      <c r="M2446" s="649" t="s">
        <v>15655</v>
      </c>
      <c r="N2446" s="613"/>
      <c r="O2446" s="644"/>
    </row>
    <row r="2447" spans="1:15" s="610" customFormat="1" ht="36" customHeight="1" x14ac:dyDescent="0.25">
      <c r="A2447" s="1048"/>
      <c r="B2447" s="608"/>
      <c r="C2447" s="608"/>
      <c r="D2447" s="608"/>
      <c r="E2447" s="1048"/>
      <c r="F2447" s="1048"/>
      <c r="G2447" s="1065"/>
      <c r="H2447" s="1048"/>
      <c r="I2447" s="1048"/>
      <c r="J2447" s="1048"/>
      <c r="K2447" s="1048"/>
      <c r="L2447" s="610" t="s">
        <v>297</v>
      </c>
      <c r="M2447" s="650" t="s">
        <v>16794</v>
      </c>
      <c r="N2447" s="613"/>
      <c r="O2447" s="644"/>
    </row>
    <row r="2448" spans="1:15" s="610" customFormat="1" ht="36" customHeight="1" x14ac:dyDescent="0.25">
      <c r="A2448" s="1049"/>
      <c r="B2448" s="608"/>
      <c r="C2448" s="608"/>
      <c r="D2448" s="608"/>
      <c r="E2448" s="1049"/>
      <c r="F2448" s="1049"/>
      <c r="G2448" s="1066"/>
      <c r="H2448" s="1049"/>
      <c r="I2448" s="1049"/>
      <c r="J2448" s="1049"/>
      <c r="K2448" s="1049"/>
      <c r="L2448" s="610" t="s">
        <v>5673</v>
      </c>
      <c r="M2448" s="650" t="s">
        <v>16795</v>
      </c>
      <c r="N2448" s="613" t="s">
        <v>16799</v>
      </c>
      <c r="O2448" s="644">
        <v>293803.73</v>
      </c>
    </row>
    <row r="2449" spans="1:15" s="604" customFormat="1" ht="36" customHeight="1" x14ac:dyDescent="0.25">
      <c r="A2449" s="1047">
        <v>737</v>
      </c>
      <c r="B2449" s="602">
        <v>31</v>
      </c>
      <c r="C2449" s="602" t="s">
        <v>62</v>
      </c>
      <c r="D2449" s="602">
        <v>2566</v>
      </c>
      <c r="E2449" s="1047" t="s">
        <v>15660</v>
      </c>
      <c r="F2449" s="1047" t="s">
        <v>15660</v>
      </c>
      <c r="G2449" s="1064" t="s">
        <v>15661</v>
      </c>
      <c r="H2449" s="1047" t="s">
        <v>15662</v>
      </c>
      <c r="I2449" s="1047" t="s">
        <v>2658</v>
      </c>
      <c r="J2449" s="1047" t="s">
        <v>105</v>
      </c>
      <c r="K2449" s="1047" t="s">
        <v>3414</v>
      </c>
      <c r="L2449" s="603" t="s">
        <v>12892</v>
      </c>
      <c r="M2449" s="649" t="s">
        <v>15663</v>
      </c>
      <c r="N2449" s="613"/>
      <c r="O2449" s="644"/>
    </row>
    <row r="2450" spans="1:15" s="610" customFormat="1" ht="36" customHeight="1" x14ac:dyDescent="0.25">
      <c r="A2450" s="1048"/>
      <c r="B2450" s="608">
        <v>9</v>
      </c>
      <c r="C2450" s="608" t="s">
        <v>66</v>
      </c>
      <c r="D2450" s="608">
        <v>2567</v>
      </c>
      <c r="E2450" s="1048"/>
      <c r="F2450" s="1048"/>
      <c r="G2450" s="1065"/>
      <c r="H2450" s="1048"/>
      <c r="I2450" s="1048"/>
      <c r="J2450" s="1048"/>
      <c r="K2450" s="1048"/>
      <c r="L2450" s="610" t="s">
        <v>297</v>
      </c>
      <c r="M2450" s="650" t="s">
        <v>20403</v>
      </c>
      <c r="N2450" s="613"/>
      <c r="O2450" s="644"/>
    </row>
    <row r="2451" spans="1:15" s="610" customFormat="1" ht="36" customHeight="1" x14ac:dyDescent="0.25">
      <c r="A2451" s="1049"/>
      <c r="B2451" s="608">
        <v>9</v>
      </c>
      <c r="C2451" s="608" t="s">
        <v>66</v>
      </c>
      <c r="D2451" s="608">
        <v>2567</v>
      </c>
      <c r="E2451" s="1049"/>
      <c r="F2451" s="1049"/>
      <c r="G2451" s="1066"/>
      <c r="H2451" s="1049"/>
      <c r="I2451" s="1049"/>
      <c r="J2451" s="1049"/>
      <c r="K2451" s="1049"/>
      <c r="L2451" s="610" t="s">
        <v>5673</v>
      </c>
      <c r="M2451" s="650" t="s">
        <v>20402</v>
      </c>
      <c r="N2451" s="613" t="s">
        <v>20404</v>
      </c>
      <c r="O2451" s="644">
        <v>252606.25</v>
      </c>
    </row>
    <row r="2452" spans="1:15" s="604" customFormat="1" ht="36" customHeight="1" x14ac:dyDescent="0.25">
      <c r="A2452" s="1047">
        <v>738</v>
      </c>
      <c r="B2452" s="602">
        <v>6</v>
      </c>
      <c r="C2452" s="602" t="s">
        <v>70</v>
      </c>
      <c r="D2452" s="602">
        <v>2566</v>
      </c>
      <c r="E2452" s="1047" t="s">
        <v>15860</v>
      </c>
      <c r="F2452" s="1047" t="s">
        <v>15860</v>
      </c>
      <c r="G2452" s="1064" t="s">
        <v>17904</v>
      </c>
      <c r="H2452" s="1047" t="s">
        <v>15862</v>
      </c>
      <c r="I2452" s="1047" t="s">
        <v>12</v>
      </c>
      <c r="J2452" s="1047" t="s">
        <v>1588</v>
      </c>
      <c r="K2452" s="1047" t="s">
        <v>3132</v>
      </c>
      <c r="L2452" s="603" t="s">
        <v>12892</v>
      </c>
      <c r="M2452" s="649" t="s">
        <v>15863</v>
      </c>
      <c r="N2452" s="613"/>
      <c r="O2452" s="644"/>
    </row>
    <row r="2453" spans="1:15" s="610" customFormat="1" ht="36" customHeight="1" x14ac:dyDescent="0.25">
      <c r="A2453" s="1048"/>
      <c r="B2453" s="608">
        <v>20</v>
      </c>
      <c r="C2453" s="608" t="s">
        <v>682</v>
      </c>
      <c r="D2453" s="608">
        <v>2566</v>
      </c>
      <c r="E2453" s="1048"/>
      <c r="F2453" s="1048"/>
      <c r="G2453" s="1065"/>
      <c r="H2453" s="1048"/>
      <c r="I2453" s="1048"/>
      <c r="J2453" s="1048"/>
      <c r="K2453" s="1048"/>
      <c r="L2453" s="610" t="s">
        <v>297</v>
      </c>
      <c r="M2453" s="650" t="s">
        <v>17670</v>
      </c>
      <c r="N2453" s="613"/>
      <c r="O2453" s="644"/>
    </row>
    <row r="2454" spans="1:15" s="610" customFormat="1" ht="36" customHeight="1" x14ac:dyDescent="0.25">
      <c r="A2454" s="1049"/>
      <c r="B2454" s="608">
        <v>25</v>
      </c>
      <c r="C2454" s="608" t="s">
        <v>682</v>
      </c>
      <c r="D2454" s="608">
        <v>2566</v>
      </c>
      <c r="E2454" s="1049"/>
      <c r="F2454" s="1049"/>
      <c r="G2454" s="1066"/>
      <c r="H2454" s="1049"/>
      <c r="I2454" s="1049"/>
      <c r="J2454" s="1049"/>
      <c r="K2454" s="1049"/>
      <c r="L2454" s="610" t="s">
        <v>5673</v>
      </c>
      <c r="M2454" s="650" t="s">
        <v>17671</v>
      </c>
      <c r="N2454" s="613" t="s">
        <v>17672</v>
      </c>
      <c r="O2454" s="644">
        <v>139663.73000000001</v>
      </c>
    </row>
    <row r="2455" spans="1:15" s="604" customFormat="1" ht="36" customHeight="1" x14ac:dyDescent="0.25">
      <c r="A2455" s="1047">
        <v>739</v>
      </c>
      <c r="B2455" s="602">
        <v>7</v>
      </c>
      <c r="C2455" s="602" t="s">
        <v>70</v>
      </c>
      <c r="D2455" s="602">
        <v>2566</v>
      </c>
      <c r="E2455" s="1050" t="s">
        <v>15860</v>
      </c>
      <c r="F2455" s="1050" t="s">
        <v>15860</v>
      </c>
      <c r="G2455" s="1064" t="s">
        <v>15861</v>
      </c>
      <c r="H2455" s="1047" t="s">
        <v>15862</v>
      </c>
      <c r="I2455" s="1047" t="s">
        <v>12</v>
      </c>
      <c r="J2455" s="1047" t="s">
        <v>1588</v>
      </c>
      <c r="K2455" s="1047" t="s">
        <v>3132</v>
      </c>
      <c r="L2455" s="603" t="s">
        <v>14790</v>
      </c>
      <c r="M2455" s="649" t="s">
        <v>15955</v>
      </c>
      <c r="N2455" s="613"/>
      <c r="O2455" s="644"/>
    </row>
    <row r="2456" spans="1:15" s="604" customFormat="1" ht="36" customHeight="1" x14ac:dyDescent="0.25">
      <c r="A2456" s="1048"/>
      <c r="B2456" s="602">
        <v>18</v>
      </c>
      <c r="C2456" s="602" t="s">
        <v>73</v>
      </c>
      <c r="D2456" s="602">
        <v>2566</v>
      </c>
      <c r="E2456" s="1051"/>
      <c r="F2456" s="1051"/>
      <c r="G2456" s="1065"/>
      <c r="H2456" s="1048"/>
      <c r="I2456" s="1048"/>
      <c r="J2456" s="1048"/>
      <c r="K2456" s="1048"/>
      <c r="L2456" s="603" t="s">
        <v>16701</v>
      </c>
      <c r="M2456" s="649" t="s">
        <v>16702</v>
      </c>
      <c r="N2456" s="613"/>
      <c r="O2456" s="644"/>
    </row>
    <row r="2457" spans="1:15" s="604" customFormat="1" ht="36" customHeight="1" x14ac:dyDescent="0.25">
      <c r="A2457" s="1049"/>
      <c r="B2457" s="602">
        <v>22</v>
      </c>
      <c r="C2457" s="602" t="s">
        <v>73</v>
      </c>
      <c r="D2457" s="602">
        <v>2566</v>
      </c>
      <c r="E2457" s="1052"/>
      <c r="F2457" s="1052"/>
      <c r="G2457" s="1066"/>
      <c r="H2457" s="1049"/>
      <c r="I2457" s="1049"/>
      <c r="J2457" s="1049"/>
      <c r="K2457" s="1049"/>
      <c r="L2457" s="603" t="s">
        <v>16701</v>
      </c>
      <c r="M2457" s="649" t="s">
        <v>16703</v>
      </c>
      <c r="N2457" s="613" t="s">
        <v>16971</v>
      </c>
      <c r="O2457" s="644"/>
    </row>
    <row r="2458" spans="1:15" s="604" customFormat="1" ht="36" customHeight="1" x14ac:dyDescent="0.25">
      <c r="A2458" s="1047">
        <v>740</v>
      </c>
      <c r="B2458" s="602">
        <v>7</v>
      </c>
      <c r="C2458" s="602" t="s">
        <v>70</v>
      </c>
      <c r="D2458" s="602">
        <v>2566</v>
      </c>
      <c r="E2458" s="1050" t="s">
        <v>15860</v>
      </c>
      <c r="F2458" s="1050" t="s">
        <v>15860</v>
      </c>
      <c r="G2458" s="1064" t="s">
        <v>15861</v>
      </c>
      <c r="H2458" s="1047" t="s">
        <v>15862</v>
      </c>
      <c r="I2458" s="1047" t="s">
        <v>12</v>
      </c>
      <c r="J2458" s="1047" t="s">
        <v>1588</v>
      </c>
      <c r="K2458" s="1047" t="s">
        <v>3132</v>
      </c>
      <c r="L2458" s="603" t="s">
        <v>15442</v>
      </c>
      <c r="M2458" s="649" t="s">
        <v>15956</v>
      </c>
      <c r="N2458" s="613"/>
      <c r="O2458" s="644"/>
    </row>
    <row r="2459" spans="1:15" s="604" customFormat="1" ht="36" customHeight="1" x14ac:dyDescent="0.25">
      <c r="A2459" s="1048"/>
      <c r="B2459" s="602">
        <v>18</v>
      </c>
      <c r="C2459" s="602" t="s">
        <v>73</v>
      </c>
      <c r="D2459" s="602">
        <v>2566</v>
      </c>
      <c r="E2459" s="1051"/>
      <c r="F2459" s="1051"/>
      <c r="G2459" s="1065"/>
      <c r="H2459" s="1048"/>
      <c r="I2459" s="1048"/>
      <c r="J2459" s="1048"/>
      <c r="K2459" s="1048"/>
      <c r="L2459" s="603" t="s">
        <v>16701</v>
      </c>
      <c r="M2459" s="649" t="s">
        <v>16702</v>
      </c>
      <c r="N2459" s="613"/>
      <c r="O2459" s="644"/>
    </row>
    <row r="2460" spans="1:15" s="604" customFormat="1" ht="36" customHeight="1" x14ac:dyDescent="0.25">
      <c r="A2460" s="1049"/>
      <c r="B2460" s="602">
        <v>22</v>
      </c>
      <c r="C2460" s="602" t="s">
        <v>73</v>
      </c>
      <c r="D2460" s="602">
        <v>2566</v>
      </c>
      <c r="E2460" s="1052"/>
      <c r="F2460" s="1052"/>
      <c r="G2460" s="1066"/>
      <c r="H2460" s="1049"/>
      <c r="I2460" s="1049"/>
      <c r="J2460" s="1049"/>
      <c r="K2460" s="1049"/>
      <c r="L2460" s="603" t="s">
        <v>16701</v>
      </c>
      <c r="M2460" s="649" t="s">
        <v>16703</v>
      </c>
      <c r="N2460" s="613" t="s">
        <v>16972</v>
      </c>
      <c r="O2460" s="644">
        <v>27087.61</v>
      </c>
    </row>
    <row r="2461" spans="1:15" s="604" customFormat="1" ht="40.5" x14ac:dyDescent="0.25">
      <c r="A2461" s="1047">
        <v>741</v>
      </c>
      <c r="B2461" s="602">
        <v>7</v>
      </c>
      <c r="C2461" s="602" t="s">
        <v>70</v>
      </c>
      <c r="D2461" s="602">
        <v>2566</v>
      </c>
      <c r="E2461" s="1047" t="s">
        <v>16124</v>
      </c>
      <c r="F2461" s="1047" t="s">
        <v>16124</v>
      </c>
      <c r="G2461" s="1064" t="s">
        <v>16125</v>
      </c>
      <c r="H2461" s="1047" t="s">
        <v>16126</v>
      </c>
      <c r="I2461" s="1047" t="s">
        <v>16127</v>
      </c>
      <c r="J2461" s="1047" t="s">
        <v>5638</v>
      </c>
      <c r="K2461" s="1047" t="s">
        <v>3387</v>
      </c>
      <c r="L2461" s="603" t="s">
        <v>15442</v>
      </c>
      <c r="M2461" s="649" t="s">
        <v>16128</v>
      </c>
      <c r="N2461" s="613"/>
      <c r="O2461" s="644"/>
    </row>
    <row r="2462" spans="1:15" s="610" customFormat="1" ht="40.5" x14ac:dyDescent="0.25">
      <c r="A2462" s="1048"/>
      <c r="B2462" s="608">
        <v>10</v>
      </c>
      <c r="C2462" s="608" t="s">
        <v>69</v>
      </c>
      <c r="D2462" s="608">
        <v>2566</v>
      </c>
      <c r="E2462" s="1048"/>
      <c r="F2462" s="1048"/>
      <c r="G2462" s="1065"/>
      <c r="H2462" s="1048"/>
      <c r="I2462" s="1048"/>
      <c r="J2462" s="1048"/>
      <c r="K2462" s="1048"/>
      <c r="L2462" s="610" t="s">
        <v>297</v>
      </c>
      <c r="M2462" s="650" t="s">
        <v>16129</v>
      </c>
      <c r="N2462" s="613"/>
      <c r="O2462" s="644"/>
    </row>
    <row r="2463" spans="1:15" s="610" customFormat="1" x14ac:dyDescent="0.25">
      <c r="A2463" s="1049"/>
      <c r="B2463" s="608">
        <v>11</v>
      </c>
      <c r="C2463" s="608" t="s">
        <v>69</v>
      </c>
      <c r="D2463" s="608">
        <v>2566</v>
      </c>
      <c r="E2463" s="1049"/>
      <c r="F2463" s="1049"/>
      <c r="G2463" s="1066"/>
      <c r="H2463" s="1049"/>
      <c r="I2463" s="1049"/>
      <c r="J2463" s="1049"/>
      <c r="K2463" s="1049"/>
      <c r="L2463" s="610" t="s">
        <v>5673</v>
      </c>
      <c r="M2463" s="650" t="s">
        <v>16130</v>
      </c>
      <c r="N2463" s="651" t="s">
        <v>16131</v>
      </c>
      <c r="O2463" s="644">
        <v>53182.41</v>
      </c>
    </row>
    <row r="2464" spans="1:15" s="610" customFormat="1" x14ac:dyDescent="0.25">
      <c r="A2464" s="1047">
        <v>742</v>
      </c>
      <c r="B2464" s="608">
        <v>7</v>
      </c>
      <c r="C2464" s="608" t="s">
        <v>70</v>
      </c>
      <c r="D2464" s="608">
        <v>2566</v>
      </c>
      <c r="E2464" s="1047" t="s">
        <v>16124</v>
      </c>
      <c r="F2464" s="1047" t="s">
        <v>16124</v>
      </c>
      <c r="G2464" s="1064" t="s">
        <v>16125</v>
      </c>
      <c r="H2464" s="1047" t="s">
        <v>16126</v>
      </c>
      <c r="I2464" s="1047" t="s">
        <v>16127</v>
      </c>
      <c r="J2464" s="1047" t="s">
        <v>5638</v>
      </c>
      <c r="K2464" s="1047" t="s">
        <v>3387</v>
      </c>
      <c r="L2464" s="603" t="s">
        <v>12892</v>
      </c>
      <c r="M2464" s="650" t="s">
        <v>20418</v>
      </c>
      <c r="N2464" s="651"/>
      <c r="O2464" s="644"/>
    </row>
    <row r="2465" spans="1:15" s="610" customFormat="1" ht="40.5" x14ac:dyDescent="0.25">
      <c r="A2465" s="1048"/>
      <c r="B2465" s="608">
        <v>9</v>
      </c>
      <c r="C2465" s="608" t="s">
        <v>66</v>
      </c>
      <c r="D2465" s="608">
        <v>2567</v>
      </c>
      <c r="E2465" s="1048"/>
      <c r="F2465" s="1048"/>
      <c r="G2465" s="1065"/>
      <c r="H2465" s="1048"/>
      <c r="I2465" s="1048"/>
      <c r="J2465" s="1048"/>
      <c r="K2465" s="1048"/>
      <c r="L2465" s="610" t="s">
        <v>297</v>
      </c>
      <c r="M2465" s="650" t="s">
        <v>20405</v>
      </c>
      <c r="N2465" s="651"/>
      <c r="O2465" s="644"/>
    </row>
    <row r="2466" spans="1:15" s="610" customFormat="1" x14ac:dyDescent="0.25">
      <c r="A2466" s="1049"/>
      <c r="B2466" s="608">
        <v>9</v>
      </c>
      <c r="C2466" s="608" t="s">
        <v>66</v>
      </c>
      <c r="D2466" s="608">
        <v>2567</v>
      </c>
      <c r="E2466" s="1049"/>
      <c r="F2466" s="1049"/>
      <c r="G2466" s="1066"/>
      <c r="H2466" s="1049"/>
      <c r="I2466" s="1049"/>
      <c r="J2466" s="1049"/>
      <c r="K2466" s="1049"/>
      <c r="L2466" s="610" t="s">
        <v>5673</v>
      </c>
      <c r="M2466" s="650" t="s">
        <v>20406</v>
      </c>
      <c r="N2466" s="651" t="s">
        <v>20407</v>
      </c>
      <c r="O2466" s="644">
        <v>97081.62</v>
      </c>
    </row>
    <row r="2467" spans="1:15" ht="40.5" customHeight="1" x14ac:dyDescent="0.25">
      <c r="A2467" s="1053">
        <v>742</v>
      </c>
      <c r="B2467" s="69">
        <v>7</v>
      </c>
      <c r="C2467" s="69" t="s">
        <v>70</v>
      </c>
      <c r="D2467" s="69">
        <v>2566</v>
      </c>
      <c r="E2467" s="1053" t="s">
        <v>15451</v>
      </c>
      <c r="F2467" s="1053" t="s">
        <v>15451</v>
      </c>
      <c r="G2467" s="1252" t="s">
        <v>15452</v>
      </c>
      <c r="H2467" s="1053" t="s">
        <v>15864</v>
      </c>
      <c r="I2467" s="1118" t="s">
        <v>786</v>
      </c>
      <c r="J2467" s="1118" t="s">
        <v>11</v>
      </c>
      <c r="K2467" s="1118" t="s">
        <v>3414</v>
      </c>
      <c r="L2467" s="113" t="s">
        <v>15865</v>
      </c>
      <c r="M2467" s="361" t="s">
        <v>15957</v>
      </c>
    </row>
    <row r="2468" spans="1:15" ht="40.5" customHeight="1" x14ac:dyDescent="0.25">
      <c r="A2468" s="1055"/>
      <c r="B2468" s="69">
        <v>16</v>
      </c>
      <c r="C2468" s="69" t="s">
        <v>73</v>
      </c>
      <c r="D2468" s="69">
        <v>2566</v>
      </c>
      <c r="E2468" s="1055"/>
      <c r="F2468" s="1055"/>
      <c r="G2468" s="1276"/>
      <c r="H2468" s="1055"/>
      <c r="I2468" s="1119"/>
      <c r="J2468" s="1119"/>
      <c r="K2468" s="1119"/>
      <c r="L2468" s="113" t="s">
        <v>16425</v>
      </c>
      <c r="M2468" s="361" t="s">
        <v>16426</v>
      </c>
    </row>
    <row r="2469" spans="1:15" ht="40.5" customHeight="1" x14ac:dyDescent="0.25">
      <c r="A2469" s="1055"/>
      <c r="B2469" s="69">
        <v>16</v>
      </c>
      <c r="C2469" s="69" t="s">
        <v>73</v>
      </c>
      <c r="D2469" s="69">
        <v>2566</v>
      </c>
      <c r="E2469" s="1055"/>
      <c r="F2469" s="1055"/>
      <c r="G2469" s="1276"/>
      <c r="H2469" s="1055"/>
      <c r="I2469" s="1119"/>
      <c r="J2469" s="1119"/>
      <c r="K2469" s="1119"/>
      <c r="L2469" s="113" t="s">
        <v>14484</v>
      </c>
      <c r="M2469" s="361" t="s">
        <v>16428</v>
      </c>
    </row>
    <row r="2470" spans="1:15" ht="40.5" customHeight="1" x14ac:dyDescent="0.25">
      <c r="A2470" s="1054"/>
      <c r="B2470" s="69">
        <v>30</v>
      </c>
      <c r="C2470" s="69" t="s">
        <v>73</v>
      </c>
      <c r="D2470" s="69">
        <v>2566</v>
      </c>
      <c r="E2470" s="1055"/>
      <c r="F2470" s="1055"/>
      <c r="G2470" s="1276"/>
      <c r="H2470" s="1055"/>
      <c r="I2470" s="1119"/>
      <c r="J2470" s="1119"/>
      <c r="K2470" s="1119"/>
      <c r="L2470" s="113" t="s">
        <v>16427</v>
      </c>
      <c r="M2470" s="361" t="s">
        <v>16891</v>
      </c>
    </row>
    <row r="2471" spans="1:15" ht="40.5" customHeight="1" x14ac:dyDescent="0.25">
      <c r="A2471" s="153"/>
      <c r="B2471" s="69">
        <v>14</v>
      </c>
      <c r="C2471" s="69" t="s">
        <v>71</v>
      </c>
      <c r="D2471" s="69">
        <v>2566</v>
      </c>
      <c r="E2471" s="1054"/>
      <c r="F2471" s="1054"/>
      <c r="G2471" s="1253"/>
      <c r="H2471" s="1054"/>
      <c r="I2471" s="1120"/>
      <c r="J2471" s="1120"/>
      <c r="K2471" s="1120"/>
      <c r="L2471" s="113" t="s">
        <v>16892</v>
      </c>
      <c r="M2471" s="361" t="s">
        <v>16893</v>
      </c>
      <c r="N2471" s="109" t="s">
        <v>16894</v>
      </c>
    </row>
    <row r="2472" spans="1:15" s="604" customFormat="1" ht="40.5" customHeight="1" x14ac:dyDescent="0.25">
      <c r="A2472" s="1047">
        <v>743</v>
      </c>
      <c r="B2472" s="602">
        <v>14</v>
      </c>
      <c r="C2472" s="602" t="s">
        <v>70</v>
      </c>
      <c r="D2472" s="602">
        <v>2566</v>
      </c>
      <c r="E2472" s="1047" t="s">
        <v>16219</v>
      </c>
      <c r="F2472" s="1047" t="s">
        <v>16219</v>
      </c>
      <c r="G2472" s="1064" t="s">
        <v>16220</v>
      </c>
      <c r="H2472" s="1047" t="s">
        <v>11488</v>
      </c>
      <c r="I2472" s="1047" t="s">
        <v>1939</v>
      </c>
      <c r="J2472" s="1047" t="s">
        <v>216</v>
      </c>
      <c r="K2472" s="1047" t="s">
        <v>3414</v>
      </c>
      <c r="L2472" s="603" t="s">
        <v>15442</v>
      </c>
      <c r="M2472" s="649" t="s">
        <v>16223</v>
      </c>
      <c r="N2472" s="613"/>
      <c r="O2472" s="644"/>
    </row>
    <row r="2473" spans="1:15" s="604" customFormat="1" ht="40.5" customHeight="1" x14ac:dyDescent="0.25">
      <c r="A2473" s="1048"/>
      <c r="B2473" s="682">
        <v>21</v>
      </c>
      <c r="C2473" s="682" t="s">
        <v>3874</v>
      </c>
      <c r="D2473" s="682">
        <v>2566</v>
      </c>
      <c r="E2473" s="1048"/>
      <c r="F2473" s="1048"/>
      <c r="G2473" s="1065"/>
      <c r="H2473" s="1048"/>
      <c r="I2473" s="1048"/>
      <c r="J2473" s="1048"/>
      <c r="K2473" s="1048"/>
      <c r="L2473" s="610" t="s">
        <v>297</v>
      </c>
      <c r="M2473" s="650" t="s">
        <v>16537</v>
      </c>
      <c r="N2473" s="613"/>
      <c r="O2473" s="644"/>
    </row>
    <row r="2474" spans="1:15" s="604" customFormat="1" ht="40.5" customHeight="1" x14ac:dyDescent="0.3">
      <c r="A2474" s="1049"/>
      <c r="B2474" s="682">
        <v>22</v>
      </c>
      <c r="C2474" s="682" t="s">
        <v>73</v>
      </c>
      <c r="D2474" s="682">
        <v>2566</v>
      </c>
      <c r="E2474" s="1049"/>
      <c r="F2474" s="1049"/>
      <c r="G2474" s="1066"/>
      <c r="H2474" s="1049"/>
      <c r="I2474" s="1049"/>
      <c r="J2474" s="1049"/>
      <c r="K2474" s="1049"/>
      <c r="L2474" s="610" t="s">
        <v>5673</v>
      </c>
      <c r="M2474" s="650" t="s">
        <v>16538</v>
      </c>
      <c r="N2474" s="685" t="s">
        <v>16539</v>
      </c>
      <c r="O2474" s="644">
        <v>165202.20000000001</v>
      </c>
    </row>
    <row r="2475" spans="1:15" s="604" customFormat="1" ht="40.5" customHeight="1" x14ac:dyDescent="0.25">
      <c r="A2475" s="1047">
        <v>744</v>
      </c>
      <c r="B2475" s="679">
        <v>14</v>
      </c>
      <c r="C2475" s="679" t="s">
        <v>70</v>
      </c>
      <c r="D2475" s="679">
        <v>2566</v>
      </c>
      <c r="E2475" s="1047" t="s">
        <v>16219</v>
      </c>
      <c r="F2475" s="1047" t="s">
        <v>16219</v>
      </c>
      <c r="G2475" s="1064" t="s">
        <v>16220</v>
      </c>
      <c r="H2475" s="1047" t="s">
        <v>11488</v>
      </c>
      <c r="I2475" s="1047" t="s">
        <v>1939</v>
      </c>
      <c r="J2475" s="1047" t="s">
        <v>216</v>
      </c>
      <c r="K2475" s="1047" t="s">
        <v>3414</v>
      </c>
      <c r="L2475" s="603" t="s">
        <v>12892</v>
      </c>
      <c r="M2475" s="649" t="s">
        <v>16222</v>
      </c>
      <c r="N2475" s="613"/>
      <c r="O2475" s="644"/>
    </row>
    <row r="2476" spans="1:15" s="610" customFormat="1" ht="40.5" customHeight="1" x14ac:dyDescent="0.25">
      <c r="A2476" s="1048"/>
      <c r="B2476" s="682">
        <v>21</v>
      </c>
      <c r="C2476" s="682" t="s">
        <v>3874</v>
      </c>
      <c r="D2476" s="682">
        <v>2566</v>
      </c>
      <c r="E2476" s="1048"/>
      <c r="F2476" s="1048"/>
      <c r="G2476" s="1065"/>
      <c r="H2476" s="1048"/>
      <c r="I2476" s="1048"/>
      <c r="J2476" s="1048"/>
      <c r="K2476" s="1048"/>
      <c r="L2476" s="610" t="s">
        <v>297</v>
      </c>
      <c r="M2476" s="650" t="s">
        <v>17673</v>
      </c>
      <c r="N2476" s="613"/>
      <c r="O2476" s="644"/>
    </row>
    <row r="2477" spans="1:15" s="610" customFormat="1" ht="40.5" customHeight="1" x14ac:dyDescent="0.3">
      <c r="A2477" s="1049"/>
      <c r="B2477" s="682">
        <v>22</v>
      </c>
      <c r="C2477" s="682" t="s">
        <v>73</v>
      </c>
      <c r="D2477" s="682">
        <v>2566</v>
      </c>
      <c r="E2477" s="1049"/>
      <c r="F2477" s="1049"/>
      <c r="G2477" s="1066"/>
      <c r="H2477" s="1049"/>
      <c r="I2477" s="1049"/>
      <c r="J2477" s="1049"/>
      <c r="K2477" s="1049"/>
      <c r="L2477" s="610" t="s">
        <v>5673</v>
      </c>
      <c r="M2477" s="650" t="s">
        <v>17674</v>
      </c>
      <c r="N2477" s="685" t="s">
        <v>17675</v>
      </c>
      <c r="O2477" s="644">
        <v>285520.64000000001</v>
      </c>
    </row>
    <row r="2478" spans="1:15" s="604" customFormat="1" ht="38.25" customHeight="1" x14ac:dyDescent="0.25">
      <c r="A2478" s="1047">
        <v>745</v>
      </c>
      <c r="B2478" s="602">
        <v>15</v>
      </c>
      <c r="C2478" s="602" t="s">
        <v>70</v>
      </c>
      <c r="D2478" s="602">
        <v>2566</v>
      </c>
      <c r="E2478" s="1047" t="s">
        <v>15866</v>
      </c>
      <c r="F2478" s="1047" t="s">
        <v>15867</v>
      </c>
      <c r="G2478" s="1047" t="s">
        <v>15868</v>
      </c>
      <c r="H2478" s="1047" t="s">
        <v>15869</v>
      </c>
      <c r="I2478" s="1047" t="s">
        <v>247</v>
      </c>
      <c r="J2478" s="1047" t="s">
        <v>232</v>
      </c>
      <c r="K2478" s="1047" t="s">
        <v>3414</v>
      </c>
      <c r="L2478" s="603" t="s">
        <v>16754</v>
      </c>
      <c r="M2478" s="649" t="s">
        <v>15958</v>
      </c>
      <c r="N2478" s="613"/>
      <c r="O2478" s="644"/>
    </row>
    <row r="2479" spans="1:15" s="604" customFormat="1" ht="23.25" customHeight="1" x14ac:dyDescent="0.25">
      <c r="A2479" s="1048"/>
      <c r="B2479" s="699">
        <v>20</v>
      </c>
      <c r="C2479" s="699" t="s">
        <v>70</v>
      </c>
      <c r="D2479" s="699">
        <v>2567</v>
      </c>
      <c r="E2479" s="1048"/>
      <c r="F2479" s="1048"/>
      <c r="G2479" s="1048"/>
      <c r="H2479" s="1048"/>
      <c r="I2479" s="1048"/>
      <c r="J2479" s="1048"/>
      <c r="K2479" s="1048"/>
      <c r="L2479" s="603" t="s">
        <v>15980</v>
      </c>
      <c r="M2479" s="649" t="s">
        <v>15981</v>
      </c>
      <c r="N2479" s="613"/>
      <c r="O2479" s="644"/>
    </row>
    <row r="2480" spans="1:15" s="604" customFormat="1" ht="21" customHeight="1" x14ac:dyDescent="0.25">
      <c r="A2480" s="1048"/>
      <c r="B2480" s="699">
        <v>24</v>
      </c>
      <c r="C2480" s="699" t="s">
        <v>69</v>
      </c>
      <c r="D2480" s="699">
        <v>2566</v>
      </c>
      <c r="E2480" s="1048"/>
      <c r="F2480" s="1048"/>
      <c r="G2480" s="1048"/>
      <c r="H2480" s="1048"/>
      <c r="I2480" s="1048"/>
      <c r="J2480" s="1048"/>
      <c r="K2480" s="1048"/>
      <c r="L2480" s="603" t="s">
        <v>16755</v>
      </c>
      <c r="M2480" s="649" t="s">
        <v>16245</v>
      </c>
      <c r="N2480" s="613"/>
      <c r="O2480" s="644"/>
    </row>
    <row r="2481" spans="1:15" s="604" customFormat="1" ht="21.75" customHeight="1" x14ac:dyDescent="0.25">
      <c r="A2481" s="1048"/>
      <c r="B2481" s="699">
        <v>25</v>
      </c>
      <c r="C2481" s="699" t="s">
        <v>69</v>
      </c>
      <c r="D2481" s="699">
        <v>2566</v>
      </c>
      <c r="E2481" s="1048"/>
      <c r="F2481" s="1048"/>
      <c r="G2481" s="1048"/>
      <c r="H2481" s="1048"/>
      <c r="I2481" s="1048"/>
      <c r="J2481" s="1048"/>
      <c r="K2481" s="1048"/>
      <c r="L2481" s="603" t="s">
        <v>16756</v>
      </c>
      <c r="M2481" s="649" t="s">
        <v>16246</v>
      </c>
      <c r="N2481" s="613"/>
      <c r="O2481" s="644"/>
    </row>
    <row r="2482" spans="1:15" s="604" customFormat="1" ht="26.25" customHeight="1" x14ac:dyDescent="0.25">
      <c r="A2482" s="1048"/>
      <c r="B2482" s="699">
        <v>5</v>
      </c>
      <c r="C2482" s="699" t="s">
        <v>73</v>
      </c>
      <c r="D2482" s="699">
        <v>2566</v>
      </c>
      <c r="E2482" s="1048"/>
      <c r="F2482" s="1048"/>
      <c r="G2482" s="1048"/>
      <c r="H2482" s="1048"/>
      <c r="I2482" s="1048"/>
      <c r="J2482" s="1048"/>
      <c r="K2482" s="1048"/>
      <c r="L2482" s="603" t="s">
        <v>16757</v>
      </c>
      <c r="M2482" s="649" t="s">
        <v>16668</v>
      </c>
      <c r="N2482" s="613"/>
      <c r="O2482" s="644"/>
    </row>
    <row r="2483" spans="1:15" s="604" customFormat="1" ht="26.25" customHeight="1" x14ac:dyDescent="0.25">
      <c r="A2483" s="1048"/>
      <c r="B2483" s="699">
        <v>22</v>
      </c>
      <c r="C2483" s="699" t="s">
        <v>73</v>
      </c>
      <c r="D2483" s="699">
        <v>2566</v>
      </c>
      <c r="E2483" s="1048"/>
      <c r="F2483" s="1048"/>
      <c r="G2483" s="1048"/>
      <c r="H2483" s="1048"/>
      <c r="I2483" s="1048"/>
      <c r="J2483" s="1048"/>
      <c r="K2483" s="1048"/>
      <c r="L2483" s="603" t="s">
        <v>16758</v>
      </c>
      <c r="M2483" s="649" t="s">
        <v>16669</v>
      </c>
      <c r="N2483" s="613"/>
      <c r="O2483" s="644"/>
    </row>
    <row r="2484" spans="1:15" s="604" customFormat="1" ht="24" customHeight="1" x14ac:dyDescent="0.25">
      <c r="A2484" s="1048"/>
      <c r="B2484" s="699">
        <v>17</v>
      </c>
      <c r="C2484" s="699" t="s">
        <v>67</v>
      </c>
      <c r="D2484" s="699">
        <v>2566</v>
      </c>
      <c r="E2484" s="1048"/>
      <c r="F2484" s="1048"/>
      <c r="G2484" s="1048"/>
      <c r="H2484" s="1048"/>
      <c r="I2484" s="1048"/>
      <c r="J2484" s="1048"/>
      <c r="K2484" s="1048"/>
      <c r="L2484" s="603" t="s">
        <v>17136</v>
      </c>
      <c r="M2484" s="649" t="s">
        <v>17137</v>
      </c>
      <c r="N2484" s="613"/>
      <c r="O2484" s="644"/>
    </row>
    <row r="2485" spans="1:15" s="604" customFormat="1" ht="24" customHeight="1" x14ac:dyDescent="0.25">
      <c r="A2485" s="1048"/>
      <c r="B2485" s="699">
        <v>8</v>
      </c>
      <c r="C2485" s="699" t="s">
        <v>71</v>
      </c>
      <c r="D2485" s="699">
        <v>2566</v>
      </c>
      <c r="E2485" s="1048"/>
      <c r="F2485" s="1048"/>
      <c r="G2485" s="1048"/>
      <c r="H2485" s="1048"/>
      <c r="I2485" s="1048"/>
      <c r="J2485" s="1048"/>
      <c r="K2485" s="1048"/>
      <c r="L2485" s="603" t="s">
        <v>17351</v>
      </c>
      <c r="M2485" s="649" t="s">
        <v>16868</v>
      </c>
      <c r="N2485" s="613"/>
      <c r="O2485" s="644"/>
    </row>
    <row r="2486" spans="1:15" s="604" customFormat="1" ht="24" customHeight="1" x14ac:dyDescent="0.25">
      <c r="A2486" s="1048"/>
      <c r="B2486" s="699">
        <v>11</v>
      </c>
      <c r="C2486" s="699" t="s">
        <v>71</v>
      </c>
      <c r="D2486" s="699">
        <v>2566</v>
      </c>
      <c r="E2486" s="1048"/>
      <c r="F2486" s="1048"/>
      <c r="G2486" s="1048"/>
      <c r="H2486" s="1048"/>
      <c r="I2486" s="1048"/>
      <c r="J2486" s="1048"/>
      <c r="K2486" s="1048"/>
      <c r="L2486" s="603" t="s">
        <v>17352</v>
      </c>
      <c r="M2486" s="649" t="s">
        <v>16869</v>
      </c>
      <c r="N2486" s="613"/>
      <c r="O2486" s="644"/>
    </row>
    <row r="2487" spans="1:15" s="604" customFormat="1" ht="22.5" customHeight="1" x14ac:dyDescent="0.25">
      <c r="A2487" s="1048"/>
      <c r="B2487" s="699">
        <v>3</v>
      </c>
      <c r="C2487" s="699" t="s">
        <v>677</v>
      </c>
      <c r="D2487" s="699">
        <v>2566</v>
      </c>
      <c r="E2487" s="1048"/>
      <c r="F2487" s="1048"/>
      <c r="G2487" s="1048"/>
      <c r="H2487" s="1048"/>
      <c r="I2487" s="1048"/>
      <c r="J2487" s="1048"/>
      <c r="K2487" s="1048"/>
      <c r="L2487" s="603" t="s">
        <v>17353</v>
      </c>
      <c r="M2487" s="649" t="s">
        <v>17354</v>
      </c>
      <c r="N2487" s="613"/>
      <c r="O2487" s="644"/>
    </row>
    <row r="2488" spans="1:15" s="610" customFormat="1" ht="22.5" customHeight="1" x14ac:dyDescent="0.25">
      <c r="A2488" s="1048"/>
      <c r="B2488" s="701">
        <v>6</v>
      </c>
      <c r="C2488" s="701" t="s">
        <v>65</v>
      </c>
      <c r="D2488" s="701">
        <v>2567</v>
      </c>
      <c r="E2488" s="1048"/>
      <c r="F2488" s="1048"/>
      <c r="G2488" s="1048"/>
      <c r="H2488" s="1048"/>
      <c r="I2488" s="1048"/>
      <c r="J2488" s="1048"/>
      <c r="K2488" s="1048"/>
      <c r="L2488" s="609" t="s">
        <v>5414</v>
      </c>
      <c r="M2488" s="650" t="s">
        <v>20014</v>
      </c>
      <c r="O2488" s="644"/>
    </row>
    <row r="2489" spans="1:15" s="610" customFormat="1" ht="22.5" customHeight="1" x14ac:dyDescent="0.25">
      <c r="A2489" s="1048"/>
      <c r="B2489" s="701">
        <v>7</v>
      </c>
      <c r="C2489" s="701" t="s">
        <v>65</v>
      </c>
      <c r="D2489" s="701">
        <v>2567</v>
      </c>
      <c r="E2489" s="1048"/>
      <c r="F2489" s="1048"/>
      <c r="G2489" s="1048"/>
      <c r="H2489" s="1048"/>
      <c r="I2489" s="1048"/>
      <c r="J2489" s="1048"/>
      <c r="K2489" s="1048"/>
      <c r="L2489" s="609" t="s">
        <v>20013</v>
      </c>
      <c r="M2489" s="650" t="s">
        <v>20015</v>
      </c>
      <c r="N2489" s="613" t="s">
        <v>20016</v>
      </c>
      <c r="O2489" s="644">
        <f>230176+12990+900000</f>
        <v>1143166</v>
      </c>
    </row>
    <row r="2490" spans="1:15" s="716" customFormat="1" ht="30" customHeight="1" x14ac:dyDescent="0.25">
      <c r="A2490" s="1048"/>
      <c r="B2490" s="739">
        <v>11</v>
      </c>
      <c r="C2490" s="739" t="s">
        <v>65</v>
      </c>
      <c r="D2490" s="739">
        <v>2567</v>
      </c>
      <c r="E2490" s="1048"/>
      <c r="F2490" s="1048"/>
      <c r="G2490" s="1048"/>
      <c r="H2490" s="1048"/>
      <c r="I2490" s="1048"/>
      <c r="J2490" s="1048"/>
      <c r="K2490" s="1048"/>
      <c r="L2490" s="678" t="s">
        <v>20105</v>
      </c>
      <c r="M2490" s="713" t="s">
        <v>20106</v>
      </c>
      <c r="N2490" s="714"/>
      <c r="O2490" s="715"/>
    </row>
    <row r="2491" spans="1:15" s="716" customFormat="1" ht="29.25" customHeight="1" x14ac:dyDescent="0.25">
      <c r="A2491" s="1048"/>
      <c r="B2491" s="739">
        <v>27</v>
      </c>
      <c r="C2491" s="739" t="s">
        <v>65</v>
      </c>
      <c r="D2491" s="739">
        <v>2567</v>
      </c>
      <c r="E2491" s="1048"/>
      <c r="F2491" s="1048"/>
      <c r="G2491" s="1048"/>
      <c r="H2491" s="1048"/>
      <c r="I2491" s="1048"/>
      <c r="J2491" s="1048"/>
      <c r="K2491" s="1048"/>
      <c r="L2491" s="678" t="s">
        <v>20343</v>
      </c>
      <c r="M2491" s="716" t="s">
        <v>20346</v>
      </c>
      <c r="N2491" s="714"/>
      <c r="O2491" s="715"/>
    </row>
    <row r="2492" spans="1:15" s="716" customFormat="1" ht="22.5" customHeight="1" x14ac:dyDescent="0.25">
      <c r="A2492" s="1048"/>
      <c r="B2492" s="739">
        <v>29</v>
      </c>
      <c r="C2492" s="739" t="s">
        <v>65</v>
      </c>
      <c r="D2492" s="739">
        <v>2567</v>
      </c>
      <c r="E2492" s="1048"/>
      <c r="F2492" s="1048"/>
      <c r="G2492" s="1048"/>
      <c r="H2492" s="1048"/>
      <c r="I2492" s="1048"/>
      <c r="J2492" s="1048"/>
      <c r="K2492" s="1048"/>
      <c r="L2492" s="678" t="s">
        <v>20344</v>
      </c>
      <c r="M2492" s="713" t="s">
        <v>20345</v>
      </c>
      <c r="N2492" s="714"/>
      <c r="O2492" s="715"/>
    </row>
    <row r="2493" spans="1:15" s="716" customFormat="1" ht="22.5" customHeight="1" x14ac:dyDescent="0.25">
      <c r="A2493" s="1048"/>
      <c r="B2493" s="739">
        <v>1</v>
      </c>
      <c r="C2493" s="739" t="s">
        <v>62</v>
      </c>
      <c r="D2493" s="739">
        <v>2567</v>
      </c>
      <c r="E2493" s="1048"/>
      <c r="F2493" s="1048"/>
      <c r="G2493" s="1048"/>
      <c r="H2493" s="1048"/>
      <c r="I2493" s="1048"/>
      <c r="J2493" s="1048"/>
      <c r="K2493" s="1048"/>
      <c r="L2493" s="678" t="s">
        <v>20343</v>
      </c>
      <c r="M2493" s="713" t="s">
        <v>20637</v>
      </c>
      <c r="N2493" s="714"/>
      <c r="O2493" s="715"/>
    </row>
    <row r="2494" spans="1:15" s="716" customFormat="1" ht="22.5" customHeight="1" x14ac:dyDescent="0.25">
      <c r="A2494" s="1048"/>
      <c r="B2494" s="739">
        <v>1</v>
      </c>
      <c r="C2494" s="739" t="s">
        <v>62</v>
      </c>
      <c r="D2494" s="739">
        <v>2567</v>
      </c>
      <c r="E2494" s="1048"/>
      <c r="F2494" s="1048"/>
      <c r="G2494" s="1048"/>
      <c r="H2494" s="1048"/>
      <c r="I2494" s="1048"/>
      <c r="J2494" s="1048"/>
      <c r="K2494" s="1048"/>
      <c r="L2494" s="678" t="s">
        <v>20344</v>
      </c>
      <c r="M2494" s="713" t="s">
        <v>20636</v>
      </c>
      <c r="N2494" s="613" t="s">
        <v>20638</v>
      </c>
      <c r="O2494" s="715"/>
    </row>
    <row r="2495" spans="1:15" s="716" customFormat="1" ht="22.5" customHeight="1" x14ac:dyDescent="0.25">
      <c r="A2495" s="1048"/>
      <c r="B2495" s="739">
        <v>26</v>
      </c>
      <c r="C2495" s="739" t="s">
        <v>73</v>
      </c>
      <c r="D2495" s="739">
        <v>2567</v>
      </c>
      <c r="E2495" s="1048"/>
      <c r="F2495" s="1048"/>
      <c r="G2495" s="1048"/>
      <c r="H2495" s="1048"/>
      <c r="I2495" s="1048"/>
      <c r="J2495" s="1048"/>
      <c r="K2495" s="1048"/>
      <c r="L2495" s="678" t="s">
        <v>21697</v>
      </c>
      <c r="M2495" s="713" t="s">
        <v>21698</v>
      </c>
      <c r="N2495" s="613"/>
      <c r="O2495" s="715"/>
    </row>
    <row r="2496" spans="1:15" s="610" customFormat="1" ht="22.5" customHeight="1" x14ac:dyDescent="0.25">
      <c r="A2496" s="1048"/>
      <c r="B2496" s="701">
        <v>25</v>
      </c>
      <c r="C2496" s="701" t="s">
        <v>71</v>
      </c>
      <c r="D2496" s="701">
        <v>2567</v>
      </c>
      <c r="E2496" s="1048"/>
      <c r="F2496" s="1048"/>
      <c r="G2496" s="1048"/>
      <c r="H2496" s="1048"/>
      <c r="I2496" s="1048"/>
      <c r="J2496" s="1048"/>
      <c r="K2496" s="1048"/>
      <c r="L2496" s="609" t="s">
        <v>5414</v>
      </c>
      <c r="M2496" s="650" t="s">
        <v>22140</v>
      </c>
      <c r="N2496" s="613"/>
      <c r="O2496" s="644"/>
    </row>
    <row r="2497" spans="1:15" s="610" customFormat="1" ht="22.5" customHeight="1" x14ac:dyDescent="0.25">
      <c r="A2497" s="1048"/>
      <c r="B2497" s="701">
        <v>25</v>
      </c>
      <c r="C2497" s="701" t="s">
        <v>71</v>
      </c>
      <c r="D2497" s="701">
        <v>2567</v>
      </c>
      <c r="E2497" s="1048"/>
      <c r="F2497" s="1048"/>
      <c r="G2497" s="1048"/>
      <c r="H2497" s="1048"/>
      <c r="I2497" s="1048"/>
      <c r="J2497" s="1048"/>
      <c r="K2497" s="1048"/>
      <c r="L2497" s="609" t="s">
        <v>20013</v>
      </c>
      <c r="M2497" s="650" t="s">
        <v>22141</v>
      </c>
      <c r="N2497" s="613" t="s">
        <v>22147</v>
      </c>
      <c r="O2497" s="644">
        <v>297057.90000000002</v>
      </c>
    </row>
    <row r="2498" spans="1:15" s="610" customFormat="1" ht="22.5" customHeight="1" x14ac:dyDescent="0.25">
      <c r="A2498" s="1048"/>
      <c r="B2498" s="701">
        <v>17</v>
      </c>
      <c r="C2498" s="701" t="s">
        <v>67</v>
      </c>
      <c r="D2498" s="701">
        <v>2567</v>
      </c>
      <c r="E2498" s="1048"/>
      <c r="F2498" s="1048"/>
      <c r="G2498" s="1048"/>
      <c r="H2498" s="1048"/>
      <c r="I2498" s="1048"/>
      <c r="J2498" s="1048"/>
      <c r="K2498" s="1048"/>
      <c r="L2498" s="609" t="s">
        <v>22365</v>
      </c>
      <c r="M2498" s="650" t="s">
        <v>22367</v>
      </c>
      <c r="N2498" s="613"/>
      <c r="O2498" s="644"/>
    </row>
    <row r="2499" spans="1:15" s="610" customFormat="1" ht="22.5" customHeight="1" x14ac:dyDescent="0.25">
      <c r="A2499" s="1048"/>
      <c r="B2499" s="701">
        <v>17</v>
      </c>
      <c r="C2499" s="701" t="s">
        <v>67</v>
      </c>
      <c r="D2499" s="701">
        <v>2567</v>
      </c>
      <c r="E2499" s="1048"/>
      <c r="F2499" s="1048"/>
      <c r="G2499" s="1048"/>
      <c r="H2499" s="1048"/>
      <c r="I2499" s="1048"/>
      <c r="J2499" s="1048"/>
      <c r="K2499" s="1048"/>
      <c r="L2499" s="609" t="s">
        <v>22366</v>
      </c>
      <c r="M2499" s="650" t="s">
        <v>22368</v>
      </c>
      <c r="N2499" s="613" t="s">
        <v>22369</v>
      </c>
      <c r="O2499" s="644">
        <v>87308.09</v>
      </c>
    </row>
    <row r="2500" spans="1:15" s="610" customFormat="1" ht="22.5" customHeight="1" x14ac:dyDescent="0.25">
      <c r="A2500" s="1048"/>
      <c r="B2500" s="701">
        <v>8</v>
      </c>
      <c r="C2500" s="701" t="s">
        <v>677</v>
      </c>
      <c r="D2500" s="701">
        <v>2567</v>
      </c>
      <c r="E2500" s="1048"/>
      <c r="F2500" s="1048"/>
      <c r="G2500" s="1048"/>
      <c r="H2500" s="1048"/>
      <c r="I2500" s="1048"/>
      <c r="J2500" s="1048"/>
      <c r="K2500" s="1048"/>
      <c r="L2500" s="609" t="s">
        <v>22671</v>
      </c>
      <c r="M2500" s="650" t="s">
        <v>22629</v>
      </c>
      <c r="N2500" s="613"/>
      <c r="O2500" s="644"/>
    </row>
    <row r="2501" spans="1:15" s="610" customFormat="1" ht="22.5" customHeight="1" x14ac:dyDescent="0.25">
      <c r="A2501" s="1049"/>
      <c r="B2501" s="701">
        <v>8</v>
      </c>
      <c r="C2501" s="701" t="s">
        <v>677</v>
      </c>
      <c r="D2501" s="701">
        <v>2567</v>
      </c>
      <c r="E2501" s="1049"/>
      <c r="F2501" s="1049"/>
      <c r="G2501" s="1049"/>
      <c r="H2501" s="1049"/>
      <c r="I2501" s="1049"/>
      <c r="J2501" s="1049"/>
      <c r="K2501" s="1049"/>
      <c r="L2501" s="609" t="s">
        <v>22671</v>
      </c>
      <c r="M2501" s="650" t="s">
        <v>22630</v>
      </c>
      <c r="N2501" s="613"/>
      <c r="O2501" s="644"/>
    </row>
    <row r="2502" spans="1:15" s="604" customFormat="1" x14ac:dyDescent="0.25">
      <c r="A2502" s="1047">
        <v>746</v>
      </c>
      <c r="B2502" s="602">
        <v>19</v>
      </c>
      <c r="C2502" s="602" t="s">
        <v>70</v>
      </c>
      <c r="D2502" s="602">
        <v>2566</v>
      </c>
      <c r="E2502" s="1047" t="s">
        <v>15952</v>
      </c>
      <c r="F2502" s="1047" t="s">
        <v>15952</v>
      </c>
      <c r="G2502" s="1064" t="s">
        <v>15953</v>
      </c>
      <c r="H2502" s="1047" t="s">
        <v>15954</v>
      </c>
      <c r="I2502" s="1047" t="s">
        <v>527</v>
      </c>
      <c r="J2502" s="1047" t="s">
        <v>527</v>
      </c>
      <c r="K2502" s="1047" t="s">
        <v>15746</v>
      </c>
      <c r="L2502" s="603" t="s">
        <v>12892</v>
      </c>
      <c r="M2502" s="649" t="s">
        <v>15959</v>
      </c>
      <c r="N2502" s="613"/>
      <c r="O2502" s="644"/>
    </row>
    <row r="2503" spans="1:15" s="610" customFormat="1" ht="40.5" x14ac:dyDescent="0.25">
      <c r="A2503" s="1048"/>
      <c r="B2503" s="608">
        <v>20</v>
      </c>
      <c r="C2503" s="608" t="s">
        <v>682</v>
      </c>
      <c r="D2503" s="608">
        <v>2566</v>
      </c>
      <c r="E2503" s="1048"/>
      <c r="F2503" s="1048"/>
      <c r="G2503" s="1065"/>
      <c r="H2503" s="1048"/>
      <c r="I2503" s="1048"/>
      <c r="J2503" s="1048"/>
      <c r="K2503" s="1048"/>
      <c r="L2503" s="610" t="s">
        <v>297</v>
      </c>
      <c r="M2503" s="650" t="s">
        <v>17676</v>
      </c>
      <c r="N2503" s="613"/>
      <c r="O2503" s="644"/>
    </row>
    <row r="2504" spans="1:15" s="610" customFormat="1" x14ac:dyDescent="0.25">
      <c r="A2504" s="1049"/>
      <c r="B2504" s="608">
        <v>25</v>
      </c>
      <c r="C2504" s="608" t="s">
        <v>682</v>
      </c>
      <c r="D2504" s="608">
        <v>2566</v>
      </c>
      <c r="E2504" s="1049"/>
      <c r="F2504" s="1049"/>
      <c r="G2504" s="1066"/>
      <c r="H2504" s="1049"/>
      <c r="I2504" s="1049"/>
      <c r="J2504" s="1049"/>
      <c r="K2504" s="1049"/>
      <c r="L2504" s="610" t="s">
        <v>5673</v>
      </c>
      <c r="M2504" s="650" t="s">
        <v>17677</v>
      </c>
      <c r="N2504" s="613" t="s">
        <v>8616</v>
      </c>
      <c r="O2504" s="644"/>
    </row>
    <row r="2505" spans="1:15" s="604" customFormat="1" ht="40.5" x14ac:dyDescent="0.25">
      <c r="A2505" s="1047">
        <v>747</v>
      </c>
      <c r="B2505" s="602">
        <v>19</v>
      </c>
      <c r="C2505" s="602" t="s">
        <v>70</v>
      </c>
      <c r="D2505" s="602">
        <v>2566</v>
      </c>
      <c r="E2505" s="1047" t="s">
        <v>15960</v>
      </c>
      <c r="F2505" s="1047" t="s">
        <v>15960</v>
      </c>
      <c r="G2505" s="1064" t="s">
        <v>15964</v>
      </c>
      <c r="H2505" s="1047" t="s">
        <v>15961</v>
      </c>
      <c r="I2505" s="1047" t="s">
        <v>81</v>
      </c>
      <c r="J2505" s="1047" t="s">
        <v>485</v>
      </c>
      <c r="K2505" s="1047" t="s">
        <v>3414</v>
      </c>
      <c r="L2505" s="603" t="s">
        <v>15442</v>
      </c>
      <c r="M2505" s="649" t="s">
        <v>15962</v>
      </c>
      <c r="N2505" s="613"/>
      <c r="O2505" s="644"/>
    </row>
    <row r="2506" spans="1:15" s="610" customFormat="1" ht="40.5" x14ac:dyDescent="0.25">
      <c r="A2506" s="1048"/>
      <c r="B2506" s="608">
        <v>7</v>
      </c>
      <c r="C2506" s="608" t="s">
        <v>71</v>
      </c>
      <c r="D2506" s="608">
        <v>2566</v>
      </c>
      <c r="E2506" s="1048"/>
      <c r="F2506" s="1048"/>
      <c r="G2506" s="1065"/>
      <c r="H2506" s="1048"/>
      <c r="I2506" s="1048"/>
      <c r="J2506" s="1048"/>
      <c r="K2506" s="1048"/>
      <c r="L2506" s="610" t="s">
        <v>297</v>
      </c>
      <c r="M2506" s="650" t="s">
        <v>16807</v>
      </c>
      <c r="N2506" s="613"/>
      <c r="O2506" s="644"/>
    </row>
    <row r="2507" spans="1:15" s="610" customFormat="1" x14ac:dyDescent="0.25">
      <c r="A2507" s="1049"/>
      <c r="B2507" s="608">
        <v>7</v>
      </c>
      <c r="C2507" s="608" t="s">
        <v>71</v>
      </c>
      <c r="D2507" s="608">
        <v>2566</v>
      </c>
      <c r="E2507" s="1049"/>
      <c r="F2507" s="1049"/>
      <c r="G2507" s="1066"/>
      <c r="H2507" s="1049"/>
      <c r="I2507" s="1049"/>
      <c r="J2507" s="1049"/>
      <c r="K2507" s="1049"/>
      <c r="L2507" s="610" t="s">
        <v>5673</v>
      </c>
      <c r="M2507" s="650" t="s">
        <v>16808</v>
      </c>
      <c r="N2507" s="613" t="s">
        <v>16806</v>
      </c>
      <c r="O2507" s="644">
        <v>204962.19</v>
      </c>
    </row>
    <row r="2508" spans="1:15" s="604" customFormat="1" x14ac:dyDescent="0.25">
      <c r="A2508" s="1047">
        <v>748</v>
      </c>
      <c r="B2508" s="699">
        <v>19</v>
      </c>
      <c r="C2508" s="699" t="s">
        <v>70</v>
      </c>
      <c r="D2508" s="699">
        <v>2566</v>
      </c>
      <c r="E2508" s="1047" t="s">
        <v>15960</v>
      </c>
      <c r="F2508" s="1047" t="s">
        <v>15960</v>
      </c>
      <c r="G2508" s="1064" t="s">
        <v>15964</v>
      </c>
      <c r="H2508" s="1047" t="s">
        <v>15961</v>
      </c>
      <c r="I2508" s="1047" t="s">
        <v>81</v>
      </c>
      <c r="J2508" s="1047" t="s">
        <v>485</v>
      </c>
      <c r="K2508" s="1047" t="s">
        <v>3414</v>
      </c>
      <c r="L2508" s="603" t="s">
        <v>12892</v>
      </c>
      <c r="M2508" s="649" t="s">
        <v>15963</v>
      </c>
      <c r="N2508" s="613"/>
      <c r="O2508" s="644"/>
    </row>
    <row r="2509" spans="1:15" s="610" customFormat="1" ht="40.5" x14ac:dyDescent="0.25">
      <c r="A2509" s="1048"/>
      <c r="B2509" s="608">
        <v>20</v>
      </c>
      <c r="C2509" s="608" t="s">
        <v>682</v>
      </c>
      <c r="D2509" s="608">
        <v>2566</v>
      </c>
      <c r="E2509" s="1048"/>
      <c r="F2509" s="1048"/>
      <c r="G2509" s="1065"/>
      <c r="H2509" s="1048"/>
      <c r="I2509" s="1048"/>
      <c r="J2509" s="1048"/>
      <c r="K2509" s="1048"/>
      <c r="L2509" s="610" t="s">
        <v>297</v>
      </c>
      <c r="M2509" s="650" t="s">
        <v>17678</v>
      </c>
      <c r="N2509" s="613"/>
      <c r="O2509" s="644"/>
    </row>
    <row r="2510" spans="1:15" s="610" customFormat="1" ht="40.5" x14ac:dyDescent="0.25">
      <c r="A2510" s="1049"/>
      <c r="B2510" s="608">
        <v>25</v>
      </c>
      <c r="C2510" s="608" t="s">
        <v>682</v>
      </c>
      <c r="D2510" s="608">
        <v>2566</v>
      </c>
      <c r="E2510" s="1049"/>
      <c r="F2510" s="1049"/>
      <c r="G2510" s="1066"/>
      <c r="H2510" s="1049"/>
      <c r="I2510" s="1049"/>
      <c r="J2510" s="1049"/>
      <c r="K2510" s="1049"/>
      <c r="L2510" s="610" t="s">
        <v>5673</v>
      </c>
      <c r="M2510" s="650" t="s">
        <v>17679</v>
      </c>
      <c r="N2510" s="613" t="s">
        <v>17680</v>
      </c>
      <c r="O2510" s="644"/>
    </row>
    <row r="2511" spans="1:15" ht="40.5" x14ac:dyDescent="0.25">
      <c r="A2511" s="69">
        <v>748</v>
      </c>
      <c r="B2511" s="69">
        <v>19</v>
      </c>
      <c r="C2511" s="69" t="s">
        <v>70</v>
      </c>
      <c r="D2511" s="69">
        <v>2566</v>
      </c>
      <c r="E2511" s="113" t="s">
        <v>16219</v>
      </c>
      <c r="F2511" s="113" t="s">
        <v>16219</v>
      </c>
      <c r="G2511" s="1" t="s">
        <v>16220</v>
      </c>
      <c r="H2511" s="113" t="s">
        <v>11488</v>
      </c>
      <c r="I2511" s="113" t="s">
        <v>1939</v>
      </c>
      <c r="J2511" s="113" t="s">
        <v>216</v>
      </c>
      <c r="K2511" s="113" t="s">
        <v>3414</v>
      </c>
      <c r="L2511" s="113" t="s">
        <v>15442</v>
      </c>
      <c r="M2511" s="361" t="s">
        <v>16221</v>
      </c>
    </row>
    <row r="2512" spans="1:15" ht="40.5" x14ac:dyDescent="0.25">
      <c r="A2512" s="69">
        <v>749</v>
      </c>
      <c r="B2512" s="69">
        <v>28</v>
      </c>
      <c r="C2512" s="69" t="s">
        <v>70</v>
      </c>
      <c r="D2512" s="69">
        <v>2566</v>
      </c>
      <c r="E2512" s="113" t="s">
        <v>16035</v>
      </c>
      <c r="F2512" s="113" t="s">
        <v>16035</v>
      </c>
      <c r="G2512" s="1" t="s">
        <v>16036</v>
      </c>
      <c r="H2512" s="113" t="s">
        <v>16037</v>
      </c>
      <c r="I2512" s="113" t="s">
        <v>742</v>
      </c>
      <c r="J2512" s="113" t="s">
        <v>113</v>
      </c>
      <c r="K2512" s="113" t="s">
        <v>3414</v>
      </c>
      <c r="L2512" s="113" t="s">
        <v>12892</v>
      </c>
      <c r="M2512" s="361" t="s">
        <v>16038</v>
      </c>
    </row>
    <row r="2513" spans="1:15" s="604" customFormat="1" x14ac:dyDescent="0.25">
      <c r="A2513" s="1047">
        <v>749</v>
      </c>
      <c r="B2513" s="602">
        <v>29</v>
      </c>
      <c r="C2513" s="602" t="s">
        <v>70</v>
      </c>
      <c r="D2513" s="602">
        <v>2566</v>
      </c>
      <c r="E2513" s="1047" t="s">
        <v>16080</v>
      </c>
      <c r="F2513" s="1047" t="s">
        <v>16080</v>
      </c>
      <c r="G2513" s="1064" t="s">
        <v>16081</v>
      </c>
      <c r="H2513" s="1047" t="s">
        <v>13588</v>
      </c>
      <c r="I2513" s="1047" t="s">
        <v>131</v>
      </c>
      <c r="J2513" s="1047" t="s">
        <v>131</v>
      </c>
      <c r="K2513" s="1047" t="s">
        <v>3414</v>
      </c>
      <c r="L2513" s="603" t="s">
        <v>12892</v>
      </c>
      <c r="M2513" s="649" t="s">
        <v>16082</v>
      </c>
      <c r="N2513" s="613"/>
      <c r="O2513" s="644"/>
    </row>
    <row r="2514" spans="1:15" s="610" customFormat="1" ht="40.5" x14ac:dyDescent="0.25">
      <c r="A2514" s="1048"/>
      <c r="B2514" s="608">
        <v>20</v>
      </c>
      <c r="C2514" s="608" t="s">
        <v>65</v>
      </c>
      <c r="D2514" s="608">
        <v>2567</v>
      </c>
      <c r="E2514" s="1048"/>
      <c r="F2514" s="1048"/>
      <c r="G2514" s="1065"/>
      <c r="H2514" s="1048"/>
      <c r="I2514" s="1048"/>
      <c r="J2514" s="1048"/>
      <c r="K2514" s="1048"/>
      <c r="L2514" s="610" t="s">
        <v>297</v>
      </c>
      <c r="M2514" s="650" t="s">
        <v>20259</v>
      </c>
      <c r="N2514" s="613"/>
      <c r="O2514" s="644"/>
    </row>
    <row r="2515" spans="1:15" s="610" customFormat="1" ht="52.5" customHeight="1" x14ac:dyDescent="0.25">
      <c r="A2515" s="1049"/>
      <c r="B2515" s="608">
        <v>20</v>
      </c>
      <c r="C2515" s="608" t="s">
        <v>65</v>
      </c>
      <c r="D2515" s="608">
        <v>2567</v>
      </c>
      <c r="E2515" s="1049"/>
      <c r="F2515" s="1049"/>
      <c r="G2515" s="1066"/>
      <c r="H2515" s="1049"/>
      <c r="I2515" s="1049"/>
      <c r="J2515" s="1049"/>
      <c r="K2515" s="1049"/>
      <c r="L2515" s="610" t="s">
        <v>5673</v>
      </c>
      <c r="M2515" s="650" t="s">
        <v>20260</v>
      </c>
      <c r="N2515" s="613" t="s">
        <v>20261</v>
      </c>
      <c r="O2515" s="644">
        <v>293535.48</v>
      </c>
    </row>
    <row r="2516" spans="1:15" s="604" customFormat="1" x14ac:dyDescent="0.25">
      <c r="A2516" s="1047">
        <v>749</v>
      </c>
      <c r="B2516" s="602">
        <v>30</v>
      </c>
      <c r="C2516" s="602" t="s">
        <v>70</v>
      </c>
      <c r="D2516" s="602">
        <v>2566</v>
      </c>
      <c r="E2516" s="1047" t="s">
        <v>16039</v>
      </c>
      <c r="F2516" s="1047" t="s">
        <v>16039</v>
      </c>
      <c r="G2516" s="1064" t="s">
        <v>16040</v>
      </c>
      <c r="H2516" s="1047" t="s">
        <v>16041</v>
      </c>
      <c r="I2516" s="1047" t="s">
        <v>959</v>
      </c>
      <c r="J2516" s="1047" t="s">
        <v>216</v>
      </c>
      <c r="K2516" s="1047" t="s">
        <v>3414</v>
      </c>
      <c r="L2516" s="603" t="s">
        <v>12892</v>
      </c>
      <c r="M2516" s="649" t="s">
        <v>16042</v>
      </c>
      <c r="N2516" s="613"/>
      <c r="O2516" s="644"/>
    </row>
    <row r="2517" spans="1:15" s="610" customFormat="1" ht="40.5" x14ac:dyDescent="0.25">
      <c r="A2517" s="1048"/>
      <c r="B2517" s="608">
        <v>2</v>
      </c>
      <c r="C2517" s="608" t="s">
        <v>67</v>
      </c>
      <c r="D2517" s="608">
        <v>2567</v>
      </c>
      <c r="E2517" s="1048"/>
      <c r="F2517" s="1048"/>
      <c r="G2517" s="1065"/>
      <c r="H2517" s="1048"/>
      <c r="I2517" s="1048"/>
      <c r="J2517" s="1048"/>
      <c r="K2517" s="1048"/>
      <c r="L2517" s="610" t="s">
        <v>297</v>
      </c>
      <c r="M2517" s="650" t="s">
        <v>22227</v>
      </c>
      <c r="N2517" s="613"/>
      <c r="O2517" s="644"/>
    </row>
    <row r="2518" spans="1:15" s="610" customFormat="1" ht="51" customHeight="1" x14ac:dyDescent="0.25">
      <c r="A2518" s="1049"/>
      <c r="B2518" s="608">
        <v>2</v>
      </c>
      <c r="C2518" s="608" t="s">
        <v>67</v>
      </c>
      <c r="D2518" s="608">
        <v>2567</v>
      </c>
      <c r="E2518" s="1049"/>
      <c r="F2518" s="1049"/>
      <c r="G2518" s="1066"/>
      <c r="H2518" s="1049"/>
      <c r="I2518" s="1049"/>
      <c r="J2518" s="1049"/>
      <c r="K2518" s="1049"/>
      <c r="L2518" s="610" t="s">
        <v>5673</v>
      </c>
      <c r="M2518" s="650" t="s">
        <v>22228</v>
      </c>
      <c r="N2518" s="613" t="s">
        <v>22229</v>
      </c>
      <c r="O2518" s="644">
        <v>145906.66</v>
      </c>
    </row>
    <row r="2519" spans="1:15" s="604" customFormat="1" ht="34.5" customHeight="1" x14ac:dyDescent="0.25">
      <c r="A2519" s="1047">
        <v>750</v>
      </c>
      <c r="B2519" s="602">
        <v>30</v>
      </c>
      <c r="C2519" s="602" t="s">
        <v>70</v>
      </c>
      <c r="D2519" s="602">
        <v>2566</v>
      </c>
      <c r="E2519" s="1050" t="s">
        <v>16247</v>
      </c>
      <c r="F2519" s="1050" t="s">
        <v>16294</v>
      </c>
      <c r="G2519" s="1064" t="s">
        <v>16083</v>
      </c>
      <c r="H2519" s="1047" t="s">
        <v>16084</v>
      </c>
      <c r="I2519" s="1047" t="s">
        <v>112</v>
      </c>
      <c r="J2519" s="1047" t="s">
        <v>113</v>
      </c>
      <c r="K2519" s="1047" t="s">
        <v>3414</v>
      </c>
      <c r="L2519" s="603" t="s">
        <v>16085</v>
      </c>
      <c r="M2519" s="649" t="s">
        <v>16086</v>
      </c>
      <c r="N2519" s="613"/>
      <c r="O2519" s="644"/>
    </row>
    <row r="2520" spans="1:15" s="604" customFormat="1" ht="34.5" customHeight="1" x14ac:dyDescent="0.25">
      <c r="A2520" s="1048"/>
      <c r="B2520" s="602">
        <v>13</v>
      </c>
      <c r="C2520" s="602" t="s">
        <v>69</v>
      </c>
      <c r="D2520" s="602">
        <v>2566</v>
      </c>
      <c r="E2520" s="1051"/>
      <c r="F2520" s="1051"/>
      <c r="G2520" s="1065"/>
      <c r="H2520" s="1048"/>
      <c r="I2520" s="1048"/>
      <c r="J2520" s="1048"/>
      <c r="K2520" s="1048"/>
      <c r="L2520" s="603" t="s">
        <v>16248</v>
      </c>
      <c r="M2520" s="649" t="s">
        <v>16249</v>
      </c>
      <c r="N2520" s="613"/>
      <c r="O2520" s="644"/>
    </row>
    <row r="2521" spans="1:15" s="604" customFormat="1" ht="34.5" customHeight="1" x14ac:dyDescent="0.25">
      <c r="A2521" s="1049"/>
      <c r="B2521" s="602">
        <v>24</v>
      </c>
      <c r="C2521" s="602" t="s">
        <v>69</v>
      </c>
      <c r="D2521" s="602">
        <v>2566</v>
      </c>
      <c r="E2521" s="1052"/>
      <c r="F2521" s="1052"/>
      <c r="G2521" s="1066"/>
      <c r="H2521" s="1049"/>
      <c r="I2521" s="1049"/>
      <c r="J2521" s="1049"/>
      <c r="K2521" s="1049"/>
      <c r="L2521" s="603" t="s">
        <v>16250</v>
      </c>
      <c r="M2521" s="649" t="s">
        <v>16251</v>
      </c>
      <c r="N2521" s="613"/>
      <c r="O2521" s="644"/>
    </row>
    <row r="2522" spans="1:15" s="604" customFormat="1" ht="34.5" customHeight="1" x14ac:dyDescent="0.25">
      <c r="A2522" s="1047">
        <v>751</v>
      </c>
      <c r="B2522" s="602">
        <v>7</v>
      </c>
      <c r="C2522" s="602" t="s">
        <v>69</v>
      </c>
      <c r="D2522" s="602">
        <v>2566</v>
      </c>
      <c r="E2522" s="1047" t="s">
        <v>16102</v>
      </c>
      <c r="F2522" s="1047" t="s">
        <v>16102</v>
      </c>
      <c r="G2522" s="1064" t="s">
        <v>16103</v>
      </c>
      <c r="H2522" s="1047" t="s">
        <v>16104</v>
      </c>
      <c r="I2522" s="1047" t="s">
        <v>620</v>
      </c>
      <c r="J2522" s="1047" t="s">
        <v>92</v>
      </c>
      <c r="K2522" s="1047" t="s">
        <v>3414</v>
      </c>
      <c r="L2522" s="603" t="s">
        <v>15442</v>
      </c>
      <c r="M2522" s="649" t="s">
        <v>16105</v>
      </c>
      <c r="N2522" s="613"/>
      <c r="O2522" s="644"/>
    </row>
    <row r="2523" spans="1:15" s="610" customFormat="1" ht="34.5" customHeight="1" x14ac:dyDescent="0.25">
      <c r="A2523" s="1048"/>
      <c r="B2523" s="608">
        <v>7</v>
      </c>
      <c r="C2523" s="608" t="s">
        <v>71</v>
      </c>
      <c r="D2523" s="608">
        <v>2566</v>
      </c>
      <c r="E2523" s="1048"/>
      <c r="F2523" s="1048"/>
      <c r="G2523" s="1065"/>
      <c r="H2523" s="1048"/>
      <c r="I2523" s="1048"/>
      <c r="J2523" s="1048"/>
      <c r="K2523" s="1048"/>
      <c r="L2523" s="610" t="s">
        <v>297</v>
      </c>
      <c r="M2523" s="650" t="s">
        <v>16803</v>
      </c>
      <c r="N2523" s="613"/>
      <c r="O2523" s="644"/>
    </row>
    <row r="2524" spans="1:15" s="610" customFormat="1" ht="34.5" customHeight="1" x14ac:dyDescent="0.25">
      <c r="A2524" s="1049"/>
      <c r="B2524" s="608">
        <v>7</v>
      </c>
      <c r="C2524" s="608" t="s">
        <v>71</v>
      </c>
      <c r="D2524" s="608">
        <v>2566</v>
      </c>
      <c r="E2524" s="1049"/>
      <c r="F2524" s="1049"/>
      <c r="G2524" s="1066"/>
      <c r="H2524" s="1049"/>
      <c r="I2524" s="1049"/>
      <c r="J2524" s="1049"/>
      <c r="K2524" s="1049"/>
      <c r="L2524" s="610" t="s">
        <v>5673</v>
      </c>
      <c r="M2524" s="650" t="s">
        <v>16804</v>
      </c>
      <c r="N2524" s="613" t="s">
        <v>16805</v>
      </c>
      <c r="O2524" s="644">
        <v>132767.46</v>
      </c>
    </row>
    <row r="2525" spans="1:15" s="604" customFormat="1" ht="34.5" customHeight="1" x14ac:dyDescent="0.25">
      <c r="A2525" s="1047">
        <v>750</v>
      </c>
      <c r="B2525" s="602">
        <v>7</v>
      </c>
      <c r="C2525" s="602" t="s">
        <v>69</v>
      </c>
      <c r="D2525" s="602">
        <v>2566</v>
      </c>
      <c r="E2525" s="1047" t="s">
        <v>16102</v>
      </c>
      <c r="F2525" s="1047" t="s">
        <v>16102</v>
      </c>
      <c r="G2525" s="1064" t="s">
        <v>16103</v>
      </c>
      <c r="H2525" s="1047" t="s">
        <v>16104</v>
      </c>
      <c r="I2525" s="1047" t="s">
        <v>620</v>
      </c>
      <c r="J2525" s="1047" t="s">
        <v>92</v>
      </c>
      <c r="K2525" s="1047" t="s">
        <v>3414</v>
      </c>
      <c r="L2525" s="603" t="s">
        <v>12892</v>
      </c>
      <c r="M2525" s="649" t="s">
        <v>16106</v>
      </c>
      <c r="N2525" s="613"/>
      <c r="O2525" s="644"/>
    </row>
    <row r="2526" spans="1:15" s="604" customFormat="1" ht="34.5" customHeight="1" x14ac:dyDescent="0.25">
      <c r="A2526" s="1049"/>
      <c r="B2526" s="602">
        <v>10</v>
      </c>
      <c r="C2526" s="602" t="s">
        <v>68</v>
      </c>
      <c r="D2526" s="602">
        <v>2567</v>
      </c>
      <c r="E2526" s="1049"/>
      <c r="F2526" s="1049"/>
      <c r="G2526" s="1066"/>
      <c r="H2526" s="1049"/>
      <c r="I2526" s="1049"/>
      <c r="J2526" s="1049"/>
      <c r="K2526" s="1049"/>
      <c r="L2526" s="603" t="s">
        <v>20564</v>
      </c>
      <c r="M2526" s="649" t="s">
        <v>20565</v>
      </c>
      <c r="N2526" s="613"/>
      <c r="O2526" s="644"/>
    </row>
    <row r="2527" spans="1:15" s="604" customFormat="1" ht="34.5" customHeight="1" x14ac:dyDescent="0.25">
      <c r="A2527" s="1047">
        <v>751</v>
      </c>
      <c r="B2527" s="602">
        <v>10</v>
      </c>
      <c r="C2527" s="602" t="s">
        <v>69</v>
      </c>
      <c r="D2527" s="602">
        <v>2566</v>
      </c>
      <c r="E2527" s="1047" t="s">
        <v>16107</v>
      </c>
      <c r="F2527" s="1047" t="s">
        <v>16107</v>
      </c>
      <c r="G2527" s="1064" t="s">
        <v>16108</v>
      </c>
      <c r="H2527" s="1047" t="s">
        <v>16109</v>
      </c>
      <c r="I2527" s="1047" t="s">
        <v>2423</v>
      </c>
      <c r="J2527" s="1047" t="s">
        <v>232</v>
      </c>
      <c r="K2527" s="1047" t="s">
        <v>3414</v>
      </c>
      <c r="L2527" s="603" t="s">
        <v>15442</v>
      </c>
      <c r="M2527" s="649" t="s">
        <v>16110</v>
      </c>
      <c r="N2527" s="613"/>
      <c r="O2527" s="644"/>
    </row>
    <row r="2528" spans="1:15" s="610" customFormat="1" ht="34.5" customHeight="1" x14ac:dyDescent="0.25">
      <c r="A2528" s="1048"/>
      <c r="B2528" s="608">
        <v>20</v>
      </c>
      <c r="C2528" s="608" t="s">
        <v>71</v>
      </c>
      <c r="D2528" s="608">
        <v>2566</v>
      </c>
      <c r="E2528" s="1048"/>
      <c r="F2528" s="1048"/>
      <c r="G2528" s="1065"/>
      <c r="H2528" s="1048"/>
      <c r="I2528" s="1048"/>
      <c r="J2528" s="1048"/>
      <c r="K2528" s="1048"/>
      <c r="L2528" s="610" t="s">
        <v>297</v>
      </c>
      <c r="M2528" s="650" t="s">
        <v>16912</v>
      </c>
      <c r="N2528" s="613"/>
      <c r="O2528" s="644"/>
    </row>
    <row r="2529" spans="1:15" s="610" customFormat="1" ht="34.5" customHeight="1" x14ac:dyDescent="0.3">
      <c r="A2529" s="1049"/>
      <c r="B2529" s="608">
        <v>20</v>
      </c>
      <c r="C2529" s="608" t="s">
        <v>71</v>
      </c>
      <c r="D2529" s="608">
        <v>2566</v>
      </c>
      <c r="E2529" s="1049"/>
      <c r="F2529" s="1049"/>
      <c r="G2529" s="1066"/>
      <c r="H2529" s="1049"/>
      <c r="I2529" s="1049"/>
      <c r="J2529" s="1049"/>
      <c r="K2529" s="1049"/>
      <c r="L2529" s="610" t="s">
        <v>5673</v>
      </c>
      <c r="M2529" s="650" t="s">
        <v>16913</v>
      </c>
      <c r="N2529" s="685" t="s">
        <v>16914</v>
      </c>
      <c r="O2529" s="644">
        <v>155821.24</v>
      </c>
    </row>
    <row r="2530" spans="1:15" s="604" customFormat="1" ht="40.5" customHeight="1" x14ac:dyDescent="0.25">
      <c r="A2530" s="1047">
        <v>752</v>
      </c>
      <c r="B2530" s="602">
        <v>10</v>
      </c>
      <c r="C2530" s="602" t="s">
        <v>69</v>
      </c>
      <c r="D2530" s="602">
        <v>2566</v>
      </c>
      <c r="E2530" s="1047" t="s">
        <v>16107</v>
      </c>
      <c r="F2530" s="1047" t="s">
        <v>16107</v>
      </c>
      <c r="G2530" s="1064" t="s">
        <v>16108</v>
      </c>
      <c r="H2530" s="1047" t="s">
        <v>16109</v>
      </c>
      <c r="I2530" s="1047" t="s">
        <v>2423</v>
      </c>
      <c r="J2530" s="1047" t="s">
        <v>232</v>
      </c>
      <c r="K2530" s="1047" t="s">
        <v>3414</v>
      </c>
      <c r="L2530" s="603" t="s">
        <v>16112</v>
      </c>
      <c r="M2530" s="649" t="s">
        <v>16111</v>
      </c>
      <c r="N2530" s="613"/>
      <c r="O2530" s="644"/>
    </row>
    <row r="2531" spans="1:15" s="610" customFormat="1" ht="40.5" customHeight="1" x14ac:dyDescent="0.25">
      <c r="A2531" s="1048"/>
      <c r="B2531" s="608">
        <v>20</v>
      </c>
      <c r="C2531" s="608" t="s">
        <v>71</v>
      </c>
      <c r="D2531" s="608">
        <v>2566</v>
      </c>
      <c r="E2531" s="1048"/>
      <c r="F2531" s="1048"/>
      <c r="G2531" s="1065"/>
      <c r="H2531" s="1048"/>
      <c r="I2531" s="1048"/>
      <c r="J2531" s="1048"/>
      <c r="K2531" s="1048"/>
      <c r="L2531" s="610" t="s">
        <v>297</v>
      </c>
      <c r="M2531" s="650" t="s">
        <v>16912</v>
      </c>
      <c r="N2531" s="613"/>
      <c r="O2531" s="644"/>
    </row>
    <row r="2532" spans="1:15" s="610" customFormat="1" ht="40.5" customHeight="1" x14ac:dyDescent="0.3">
      <c r="A2532" s="1049"/>
      <c r="B2532" s="608">
        <v>20</v>
      </c>
      <c r="C2532" s="608" t="s">
        <v>71</v>
      </c>
      <c r="D2532" s="608">
        <v>2566</v>
      </c>
      <c r="E2532" s="1049"/>
      <c r="F2532" s="1049"/>
      <c r="G2532" s="1066"/>
      <c r="H2532" s="1049"/>
      <c r="I2532" s="1049"/>
      <c r="J2532" s="1049"/>
      <c r="K2532" s="1049"/>
      <c r="L2532" s="610" t="s">
        <v>5673</v>
      </c>
      <c r="M2532" s="650" t="s">
        <v>16913</v>
      </c>
      <c r="N2532" s="685" t="s">
        <v>16914</v>
      </c>
      <c r="O2532" s="644"/>
    </row>
    <row r="2533" spans="1:15" ht="40.5" customHeight="1" x14ac:dyDescent="0.25">
      <c r="A2533" s="69">
        <v>753</v>
      </c>
      <c r="B2533" s="69">
        <v>10</v>
      </c>
      <c r="C2533" s="69" t="s">
        <v>69</v>
      </c>
      <c r="D2533" s="69">
        <v>2566</v>
      </c>
      <c r="E2533" s="113" t="s">
        <v>16107</v>
      </c>
      <c r="F2533" s="113" t="s">
        <v>16107</v>
      </c>
      <c r="G2533" s="1" t="s">
        <v>16108</v>
      </c>
      <c r="H2533" s="113" t="s">
        <v>16109</v>
      </c>
      <c r="I2533" s="113" t="s">
        <v>2423</v>
      </c>
      <c r="J2533" s="113" t="s">
        <v>232</v>
      </c>
      <c r="K2533" s="113" t="s">
        <v>3414</v>
      </c>
      <c r="L2533" s="113" t="s">
        <v>12892</v>
      </c>
      <c r="M2533" s="361" t="s">
        <v>16113</v>
      </c>
    </row>
    <row r="2534" spans="1:15" s="604" customFormat="1" ht="37.5" customHeight="1" x14ac:dyDescent="0.25">
      <c r="A2534" s="1047">
        <v>754</v>
      </c>
      <c r="B2534" s="602">
        <v>10</v>
      </c>
      <c r="C2534" s="602" t="s">
        <v>69</v>
      </c>
      <c r="D2534" s="602">
        <v>2566</v>
      </c>
      <c r="E2534" s="1050" t="s">
        <v>16114</v>
      </c>
      <c r="F2534" s="1050" t="s">
        <v>16114</v>
      </c>
      <c r="G2534" s="1064" t="s">
        <v>16115</v>
      </c>
      <c r="H2534" s="1047" t="s">
        <v>16116</v>
      </c>
      <c r="I2534" s="1047" t="s">
        <v>880</v>
      </c>
      <c r="J2534" s="1047" t="s">
        <v>113</v>
      </c>
      <c r="K2534" s="1047" t="s">
        <v>3414</v>
      </c>
      <c r="L2534" s="603" t="s">
        <v>16117</v>
      </c>
      <c r="M2534" s="649" t="s">
        <v>16118</v>
      </c>
      <c r="N2534" s="613"/>
      <c r="O2534" s="644"/>
    </row>
    <row r="2535" spans="1:15" s="610" customFormat="1" ht="37.5" customHeight="1" x14ac:dyDescent="0.25">
      <c r="A2535" s="1048"/>
      <c r="B2535" s="608">
        <v>1</v>
      </c>
      <c r="C2535" s="608" t="s">
        <v>71</v>
      </c>
      <c r="D2535" s="608">
        <v>2566</v>
      </c>
      <c r="E2535" s="1051"/>
      <c r="F2535" s="1051"/>
      <c r="G2535" s="1065"/>
      <c r="H2535" s="1048"/>
      <c r="I2535" s="1048"/>
      <c r="J2535" s="1048"/>
      <c r="K2535" s="1048"/>
      <c r="L2535" s="609" t="s">
        <v>16744</v>
      </c>
      <c r="M2535" s="650" t="s">
        <v>16746</v>
      </c>
      <c r="N2535" s="613"/>
      <c r="O2535" s="644"/>
    </row>
    <row r="2536" spans="1:15" s="610" customFormat="1" ht="37.5" customHeight="1" x14ac:dyDescent="0.25">
      <c r="A2536" s="1049"/>
      <c r="B2536" s="608">
        <v>1</v>
      </c>
      <c r="C2536" s="608" t="s">
        <v>71</v>
      </c>
      <c r="D2536" s="608">
        <v>2566</v>
      </c>
      <c r="E2536" s="1052"/>
      <c r="F2536" s="1052"/>
      <c r="G2536" s="1066"/>
      <c r="H2536" s="1049"/>
      <c r="I2536" s="1049"/>
      <c r="J2536" s="1049"/>
      <c r="K2536" s="1049"/>
      <c r="L2536" s="609" t="s">
        <v>16745</v>
      </c>
      <c r="M2536" s="650" t="s">
        <v>16747</v>
      </c>
      <c r="N2536" s="613" t="s">
        <v>16748</v>
      </c>
      <c r="O2536" s="644">
        <v>142970.09</v>
      </c>
    </row>
    <row r="2537" spans="1:15" s="604" customFormat="1" ht="43.5" customHeight="1" x14ac:dyDescent="0.25">
      <c r="A2537" s="1047">
        <v>755</v>
      </c>
      <c r="B2537" s="602">
        <v>10</v>
      </c>
      <c r="C2537" s="602" t="s">
        <v>69</v>
      </c>
      <c r="D2537" s="602">
        <v>2566</v>
      </c>
      <c r="E2537" s="1047" t="s">
        <v>16114</v>
      </c>
      <c r="F2537" s="1047" t="s">
        <v>16114</v>
      </c>
      <c r="G2537" s="1064" t="s">
        <v>16115</v>
      </c>
      <c r="H2537" s="1047" t="s">
        <v>16116</v>
      </c>
      <c r="I2537" s="1047" t="s">
        <v>880</v>
      </c>
      <c r="J2537" s="1047" t="s">
        <v>113</v>
      </c>
      <c r="K2537" s="1047" t="s">
        <v>3414</v>
      </c>
      <c r="L2537" s="603" t="s">
        <v>16751</v>
      </c>
      <c r="M2537" s="649" t="s">
        <v>16119</v>
      </c>
      <c r="N2537" s="613"/>
      <c r="O2537" s="644"/>
    </row>
    <row r="2538" spans="1:15" s="610" customFormat="1" ht="43.5" customHeight="1" x14ac:dyDescent="0.25">
      <c r="A2538" s="1048"/>
      <c r="B2538" s="608">
        <v>30</v>
      </c>
      <c r="C2538" s="608" t="s">
        <v>68</v>
      </c>
      <c r="D2538" s="608">
        <v>2567</v>
      </c>
      <c r="E2538" s="1048"/>
      <c r="F2538" s="1048"/>
      <c r="G2538" s="1065"/>
      <c r="H2538" s="1048"/>
      <c r="I2538" s="1048"/>
      <c r="J2538" s="1048"/>
      <c r="K2538" s="1048"/>
      <c r="L2538" s="610" t="s">
        <v>297</v>
      </c>
      <c r="M2538" s="650" t="s">
        <v>18044</v>
      </c>
      <c r="N2538" s="613"/>
      <c r="O2538" s="644"/>
    </row>
    <row r="2539" spans="1:15" s="610" customFormat="1" ht="43.5" customHeight="1" x14ac:dyDescent="0.25">
      <c r="A2539" s="1049"/>
      <c r="B2539" s="608">
        <v>1</v>
      </c>
      <c r="C2539" s="608" t="s">
        <v>64</v>
      </c>
      <c r="D2539" s="608">
        <v>2567</v>
      </c>
      <c r="E2539" s="1049"/>
      <c r="F2539" s="1049"/>
      <c r="G2539" s="1066"/>
      <c r="H2539" s="1049"/>
      <c r="I2539" s="1049"/>
      <c r="J2539" s="1049"/>
      <c r="K2539" s="1049"/>
      <c r="L2539" s="610" t="s">
        <v>5673</v>
      </c>
      <c r="M2539" s="650" t="s">
        <v>18045</v>
      </c>
      <c r="N2539" s="613" t="s">
        <v>18046</v>
      </c>
      <c r="O2539" s="644">
        <v>256036.06</v>
      </c>
    </row>
    <row r="2540" spans="1:15" s="604" customFormat="1" ht="33" customHeight="1" x14ac:dyDescent="0.25">
      <c r="A2540" s="1047">
        <v>756</v>
      </c>
      <c r="B2540" s="602">
        <v>17</v>
      </c>
      <c r="C2540" s="602" t="s">
        <v>69</v>
      </c>
      <c r="D2540" s="602">
        <v>2566</v>
      </c>
      <c r="E2540" s="1050" t="s">
        <v>16172</v>
      </c>
      <c r="F2540" s="1050" t="s">
        <v>16172</v>
      </c>
      <c r="G2540" s="1064" t="s">
        <v>16173</v>
      </c>
      <c r="H2540" s="1047" t="s">
        <v>16174</v>
      </c>
      <c r="I2540" s="1047" t="s">
        <v>2244</v>
      </c>
      <c r="J2540" s="1047" t="s">
        <v>2880</v>
      </c>
      <c r="K2540" s="1047" t="s">
        <v>3414</v>
      </c>
      <c r="L2540" s="603" t="s">
        <v>15442</v>
      </c>
      <c r="M2540" s="649" t="s">
        <v>16175</v>
      </c>
      <c r="N2540" s="613"/>
      <c r="O2540" s="644"/>
    </row>
    <row r="2541" spans="1:15" s="610" customFormat="1" ht="33" customHeight="1" x14ac:dyDescent="0.25">
      <c r="A2541" s="1048"/>
      <c r="B2541" s="608">
        <v>21</v>
      </c>
      <c r="C2541" s="608" t="s">
        <v>73</v>
      </c>
      <c r="D2541" s="608">
        <v>2566</v>
      </c>
      <c r="E2541" s="1051"/>
      <c r="F2541" s="1051"/>
      <c r="G2541" s="1065"/>
      <c r="H2541" s="1048"/>
      <c r="I2541" s="1048"/>
      <c r="J2541" s="1048"/>
      <c r="K2541" s="1048"/>
      <c r="L2541" s="610" t="s">
        <v>297</v>
      </c>
      <c r="M2541" s="650" t="s">
        <v>16517</v>
      </c>
      <c r="N2541" s="613" t="s">
        <v>16519</v>
      </c>
      <c r="O2541" s="644">
        <v>233119.13</v>
      </c>
    </row>
    <row r="2542" spans="1:15" s="610" customFormat="1" ht="33" customHeight="1" x14ac:dyDescent="0.25">
      <c r="A2542" s="1049"/>
      <c r="B2542" s="608">
        <v>22</v>
      </c>
      <c r="C2542" s="608" t="s">
        <v>73</v>
      </c>
      <c r="D2542" s="608">
        <v>2566</v>
      </c>
      <c r="E2542" s="1052"/>
      <c r="F2542" s="1052"/>
      <c r="G2542" s="1066"/>
      <c r="H2542" s="1049"/>
      <c r="I2542" s="1049"/>
      <c r="J2542" s="1049"/>
      <c r="K2542" s="1049"/>
      <c r="L2542" s="610" t="s">
        <v>5673</v>
      </c>
      <c r="M2542" s="650" t="s">
        <v>16518</v>
      </c>
      <c r="N2542" s="613"/>
      <c r="O2542" s="644"/>
    </row>
    <row r="2543" spans="1:15" s="604" customFormat="1" ht="27" customHeight="1" x14ac:dyDescent="0.25">
      <c r="A2543" s="1047">
        <v>757</v>
      </c>
      <c r="B2543" s="602">
        <v>25</v>
      </c>
      <c r="C2543" s="602" t="s">
        <v>69</v>
      </c>
      <c r="D2543" s="602">
        <v>2566</v>
      </c>
      <c r="E2543" s="1050" t="s">
        <v>16228</v>
      </c>
      <c r="F2543" s="1050" t="s">
        <v>16228</v>
      </c>
      <c r="G2543" s="1064" t="s">
        <v>16229</v>
      </c>
      <c r="H2543" s="1047" t="s">
        <v>16230</v>
      </c>
      <c r="I2543" s="1047" t="s">
        <v>237</v>
      </c>
      <c r="J2543" s="1047" t="s">
        <v>232</v>
      </c>
      <c r="K2543" s="1047" t="s">
        <v>3414</v>
      </c>
      <c r="L2543" s="603" t="s">
        <v>15442</v>
      </c>
      <c r="M2543" s="649" t="s">
        <v>16231</v>
      </c>
      <c r="N2543" s="613"/>
      <c r="O2543" s="644"/>
    </row>
    <row r="2544" spans="1:15" s="610" customFormat="1" ht="27" customHeight="1" x14ac:dyDescent="0.25">
      <c r="A2544" s="1048"/>
      <c r="B2544" s="608">
        <v>7</v>
      </c>
      <c r="C2544" s="608" t="s">
        <v>71</v>
      </c>
      <c r="D2544" s="608">
        <v>2566</v>
      </c>
      <c r="E2544" s="1051"/>
      <c r="F2544" s="1051"/>
      <c r="G2544" s="1065"/>
      <c r="H2544" s="1048"/>
      <c r="I2544" s="1048"/>
      <c r="J2544" s="1048"/>
      <c r="K2544" s="1048"/>
      <c r="L2544" s="610" t="s">
        <v>297</v>
      </c>
      <c r="M2544" s="650" t="s">
        <v>16800</v>
      </c>
      <c r="N2544" s="613"/>
      <c r="O2544" s="644"/>
    </row>
    <row r="2545" spans="1:17" s="610" customFormat="1" ht="27" customHeight="1" x14ac:dyDescent="0.25">
      <c r="A2545" s="1049"/>
      <c r="B2545" s="608">
        <v>7</v>
      </c>
      <c r="C2545" s="608" t="s">
        <v>71</v>
      </c>
      <c r="D2545" s="608">
        <v>2566</v>
      </c>
      <c r="E2545" s="1052"/>
      <c r="F2545" s="1052"/>
      <c r="G2545" s="1066"/>
      <c r="H2545" s="1049"/>
      <c r="I2545" s="1049"/>
      <c r="J2545" s="1049"/>
      <c r="K2545" s="1049"/>
      <c r="L2545" s="610" t="s">
        <v>5673</v>
      </c>
      <c r="M2545" s="650" t="s">
        <v>16801</v>
      </c>
      <c r="N2545" s="613" t="s">
        <v>16802</v>
      </c>
      <c r="O2545" s="644">
        <v>96707.25</v>
      </c>
    </row>
    <row r="2546" spans="1:17" s="604" customFormat="1" ht="27" customHeight="1" x14ac:dyDescent="0.25">
      <c r="A2546" s="1047">
        <v>758</v>
      </c>
      <c r="B2546" s="602">
        <v>25</v>
      </c>
      <c r="C2546" s="602" t="s">
        <v>69</v>
      </c>
      <c r="D2546" s="602">
        <v>2566</v>
      </c>
      <c r="E2546" s="1050" t="s">
        <v>16228</v>
      </c>
      <c r="F2546" s="1050" t="s">
        <v>16228</v>
      </c>
      <c r="G2546" s="1064" t="s">
        <v>16229</v>
      </c>
      <c r="H2546" s="1047" t="s">
        <v>16230</v>
      </c>
      <c r="I2546" s="1047" t="s">
        <v>237</v>
      </c>
      <c r="J2546" s="1047" t="s">
        <v>232</v>
      </c>
      <c r="K2546" s="1047" t="s">
        <v>3414</v>
      </c>
      <c r="L2546" s="603" t="s">
        <v>16112</v>
      </c>
      <c r="M2546" s="649" t="s">
        <v>16232</v>
      </c>
      <c r="N2546" s="613"/>
      <c r="O2546" s="644"/>
    </row>
    <row r="2547" spans="1:17" s="610" customFormat="1" ht="27" customHeight="1" x14ac:dyDescent="0.25">
      <c r="A2547" s="1048"/>
      <c r="B2547" s="608">
        <v>7</v>
      </c>
      <c r="C2547" s="608" t="s">
        <v>71</v>
      </c>
      <c r="D2547" s="608">
        <v>2566</v>
      </c>
      <c r="E2547" s="1051"/>
      <c r="F2547" s="1051"/>
      <c r="G2547" s="1065"/>
      <c r="H2547" s="1048"/>
      <c r="I2547" s="1048"/>
      <c r="J2547" s="1048"/>
      <c r="K2547" s="1048"/>
      <c r="L2547" s="610" t="s">
        <v>297</v>
      </c>
      <c r="M2547" s="650" t="s">
        <v>16800</v>
      </c>
      <c r="N2547" s="613"/>
      <c r="O2547" s="644"/>
    </row>
    <row r="2548" spans="1:17" s="610" customFormat="1" ht="27" customHeight="1" x14ac:dyDescent="0.25">
      <c r="A2548" s="1049"/>
      <c r="B2548" s="608">
        <v>7</v>
      </c>
      <c r="C2548" s="608" t="s">
        <v>71</v>
      </c>
      <c r="D2548" s="608">
        <v>2566</v>
      </c>
      <c r="E2548" s="1052"/>
      <c r="F2548" s="1052"/>
      <c r="G2548" s="1066"/>
      <c r="H2548" s="1049"/>
      <c r="I2548" s="1049"/>
      <c r="J2548" s="1049"/>
      <c r="K2548" s="1049"/>
      <c r="L2548" s="610" t="s">
        <v>5673</v>
      </c>
      <c r="M2548" s="650" t="s">
        <v>16801</v>
      </c>
      <c r="N2548" s="613" t="s">
        <v>16802</v>
      </c>
      <c r="O2548" s="644"/>
    </row>
    <row r="2549" spans="1:17" s="604" customFormat="1" ht="39.75" customHeight="1" x14ac:dyDescent="0.25">
      <c r="A2549" s="1047">
        <v>759</v>
      </c>
      <c r="B2549" s="602">
        <v>25</v>
      </c>
      <c r="C2549" s="602" t="s">
        <v>69</v>
      </c>
      <c r="D2549" s="602">
        <v>2566</v>
      </c>
      <c r="E2549" s="1047" t="s">
        <v>16228</v>
      </c>
      <c r="F2549" s="1047" t="s">
        <v>16228</v>
      </c>
      <c r="G2549" s="1064" t="s">
        <v>16229</v>
      </c>
      <c r="H2549" s="1047" t="s">
        <v>16230</v>
      </c>
      <c r="I2549" s="1047" t="s">
        <v>237</v>
      </c>
      <c r="J2549" s="1047" t="s">
        <v>232</v>
      </c>
      <c r="K2549" s="1047" t="s">
        <v>3414</v>
      </c>
      <c r="L2549" s="603" t="s">
        <v>12892</v>
      </c>
      <c r="M2549" s="649" t="s">
        <v>16233</v>
      </c>
      <c r="N2549" s="613"/>
      <c r="O2549" s="644"/>
    </row>
    <row r="2550" spans="1:17" s="610" customFormat="1" ht="39.75" customHeight="1" x14ac:dyDescent="0.25">
      <c r="A2550" s="1048"/>
      <c r="B2550" s="608">
        <v>26</v>
      </c>
      <c r="C2550" s="608" t="s">
        <v>682</v>
      </c>
      <c r="D2550" s="608">
        <v>2566</v>
      </c>
      <c r="E2550" s="1048"/>
      <c r="F2550" s="1048"/>
      <c r="G2550" s="1065"/>
      <c r="H2550" s="1048"/>
      <c r="I2550" s="1048"/>
      <c r="J2550" s="1048"/>
      <c r="K2550" s="1048"/>
      <c r="L2550" s="610" t="s">
        <v>297</v>
      </c>
      <c r="M2550" s="650" t="s">
        <v>17741</v>
      </c>
      <c r="N2550" s="613"/>
      <c r="O2550" s="644"/>
    </row>
    <row r="2551" spans="1:17" s="610" customFormat="1" ht="39.75" customHeight="1" x14ac:dyDescent="0.25">
      <c r="A2551" s="1049"/>
      <c r="B2551" s="608">
        <v>27</v>
      </c>
      <c r="C2551" s="608" t="s">
        <v>682</v>
      </c>
      <c r="D2551" s="608">
        <v>2566</v>
      </c>
      <c r="E2551" s="1049"/>
      <c r="F2551" s="1049"/>
      <c r="G2551" s="1066"/>
      <c r="H2551" s="1049"/>
      <c r="I2551" s="1049"/>
      <c r="J2551" s="1049"/>
      <c r="K2551" s="1049"/>
      <c r="L2551" s="610" t="s">
        <v>5673</v>
      </c>
      <c r="M2551" s="650" t="s">
        <v>17742</v>
      </c>
      <c r="N2551" s="613" t="s">
        <v>17743</v>
      </c>
      <c r="O2551" s="644">
        <v>214623.72</v>
      </c>
    </row>
    <row r="2552" spans="1:17" s="604" customFormat="1" ht="39.75" customHeight="1" x14ac:dyDescent="0.25">
      <c r="A2552" s="1047">
        <v>760</v>
      </c>
      <c r="B2552" s="602">
        <v>3</v>
      </c>
      <c r="C2552" s="602" t="s">
        <v>73</v>
      </c>
      <c r="D2552" s="602">
        <v>2566</v>
      </c>
      <c r="E2552" s="1047" t="s">
        <v>16261</v>
      </c>
      <c r="F2552" s="1047" t="s">
        <v>16261</v>
      </c>
      <c r="G2552" s="1064" t="s">
        <v>16262</v>
      </c>
      <c r="H2552" s="1047" t="s">
        <v>16263</v>
      </c>
      <c r="I2552" s="1047" t="s">
        <v>261</v>
      </c>
      <c r="J2552" s="1047" t="s">
        <v>3085</v>
      </c>
      <c r="K2552" s="1047" t="s">
        <v>3414</v>
      </c>
      <c r="L2552" s="603" t="s">
        <v>12892</v>
      </c>
      <c r="M2552" s="649" t="s">
        <v>16264</v>
      </c>
      <c r="N2552" s="613"/>
      <c r="O2552" s="644"/>
    </row>
    <row r="2553" spans="1:17" s="612" customFormat="1" ht="39.75" customHeight="1" x14ac:dyDescent="0.25">
      <c r="A2553" s="1048"/>
      <c r="B2553" s="608">
        <v>26</v>
      </c>
      <c r="C2553" s="608" t="s">
        <v>682</v>
      </c>
      <c r="D2553" s="608">
        <v>2566</v>
      </c>
      <c r="E2553" s="1048"/>
      <c r="F2553" s="1048"/>
      <c r="G2553" s="1065"/>
      <c r="H2553" s="1048"/>
      <c r="I2553" s="1048"/>
      <c r="J2553" s="1048"/>
      <c r="K2553" s="1048"/>
      <c r="L2553" s="610" t="s">
        <v>297</v>
      </c>
      <c r="M2553" s="650" t="s">
        <v>17745</v>
      </c>
      <c r="N2553" s="613"/>
      <c r="O2553" s="644"/>
      <c r="P2553" s="802"/>
      <c r="Q2553" s="610"/>
    </row>
    <row r="2554" spans="1:17" s="612" customFormat="1" ht="39.75" customHeight="1" x14ac:dyDescent="0.25">
      <c r="A2554" s="1049"/>
      <c r="B2554" s="608">
        <v>27</v>
      </c>
      <c r="C2554" s="608" t="s">
        <v>682</v>
      </c>
      <c r="D2554" s="608">
        <v>2566</v>
      </c>
      <c r="E2554" s="1049"/>
      <c r="F2554" s="1049"/>
      <c r="G2554" s="1066"/>
      <c r="H2554" s="1049"/>
      <c r="I2554" s="1049"/>
      <c r="J2554" s="1049"/>
      <c r="K2554" s="1049"/>
      <c r="L2554" s="610" t="s">
        <v>5673</v>
      </c>
      <c r="M2554" s="650" t="s">
        <v>17744</v>
      </c>
      <c r="N2554" s="613" t="s">
        <v>17743</v>
      </c>
      <c r="O2554" s="644">
        <v>72931.31</v>
      </c>
      <c r="P2554" s="802"/>
      <c r="Q2554" s="610"/>
    </row>
    <row r="2555" spans="1:17" s="4" customFormat="1" ht="39.75" customHeight="1" x14ac:dyDescent="0.25">
      <c r="A2555" s="69">
        <v>761</v>
      </c>
      <c r="B2555" s="69">
        <v>3</v>
      </c>
      <c r="C2555" s="69" t="s">
        <v>73</v>
      </c>
      <c r="D2555" s="69">
        <v>2566</v>
      </c>
      <c r="E2555" s="113" t="s">
        <v>16303</v>
      </c>
      <c r="F2555" s="113" t="s">
        <v>16303</v>
      </c>
      <c r="G2555" s="1" t="s">
        <v>16304</v>
      </c>
      <c r="H2555" s="113" t="s">
        <v>16305</v>
      </c>
      <c r="I2555" s="113" t="s">
        <v>451</v>
      </c>
      <c r="J2555" s="113" t="s">
        <v>92</v>
      </c>
      <c r="K2555" s="113" t="s">
        <v>3414</v>
      </c>
      <c r="L2555" s="113" t="s">
        <v>12892</v>
      </c>
      <c r="M2555" s="113" t="s">
        <v>16306</v>
      </c>
      <c r="N2555" s="113"/>
      <c r="O2555" s="1"/>
      <c r="P2555" s="452"/>
      <c r="Q2555" s="1"/>
    </row>
    <row r="2556" spans="1:17" s="607" customFormat="1" ht="39.75" customHeight="1" x14ac:dyDescent="0.25">
      <c r="A2556" s="1047">
        <v>762</v>
      </c>
      <c r="B2556" s="602">
        <v>3</v>
      </c>
      <c r="C2556" s="602" t="s">
        <v>73</v>
      </c>
      <c r="D2556" s="602">
        <v>2566</v>
      </c>
      <c r="E2556" s="1047" t="s">
        <v>16303</v>
      </c>
      <c r="F2556" s="1047" t="s">
        <v>16303</v>
      </c>
      <c r="G2556" s="1064" t="s">
        <v>16304</v>
      </c>
      <c r="H2556" s="1047" t="s">
        <v>16305</v>
      </c>
      <c r="I2556" s="1047" t="s">
        <v>451</v>
      </c>
      <c r="J2556" s="1047" t="s">
        <v>92</v>
      </c>
      <c r="K2556" s="1047" t="s">
        <v>3414</v>
      </c>
      <c r="L2556" s="603" t="s">
        <v>15442</v>
      </c>
      <c r="M2556" s="603" t="s">
        <v>16308</v>
      </c>
      <c r="N2556" s="603"/>
      <c r="O2556" s="604"/>
      <c r="P2556" s="606"/>
      <c r="Q2556" s="604"/>
    </row>
    <row r="2557" spans="1:17" s="612" customFormat="1" ht="39.75" customHeight="1" x14ac:dyDescent="0.25">
      <c r="A2557" s="1048"/>
      <c r="B2557" s="608">
        <v>16</v>
      </c>
      <c r="C2557" s="608" t="s">
        <v>67</v>
      </c>
      <c r="D2557" s="608">
        <v>2566</v>
      </c>
      <c r="E2557" s="1048"/>
      <c r="F2557" s="1048"/>
      <c r="G2557" s="1065"/>
      <c r="H2557" s="1048"/>
      <c r="I2557" s="1048"/>
      <c r="J2557" s="1048"/>
      <c r="K2557" s="1048"/>
      <c r="L2557" s="610" t="s">
        <v>297</v>
      </c>
      <c r="M2557" s="609" t="s">
        <v>17180</v>
      </c>
      <c r="N2557" s="609"/>
      <c r="O2557" s="610"/>
      <c r="P2557" s="606"/>
      <c r="Q2557" s="610"/>
    </row>
    <row r="2558" spans="1:17" s="612" customFormat="1" ht="39.75" customHeight="1" x14ac:dyDescent="0.3">
      <c r="A2558" s="1049"/>
      <c r="B2558" s="608">
        <v>16</v>
      </c>
      <c r="C2558" s="608" t="s">
        <v>67</v>
      </c>
      <c r="D2558" s="608">
        <v>2566</v>
      </c>
      <c r="E2558" s="1049"/>
      <c r="F2558" s="1049"/>
      <c r="G2558" s="1066"/>
      <c r="H2558" s="1049"/>
      <c r="I2558" s="1049"/>
      <c r="J2558" s="1049"/>
      <c r="K2558" s="1049"/>
      <c r="L2558" s="610" t="s">
        <v>5673</v>
      </c>
      <c r="M2558" s="609" t="s">
        <v>17179</v>
      </c>
      <c r="N2558" s="685" t="s">
        <v>17181</v>
      </c>
      <c r="O2558" s="613">
        <v>247684.93</v>
      </c>
      <c r="P2558" s="606"/>
      <c r="Q2558" s="610"/>
    </row>
    <row r="2559" spans="1:17" s="607" customFormat="1" ht="39.75" customHeight="1" x14ac:dyDescent="0.25">
      <c r="A2559" s="1047">
        <v>763</v>
      </c>
      <c r="B2559" s="602">
        <v>3</v>
      </c>
      <c r="C2559" s="602" t="s">
        <v>73</v>
      </c>
      <c r="D2559" s="602">
        <v>2566</v>
      </c>
      <c r="E2559" s="1047" t="s">
        <v>16303</v>
      </c>
      <c r="F2559" s="1047" t="s">
        <v>16303</v>
      </c>
      <c r="G2559" s="1064" t="s">
        <v>16304</v>
      </c>
      <c r="H2559" s="1047" t="s">
        <v>16305</v>
      </c>
      <c r="I2559" s="1047" t="s">
        <v>451</v>
      </c>
      <c r="J2559" s="1047" t="s">
        <v>92</v>
      </c>
      <c r="K2559" s="1047" t="s">
        <v>3414</v>
      </c>
      <c r="L2559" s="603" t="s">
        <v>16112</v>
      </c>
      <c r="M2559" s="603" t="s">
        <v>16307</v>
      </c>
      <c r="N2559" s="609"/>
      <c r="O2559" s="803"/>
      <c r="P2559" s="606"/>
      <c r="Q2559" s="604"/>
    </row>
    <row r="2560" spans="1:17" s="607" customFormat="1" ht="39.75" customHeight="1" x14ac:dyDescent="0.25">
      <c r="A2560" s="1048"/>
      <c r="B2560" s="602">
        <v>16</v>
      </c>
      <c r="C2560" s="608" t="s">
        <v>67</v>
      </c>
      <c r="D2560" s="608">
        <v>2566</v>
      </c>
      <c r="E2560" s="1048"/>
      <c r="F2560" s="1048"/>
      <c r="G2560" s="1065"/>
      <c r="H2560" s="1048"/>
      <c r="I2560" s="1048"/>
      <c r="J2560" s="1048"/>
      <c r="K2560" s="1048"/>
      <c r="L2560" s="610" t="s">
        <v>297</v>
      </c>
      <c r="M2560" s="609" t="s">
        <v>17180</v>
      </c>
      <c r="N2560" s="609"/>
      <c r="O2560" s="803"/>
      <c r="P2560" s="606"/>
      <c r="Q2560" s="604"/>
    </row>
    <row r="2561" spans="1:17" s="607" customFormat="1" ht="39.75" customHeight="1" x14ac:dyDescent="0.3">
      <c r="A2561" s="1049"/>
      <c r="B2561" s="602">
        <v>16</v>
      </c>
      <c r="C2561" s="608" t="s">
        <v>67</v>
      </c>
      <c r="D2561" s="608">
        <v>2566</v>
      </c>
      <c r="E2561" s="1049"/>
      <c r="F2561" s="1049"/>
      <c r="G2561" s="1066"/>
      <c r="H2561" s="1049"/>
      <c r="I2561" s="1049"/>
      <c r="J2561" s="1049"/>
      <c r="K2561" s="1049"/>
      <c r="L2561" s="610" t="s">
        <v>5673</v>
      </c>
      <c r="M2561" s="609" t="s">
        <v>17179</v>
      </c>
      <c r="N2561" s="685" t="s">
        <v>17181</v>
      </c>
      <c r="O2561" s="613">
        <v>11473.71</v>
      </c>
      <c r="P2561" s="606"/>
      <c r="Q2561" s="604"/>
    </row>
    <row r="2562" spans="1:17" s="607" customFormat="1" ht="39.75" customHeight="1" x14ac:dyDescent="0.25">
      <c r="A2562" s="679">
        <v>764</v>
      </c>
      <c r="B2562" s="602">
        <v>9</v>
      </c>
      <c r="C2562" s="602" t="s">
        <v>73</v>
      </c>
      <c r="D2562" s="602">
        <v>2566</v>
      </c>
      <c r="E2562" s="626" t="s">
        <v>16403</v>
      </c>
      <c r="F2562" s="626" t="s">
        <v>16403</v>
      </c>
      <c r="G2562" s="626" t="s">
        <v>16404</v>
      </c>
      <c r="H2562" s="626" t="s">
        <v>16405</v>
      </c>
      <c r="I2562" s="626" t="s">
        <v>564</v>
      </c>
      <c r="J2562" s="626" t="s">
        <v>212</v>
      </c>
      <c r="K2562" s="626" t="s">
        <v>3414</v>
      </c>
      <c r="L2562" s="603" t="s">
        <v>12892</v>
      </c>
      <c r="M2562" s="603" t="s">
        <v>16406</v>
      </c>
      <c r="N2562" s="603"/>
      <c r="O2562" s="604"/>
      <c r="P2562" s="606"/>
      <c r="Q2562" s="604"/>
    </row>
    <row r="2563" spans="1:17" s="607" customFormat="1" ht="39.75" customHeight="1" x14ac:dyDescent="0.25">
      <c r="A2563" s="1047">
        <v>765</v>
      </c>
      <c r="B2563" s="602">
        <v>9</v>
      </c>
      <c r="C2563" s="602" t="s">
        <v>73</v>
      </c>
      <c r="D2563" s="602">
        <v>2566</v>
      </c>
      <c r="E2563" s="1047" t="s">
        <v>16403</v>
      </c>
      <c r="F2563" s="1047" t="s">
        <v>16403</v>
      </c>
      <c r="G2563" s="1064" t="s">
        <v>16404</v>
      </c>
      <c r="H2563" s="1047" t="s">
        <v>16405</v>
      </c>
      <c r="I2563" s="1047" t="s">
        <v>564</v>
      </c>
      <c r="J2563" s="1047" t="s">
        <v>212</v>
      </c>
      <c r="K2563" s="1047" t="s">
        <v>3414</v>
      </c>
      <c r="L2563" s="603" t="s">
        <v>15442</v>
      </c>
      <c r="M2563" s="603" t="s">
        <v>16407</v>
      </c>
      <c r="N2563" s="603"/>
      <c r="O2563" s="604"/>
      <c r="P2563" s="606"/>
      <c r="Q2563" s="604"/>
    </row>
    <row r="2564" spans="1:17" s="612" customFormat="1" ht="39.75" customHeight="1" x14ac:dyDescent="0.25">
      <c r="A2564" s="1048"/>
      <c r="B2564" s="608">
        <v>18</v>
      </c>
      <c r="C2564" s="608" t="s">
        <v>67</v>
      </c>
      <c r="D2564" s="608">
        <v>2566</v>
      </c>
      <c r="E2564" s="1048"/>
      <c r="F2564" s="1048"/>
      <c r="G2564" s="1065"/>
      <c r="H2564" s="1048"/>
      <c r="I2564" s="1048"/>
      <c r="J2564" s="1048"/>
      <c r="K2564" s="1048"/>
      <c r="L2564" s="610" t="s">
        <v>297</v>
      </c>
      <c r="M2564" s="609" t="s">
        <v>17166</v>
      </c>
      <c r="N2564" s="609"/>
      <c r="O2564" s="610"/>
      <c r="P2564" s="606"/>
      <c r="Q2564" s="610"/>
    </row>
    <row r="2565" spans="1:17" s="612" customFormat="1" ht="39.75" customHeight="1" x14ac:dyDescent="0.3">
      <c r="A2565" s="1049"/>
      <c r="B2565" s="608">
        <v>20</v>
      </c>
      <c r="C2565" s="608" t="s">
        <v>67</v>
      </c>
      <c r="D2565" s="608">
        <v>2566</v>
      </c>
      <c r="E2565" s="1049"/>
      <c r="F2565" s="1049"/>
      <c r="G2565" s="1066"/>
      <c r="H2565" s="1049"/>
      <c r="I2565" s="1049"/>
      <c r="J2565" s="1049"/>
      <c r="K2565" s="1049"/>
      <c r="L2565" s="610" t="s">
        <v>5673</v>
      </c>
      <c r="M2565" s="609" t="s">
        <v>17167</v>
      </c>
      <c r="N2565" s="685" t="s">
        <v>17168</v>
      </c>
      <c r="O2565" s="613">
        <v>143256.72</v>
      </c>
      <c r="P2565" s="606"/>
      <c r="Q2565" s="610"/>
    </row>
    <row r="2566" spans="1:17" s="607" customFormat="1" ht="39.75" customHeight="1" x14ac:dyDescent="0.25">
      <c r="A2566" s="1047">
        <v>766</v>
      </c>
      <c r="B2566" s="602">
        <v>9</v>
      </c>
      <c r="C2566" s="602" t="s">
        <v>73</v>
      </c>
      <c r="D2566" s="602">
        <v>2566</v>
      </c>
      <c r="E2566" s="1047" t="s">
        <v>16403</v>
      </c>
      <c r="F2566" s="1047" t="s">
        <v>16403</v>
      </c>
      <c r="G2566" s="1064" t="s">
        <v>16404</v>
      </c>
      <c r="H2566" s="1047" t="s">
        <v>16405</v>
      </c>
      <c r="I2566" s="1047" t="s">
        <v>564</v>
      </c>
      <c r="J2566" s="1047" t="s">
        <v>212</v>
      </c>
      <c r="K2566" s="1047" t="s">
        <v>3414</v>
      </c>
      <c r="L2566" s="603" t="s">
        <v>16112</v>
      </c>
      <c r="M2566" s="603" t="s">
        <v>16407</v>
      </c>
      <c r="N2566" s="603"/>
      <c r="P2566" s="606"/>
      <c r="Q2566" s="604"/>
    </row>
    <row r="2567" spans="1:17" s="607" customFormat="1" ht="39.75" customHeight="1" x14ac:dyDescent="0.25">
      <c r="A2567" s="1048"/>
      <c r="B2567" s="608">
        <v>18</v>
      </c>
      <c r="C2567" s="608" t="s">
        <v>67</v>
      </c>
      <c r="D2567" s="608">
        <v>2566</v>
      </c>
      <c r="E2567" s="1048"/>
      <c r="F2567" s="1048"/>
      <c r="G2567" s="1065"/>
      <c r="H2567" s="1048"/>
      <c r="I2567" s="1048"/>
      <c r="J2567" s="1048"/>
      <c r="K2567" s="1048"/>
      <c r="L2567" s="610" t="s">
        <v>297</v>
      </c>
      <c r="M2567" s="609" t="s">
        <v>17166</v>
      </c>
      <c r="N2567" s="609"/>
      <c r="O2567" s="610"/>
      <c r="P2567" s="606"/>
      <c r="Q2567" s="604"/>
    </row>
    <row r="2568" spans="1:17" s="607" customFormat="1" ht="39.75" customHeight="1" x14ac:dyDescent="0.3">
      <c r="A2568" s="1049"/>
      <c r="B2568" s="608">
        <v>20</v>
      </c>
      <c r="C2568" s="608" t="s">
        <v>67</v>
      </c>
      <c r="D2568" s="608">
        <v>2566</v>
      </c>
      <c r="E2568" s="1049"/>
      <c r="F2568" s="1049"/>
      <c r="G2568" s="1066"/>
      <c r="H2568" s="1049"/>
      <c r="I2568" s="1049"/>
      <c r="J2568" s="1049"/>
      <c r="K2568" s="1049"/>
      <c r="L2568" s="610" t="s">
        <v>5673</v>
      </c>
      <c r="M2568" s="609" t="s">
        <v>17167</v>
      </c>
      <c r="N2568" s="685" t="s">
        <v>17168</v>
      </c>
      <c r="O2568" s="613">
        <v>11622.38</v>
      </c>
      <c r="P2568" s="606"/>
      <c r="Q2568" s="604"/>
    </row>
    <row r="2569" spans="1:17" s="604" customFormat="1" ht="36" customHeight="1" x14ac:dyDescent="0.25">
      <c r="A2569" s="1047">
        <v>767</v>
      </c>
      <c r="B2569" s="602">
        <v>10</v>
      </c>
      <c r="C2569" s="602" t="s">
        <v>73</v>
      </c>
      <c r="D2569" s="602">
        <v>2566</v>
      </c>
      <c r="E2569" s="1050" t="s">
        <v>16309</v>
      </c>
      <c r="F2569" s="1047" t="s">
        <v>16309</v>
      </c>
      <c r="G2569" s="1064" t="s">
        <v>16310</v>
      </c>
      <c r="H2569" s="1047" t="s">
        <v>16311</v>
      </c>
      <c r="I2569" s="1047" t="s">
        <v>12</v>
      </c>
      <c r="J2569" s="1047" t="s">
        <v>527</v>
      </c>
      <c r="K2569" s="1047" t="s">
        <v>3414</v>
      </c>
      <c r="L2569" s="603" t="s">
        <v>16112</v>
      </c>
      <c r="M2569" s="603" t="s">
        <v>16312</v>
      </c>
      <c r="N2569" s="613"/>
      <c r="O2569" s="644"/>
    </row>
    <row r="2570" spans="1:17" s="610" customFormat="1" ht="36" customHeight="1" x14ac:dyDescent="0.25">
      <c r="A2570" s="1048"/>
      <c r="B2570" s="608">
        <v>7</v>
      </c>
      <c r="C2570" s="608" t="s">
        <v>71</v>
      </c>
      <c r="D2570" s="608">
        <v>2566</v>
      </c>
      <c r="E2570" s="1051"/>
      <c r="F2570" s="1048"/>
      <c r="G2570" s="1065"/>
      <c r="H2570" s="1048"/>
      <c r="I2570" s="1048"/>
      <c r="J2570" s="1048"/>
      <c r="K2570" s="1048"/>
      <c r="L2570" s="610" t="s">
        <v>297</v>
      </c>
      <c r="M2570" s="650" t="s">
        <v>16809</v>
      </c>
      <c r="N2570" s="613"/>
      <c r="O2570" s="644"/>
    </row>
    <row r="2571" spans="1:17" s="610" customFormat="1" ht="36" customHeight="1" x14ac:dyDescent="0.3">
      <c r="A2571" s="1049"/>
      <c r="B2571" s="608">
        <v>7</v>
      </c>
      <c r="C2571" s="608" t="s">
        <v>71</v>
      </c>
      <c r="D2571" s="608">
        <v>2566</v>
      </c>
      <c r="E2571" s="1052"/>
      <c r="F2571" s="1049"/>
      <c r="G2571" s="1066"/>
      <c r="H2571" s="1049"/>
      <c r="I2571" s="1049"/>
      <c r="J2571" s="1049"/>
      <c r="K2571" s="1049"/>
      <c r="L2571" s="610" t="s">
        <v>5673</v>
      </c>
      <c r="M2571" s="650" t="s">
        <v>16810</v>
      </c>
      <c r="N2571" s="685" t="s">
        <v>16811</v>
      </c>
      <c r="O2571" s="644">
        <v>10653.1</v>
      </c>
    </row>
    <row r="2572" spans="1:17" s="604" customFormat="1" ht="36" customHeight="1" x14ac:dyDescent="0.25">
      <c r="A2572" s="1047">
        <v>768</v>
      </c>
      <c r="B2572" s="602">
        <v>10</v>
      </c>
      <c r="C2572" s="602" t="s">
        <v>73</v>
      </c>
      <c r="D2572" s="602">
        <v>2566</v>
      </c>
      <c r="E2572" s="1047" t="s">
        <v>16309</v>
      </c>
      <c r="F2572" s="1047" t="s">
        <v>16309</v>
      </c>
      <c r="G2572" s="1064" t="s">
        <v>16310</v>
      </c>
      <c r="H2572" s="1047" t="s">
        <v>16311</v>
      </c>
      <c r="I2572" s="1047" t="s">
        <v>12</v>
      </c>
      <c r="J2572" s="1047" t="s">
        <v>527</v>
      </c>
      <c r="K2572" s="1047" t="s">
        <v>3414</v>
      </c>
      <c r="L2572" s="603" t="s">
        <v>15442</v>
      </c>
      <c r="M2572" s="603" t="s">
        <v>16319</v>
      </c>
      <c r="N2572" s="613"/>
      <c r="O2572" s="644"/>
    </row>
    <row r="2573" spans="1:17" s="610" customFormat="1" ht="36" customHeight="1" x14ac:dyDescent="0.25">
      <c r="A2573" s="1048"/>
      <c r="B2573" s="608">
        <v>7</v>
      </c>
      <c r="C2573" s="608" t="s">
        <v>71</v>
      </c>
      <c r="D2573" s="608">
        <v>2566</v>
      </c>
      <c r="E2573" s="1048"/>
      <c r="F2573" s="1048"/>
      <c r="G2573" s="1065"/>
      <c r="H2573" s="1048"/>
      <c r="I2573" s="1048"/>
      <c r="J2573" s="1048"/>
      <c r="K2573" s="1048"/>
      <c r="L2573" s="610" t="s">
        <v>297</v>
      </c>
      <c r="M2573" s="650" t="s">
        <v>16809</v>
      </c>
      <c r="N2573" s="613"/>
      <c r="O2573" s="644"/>
    </row>
    <row r="2574" spans="1:17" s="610" customFormat="1" ht="36" customHeight="1" x14ac:dyDescent="0.3">
      <c r="A2574" s="1049"/>
      <c r="B2574" s="608">
        <v>7</v>
      </c>
      <c r="C2574" s="608" t="s">
        <v>71</v>
      </c>
      <c r="D2574" s="608">
        <v>2566</v>
      </c>
      <c r="E2574" s="1049"/>
      <c r="F2574" s="1049"/>
      <c r="G2574" s="1066"/>
      <c r="H2574" s="1049"/>
      <c r="I2574" s="1049"/>
      <c r="J2574" s="1049"/>
      <c r="K2574" s="1049"/>
      <c r="L2574" s="610" t="s">
        <v>5673</v>
      </c>
      <c r="M2574" s="650" t="s">
        <v>16810</v>
      </c>
      <c r="N2574" s="685" t="s">
        <v>16811</v>
      </c>
      <c r="O2574" s="644">
        <v>50341.23</v>
      </c>
    </row>
    <row r="2575" spans="1:17" ht="42.75" customHeight="1" x14ac:dyDescent="0.25">
      <c r="A2575" s="69">
        <v>769</v>
      </c>
      <c r="B2575" s="69">
        <v>10</v>
      </c>
      <c r="C2575" s="69" t="s">
        <v>73</v>
      </c>
      <c r="D2575" s="69">
        <v>2566</v>
      </c>
      <c r="E2575" s="113" t="s">
        <v>16309</v>
      </c>
      <c r="F2575" s="113" t="s">
        <v>16309</v>
      </c>
      <c r="G2575" s="1" t="s">
        <v>16310</v>
      </c>
      <c r="H2575" s="113" t="s">
        <v>16311</v>
      </c>
      <c r="I2575" s="113" t="s">
        <v>12</v>
      </c>
      <c r="J2575" s="113" t="s">
        <v>527</v>
      </c>
      <c r="K2575" s="113" t="s">
        <v>3414</v>
      </c>
      <c r="L2575" s="113" t="s">
        <v>12892</v>
      </c>
      <c r="M2575" s="361" t="s">
        <v>16313</v>
      </c>
    </row>
    <row r="2576" spans="1:17" s="604" customFormat="1" ht="42.75" customHeight="1" x14ac:dyDescent="0.25">
      <c r="A2576" s="1047">
        <v>770</v>
      </c>
      <c r="B2576" s="602">
        <v>11</v>
      </c>
      <c r="C2576" s="602" t="s">
        <v>73</v>
      </c>
      <c r="D2576" s="602">
        <v>2566</v>
      </c>
      <c r="E2576" s="1047" t="s">
        <v>16314</v>
      </c>
      <c r="F2576" s="1047" t="s">
        <v>16314</v>
      </c>
      <c r="G2576" s="1064" t="s">
        <v>16315</v>
      </c>
      <c r="H2576" s="1047" t="s">
        <v>16316</v>
      </c>
      <c r="I2576" s="1047" t="s">
        <v>78</v>
      </c>
      <c r="J2576" s="1047" t="s">
        <v>78</v>
      </c>
      <c r="K2576" s="1047" t="s">
        <v>3414</v>
      </c>
      <c r="L2576" s="603" t="s">
        <v>16112</v>
      </c>
      <c r="M2576" s="603" t="s">
        <v>16318</v>
      </c>
      <c r="N2576" s="613"/>
      <c r="O2576" s="644"/>
    </row>
    <row r="2577" spans="1:15" s="610" customFormat="1" ht="42.75" customHeight="1" x14ac:dyDescent="0.25">
      <c r="A2577" s="1048"/>
      <c r="B2577" s="608">
        <v>18</v>
      </c>
      <c r="C2577" s="608" t="s">
        <v>67</v>
      </c>
      <c r="D2577" s="608">
        <v>2566</v>
      </c>
      <c r="E2577" s="1048"/>
      <c r="F2577" s="1048"/>
      <c r="G2577" s="1065"/>
      <c r="H2577" s="1048"/>
      <c r="I2577" s="1048"/>
      <c r="J2577" s="1048"/>
      <c r="K2577" s="1048"/>
      <c r="L2577" s="610" t="s">
        <v>297</v>
      </c>
      <c r="M2577" s="609" t="s">
        <v>17161</v>
      </c>
      <c r="N2577" s="613"/>
      <c r="O2577" s="644"/>
    </row>
    <row r="2578" spans="1:15" s="610" customFormat="1" ht="42.75" customHeight="1" x14ac:dyDescent="0.3">
      <c r="A2578" s="1049"/>
      <c r="B2578" s="608">
        <v>20</v>
      </c>
      <c r="C2578" s="608" t="s">
        <v>67</v>
      </c>
      <c r="D2578" s="608">
        <v>2566</v>
      </c>
      <c r="E2578" s="1049"/>
      <c r="F2578" s="1049"/>
      <c r="G2578" s="1066"/>
      <c r="H2578" s="1049"/>
      <c r="I2578" s="1049"/>
      <c r="J2578" s="1049"/>
      <c r="K2578" s="1049"/>
      <c r="L2578" s="610" t="s">
        <v>5673</v>
      </c>
      <c r="M2578" s="609" t="s">
        <v>17160</v>
      </c>
      <c r="N2578" s="685" t="s">
        <v>17162</v>
      </c>
      <c r="O2578" s="644">
        <v>10847.79</v>
      </c>
    </row>
    <row r="2579" spans="1:15" s="604" customFormat="1" ht="42.75" customHeight="1" x14ac:dyDescent="0.25">
      <c r="A2579" s="1047">
        <v>771</v>
      </c>
      <c r="B2579" s="602">
        <v>11</v>
      </c>
      <c r="C2579" s="602" t="s">
        <v>73</v>
      </c>
      <c r="D2579" s="602">
        <v>2566</v>
      </c>
      <c r="E2579" s="1047" t="s">
        <v>16435</v>
      </c>
      <c r="F2579" s="1047" t="s">
        <v>16435</v>
      </c>
      <c r="G2579" s="1064" t="s">
        <v>16436</v>
      </c>
      <c r="H2579" s="1047" t="s">
        <v>16437</v>
      </c>
      <c r="I2579" s="1047" t="s">
        <v>2658</v>
      </c>
      <c r="J2579" s="1047" t="s">
        <v>105</v>
      </c>
      <c r="K2579" s="1047" t="s">
        <v>3414</v>
      </c>
      <c r="L2579" s="603" t="s">
        <v>16112</v>
      </c>
      <c r="M2579" s="603" t="s">
        <v>16317</v>
      </c>
      <c r="N2579" s="613"/>
      <c r="O2579" s="644"/>
    </row>
    <row r="2580" spans="1:15" s="610" customFormat="1" ht="42.75" customHeight="1" x14ac:dyDescent="0.25">
      <c r="A2580" s="1048"/>
      <c r="B2580" s="608">
        <v>18</v>
      </c>
      <c r="C2580" s="608" t="s">
        <v>67</v>
      </c>
      <c r="D2580" s="608">
        <v>2566</v>
      </c>
      <c r="E2580" s="1048"/>
      <c r="F2580" s="1048"/>
      <c r="G2580" s="1065"/>
      <c r="H2580" s="1048"/>
      <c r="I2580" s="1048"/>
      <c r="J2580" s="1048"/>
      <c r="K2580" s="1048"/>
      <c r="L2580" s="610" t="s">
        <v>297</v>
      </c>
      <c r="M2580" s="609" t="s">
        <v>17157</v>
      </c>
      <c r="N2580" s="613"/>
      <c r="O2580" s="644"/>
    </row>
    <row r="2581" spans="1:15" s="610" customFormat="1" ht="42.75" customHeight="1" x14ac:dyDescent="0.25">
      <c r="A2581" s="1049"/>
      <c r="B2581" s="608">
        <v>20</v>
      </c>
      <c r="C2581" s="608" t="s">
        <v>67</v>
      </c>
      <c r="D2581" s="608">
        <v>2566</v>
      </c>
      <c r="E2581" s="1049"/>
      <c r="F2581" s="1049"/>
      <c r="G2581" s="1066"/>
      <c r="H2581" s="1049"/>
      <c r="I2581" s="1049"/>
      <c r="J2581" s="1049"/>
      <c r="K2581" s="1049"/>
      <c r="L2581" s="610" t="s">
        <v>5673</v>
      </c>
      <c r="M2581" s="609" t="s">
        <v>17158</v>
      </c>
      <c r="N2581" s="613" t="s">
        <v>17159</v>
      </c>
      <c r="O2581" s="644">
        <v>147771.07999999999</v>
      </c>
    </row>
    <row r="2582" spans="1:15" s="604" customFormat="1" ht="42.75" customHeight="1" x14ac:dyDescent="0.25">
      <c r="A2582" s="1047">
        <v>772</v>
      </c>
      <c r="B2582" s="602">
        <v>11</v>
      </c>
      <c r="C2582" s="602" t="s">
        <v>73</v>
      </c>
      <c r="D2582" s="602">
        <v>2566</v>
      </c>
      <c r="E2582" s="1047" t="s">
        <v>16408</v>
      </c>
      <c r="F2582" s="1047" t="s">
        <v>16408</v>
      </c>
      <c r="G2582" s="1064" t="s">
        <v>16409</v>
      </c>
      <c r="H2582" s="1047" t="s">
        <v>16410</v>
      </c>
      <c r="I2582" s="1047" t="s">
        <v>856</v>
      </c>
      <c r="J2582" s="1047" t="s">
        <v>485</v>
      </c>
      <c r="K2582" s="1047" t="s">
        <v>3414</v>
      </c>
      <c r="L2582" s="603" t="s">
        <v>15442</v>
      </c>
      <c r="M2582" s="649" t="s">
        <v>16411</v>
      </c>
      <c r="N2582" s="613"/>
      <c r="O2582" s="644"/>
    </row>
    <row r="2583" spans="1:15" s="610" customFormat="1" ht="42.75" customHeight="1" x14ac:dyDescent="0.25">
      <c r="A2583" s="1048"/>
      <c r="B2583" s="608">
        <v>16</v>
      </c>
      <c r="C2583" s="608" t="s">
        <v>67</v>
      </c>
      <c r="D2583" s="608">
        <v>2566</v>
      </c>
      <c r="E2583" s="1048"/>
      <c r="F2583" s="1048"/>
      <c r="G2583" s="1065"/>
      <c r="H2583" s="1048"/>
      <c r="I2583" s="1048"/>
      <c r="J2583" s="1048"/>
      <c r="K2583" s="1048"/>
      <c r="L2583" s="610" t="s">
        <v>297</v>
      </c>
      <c r="M2583" s="609" t="s">
        <v>17171</v>
      </c>
      <c r="N2583" s="613"/>
      <c r="O2583" s="644"/>
    </row>
    <row r="2584" spans="1:15" s="610" customFormat="1" ht="42.75" customHeight="1" x14ac:dyDescent="0.25">
      <c r="A2584" s="1049"/>
      <c r="B2584" s="608">
        <v>16</v>
      </c>
      <c r="C2584" s="608" t="s">
        <v>67</v>
      </c>
      <c r="D2584" s="608">
        <v>2566</v>
      </c>
      <c r="E2584" s="1049"/>
      <c r="F2584" s="1049"/>
      <c r="G2584" s="1066"/>
      <c r="H2584" s="1049"/>
      <c r="I2584" s="1049"/>
      <c r="J2584" s="1049"/>
      <c r="K2584" s="1049"/>
      <c r="L2584" s="610" t="s">
        <v>5673</v>
      </c>
      <c r="M2584" s="609" t="s">
        <v>17147</v>
      </c>
      <c r="N2584" s="613" t="s">
        <v>17172</v>
      </c>
      <c r="O2584" s="644">
        <v>178309.8</v>
      </c>
    </row>
    <row r="2585" spans="1:15" s="604" customFormat="1" ht="42.75" customHeight="1" x14ac:dyDescent="0.25">
      <c r="A2585" s="1047">
        <v>773</v>
      </c>
      <c r="B2585" s="602">
        <v>11</v>
      </c>
      <c r="C2585" s="602" t="s">
        <v>73</v>
      </c>
      <c r="D2585" s="602">
        <v>2566</v>
      </c>
      <c r="E2585" s="1047" t="s">
        <v>16412</v>
      </c>
      <c r="F2585" s="1047" t="s">
        <v>16412</v>
      </c>
      <c r="G2585" s="1064" t="s">
        <v>16413</v>
      </c>
      <c r="H2585" s="1047" t="s">
        <v>16414</v>
      </c>
      <c r="I2585" s="1047" t="s">
        <v>16415</v>
      </c>
      <c r="J2585" s="1047" t="s">
        <v>9</v>
      </c>
      <c r="K2585" s="1047" t="s">
        <v>3414</v>
      </c>
      <c r="L2585" s="626" t="s">
        <v>16112</v>
      </c>
      <c r="M2585" s="603" t="s">
        <v>16416</v>
      </c>
      <c r="N2585" s="613"/>
      <c r="O2585" s="644"/>
    </row>
    <row r="2586" spans="1:15" s="610" customFormat="1" ht="42.75" customHeight="1" x14ac:dyDescent="0.25">
      <c r="A2586" s="1048"/>
      <c r="B2586" s="608">
        <v>18</v>
      </c>
      <c r="C2586" s="608" t="s">
        <v>67</v>
      </c>
      <c r="D2586" s="608">
        <v>2566</v>
      </c>
      <c r="E2586" s="1048"/>
      <c r="F2586" s="1048"/>
      <c r="G2586" s="1065"/>
      <c r="H2586" s="1048"/>
      <c r="I2586" s="1048"/>
      <c r="J2586" s="1048"/>
      <c r="K2586" s="1048"/>
      <c r="L2586" s="610" t="s">
        <v>297</v>
      </c>
      <c r="M2586" s="609" t="s">
        <v>17164</v>
      </c>
      <c r="O2586" s="644"/>
    </row>
    <row r="2587" spans="1:15" s="610" customFormat="1" ht="42.75" customHeight="1" x14ac:dyDescent="0.3">
      <c r="A2587" s="1049"/>
      <c r="B2587" s="608">
        <v>20</v>
      </c>
      <c r="C2587" s="608" t="s">
        <v>67</v>
      </c>
      <c r="D2587" s="608">
        <v>2566</v>
      </c>
      <c r="E2587" s="1049"/>
      <c r="F2587" s="1049"/>
      <c r="G2587" s="1066"/>
      <c r="H2587" s="1049"/>
      <c r="I2587" s="1049"/>
      <c r="J2587" s="1049"/>
      <c r="K2587" s="1049"/>
      <c r="L2587" s="610" t="s">
        <v>5673</v>
      </c>
      <c r="M2587" s="609" t="s">
        <v>17165</v>
      </c>
      <c r="N2587" s="685" t="s">
        <v>17163</v>
      </c>
      <c r="O2587" s="644">
        <v>11080.14</v>
      </c>
    </row>
    <row r="2588" spans="1:15" s="604" customFormat="1" ht="42.75" customHeight="1" x14ac:dyDescent="0.25">
      <c r="A2588" s="1047">
        <v>774</v>
      </c>
      <c r="B2588" s="602">
        <v>11</v>
      </c>
      <c r="C2588" s="602" t="s">
        <v>73</v>
      </c>
      <c r="D2588" s="602">
        <v>2566</v>
      </c>
      <c r="E2588" s="1047" t="s">
        <v>16412</v>
      </c>
      <c r="F2588" s="1047" t="s">
        <v>16412</v>
      </c>
      <c r="G2588" s="1064" t="s">
        <v>16413</v>
      </c>
      <c r="H2588" s="1047" t="s">
        <v>16414</v>
      </c>
      <c r="I2588" s="1047" t="s">
        <v>16415</v>
      </c>
      <c r="J2588" s="1047" t="s">
        <v>9</v>
      </c>
      <c r="K2588" s="1047" t="s">
        <v>3414</v>
      </c>
      <c r="L2588" s="603" t="s">
        <v>15442</v>
      </c>
      <c r="M2588" s="603" t="s">
        <v>16416</v>
      </c>
      <c r="N2588" s="613"/>
      <c r="O2588" s="644"/>
    </row>
    <row r="2589" spans="1:15" s="610" customFormat="1" ht="42.75" customHeight="1" x14ac:dyDescent="0.25">
      <c r="A2589" s="1048"/>
      <c r="B2589" s="608">
        <v>18</v>
      </c>
      <c r="C2589" s="608" t="s">
        <v>67</v>
      </c>
      <c r="D2589" s="608">
        <v>2566</v>
      </c>
      <c r="E2589" s="1048"/>
      <c r="F2589" s="1048"/>
      <c r="G2589" s="1065"/>
      <c r="H2589" s="1048"/>
      <c r="I2589" s="1048"/>
      <c r="J2589" s="1048"/>
      <c r="K2589" s="1048"/>
      <c r="L2589" s="610" t="s">
        <v>297</v>
      </c>
      <c r="M2589" s="609" t="s">
        <v>17164</v>
      </c>
      <c r="N2589" s="613"/>
      <c r="O2589" s="644"/>
    </row>
    <row r="2590" spans="1:15" s="610" customFormat="1" ht="42.75" customHeight="1" x14ac:dyDescent="0.3">
      <c r="A2590" s="1049"/>
      <c r="B2590" s="608">
        <v>20</v>
      </c>
      <c r="C2590" s="608" t="s">
        <v>67</v>
      </c>
      <c r="D2590" s="608">
        <v>2566</v>
      </c>
      <c r="E2590" s="1049"/>
      <c r="F2590" s="1049"/>
      <c r="G2590" s="1066"/>
      <c r="H2590" s="1049"/>
      <c r="I2590" s="1049"/>
      <c r="J2590" s="1049"/>
      <c r="K2590" s="1049"/>
      <c r="L2590" s="610" t="s">
        <v>5673</v>
      </c>
      <c r="M2590" s="609" t="s">
        <v>17165</v>
      </c>
      <c r="N2590" s="685" t="s">
        <v>17163</v>
      </c>
      <c r="O2590" s="644">
        <v>215500.14</v>
      </c>
    </row>
    <row r="2591" spans="1:15" s="604" customFormat="1" ht="42.75" customHeight="1" x14ac:dyDescent="0.25">
      <c r="A2591" s="602">
        <v>775</v>
      </c>
      <c r="B2591" s="602">
        <v>11</v>
      </c>
      <c r="C2591" s="602" t="s">
        <v>73</v>
      </c>
      <c r="D2591" s="602">
        <v>2566</v>
      </c>
      <c r="E2591" s="603" t="s">
        <v>16412</v>
      </c>
      <c r="F2591" s="603" t="s">
        <v>16412</v>
      </c>
      <c r="G2591" s="604" t="s">
        <v>16413</v>
      </c>
      <c r="H2591" s="603" t="s">
        <v>16414</v>
      </c>
      <c r="I2591" s="603" t="s">
        <v>16415</v>
      </c>
      <c r="J2591" s="603" t="s">
        <v>9</v>
      </c>
      <c r="K2591" s="603" t="s">
        <v>3414</v>
      </c>
      <c r="L2591" s="603" t="s">
        <v>15442</v>
      </c>
      <c r="M2591" s="603" t="s">
        <v>16416</v>
      </c>
      <c r="N2591" s="613"/>
      <c r="O2591" s="644"/>
    </row>
    <row r="2592" spans="1:15" s="604" customFormat="1" ht="42.75" customHeight="1" x14ac:dyDescent="0.25">
      <c r="A2592" s="1047">
        <v>776</v>
      </c>
      <c r="B2592" s="602">
        <v>16</v>
      </c>
      <c r="C2592" s="602" t="s">
        <v>73</v>
      </c>
      <c r="D2592" s="602">
        <v>2566</v>
      </c>
      <c r="E2592" s="1047" t="s">
        <v>16435</v>
      </c>
      <c r="F2592" s="1047" t="s">
        <v>16435</v>
      </c>
      <c r="G2592" s="1064" t="s">
        <v>16436</v>
      </c>
      <c r="H2592" s="1047" t="s">
        <v>16437</v>
      </c>
      <c r="I2592" s="1047" t="s">
        <v>2658</v>
      </c>
      <c r="J2592" s="1047" t="s">
        <v>105</v>
      </c>
      <c r="K2592" s="1047" t="s">
        <v>3414</v>
      </c>
      <c r="L2592" s="603" t="s">
        <v>12892</v>
      </c>
      <c r="M2592" s="603" t="s">
        <v>16438</v>
      </c>
      <c r="N2592" s="613"/>
      <c r="O2592" s="644"/>
    </row>
    <row r="2593" spans="1:15" s="610" customFormat="1" ht="42.75" customHeight="1" x14ac:dyDescent="0.25">
      <c r="A2593" s="1048"/>
      <c r="B2593" s="608">
        <v>22</v>
      </c>
      <c r="C2593" s="608" t="s">
        <v>64</v>
      </c>
      <c r="D2593" s="608">
        <v>2567</v>
      </c>
      <c r="E2593" s="1048"/>
      <c r="F2593" s="1048"/>
      <c r="G2593" s="1065"/>
      <c r="H2593" s="1048"/>
      <c r="I2593" s="1048"/>
      <c r="J2593" s="1048"/>
      <c r="K2593" s="1048"/>
      <c r="L2593" s="610" t="s">
        <v>297</v>
      </c>
      <c r="M2593" s="650" t="s">
        <v>18147</v>
      </c>
      <c r="N2593" s="613"/>
      <c r="O2593" s="644"/>
    </row>
    <row r="2594" spans="1:15" s="610" customFormat="1" ht="42.75" customHeight="1" x14ac:dyDescent="0.25">
      <c r="A2594" s="1049"/>
      <c r="B2594" s="608">
        <v>23</v>
      </c>
      <c r="C2594" s="608" t="s">
        <v>64</v>
      </c>
      <c r="D2594" s="608">
        <v>2567</v>
      </c>
      <c r="E2594" s="1049"/>
      <c r="F2594" s="1049"/>
      <c r="G2594" s="1066"/>
      <c r="H2594" s="1049"/>
      <c r="I2594" s="1049"/>
      <c r="J2594" s="1049"/>
      <c r="K2594" s="1049"/>
      <c r="L2594" s="610" t="s">
        <v>5673</v>
      </c>
      <c r="M2594" s="650" t="s">
        <v>18148</v>
      </c>
      <c r="N2594" s="613" t="s">
        <v>18149</v>
      </c>
      <c r="O2594" s="644">
        <v>177947.39</v>
      </c>
    </row>
    <row r="2595" spans="1:15" s="604" customFormat="1" ht="42.75" customHeight="1" x14ac:dyDescent="0.25">
      <c r="A2595" s="1047">
        <v>777</v>
      </c>
      <c r="B2595" s="602">
        <v>17</v>
      </c>
      <c r="C2595" s="602" t="s">
        <v>73</v>
      </c>
      <c r="D2595" s="602">
        <v>2566</v>
      </c>
      <c r="E2595" s="1047" t="s">
        <v>16429</v>
      </c>
      <c r="F2595" s="1047" t="s">
        <v>16429</v>
      </c>
      <c r="G2595" s="1064" t="s">
        <v>16430</v>
      </c>
      <c r="H2595" s="1047" t="s">
        <v>16431</v>
      </c>
      <c r="I2595" s="1047" t="s">
        <v>242</v>
      </c>
      <c r="J2595" s="1047" t="s">
        <v>78</v>
      </c>
      <c r="K2595" s="1047" t="s">
        <v>3414</v>
      </c>
      <c r="L2595" s="603" t="s">
        <v>12892</v>
      </c>
      <c r="M2595" s="649" t="s">
        <v>16432</v>
      </c>
      <c r="N2595" s="613"/>
      <c r="O2595" s="644"/>
    </row>
    <row r="2596" spans="1:15" s="610" customFormat="1" ht="42.75" customHeight="1" x14ac:dyDescent="0.25">
      <c r="A2596" s="1048"/>
      <c r="B2596" s="608">
        <v>22</v>
      </c>
      <c r="C2596" s="608" t="s">
        <v>64</v>
      </c>
      <c r="D2596" s="608">
        <v>2567</v>
      </c>
      <c r="E2596" s="1048"/>
      <c r="F2596" s="1048"/>
      <c r="G2596" s="1065"/>
      <c r="H2596" s="1048"/>
      <c r="I2596" s="1048"/>
      <c r="J2596" s="1048"/>
      <c r="K2596" s="1048"/>
      <c r="L2596" s="610" t="s">
        <v>297</v>
      </c>
      <c r="M2596" s="650" t="s">
        <v>18144</v>
      </c>
      <c r="N2596" s="613"/>
      <c r="O2596" s="644"/>
    </row>
    <row r="2597" spans="1:15" s="610" customFormat="1" ht="42.75" customHeight="1" x14ac:dyDescent="0.25">
      <c r="A2597" s="1049"/>
      <c r="B2597" s="608">
        <v>23</v>
      </c>
      <c r="C2597" s="608" t="s">
        <v>64</v>
      </c>
      <c r="D2597" s="608">
        <v>2567</v>
      </c>
      <c r="E2597" s="1049"/>
      <c r="F2597" s="1049"/>
      <c r="G2597" s="1066"/>
      <c r="H2597" s="1049"/>
      <c r="I2597" s="1049"/>
      <c r="J2597" s="1049"/>
      <c r="K2597" s="1049"/>
      <c r="L2597" s="610" t="s">
        <v>5673</v>
      </c>
      <c r="M2597" s="650" t="s">
        <v>18145</v>
      </c>
      <c r="N2597" s="613" t="s">
        <v>18146</v>
      </c>
      <c r="O2597" s="644">
        <v>156777.15</v>
      </c>
    </row>
    <row r="2598" spans="1:15" s="604" customFormat="1" ht="42.75" customHeight="1" x14ac:dyDescent="0.25">
      <c r="A2598" s="1047">
        <v>778</v>
      </c>
      <c r="B2598" s="602">
        <v>17</v>
      </c>
      <c r="C2598" s="602" t="s">
        <v>73</v>
      </c>
      <c r="D2598" s="602">
        <v>2566</v>
      </c>
      <c r="E2598" s="1047" t="s">
        <v>16429</v>
      </c>
      <c r="F2598" s="1047" t="s">
        <v>16429</v>
      </c>
      <c r="G2598" s="1064" t="s">
        <v>16430</v>
      </c>
      <c r="H2598" s="1047" t="s">
        <v>16431</v>
      </c>
      <c r="I2598" s="1047" t="s">
        <v>242</v>
      </c>
      <c r="J2598" s="1047" t="s">
        <v>78</v>
      </c>
      <c r="K2598" s="1047" t="s">
        <v>3414</v>
      </c>
      <c r="L2598" s="603" t="s">
        <v>15442</v>
      </c>
      <c r="M2598" s="603" t="s">
        <v>16433</v>
      </c>
      <c r="N2598" s="613"/>
      <c r="O2598" s="644"/>
    </row>
    <row r="2599" spans="1:15" s="610" customFormat="1" ht="42.75" customHeight="1" x14ac:dyDescent="0.25">
      <c r="A2599" s="1048"/>
      <c r="B2599" s="608"/>
      <c r="C2599" s="608" t="s">
        <v>67</v>
      </c>
      <c r="D2599" s="608">
        <v>2566</v>
      </c>
      <c r="E2599" s="1048"/>
      <c r="F2599" s="1048"/>
      <c r="G2599" s="1065"/>
      <c r="H2599" s="1048"/>
      <c r="I2599" s="1048"/>
      <c r="J2599" s="1048"/>
      <c r="K2599" s="1048"/>
      <c r="L2599" s="610" t="s">
        <v>297</v>
      </c>
      <c r="M2599" s="609" t="s">
        <v>17177</v>
      </c>
      <c r="N2599" s="613"/>
      <c r="O2599" s="644"/>
    </row>
    <row r="2600" spans="1:15" s="610" customFormat="1" ht="42.75" customHeight="1" x14ac:dyDescent="0.3">
      <c r="A2600" s="1049"/>
      <c r="B2600" s="608"/>
      <c r="C2600" s="608" t="s">
        <v>67</v>
      </c>
      <c r="D2600" s="608">
        <v>2566</v>
      </c>
      <c r="E2600" s="1049"/>
      <c r="F2600" s="1049"/>
      <c r="G2600" s="1066"/>
      <c r="H2600" s="1049"/>
      <c r="I2600" s="1049"/>
      <c r="J2600" s="1049"/>
      <c r="K2600" s="1049"/>
      <c r="L2600" s="610" t="s">
        <v>5673</v>
      </c>
      <c r="M2600" s="609" t="s">
        <v>17176</v>
      </c>
      <c r="N2600" s="685" t="s">
        <v>17178</v>
      </c>
      <c r="O2600" s="644">
        <v>87140.6</v>
      </c>
    </row>
    <row r="2601" spans="1:15" s="604" customFormat="1" ht="42.75" customHeight="1" x14ac:dyDescent="0.25">
      <c r="A2601" s="1047">
        <v>779</v>
      </c>
      <c r="B2601" s="602">
        <v>17</v>
      </c>
      <c r="C2601" s="602" t="s">
        <v>73</v>
      </c>
      <c r="D2601" s="602">
        <v>2566</v>
      </c>
      <c r="E2601" s="1047" t="s">
        <v>16429</v>
      </c>
      <c r="F2601" s="1047" t="s">
        <v>16429</v>
      </c>
      <c r="G2601" s="1064" t="s">
        <v>16430</v>
      </c>
      <c r="H2601" s="1047" t="s">
        <v>16431</v>
      </c>
      <c r="I2601" s="1047" t="s">
        <v>242</v>
      </c>
      <c r="J2601" s="1047" t="s">
        <v>78</v>
      </c>
      <c r="K2601" s="1047" t="s">
        <v>3414</v>
      </c>
      <c r="L2601" s="603" t="s">
        <v>16112</v>
      </c>
      <c r="M2601" s="603" t="s">
        <v>16434</v>
      </c>
      <c r="N2601" s="613"/>
      <c r="O2601" s="644"/>
    </row>
    <row r="2602" spans="1:15" s="610" customFormat="1" ht="42.75" customHeight="1" x14ac:dyDescent="0.25">
      <c r="A2602" s="1048"/>
      <c r="B2602" s="608"/>
      <c r="C2602" s="608" t="s">
        <v>67</v>
      </c>
      <c r="D2602" s="608">
        <v>2566</v>
      </c>
      <c r="E2602" s="1048"/>
      <c r="F2602" s="1048"/>
      <c r="G2602" s="1065"/>
      <c r="H2602" s="1048"/>
      <c r="I2602" s="1048"/>
      <c r="J2602" s="1048"/>
      <c r="K2602" s="1048"/>
      <c r="L2602" s="610" t="s">
        <v>297</v>
      </c>
      <c r="M2602" s="609" t="s">
        <v>17177</v>
      </c>
      <c r="N2602" s="613"/>
      <c r="O2602" s="644"/>
    </row>
    <row r="2603" spans="1:15" s="610" customFormat="1" ht="42.75" customHeight="1" x14ac:dyDescent="0.3">
      <c r="A2603" s="1049"/>
      <c r="B2603" s="608"/>
      <c r="C2603" s="608" t="s">
        <v>67</v>
      </c>
      <c r="D2603" s="608">
        <v>2566</v>
      </c>
      <c r="E2603" s="1049"/>
      <c r="F2603" s="1049"/>
      <c r="G2603" s="1066"/>
      <c r="H2603" s="1049"/>
      <c r="I2603" s="1049"/>
      <c r="J2603" s="1049"/>
      <c r="K2603" s="1049"/>
      <c r="L2603" s="610" t="s">
        <v>5673</v>
      </c>
      <c r="M2603" s="609" t="s">
        <v>17176</v>
      </c>
      <c r="N2603" s="685" t="s">
        <v>17178</v>
      </c>
      <c r="O2603" s="644">
        <v>11329.4</v>
      </c>
    </row>
    <row r="2604" spans="1:15" s="604" customFormat="1" ht="42.75" customHeight="1" x14ac:dyDescent="0.25">
      <c r="A2604" s="1047">
        <v>781</v>
      </c>
      <c r="B2604" s="602">
        <v>24</v>
      </c>
      <c r="C2604" s="602" t="s">
        <v>73</v>
      </c>
      <c r="D2604" s="602">
        <v>2566</v>
      </c>
      <c r="E2604" s="1047" t="s">
        <v>16510</v>
      </c>
      <c r="F2604" s="1047" t="s">
        <v>16510</v>
      </c>
      <c r="G2604" s="1064">
        <v>822081850</v>
      </c>
      <c r="H2604" s="1047" t="s">
        <v>16511</v>
      </c>
      <c r="I2604" s="1047" t="s">
        <v>2658</v>
      </c>
      <c r="J2604" s="1047" t="s">
        <v>105</v>
      </c>
      <c r="K2604" s="1047" t="s">
        <v>3414</v>
      </c>
      <c r="L2604" s="626" t="s">
        <v>12892</v>
      </c>
      <c r="M2604" s="603" t="s">
        <v>16512</v>
      </c>
      <c r="N2604" s="613"/>
      <c r="O2604" s="644"/>
    </row>
    <row r="2605" spans="1:15" s="604" customFormat="1" ht="42.75" customHeight="1" x14ac:dyDescent="0.25">
      <c r="A2605" s="1048"/>
      <c r="B2605" s="608">
        <v>22</v>
      </c>
      <c r="C2605" s="608" t="s">
        <v>64</v>
      </c>
      <c r="D2605" s="608">
        <v>2567</v>
      </c>
      <c r="E2605" s="1048"/>
      <c r="F2605" s="1048"/>
      <c r="G2605" s="1065"/>
      <c r="H2605" s="1048"/>
      <c r="I2605" s="1048"/>
      <c r="J2605" s="1048"/>
      <c r="K2605" s="1048"/>
      <c r="L2605" s="610" t="s">
        <v>297</v>
      </c>
      <c r="M2605" s="650" t="s">
        <v>18150</v>
      </c>
      <c r="N2605" s="613"/>
      <c r="O2605" s="613"/>
    </row>
    <row r="2606" spans="1:15" s="604" customFormat="1" ht="42.75" customHeight="1" x14ac:dyDescent="0.25">
      <c r="A2606" s="1049"/>
      <c r="B2606" s="608">
        <v>23</v>
      </c>
      <c r="C2606" s="608" t="s">
        <v>64</v>
      </c>
      <c r="D2606" s="608">
        <v>2567</v>
      </c>
      <c r="E2606" s="1049"/>
      <c r="F2606" s="1049"/>
      <c r="G2606" s="1066"/>
      <c r="H2606" s="1049"/>
      <c r="I2606" s="1049"/>
      <c r="J2606" s="1049"/>
      <c r="K2606" s="1049"/>
      <c r="L2606" s="610" t="s">
        <v>5673</v>
      </c>
      <c r="M2606" s="650" t="s">
        <v>18151</v>
      </c>
      <c r="N2606" s="613" t="s">
        <v>18152</v>
      </c>
      <c r="O2606" s="613">
        <v>394154.56</v>
      </c>
    </row>
    <row r="2607" spans="1:15" s="604" customFormat="1" ht="42.75" customHeight="1" x14ac:dyDescent="0.25">
      <c r="A2607" s="1047">
        <v>782</v>
      </c>
      <c r="B2607" s="602">
        <v>25</v>
      </c>
      <c r="C2607" s="602" t="s">
        <v>73</v>
      </c>
      <c r="D2607" s="602">
        <v>2566</v>
      </c>
      <c r="E2607" s="1047" t="s">
        <v>16506</v>
      </c>
      <c r="F2607" s="1047" t="s">
        <v>16506</v>
      </c>
      <c r="G2607" s="1064" t="s">
        <v>16507</v>
      </c>
      <c r="H2607" s="1047" t="s">
        <v>16508</v>
      </c>
      <c r="I2607" s="1047" t="s">
        <v>2448</v>
      </c>
      <c r="J2607" s="1047" t="s">
        <v>232</v>
      </c>
      <c r="K2607" s="1047" t="s">
        <v>3414</v>
      </c>
      <c r="L2607" s="603" t="s">
        <v>15442</v>
      </c>
      <c r="M2607" s="603" t="s">
        <v>16509</v>
      </c>
      <c r="N2607" s="613"/>
      <c r="O2607" s="644"/>
    </row>
    <row r="2608" spans="1:15" s="610" customFormat="1" ht="42.75" customHeight="1" x14ac:dyDescent="0.25">
      <c r="A2608" s="1048"/>
      <c r="B2608" s="608">
        <v>22</v>
      </c>
      <c r="C2608" s="608" t="s">
        <v>677</v>
      </c>
      <c r="D2608" s="608">
        <v>2566</v>
      </c>
      <c r="E2608" s="1048"/>
      <c r="F2608" s="1048"/>
      <c r="G2608" s="1065"/>
      <c r="H2608" s="1048"/>
      <c r="I2608" s="1048"/>
      <c r="J2608" s="1048"/>
      <c r="K2608" s="1048"/>
      <c r="L2608" s="610" t="s">
        <v>297</v>
      </c>
      <c r="M2608" s="609" t="s">
        <v>17301</v>
      </c>
      <c r="N2608" s="613"/>
      <c r="O2608" s="644"/>
    </row>
    <row r="2609" spans="1:15" s="610" customFormat="1" ht="42.75" customHeight="1" x14ac:dyDescent="0.3">
      <c r="A2609" s="1049"/>
      <c r="B2609" s="608">
        <v>22</v>
      </c>
      <c r="C2609" s="608" t="s">
        <v>677</v>
      </c>
      <c r="D2609" s="608">
        <v>2566</v>
      </c>
      <c r="E2609" s="1049"/>
      <c r="F2609" s="1049"/>
      <c r="G2609" s="1066"/>
      <c r="H2609" s="1049"/>
      <c r="I2609" s="1049"/>
      <c r="J2609" s="1049"/>
      <c r="K2609" s="1049"/>
      <c r="L2609" s="610" t="s">
        <v>5673</v>
      </c>
      <c r="M2609" s="609" t="s">
        <v>17302</v>
      </c>
      <c r="N2609" s="685" t="s">
        <v>17304</v>
      </c>
      <c r="O2609" s="644">
        <v>66886.22</v>
      </c>
    </row>
    <row r="2610" spans="1:15" s="604" customFormat="1" ht="42.75" customHeight="1" x14ac:dyDescent="0.25">
      <c r="A2610" s="1047">
        <v>783</v>
      </c>
      <c r="B2610" s="602">
        <v>25</v>
      </c>
      <c r="C2610" s="602" t="s">
        <v>73</v>
      </c>
      <c r="D2610" s="602">
        <v>2566</v>
      </c>
      <c r="E2610" s="1047" t="s">
        <v>16506</v>
      </c>
      <c r="F2610" s="1047" t="s">
        <v>16506</v>
      </c>
      <c r="G2610" s="1064" t="s">
        <v>16507</v>
      </c>
      <c r="H2610" s="1047" t="s">
        <v>16508</v>
      </c>
      <c r="I2610" s="1047" t="s">
        <v>2448</v>
      </c>
      <c r="J2610" s="1047" t="s">
        <v>232</v>
      </c>
      <c r="K2610" s="1047" t="s">
        <v>3414</v>
      </c>
      <c r="L2610" s="603" t="s">
        <v>16112</v>
      </c>
      <c r="M2610" s="603" t="s">
        <v>16514</v>
      </c>
      <c r="N2610" s="613"/>
      <c r="O2610" s="644"/>
    </row>
    <row r="2611" spans="1:15" s="610" customFormat="1" ht="42.75" customHeight="1" x14ac:dyDescent="0.25">
      <c r="A2611" s="1048"/>
      <c r="B2611" s="608">
        <v>22</v>
      </c>
      <c r="C2611" s="608" t="s">
        <v>677</v>
      </c>
      <c r="D2611" s="608">
        <v>2566</v>
      </c>
      <c r="E2611" s="1048"/>
      <c r="F2611" s="1048"/>
      <c r="G2611" s="1065"/>
      <c r="H2611" s="1048"/>
      <c r="I2611" s="1048"/>
      <c r="J2611" s="1048"/>
      <c r="K2611" s="1048"/>
      <c r="L2611" s="610" t="s">
        <v>297</v>
      </c>
      <c r="M2611" s="609" t="s">
        <v>17301</v>
      </c>
      <c r="N2611" s="613"/>
      <c r="O2611" s="644"/>
    </row>
    <row r="2612" spans="1:15" s="610" customFormat="1" ht="42.75" customHeight="1" x14ac:dyDescent="0.25">
      <c r="A2612" s="1049"/>
      <c r="B2612" s="608">
        <v>22</v>
      </c>
      <c r="C2612" s="608" t="s">
        <v>677</v>
      </c>
      <c r="D2612" s="608">
        <v>2566</v>
      </c>
      <c r="E2612" s="1049"/>
      <c r="F2612" s="1049"/>
      <c r="G2612" s="1066"/>
      <c r="H2612" s="1049"/>
      <c r="I2612" s="1049"/>
      <c r="J2612" s="1049"/>
      <c r="K2612" s="1049"/>
      <c r="L2612" s="610" t="s">
        <v>5673</v>
      </c>
      <c r="M2612" s="609" t="s">
        <v>17302</v>
      </c>
      <c r="N2612" s="613" t="s">
        <v>17303</v>
      </c>
      <c r="O2612" s="644">
        <v>11486.86</v>
      </c>
    </row>
    <row r="2613" spans="1:15" s="604" customFormat="1" ht="42.75" customHeight="1" x14ac:dyDescent="0.25">
      <c r="A2613" s="1047">
        <v>784</v>
      </c>
      <c r="B2613" s="602">
        <v>25</v>
      </c>
      <c r="C2613" s="602" t="s">
        <v>73</v>
      </c>
      <c r="D2613" s="602">
        <v>2566</v>
      </c>
      <c r="E2613" s="1047" t="s">
        <v>16510</v>
      </c>
      <c r="F2613" s="1047" t="s">
        <v>16510</v>
      </c>
      <c r="G2613" s="1064">
        <v>822081850</v>
      </c>
      <c r="H2613" s="1047" t="s">
        <v>16511</v>
      </c>
      <c r="I2613" s="1047" t="s">
        <v>2658</v>
      </c>
      <c r="J2613" s="1047" t="s">
        <v>105</v>
      </c>
      <c r="K2613" s="1047" t="s">
        <v>3414</v>
      </c>
      <c r="L2613" s="603" t="s">
        <v>15442</v>
      </c>
      <c r="M2613" s="603" t="s">
        <v>16513</v>
      </c>
      <c r="N2613" s="613"/>
      <c r="O2613" s="644"/>
    </row>
    <row r="2614" spans="1:15" s="610" customFormat="1" ht="42.75" customHeight="1" x14ac:dyDescent="0.25">
      <c r="A2614" s="1048"/>
      <c r="B2614" s="608">
        <v>16</v>
      </c>
      <c r="C2614" s="608" t="s">
        <v>67</v>
      </c>
      <c r="D2614" s="608">
        <v>2566</v>
      </c>
      <c r="E2614" s="1048"/>
      <c r="F2614" s="1048"/>
      <c r="G2614" s="1065"/>
      <c r="H2614" s="1048"/>
      <c r="I2614" s="1048"/>
      <c r="J2614" s="1048"/>
      <c r="K2614" s="1048"/>
      <c r="L2614" s="610" t="s">
        <v>297</v>
      </c>
      <c r="M2614" s="609" t="s">
        <v>17173</v>
      </c>
      <c r="N2614" s="613"/>
      <c r="O2614" s="644"/>
    </row>
    <row r="2615" spans="1:15" s="610" customFormat="1" ht="42.75" customHeight="1" x14ac:dyDescent="0.3">
      <c r="A2615" s="1049"/>
      <c r="B2615" s="608">
        <v>16</v>
      </c>
      <c r="C2615" s="608" t="s">
        <v>67</v>
      </c>
      <c r="D2615" s="608">
        <v>2566</v>
      </c>
      <c r="E2615" s="1049"/>
      <c r="F2615" s="1049"/>
      <c r="G2615" s="1066"/>
      <c r="H2615" s="1049"/>
      <c r="I2615" s="1049"/>
      <c r="J2615" s="1049"/>
      <c r="K2615" s="1049"/>
      <c r="L2615" s="610" t="s">
        <v>5673</v>
      </c>
      <c r="M2615" s="609" t="s">
        <v>17174</v>
      </c>
      <c r="N2615" s="685" t="s">
        <v>17175</v>
      </c>
      <c r="O2615" s="644">
        <v>210097.25</v>
      </c>
    </row>
    <row r="2616" spans="1:15" s="604" customFormat="1" ht="42.75" customHeight="1" x14ac:dyDescent="0.25">
      <c r="A2616" s="1047">
        <v>785</v>
      </c>
      <c r="B2616" s="602">
        <v>24</v>
      </c>
      <c r="C2616" s="602" t="s">
        <v>73</v>
      </c>
      <c r="D2616" s="602">
        <v>2566</v>
      </c>
      <c r="E2616" s="1047" t="s">
        <v>14854</v>
      </c>
      <c r="F2616" s="1047" t="s">
        <v>14854</v>
      </c>
      <c r="G2616" s="1064" t="s">
        <v>16504</v>
      </c>
      <c r="H2616" s="1047" t="s">
        <v>14855</v>
      </c>
      <c r="I2616" s="1047" t="s">
        <v>837</v>
      </c>
      <c r="J2616" s="1047" t="s">
        <v>463</v>
      </c>
      <c r="K2616" s="1047" t="s">
        <v>3414</v>
      </c>
      <c r="L2616" s="603" t="s">
        <v>15442</v>
      </c>
      <c r="M2616" s="603" t="s">
        <v>16505</v>
      </c>
      <c r="N2616" s="613"/>
      <c r="O2616" s="644"/>
    </row>
    <row r="2617" spans="1:15" s="604" customFormat="1" ht="42.75" customHeight="1" x14ac:dyDescent="0.25">
      <c r="A2617" s="1048"/>
      <c r="B2617" s="602">
        <v>7</v>
      </c>
      <c r="C2617" s="602" t="s">
        <v>677</v>
      </c>
      <c r="D2617" s="602">
        <v>2566</v>
      </c>
      <c r="E2617" s="1048"/>
      <c r="F2617" s="1048"/>
      <c r="G2617" s="1065"/>
      <c r="H2617" s="1048"/>
      <c r="I2617" s="1048"/>
      <c r="J2617" s="1048"/>
      <c r="K2617" s="1048"/>
      <c r="L2617" s="610" t="s">
        <v>297</v>
      </c>
      <c r="M2617" s="603" t="s">
        <v>17365</v>
      </c>
      <c r="N2617" s="613"/>
      <c r="O2617" s="644"/>
    </row>
    <row r="2618" spans="1:15" s="604" customFormat="1" ht="42.75" customHeight="1" x14ac:dyDescent="0.3">
      <c r="A2618" s="1049"/>
      <c r="B2618" s="602">
        <v>24</v>
      </c>
      <c r="C2618" s="602" t="s">
        <v>677</v>
      </c>
      <c r="D2618" s="602">
        <v>2566</v>
      </c>
      <c r="E2618" s="1049"/>
      <c r="F2618" s="1049"/>
      <c r="G2618" s="1066"/>
      <c r="H2618" s="1049"/>
      <c r="I2618" s="1049"/>
      <c r="J2618" s="1049"/>
      <c r="K2618" s="1049"/>
      <c r="L2618" s="610" t="s">
        <v>5673</v>
      </c>
      <c r="M2618" s="603" t="s">
        <v>17366</v>
      </c>
      <c r="N2618" s="685" t="s">
        <v>17552</v>
      </c>
      <c r="O2618" s="644">
        <v>265760.08</v>
      </c>
    </row>
    <row r="2619" spans="1:15" s="604" customFormat="1" ht="42.75" customHeight="1" x14ac:dyDescent="0.25">
      <c r="A2619" s="1047">
        <v>786</v>
      </c>
      <c r="B2619" s="602">
        <v>4</v>
      </c>
      <c r="C2619" s="602" t="s">
        <v>71</v>
      </c>
      <c r="D2619" s="602">
        <v>2566</v>
      </c>
      <c r="E2619" s="1047" t="s">
        <v>16814</v>
      </c>
      <c r="F2619" s="1047" t="s">
        <v>16814</v>
      </c>
      <c r="G2619" s="1064" t="s">
        <v>16815</v>
      </c>
      <c r="H2619" s="1047" t="s">
        <v>16816</v>
      </c>
      <c r="I2619" s="1047" t="s">
        <v>16817</v>
      </c>
      <c r="J2619" s="1047" t="s">
        <v>212</v>
      </c>
      <c r="K2619" s="1047" t="s">
        <v>3414</v>
      </c>
      <c r="L2619" s="603" t="s">
        <v>12892</v>
      </c>
      <c r="M2619" s="603" t="s">
        <v>16823</v>
      </c>
      <c r="N2619" s="613"/>
      <c r="O2619" s="644"/>
    </row>
    <row r="2620" spans="1:15" s="610" customFormat="1" ht="42.75" customHeight="1" x14ac:dyDescent="0.25">
      <c r="A2620" s="1048"/>
      <c r="B2620" s="608">
        <v>20</v>
      </c>
      <c r="C2620" s="608" t="s">
        <v>65</v>
      </c>
      <c r="D2620" s="608">
        <v>2567</v>
      </c>
      <c r="E2620" s="1048"/>
      <c r="F2620" s="1048"/>
      <c r="G2620" s="1065"/>
      <c r="H2620" s="1048"/>
      <c r="I2620" s="1048"/>
      <c r="J2620" s="1048"/>
      <c r="K2620" s="1048"/>
      <c r="L2620" s="610" t="s">
        <v>297</v>
      </c>
      <c r="M2620" s="609" t="s">
        <v>20265</v>
      </c>
      <c r="N2620" s="613"/>
      <c r="O2620" s="644"/>
    </row>
    <row r="2621" spans="1:15" s="610" customFormat="1" ht="42.75" customHeight="1" x14ac:dyDescent="0.25">
      <c r="A2621" s="1049"/>
      <c r="B2621" s="608">
        <v>20</v>
      </c>
      <c r="C2621" s="608" t="s">
        <v>65</v>
      </c>
      <c r="D2621" s="608">
        <v>2567</v>
      </c>
      <c r="E2621" s="1049"/>
      <c r="F2621" s="1049"/>
      <c r="G2621" s="1066"/>
      <c r="H2621" s="1049"/>
      <c r="I2621" s="1049"/>
      <c r="J2621" s="1049"/>
      <c r="K2621" s="1049"/>
      <c r="L2621" s="610" t="s">
        <v>5673</v>
      </c>
      <c r="M2621" s="609" t="s">
        <v>20266</v>
      </c>
      <c r="N2621" s="613" t="s">
        <v>20267</v>
      </c>
      <c r="O2621" s="644">
        <v>238015.66</v>
      </c>
    </row>
    <row r="2622" spans="1:15" s="604" customFormat="1" ht="42.75" customHeight="1" x14ac:dyDescent="0.25">
      <c r="A2622" s="1047">
        <v>787</v>
      </c>
      <c r="B2622" s="602">
        <v>5</v>
      </c>
      <c r="C2622" s="602" t="s">
        <v>71</v>
      </c>
      <c r="D2622" s="602">
        <v>2566</v>
      </c>
      <c r="E2622" s="1047" t="s">
        <v>16753</v>
      </c>
      <c r="F2622" s="1047" t="s">
        <v>16753</v>
      </c>
      <c r="G2622" s="1064" t="s">
        <v>16749</v>
      </c>
      <c r="H2622" s="1047" t="s">
        <v>3600</v>
      </c>
      <c r="I2622" s="1047" t="s">
        <v>856</v>
      </c>
      <c r="J2622" s="1047" t="s">
        <v>485</v>
      </c>
      <c r="K2622" s="1047" t="s">
        <v>3414</v>
      </c>
      <c r="L2622" s="603" t="s">
        <v>12892</v>
      </c>
      <c r="M2622" s="649" t="s">
        <v>16750</v>
      </c>
      <c r="N2622" s="613"/>
      <c r="O2622" s="644"/>
    </row>
    <row r="2623" spans="1:15" s="610" customFormat="1" ht="42.75" customHeight="1" x14ac:dyDescent="0.25">
      <c r="A2623" s="1048"/>
      <c r="B2623" s="608">
        <v>20</v>
      </c>
      <c r="C2623" s="608" t="s">
        <v>65</v>
      </c>
      <c r="D2623" s="608">
        <v>2567</v>
      </c>
      <c r="E2623" s="1048"/>
      <c r="F2623" s="1048"/>
      <c r="G2623" s="1065"/>
      <c r="H2623" s="1048"/>
      <c r="I2623" s="1048"/>
      <c r="J2623" s="1048"/>
      <c r="K2623" s="1048"/>
      <c r="L2623" s="610" t="s">
        <v>297</v>
      </c>
      <c r="M2623" s="650" t="s">
        <v>20262</v>
      </c>
      <c r="N2623" s="613"/>
      <c r="O2623" s="644"/>
    </row>
    <row r="2624" spans="1:15" s="610" customFormat="1" ht="42.75" customHeight="1" x14ac:dyDescent="0.25">
      <c r="A2624" s="1049"/>
      <c r="B2624" s="608">
        <v>20</v>
      </c>
      <c r="C2624" s="608" t="s">
        <v>65</v>
      </c>
      <c r="D2624" s="608">
        <v>2567</v>
      </c>
      <c r="E2624" s="1049"/>
      <c r="F2624" s="1049"/>
      <c r="G2624" s="1066"/>
      <c r="H2624" s="1049"/>
      <c r="I2624" s="1049"/>
      <c r="J2624" s="1049"/>
      <c r="K2624" s="1049"/>
      <c r="L2624" s="610" t="s">
        <v>5673</v>
      </c>
      <c r="M2624" s="650" t="s">
        <v>20263</v>
      </c>
      <c r="N2624" s="613" t="s">
        <v>20264</v>
      </c>
      <c r="O2624" s="644">
        <v>418051.09</v>
      </c>
    </row>
    <row r="2625" spans="1:15" s="604" customFormat="1" ht="42.75" customHeight="1" x14ac:dyDescent="0.25">
      <c r="A2625" s="1047">
        <v>788</v>
      </c>
      <c r="B2625" s="602">
        <v>5</v>
      </c>
      <c r="C2625" s="602" t="s">
        <v>71</v>
      </c>
      <c r="D2625" s="602">
        <v>2566</v>
      </c>
      <c r="E2625" s="1047" t="s">
        <v>17106</v>
      </c>
      <c r="F2625" s="1047" t="s">
        <v>17106</v>
      </c>
      <c r="G2625" s="1064" t="s">
        <v>16820</v>
      </c>
      <c r="H2625" s="1047" t="s">
        <v>16821</v>
      </c>
      <c r="I2625" s="1047" t="s">
        <v>78</v>
      </c>
      <c r="J2625" s="1047" t="s">
        <v>205</v>
      </c>
      <c r="K2625" s="1047" t="s">
        <v>3387</v>
      </c>
      <c r="L2625" s="603" t="s">
        <v>16822</v>
      </c>
      <c r="M2625" s="649" t="s">
        <v>17109</v>
      </c>
      <c r="N2625" s="613"/>
      <c r="O2625" s="644"/>
    </row>
    <row r="2626" spans="1:15" s="610" customFormat="1" ht="42.75" customHeight="1" x14ac:dyDescent="0.25">
      <c r="A2626" s="1048"/>
      <c r="B2626" s="608">
        <v>6</v>
      </c>
      <c r="C2626" s="608" t="s">
        <v>67</v>
      </c>
      <c r="D2626" s="608">
        <v>2566</v>
      </c>
      <c r="E2626" s="1048"/>
      <c r="F2626" s="1048"/>
      <c r="G2626" s="1065"/>
      <c r="H2626" s="1048"/>
      <c r="I2626" s="1048"/>
      <c r="J2626" s="1048"/>
      <c r="K2626" s="1048"/>
      <c r="L2626" s="609" t="s">
        <v>17107</v>
      </c>
      <c r="M2626" s="650" t="s">
        <v>17110</v>
      </c>
      <c r="N2626" s="613"/>
      <c r="O2626" s="644"/>
    </row>
    <row r="2627" spans="1:15" s="610" customFormat="1" ht="42.75" customHeight="1" x14ac:dyDescent="0.25">
      <c r="A2627" s="1049"/>
      <c r="B2627" s="608">
        <v>6</v>
      </c>
      <c r="C2627" s="608" t="s">
        <v>67</v>
      </c>
      <c r="D2627" s="608">
        <v>2566</v>
      </c>
      <c r="E2627" s="1049"/>
      <c r="F2627" s="1049"/>
      <c r="G2627" s="1066"/>
      <c r="H2627" s="1049"/>
      <c r="I2627" s="1049"/>
      <c r="J2627" s="1049"/>
      <c r="K2627" s="1049"/>
      <c r="L2627" s="609" t="s">
        <v>17108</v>
      </c>
      <c r="M2627" s="650" t="s">
        <v>17111</v>
      </c>
      <c r="N2627" s="613" t="s">
        <v>17112</v>
      </c>
      <c r="O2627" s="644"/>
    </row>
    <row r="2628" spans="1:15" s="604" customFormat="1" ht="42.75" customHeight="1" x14ac:dyDescent="0.25">
      <c r="A2628" s="1047">
        <v>789</v>
      </c>
      <c r="B2628" s="602">
        <v>12</v>
      </c>
      <c r="C2628" s="602" t="s">
        <v>71</v>
      </c>
      <c r="D2628" s="602">
        <v>2566</v>
      </c>
      <c r="E2628" s="1047" t="s">
        <v>16858</v>
      </c>
      <c r="F2628" s="1047" t="s">
        <v>16859</v>
      </c>
      <c r="G2628" s="1064" t="s">
        <v>16860</v>
      </c>
      <c r="H2628" s="1047" t="s">
        <v>16861</v>
      </c>
      <c r="I2628" s="1047" t="s">
        <v>953</v>
      </c>
      <c r="J2628" s="1047" t="s">
        <v>232</v>
      </c>
      <c r="K2628" s="1047" t="s">
        <v>3414</v>
      </c>
      <c r="L2628" s="603" t="s">
        <v>16862</v>
      </c>
      <c r="M2628" s="649" t="s">
        <v>16863</v>
      </c>
      <c r="N2628" s="613"/>
      <c r="O2628" s="644"/>
    </row>
    <row r="2629" spans="1:15" s="610" customFormat="1" ht="42.75" customHeight="1" x14ac:dyDescent="0.25">
      <c r="A2629" s="1048"/>
      <c r="B2629" s="608">
        <v>22</v>
      </c>
      <c r="C2629" s="608" t="s">
        <v>677</v>
      </c>
      <c r="D2629" s="608">
        <v>2566</v>
      </c>
      <c r="E2629" s="1048"/>
      <c r="F2629" s="1048"/>
      <c r="G2629" s="1065"/>
      <c r="H2629" s="1048"/>
      <c r="I2629" s="1048"/>
      <c r="J2629" s="1048"/>
      <c r="K2629" s="1048"/>
      <c r="L2629" s="609" t="s">
        <v>17305</v>
      </c>
      <c r="M2629" s="650" t="s">
        <v>17308</v>
      </c>
      <c r="N2629" s="613"/>
      <c r="O2629" s="644"/>
    </row>
    <row r="2630" spans="1:15" s="610" customFormat="1" ht="42.75" customHeight="1" x14ac:dyDescent="0.25">
      <c r="A2630" s="1049"/>
      <c r="B2630" s="608">
        <v>22</v>
      </c>
      <c r="C2630" s="608" t="s">
        <v>677</v>
      </c>
      <c r="D2630" s="608">
        <v>2566</v>
      </c>
      <c r="E2630" s="1049"/>
      <c r="F2630" s="1049"/>
      <c r="G2630" s="1066"/>
      <c r="H2630" s="1049"/>
      <c r="I2630" s="1049"/>
      <c r="J2630" s="1049"/>
      <c r="K2630" s="1049"/>
      <c r="L2630" s="609" t="s">
        <v>17306</v>
      </c>
      <c r="M2630" s="650" t="s">
        <v>17307</v>
      </c>
      <c r="N2630" s="613" t="s">
        <v>17309</v>
      </c>
      <c r="O2630" s="644"/>
    </row>
    <row r="2631" spans="1:15" ht="40.5" customHeight="1" x14ac:dyDescent="0.25">
      <c r="A2631" s="69">
        <v>790</v>
      </c>
      <c r="B2631" s="69">
        <v>11</v>
      </c>
      <c r="C2631" s="69" t="s">
        <v>71</v>
      </c>
      <c r="D2631" s="69">
        <v>2566</v>
      </c>
      <c r="E2631" s="1067" t="s">
        <v>16998</v>
      </c>
      <c r="F2631" s="1067" t="s">
        <v>16998</v>
      </c>
      <c r="G2631" s="1252" t="s">
        <v>16999</v>
      </c>
      <c r="H2631" s="1067" t="s">
        <v>16883</v>
      </c>
      <c r="I2631" s="1067" t="s">
        <v>261</v>
      </c>
      <c r="J2631" s="1067" t="s">
        <v>212</v>
      </c>
      <c r="K2631" s="1067" t="s">
        <v>3414</v>
      </c>
      <c r="L2631" s="113" t="s">
        <v>17000</v>
      </c>
      <c r="M2631" s="361" t="s">
        <v>17001</v>
      </c>
    </row>
    <row r="2632" spans="1:15" ht="40.5" customHeight="1" x14ac:dyDescent="0.3">
      <c r="A2632" s="69">
        <v>791</v>
      </c>
      <c r="B2632" s="69">
        <v>27</v>
      </c>
      <c r="C2632" s="69" t="s">
        <v>71</v>
      </c>
      <c r="D2632" s="69">
        <v>2566</v>
      </c>
      <c r="E2632" s="1069"/>
      <c r="F2632" s="1069"/>
      <c r="G2632" s="1253"/>
      <c r="H2632" s="1069"/>
      <c r="I2632" s="1069"/>
      <c r="J2632" s="1069"/>
      <c r="K2632" s="1069"/>
      <c r="L2632" s="2" t="s">
        <v>17003</v>
      </c>
      <c r="M2632" s="361" t="s">
        <v>17002</v>
      </c>
    </row>
    <row r="2633" spans="1:15" s="604" customFormat="1" ht="39" customHeight="1" x14ac:dyDescent="0.25">
      <c r="A2633" s="1047">
        <v>792</v>
      </c>
      <c r="B2633" s="602">
        <v>14</v>
      </c>
      <c r="C2633" s="602" t="s">
        <v>71</v>
      </c>
      <c r="D2633" s="602">
        <v>2566</v>
      </c>
      <c r="E2633" s="1047" t="s">
        <v>15573</v>
      </c>
      <c r="F2633" s="1047" t="s">
        <v>15573</v>
      </c>
      <c r="G2633" s="1064" t="s">
        <v>15574</v>
      </c>
      <c r="H2633" s="1047" t="s">
        <v>15575</v>
      </c>
      <c r="I2633" s="1047" t="s">
        <v>15576</v>
      </c>
      <c r="J2633" s="1047" t="s">
        <v>15576</v>
      </c>
      <c r="K2633" s="1047" t="s">
        <v>15577</v>
      </c>
      <c r="L2633" s="603" t="s">
        <v>15442</v>
      </c>
      <c r="M2633" s="649" t="s">
        <v>16873</v>
      </c>
      <c r="N2633" s="613"/>
      <c r="O2633" s="644"/>
    </row>
    <row r="2634" spans="1:15" s="610" customFormat="1" ht="39" customHeight="1" x14ac:dyDescent="0.25">
      <c r="A2634" s="1048"/>
      <c r="B2634" s="608">
        <v>7</v>
      </c>
      <c r="C2634" s="608" t="s">
        <v>677</v>
      </c>
      <c r="D2634" s="608">
        <v>2566</v>
      </c>
      <c r="E2634" s="1048"/>
      <c r="F2634" s="1048"/>
      <c r="G2634" s="1065"/>
      <c r="H2634" s="1048"/>
      <c r="I2634" s="1048"/>
      <c r="J2634" s="1048"/>
      <c r="K2634" s="1048"/>
      <c r="L2634" s="610" t="s">
        <v>297</v>
      </c>
      <c r="M2634" s="650" t="s">
        <v>17362</v>
      </c>
      <c r="N2634" s="613"/>
      <c r="O2634" s="644"/>
    </row>
    <row r="2635" spans="1:15" s="610" customFormat="1" ht="39" customHeight="1" x14ac:dyDescent="0.3">
      <c r="A2635" s="1049"/>
      <c r="B2635" s="608">
        <v>24</v>
      </c>
      <c r="C2635" s="608" t="s">
        <v>677</v>
      </c>
      <c r="D2635" s="608">
        <v>2566</v>
      </c>
      <c r="E2635" s="1049"/>
      <c r="F2635" s="1049"/>
      <c r="G2635" s="1066"/>
      <c r="H2635" s="1049"/>
      <c r="I2635" s="1049"/>
      <c r="J2635" s="1049"/>
      <c r="K2635" s="1049"/>
      <c r="L2635" s="610" t="s">
        <v>5673</v>
      </c>
      <c r="M2635" s="650" t="s">
        <v>17363</v>
      </c>
      <c r="N2635" s="685" t="s">
        <v>17364</v>
      </c>
      <c r="O2635" s="644">
        <v>108589.87</v>
      </c>
    </row>
    <row r="2636" spans="1:15" s="604" customFormat="1" ht="39" customHeight="1" x14ac:dyDescent="0.25">
      <c r="A2636" s="1047">
        <v>793</v>
      </c>
      <c r="B2636" s="602">
        <v>20</v>
      </c>
      <c r="C2636" s="602" t="s">
        <v>71</v>
      </c>
      <c r="D2636" s="602">
        <v>2566</v>
      </c>
      <c r="E2636" s="1047" t="s">
        <v>16907</v>
      </c>
      <c r="F2636" s="1047" t="s">
        <v>16907</v>
      </c>
      <c r="G2636" s="1064" t="s">
        <v>16908</v>
      </c>
      <c r="H2636" s="1047" t="s">
        <v>16909</v>
      </c>
      <c r="I2636" s="1047" t="s">
        <v>12</v>
      </c>
      <c r="J2636" s="1047" t="s">
        <v>527</v>
      </c>
      <c r="K2636" s="1047" t="s">
        <v>3414</v>
      </c>
      <c r="L2636" s="603" t="s">
        <v>16112</v>
      </c>
      <c r="M2636" s="649" t="s">
        <v>16910</v>
      </c>
      <c r="N2636" s="613"/>
      <c r="O2636" s="644"/>
    </row>
    <row r="2637" spans="1:15" s="604" customFormat="1" ht="39" customHeight="1" x14ac:dyDescent="0.25">
      <c r="A2637" s="1048"/>
      <c r="B2637" s="602">
        <v>2</v>
      </c>
      <c r="C2637" s="602" t="s">
        <v>67</v>
      </c>
      <c r="D2637" s="602">
        <v>2566</v>
      </c>
      <c r="E2637" s="1048"/>
      <c r="F2637" s="1048"/>
      <c r="G2637" s="1065"/>
      <c r="H2637" s="1048"/>
      <c r="I2637" s="1048"/>
      <c r="J2637" s="1048"/>
      <c r="K2637" s="1048"/>
      <c r="L2637" s="603" t="s">
        <v>17060</v>
      </c>
      <c r="M2637" s="649" t="s">
        <v>17061</v>
      </c>
      <c r="N2637" s="613"/>
      <c r="O2637" s="644"/>
    </row>
    <row r="2638" spans="1:15" s="610" customFormat="1" ht="39" customHeight="1" x14ac:dyDescent="0.25">
      <c r="A2638" s="1048"/>
      <c r="B2638" s="608">
        <v>14</v>
      </c>
      <c r="C2638" s="608" t="s">
        <v>677</v>
      </c>
      <c r="D2638" s="608">
        <v>2566</v>
      </c>
      <c r="E2638" s="1048"/>
      <c r="F2638" s="1048"/>
      <c r="G2638" s="1065"/>
      <c r="H2638" s="1048"/>
      <c r="I2638" s="1048"/>
      <c r="J2638" s="1048"/>
      <c r="K2638" s="1048"/>
      <c r="L2638" s="610" t="s">
        <v>297</v>
      </c>
      <c r="M2638" s="650" t="s">
        <v>17297</v>
      </c>
      <c r="N2638" s="613"/>
      <c r="O2638" s="644"/>
    </row>
    <row r="2639" spans="1:15" s="610" customFormat="1" ht="39" customHeight="1" x14ac:dyDescent="0.25">
      <c r="A2639" s="1049"/>
      <c r="B2639" s="608">
        <v>14</v>
      </c>
      <c r="C2639" s="608" t="s">
        <v>677</v>
      </c>
      <c r="D2639" s="608">
        <v>2566</v>
      </c>
      <c r="E2639" s="1049"/>
      <c r="F2639" s="1049"/>
      <c r="G2639" s="1066"/>
      <c r="H2639" s="1049"/>
      <c r="I2639" s="1049"/>
      <c r="J2639" s="1049"/>
      <c r="K2639" s="1049"/>
      <c r="L2639" s="610" t="s">
        <v>5673</v>
      </c>
      <c r="M2639" s="650" t="s">
        <v>17298</v>
      </c>
      <c r="N2639" s="613" t="s">
        <v>17299</v>
      </c>
      <c r="O2639" s="644">
        <v>11213.84</v>
      </c>
    </row>
    <row r="2640" spans="1:15" s="604" customFormat="1" ht="39" customHeight="1" x14ac:dyDescent="0.25">
      <c r="A2640" s="1047">
        <v>794</v>
      </c>
      <c r="B2640" s="602">
        <v>20</v>
      </c>
      <c r="C2640" s="602" t="s">
        <v>71</v>
      </c>
      <c r="D2640" s="602">
        <v>2566</v>
      </c>
      <c r="E2640" s="1047" t="s">
        <v>16907</v>
      </c>
      <c r="F2640" s="1047" t="s">
        <v>16907</v>
      </c>
      <c r="G2640" s="1064" t="s">
        <v>16908</v>
      </c>
      <c r="H2640" s="1047" t="s">
        <v>16909</v>
      </c>
      <c r="I2640" s="1047" t="s">
        <v>12</v>
      </c>
      <c r="J2640" s="1047" t="s">
        <v>527</v>
      </c>
      <c r="K2640" s="1047" t="s">
        <v>3414</v>
      </c>
      <c r="L2640" s="603" t="s">
        <v>15442</v>
      </c>
      <c r="M2640" s="649" t="s">
        <v>16911</v>
      </c>
      <c r="N2640" s="613"/>
      <c r="O2640" s="644"/>
    </row>
    <row r="2641" spans="1:15" s="604" customFormat="1" ht="39" customHeight="1" x14ac:dyDescent="0.25">
      <c r="A2641" s="1048"/>
      <c r="B2641" s="602">
        <v>2</v>
      </c>
      <c r="C2641" s="602" t="s">
        <v>67</v>
      </c>
      <c r="D2641" s="602">
        <v>2566</v>
      </c>
      <c r="E2641" s="1048"/>
      <c r="F2641" s="1048"/>
      <c r="G2641" s="1065"/>
      <c r="H2641" s="1048"/>
      <c r="I2641" s="1048"/>
      <c r="J2641" s="1048"/>
      <c r="K2641" s="1048"/>
      <c r="L2641" s="603" t="s">
        <v>17060</v>
      </c>
      <c r="M2641" s="649" t="s">
        <v>17062</v>
      </c>
      <c r="N2641" s="613"/>
      <c r="O2641" s="644"/>
    </row>
    <row r="2642" spans="1:15" s="604" customFormat="1" ht="39" customHeight="1" x14ac:dyDescent="0.25">
      <c r="A2642" s="1048"/>
      <c r="B2642" s="608">
        <v>14</v>
      </c>
      <c r="C2642" s="608" t="s">
        <v>677</v>
      </c>
      <c r="D2642" s="608">
        <v>2566</v>
      </c>
      <c r="E2642" s="1048"/>
      <c r="F2642" s="1048"/>
      <c r="G2642" s="1065"/>
      <c r="H2642" s="1048"/>
      <c r="I2642" s="1048"/>
      <c r="J2642" s="1048"/>
      <c r="K2642" s="1048"/>
      <c r="L2642" s="610" t="s">
        <v>297</v>
      </c>
      <c r="M2642" s="650" t="s">
        <v>17297</v>
      </c>
      <c r="N2642" s="613"/>
      <c r="O2642" s="644"/>
    </row>
    <row r="2643" spans="1:15" s="604" customFormat="1" ht="39" customHeight="1" x14ac:dyDescent="0.25">
      <c r="A2643" s="1049"/>
      <c r="B2643" s="608">
        <v>14</v>
      </c>
      <c r="C2643" s="608" t="s">
        <v>677</v>
      </c>
      <c r="D2643" s="608">
        <v>2566</v>
      </c>
      <c r="E2643" s="1049"/>
      <c r="F2643" s="1049"/>
      <c r="G2643" s="1066"/>
      <c r="H2643" s="1049"/>
      <c r="I2643" s="1049"/>
      <c r="J2643" s="1049"/>
      <c r="K2643" s="1049"/>
      <c r="L2643" s="610" t="s">
        <v>5673</v>
      </c>
      <c r="M2643" s="650" t="s">
        <v>17298</v>
      </c>
      <c r="N2643" s="613" t="s">
        <v>17300</v>
      </c>
      <c r="O2643" s="644">
        <v>198266.77</v>
      </c>
    </row>
    <row r="2644" spans="1:15" s="604" customFormat="1" ht="39" customHeight="1" x14ac:dyDescent="0.25">
      <c r="A2644" s="1047">
        <v>795</v>
      </c>
      <c r="B2644" s="602">
        <v>21</v>
      </c>
      <c r="C2644" s="602" t="s">
        <v>71</v>
      </c>
      <c r="D2644" s="602">
        <v>2566</v>
      </c>
      <c r="E2644" s="1047" t="s">
        <v>16925</v>
      </c>
      <c r="F2644" s="1047" t="s">
        <v>16925</v>
      </c>
      <c r="G2644" s="1064" t="s">
        <v>16926</v>
      </c>
      <c r="H2644" s="1047" t="s">
        <v>16927</v>
      </c>
      <c r="I2644" s="1047" t="s">
        <v>2599</v>
      </c>
      <c r="J2644" s="1047" t="s">
        <v>2880</v>
      </c>
      <c r="K2644" s="1047" t="s">
        <v>3414</v>
      </c>
      <c r="L2644" s="603" t="s">
        <v>12892</v>
      </c>
      <c r="M2644" s="649" t="s">
        <v>16928</v>
      </c>
      <c r="N2644" s="613"/>
      <c r="O2644" s="644"/>
    </row>
    <row r="2645" spans="1:15" s="610" customFormat="1" ht="39" customHeight="1" x14ac:dyDescent="0.25">
      <c r="A2645" s="1048"/>
      <c r="B2645" s="608">
        <v>20</v>
      </c>
      <c r="C2645" s="608" t="s">
        <v>65</v>
      </c>
      <c r="D2645" s="608">
        <v>2567</v>
      </c>
      <c r="E2645" s="1048"/>
      <c r="F2645" s="1048"/>
      <c r="G2645" s="1065"/>
      <c r="H2645" s="1048"/>
      <c r="I2645" s="1048"/>
      <c r="J2645" s="1048"/>
      <c r="K2645" s="1048"/>
      <c r="L2645" s="610" t="s">
        <v>297</v>
      </c>
      <c r="M2645" s="650" t="s">
        <v>20256</v>
      </c>
      <c r="N2645" s="613"/>
      <c r="O2645" s="644"/>
    </row>
    <row r="2646" spans="1:15" s="610" customFormat="1" ht="39" customHeight="1" x14ac:dyDescent="0.25">
      <c r="A2646" s="1049"/>
      <c r="B2646" s="608">
        <v>20</v>
      </c>
      <c r="C2646" s="608" t="s">
        <v>65</v>
      </c>
      <c r="D2646" s="608">
        <v>2567</v>
      </c>
      <c r="E2646" s="1049"/>
      <c r="F2646" s="1049"/>
      <c r="G2646" s="1066"/>
      <c r="H2646" s="1049"/>
      <c r="I2646" s="1049"/>
      <c r="J2646" s="1049"/>
      <c r="K2646" s="1049"/>
      <c r="L2646" s="610" t="s">
        <v>5673</v>
      </c>
      <c r="M2646" s="650" t="s">
        <v>20257</v>
      </c>
      <c r="N2646" s="613" t="s">
        <v>20258</v>
      </c>
      <c r="O2646" s="644">
        <v>649919.4</v>
      </c>
    </row>
    <row r="2647" spans="1:15" s="604" customFormat="1" ht="36" customHeight="1" x14ac:dyDescent="0.25">
      <c r="A2647" s="1047">
        <v>796</v>
      </c>
      <c r="B2647" s="602">
        <v>21</v>
      </c>
      <c r="C2647" s="602" t="s">
        <v>71</v>
      </c>
      <c r="D2647" s="602">
        <v>2566</v>
      </c>
      <c r="E2647" s="1047" t="s">
        <v>16925</v>
      </c>
      <c r="F2647" s="1047" t="s">
        <v>16925</v>
      </c>
      <c r="G2647" s="1064" t="s">
        <v>16926</v>
      </c>
      <c r="H2647" s="1047" t="s">
        <v>16927</v>
      </c>
      <c r="I2647" s="1047" t="s">
        <v>2599</v>
      </c>
      <c r="J2647" s="1047" t="s">
        <v>2880</v>
      </c>
      <c r="K2647" s="1047" t="s">
        <v>3414</v>
      </c>
      <c r="L2647" s="603" t="s">
        <v>16751</v>
      </c>
      <c r="M2647" s="649" t="s">
        <v>16929</v>
      </c>
      <c r="N2647" s="613"/>
      <c r="O2647" s="644"/>
    </row>
    <row r="2648" spans="1:15" s="610" customFormat="1" ht="36" customHeight="1" x14ac:dyDescent="0.25">
      <c r="A2648" s="1048"/>
      <c r="B2648" s="608">
        <v>29</v>
      </c>
      <c r="C2648" s="608" t="s">
        <v>64</v>
      </c>
      <c r="D2648" s="608">
        <v>2567</v>
      </c>
      <c r="E2648" s="1048"/>
      <c r="F2648" s="1048"/>
      <c r="G2648" s="1065"/>
      <c r="H2648" s="1048"/>
      <c r="I2648" s="1048"/>
      <c r="J2648" s="1048"/>
      <c r="K2648" s="1048"/>
      <c r="L2648" s="610" t="s">
        <v>297</v>
      </c>
      <c r="M2648" s="650" t="s">
        <v>20002</v>
      </c>
      <c r="N2648" s="613"/>
      <c r="O2648" s="644"/>
    </row>
    <row r="2649" spans="1:15" s="610" customFormat="1" ht="36" customHeight="1" x14ac:dyDescent="0.25">
      <c r="A2649" s="1049"/>
      <c r="B2649" s="608">
        <v>4</v>
      </c>
      <c r="C2649" s="608" t="s">
        <v>65</v>
      </c>
      <c r="D2649" s="608">
        <v>2567</v>
      </c>
      <c r="E2649" s="1049"/>
      <c r="F2649" s="1049"/>
      <c r="G2649" s="1066"/>
      <c r="H2649" s="1049"/>
      <c r="I2649" s="1049"/>
      <c r="J2649" s="1049"/>
      <c r="K2649" s="1049"/>
      <c r="L2649" s="610" t="s">
        <v>5673</v>
      </c>
      <c r="M2649" s="650" t="s">
        <v>20003</v>
      </c>
      <c r="N2649" s="613"/>
      <c r="O2649" s="644">
        <v>89299.09</v>
      </c>
    </row>
    <row r="2650" spans="1:15" s="604" customFormat="1" ht="32.25" customHeight="1" x14ac:dyDescent="0.25">
      <c r="A2650" s="1047">
        <v>797</v>
      </c>
      <c r="B2650" s="602">
        <v>26</v>
      </c>
      <c r="C2650" s="602" t="s">
        <v>71</v>
      </c>
      <c r="D2650" s="602">
        <v>2566</v>
      </c>
      <c r="E2650" s="1047" t="s">
        <v>16959</v>
      </c>
      <c r="F2650" s="1047" t="s">
        <v>16959</v>
      </c>
      <c r="G2650" s="1064" t="s">
        <v>16960</v>
      </c>
      <c r="H2650" s="1047" t="s">
        <v>16961</v>
      </c>
      <c r="I2650" s="1047" t="s">
        <v>16962</v>
      </c>
      <c r="J2650" s="1047" t="s">
        <v>2880</v>
      </c>
      <c r="K2650" s="1047" t="s">
        <v>3414</v>
      </c>
      <c r="L2650" s="603" t="s">
        <v>16963</v>
      </c>
      <c r="M2650" s="649" t="s">
        <v>16964</v>
      </c>
      <c r="N2650" s="613"/>
      <c r="O2650" s="644"/>
    </row>
    <row r="2651" spans="1:15" s="604" customFormat="1" ht="32.25" customHeight="1" x14ac:dyDescent="0.25">
      <c r="A2651" s="1048"/>
      <c r="B2651" s="602">
        <v>14</v>
      </c>
      <c r="C2651" s="602" t="s">
        <v>677</v>
      </c>
      <c r="D2651" s="602">
        <v>2566</v>
      </c>
      <c r="E2651" s="1048"/>
      <c r="F2651" s="1048"/>
      <c r="G2651" s="1065"/>
      <c r="H2651" s="1048"/>
      <c r="I2651" s="1048"/>
      <c r="J2651" s="1048"/>
      <c r="K2651" s="1048"/>
      <c r="L2651" s="603" t="s">
        <v>17286</v>
      </c>
      <c r="M2651" s="649" t="s">
        <v>17290</v>
      </c>
      <c r="N2651" s="613"/>
      <c r="O2651" s="644"/>
    </row>
    <row r="2652" spans="1:15" s="604" customFormat="1" ht="32.25" customHeight="1" x14ac:dyDescent="0.3">
      <c r="A2652" s="1048"/>
      <c r="B2652" s="602">
        <v>14</v>
      </c>
      <c r="C2652" s="602" t="s">
        <v>677</v>
      </c>
      <c r="D2652" s="602">
        <v>2566</v>
      </c>
      <c r="E2652" s="1048"/>
      <c r="F2652" s="1048"/>
      <c r="G2652" s="1065"/>
      <c r="H2652" s="1048"/>
      <c r="I2652" s="1048"/>
      <c r="J2652" s="1048"/>
      <c r="K2652" s="1048"/>
      <c r="L2652" s="603" t="s">
        <v>17287</v>
      </c>
      <c r="M2652" s="649" t="s">
        <v>17284</v>
      </c>
      <c r="N2652" s="685" t="s">
        <v>17291</v>
      </c>
      <c r="O2652" s="644"/>
    </row>
    <row r="2653" spans="1:15" s="604" customFormat="1" ht="32.25" customHeight="1" x14ac:dyDescent="0.3">
      <c r="A2653" s="1048"/>
      <c r="B2653" s="602">
        <v>9</v>
      </c>
      <c r="C2653" s="602" t="s">
        <v>68</v>
      </c>
      <c r="D2653" s="602">
        <v>2567</v>
      </c>
      <c r="E2653" s="1048"/>
      <c r="F2653" s="1048"/>
      <c r="G2653" s="1065"/>
      <c r="H2653" s="1048"/>
      <c r="I2653" s="1048"/>
      <c r="J2653" s="1048"/>
      <c r="K2653" s="1048"/>
      <c r="L2653" s="603" t="s">
        <v>17847</v>
      </c>
      <c r="M2653" s="649" t="s">
        <v>17848</v>
      </c>
      <c r="N2653" s="685"/>
      <c r="O2653" s="644"/>
    </row>
    <row r="2654" spans="1:15" s="604" customFormat="1" ht="32.25" customHeight="1" x14ac:dyDescent="0.3">
      <c r="A2654" s="1048"/>
      <c r="B2654" s="602">
        <v>19</v>
      </c>
      <c r="C2654" s="602" t="s">
        <v>66</v>
      </c>
      <c r="D2654" s="602">
        <v>2567</v>
      </c>
      <c r="E2654" s="1048"/>
      <c r="F2654" s="1048"/>
      <c r="G2654" s="1065"/>
      <c r="H2654" s="1048"/>
      <c r="I2654" s="1048"/>
      <c r="J2654" s="1048"/>
      <c r="K2654" s="1048"/>
      <c r="L2654" s="603" t="s">
        <v>17286</v>
      </c>
      <c r="M2654" s="649" t="s">
        <v>20477</v>
      </c>
      <c r="N2654" s="685"/>
      <c r="O2654" s="644"/>
    </row>
    <row r="2655" spans="1:15" s="604" customFormat="1" ht="32.25" customHeight="1" x14ac:dyDescent="0.3">
      <c r="A2655" s="1048"/>
      <c r="B2655" s="602">
        <v>22</v>
      </c>
      <c r="C2655" s="602" t="s">
        <v>66</v>
      </c>
      <c r="D2655" s="602">
        <v>2567</v>
      </c>
      <c r="E2655" s="1048"/>
      <c r="F2655" s="1048"/>
      <c r="G2655" s="1065"/>
      <c r="H2655" s="1048"/>
      <c r="I2655" s="1048"/>
      <c r="J2655" s="1048"/>
      <c r="K2655" s="1048"/>
      <c r="L2655" s="603" t="s">
        <v>17287</v>
      </c>
      <c r="M2655" s="649" t="s">
        <v>20478</v>
      </c>
      <c r="N2655" s="685" t="s">
        <v>20479</v>
      </c>
      <c r="O2655" s="644"/>
    </row>
    <row r="2656" spans="1:15" s="604" customFormat="1" ht="32.25" customHeight="1" x14ac:dyDescent="0.3">
      <c r="A2656" s="1048"/>
      <c r="B2656" s="602">
        <v>17</v>
      </c>
      <c r="C2656" s="602" t="s">
        <v>62</v>
      </c>
      <c r="D2656" s="602">
        <v>2567</v>
      </c>
      <c r="E2656" s="1048"/>
      <c r="F2656" s="1048"/>
      <c r="G2656" s="1065"/>
      <c r="H2656" s="1048"/>
      <c r="I2656" s="1048"/>
      <c r="J2656" s="1048"/>
      <c r="K2656" s="1048"/>
      <c r="L2656" s="603" t="s">
        <v>20735</v>
      </c>
      <c r="M2656" s="649" t="s">
        <v>20768</v>
      </c>
      <c r="N2656" s="685"/>
      <c r="O2656" s="644"/>
    </row>
    <row r="2657" spans="1:15" s="610" customFormat="1" ht="32.25" customHeight="1" x14ac:dyDescent="0.3">
      <c r="A2657" s="1048"/>
      <c r="B2657" s="608">
        <v>19</v>
      </c>
      <c r="C2657" s="608" t="s">
        <v>69</v>
      </c>
      <c r="D2657" s="608">
        <v>2567</v>
      </c>
      <c r="E2657" s="1048"/>
      <c r="F2657" s="1048"/>
      <c r="G2657" s="1065"/>
      <c r="H2657" s="1048"/>
      <c r="I2657" s="1048"/>
      <c r="J2657" s="1048"/>
      <c r="K2657" s="1048"/>
      <c r="L2657" s="609" t="s">
        <v>21852</v>
      </c>
      <c r="M2657" s="650" t="s">
        <v>21879</v>
      </c>
      <c r="N2657" s="749"/>
      <c r="O2657" s="644"/>
    </row>
    <row r="2658" spans="1:15" s="610" customFormat="1" ht="32.25" customHeight="1" x14ac:dyDescent="0.3">
      <c r="A2658" s="1049"/>
      <c r="B2658" s="608">
        <v>6</v>
      </c>
      <c r="C2658" s="608" t="s">
        <v>73</v>
      </c>
      <c r="D2658" s="608">
        <v>2567</v>
      </c>
      <c r="E2658" s="1049"/>
      <c r="F2658" s="1049"/>
      <c r="G2658" s="1066"/>
      <c r="H2658" s="1049"/>
      <c r="I2658" s="1049"/>
      <c r="J2658" s="1049"/>
      <c r="K2658" s="1049"/>
      <c r="L2658" s="609" t="s">
        <v>21853</v>
      </c>
      <c r="M2658" s="650" t="s">
        <v>21880</v>
      </c>
      <c r="N2658" s="749" t="s">
        <v>21856</v>
      </c>
      <c r="O2658" s="933">
        <v>84867</v>
      </c>
    </row>
    <row r="2659" spans="1:15" s="604" customFormat="1" ht="39" customHeight="1" x14ac:dyDescent="0.25">
      <c r="A2659" s="1047">
        <v>798</v>
      </c>
      <c r="B2659" s="602">
        <v>28</v>
      </c>
      <c r="C2659" s="602" t="s">
        <v>71</v>
      </c>
      <c r="D2659" s="602">
        <v>2566</v>
      </c>
      <c r="E2659" s="1047" t="s">
        <v>17005</v>
      </c>
      <c r="F2659" s="1047" t="s">
        <v>17005</v>
      </c>
      <c r="G2659" s="1064" t="s">
        <v>17007</v>
      </c>
      <c r="H2659" s="1047" t="s">
        <v>17006</v>
      </c>
      <c r="I2659" s="1047" t="s">
        <v>50</v>
      </c>
      <c r="J2659" s="1047" t="s">
        <v>551</v>
      </c>
      <c r="K2659" s="1047" t="s">
        <v>3414</v>
      </c>
      <c r="L2659" s="603" t="s">
        <v>12892</v>
      </c>
      <c r="M2659" s="649" t="s">
        <v>17004</v>
      </c>
      <c r="N2659" s="613"/>
      <c r="O2659" s="644"/>
    </row>
    <row r="2660" spans="1:15" s="610" customFormat="1" ht="39" customHeight="1" x14ac:dyDescent="0.25">
      <c r="A2660" s="1048"/>
      <c r="B2660" s="608">
        <v>9</v>
      </c>
      <c r="C2660" s="608" t="s">
        <v>66</v>
      </c>
      <c r="D2660" s="608">
        <v>2567</v>
      </c>
      <c r="E2660" s="1048"/>
      <c r="F2660" s="1048"/>
      <c r="G2660" s="1065"/>
      <c r="H2660" s="1048"/>
      <c r="I2660" s="1048"/>
      <c r="J2660" s="1048"/>
      <c r="K2660" s="1048"/>
      <c r="L2660" s="610" t="s">
        <v>297</v>
      </c>
      <c r="M2660" s="650" t="s">
        <v>20408</v>
      </c>
      <c r="N2660" s="613"/>
      <c r="O2660" s="644"/>
    </row>
    <row r="2661" spans="1:15" s="610" customFormat="1" ht="39" customHeight="1" x14ac:dyDescent="0.25">
      <c r="A2661" s="1049"/>
      <c r="B2661" s="608">
        <v>9</v>
      </c>
      <c r="C2661" s="608" t="s">
        <v>66</v>
      </c>
      <c r="D2661" s="608">
        <v>2567</v>
      </c>
      <c r="E2661" s="1049"/>
      <c r="F2661" s="1049"/>
      <c r="G2661" s="1066"/>
      <c r="H2661" s="1049"/>
      <c r="I2661" s="1049"/>
      <c r="J2661" s="1049"/>
      <c r="K2661" s="1049"/>
      <c r="L2661" s="610" t="s">
        <v>5673</v>
      </c>
      <c r="M2661" s="650" t="s">
        <v>20409</v>
      </c>
      <c r="N2661" s="613" t="s">
        <v>20410</v>
      </c>
      <c r="O2661" s="644">
        <v>128367.89</v>
      </c>
    </row>
    <row r="2662" spans="1:15" s="604" customFormat="1" ht="33" customHeight="1" x14ac:dyDescent="0.25">
      <c r="A2662" s="1047">
        <v>799</v>
      </c>
      <c r="B2662" s="602">
        <v>3</v>
      </c>
      <c r="C2662" s="602" t="s">
        <v>67</v>
      </c>
      <c r="D2662" s="602">
        <v>2566</v>
      </c>
      <c r="E2662" s="1047" t="s">
        <v>15860</v>
      </c>
      <c r="F2662" s="1047" t="s">
        <v>15860</v>
      </c>
      <c r="G2662" s="1064" t="s">
        <v>17123</v>
      </c>
      <c r="H2662" s="1047" t="s">
        <v>15862</v>
      </c>
      <c r="I2662" s="1047" t="s">
        <v>526</v>
      </c>
      <c r="J2662" s="1047" t="s">
        <v>1588</v>
      </c>
      <c r="K2662" s="1047" t="s">
        <v>3132</v>
      </c>
      <c r="L2662" s="603" t="s">
        <v>17905</v>
      </c>
      <c r="M2662" s="649" t="s">
        <v>17124</v>
      </c>
      <c r="N2662" s="613"/>
      <c r="O2662" s="644"/>
    </row>
    <row r="2663" spans="1:15" s="604" customFormat="1" ht="33" customHeight="1" x14ac:dyDescent="0.3">
      <c r="A2663" s="1048"/>
      <c r="B2663" s="602">
        <v>12</v>
      </c>
      <c r="C2663" s="602" t="s">
        <v>68</v>
      </c>
      <c r="D2663" s="602">
        <v>2567</v>
      </c>
      <c r="E2663" s="1048"/>
      <c r="F2663" s="1048"/>
      <c r="G2663" s="1065"/>
      <c r="H2663" s="1048"/>
      <c r="I2663" s="1048"/>
      <c r="J2663" s="1048"/>
      <c r="K2663" s="1048"/>
      <c r="L2663" s="772" t="s">
        <v>17906</v>
      </c>
      <c r="M2663" s="649" t="s">
        <v>17907</v>
      </c>
      <c r="N2663" s="613"/>
      <c r="O2663" s="644"/>
    </row>
    <row r="2664" spans="1:15" s="604" customFormat="1" ht="31.5" customHeight="1" x14ac:dyDescent="0.3">
      <c r="A2664" s="1049"/>
      <c r="B2664" s="602">
        <v>16</v>
      </c>
      <c r="C2664" s="602" t="s">
        <v>68</v>
      </c>
      <c r="D2664" s="602">
        <v>2567</v>
      </c>
      <c r="E2664" s="1049"/>
      <c r="F2664" s="1049"/>
      <c r="G2664" s="1066"/>
      <c r="H2664" s="1049"/>
      <c r="I2664" s="1049"/>
      <c r="J2664" s="1049"/>
      <c r="K2664" s="1049"/>
      <c r="L2664" s="771" t="s">
        <v>17909</v>
      </c>
      <c r="M2664" s="649" t="s">
        <v>17908</v>
      </c>
      <c r="N2664" s="613" t="s">
        <v>17910</v>
      </c>
      <c r="O2664" s="644"/>
    </row>
    <row r="2665" spans="1:15" s="604" customFormat="1" ht="33.75" customHeight="1" x14ac:dyDescent="0.25">
      <c r="A2665" s="1047">
        <v>800</v>
      </c>
      <c r="B2665" s="602">
        <v>6</v>
      </c>
      <c r="C2665" s="602" t="s">
        <v>67</v>
      </c>
      <c r="D2665" s="602">
        <v>2566</v>
      </c>
      <c r="E2665" s="1047" t="s">
        <v>17106</v>
      </c>
      <c r="F2665" s="1047" t="s">
        <v>17106</v>
      </c>
      <c r="G2665" s="1064" t="s">
        <v>17196</v>
      </c>
      <c r="H2665" s="1047" t="s">
        <v>17197</v>
      </c>
      <c r="I2665" s="1047" t="s">
        <v>780</v>
      </c>
      <c r="J2665" s="1047" t="s">
        <v>92</v>
      </c>
      <c r="K2665" s="1047" t="s">
        <v>3414</v>
      </c>
      <c r="L2665" s="603" t="s">
        <v>17199</v>
      </c>
      <c r="M2665" s="649" t="s">
        <v>17198</v>
      </c>
      <c r="N2665" s="613"/>
      <c r="O2665" s="644"/>
    </row>
    <row r="2666" spans="1:15" s="604" customFormat="1" ht="27.75" customHeight="1" x14ac:dyDescent="0.25">
      <c r="A2666" s="1048"/>
      <c r="B2666" s="602">
        <v>14</v>
      </c>
      <c r="C2666" s="602" t="s">
        <v>677</v>
      </c>
      <c r="D2666" s="602">
        <v>2566</v>
      </c>
      <c r="E2666" s="1048"/>
      <c r="F2666" s="1048"/>
      <c r="G2666" s="1065"/>
      <c r="H2666" s="1048"/>
      <c r="I2666" s="1048"/>
      <c r="J2666" s="1048"/>
      <c r="K2666" s="1048"/>
      <c r="L2666" s="603" t="s">
        <v>17286</v>
      </c>
      <c r="M2666" s="649" t="s">
        <v>17288</v>
      </c>
      <c r="N2666" s="613"/>
      <c r="O2666" s="644"/>
    </row>
    <row r="2667" spans="1:15" s="604" customFormat="1" ht="27.75" customHeight="1" x14ac:dyDescent="0.3">
      <c r="A2667" s="1048"/>
      <c r="B2667" s="602">
        <v>14</v>
      </c>
      <c r="C2667" s="602" t="s">
        <v>677</v>
      </c>
      <c r="D2667" s="602">
        <v>2566</v>
      </c>
      <c r="E2667" s="1048"/>
      <c r="F2667" s="1048"/>
      <c r="G2667" s="1065"/>
      <c r="H2667" s="1048"/>
      <c r="I2667" s="1048"/>
      <c r="J2667" s="1048"/>
      <c r="K2667" s="1048"/>
      <c r="L2667" s="603" t="s">
        <v>17287</v>
      </c>
      <c r="M2667" s="649" t="s">
        <v>17289</v>
      </c>
      <c r="N2667" s="749" t="s">
        <v>17285</v>
      </c>
      <c r="O2667" s="644"/>
    </row>
    <row r="2668" spans="1:15" s="604" customFormat="1" ht="27.75" customHeight="1" x14ac:dyDescent="0.3">
      <c r="A2668" s="1048"/>
      <c r="B2668" s="602">
        <v>9</v>
      </c>
      <c r="C2668" s="602" t="s">
        <v>68</v>
      </c>
      <c r="D2668" s="602">
        <v>2567</v>
      </c>
      <c r="E2668" s="1048"/>
      <c r="F2668" s="1048"/>
      <c r="G2668" s="1065"/>
      <c r="H2668" s="1048"/>
      <c r="I2668" s="1048"/>
      <c r="J2668" s="1048"/>
      <c r="K2668" s="1048"/>
      <c r="L2668" s="603" t="s">
        <v>17847</v>
      </c>
      <c r="M2668" s="649" t="s">
        <v>17846</v>
      </c>
      <c r="N2668" s="749"/>
      <c r="O2668" s="644"/>
    </row>
    <row r="2669" spans="1:15" s="604" customFormat="1" ht="27.75" customHeight="1" x14ac:dyDescent="0.3">
      <c r="A2669" s="1048"/>
      <c r="B2669" s="602">
        <v>19</v>
      </c>
      <c r="C2669" s="602" t="s">
        <v>66</v>
      </c>
      <c r="D2669" s="602">
        <v>2567</v>
      </c>
      <c r="E2669" s="1048"/>
      <c r="F2669" s="1048"/>
      <c r="G2669" s="1065"/>
      <c r="H2669" s="1048"/>
      <c r="I2669" s="1048"/>
      <c r="J2669" s="1048"/>
      <c r="K2669" s="1048"/>
      <c r="L2669" s="603" t="s">
        <v>20733</v>
      </c>
      <c r="M2669" s="649" t="s">
        <v>20480</v>
      </c>
      <c r="N2669" s="749"/>
      <c r="O2669" s="644"/>
    </row>
    <row r="2670" spans="1:15" s="604" customFormat="1" ht="27.75" customHeight="1" x14ac:dyDescent="0.3">
      <c r="A2670" s="1048"/>
      <c r="B2670" s="602">
        <v>22</v>
      </c>
      <c r="C2670" s="602" t="s">
        <v>66</v>
      </c>
      <c r="D2670" s="602">
        <v>2567</v>
      </c>
      <c r="E2670" s="1048"/>
      <c r="F2670" s="1048"/>
      <c r="G2670" s="1065"/>
      <c r="H2670" s="1048"/>
      <c r="I2670" s="1048"/>
      <c r="J2670" s="1048"/>
      <c r="K2670" s="1048"/>
      <c r="L2670" s="603" t="s">
        <v>20734</v>
      </c>
      <c r="M2670" s="649" t="s">
        <v>20481</v>
      </c>
      <c r="N2670" s="749" t="s">
        <v>20479</v>
      </c>
      <c r="O2670" s="644"/>
    </row>
    <row r="2671" spans="1:15" s="604" customFormat="1" ht="27.75" customHeight="1" x14ac:dyDescent="0.3">
      <c r="A2671" s="1048"/>
      <c r="B2671" s="602">
        <v>15</v>
      </c>
      <c r="C2671" s="602" t="s">
        <v>62</v>
      </c>
      <c r="D2671" s="602">
        <v>2567</v>
      </c>
      <c r="E2671" s="1048"/>
      <c r="F2671" s="1048"/>
      <c r="G2671" s="1065"/>
      <c r="H2671" s="1048"/>
      <c r="I2671" s="1048"/>
      <c r="J2671" s="1048"/>
      <c r="K2671" s="1048"/>
      <c r="L2671" s="603" t="s">
        <v>20735</v>
      </c>
      <c r="M2671" s="649" t="s">
        <v>20736</v>
      </c>
      <c r="N2671" s="749"/>
      <c r="O2671" s="644"/>
    </row>
    <row r="2672" spans="1:15" s="610" customFormat="1" ht="27.75" customHeight="1" x14ac:dyDescent="0.3">
      <c r="A2672" s="1048"/>
      <c r="B2672" s="608">
        <v>19</v>
      </c>
      <c r="C2672" s="608" t="s">
        <v>69</v>
      </c>
      <c r="D2672" s="608">
        <v>2567</v>
      </c>
      <c r="E2672" s="1048"/>
      <c r="F2672" s="1048"/>
      <c r="G2672" s="1065"/>
      <c r="H2672" s="1048"/>
      <c r="I2672" s="1048"/>
      <c r="J2672" s="1048"/>
      <c r="K2672" s="1048"/>
      <c r="L2672" s="609" t="s">
        <v>21852</v>
      </c>
      <c r="M2672" s="650" t="s">
        <v>21854</v>
      </c>
      <c r="N2672" s="749"/>
      <c r="O2672" s="644"/>
    </row>
    <row r="2673" spans="1:15" s="610" customFormat="1" ht="27.75" customHeight="1" x14ac:dyDescent="0.3">
      <c r="A2673" s="1049"/>
      <c r="B2673" s="608">
        <v>6</v>
      </c>
      <c r="C2673" s="608" t="s">
        <v>73</v>
      </c>
      <c r="D2673" s="608">
        <v>2567</v>
      </c>
      <c r="E2673" s="1049"/>
      <c r="F2673" s="1049"/>
      <c r="G2673" s="1066"/>
      <c r="H2673" s="1049"/>
      <c r="I2673" s="1049"/>
      <c r="J2673" s="1049"/>
      <c r="K2673" s="1049"/>
      <c r="L2673" s="609" t="s">
        <v>21853</v>
      </c>
      <c r="M2673" s="650" t="s">
        <v>21855</v>
      </c>
      <c r="N2673" s="749" t="s">
        <v>21856</v>
      </c>
      <c r="O2673" s="933">
        <v>77813</v>
      </c>
    </row>
    <row r="2674" spans="1:15" s="604" customFormat="1" ht="36" customHeight="1" x14ac:dyDescent="0.3">
      <c r="A2674" s="1047">
        <v>801</v>
      </c>
      <c r="B2674" s="602">
        <v>24</v>
      </c>
      <c r="C2674" s="602" t="s">
        <v>677</v>
      </c>
      <c r="D2674" s="602">
        <v>2566</v>
      </c>
      <c r="E2674" s="1047" t="s">
        <v>17453</v>
      </c>
      <c r="F2674" s="1047" t="s">
        <v>17453</v>
      </c>
      <c r="G2674" s="1064" t="s">
        <v>17454</v>
      </c>
      <c r="H2674" s="1047" t="s">
        <v>16764</v>
      </c>
      <c r="I2674" s="1047" t="s">
        <v>1202</v>
      </c>
      <c r="J2674" s="1047" t="s">
        <v>58</v>
      </c>
      <c r="K2674" s="1047" t="s">
        <v>3414</v>
      </c>
      <c r="L2674" s="603" t="s">
        <v>12892</v>
      </c>
      <c r="M2674" s="649" t="s">
        <v>17455</v>
      </c>
      <c r="N2674" s="685"/>
      <c r="O2674" s="644"/>
    </row>
    <row r="2675" spans="1:15" s="610" customFormat="1" ht="36" customHeight="1" x14ac:dyDescent="0.25">
      <c r="A2675" s="1048"/>
      <c r="B2675" s="608">
        <v>25</v>
      </c>
      <c r="C2675" s="608" t="s">
        <v>71</v>
      </c>
      <c r="D2675" s="608">
        <v>2567</v>
      </c>
      <c r="E2675" s="1048"/>
      <c r="F2675" s="1048"/>
      <c r="G2675" s="1065"/>
      <c r="H2675" s="1048"/>
      <c r="I2675" s="1048"/>
      <c r="J2675" s="1048"/>
      <c r="K2675" s="1048"/>
      <c r="L2675" s="610" t="s">
        <v>297</v>
      </c>
      <c r="M2675" s="650" t="s">
        <v>22170</v>
      </c>
      <c r="N2675" s="613"/>
      <c r="O2675" s="644"/>
    </row>
    <row r="2676" spans="1:15" s="610" customFormat="1" ht="36" customHeight="1" x14ac:dyDescent="0.3">
      <c r="A2676" s="1049"/>
      <c r="B2676" s="608">
        <v>25</v>
      </c>
      <c r="C2676" s="608" t="s">
        <v>71</v>
      </c>
      <c r="D2676" s="608">
        <v>2567</v>
      </c>
      <c r="E2676" s="1049"/>
      <c r="F2676" s="1049"/>
      <c r="G2676" s="1066"/>
      <c r="H2676" s="1049"/>
      <c r="I2676" s="1049"/>
      <c r="J2676" s="1049"/>
      <c r="K2676" s="1049"/>
      <c r="L2676" s="610" t="s">
        <v>5673</v>
      </c>
      <c r="M2676" s="650" t="s">
        <v>22171</v>
      </c>
      <c r="N2676" s="749" t="s">
        <v>22172</v>
      </c>
      <c r="O2676" s="644">
        <v>257455.18</v>
      </c>
    </row>
    <row r="2677" spans="1:15" s="604" customFormat="1" ht="27.75" customHeight="1" x14ac:dyDescent="0.25">
      <c r="A2677" s="1047">
        <v>802</v>
      </c>
      <c r="B2677" s="602">
        <v>27</v>
      </c>
      <c r="C2677" s="602" t="s">
        <v>677</v>
      </c>
      <c r="D2677" s="602">
        <v>2566</v>
      </c>
      <c r="E2677" s="1047" t="s">
        <v>17372</v>
      </c>
      <c r="F2677" s="1047" t="s">
        <v>17372</v>
      </c>
      <c r="G2677" s="1064" t="s">
        <v>17373</v>
      </c>
      <c r="H2677" s="1047" t="s">
        <v>13883</v>
      </c>
      <c r="I2677" s="1047" t="s">
        <v>17374</v>
      </c>
      <c r="J2677" s="1047" t="s">
        <v>17374</v>
      </c>
      <c r="K2677" s="1047" t="s">
        <v>5058</v>
      </c>
      <c r="L2677" s="603" t="s">
        <v>12892</v>
      </c>
      <c r="M2677" s="649" t="s">
        <v>17375</v>
      </c>
      <c r="N2677" s="613"/>
      <c r="O2677" s="644"/>
    </row>
    <row r="2678" spans="1:15" s="610" customFormat="1" ht="27.75" customHeight="1" x14ac:dyDescent="0.25">
      <c r="A2678" s="1048"/>
      <c r="B2678" s="608">
        <v>25</v>
      </c>
      <c r="C2678" s="608" t="s">
        <v>71</v>
      </c>
      <c r="D2678" s="608">
        <v>2567</v>
      </c>
      <c r="E2678" s="1048"/>
      <c r="F2678" s="1048"/>
      <c r="G2678" s="1065"/>
      <c r="H2678" s="1048"/>
      <c r="I2678" s="1048"/>
      <c r="J2678" s="1048"/>
      <c r="K2678" s="1048"/>
      <c r="L2678" s="610" t="s">
        <v>297</v>
      </c>
      <c r="M2678" s="650" t="s">
        <v>22167</v>
      </c>
      <c r="N2678" s="613"/>
      <c r="O2678" s="644"/>
    </row>
    <row r="2679" spans="1:15" s="610" customFormat="1" ht="27.75" customHeight="1" x14ac:dyDescent="0.3">
      <c r="A2679" s="1049"/>
      <c r="B2679" s="608">
        <v>25</v>
      </c>
      <c r="C2679" s="608" t="s">
        <v>71</v>
      </c>
      <c r="D2679" s="608">
        <v>2567</v>
      </c>
      <c r="E2679" s="1049"/>
      <c r="F2679" s="1049"/>
      <c r="G2679" s="1066"/>
      <c r="H2679" s="1049"/>
      <c r="I2679" s="1049"/>
      <c r="J2679" s="1049"/>
      <c r="K2679" s="1049"/>
      <c r="L2679" s="610" t="s">
        <v>5673</v>
      </c>
      <c r="M2679" s="650" t="s">
        <v>22168</v>
      </c>
      <c r="N2679" s="749" t="s">
        <v>22169</v>
      </c>
      <c r="O2679" s="644">
        <v>486561.79</v>
      </c>
    </row>
    <row r="2680" spans="1:15" s="604" customFormat="1" ht="27.75" customHeight="1" x14ac:dyDescent="0.25">
      <c r="A2680" s="1047">
        <v>803</v>
      </c>
      <c r="B2680" s="602">
        <v>27</v>
      </c>
      <c r="C2680" s="602" t="s">
        <v>677</v>
      </c>
      <c r="D2680" s="602">
        <v>2566</v>
      </c>
      <c r="E2680" s="1047" t="s">
        <v>17372</v>
      </c>
      <c r="F2680" s="1047" t="s">
        <v>17372</v>
      </c>
      <c r="G2680" s="1064" t="s">
        <v>17373</v>
      </c>
      <c r="H2680" s="1047" t="s">
        <v>13883</v>
      </c>
      <c r="I2680" s="1047" t="s">
        <v>17374</v>
      </c>
      <c r="J2680" s="1047" t="s">
        <v>17374</v>
      </c>
      <c r="K2680" s="1047" t="s">
        <v>5058</v>
      </c>
      <c r="L2680" s="603" t="s">
        <v>14582</v>
      </c>
      <c r="M2680" s="649" t="s">
        <v>17376</v>
      </c>
      <c r="N2680" s="613"/>
      <c r="O2680" s="644"/>
    </row>
    <row r="2681" spans="1:15" s="610" customFormat="1" ht="27.75" customHeight="1" x14ac:dyDescent="0.25">
      <c r="A2681" s="1048"/>
      <c r="B2681" s="608">
        <v>22</v>
      </c>
      <c r="C2681" s="608" t="s">
        <v>64</v>
      </c>
      <c r="D2681" s="608">
        <v>2567</v>
      </c>
      <c r="E2681" s="1048"/>
      <c r="F2681" s="1048"/>
      <c r="G2681" s="1065"/>
      <c r="H2681" s="1048"/>
      <c r="I2681" s="1048"/>
      <c r="J2681" s="1048"/>
      <c r="K2681" s="1048"/>
      <c r="L2681" s="610" t="s">
        <v>297</v>
      </c>
      <c r="M2681" s="650" t="s">
        <v>18155</v>
      </c>
      <c r="N2681" s="613"/>
      <c r="O2681" s="644"/>
    </row>
    <row r="2682" spans="1:15" s="610" customFormat="1" ht="27.75" customHeight="1" x14ac:dyDescent="0.25">
      <c r="A2682" s="1049"/>
      <c r="B2682" s="608">
        <v>23</v>
      </c>
      <c r="C2682" s="608" t="s">
        <v>64</v>
      </c>
      <c r="D2682" s="608">
        <v>2567</v>
      </c>
      <c r="E2682" s="1049"/>
      <c r="F2682" s="1049"/>
      <c r="G2682" s="1066"/>
      <c r="H2682" s="1049"/>
      <c r="I2682" s="1049"/>
      <c r="J2682" s="1049"/>
      <c r="K2682" s="1049"/>
      <c r="L2682" s="610" t="s">
        <v>5673</v>
      </c>
      <c r="M2682" s="650" t="s">
        <v>18156</v>
      </c>
      <c r="N2682" s="613"/>
      <c r="O2682" s="644">
        <v>253601.35</v>
      </c>
    </row>
    <row r="2683" spans="1:15" s="604" customFormat="1" ht="27.75" customHeight="1" x14ac:dyDescent="0.25">
      <c r="A2683" s="1047">
        <v>804</v>
      </c>
      <c r="B2683" s="602">
        <v>27</v>
      </c>
      <c r="C2683" s="602" t="s">
        <v>677</v>
      </c>
      <c r="D2683" s="602">
        <v>2566</v>
      </c>
      <c r="E2683" s="1047" t="s">
        <v>17372</v>
      </c>
      <c r="F2683" s="1047" t="s">
        <v>17372</v>
      </c>
      <c r="G2683" s="1064" t="s">
        <v>17373</v>
      </c>
      <c r="H2683" s="1047" t="s">
        <v>13883</v>
      </c>
      <c r="I2683" s="1047" t="s">
        <v>17374</v>
      </c>
      <c r="J2683" s="1047" t="s">
        <v>17374</v>
      </c>
      <c r="K2683" s="1047" t="s">
        <v>5058</v>
      </c>
      <c r="L2683" s="603" t="s">
        <v>13988</v>
      </c>
      <c r="M2683" s="649" t="s">
        <v>17377</v>
      </c>
      <c r="N2683" s="613"/>
    </row>
    <row r="2684" spans="1:15" s="610" customFormat="1" ht="27.75" customHeight="1" x14ac:dyDescent="0.25">
      <c r="A2684" s="1048"/>
      <c r="B2684" s="608">
        <v>22</v>
      </c>
      <c r="C2684" s="608" t="s">
        <v>64</v>
      </c>
      <c r="D2684" s="608">
        <v>2567</v>
      </c>
      <c r="E2684" s="1048"/>
      <c r="F2684" s="1048"/>
      <c r="G2684" s="1065"/>
      <c r="H2684" s="1048"/>
      <c r="I2684" s="1048"/>
      <c r="J2684" s="1048"/>
      <c r="K2684" s="1048"/>
      <c r="L2684" s="610" t="s">
        <v>297</v>
      </c>
      <c r="M2684" s="650" t="s">
        <v>18155</v>
      </c>
      <c r="N2684" s="613"/>
      <c r="O2684" s="644">
        <v>11445.21</v>
      </c>
    </row>
    <row r="2685" spans="1:15" s="610" customFormat="1" ht="27.75" customHeight="1" x14ac:dyDescent="0.25">
      <c r="A2685" s="1049"/>
      <c r="B2685" s="608">
        <v>23</v>
      </c>
      <c r="C2685" s="608" t="s">
        <v>64</v>
      </c>
      <c r="D2685" s="608">
        <v>2567</v>
      </c>
      <c r="E2685" s="1049"/>
      <c r="F2685" s="1049"/>
      <c r="G2685" s="1066"/>
      <c r="H2685" s="1049"/>
      <c r="I2685" s="1049"/>
      <c r="J2685" s="1049"/>
      <c r="K2685" s="1049"/>
      <c r="L2685" s="610" t="s">
        <v>5673</v>
      </c>
      <c r="M2685" s="650" t="s">
        <v>18156</v>
      </c>
      <c r="N2685" s="613"/>
    </row>
    <row r="2686" spans="1:15" s="604" customFormat="1" ht="27.75" customHeight="1" x14ac:dyDescent="0.25">
      <c r="A2686" s="1047">
        <v>805</v>
      </c>
      <c r="B2686" s="602">
        <v>29</v>
      </c>
      <c r="C2686" s="602" t="s">
        <v>677</v>
      </c>
      <c r="D2686" s="602">
        <v>2566</v>
      </c>
      <c r="E2686" s="1047" t="s">
        <v>17379</v>
      </c>
      <c r="F2686" s="1047" t="s">
        <v>17379</v>
      </c>
      <c r="G2686" s="1064" t="s">
        <v>17380</v>
      </c>
      <c r="H2686" s="1047" t="s">
        <v>17381</v>
      </c>
      <c r="I2686" s="1047" t="s">
        <v>780</v>
      </c>
      <c r="J2686" s="1047" t="s">
        <v>92</v>
      </c>
      <c r="K2686" s="1047" t="s">
        <v>3414</v>
      </c>
      <c r="L2686" s="603" t="s">
        <v>12892</v>
      </c>
      <c r="M2686" s="649" t="s">
        <v>17378</v>
      </c>
      <c r="N2686" s="613"/>
      <c r="O2686" s="644"/>
    </row>
    <row r="2687" spans="1:15" s="610" customFormat="1" ht="27.75" customHeight="1" x14ac:dyDescent="0.25">
      <c r="A2687" s="1048"/>
      <c r="B2687" s="608">
        <v>25</v>
      </c>
      <c r="C2687" s="608" t="s">
        <v>71</v>
      </c>
      <c r="D2687" s="608">
        <v>2567</v>
      </c>
      <c r="E2687" s="1048"/>
      <c r="F2687" s="1048"/>
      <c r="G2687" s="1065"/>
      <c r="H2687" s="1048"/>
      <c r="I2687" s="1048"/>
      <c r="J2687" s="1048"/>
      <c r="K2687" s="1048"/>
      <c r="L2687" s="610" t="s">
        <v>297</v>
      </c>
      <c r="M2687" s="650" t="s">
        <v>22144</v>
      </c>
      <c r="N2687" s="613"/>
      <c r="O2687" s="644"/>
    </row>
    <row r="2688" spans="1:15" s="610" customFormat="1" ht="27.75" customHeight="1" x14ac:dyDescent="0.25">
      <c r="A2688" s="1049"/>
      <c r="B2688" s="608">
        <v>25</v>
      </c>
      <c r="C2688" s="608" t="s">
        <v>71</v>
      </c>
      <c r="D2688" s="608">
        <v>2567</v>
      </c>
      <c r="E2688" s="1049"/>
      <c r="F2688" s="1049"/>
      <c r="G2688" s="1066"/>
      <c r="H2688" s="1049"/>
      <c r="I2688" s="1049"/>
      <c r="J2688" s="1049"/>
      <c r="K2688" s="1049"/>
      <c r="L2688" s="610" t="s">
        <v>5673</v>
      </c>
      <c r="M2688" s="650" t="s">
        <v>22145</v>
      </c>
      <c r="N2688" s="613" t="s">
        <v>22146</v>
      </c>
      <c r="O2688" s="644">
        <v>292273.09000000003</v>
      </c>
    </row>
    <row r="2689" spans="1:15" s="610" customFormat="1" ht="32.25" customHeight="1" x14ac:dyDescent="0.25">
      <c r="A2689" s="701">
        <v>806</v>
      </c>
      <c r="B2689" s="608">
        <v>29</v>
      </c>
      <c r="C2689" s="608" t="s">
        <v>677</v>
      </c>
      <c r="D2689" s="608">
        <v>2566</v>
      </c>
      <c r="E2689" s="609" t="s">
        <v>17389</v>
      </c>
      <c r="F2689" s="609" t="s">
        <v>17390</v>
      </c>
      <c r="G2689" s="610" t="s">
        <v>17391</v>
      </c>
      <c r="H2689" s="609" t="s">
        <v>17392</v>
      </c>
      <c r="I2689" s="609" t="s">
        <v>17393</v>
      </c>
      <c r="J2689" s="609" t="s">
        <v>9</v>
      </c>
      <c r="K2689" s="609" t="s">
        <v>3132</v>
      </c>
      <c r="L2689" s="609" t="s">
        <v>17394</v>
      </c>
      <c r="M2689" s="650" t="s">
        <v>17395</v>
      </c>
      <c r="N2689" s="644" t="s">
        <v>17396</v>
      </c>
      <c r="O2689" s="644"/>
    </row>
    <row r="2690" spans="1:15" s="604" customFormat="1" ht="32.25" customHeight="1" x14ac:dyDescent="0.25">
      <c r="A2690" s="1047">
        <v>807</v>
      </c>
      <c r="B2690" s="602">
        <v>6</v>
      </c>
      <c r="C2690" s="602" t="s">
        <v>682</v>
      </c>
      <c r="D2690" s="602">
        <v>2566</v>
      </c>
      <c r="E2690" s="1047" t="s">
        <v>17501</v>
      </c>
      <c r="F2690" s="1047" t="s">
        <v>17501</v>
      </c>
      <c r="G2690" s="1064" t="s">
        <v>17502</v>
      </c>
      <c r="H2690" s="1047" t="s">
        <v>17503</v>
      </c>
      <c r="I2690" s="1047" t="s">
        <v>959</v>
      </c>
      <c r="J2690" s="1047" t="s">
        <v>216</v>
      </c>
      <c r="K2690" s="1047" t="s">
        <v>3414</v>
      </c>
      <c r="L2690" s="603" t="s">
        <v>12892</v>
      </c>
      <c r="M2690" s="649" t="s">
        <v>17504</v>
      </c>
      <c r="N2690" s="613"/>
      <c r="O2690" s="644"/>
    </row>
    <row r="2691" spans="1:15" s="610" customFormat="1" ht="32.25" customHeight="1" x14ac:dyDescent="0.25">
      <c r="A2691" s="1048"/>
      <c r="B2691" s="608">
        <v>25</v>
      </c>
      <c r="C2691" s="608" t="s">
        <v>71</v>
      </c>
      <c r="D2691" s="608">
        <v>2567</v>
      </c>
      <c r="E2691" s="1048"/>
      <c r="F2691" s="1048"/>
      <c r="G2691" s="1065"/>
      <c r="H2691" s="1048"/>
      <c r="I2691" s="1048"/>
      <c r="J2691" s="1048"/>
      <c r="K2691" s="1048"/>
      <c r="L2691" s="610" t="s">
        <v>297</v>
      </c>
      <c r="M2691" s="650" t="s">
        <v>22142</v>
      </c>
      <c r="N2691" s="613"/>
      <c r="O2691" s="644"/>
    </row>
    <row r="2692" spans="1:15" s="610" customFormat="1" ht="32.25" customHeight="1" x14ac:dyDescent="0.25">
      <c r="A2692" s="1049"/>
      <c r="B2692" s="608">
        <v>25</v>
      </c>
      <c r="C2692" s="608" t="s">
        <v>71</v>
      </c>
      <c r="D2692" s="608">
        <v>2567</v>
      </c>
      <c r="E2692" s="1049"/>
      <c r="F2692" s="1049"/>
      <c r="G2692" s="1066"/>
      <c r="H2692" s="1049"/>
      <c r="I2692" s="1049"/>
      <c r="J2692" s="1049"/>
      <c r="K2692" s="1049"/>
      <c r="L2692" s="610" t="s">
        <v>5673</v>
      </c>
      <c r="M2692" s="650" t="s">
        <v>22143</v>
      </c>
      <c r="N2692" s="613" t="s">
        <v>22148</v>
      </c>
      <c r="O2692" s="644">
        <v>173191.97</v>
      </c>
    </row>
    <row r="2693" spans="1:15" s="604" customFormat="1" ht="32.25" customHeight="1" x14ac:dyDescent="0.25">
      <c r="A2693" s="1047">
        <v>808</v>
      </c>
      <c r="B2693" s="602">
        <v>7</v>
      </c>
      <c r="C2693" s="602" t="s">
        <v>682</v>
      </c>
      <c r="D2693" s="602">
        <v>2566</v>
      </c>
      <c r="E2693" s="1047" t="s">
        <v>17547</v>
      </c>
      <c r="F2693" s="1047" t="s">
        <v>17547</v>
      </c>
      <c r="G2693" s="1064" t="s">
        <v>17548</v>
      </c>
      <c r="H2693" s="1047">
        <v>131</v>
      </c>
      <c r="I2693" s="1047" t="s">
        <v>237</v>
      </c>
      <c r="J2693" s="1047" t="s">
        <v>232</v>
      </c>
      <c r="K2693" s="1047" t="s">
        <v>3414</v>
      </c>
      <c r="L2693" s="603" t="s">
        <v>13988</v>
      </c>
      <c r="M2693" s="649" t="s">
        <v>17549</v>
      </c>
      <c r="N2693" s="613"/>
      <c r="O2693" s="644"/>
    </row>
    <row r="2694" spans="1:15" s="610" customFormat="1" ht="32.25" customHeight="1" x14ac:dyDescent="0.25">
      <c r="A2694" s="1048"/>
      <c r="B2694" s="608">
        <v>22</v>
      </c>
      <c r="C2694" s="608" t="s">
        <v>64</v>
      </c>
      <c r="D2694" s="608">
        <v>2567</v>
      </c>
      <c r="E2694" s="1048"/>
      <c r="F2694" s="1048"/>
      <c r="G2694" s="1065"/>
      <c r="H2694" s="1048"/>
      <c r="I2694" s="1048"/>
      <c r="J2694" s="1048"/>
      <c r="K2694" s="1048"/>
      <c r="L2694" s="610" t="s">
        <v>297</v>
      </c>
      <c r="M2694" s="650" t="s">
        <v>18157</v>
      </c>
      <c r="N2694" s="613"/>
      <c r="O2694" s="644"/>
    </row>
    <row r="2695" spans="1:15" s="610" customFormat="1" ht="32.25" customHeight="1" x14ac:dyDescent="0.25">
      <c r="A2695" s="1049"/>
      <c r="B2695" s="608">
        <v>23</v>
      </c>
      <c r="C2695" s="608" t="s">
        <v>64</v>
      </c>
      <c r="D2695" s="608">
        <v>2567</v>
      </c>
      <c r="E2695" s="1049"/>
      <c r="F2695" s="1049"/>
      <c r="G2695" s="1066"/>
      <c r="H2695" s="1049"/>
      <c r="I2695" s="1049"/>
      <c r="J2695" s="1049"/>
      <c r="K2695" s="1049"/>
      <c r="L2695" s="610" t="s">
        <v>5673</v>
      </c>
      <c r="M2695" s="650" t="s">
        <v>18158</v>
      </c>
      <c r="N2695" s="613"/>
      <c r="O2695" s="644">
        <v>11723.13</v>
      </c>
    </row>
    <row r="2696" spans="1:15" s="604" customFormat="1" ht="32.25" customHeight="1" x14ac:dyDescent="0.25">
      <c r="A2696" s="1047">
        <v>809</v>
      </c>
      <c r="B2696" s="602">
        <v>7</v>
      </c>
      <c r="C2696" s="602" t="s">
        <v>682</v>
      </c>
      <c r="D2696" s="602">
        <v>2566</v>
      </c>
      <c r="E2696" s="1047" t="s">
        <v>17547</v>
      </c>
      <c r="F2696" s="1047" t="s">
        <v>17547</v>
      </c>
      <c r="G2696" s="1064" t="s">
        <v>17548</v>
      </c>
      <c r="H2696" s="1047">
        <v>131</v>
      </c>
      <c r="I2696" s="1047" t="s">
        <v>237</v>
      </c>
      <c r="J2696" s="1047" t="s">
        <v>232</v>
      </c>
      <c r="K2696" s="1047" t="s">
        <v>3414</v>
      </c>
      <c r="L2696" s="603" t="s">
        <v>14582</v>
      </c>
      <c r="M2696" s="649" t="s">
        <v>17550</v>
      </c>
      <c r="N2696" s="613"/>
      <c r="O2696" s="644"/>
    </row>
    <row r="2697" spans="1:15" s="610" customFormat="1" ht="32.25" customHeight="1" x14ac:dyDescent="0.25">
      <c r="A2697" s="1048"/>
      <c r="B2697" s="608">
        <v>22</v>
      </c>
      <c r="C2697" s="608" t="s">
        <v>64</v>
      </c>
      <c r="D2697" s="608">
        <v>2567</v>
      </c>
      <c r="E2697" s="1048"/>
      <c r="F2697" s="1048"/>
      <c r="G2697" s="1065"/>
      <c r="H2697" s="1048"/>
      <c r="I2697" s="1048"/>
      <c r="J2697" s="1048"/>
      <c r="K2697" s="1048"/>
      <c r="L2697" s="610" t="s">
        <v>297</v>
      </c>
      <c r="M2697" s="650" t="s">
        <v>18157</v>
      </c>
      <c r="N2697" s="613"/>
      <c r="O2697" s="644"/>
    </row>
    <row r="2698" spans="1:15" s="610" customFormat="1" ht="32.25" customHeight="1" x14ac:dyDescent="0.25">
      <c r="A2698" s="1049"/>
      <c r="B2698" s="608">
        <v>23</v>
      </c>
      <c r="C2698" s="608" t="s">
        <v>64</v>
      </c>
      <c r="D2698" s="608">
        <v>2567</v>
      </c>
      <c r="E2698" s="1049"/>
      <c r="F2698" s="1049"/>
      <c r="G2698" s="1066"/>
      <c r="H2698" s="1049"/>
      <c r="I2698" s="1049"/>
      <c r="J2698" s="1049"/>
      <c r="K2698" s="1049"/>
      <c r="L2698" s="610" t="s">
        <v>5673</v>
      </c>
      <c r="M2698" s="650" t="s">
        <v>18158</v>
      </c>
      <c r="N2698" s="613"/>
      <c r="O2698" s="644">
        <v>222090.6</v>
      </c>
    </row>
    <row r="2699" spans="1:15" s="604" customFormat="1" ht="32.25" customHeight="1" x14ac:dyDescent="0.25">
      <c r="A2699" s="1047">
        <v>810</v>
      </c>
      <c r="B2699" s="602">
        <v>7</v>
      </c>
      <c r="C2699" s="602" t="s">
        <v>682</v>
      </c>
      <c r="D2699" s="602">
        <v>2566</v>
      </c>
      <c r="E2699" s="1047" t="s">
        <v>17547</v>
      </c>
      <c r="F2699" s="1047" t="s">
        <v>17547</v>
      </c>
      <c r="G2699" s="1064" t="s">
        <v>17548</v>
      </c>
      <c r="H2699" s="1047">
        <v>131</v>
      </c>
      <c r="I2699" s="1047" t="s">
        <v>237</v>
      </c>
      <c r="J2699" s="1047" t="s">
        <v>232</v>
      </c>
      <c r="K2699" s="1047" t="s">
        <v>3414</v>
      </c>
      <c r="L2699" s="603" t="s">
        <v>12892</v>
      </c>
      <c r="M2699" s="649" t="s">
        <v>17551</v>
      </c>
      <c r="N2699" s="613"/>
      <c r="O2699" s="644"/>
    </row>
    <row r="2700" spans="1:15" s="610" customFormat="1" ht="32.25" customHeight="1" x14ac:dyDescent="0.25">
      <c r="A2700" s="1048"/>
      <c r="B2700" s="608">
        <v>25</v>
      </c>
      <c r="C2700" s="608" t="s">
        <v>71</v>
      </c>
      <c r="D2700" s="608">
        <v>2567</v>
      </c>
      <c r="E2700" s="1048"/>
      <c r="F2700" s="1048"/>
      <c r="G2700" s="1065"/>
      <c r="H2700" s="1048"/>
      <c r="I2700" s="1048"/>
      <c r="J2700" s="1048"/>
      <c r="K2700" s="1048"/>
      <c r="L2700" s="610" t="s">
        <v>297</v>
      </c>
      <c r="M2700" s="650" t="s">
        <v>22158</v>
      </c>
      <c r="N2700" s="613"/>
      <c r="O2700" s="644"/>
    </row>
    <row r="2701" spans="1:15" s="610" customFormat="1" ht="32.25" customHeight="1" x14ac:dyDescent="0.25">
      <c r="A2701" s="1049"/>
      <c r="B2701" s="608">
        <v>25</v>
      </c>
      <c r="C2701" s="608" t="s">
        <v>71</v>
      </c>
      <c r="D2701" s="608">
        <v>2567</v>
      </c>
      <c r="E2701" s="1049"/>
      <c r="F2701" s="1049"/>
      <c r="G2701" s="1066"/>
      <c r="H2701" s="1049"/>
      <c r="I2701" s="1049"/>
      <c r="J2701" s="1049"/>
      <c r="K2701" s="1049"/>
      <c r="L2701" s="610" t="s">
        <v>5673</v>
      </c>
      <c r="M2701" s="650" t="s">
        <v>22159</v>
      </c>
      <c r="N2701" s="613" t="s">
        <v>22160</v>
      </c>
      <c r="O2701" s="644">
        <v>199583.29</v>
      </c>
    </row>
    <row r="2702" spans="1:15" s="604" customFormat="1" ht="32.25" customHeight="1" x14ac:dyDescent="0.25">
      <c r="A2702" s="1047">
        <v>811</v>
      </c>
      <c r="B2702" s="602">
        <v>8</v>
      </c>
      <c r="C2702" s="602" t="s">
        <v>682</v>
      </c>
      <c r="D2702" s="602">
        <v>2566</v>
      </c>
      <c r="E2702" s="1047" t="s">
        <v>20282</v>
      </c>
      <c r="F2702" s="1047" t="s">
        <v>20282</v>
      </c>
      <c r="G2702" s="1064" t="s">
        <v>17707</v>
      </c>
      <c r="H2702" s="1047" t="s">
        <v>17708</v>
      </c>
      <c r="I2702" s="1047" t="s">
        <v>81</v>
      </c>
      <c r="J2702" s="1047" t="s">
        <v>485</v>
      </c>
      <c r="K2702" s="1047" t="s">
        <v>3414</v>
      </c>
      <c r="L2702" s="603" t="s">
        <v>20286</v>
      </c>
      <c r="M2702" s="649" t="s">
        <v>17946</v>
      </c>
      <c r="N2702" s="613"/>
      <c r="O2702" s="644"/>
    </row>
    <row r="2703" spans="1:15" s="610" customFormat="1" ht="32.25" customHeight="1" x14ac:dyDescent="0.25">
      <c r="A2703" s="1048"/>
      <c r="B2703" s="608">
        <v>20</v>
      </c>
      <c r="C2703" s="608" t="s">
        <v>65</v>
      </c>
      <c r="D2703" s="608">
        <v>2567</v>
      </c>
      <c r="E2703" s="1048"/>
      <c r="F2703" s="1048"/>
      <c r="G2703" s="1065"/>
      <c r="H2703" s="1048"/>
      <c r="I2703" s="1048"/>
      <c r="J2703" s="1048"/>
      <c r="K2703" s="1048"/>
      <c r="L2703" s="610" t="s">
        <v>297</v>
      </c>
      <c r="M2703" s="650" t="s">
        <v>20283</v>
      </c>
      <c r="O2703" s="644"/>
    </row>
    <row r="2704" spans="1:15" s="610" customFormat="1" ht="32.25" customHeight="1" x14ac:dyDescent="0.25">
      <c r="A2704" s="1049"/>
      <c r="B2704" s="608">
        <v>20</v>
      </c>
      <c r="C2704" s="608" t="s">
        <v>65</v>
      </c>
      <c r="D2704" s="608">
        <v>2567</v>
      </c>
      <c r="E2704" s="1049"/>
      <c r="F2704" s="1049"/>
      <c r="G2704" s="1066"/>
      <c r="H2704" s="1049"/>
      <c r="I2704" s="1049"/>
      <c r="J2704" s="1049"/>
      <c r="K2704" s="1049"/>
      <c r="L2704" s="610" t="s">
        <v>5673</v>
      </c>
      <c r="M2704" s="650" t="s">
        <v>20284</v>
      </c>
      <c r="N2704" s="613" t="s">
        <v>20285</v>
      </c>
      <c r="O2704" s="644">
        <v>25900.2</v>
      </c>
    </row>
    <row r="2705" spans="1:17" s="604" customFormat="1" ht="32.25" customHeight="1" x14ac:dyDescent="0.25">
      <c r="A2705" s="1047">
        <v>812</v>
      </c>
      <c r="B2705" s="602">
        <v>13</v>
      </c>
      <c r="C2705" s="602" t="s">
        <v>682</v>
      </c>
      <c r="D2705" s="602">
        <v>2566</v>
      </c>
      <c r="E2705" s="1047" t="s">
        <v>16925</v>
      </c>
      <c r="F2705" s="1047" t="s">
        <v>16925</v>
      </c>
      <c r="G2705" s="1064" t="s">
        <v>17709</v>
      </c>
      <c r="H2705" s="1047" t="s">
        <v>17710</v>
      </c>
      <c r="I2705" s="1047" t="s">
        <v>2599</v>
      </c>
      <c r="J2705" s="1047" t="s">
        <v>11</v>
      </c>
      <c r="K2705" s="1047" t="s">
        <v>3414</v>
      </c>
      <c r="L2705" s="603" t="s">
        <v>6776</v>
      </c>
      <c r="M2705" s="649" t="s">
        <v>17711</v>
      </c>
      <c r="N2705" s="613"/>
      <c r="O2705" s="644"/>
    </row>
    <row r="2706" spans="1:17" s="610" customFormat="1" ht="32.25" customHeight="1" x14ac:dyDescent="0.25">
      <c r="A2706" s="1048"/>
      <c r="B2706" s="608">
        <v>6</v>
      </c>
      <c r="C2706" s="608" t="s">
        <v>65</v>
      </c>
      <c r="D2706" s="608">
        <v>2567</v>
      </c>
      <c r="E2706" s="1048"/>
      <c r="F2706" s="1048"/>
      <c r="G2706" s="1065"/>
      <c r="H2706" s="1048"/>
      <c r="I2706" s="1048"/>
      <c r="J2706" s="1048"/>
      <c r="K2706" s="1048"/>
      <c r="L2706" s="609" t="s">
        <v>20008</v>
      </c>
      <c r="M2706" s="650" t="s">
        <v>20010</v>
      </c>
      <c r="N2706" s="613"/>
      <c r="O2706" s="644"/>
    </row>
    <row r="2707" spans="1:17" s="610" customFormat="1" ht="32.25" customHeight="1" x14ac:dyDescent="0.25">
      <c r="A2707" s="1048"/>
      <c r="B2707" s="608">
        <v>7</v>
      </c>
      <c r="C2707" s="608" t="s">
        <v>65</v>
      </c>
      <c r="D2707" s="608">
        <v>2567</v>
      </c>
      <c r="E2707" s="1048"/>
      <c r="F2707" s="1048"/>
      <c r="G2707" s="1065"/>
      <c r="H2707" s="1048"/>
      <c r="I2707" s="1048"/>
      <c r="J2707" s="1048"/>
      <c r="K2707" s="1048"/>
      <c r="L2707" s="609" t="s">
        <v>20009</v>
      </c>
      <c r="M2707" s="650" t="s">
        <v>20011</v>
      </c>
      <c r="N2707" s="613" t="s">
        <v>20012</v>
      </c>
      <c r="O2707" s="644"/>
    </row>
    <row r="2708" spans="1:17" s="610" customFormat="1" ht="32.25" customHeight="1" x14ac:dyDescent="0.25">
      <c r="A2708" s="1048"/>
      <c r="B2708" s="602">
        <v>13</v>
      </c>
      <c r="C2708" s="602" t="s">
        <v>65</v>
      </c>
      <c r="D2708" s="602">
        <v>2567</v>
      </c>
      <c r="E2708" s="1048"/>
      <c r="F2708" s="1048"/>
      <c r="G2708" s="1065"/>
      <c r="H2708" s="1048"/>
      <c r="I2708" s="1048"/>
      <c r="J2708" s="1048"/>
      <c r="K2708" s="1048"/>
      <c r="L2708" s="603" t="s">
        <v>20251</v>
      </c>
      <c r="M2708" s="649" t="s">
        <v>20252</v>
      </c>
      <c r="O2708" s="613"/>
      <c r="P2708" s="644"/>
      <c r="Q2708" s="604"/>
    </row>
    <row r="2709" spans="1:17" s="610" customFormat="1" ht="32.25" customHeight="1" x14ac:dyDescent="0.25">
      <c r="A2709" s="1048"/>
      <c r="B2709" s="682">
        <v>4</v>
      </c>
      <c r="C2709" s="682" t="s">
        <v>70</v>
      </c>
      <c r="D2709" s="682">
        <v>2567</v>
      </c>
      <c r="E2709" s="1048"/>
      <c r="F2709" s="1048"/>
      <c r="G2709" s="1065"/>
      <c r="H2709" s="1048"/>
      <c r="I2709" s="1048"/>
      <c r="J2709" s="1048"/>
      <c r="K2709" s="1048"/>
      <c r="L2709" s="609" t="s">
        <v>21163</v>
      </c>
      <c r="M2709" s="650" t="s">
        <v>21165</v>
      </c>
      <c r="O2709" s="613"/>
      <c r="P2709" s="644"/>
    </row>
    <row r="2710" spans="1:17" s="610" customFormat="1" ht="32.25" customHeight="1" x14ac:dyDescent="0.3">
      <c r="A2710" s="1049"/>
      <c r="B2710" s="682">
        <v>5</v>
      </c>
      <c r="C2710" s="682" t="s">
        <v>70</v>
      </c>
      <c r="D2710" s="682">
        <v>2567</v>
      </c>
      <c r="E2710" s="1049"/>
      <c r="F2710" s="1049"/>
      <c r="G2710" s="1066"/>
      <c r="H2710" s="1049"/>
      <c r="I2710" s="1049"/>
      <c r="J2710" s="1049"/>
      <c r="K2710" s="1049"/>
      <c r="L2710" s="609" t="s">
        <v>21163</v>
      </c>
      <c r="M2710" s="650" t="s">
        <v>21164</v>
      </c>
      <c r="N2710" s="685" t="s">
        <v>21166</v>
      </c>
      <c r="O2710" s="613">
        <v>99412.53</v>
      </c>
    </row>
    <row r="2711" spans="1:17" s="604" customFormat="1" ht="32.25" customHeight="1" x14ac:dyDescent="0.25">
      <c r="A2711" s="1047">
        <v>813</v>
      </c>
      <c r="B2711" s="602">
        <v>15</v>
      </c>
      <c r="C2711" s="602" t="s">
        <v>682</v>
      </c>
      <c r="D2711" s="602">
        <v>2566</v>
      </c>
      <c r="E2711" s="1047" t="s">
        <v>17746</v>
      </c>
      <c r="F2711" s="1047" t="s">
        <v>17746</v>
      </c>
      <c r="G2711" s="1064" t="s">
        <v>17747</v>
      </c>
      <c r="H2711" s="1047" t="s">
        <v>17748</v>
      </c>
      <c r="I2711" s="1047" t="s">
        <v>232</v>
      </c>
      <c r="J2711" s="1047" t="s">
        <v>232</v>
      </c>
      <c r="K2711" s="1047" t="s">
        <v>3414</v>
      </c>
      <c r="L2711" s="603" t="s">
        <v>12892</v>
      </c>
      <c r="M2711" s="649" t="s">
        <v>17749</v>
      </c>
      <c r="N2711" s="613"/>
      <c r="O2711" s="644"/>
    </row>
    <row r="2712" spans="1:17" s="610" customFormat="1" ht="32.25" customHeight="1" x14ac:dyDescent="0.25">
      <c r="A2712" s="1048"/>
      <c r="B2712" s="608">
        <v>25</v>
      </c>
      <c r="C2712" s="608" t="s">
        <v>71</v>
      </c>
      <c r="D2712" s="608">
        <v>2567</v>
      </c>
      <c r="E2712" s="1048"/>
      <c r="F2712" s="1048"/>
      <c r="G2712" s="1065"/>
      <c r="H2712" s="1048"/>
      <c r="I2712" s="1048"/>
      <c r="J2712" s="1048"/>
      <c r="K2712" s="1048"/>
      <c r="L2712" s="610" t="s">
        <v>297</v>
      </c>
      <c r="M2712" s="650" t="s">
        <v>22149</v>
      </c>
      <c r="N2712" s="613"/>
      <c r="O2712" s="644"/>
    </row>
    <row r="2713" spans="1:17" s="610" customFormat="1" ht="32.25" customHeight="1" x14ac:dyDescent="0.25">
      <c r="A2713" s="1049"/>
      <c r="B2713" s="608">
        <v>25</v>
      </c>
      <c r="C2713" s="608" t="s">
        <v>71</v>
      </c>
      <c r="D2713" s="608">
        <v>2567</v>
      </c>
      <c r="E2713" s="1049"/>
      <c r="F2713" s="1049"/>
      <c r="G2713" s="1066"/>
      <c r="H2713" s="1049"/>
      <c r="I2713" s="1049"/>
      <c r="J2713" s="1049"/>
      <c r="K2713" s="1049"/>
      <c r="L2713" s="610" t="s">
        <v>5673</v>
      </c>
      <c r="M2713" s="650" t="s">
        <v>22150</v>
      </c>
      <c r="N2713" s="644" t="s">
        <v>22151</v>
      </c>
      <c r="O2713" s="724">
        <v>27816.9</v>
      </c>
    </row>
    <row r="2714" spans="1:17" s="604" customFormat="1" ht="32.25" customHeight="1" x14ac:dyDescent="0.25">
      <c r="A2714" s="1047">
        <v>814</v>
      </c>
      <c r="B2714" s="602">
        <v>14</v>
      </c>
      <c r="C2714" s="602" t="s">
        <v>682</v>
      </c>
      <c r="D2714" s="602">
        <v>2566</v>
      </c>
      <c r="E2714" s="1047" t="s">
        <v>14854</v>
      </c>
      <c r="F2714" s="1047" t="s">
        <v>14854</v>
      </c>
      <c r="G2714" s="1064" t="s">
        <v>17750</v>
      </c>
      <c r="H2714" s="1047" t="s">
        <v>14855</v>
      </c>
      <c r="I2714" s="1047" t="s">
        <v>837</v>
      </c>
      <c r="J2714" s="1047" t="s">
        <v>463</v>
      </c>
      <c r="K2714" s="1047" t="s">
        <v>3414</v>
      </c>
      <c r="L2714" s="603" t="s">
        <v>17751</v>
      </c>
      <c r="M2714" s="649" t="s">
        <v>17752</v>
      </c>
      <c r="N2714" s="613"/>
      <c r="O2714" s="644"/>
    </row>
    <row r="2715" spans="1:17" s="604" customFormat="1" ht="32.25" customHeight="1" x14ac:dyDescent="0.25">
      <c r="A2715" s="1048"/>
      <c r="B2715" s="602">
        <v>12</v>
      </c>
      <c r="C2715" s="602" t="s">
        <v>68</v>
      </c>
      <c r="D2715" s="602">
        <v>2567</v>
      </c>
      <c r="E2715" s="1048"/>
      <c r="F2715" s="1048"/>
      <c r="G2715" s="1065"/>
      <c r="H2715" s="1048"/>
      <c r="I2715" s="1048"/>
      <c r="J2715" s="1048"/>
      <c r="K2715" s="1048"/>
      <c r="L2715" s="603" t="s">
        <v>17841</v>
      </c>
      <c r="M2715" s="649" t="s">
        <v>17843</v>
      </c>
      <c r="N2715" s="613" t="s">
        <v>17947</v>
      </c>
      <c r="O2715" s="644"/>
    </row>
    <row r="2716" spans="1:17" s="610" customFormat="1" ht="32.25" customHeight="1" x14ac:dyDescent="0.25">
      <c r="A2716" s="1048"/>
      <c r="B2716" s="608">
        <v>12</v>
      </c>
      <c r="C2716" s="608" t="s">
        <v>68</v>
      </c>
      <c r="D2716" s="608">
        <v>2567</v>
      </c>
      <c r="E2716" s="1048"/>
      <c r="F2716" s="1048"/>
      <c r="G2716" s="1065"/>
      <c r="H2716" s="1048"/>
      <c r="I2716" s="1048"/>
      <c r="J2716" s="1048"/>
      <c r="K2716" s="1048"/>
      <c r="L2716" s="609" t="s">
        <v>17842</v>
      </c>
      <c r="M2716" s="650" t="s">
        <v>17844</v>
      </c>
      <c r="N2716" s="610" t="s">
        <v>17845</v>
      </c>
      <c r="O2716" s="644">
        <v>262814.92</v>
      </c>
    </row>
    <row r="2717" spans="1:17" s="610" customFormat="1" ht="32.25" customHeight="1" x14ac:dyDescent="0.25">
      <c r="A2717" s="1048"/>
      <c r="B2717" s="608">
        <v>22</v>
      </c>
      <c r="C2717" s="608" t="s">
        <v>68</v>
      </c>
      <c r="D2717" s="608">
        <v>2567</v>
      </c>
      <c r="E2717" s="1048"/>
      <c r="F2717" s="1048"/>
      <c r="G2717" s="1065"/>
      <c r="H2717" s="1048"/>
      <c r="I2717" s="1048"/>
      <c r="J2717" s="1048"/>
      <c r="K2717" s="1048"/>
      <c r="L2717" s="609" t="s">
        <v>17980</v>
      </c>
      <c r="M2717" s="650" t="s">
        <v>17843</v>
      </c>
      <c r="O2717" s="644"/>
    </row>
    <row r="2718" spans="1:17" s="610" customFormat="1" ht="32.25" customHeight="1" x14ac:dyDescent="0.25">
      <c r="A2718" s="1049"/>
      <c r="B2718" s="608">
        <v>25</v>
      </c>
      <c r="C2718" s="608" t="s">
        <v>68</v>
      </c>
      <c r="D2718" s="608">
        <v>2567</v>
      </c>
      <c r="E2718" s="1049"/>
      <c r="F2718" s="1049"/>
      <c r="G2718" s="1066"/>
      <c r="H2718" s="1049"/>
      <c r="I2718" s="1049"/>
      <c r="J2718" s="1049"/>
      <c r="K2718" s="1049"/>
      <c r="L2718" s="609" t="s">
        <v>17978</v>
      </c>
      <c r="M2718" s="650" t="s">
        <v>17979</v>
      </c>
      <c r="O2718" s="644"/>
    </row>
    <row r="2719" spans="1:17" s="604" customFormat="1" ht="32.25" customHeight="1" x14ac:dyDescent="0.25">
      <c r="A2719" s="1047">
        <v>815</v>
      </c>
      <c r="B2719" s="602">
        <v>15</v>
      </c>
      <c r="C2719" s="602" t="s">
        <v>682</v>
      </c>
      <c r="D2719" s="602">
        <v>2566</v>
      </c>
      <c r="E2719" s="1047" t="s">
        <v>17753</v>
      </c>
      <c r="F2719" s="1047" t="s">
        <v>17753</v>
      </c>
      <c r="G2719" s="1064" t="s">
        <v>17754</v>
      </c>
      <c r="H2719" s="1047" t="s">
        <v>17755</v>
      </c>
      <c r="I2719" s="1047" t="s">
        <v>2068</v>
      </c>
      <c r="J2719" s="1047" t="s">
        <v>212</v>
      </c>
      <c r="K2719" s="1047" t="s">
        <v>3414</v>
      </c>
      <c r="L2719" s="603" t="s">
        <v>13988</v>
      </c>
      <c r="M2719" s="649" t="s">
        <v>17756</v>
      </c>
      <c r="N2719" s="613"/>
      <c r="O2719" s="644"/>
    </row>
    <row r="2720" spans="1:17" s="610" customFormat="1" ht="32.25" customHeight="1" x14ac:dyDescent="0.25">
      <c r="A2720" s="1048"/>
      <c r="B2720" s="608">
        <v>29</v>
      </c>
      <c r="C2720" s="608" t="s">
        <v>64</v>
      </c>
      <c r="D2720" s="608">
        <v>2567</v>
      </c>
      <c r="E2720" s="1048"/>
      <c r="F2720" s="1048"/>
      <c r="G2720" s="1065"/>
      <c r="H2720" s="1048"/>
      <c r="I2720" s="1048"/>
      <c r="J2720" s="1048"/>
      <c r="K2720" s="1048"/>
      <c r="L2720" s="610" t="s">
        <v>297</v>
      </c>
      <c r="M2720" s="650" t="s">
        <v>19999</v>
      </c>
      <c r="N2720" s="613"/>
      <c r="O2720" s="644"/>
    </row>
    <row r="2721" spans="1:15" s="610" customFormat="1" ht="32.25" customHeight="1" x14ac:dyDescent="0.15">
      <c r="A2721" s="1049"/>
      <c r="B2721" s="608">
        <v>4</v>
      </c>
      <c r="C2721" s="608" t="s">
        <v>65</v>
      </c>
      <c r="D2721" s="608">
        <v>2567</v>
      </c>
      <c r="E2721" s="1049"/>
      <c r="F2721" s="1049"/>
      <c r="G2721" s="1066"/>
      <c r="H2721" s="1049"/>
      <c r="I2721" s="1049"/>
      <c r="J2721" s="1049"/>
      <c r="K2721" s="1049"/>
      <c r="L2721" s="610" t="s">
        <v>5673</v>
      </c>
      <c r="M2721" s="650" t="s">
        <v>20000</v>
      </c>
      <c r="N2721" s="938" t="s">
        <v>20001</v>
      </c>
      <c r="O2721" s="644"/>
    </row>
    <row r="2722" spans="1:15" s="604" customFormat="1" ht="32.25" customHeight="1" x14ac:dyDescent="0.25">
      <c r="A2722" s="1047">
        <v>816</v>
      </c>
      <c r="B2722" s="602">
        <v>15</v>
      </c>
      <c r="C2722" s="602" t="s">
        <v>682</v>
      </c>
      <c r="D2722" s="602">
        <v>2566</v>
      </c>
      <c r="E2722" s="1047" t="s">
        <v>17753</v>
      </c>
      <c r="F2722" s="1047" t="s">
        <v>17753</v>
      </c>
      <c r="G2722" s="1064" t="s">
        <v>17754</v>
      </c>
      <c r="H2722" s="1047" t="s">
        <v>17755</v>
      </c>
      <c r="I2722" s="1047" t="s">
        <v>2068</v>
      </c>
      <c r="J2722" s="1047" t="s">
        <v>212</v>
      </c>
      <c r="K2722" s="1047" t="s">
        <v>3414</v>
      </c>
      <c r="L2722" s="603" t="s">
        <v>14582</v>
      </c>
      <c r="M2722" s="649" t="s">
        <v>17757</v>
      </c>
      <c r="N2722" s="613"/>
      <c r="O2722" s="937"/>
    </row>
    <row r="2723" spans="1:15" s="610" customFormat="1" ht="32.25" customHeight="1" x14ac:dyDescent="0.25">
      <c r="A2723" s="1048"/>
      <c r="B2723" s="608">
        <v>29</v>
      </c>
      <c r="C2723" s="608" t="s">
        <v>64</v>
      </c>
      <c r="D2723" s="608">
        <v>2567</v>
      </c>
      <c r="E2723" s="1048"/>
      <c r="F2723" s="1048"/>
      <c r="G2723" s="1065"/>
      <c r="H2723" s="1048"/>
      <c r="I2723" s="1048"/>
      <c r="J2723" s="1048"/>
      <c r="K2723" s="1048"/>
      <c r="L2723" s="610" t="s">
        <v>297</v>
      </c>
      <c r="M2723" s="650" t="s">
        <v>19999</v>
      </c>
      <c r="N2723" s="613"/>
      <c r="O2723" s="937"/>
    </row>
    <row r="2724" spans="1:15" s="610" customFormat="1" ht="32.25" customHeight="1" x14ac:dyDescent="0.15">
      <c r="A2724" s="1049"/>
      <c r="B2724" s="608">
        <v>4</v>
      </c>
      <c r="C2724" s="608" t="s">
        <v>65</v>
      </c>
      <c r="D2724" s="608">
        <v>2567</v>
      </c>
      <c r="E2724" s="1049"/>
      <c r="F2724" s="1049"/>
      <c r="G2724" s="1066"/>
      <c r="H2724" s="1049"/>
      <c r="I2724" s="1049"/>
      <c r="J2724" s="1049"/>
      <c r="K2724" s="1049"/>
      <c r="L2724" s="610" t="s">
        <v>5673</v>
      </c>
      <c r="M2724" s="650" t="s">
        <v>20000</v>
      </c>
      <c r="N2724" s="938" t="s">
        <v>20001</v>
      </c>
      <c r="O2724" s="937"/>
    </row>
    <row r="2725" spans="1:15" s="604" customFormat="1" ht="32.25" customHeight="1" x14ac:dyDescent="0.25">
      <c r="A2725" s="1047">
        <v>817</v>
      </c>
      <c r="B2725" s="602">
        <v>25</v>
      </c>
      <c r="C2725" s="602" t="s">
        <v>682</v>
      </c>
      <c r="D2725" s="602">
        <v>2566</v>
      </c>
      <c r="E2725" s="1047" t="s">
        <v>17759</v>
      </c>
      <c r="F2725" s="1047" t="s">
        <v>17759</v>
      </c>
      <c r="G2725" s="1064" t="s">
        <v>17760</v>
      </c>
      <c r="H2725" s="1047" t="s">
        <v>17761</v>
      </c>
      <c r="I2725" s="1047" t="s">
        <v>104</v>
      </c>
      <c r="J2725" s="1047" t="s">
        <v>105</v>
      </c>
      <c r="K2725" s="1047" t="s">
        <v>3414</v>
      </c>
      <c r="L2725" s="603" t="s">
        <v>12892</v>
      </c>
      <c r="M2725" s="649" t="s">
        <v>17758</v>
      </c>
      <c r="N2725" s="613"/>
      <c r="O2725" s="644"/>
    </row>
    <row r="2726" spans="1:15" s="610" customFormat="1" ht="32.25" customHeight="1" x14ac:dyDescent="0.25">
      <c r="A2726" s="1048"/>
      <c r="B2726" s="608">
        <v>25</v>
      </c>
      <c r="C2726" s="608" t="s">
        <v>71</v>
      </c>
      <c r="D2726" s="608">
        <v>2567</v>
      </c>
      <c r="E2726" s="1048"/>
      <c r="F2726" s="1048"/>
      <c r="G2726" s="1065"/>
      <c r="H2726" s="1048"/>
      <c r="I2726" s="1048"/>
      <c r="J2726" s="1048"/>
      <c r="K2726" s="1048"/>
      <c r="L2726" s="610" t="s">
        <v>297</v>
      </c>
      <c r="M2726" s="650" t="s">
        <v>22152</v>
      </c>
      <c r="N2726" s="613"/>
      <c r="O2726" s="644"/>
    </row>
    <row r="2727" spans="1:15" s="610" customFormat="1" ht="32.25" customHeight="1" x14ac:dyDescent="0.25">
      <c r="A2727" s="1049"/>
      <c r="B2727" s="608">
        <v>25</v>
      </c>
      <c r="C2727" s="608" t="s">
        <v>71</v>
      </c>
      <c r="D2727" s="608">
        <v>2567</v>
      </c>
      <c r="E2727" s="1049"/>
      <c r="F2727" s="1049"/>
      <c r="G2727" s="1066"/>
      <c r="H2727" s="1049"/>
      <c r="I2727" s="1049"/>
      <c r="J2727" s="1049"/>
      <c r="K2727" s="1049"/>
      <c r="L2727" s="610" t="s">
        <v>5673</v>
      </c>
      <c r="M2727" s="650" t="s">
        <v>22153</v>
      </c>
      <c r="N2727" s="613" t="s">
        <v>22154</v>
      </c>
      <c r="O2727" s="644">
        <v>325970.12</v>
      </c>
    </row>
    <row r="2728" spans="1:15" ht="50.25" customHeight="1" x14ac:dyDescent="0.25">
      <c r="A2728" s="69">
        <v>818</v>
      </c>
      <c r="B2728" s="69">
        <v>21</v>
      </c>
      <c r="C2728" s="69" t="s">
        <v>682</v>
      </c>
      <c r="D2728" s="69">
        <v>2566</v>
      </c>
      <c r="E2728" s="113" t="s">
        <v>17763</v>
      </c>
      <c r="F2728" s="113" t="s">
        <v>17763</v>
      </c>
      <c r="G2728" s="1" t="s">
        <v>17764</v>
      </c>
      <c r="H2728" s="113" t="s">
        <v>17765</v>
      </c>
      <c r="I2728" s="113" t="s">
        <v>429</v>
      </c>
      <c r="J2728" s="113" t="s">
        <v>17766</v>
      </c>
      <c r="K2728" s="113" t="s">
        <v>3234</v>
      </c>
      <c r="L2728" s="113" t="s">
        <v>14582</v>
      </c>
      <c r="M2728" s="361" t="s">
        <v>17762</v>
      </c>
      <c r="N2728" s="485"/>
      <c r="O2728" s="293"/>
    </row>
    <row r="2729" spans="1:15" s="604" customFormat="1" ht="35.25" customHeight="1" x14ac:dyDescent="0.25">
      <c r="A2729" s="1047">
        <v>819</v>
      </c>
      <c r="B2729" s="602">
        <v>25</v>
      </c>
      <c r="C2729" s="602" t="s">
        <v>682</v>
      </c>
      <c r="D2729" s="602">
        <v>2566</v>
      </c>
      <c r="E2729" s="1047" t="s">
        <v>17759</v>
      </c>
      <c r="F2729" s="1047" t="s">
        <v>17759</v>
      </c>
      <c r="G2729" s="1064" t="s">
        <v>17760</v>
      </c>
      <c r="H2729" s="1047" t="s">
        <v>17761</v>
      </c>
      <c r="I2729" s="1047" t="s">
        <v>104</v>
      </c>
      <c r="J2729" s="1047" t="s">
        <v>105</v>
      </c>
      <c r="K2729" s="1047" t="s">
        <v>3414</v>
      </c>
      <c r="L2729" s="603" t="s">
        <v>13988</v>
      </c>
      <c r="M2729" s="649" t="s">
        <v>17767</v>
      </c>
      <c r="N2729" s="613"/>
      <c r="O2729" s="644"/>
    </row>
    <row r="2730" spans="1:15" s="610" customFormat="1" ht="35.25" customHeight="1" x14ac:dyDescent="0.25">
      <c r="A2730" s="1048"/>
      <c r="B2730" s="608">
        <v>29</v>
      </c>
      <c r="C2730" s="608" t="s">
        <v>64</v>
      </c>
      <c r="D2730" s="608">
        <v>2567</v>
      </c>
      <c r="E2730" s="1048"/>
      <c r="F2730" s="1048"/>
      <c r="G2730" s="1065"/>
      <c r="H2730" s="1048"/>
      <c r="I2730" s="1048"/>
      <c r="J2730" s="1048"/>
      <c r="K2730" s="1048"/>
      <c r="L2730" s="610" t="s">
        <v>297</v>
      </c>
      <c r="M2730" s="650" t="s">
        <v>20004</v>
      </c>
      <c r="N2730" s="613"/>
      <c r="O2730" s="644"/>
    </row>
    <row r="2731" spans="1:15" s="610" customFormat="1" ht="35.25" customHeight="1" x14ac:dyDescent="0.25">
      <c r="A2731" s="1049"/>
      <c r="B2731" s="608">
        <v>4</v>
      </c>
      <c r="C2731" s="608" t="s">
        <v>65</v>
      </c>
      <c r="D2731" s="608">
        <v>2567</v>
      </c>
      <c r="E2731" s="1049"/>
      <c r="F2731" s="1049"/>
      <c r="G2731" s="1066"/>
      <c r="H2731" s="1049"/>
      <c r="I2731" s="1049"/>
      <c r="J2731" s="1049"/>
      <c r="K2731" s="1049"/>
      <c r="L2731" s="610" t="s">
        <v>5673</v>
      </c>
      <c r="M2731" s="650" t="s">
        <v>20005</v>
      </c>
      <c r="N2731" s="613" t="s">
        <v>20006</v>
      </c>
      <c r="O2731" s="644">
        <v>11536.65</v>
      </c>
    </row>
    <row r="2732" spans="1:15" s="604" customFormat="1" ht="35.25" customHeight="1" x14ac:dyDescent="0.25">
      <c r="A2732" s="1047">
        <v>820</v>
      </c>
      <c r="B2732" s="602">
        <v>25</v>
      </c>
      <c r="C2732" s="602" t="s">
        <v>682</v>
      </c>
      <c r="D2732" s="602">
        <v>2566</v>
      </c>
      <c r="E2732" s="1047" t="s">
        <v>17759</v>
      </c>
      <c r="F2732" s="1047" t="s">
        <v>17759</v>
      </c>
      <c r="G2732" s="1064" t="s">
        <v>17760</v>
      </c>
      <c r="H2732" s="1047" t="s">
        <v>17761</v>
      </c>
      <c r="I2732" s="1047" t="s">
        <v>104</v>
      </c>
      <c r="J2732" s="1047" t="s">
        <v>105</v>
      </c>
      <c r="K2732" s="1047" t="s">
        <v>3414</v>
      </c>
      <c r="L2732" s="603" t="s">
        <v>14582</v>
      </c>
      <c r="M2732" s="649" t="s">
        <v>17768</v>
      </c>
      <c r="N2732" s="613"/>
      <c r="O2732" s="644"/>
    </row>
    <row r="2733" spans="1:15" s="610" customFormat="1" ht="35.25" customHeight="1" x14ac:dyDescent="0.25">
      <c r="A2733" s="1048"/>
      <c r="B2733" s="608">
        <v>29</v>
      </c>
      <c r="C2733" s="608" t="s">
        <v>64</v>
      </c>
      <c r="D2733" s="608">
        <v>2567</v>
      </c>
      <c r="E2733" s="1048"/>
      <c r="F2733" s="1048"/>
      <c r="G2733" s="1065"/>
      <c r="H2733" s="1048"/>
      <c r="I2733" s="1048"/>
      <c r="J2733" s="1048"/>
      <c r="K2733" s="1048"/>
      <c r="L2733" s="610" t="s">
        <v>297</v>
      </c>
      <c r="M2733" s="650" t="s">
        <v>20004</v>
      </c>
      <c r="N2733" s="613"/>
      <c r="O2733" s="644"/>
    </row>
    <row r="2734" spans="1:15" s="610" customFormat="1" ht="35.25" customHeight="1" x14ac:dyDescent="0.25">
      <c r="A2734" s="1049"/>
      <c r="B2734" s="608">
        <v>4</v>
      </c>
      <c r="C2734" s="608" t="s">
        <v>65</v>
      </c>
      <c r="D2734" s="608">
        <v>2567</v>
      </c>
      <c r="E2734" s="1049"/>
      <c r="F2734" s="1049"/>
      <c r="G2734" s="1066"/>
      <c r="H2734" s="1049"/>
      <c r="I2734" s="1049"/>
      <c r="J2734" s="1049"/>
      <c r="K2734" s="1049"/>
      <c r="L2734" s="610" t="s">
        <v>5673</v>
      </c>
      <c r="M2734" s="650" t="s">
        <v>20005</v>
      </c>
      <c r="N2734" s="613" t="s">
        <v>20007</v>
      </c>
      <c r="O2734" s="644">
        <v>220002.03</v>
      </c>
    </row>
    <row r="2735" spans="1:15" s="604" customFormat="1" ht="35.25" customHeight="1" x14ac:dyDescent="0.25">
      <c r="A2735" s="1047">
        <v>821</v>
      </c>
      <c r="B2735" s="602">
        <v>25</v>
      </c>
      <c r="C2735" s="602" t="s">
        <v>682</v>
      </c>
      <c r="D2735" s="602">
        <v>2566</v>
      </c>
      <c r="E2735" s="1047" t="s">
        <v>17813</v>
      </c>
      <c r="F2735" s="1047" t="s">
        <v>17813</v>
      </c>
      <c r="G2735" s="1064" t="s">
        <v>17814</v>
      </c>
      <c r="H2735" s="1047" t="s">
        <v>17815</v>
      </c>
      <c r="I2735" s="1047" t="s">
        <v>150</v>
      </c>
      <c r="J2735" s="1047" t="s">
        <v>151</v>
      </c>
      <c r="K2735" s="1047" t="s">
        <v>3414</v>
      </c>
      <c r="L2735" s="603" t="s">
        <v>12892</v>
      </c>
      <c r="M2735" s="649" t="s">
        <v>17816</v>
      </c>
      <c r="N2735" s="613"/>
      <c r="O2735" s="644"/>
    </row>
    <row r="2736" spans="1:15" s="610" customFormat="1" ht="35.25" customHeight="1" x14ac:dyDescent="0.25">
      <c r="A2736" s="1048"/>
      <c r="B2736" s="608">
        <v>25</v>
      </c>
      <c r="C2736" s="608" t="s">
        <v>71</v>
      </c>
      <c r="D2736" s="608">
        <v>2567</v>
      </c>
      <c r="E2736" s="1048"/>
      <c r="F2736" s="1048"/>
      <c r="G2736" s="1065"/>
      <c r="H2736" s="1048"/>
      <c r="I2736" s="1048"/>
      <c r="J2736" s="1048"/>
      <c r="K2736" s="1048"/>
      <c r="L2736" s="610" t="s">
        <v>297</v>
      </c>
      <c r="M2736" s="650" t="s">
        <v>22155</v>
      </c>
      <c r="N2736" s="613"/>
      <c r="O2736" s="644"/>
    </row>
    <row r="2737" spans="1:15" s="610" customFormat="1" ht="35.25" customHeight="1" x14ac:dyDescent="0.25">
      <c r="A2737" s="1049"/>
      <c r="B2737" s="608">
        <v>25</v>
      </c>
      <c r="C2737" s="608" t="s">
        <v>71</v>
      </c>
      <c r="D2737" s="608">
        <v>2567</v>
      </c>
      <c r="E2737" s="1049"/>
      <c r="F2737" s="1049"/>
      <c r="G2737" s="1066"/>
      <c r="H2737" s="1049"/>
      <c r="I2737" s="1049"/>
      <c r="J2737" s="1049"/>
      <c r="K2737" s="1049"/>
      <c r="L2737" s="610" t="s">
        <v>5673</v>
      </c>
      <c r="M2737" s="650" t="s">
        <v>22156</v>
      </c>
      <c r="N2737" s="613" t="s">
        <v>22157</v>
      </c>
      <c r="O2737" s="644">
        <v>247460.38</v>
      </c>
    </row>
    <row r="2738" spans="1:15" ht="48.75" customHeight="1" x14ac:dyDescent="0.25">
      <c r="A2738" s="69">
        <v>822</v>
      </c>
      <c r="B2738" s="69">
        <v>25</v>
      </c>
      <c r="C2738" s="69" t="s">
        <v>682</v>
      </c>
      <c r="D2738" s="69">
        <v>2566</v>
      </c>
      <c r="E2738" s="113" t="s">
        <v>17813</v>
      </c>
      <c r="F2738" s="113" t="s">
        <v>17813</v>
      </c>
      <c r="G2738" s="1" t="s">
        <v>17814</v>
      </c>
      <c r="H2738" s="113" t="s">
        <v>17815</v>
      </c>
      <c r="I2738" s="113" t="s">
        <v>150</v>
      </c>
      <c r="J2738" s="113" t="s">
        <v>151</v>
      </c>
      <c r="K2738" s="113" t="s">
        <v>3414</v>
      </c>
      <c r="L2738" s="367" t="s">
        <v>14582</v>
      </c>
      <c r="M2738" s="361" t="s">
        <v>17817</v>
      </c>
    </row>
    <row r="2739" spans="1:15" s="604" customFormat="1" ht="37.5" customHeight="1" x14ac:dyDescent="0.25">
      <c r="A2739" s="1047">
        <v>823</v>
      </c>
      <c r="B2739" s="602">
        <v>8</v>
      </c>
      <c r="C2739" s="602" t="s">
        <v>68</v>
      </c>
      <c r="D2739" s="602">
        <v>2567</v>
      </c>
      <c r="E2739" s="1047" t="s">
        <v>17827</v>
      </c>
      <c r="F2739" s="1047" t="s">
        <v>17827</v>
      </c>
      <c r="G2739" s="1064" t="s">
        <v>17828</v>
      </c>
      <c r="H2739" s="1047" t="s">
        <v>17829</v>
      </c>
      <c r="I2739" s="1047" t="s">
        <v>185</v>
      </c>
      <c r="J2739" s="1047" t="s">
        <v>78</v>
      </c>
      <c r="K2739" s="1047" t="s">
        <v>3414</v>
      </c>
      <c r="L2739" s="603" t="s">
        <v>12892</v>
      </c>
      <c r="M2739" s="649" t="s">
        <v>17830</v>
      </c>
      <c r="N2739" s="613"/>
      <c r="O2739" s="644"/>
    </row>
    <row r="2740" spans="1:15" s="604" customFormat="1" ht="37.5" customHeight="1" x14ac:dyDescent="0.25">
      <c r="A2740" s="1048"/>
      <c r="B2740" s="608">
        <v>25</v>
      </c>
      <c r="C2740" s="608" t="s">
        <v>71</v>
      </c>
      <c r="D2740" s="608">
        <v>2567</v>
      </c>
      <c r="E2740" s="1048"/>
      <c r="F2740" s="1048"/>
      <c r="G2740" s="1065"/>
      <c r="H2740" s="1048"/>
      <c r="I2740" s="1048"/>
      <c r="J2740" s="1048"/>
      <c r="K2740" s="1048"/>
      <c r="L2740" s="610" t="s">
        <v>297</v>
      </c>
      <c r="M2740" s="650" t="s">
        <v>22176</v>
      </c>
      <c r="N2740" s="613"/>
      <c r="O2740" s="644"/>
    </row>
    <row r="2741" spans="1:15" s="604" customFormat="1" ht="37.5" customHeight="1" x14ac:dyDescent="0.25">
      <c r="A2741" s="1049"/>
      <c r="B2741" s="608">
        <v>25</v>
      </c>
      <c r="C2741" s="608" t="s">
        <v>71</v>
      </c>
      <c r="D2741" s="608">
        <v>2567</v>
      </c>
      <c r="E2741" s="1049"/>
      <c r="F2741" s="1049"/>
      <c r="G2741" s="1066"/>
      <c r="H2741" s="1049"/>
      <c r="I2741" s="1049"/>
      <c r="J2741" s="1049"/>
      <c r="K2741" s="1049"/>
      <c r="L2741" s="610" t="s">
        <v>5673</v>
      </c>
      <c r="M2741" s="650" t="s">
        <v>22177</v>
      </c>
      <c r="N2741" s="613" t="s">
        <v>22178</v>
      </c>
      <c r="O2741" s="644">
        <v>247353.4</v>
      </c>
    </row>
    <row r="2742" spans="1:15" ht="40.5" x14ac:dyDescent="0.25">
      <c r="A2742" s="69">
        <v>824</v>
      </c>
      <c r="B2742" s="69">
        <v>8</v>
      </c>
      <c r="C2742" s="69" t="s">
        <v>68</v>
      </c>
      <c r="D2742" s="69">
        <v>2567</v>
      </c>
      <c r="E2742" s="113" t="s">
        <v>17831</v>
      </c>
      <c r="F2742" s="113" t="s">
        <v>17831</v>
      </c>
      <c r="G2742" s="1" t="s">
        <v>17832</v>
      </c>
      <c r="H2742" s="113" t="s">
        <v>17833</v>
      </c>
      <c r="I2742" s="113" t="s">
        <v>247</v>
      </c>
      <c r="J2742" s="113" t="s">
        <v>232</v>
      </c>
      <c r="K2742" s="113" t="s">
        <v>3414</v>
      </c>
      <c r="L2742" s="367" t="s">
        <v>13988</v>
      </c>
      <c r="M2742" s="361" t="s">
        <v>17834</v>
      </c>
    </row>
    <row r="2743" spans="1:15" s="604" customFormat="1" x14ac:dyDescent="0.25">
      <c r="A2743" s="1047">
        <v>825</v>
      </c>
      <c r="B2743" s="602">
        <v>9</v>
      </c>
      <c r="C2743" s="602" t="s">
        <v>68</v>
      </c>
      <c r="D2743" s="602">
        <v>2567</v>
      </c>
      <c r="E2743" s="1047" t="s">
        <v>17836</v>
      </c>
      <c r="F2743" s="1047" t="s">
        <v>17836</v>
      </c>
      <c r="G2743" s="1064" t="s">
        <v>17837</v>
      </c>
      <c r="H2743" s="1047" t="s">
        <v>17838</v>
      </c>
      <c r="I2743" s="1047" t="s">
        <v>185</v>
      </c>
      <c r="J2743" s="1047" t="s">
        <v>78</v>
      </c>
      <c r="K2743" s="1047" t="s">
        <v>3414</v>
      </c>
      <c r="L2743" s="603" t="s">
        <v>12892</v>
      </c>
      <c r="M2743" s="649" t="s">
        <v>17835</v>
      </c>
      <c r="N2743" s="613"/>
      <c r="O2743" s="644"/>
    </row>
    <row r="2744" spans="1:15" s="610" customFormat="1" ht="40.5" x14ac:dyDescent="0.25">
      <c r="A2744" s="1048"/>
      <c r="B2744" s="608">
        <v>25</v>
      </c>
      <c r="C2744" s="608" t="s">
        <v>71</v>
      </c>
      <c r="D2744" s="608">
        <v>2567</v>
      </c>
      <c r="E2744" s="1048"/>
      <c r="F2744" s="1048"/>
      <c r="G2744" s="1065"/>
      <c r="H2744" s="1048"/>
      <c r="I2744" s="1048"/>
      <c r="J2744" s="1048"/>
      <c r="K2744" s="1048"/>
      <c r="L2744" s="610" t="s">
        <v>297</v>
      </c>
      <c r="M2744" s="650" t="s">
        <v>22161</v>
      </c>
      <c r="N2744" s="613"/>
      <c r="O2744" s="644"/>
    </row>
    <row r="2745" spans="1:15" s="610" customFormat="1" ht="40.5" x14ac:dyDescent="0.25">
      <c r="A2745" s="1049"/>
      <c r="B2745" s="608">
        <v>25</v>
      </c>
      <c r="C2745" s="608" t="s">
        <v>71</v>
      </c>
      <c r="D2745" s="608">
        <v>2567</v>
      </c>
      <c r="E2745" s="1049"/>
      <c r="F2745" s="1049"/>
      <c r="G2745" s="1066"/>
      <c r="H2745" s="1049"/>
      <c r="I2745" s="1049"/>
      <c r="J2745" s="1049"/>
      <c r="K2745" s="1049"/>
      <c r="L2745" s="610" t="s">
        <v>5673</v>
      </c>
      <c r="M2745" s="650" t="s">
        <v>22162</v>
      </c>
      <c r="N2745" s="613" t="s">
        <v>22163</v>
      </c>
      <c r="O2745" s="644"/>
    </row>
    <row r="2746" spans="1:15" s="604" customFormat="1" ht="35.25" customHeight="1" x14ac:dyDescent="0.25">
      <c r="A2746" s="1047">
        <v>826</v>
      </c>
      <c r="B2746" s="602">
        <v>9</v>
      </c>
      <c r="C2746" s="602" t="s">
        <v>68</v>
      </c>
      <c r="D2746" s="602">
        <v>2567</v>
      </c>
      <c r="E2746" s="1050" t="s">
        <v>17836</v>
      </c>
      <c r="F2746" s="1050" t="s">
        <v>17836</v>
      </c>
      <c r="G2746" s="1064" t="s">
        <v>17837</v>
      </c>
      <c r="H2746" s="1050" t="s">
        <v>17838</v>
      </c>
      <c r="I2746" s="1050" t="s">
        <v>185</v>
      </c>
      <c r="J2746" s="1050" t="s">
        <v>78</v>
      </c>
      <c r="K2746" s="1050" t="s">
        <v>3414</v>
      </c>
      <c r="L2746" s="603" t="s">
        <v>13988</v>
      </c>
      <c r="M2746" s="649" t="s">
        <v>17839</v>
      </c>
      <c r="N2746" s="613"/>
      <c r="O2746" s="644"/>
    </row>
    <row r="2747" spans="1:15" s="610" customFormat="1" ht="47.25" customHeight="1" x14ac:dyDescent="0.25">
      <c r="A2747" s="1048"/>
      <c r="B2747" s="608">
        <v>22</v>
      </c>
      <c r="C2747" s="608" t="s">
        <v>64</v>
      </c>
      <c r="D2747" s="608">
        <v>2567</v>
      </c>
      <c r="E2747" s="1051"/>
      <c r="F2747" s="1051"/>
      <c r="G2747" s="1065"/>
      <c r="H2747" s="1051"/>
      <c r="I2747" s="1051"/>
      <c r="J2747" s="1051"/>
      <c r="K2747" s="1051"/>
      <c r="L2747" s="610" t="s">
        <v>297</v>
      </c>
      <c r="M2747" s="650" t="s">
        <v>18159</v>
      </c>
      <c r="N2747" s="613"/>
      <c r="O2747" s="644"/>
    </row>
    <row r="2748" spans="1:15" s="610" customFormat="1" ht="35.25" customHeight="1" x14ac:dyDescent="0.3">
      <c r="A2748" s="1049"/>
      <c r="B2748" s="608">
        <v>23</v>
      </c>
      <c r="C2748" s="608" t="s">
        <v>64</v>
      </c>
      <c r="D2748" s="608">
        <v>2567</v>
      </c>
      <c r="E2748" s="1052"/>
      <c r="F2748" s="1052"/>
      <c r="G2748" s="1066"/>
      <c r="H2748" s="1052"/>
      <c r="I2748" s="1052"/>
      <c r="J2748" s="1052"/>
      <c r="K2748" s="1052"/>
      <c r="L2748" s="610" t="s">
        <v>5673</v>
      </c>
      <c r="M2748" s="650" t="s">
        <v>18160</v>
      </c>
      <c r="N2748" s="685" t="s">
        <v>18161</v>
      </c>
      <c r="O2748" s="644">
        <v>11963.55</v>
      </c>
    </row>
    <row r="2749" spans="1:15" s="604" customFormat="1" ht="42.75" customHeight="1" x14ac:dyDescent="0.25">
      <c r="A2749" s="1047">
        <v>827</v>
      </c>
      <c r="B2749" s="602">
        <v>9</v>
      </c>
      <c r="C2749" s="602" t="s">
        <v>68</v>
      </c>
      <c r="D2749" s="602">
        <v>2567</v>
      </c>
      <c r="E2749" s="1050" t="s">
        <v>17836</v>
      </c>
      <c r="F2749" s="1050" t="s">
        <v>17836</v>
      </c>
      <c r="G2749" s="1064" t="s">
        <v>17837</v>
      </c>
      <c r="H2749" s="1050" t="s">
        <v>17838</v>
      </c>
      <c r="I2749" s="1050" t="s">
        <v>185</v>
      </c>
      <c r="J2749" s="1050" t="s">
        <v>78</v>
      </c>
      <c r="K2749" s="1050" t="s">
        <v>3414</v>
      </c>
      <c r="L2749" s="603" t="s">
        <v>14582</v>
      </c>
      <c r="M2749" s="649" t="s">
        <v>17840</v>
      </c>
      <c r="N2749" s="613"/>
      <c r="O2749" s="644"/>
    </row>
    <row r="2750" spans="1:15" s="610" customFormat="1" ht="35.25" customHeight="1" x14ac:dyDescent="0.25">
      <c r="A2750" s="1048"/>
      <c r="B2750" s="608">
        <v>22</v>
      </c>
      <c r="C2750" s="608" t="s">
        <v>64</v>
      </c>
      <c r="D2750" s="608">
        <v>2567</v>
      </c>
      <c r="E2750" s="1051"/>
      <c r="F2750" s="1051"/>
      <c r="G2750" s="1065"/>
      <c r="H2750" s="1051"/>
      <c r="I2750" s="1051"/>
      <c r="J2750" s="1051"/>
      <c r="K2750" s="1051"/>
      <c r="L2750" s="610" t="s">
        <v>297</v>
      </c>
      <c r="M2750" s="650" t="s">
        <v>18159</v>
      </c>
      <c r="N2750" s="613"/>
      <c r="O2750" s="644"/>
    </row>
    <row r="2751" spans="1:15" s="610" customFormat="1" ht="35.25" customHeight="1" x14ac:dyDescent="0.3">
      <c r="A2751" s="1049"/>
      <c r="B2751" s="608">
        <v>23</v>
      </c>
      <c r="C2751" s="608" t="s">
        <v>64</v>
      </c>
      <c r="D2751" s="608">
        <v>2567</v>
      </c>
      <c r="E2751" s="1052"/>
      <c r="F2751" s="1052"/>
      <c r="G2751" s="1066"/>
      <c r="H2751" s="1052"/>
      <c r="I2751" s="1052"/>
      <c r="J2751" s="1052"/>
      <c r="K2751" s="1052"/>
      <c r="L2751" s="610" t="s">
        <v>5673</v>
      </c>
      <c r="M2751" s="650" t="s">
        <v>18160</v>
      </c>
      <c r="N2751" s="685" t="s">
        <v>18161</v>
      </c>
      <c r="O2751" s="644">
        <v>165400.45000000001</v>
      </c>
    </row>
    <row r="2752" spans="1:15" s="604" customFormat="1" ht="42" customHeight="1" x14ac:dyDescent="0.25">
      <c r="A2752" s="1047">
        <v>828</v>
      </c>
      <c r="B2752" s="602">
        <v>16</v>
      </c>
      <c r="C2752" s="602" t="s">
        <v>68</v>
      </c>
      <c r="D2752" s="602">
        <v>2567</v>
      </c>
      <c r="E2752" s="1047" t="s">
        <v>17914</v>
      </c>
      <c r="F2752" s="1047" t="s">
        <v>17914</v>
      </c>
      <c r="G2752" s="1064" t="s">
        <v>17915</v>
      </c>
      <c r="H2752" s="1047" t="s">
        <v>17916</v>
      </c>
      <c r="I2752" s="1047" t="s">
        <v>21</v>
      </c>
      <c r="J2752" s="1047" t="s">
        <v>5979</v>
      </c>
      <c r="K2752" s="1047" t="s">
        <v>5980</v>
      </c>
      <c r="L2752" s="603" t="s">
        <v>12892</v>
      </c>
      <c r="M2752" s="649" t="s">
        <v>17913</v>
      </c>
      <c r="N2752" s="613"/>
      <c r="O2752" s="644"/>
    </row>
    <row r="2753" spans="1:15" s="610" customFormat="1" ht="42" customHeight="1" x14ac:dyDescent="0.25">
      <c r="A2753" s="1048"/>
      <c r="B2753" s="608">
        <v>25</v>
      </c>
      <c r="C2753" s="608" t="s">
        <v>71</v>
      </c>
      <c r="D2753" s="608">
        <v>2567</v>
      </c>
      <c r="E2753" s="1048"/>
      <c r="F2753" s="1048"/>
      <c r="G2753" s="1065"/>
      <c r="H2753" s="1048"/>
      <c r="I2753" s="1048"/>
      <c r="J2753" s="1048"/>
      <c r="K2753" s="1048"/>
      <c r="L2753" s="610" t="s">
        <v>297</v>
      </c>
      <c r="M2753" s="650" t="s">
        <v>22164</v>
      </c>
      <c r="N2753" s="613"/>
      <c r="O2753" s="644"/>
    </row>
    <row r="2754" spans="1:15" s="610" customFormat="1" ht="42" customHeight="1" x14ac:dyDescent="0.25">
      <c r="A2754" s="1049"/>
      <c r="B2754" s="608">
        <v>25</v>
      </c>
      <c r="C2754" s="608" t="s">
        <v>71</v>
      </c>
      <c r="D2754" s="608">
        <v>2567</v>
      </c>
      <c r="E2754" s="1049"/>
      <c r="F2754" s="1049"/>
      <c r="G2754" s="1066"/>
      <c r="H2754" s="1049"/>
      <c r="I2754" s="1049"/>
      <c r="J2754" s="1049"/>
      <c r="K2754" s="1049"/>
      <c r="L2754" s="610" t="s">
        <v>5673</v>
      </c>
      <c r="M2754" s="650" t="s">
        <v>22165</v>
      </c>
      <c r="N2754" s="613" t="s">
        <v>22166</v>
      </c>
      <c r="O2754" s="644">
        <v>214201.58</v>
      </c>
    </row>
    <row r="2755" spans="1:15" s="604" customFormat="1" ht="35.25" customHeight="1" x14ac:dyDescent="0.25">
      <c r="A2755" s="1047">
        <v>829</v>
      </c>
      <c r="B2755" s="602">
        <v>22</v>
      </c>
      <c r="C2755" s="602" t="s">
        <v>68</v>
      </c>
      <c r="D2755" s="602">
        <v>2567</v>
      </c>
      <c r="E2755" s="1047" t="s">
        <v>17967</v>
      </c>
      <c r="F2755" s="1047" t="s">
        <v>17967</v>
      </c>
      <c r="G2755" s="1064" t="s">
        <v>17968</v>
      </c>
      <c r="H2755" s="1047" t="s">
        <v>17969</v>
      </c>
      <c r="I2755" s="1047" t="s">
        <v>324</v>
      </c>
      <c r="J2755" s="1047" t="s">
        <v>2880</v>
      </c>
      <c r="K2755" s="1047" t="s">
        <v>3414</v>
      </c>
      <c r="L2755" s="603" t="s">
        <v>12892</v>
      </c>
      <c r="M2755" s="649" t="s">
        <v>17970</v>
      </c>
      <c r="N2755" s="613"/>
      <c r="O2755" s="644"/>
    </row>
    <row r="2756" spans="1:15" s="610" customFormat="1" ht="35.25" customHeight="1" x14ac:dyDescent="0.25">
      <c r="A2756" s="1048"/>
      <c r="B2756" s="608">
        <v>25</v>
      </c>
      <c r="C2756" s="608" t="s">
        <v>71</v>
      </c>
      <c r="D2756" s="608">
        <v>2567</v>
      </c>
      <c r="E2756" s="1048"/>
      <c r="F2756" s="1048"/>
      <c r="G2756" s="1065"/>
      <c r="H2756" s="1048"/>
      <c r="I2756" s="1048"/>
      <c r="J2756" s="1048"/>
      <c r="K2756" s="1048"/>
      <c r="L2756" s="610" t="s">
        <v>297</v>
      </c>
      <c r="M2756" s="650" t="s">
        <v>22173</v>
      </c>
      <c r="N2756" s="613"/>
      <c r="O2756" s="644"/>
    </row>
    <row r="2757" spans="1:15" s="610" customFormat="1" ht="35.25" customHeight="1" x14ac:dyDescent="0.25">
      <c r="A2757" s="1049"/>
      <c r="B2757" s="608">
        <v>25</v>
      </c>
      <c r="C2757" s="608" t="s">
        <v>71</v>
      </c>
      <c r="D2757" s="608">
        <v>2567</v>
      </c>
      <c r="E2757" s="1049"/>
      <c r="F2757" s="1049"/>
      <c r="G2757" s="1066"/>
      <c r="H2757" s="1049"/>
      <c r="I2757" s="1049"/>
      <c r="J2757" s="1049"/>
      <c r="K2757" s="1049"/>
      <c r="L2757" s="610" t="s">
        <v>5673</v>
      </c>
      <c r="M2757" s="650" t="s">
        <v>22174</v>
      </c>
      <c r="N2757" s="613" t="s">
        <v>22175</v>
      </c>
      <c r="O2757" s="644">
        <v>268977.87</v>
      </c>
    </row>
    <row r="2758" spans="1:15" s="604" customFormat="1" ht="40.5" x14ac:dyDescent="0.25">
      <c r="A2758" s="1047">
        <v>830</v>
      </c>
      <c r="B2758" s="602">
        <v>22</v>
      </c>
      <c r="C2758" s="602" t="s">
        <v>68</v>
      </c>
      <c r="D2758" s="602">
        <v>2567</v>
      </c>
      <c r="E2758" s="1047" t="s">
        <v>17967</v>
      </c>
      <c r="F2758" s="1047" t="s">
        <v>17967</v>
      </c>
      <c r="G2758" s="1064" t="s">
        <v>17968</v>
      </c>
      <c r="H2758" s="1047" t="s">
        <v>17969</v>
      </c>
      <c r="I2758" s="1047" t="s">
        <v>324</v>
      </c>
      <c r="J2758" s="1047" t="s">
        <v>2880</v>
      </c>
      <c r="K2758" s="1047" t="s">
        <v>3414</v>
      </c>
      <c r="L2758" s="603" t="s">
        <v>13988</v>
      </c>
      <c r="M2758" s="649" t="s">
        <v>17971</v>
      </c>
      <c r="N2758" s="613"/>
      <c r="O2758" s="644"/>
    </row>
    <row r="2759" spans="1:15" s="604" customFormat="1" ht="40.5" x14ac:dyDescent="0.25">
      <c r="A2759" s="1048"/>
      <c r="B2759" s="608">
        <v>20</v>
      </c>
      <c r="C2759" s="608" t="s">
        <v>65</v>
      </c>
      <c r="D2759" s="608">
        <v>2567</v>
      </c>
      <c r="E2759" s="1048"/>
      <c r="F2759" s="1048"/>
      <c r="G2759" s="1065"/>
      <c r="H2759" s="1048"/>
      <c r="I2759" s="1048"/>
      <c r="J2759" s="1048"/>
      <c r="K2759" s="1048"/>
      <c r="L2759" s="610" t="s">
        <v>297</v>
      </c>
      <c r="M2759" s="650" t="s">
        <v>20276</v>
      </c>
      <c r="N2759" s="613"/>
      <c r="O2759" s="644"/>
    </row>
    <row r="2760" spans="1:15" s="604" customFormat="1" x14ac:dyDescent="0.3">
      <c r="A2760" s="1049"/>
      <c r="B2760" s="608">
        <v>20</v>
      </c>
      <c r="C2760" s="608" t="s">
        <v>65</v>
      </c>
      <c r="D2760" s="608">
        <v>2567</v>
      </c>
      <c r="E2760" s="1049"/>
      <c r="F2760" s="1049"/>
      <c r="G2760" s="1066"/>
      <c r="H2760" s="1049"/>
      <c r="I2760" s="1049"/>
      <c r="J2760" s="1049"/>
      <c r="K2760" s="1049"/>
      <c r="L2760" s="610" t="s">
        <v>5673</v>
      </c>
      <c r="M2760" s="650" t="s">
        <v>20277</v>
      </c>
      <c r="N2760" s="685" t="s">
        <v>20278</v>
      </c>
      <c r="O2760" s="644"/>
    </row>
    <row r="2761" spans="1:15" s="716" customFormat="1" ht="31.5" customHeight="1" x14ac:dyDescent="0.25">
      <c r="A2761" s="1047">
        <v>831</v>
      </c>
      <c r="B2761" s="677">
        <v>23</v>
      </c>
      <c r="C2761" s="677" t="s">
        <v>68</v>
      </c>
      <c r="D2761" s="677">
        <v>2567</v>
      </c>
      <c r="E2761" s="1047" t="s">
        <v>22179</v>
      </c>
      <c r="F2761" s="1047" t="s">
        <v>22179</v>
      </c>
      <c r="G2761" s="1064" t="s">
        <v>22180</v>
      </c>
      <c r="H2761" s="1047" t="s">
        <v>22181</v>
      </c>
      <c r="I2761" s="1047" t="s">
        <v>3214</v>
      </c>
      <c r="J2761" s="1047" t="s">
        <v>1006</v>
      </c>
      <c r="K2761" s="1047" t="s">
        <v>3414</v>
      </c>
      <c r="L2761" s="603" t="s">
        <v>12892</v>
      </c>
      <c r="M2761" s="649" t="s">
        <v>17913</v>
      </c>
      <c r="N2761" s="613"/>
      <c r="O2761" s="644"/>
    </row>
    <row r="2762" spans="1:15" s="604" customFormat="1" ht="31.5" customHeight="1" x14ac:dyDescent="0.25">
      <c r="A2762" s="1048"/>
      <c r="B2762" s="608">
        <v>25</v>
      </c>
      <c r="C2762" s="608" t="s">
        <v>71</v>
      </c>
      <c r="D2762" s="608">
        <v>2567</v>
      </c>
      <c r="E2762" s="1048"/>
      <c r="F2762" s="1048"/>
      <c r="G2762" s="1065"/>
      <c r="H2762" s="1048"/>
      <c r="I2762" s="1048"/>
      <c r="J2762" s="1048"/>
      <c r="K2762" s="1048"/>
      <c r="L2762" s="610" t="s">
        <v>297</v>
      </c>
      <c r="M2762" s="650" t="s">
        <v>22182</v>
      </c>
      <c r="N2762" s="613"/>
      <c r="O2762" s="644"/>
    </row>
    <row r="2763" spans="1:15" s="604" customFormat="1" ht="31.5" customHeight="1" x14ac:dyDescent="0.25">
      <c r="A2763" s="1049"/>
      <c r="B2763" s="608">
        <v>25</v>
      </c>
      <c r="C2763" s="608" t="s">
        <v>71</v>
      </c>
      <c r="D2763" s="608">
        <v>2567</v>
      </c>
      <c r="E2763" s="1049"/>
      <c r="F2763" s="1049"/>
      <c r="G2763" s="1066"/>
      <c r="H2763" s="1049"/>
      <c r="I2763" s="1049"/>
      <c r="J2763" s="1049"/>
      <c r="K2763" s="1049"/>
      <c r="L2763" s="610" t="s">
        <v>5673</v>
      </c>
      <c r="M2763" s="650" t="s">
        <v>22183</v>
      </c>
      <c r="N2763" s="613" t="s">
        <v>22184</v>
      </c>
      <c r="O2763" s="644">
        <v>115983.56</v>
      </c>
    </row>
    <row r="2764" spans="1:15" s="604" customFormat="1" ht="30" customHeight="1" x14ac:dyDescent="0.25">
      <c r="A2764" s="1047">
        <v>831</v>
      </c>
      <c r="B2764" s="602">
        <v>6</v>
      </c>
      <c r="C2764" s="602" t="s">
        <v>64</v>
      </c>
      <c r="D2764" s="602">
        <v>2567</v>
      </c>
      <c r="E2764" s="1047" t="s">
        <v>7152</v>
      </c>
      <c r="F2764" s="1047" t="s">
        <v>7152</v>
      </c>
      <c r="G2764" s="1064" t="s">
        <v>20882</v>
      </c>
      <c r="H2764" s="1047" t="s">
        <v>18052</v>
      </c>
      <c r="I2764" s="1047" t="s">
        <v>550</v>
      </c>
      <c r="J2764" s="1047" t="s">
        <v>551</v>
      </c>
      <c r="K2764" s="1047" t="s">
        <v>3414</v>
      </c>
      <c r="L2764" s="603" t="s">
        <v>13988</v>
      </c>
      <c r="M2764" s="649" t="s">
        <v>18182</v>
      </c>
      <c r="N2764" s="613"/>
      <c r="O2764" s="644"/>
    </row>
    <row r="2765" spans="1:15" s="610" customFormat="1" ht="30" customHeight="1" x14ac:dyDescent="0.25">
      <c r="A2765" s="1048"/>
      <c r="B2765" s="608">
        <v>20</v>
      </c>
      <c r="C2765" s="608" t="s">
        <v>65</v>
      </c>
      <c r="D2765" s="608">
        <v>2567</v>
      </c>
      <c r="E2765" s="1048"/>
      <c r="F2765" s="1048"/>
      <c r="G2765" s="1065"/>
      <c r="H2765" s="1048"/>
      <c r="I2765" s="1048"/>
      <c r="J2765" s="1048"/>
      <c r="K2765" s="1048"/>
      <c r="L2765" s="610" t="s">
        <v>297</v>
      </c>
      <c r="M2765" s="650" t="s">
        <v>20279</v>
      </c>
      <c r="N2765" s="613"/>
      <c r="O2765" s="644"/>
    </row>
    <row r="2766" spans="1:15" s="610" customFormat="1" x14ac:dyDescent="0.3">
      <c r="A2766" s="1049"/>
      <c r="B2766" s="608">
        <v>20</v>
      </c>
      <c r="C2766" s="608" t="s">
        <v>65</v>
      </c>
      <c r="D2766" s="608">
        <v>2567</v>
      </c>
      <c r="E2766" s="1049"/>
      <c r="F2766" s="1049"/>
      <c r="G2766" s="1066"/>
      <c r="H2766" s="1049"/>
      <c r="I2766" s="1049"/>
      <c r="J2766" s="1049"/>
      <c r="K2766" s="1049"/>
      <c r="L2766" s="610" t="s">
        <v>5673</v>
      </c>
      <c r="M2766" s="650" t="s">
        <v>20280</v>
      </c>
      <c r="N2766" s="685" t="s">
        <v>20281</v>
      </c>
      <c r="O2766" s="644"/>
    </row>
    <row r="2767" spans="1:15" s="604" customFormat="1" ht="40.5" x14ac:dyDescent="0.25">
      <c r="A2767" s="1047">
        <v>832</v>
      </c>
      <c r="B2767" s="602">
        <v>6</v>
      </c>
      <c r="C2767" s="602" t="s">
        <v>64</v>
      </c>
      <c r="D2767" s="602">
        <v>2567</v>
      </c>
      <c r="E2767" s="1047" t="s">
        <v>7152</v>
      </c>
      <c r="F2767" s="1047" t="s">
        <v>7152</v>
      </c>
      <c r="G2767" s="1064" t="s">
        <v>20882</v>
      </c>
      <c r="H2767" s="1047" t="s">
        <v>18052</v>
      </c>
      <c r="I2767" s="1047" t="s">
        <v>550</v>
      </c>
      <c r="J2767" s="1047" t="s">
        <v>551</v>
      </c>
      <c r="K2767" s="1047" t="s">
        <v>3414</v>
      </c>
      <c r="L2767" s="603" t="s">
        <v>14582</v>
      </c>
      <c r="M2767" s="649" t="s">
        <v>18181</v>
      </c>
      <c r="N2767" s="613"/>
      <c r="O2767" s="644"/>
    </row>
    <row r="2768" spans="1:15" s="610" customFormat="1" ht="40.5" x14ac:dyDescent="0.25">
      <c r="A2768" s="1048"/>
      <c r="B2768" s="608">
        <v>20</v>
      </c>
      <c r="C2768" s="608" t="s">
        <v>65</v>
      </c>
      <c r="D2768" s="608">
        <v>2567</v>
      </c>
      <c r="E2768" s="1048"/>
      <c r="F2768" s="1048"/>
      <c r="G2768" s="1065"/>
      <c r="H2768" s="1048"/>
      <c r="I2768" s="1048"/>
      <c r="J2768" s="1048"/>
      <c r="K2768" s="1048"/>
      <c r="L2768" s="610" t="s">
        <v>297</v>
      </c>
      <c r="M2768" s="650" t="s">
        <v>20279</v>
      </c>
      <c r="N2768" s="613"/>
      <c r="O2768" s="644"/>
    </row>
    <row r="2769" spans="1:15" s="610" customFormat="1" x14ac:dyDescent="0.3">
      <c r="A2769" s="1049"/>
      <c r="B2769" s="608">
        <v>20</v>
      </c>
      <c r="C2769" s="608" t="s">
        <v>65</v>
      </c>
      <c r="D2769" s="608">
        <v>2567</v>
      </c>
      <c r="E2769" s="1049"/>
      <c r="F2769" s="1049"/>
      <c r="G2769" s="1066"/>
      <c r="H2769" s="1049"/>
      <c r="I2769" s="1049"/>
      <c r="J2769" s="1049"/>
      <c r="K2769" s="1049"/>
      <c r="L2769" s="610" t="s">
        <v>5673</v>
      </c>
      <c r="M2769" s="650" t="s">
        <v>20280</v>
      </c>
      <c r="N2769" s="685" t="s">
        <v>20281</v>
      </c>
      <c r="O2769" s="644"/>
    </row>
    <row r="2770" spans="1:15" s="604" customFormat="1" ht="40.5" x14ac:dyDescent="0.25">
      <c r="A2770" s="1047">
        <v>833</v>
      </c>
      <c r="B2770" s="602">
        <v>19</v>
      </c>
      <c r="C2770" s="602" t="s">
        <v>64</v>
      </c>
      <c r="D2770" s="602">
        <v>2567</v>
      </c>
      <c r="E2770" s="1047" t="s">
        <v>18177</v>
      </c>
      <c r="F2770" s="1047" t="s">
        <v>18177</v>
      </c>
      <c r="G2770" s="1064" t="s">
        <v>18178</v>
      </c>
      <c r="H2770" s="1047" t="s">
        <v>18179</v>
      </c>
      <c r="I2770" s="1047" t="s">
        <v>91</v>
      </c>
      <c r="J2770" s="1047" t="s">
        <v>92</v>
      </c>
      <c r="K2770" s="1047" t="s">
        <v>3414</v>
      </c>
      <c r="L2770" s="603" t="s">
        <v>13988</v>
      </c>
      <c r="M2770" s="649" t="s">
        <v>18180</v>
      </c>
      <c r="N2770" s="613"/>
      <c r="O2770" s="644"/>
    </row>
    <row r="2771" spans="1:15" s="610" customFormat="1" ht="40.5" x14ac:dyDescent="0.25">
      <c r="A2771" s="1048"/>
      <c r="B2771" s="608">
        <v>20</v>
      </c>
      <c r="C2771" s="608" t="s">
        <v>65</v>
      </c>
      <c r="D2771" s="608">
        <v>2567</v>
      </c>
      <c r="E2771" s="1048"/>
      <c r="F2771" s="1048"/>
      <c r="G2771" s="1065"/>
      <c r="H2771" s="1048"/>
      <c r="I2771" s="1048"/>
      <c r="J2771" s="1048"/>
      <c r="K2771" s="1048"/>
      <c r="L2771" s="610" t="s">
        <v>297</v>
      </c>
      <c r="M2771" s="650" t="s">
        <v>20268</v>
      </c>
      <c r="N2771" s="613"/>
      <c r="O2771" s="644"/>
    </row>
    <row r="2772" spans="1:15" s="610" customFormat="1" ht="53.25" customHeight="1" x14ac:dyDescent="0.25">
      <c r="A2772" s="1049"/>
      <c r="B2772" s="608">
        <v>20</v>
      </c>
      <c r="C2772" s="608" t="s">
        <v>65</v>
      </c>
      <c r="D2772" s="608">
        <v>2567</v>
      </c>
      <c r="E2772" s="1049"/>
      <c r="F2772" s="1049"/>
      <c r="G2772" s="1066"/>
      <c r="H2772" s="1049"/>
      <c r="I2772" s="1049"/>
      <c r="J2772" s="1049"/>
      <c r="K2772" s="1049"/>
      <c r="L2772" s="610" t="s">
        <v>5673</v>
      </c>
      <c r="M2772" s="650" t="s">
        <v>20269</v>
      </c>
      <c r="N2772" s="613" t="s">
        <v>20274</v>
      </c>
      <c r="O2772" s="644">
        <v>11501.28</v>
      </c>
    </row>
    <row r="2773" spans="1:15" s="604" customFormat="1" ht="40.5" x14ac:dyDescent="0.25">
      <c r="A2773" s="1047">
        <v>834</v>
      </c>
      <c r="B2773" s="602">
        <v>19</v>
      </c>
      <c r="C2773" s="602" t="s">
        <v>64</v>
      </c>
      <c r="D2773" s="602">
        <v>2567</v>
      </c>
      <c r="E2773" s="1047" t="s">
        <v>18177</v>
      </c>
      <c r="F2773" s="1047" t="s">
        <v>18177</v>
      </c>
      <c r="G2773" s="1064" t="s">
        <v>18178</v>
      </c>
      <c r="H2773" s="1047" t="s">
        <v>18179</v>
      </c>
      <c r="I2773" s="1047" t="s">
        <v>91</v>
      </c>
      <c r="J2773" s="1047" t="s">
        <v>92</v>
      </c>
      <c r="K2773" s="1047" t="s">
        <v>3414</v>
      </c>
      <c r="L2773" s="603" t="s">
        <v>14582</v>
      </c>
      <c r="M2773" s="649" t="s">
        <v>18183</v>
      </c>
      <c r="N2773" s="613"/>
      <c r="O2773" s="644"/>
    </row>
    <row r="2774" spans="1:15" s="610" customFormat="1" ht="40.5" x14ac:dyDescent="0.25">
      <c r="A2774" s="1048"/>
      <c r="B2774" s="608">
        <v>20</v>
      </c>
      <c r="C2774" s="608" t="s">
        <v>65</v>
      </c>
      <c r="D2774" s="608">
        <v>2567</v>
      </c>
      <c r="E2774" s="1048"/>
      <c r="F2774" s="1048"/>
      <c r="G2774" s="1065"/>
      <c r="H2774" s="1048"/>
      <c r="I2774" s="1048"/>
      <c r="J2774" s="1048"/>
      <c r="K2774" s="1048"/>
      <c r="L2774" s="610" t="s">
        <v>297</v>
      </c>
      <c r="M2774" s="650" t="s">
        <v>20268</v>
      </c>
      <c r="N2774" s="613"/>
      <c r="O2774" s="644"/>
    </row>
    <row r="2775" spans="1:15" s="610" customFormat="1" ht="60.75" x14ac:dyDescent="0.25">
      <c r="A2775" s="1049"/>
      <c r="B2775" s="608">
        <v>20</v>
      </c>
      <c r="C2775" s="608" t="s">
        <v>65</v>
      </c>
      <c r="D2775" s="608">
        <v>2567</v>
      </c>
      <c r="E2775" s="1049"/>
      <c r="F2775" s="1049"/>
      <c r="G2775" s="1066"/>
      <c r="H2775" s="1049"/>
      <c r="I2775" s="1049"/>
      <c r="J2775" s="1049"/>
      <c r="K2775" s="1049"/>
      <c r="L2775" s="610" t="s">
        <v>5673</v>
      </c>
      <c r="M2775" s="650" t="s">
        <v>20269</v>
      </c>
      <c r="N2775" s="613" t="s">
        <v>20275</v>
      </c>
      <c r="O2775" s="644">
        <v>253345.64</v>
      </c>
    </row>
    <row r="2776" spans="1:15" s="604" customFormat="1" ht="39.75" customHeight="1" x14ac:dyDescent="0.25">
      <c r="A2776" s="1047">
        <v>835</v>
      </c>
      <c r="B2776" s="602">
        <v>19</v>
      </c>
      <c r="C2776" s="602" t="s">
        <v>64</v>
      </c>
      <c r="D2776" s="602">
        <v>2567</v>
      </c>
      <c r="E2776" s="1047" t="s">
        <v>18177</v>
      </c>
      <c r="F2776" s="1047" t="s">
        <v>18177</v>
      </c>
      <c r="G2776" s="1064" t="s">
        <v>18178</v>
      </c>
      <c r="H2776" s="1047" t="s">
        <v>18179</v>
      </c>
      <c r="I2776" s="1047" t="s">
        <v>91</v>
      </c>
      <c r="J2776" s="1047" t="s">
        <v>92</v>
      </c>
      <c r="K2776" s="1047" t="s">
        <v>3414</v>
      </c>
      <c r="L2776" s="603" t="s">
        <v>12892</v>
      </c>
      <c r="M2776" s="649" t="s">
        <v>18184</v>
      </c>
      <c r="N2776" s="613"/>
      <c r="O2776" s="644"/>
    </row>
    <row r="2777" spans="1:15" s="610" customFormat="1" ht="39.75" customHeight="1" x14ac:dyDescent="0.25">
      <c r="A2777" s="1048"/>
      <c r="B2777" s="608">
        <v>17</v>
      </c>
      <c r="C2777" s="608" t="s">
        <v>67</v>
      </c>
      <c r="D2777" s="608">
        <v>2567</v>
      </c>
      <c r="E2777" s="1048"/>
      <c r="F2777" s="1048"/>
      <c r="G2777" s="1065"/>
      <c r="H2777" s="1048"/>
      <c r="I2777" s="1048"/>
      <c r="J2777" s="1048"/>
      <c r="K2777" s="1048"/>
      <c r="L2777" s="610" t="s">
        <v>297</v>
      </c>
      <c r="M2777" s="650" t="s">
        <v>22387</v>
      </c>
      <c r="N2777" s="613"/>
      <c r="O2777" s="644"/>
    </row>
    <row r="2778" spans="1:15" s="610" customFormat="1" ht="39.75" customHeight="1" x14ac:dyDescent="0.25">
      <c r="A2778" s="1049"/>
      <c r="B2778" s="608">
        <v>17</v>
      </c>
      <c r="C2778" s="608" t="s">
        <v>67</v>
      </c>
      <c r="D2778" s="608">
        <v>2567</v>
      </c>
      <c r="E2778" s="1049"/>
      <c r="F2778" s="1049"/>
      <c r="G2778" s="1066"/>
      <c r="H2778" s="1049"/>
      <c r="I2778" s="1049"/>
      <c r="J2778" s="1049"/>
      <c r="K2778" s="1049"/>
      <c r="L2778" s="610" t="s">
        <v>5673</v>
      </c>
      <c r="M2778" s="650" t="s">
        <v>22388</v>
      </c>
      <c r="N2778" s="613" t="s">
        <v>22389</v>
      </c>
      <c r="O2778" s="644">
        <v>304193.59999999998</v>
      </c>
    </row>
    <row r="2779" spans="1:15" s="604" customFormat="1" ht="39.75" customHeight="1" x14ac:dyDescent="0.25">
      <c r="A2779" s="1047">
        <v>836</v>
      </c>
      <c r="B2779" s="602">
        <v>20</v>
      </c>
      <c r="C2779" s="602" t="s">
        <v>64</v>
      </c>
      <c r="D2779" s="602">
        <v>2567</v>
      </c>
      <c r="E2779" s="679" t="s">
        <v>18185</v>
      </c>
      <c r="F2779" s="1047" t="s">
        <v>18185</v>
      </c>
      <c r="G2779" s="1064" t="s">
        <v>18187</v>
      </c>
      <c r="H2779" s="1047" t="s">
        <v>18186</v>
      </c>
      <c r="I2779" s="1047" t="s">
        <v>1786</v>
      </c>
      <c r="J2779" s="1047" t="s">
        <v>78</v>
      </c>
      <c r="K2779" s="1047" t="s">
        <v>3414</v>
      </c>
      <c r="L2779" s="603" t="s">
        <v>12892</v>
      </c>
      <c r="M2779" s="649" t="s">
        <v>18188</v>
      </c>
      <c r="N2779" s="613"/>
      <c r="O2779" s="644"/>
    </row>
    <row r="2780" spans="1:15" s="610" customFormat="1" ht="39.75" customHeight="1" x14ac:dyDescent="0.25">
      <c r="A2780" s="1048"/>
      <c r="B2780" s="608">
        <v>17</v>
      </c>
      <c r="C2780" s="608" t="s">
        <v>67</v>
      </c>
      <c r="D2780" s="608">
        <v>2567</v>
      </c>
      <c r="E2780" s="704"/>
      <c r="F2780" s="1048"/>
      <c r="G2780" s="1065"/>
      <c r="H2780" s="1048"/>
      <c r="I2780" s="1048"/>
      <c r="J2780" s="1048"/>
      <c r="K2780" s="1048"/>
      <c r="L2780" s="610" t="s">
        <v>297</v>
      </c>
      <c r="M2780" s="650" t="s">
        <v>22390</v>
      </c>
      <c r="N2780" s="613"/>
      <c r="O2780" s="644"/>
    </row>
    <row r="2781" spans="1:15" s="610" customFormat="1" ht="39.75" customHeight="1" x14ac:dyDescent="0.25">
      <c r="A2781" s="1049"/>
      <c r="B2781" s="608">
        <v>17</v>
      </c>
      <c r="C2781" s="608" t="s">
        <v>67</v>
      </c>
      <c r="D2781" s="608">
        <v>2567</v>
      </c>
      <c r="E2781" s="701"/>
      <c r="F2781" s="1049"/>
      <c r="G2781" s="1066"/>
      <c r="H2781" s="1049"/>
      <c r="I2781" s="1049"/>
      <c r="J2781" s="1049"/>
      <c r="K2781" s="1049"/>
      <c r="L2781" s="610" t="s">
        <v>5673</v>
      </c>
      <c r="M2781" s="650" t="s">
        <v>22391</v>
      </c>
      <c r="N2781" s="613" t="s">
        <v>22392</v>
      </c>
      <c r="O2781" s="644">
        <v>231038.69</v>
      </c>
    </row>
    <row r="2782" spans="1:15" s="604" customFormat="1" ht="39.75" customHeight="1" x14ac:dyDescent="0.25">
      <c r="A2782" s="1047">
        <v>837</v>
      </c>
      <c r="B2782" s="602">
        <v>20</v>
      </c>
      <c r="C2782" s="602" t="s">
        <v>64</v>
      </c>
      <c r="D2782" s="602">
        <v>2567</v>
      </c>
      <c r="E2782" s="1047" t="s">
        <v>18189</v>
      </c>
      <c r="F2782" s="1047" t="s">
        <v>18189</v>
      </c>
      <c r="G2782" s="1064" t="s">
        <v>18190</v>
      </c>
      <c r="H2782" s="1047" t="s">
        <v>18191</v>
      </c>
      <c r="I2782" s="1047" t="s">
        <v>1235</v>
      </c>
      <c r="J2782" s="1047" t="s">
        <v>11</v>
      </c>
      <c r="K2782" s="1047" t="s">
        <v>3414</v>
      </c>
      <c r="L2782" s="603" t="s">
        <v>12892</v>
      </c>
      <c r="M2782" s="649" t="s">
        <v>18192</v>
      </c>
      <c r="N2782" s="613"/>
      <c r="O2782" s="644"/>
    </row>
    <row r="2783" spans="1:15" s="610" customFormat="1" ht="39.75" customHeight="1" x14ac:dyDescent="0.25">
      <c r="A2783" s="1048"/>
      <c r="B2783" s="608">
        <v>17</v>
      </c>
      <c r="C2783" s="608" t="s">
        <v>67</v>
      </c>
      <c r="D2783" s="608">
        <v>2567</v>
      </c>
      <c r="E2783" s="1048"/>
      <c r="F2783" s="1048"/>
      <c r="G2783" s="1065"/>
      <c r="H2783" s="1048"/>
      <c r="I2783" s="1048"/>
      <c r="J2783" s="1048"/>
      <c r="K2783" s="1048"/>
      <c r="L2783" s="610" t="s">
        <v>297</v>
      </c>
      <c r="M2783" s="650" t="s">
        <v>22393</v>
      </c>
      <c r="N2783" s="613"/>
      <c r="O2783" s="644"/>
    </row>
    <row r="2784" spans="1:15" s="610" customFormat="1" ht="39.75" customHeight="1" x14ac:dyDescent="0.25">
      <c r="A2784" s="1049"/>
      <c r="B2784" s="608">
        <v>17</v>
      </c>
      <c r="C2784" s="608" t="s">
        <v>67</v>
      </c>
      <c r="D2784" s="608">
        <v>2567</v>
      </c>
      <c r="E2784" s="1049"/>
      <c r="F2784" s="1049"/>
      <c r="G2784" s="1066"/>
      <c r="H2784" s="1049"/>
      <c r="I2784" s="1049"/>
      <c r="J2784" s="1049"/>
      <c r="K2784" s="1049"/>
      <c r="L2784" s="610" t="s">
        <v>5673</v>
      </c>
      <c r="M2784" s="650" t="s">
        <v>22394</v>
      </c>
      <c r="N2784" s="613" t="s">
        <v>22395</v>
      </c>
      <c r="O2784" s="644">
        <v>328972.69</v>
      </c>
    </row>
    <row r="2785" spans="1:15" s="604" customFormat="1" ht="39.75" customHeight="1" x14ac:dyDescent="0.25">
      <c r="A2785" s="1047">
        <v>838</v>
      </c>
      <c r="B2785" s="602">
        <v>20</v>
      </c>
      <c r="C2785" s="602" t="s">
        <v>64</v>
      </c>
      <c r="D2785" s="602">
        <v>2567</v>
      </c>
      <c r="E2785" s="1047" t="s">
        <v>18194</v>
      </c>
      <c r="F2785" s="1047" t="s">
        <v>18194</v>
      </c>
      <c r="G2785" s="1064" t="s">
        <v>18195</v>
      </c>
      <c r="H2785" s="1047" t="s">
        <v>18196</v>
      </c>
      <c r="I2785" s="1047" t="s">
        <v>2792</v>
      </c>
      <c r="J2785" s="1047" t="s">
        <v>82</v>
      </c>
      <c r="K2785" s="1047" t="s">
        <v>3234</v>
      </c>
      <c r="L2785" s="603" t="s">
        <v>12892</v>
      </c>
      <c r="M2785" s="649" t="s">
        <v>18193</v>
      </c>
      <c r="N2785" s="613"/>
      <c r="O2785" s="644"/>
    </row>
    <row r="2786" spans="1:15" s="610" customFormat="1" ht="39.75" customHeight="1" x14ac:dyDescent="0.25">
      <c r="A2786" s="1048"/>
      <c r="B2786" s="608">
        <v>17</v>
      </c>
      <c r="C2786" s="608" t="s">
        <v>67</v>
      </c>
      <c r="D2786" s="608">
        <v>2567</v>
      </c>
      <c r="E2786" s="1048"/>
      <c r="F2786" s="1048"/>
      <c r="G2786" s="1065"/>
      <c r="H2786" s="1048"/>
      <c r="I2786" s="1048"/>
      <c r="J2786" s="1048"/>
      <c r="K2786" s="1048"/>
      <c r="L2786" s="610" t="s">
        <v>297</v>
      </c>
      <c r="M2786" s="650" t="s">
        <v>22396</v>
      </c>
      <c r="N2786" s="613"/>
      <c r="O2786" s="644"/>
    </row>
    <row r="2787" spans="1:15" s="610" customFormat="1" ht="39.75" customHeight="1" x14ac:dyDescent="0.25">
      <c r="A2787" s="1049"/>
      <c r="B2787" s="608">
        <v>17</v>
      </c>
      <c r="C2787" s="608" t="s">
        <v>67</v>
      </c>
      <c r="D2787" s="608">
        <v>2567</v>
      </c>
      <c r="E2787" s="1049"/>
      <c r="F2787" s="1049"/>
      <c r="G2787" s="1066"/>
      <c r="H2787" s="1049"/>
      <c r="I2787" s="1049"/>
      <c r="J2787" s="1049"/>
      <c r="K2787" s="1049"/>
      <c r="L2787" s="610" t="s">
        <v>5673</v>
      </c>
      <c r="M2787" s="650" t="s">
        <v>22397</v>
      </c>
      <c r="N2787" s="613" t="s">
        <v>22398</v>
      </c>
      <c r="O2787" s="644">
        <v>216163.45</v>
      </c>
    </row>
    <row r="2788" spans="1:15" s="604" customFormat="1" ht="41.25" customHeight="1" x14ac:dyDescent="0.25">
      <c r="A2788" s="1047">
        <v>839</v>
      </c>
      <c r="B2788" s="602">
        <v>21</v>
      </c>
      <c r="C2788" s="602" t="s">
        <v>64</v>
      </c>
      <c r="D2788" s="602">
        <v>2567</v>
      </c>
      <c r="E2788" s="1047" t="s">
        <v>18197</v>
      </c>
      <c r="F2788" s="1047" t="s">
        <v>18197</v>
      </c>
      <c r="G2788" s="1064" t="s">
        <v>18198</v>
      </c>
      <c r="H2788" s="1047" t="s">
        <v>18199</v>
      </c>
      <c r="I2788" s="1047" t="s">
        <v>2658</v>
      </c>
      <c r="J2788" s="1047" t="s">
        <v>105</v>
      </c>
      <c r="K2788" s="1047" t="s">
        <v>3414</v>
      </c>
      <c r="L2788" s="603" t="s">
        <v>13988</v>
      </c>
      <c r="M2788" s="649" t="s">
        <v>18201</v>
      </c>
      <c r="N2788" s="613"/>
      <c r="O2788" s="644"/>
    </row>
    <row r="2789" spans="1:15" s="610" customFormat="1" ht="41.25" customHeight="1" x14ac:dyDescent="0.25">
      <c r="A2789" s="1048"/>
      <c r="B2789" s="608">
        <v>20</v>
      </c>
      <c r="C2789" s="608" t="s">
        <v>65</v>
      </c>
      <c r="D2789" s="608">
        <v>2567</v>
      </c>
      <c r="E2789" s="1048"/>
      <c r="F2789" s="1048"/>
      <c r="G2789" s="1065"/>
      <c r="H2789" s="1048"/>
      <c r="I2789" s="1048"/>
      <c r="J2789" s="1048"/>
      <c r="K2789" s="1048"/>
      <c r="L2789" s="610" t="s">
        <v>297</v>
      </c>
      <c r="M2789" s="650" t="s">
        <v>20270</v>
      </c>
      <c r="N2789" s="613"/>
      <c r="O2789" s="644"/>
    </row>
    <row r="2790" spans="1:15" s="610" customFormat="1" ht="41.25" customHeight="1" x14ac:dyDescent="0.25">
      <c r="A2790" s="1049"/>
      <c r="B2790" s="608">
        <v>20</v>
      </c>
      <c r="C2790" s="608" t="s">
        <v>65</v>
      </c>
      <c r="D2790" s="608">
        <v>2567</v>
      </c>
      <c r="E2790" s="1049"/>
      <c r="F2790" s="1049"/>
      <c r="G2790" s="1066"/>
      <c r="H2790" s="1049"/>
      <c r="I2790" s="1049"/>
      <c r="J2790" s="1049"/>
      <c r="K2790" s="1049"/>
      <c r="L2790" s="610" t="s">
        <v>5673</v>
      </c>
      <c r="M2790" s="650" t="s">
        <v>20271</v>
      </c>
      <c r="N2790" s="613" t="s">
        <v>20272</v>
      </c>
      <c r="O2790" s="644">
        <v>11501.83</v>
      </c>
    </row>
    <row r="2791" spans="1:15" s="604" customFormat="1" ht="43.5" customHeight="1" x14ac:dyDescent="0.25">
      <c r="A2791" s="1047">
        <v>840</v>
      </c>
      <c r="B2791" s="602">
        <v>21</v>
      </c>
      <c r="C2791" s="602" t="s">
        <v>64</v>
      </c>
      <c r="D2791" s="602">
        <v>2567</v>
      </c>
      <c r="E2791" s="1047" t="s">
        <v>18197</v>
      </c>
      <c r="F2791" s="1047" t="s">
        <v>18197</v>
      </c>
      <c r="G2791" s="1064" t="s">
        <v>18198</v>
      </c>
      <c r="H2791" s="1047" t="s">
        <v>18199</v>
      </c>
      <c r="I2791" s="1047" t="s">
        <v>2658</v>
      </c>
      <c r="J2791" s="1047" t="s">
        <v>105</v>
      </c>
      <c r="K2791" s="1047" t="s">
        <v>3414</v>
      </c>
      <c r="L2791" s="603" t="s">
        <v>14582</v>
      </c>
      <c r="M2791" s="649" t="s">
        <v>18200</v>
      </c>
      <c r="N2791" s="613"/>
      <c r="O2791" s="644"/>
    </row>
    <row r="2792" spans="1:15" s="604" customFormat="1" ht="43.5" customHeight="1" x14ac:dyDescent="0.25">
      <c r="A2792" s="1048"/>
      <c r="B2792" s="608">
        <v>20</v>
      </c>
      <c r="C2792" s="608" t="s">
        <v>65</v>
      </c>
      <c r="D2792" s="608">
        <v>2567</v>
      </c>
      <c r="E2792" s="1048"/>
      <c r="F2792" s="1048"/>
      <c r="G2792" s="1065"/>
      <c r="H2792" s="1048"/>
      <c r="I2792" s="1048"/>
      <c r="J2792" s="1048"/>
      <c r="K2792" s="1048"/>
      <c r="L2792" s="610" t="s">
        <v>297</v>
      </c>
      <c r="M2792" s="650" t="s">
        <v>20270</v>
      </c>
      <c r="N2792" s="613"/>
      <c r="O2792" s="644"/>
    </row>
    <row r="2793" spans="1:15" s="604" customFormat="1" ht="43.5" customHeight="1" x14ac:dyDescent="0.25">
      <c r="A2793" s="1049"/>
      <c r="B2793" s="608">
        <v>20</v>
      </c>
      <c r="C2793" s="608" t="s">
        <v>65</v>
      </c>
      <c r="D2793" s="608">
        <v>2567</v>
      </c>
      <c r="E2793" s="1049"/>
      <c r="F2793" s="1049"/>
      <c r="G2793" s="1066"/>
      <c r="H2793" s="1049"/>
      <c r="I2793" s="1049"/>
      <c r="J2793" s="1049"/>
      <c r="K2793" s="1049"/>
      <c r="L2793" s="610" t="s">
        <v>5673</v>
      </c>
      <c r="M2793" s="650" t="s">
        <v>20271</v>
      </c>
      <c r="N2793" s="613" t="s">
        <v>20273</v>
      </c>
      <c r="O2793" s="644">
        <v>208269.97</v>
      </c>
    </row>
    <row r="2794" spans="1:15" s="604" customFormat="1" x14ac:dyDescent="0.25">
      <c r="A2794" s="1047">
        <v>841</v>
      </c>
      <c r="B2794" s="602">
        <v>21</v>
      </c>
      <c r="C2794" s="602" t="s">
        <v>64</v>
      </c>
      <c r="D2794" s="602">
        <v>2567</v>
      </c>
      <c r="E2794" s="1047" t="s">
        <v>18197</v>
      </c>
      <c r="F2794" s="1047" t="s">
        <v>18197</v>
      </c>
      <c r="G2794" s="1064" t="s">
        <v>18198</v>
      </c>
      <c r="H2794" s="1047" t="s">
        <v>18199</v>
      </c>
      <c r="I2794" s="1047" t="s">
        <v>2658</v>
      </c>
      <c r="J2794" s="1047" t="s">
        <v>105</v>
      </c>
      <c r="K2794" s="1047" t="s">
        <v>3414</v>
      </c>
      <c r="L2794" s="603" t="s">
        <v>12892</v>
      </c>
      <c r="M2794" s="649" t="s">
        <v>18202</v>
      </c>
      <c r="N2794" s="613"/>
      <c r="O2794" s="644"/>
    </row>
    <row r="2795" spans="1:15" s="610" customFormat="1" ht="40.5" x14ac:dyDescent="0.25">
      <c r="A2795" s="1048"/>
      <c r="B2795" s="608">
        <v>17</v>
      </c>
      <c r="C2795" s="608" t="s">
        <v>67</v>
      </c>
      <c r="D2795" s="608">
        <v>2567</v>
      </c>
      <c r="E2795" s="1048"/>
      <c r="F2795" s="1048"/>
      <c r="G2795" s="1065"/>
      <c r="H2795" s="1048"/>
      <c r="I2795" s="1048"/>
      <c r="J2795" s="1048"/>
      <c r="K2795" s="1048"/>
      <c r="L2795" s="610" t="s">
        <v>297</v>
      </c>
      <c r="M2795" s="650" t="s">
        <v>22380</v>
      </c>
      <c r="N2795" s="613"/>
      <c r="O2795" s="644"/>
    </row>
    <row r="2796" spans="1:15" s="610" customFormat="1" ht="44.25" customHeight="1" x14ac:dyDescent="0.25">
      <c r="A2796" s="1049"/>
      <c r="B2796" s="608">
        <v>17</v>
      </c>
      <c r="C2796" s="608" t="s">
        <v>67</v>
      </c>
      <c r="D2796" s="608">
        <v>2567</v>
      </c>
      <c r="E2796" s="1049"/>
      <c r="F2796" s="1049"/>
      <c r="G2796" s="1066"/>
      <c r="H2796" s="1049"/>
      <c r="I2796" s="1049"/>
      <c r="J2796" s="1049"/>
      <c r="K2796" s="1049"/>
      <c r="L2796" s="610" t="s">
        <v>5673</v>
      </c>
      <c r="M2796" s="650" t="s">
        <v>22381</v>
      </c>
      <c r="N2796" s="613" t="s">
        <v>22382</v>
      </c>
      <c r="O2796" s="644">
        <v>157977.31</v>
      </c>
    </row>
    <row r="2797" spans="1:15" s="604" customFormat="1" ht="43.5" customHeight="1" x14ac:dyDescent="0.25">
      <c r="A2797" s="1047">
        <v>842</v>
      </c>
      <c r="B2797" s="602">
        <v>28</v>
      </c>
      <c r="C2797" s="602" t="s">
        <v>64</v>
      </c>
      <c r="D2797" s="602">
        <v>2567</v>
      </c>
      <c r="E2797" s="1047" t="s">
        <v>19987</v>
      </c>
      <c r="F2797" s="1047" t="s">
        <v>19987</v>
      </c>
      <c r="G2797" s="1064" t="s">
        <v>19989</v>
      </c>
      <c r="H2797" s="1047" t="s">
        <v>19988</v>
      </c>
      <c r="I2797" s="1047" t="s">
        <v>1193</v>
      </c>
      <c r="J2797" s="1047" t="s">
        <v>11</v>
      </c>
      <c r="K2797" s="1047" t="s">
        <v>3414</v>
      </c>
      <c r="L2797" s="603" t="s">
        <v>13988</v>
      </c>
      <c r="M2797" s="649" t="s">
        <v>19990</v>
      </c>
      <c r="N2797" s="613"/>
      <c r="O2797" s="644"/>
    </row>
    <row r="2798" spans="1:15" s="610" customFormat="1" ht="40.5" x14ac:dyDescent="0.25">
      <c r="A2798" s="1048"/>
      <c r="B2798" s="608">
        <v>12</v>
      </c>
      <c r="C2798" s="608" t="s">
        <v>70</v>
      </c>
      <c r="D2798" s="608">
        <v>2567</v>
      </c>
      <c r="E2798" s="1048"/>
      <c r="F2798" s="1048"/>
      <c r="G2798" s="1065"/>
      <c r="H2798" s="1048"/>
      <c r="I2798" s="1048"/>
      <c r="J2798" s="1048"/>
      <c r="K2798" s="1048"/>
      <c r="L2798" s="610" t="s">
        <v>297</v>
      </c>
      <c r="M2798" s="650" t="s">
        <v>21220</v>
      </c>
      <c r="N2798" s="613"/>
      <c r="O2798" s="644"/>
    </row>
    <row r="2799" spans="1:15" s="610" customFormat="1" x14ac:dyDescent="0.3">
      <c r="A2799" s="1049"/>
      <c r="B2799" s="608">
        <v>27</v>
      </c>
      <c r="C2799" s="608" t="s">
        <v>70</v>
      </c>
      <c r="D2799" s="608">
        <v>2567</v>
      </c>
      <c r="E2799" s="1049"/>
      <c r="F2799" s="1049"/>
      <c r="G2799" s="1066"/>
      <c r="H2799" s="1049"/>
      <c r="I2799" s="1049"/>
      <c r="J2799" s="1049"/>
      <c r="K2799" s="1049"/>
      <c r="L2799" s="610" t="s">
        <v>5673</v>
      </c>
      <c r="M2799" s="650" t="s">
        <v>21221</v>
      </c>
      <c r="N2799" s="685" t="s">
        <v>21222</v>
      </c>
      <c r="O2799" s="644"/>
    </row>
    <row r="2800" spans="1:15" s="604" customFormat="1" ht="43.5" customHeight="1" x14ac:dyDescent="0.25">
      <c r="A2800" s="1047">
        <v>843</v>
      </c>
      <c r="B2800" s="602">
        <v>28</v>
      </c>
      <c r="C2800" s="602" t="s">
        <v>64</v>
      </c>
      <c r="D2800" s="602">
        <v>2567</v>
      </c>
      <c r="E2800" s="1047" t="s">
        <v>19987</v>
      </c>
      <c r="F2800" s="1047" t="s">
        <v>19987</v>
      </c>
      <c r="G2800" s="1064" t="s">
        <v>19989</v>
      </c>
      <c r="H2800" s="1047" t="s">
        <v>19988</v>
      </c>
      <c r="I2800" s="1047" t="s">
        <v>1193</v>
      </c>
      <c r="J2800" s="1047" t="s">
        <v>11</v>
      </c>
      <c r="K2800" s="1047" t="s">
        <v>3414</v>
      </c>
      <c r="L2800" s="603" t="s">
        <v>14582</v>
      </c>
      <c r="M2800" s="649" t="s">
        <v>19991</v>
      </c>
      <c r="N2800" s="613"/>
      <c r="O2800" s="644"/>
    </row>
    <row r="2801" spans="1:16" s="610" customFormat="1" ht="40.5" x14ac:dyDescent="0.25">
      <c r="A2801" s="1048"/>
      <c r="B2801" s="608">
        <v>12</v>
      </c>
      <c r="C2801" s="608" t="s">
        <v>70</v>
      </c>
      <c r="D2801" s="608">
        <v>2567</v>
      </c>
      <c r="E2801" s="1048"/>
      <c r="F2801" s="1048"/>
      <c r="G2801" s="1065"/>
      <c r="H2801" s="1048"/>
      <c r="I2801" s="1048"/>
      <c r="J2801" s="1048"/>
      <c r="K2801" s="1048"/>
      <c r="L2801" s="610" t="s">
        <v>297</v>
      </c>
      <c r="M2801" s="650" t="s">
        <v>21220</v>
      </c>
      <c r="N2801" s="613"/>
      <c r="O2801" s="644"/>
    </row>
    <row r="2802" spans="1:16" s="610" customFormat="1" x14ac:dyDescent="0.3">
      <c r="A2802" s="1049"/>
      <c r="B2802" s="608">
        <v>27</v>
      </c>
      <c r="C2802" s="608" t="s">
        <v>70</v>
      </c>
      <c r="D2802" s="608">
        <v>2567</v>
      </c>
      <c r="E2802" s="1049"/>
      <c r="F2802" s="1049"/>
      <c r="G2802" s="1066"/>
      <c r="H2802" s="1049"/>
      <c r="I2802" s="1049"/>
      <c r="J2802" s="1049"/>
      <c r="K2802" s="1049"/>
      <c r="L2802" s="610" t="s">
        <v>5673</v>
      </c>
      <c r="M2802" s="650" t="s">
        <v>21221</v>
      </c>
      <c r="N2802" s="685" t="s">
        <v>21222</v>
      </c>
      <c r="O2802" s="644"/>
      <c r="P2802" s="613">
        <v>160860.38</v>
      </c>
    </row>
    <row r="2803" spans="1:16" s="604" customFormat="1" ht="41.25" customHeight="1" x14ac:dyDescent="0.25">
      <c r="A2803" s="1047">
        <v>844</v>
      </c>
      <c r="B2803" s="602">
        <v>28</v>
      </c>
      <c r="C2803" s="602" t="s">
        <v>64</v>
      </c>
      <c r="D2803" s="602">
        <v>2567</v>
      </c>
      <c r="E2803" s="1047" t="s">
        <v>19987</v>
      </c>
      <c r="F2803" s="1047" t="s">
        <v>19987</v>
      </c>
      <c r="G2803" s="1064" t="s">
        <v>19989</v>
      </c>
      <c r="H2803" s="1047" t="s">
        <v>19988</v>
      </c>
      <c r="I2803" s="1047" t="s">
        <v>1193</v>
      </c>
      <c r="J2803" s="1047" t="s">
        <v>11</v>
      </c>
      <c r="K2803" s="1047" t="s">
        <v>3414</v>
      </c>
      <c r="L2803" s="603" t="s">
        <v>12892</v>
      </c>
      <c r="M2803" s="649" t="s">
        <v>19992</v>
      </c>
      <c r="N2803" s="613"/>
      <c r="O2803" s="644"/>
    </row>
    <row r="2804" spans="1:16" s="610" customFormat="1" ht="41.25" customHeight="1" x14ac:dyDescent="0.25">
      <c r="A2804" s="1048"/>
      <c r="B2804" s="608">
        <v>17</v>
      </c>
      <c r="C2804" s="608" t="s">
        <v>67</v>
      </c>
      <c r="D2804" s="608">
        <v>2567</v>
      </c>
      <c r="E2804" s="1048"/>
      <c r="F2804" s="1048"/>
      <c r="G2804" s="1065"/>
      <c r="H2804" s="1048"/>
      <c r="I2804" s="1048"/>
      <c r="J2804" s="1048"/>
      <c r="K2804" s="1048"/>
      <c r="L2804" s="610" t="s">
        <v>297</v>
      </c>
      <c r="M2804" s="650" t="s">
        <v>22378</v>
      </c>
      <c r="N2804" s="613"/>
      <c r="O2804" s="644"/>
    </row>
    <row r="2805" spans="1:16" s="610" customFormat="1" ht="41.25" customHeight="1" x14ac:dyDescent="0.25">
      <c r="A2805" s="1049"/>
      <c r="B2805" s="608">
        <v>17</v>
      </c>
      <c r="C2805" s="608" t="s">
        <v>67</v>
      </c>
      <c r="D2805" s="608">
        <v>2567</v>
      </c>
      <c r="E2805" s="1049"/>
      <c r="F2805" s="1049"/>
      <c r="G2805" s="1066"/>
      <c r="H2805" s="1049"/>
      <c r="I2805" s="1049"/>
      <c r="J2805" s="1049"/>
      <c r="K2805" s="1049"/>
      <c r="L2805" s="610" t="s">
        <v>5673</v>
      </c>
      <c r="M2805" s="650" t="s">
        <v>22379</v>
      </c>
      <c r="N2805" s="613" t="s">
        <v>22383</v>
      </c>
      <c r="O2805" s="644">
        <v>299682.15999999997</v>
      </c>
    </row>
    <row r="2806" spans="1:16" s="604" customFormat="1" ht="40.5" x14ac:dyDescent="0.25">
      <c r="A2806" s="1047">
        <v>845</v>
      </c>
      <c r="B2806" s="602">
        <v>29</v>
      </c>
      <c r="C2806" s="602" t="s">
        <v>64</v>
      </c>
      <c r="D2806" s="602">
        <v>2567</v>
      </c>
      <c r="E2806" s="1047" t="s">
        <v>20173</v>
      </c>
      <c r="F2806" s="1047" t="s">
        <v>20174</v>
      </c>
      <c r="G2806" s="1064" t="s">
        <v>20175</v>
      </c>
      <c r="H2806" s="1047" t="s">
        <v>20176</v>
      </c>
      <c r="I2806" s="1047" t="s">
        <v>157</v>
      </c>
      <c r="J2806" s="1047" t="s">
        <v>78</v>
      </c>
      <c r="K2806" s="1047" t="s">
        <v>3414</v>
      </c>
      <c r="L2806" s="603" t="s">
        <v>20177</v>
      </c>
      <c r="M2806" s="649" t="s">
        <v>20179</v>
      </c>
      <c r="N2806" s="613"/>
      <c r="O2806" s="644"/>
    </row>
    <row r="2807" spans="1:16" s="604" customFormat="1" ht="40.5" x14ac:dyDescent="0.25">
      <c r="A2807" s="1049"/>
      <c r="B2807" s="602">
        <v>4</v>
      </c>
      <c r="C2807" s="602" t="s">
        <v>65</v>
      </c>
      <c r="D2807" s="602">
        <v>2567</v>
      </c>
      <c r="E2807" s="1049"/>
      <c r="F2807" s="1049"/>
      <c r="G2807" s="1066"/>
      <c r="H2807" s="1049"/>
      <c r="I2807" s="1049"/>
      <c r="J2807" s="1049"/>
      <c r="K2807" s="1049"/>
      <c r="L2807" s="603" t="s">
        <v>20178</v>
      </c>
      <c r="M2807" s="649" t="s">
        <v>20180</v>
      </c>
      <c r="N2807" s="613"/>
      <c r="O2807" s="644"/>
    </row>
    <row r="2808" spans="1:16" s="610" customFormat="1" ht="32.25" customHeight="1" x14ac:dyDescent="0.25">
      <c r="A2808" s="1070">
        <v>846</v>
      </c>
      <c r="B2808" s="608">
        <v>29</v>
      </c>
      <c r="C2808" s="608" t="s">
        <v>64</v>
      </c>
      <c r="D2808" s="608">
        <v>2567</v>
      </c>
      <c r="E2808" s="1070" t="s">
        <v>20173</v>
      </c>
      <c r="F2808" s="1070" t="s">
        <v>20181</v>
      </c>
      <c r="G2808" s="1257" t="s">
        <v>20182</v>
      </c>
      <c r="H2808" s="1070" t="s">
        <v>20183</v>
      </c>
      <c r="I2808" s="1070" t="s">
        <v>369</v>
      </c>
      <c r="J2808" s="1070" t="s">
        <v>212</v>
      </c>
      <c r="K2808" s="1070" t="s">
        <v>3414</v>
      </c>
      <c r="L2808" s="609" t="s">
        <v>20308</v>
      </c>
      <c r="M2808" s="650" t="s">
        <v>20184</v>
      </c>
      <c r="N2808" s="613"/>
      <c r="O2808" s="644"/>
    </row>
    <row r="2809" spans="1:16" s="610" customFormat="1" ht="32.25" customHeight="1" x14ac:dyDescent="0.25">
      <c r="A2809" s="1071"/>
      <c r="B2809" s="608">
        <v>4</v>
      </c>
      <c r="C2809" s="608" t="s">
        <v>65</v>
      </c>
      <c r="D2809" s="608">
        <v>2567</v>
      </c>
      <c r="E2809" s="1071"/>
      <c r="F2809" s="1071"/>
      <c r="G2809" s="1258"/>
      <c r="H2809" s="1071"/>
      <c r="I2809" s="1071"/>
      <c r="J2809" s="1071"/>
      <c r="K2809" s="1071"/>
      <c r="L2809" s="609" t="s">
        <v>20307</v>
      </c>
      <c r="M2809" s="650" t="s">
        <v>20185</v>
      </c>
      <c r="N2809" s="613" t="s">
        <v>20186</v>
      </c>
      <c r="O2809" s="644">
        <f>142560+144000</f>
        <v>286560</v>
      </c>
    </row>
    <row r="2810" spans="1:16" s="604" customFormat="1" ht="32.25" customHeight="1" x14ac:dyDescent="0.25">
      <c r="A2810" s="1047">
        <v>847</v>
      </c>
      <c r="B2810" s="602">
        <v>5</v>
      </c>
      <c r="C2810" s="602" t="s">
        <v>65</v>
      </c>
      <c r="D2810" s="602">
        <v>2567</v>
      </c>
      <c r="E2810" s="1047" t="s">
        <v>19993</v>
      </c>
      <c r="F2810" s="1047" t="s">
        <v>19993</v>
      </c>
      <c r="G2810" s="1064" t="s">
        <v>19994</v>
      </c>
      <c r="H2810" s="1047" t="s">
        <v>19995</v>
      </c>
      <c r="I2810" s="1047" t="s">
        <v>1102</v>
      </c>
      <c r="J2810" s="1047" t="s">
        <v>551</v>
      </c>
      <c r="K2810" s="1047" t="s">
        <v>3414</v>
      </c>
      <c r="L2810" s="603" t="s">
        <v>13988</v>
      </c>
      <c r="M2810" s="649" t="s">
        <v>19996</v>
      </c>
      <c r="N2810" s="613"/>
      <c r="O2810" s="644"/>
    </row>
    <row r="2811" spans="1:16" s="610" customFormat="1" ht="32.25" customHeight="1" x14ac:dyDescent="0.25">
      <c r="A2811" s="1048"/>
      <c r="B2811" s="683">
        <v>9</v>
      </c>
      <c r="C2811" s="683" t="s">
        <v>66</v>
      </c>
      <c r="D2811" s="683">
        <v>2567</v>
      </c>
      <c r="E2811" s="1048"/>
      <c r="F2811" s="1048"/>
      <c r="G2811" s="1065"/>
      <c r="H2811" s="1048"/>
      <c r="I2811" s="1048"/>
      <c r="J2811" s="1048"/>
      <c r="K2811" s="1048"/>
      <c r="L2811" s="610" t="s">
        <v>297</v>
      </c>
      <c r="M2811" s="650" t="s">
        <v>20414</v>
      </c>
      <c r="N2811" s="613"/>
      <c r="O2811" s="644"/>
    </row>
    <row r="2812" spans="1:16" s="610" customFormat="1" ht="32.25" customHeight="1" x14ac:dyDescent="0.25">
      <c r="A2812" s="1049"/>
      <c r="B2812" s="683">
        <v>9</v>
      </c>
      <c r="C2812" s="683" t="s">
        <v>66</v>
      </c>
      <c r="D2812" s="683">
        <v>2567</v>
      </c>
      <c r="E2812" s="1049"/>
      <c r="F2812" s="1049"/>
      <c r="G2812" s="1066"/>
      <c r="H2812" s="1049"/>
      <c r="I2812" s="1049"/>
      <c r="J2812" s="1049"/>
      <c r="K2812" s="1049"/>
      <c r="L2812" s="610" t="s">
        <v>5673</v>
      </c>
      <c r="M2812" s="650" t="s">
        <v>20415</v>
      </c>
      <c r="N2812" s="613" t="s">
        <v>20416</v>
      </c>
      <c r="O2812" s="644">
        <v>11006.62</v>
      </c>
    </row>
    <row r="2813" spans="1:16" s="604" customFormat="1" ht="32.25" customHeight="1" x14ac:dyDescent="0.25">
      <c r="A2813" s="1047">
        <v>848</v>
      </c>
      <c r="B2813" s="602">
        <v>5</v>
      </c>
      <c r="C2813" s="602" t="s">
        <v>65</v>
      </c>
      <c r="D2813" s="602">
        <v>2567</v>
      </c>
      <c r="E2813" s="1047" t="s">
        <v>19993</v>
      </c>
      <c r="F2813" s="1047" t="s">
        <v>19993</v>
      </c>
      <c r="G2813" s="1064" t="s">
        <v>19994</v>
      </c>
      <c r="H2813" s="1047" t="s">
        <v>19995</v>
      </c>
      <c r="I2813" s="1047" t="s">
        <v>1102</v>
      </c>
      <c r="J2813" s="1047" t="s">
        <v>551</v>
      </c>
      <c r="K2813" s="1047" t="s">
        <v>3414</v>
      </c>
      <c r="L2813" s="603" t="s">
        <v>14582</v>
      </c>
      <c r="M2813" s="649" t="s">
        <v>19997</v>
      </c>
      <c r="N2813" s="613"/>
      <c r="O2813" s="644"/>
    </row>
    <row r="2814" spans="1:16" s="610" customFormat="1" ht="32.25" customHeight="1" x14ac:dyDescent="0.25">
      <c r="A2814" s="1048"/>
      <c r="B2814" s="683">
        <v>9</v>
      </c>
      <c r="C2814" s="683" t="s">
        <v>66</v>
      </c>
      <c r="D2814" s="683">
        <v>2567</v>
      </c>
      <c r="E2814" s="1048"/>
      <c r="F2814" s="1048"/>
      <c r="G2814" s="1065"/>
      <c r="H2814" s="1048"/>
      <c r="I2814" s="1048"/>
      <c r="J2814" s="1048"/>
      <c r="K2814" s="1048"/>
      <c r="L2814" s="610" t="s">
        <v>297</v>
      </c>
      <c r="M2814" s="650" t="s">
        <v>20414</v>
      </c>
      <c r="N2814" s="613"/>
      <c r="O2814" s="644"/>
    </row>
    <row r="2815" spans="1:16" s="610" customFormat="1" ht="32.25" customHeight="1" x14ac:dyDescent="0.25">
      <c r="A2815" s="1049"/>
      <c r="B2815" s="683">
        <v>9</v>
      </c>
      <c r="C2815" s="683" t="s">
        <v>66</v>
      </c>
      <c r="D2815" s="683">
        <v>2567</v>
      </c>
      <c r="E2815" s="1049"/>
      <c r="F2815" s="1049"/>
      <c r="G2815" s="1066"/>
      <c r="H2815" s="1049"/>
      <c r="I2815" s="1049"/>
      <c r="J2815" s="1049"/>
      <c r="K2815" s="1049"/>
      <c r="L2815" s="610" t="s">
        <v>5673</v>
      </c>
      <c r="M2815" s="650" t="s">
        <v>20415</v>
      </c>
      <c r="N2815" s="613" t="s">
        <v>20417</v>
      </c>
      <c r="O2815" s="644">
        <v>85615.87</v>
      </c>
    </row>
    <row r="2816" spans="1:16" s="604" customFormat="1" ht="32.25" customHeight="1" x14ac:dyDescent="0.25">
      <c r="A2816" s="1047">
        <v>849</v>
      </c>
      <c r="B2816" s="602">
        <v>5</v>
      </c>
      <c r="C2816" s="602" t="s">
        <v>65</v>
      </c>
      <c r="D2816" s="602">
        <v>2567</v>
      </c>
      <c r="E2816" s="1047" t="s">
        <v>19993</v>
      </c>
      <c r="F2816" s="1047" t="s">
        <v>19993</v>
      </c>
      <c r="G2816" s="1064" t="s">
        <v>19994</v>
      </c>
      <c r="H2816" s="1047" t="s">
        <v>19995</v>
      </c>
      <c r="I2816" s="1047" t="s">
        <v>1102</v>
      </c>
      <c r="J2816" s="1047" t="s">
        <v>551</v>
      </c>
      <c r="K2816" s="1047" t="s">
        <v>3414</v>
      </c>
      <c r="L2816" s="603" t="s">
        <v>12892</v>
      </c>
      <c r="M2816" s="649" t="s">
        <v>19998</v>
      </c>
      <c r="N2816" s="613"/>
      <c r="O2816" s="644"/>
    </row>
    <row r="2817" spans="1:15" s="610" customFormat="1" ht="32.25" customHeight="1" x14ac:dyDescent="0.25">
      <c r="A2817" s="1048"/>
      <c r="B2817" s="608">
        <v>17</v>
      </c>
      <c r="C2817" s="608" t="s">
        <v>67</v>
      </c>
      <c r="D2817" s="608">
        <v>2567</v>
      </c>
      <c r="E2817" s="1048"/>
      <c r="F2817" s="1048"/>
      <c r="G2817" s="1065"/>
      <c r="H2817" s="1048"/>
      <c r="I2817" s="1048"/>
      <c r="J2817" s="1048"/>
      <c r="K2817" s="1048"/>
      <c r="L2817" s="610" t="s">
        <v>297</v>
      </c>
      <c r="M2817" s="650" t="s">
        <v>22385</v>
      </c>
      <c r="N2817" s="613"/>
      <c r="O2817" s="644"/>
    </row>
    <row r="2818" spans="1:15" s="610" customFormat="1" ht="32.25" customHeight="1" x14ac:dyDescent="0.25">
      <c r="A2818" s="1049"/>
      <c r="B2818" s="608">
        <v>17</v>
      </c>
      <c r="C2818" s="608" t="s">
        <v>67</v>
      </c>
      <c r="D2818" s="608">
        <v>2567</v>
      </c>
      <c r="E2818" s="1049"/>
      <c r="F2818" s="1049"/>
      <c r="G2818" s="1066"/>
      <c r="H2818" s="1049"/>
      <c r="I2818" s="1049"/>
      <c r="J2818" s="1049"/>
      <c r="K2818" s="1049"/>
      <c r="L2818" s="610" t="s">
        <v>5673</v>
      </c>
      <c r="M2818" s="650" t="s">
        <v>22386</v>
      </c>
      <c r="N2818" s="613" t="s">
        <v>22384</v>
      </c>
      <c r="O2818" s="644">
        <v>125658.85</v>
      </c>
    </row>
    <row r="2819" spans="1:15" ht="36" customHeight="1" x14ac:dyDescent="0.25">
      <c r="A2819" s="153">
        <v>850</v>
      </c>
      <c r="B2819" s="218">
        <v>11</v>
      </c>
      <c r="C2819" s="218" t="s">
        <v>65</v>
      </c>
      <c r="D2819" s="218">
        <v>2567</v>
      </c>
      <c r="E2819" s="89" t="s">
        <v>20249</v>
      </c>
      <c r="F2819" s="89" t="s">
        <v>20249</v>
      </c>
      <c r="G2819" s="89" t="s">
        <v>20250</v>
      </c>
      <c r="H2819" s="89" t="s">
        <v>14782</v>
      </c>
      <c r="I2819" s="89" t="s">
        <v>12</v>
      </c>
      <c r="J2819" s="89" t="s">
        <v>527</v>
      </c>
      <c r="K2819" s="89" t="s">
        <v>3414</v>
      </c>
      <c r="L2819" s="113" t="s">
        <v>14582</v>
      </c>
      <c r="M2819" s="361" t="s">
        <v>20294</v>
      </c>
      <c r="N2819" s="485"/>
      <c r="O2819" s="293"/>
    </row>
    <row r="2820" spans="1:15" ht="40.5" x14ac:dyDescent="0.25">
      <c r="A2820" s="69">
        <v>851</v>
      </c>
      <c r="B2820" s="218">
        <v>11</v>
      </c>
      <c r="C2820" s="218" t="s">
        <v>65</v>
      </c>
      <c r="D2820" s="218">
        <v>2567</v>
      </c>
      <c r="E2820" s="89" t="s">
        <v>20249</v>
      </c>
      <c r="F2820" s="89" t="s">
        <v>20249</v>
      </c>
      <c r="G2820" s="89" t="s">
        <v>20250</v>
      </c>
      <c r="H2820" s="89" t="s">
        <v>14782</v>
      </c>
      <c r="I2820" s="89" t="s">
        <v>12</v>
      </c>
      <c r="J2820" s="89" t="s">
        <v>527</v>
      </c>
      <c r="K2820" s="89" t="s">
        <v>3414</v>
      </c>
      <c r="L2820" s="113" t="s">
        <v>20298</v>
      </c>
      <c r="M2820" s="361" t="s">
        <v>20295</v>
      </c>
      <c r="N2820" s="485"/>
      <c r="O2820" s="293"/>
    </row>
    <row r="2821" spans="1:15" s="604" customFormat="1" ht="36.75" customHeight="1" x14ac:dyDescent="0.25">
      <c r="A2821" s="1047">
        <v>852</v>
      </c>
      <c r="B2821" s="679">
        <v>11</v>
      </c>
      <c r="C2821" s="679" t="s">
        <v>65</v>
      </c>
      <c r="D2821" s="679">
        <v>2567</v>
      </c>
      <c r="E2821" s="1047" t="s">
        <v>20249</v>
      </c>
      <c r="F2821" s="1047" t="s">
        <v>20249</v>
      </c>
      <c r="G2821" s="1064" t="s">
        <v>20250</v>
      </c>
      <c r="H2821" s="1047" t="s">
        <v>14782</v>
      </c>
      <c r="I2821" s="1047" t="s">
        <v>12</v>
      </c>
      <c r="J2821" s="1047" t="s">
        <v>527</v>
      </c>
      <c r="K2821" s="1047" t="s">
        <v>3414</v>
      </c>
      <c r="L2821" s="603" t="s">
        <v>20297</v>
      </c>
      <c r="M2821" s="649" t="s">
        <v>20296</v>
      </c>
      <c r="N2821" s="613"/>
      <c r="O2821" s="644"/>
    </row>
    <row r="2822" spans="1:15" s="604" customFormat="1" ht="36.75" customHeight="1" x14ac:dyDescent="0.25">
      <c r="A2822" s="1048"/>
      <c r="B2822" s="682">
        <v>17</v>
      </c>
      <c r="C2822" s="682" t="s">
        <v>67</v>
      </c>
      <c r="D2822" s="682">
        <v>2567</v>
      </c>
      <c r="E2822" s="1048"/>
      <c r="F2822" s="1048"/>
      <c r="G2822" s="1065"/>
      <c r="H2822" s="1048"/>
      <c r="I2822" s="1048"/>
      <c r="J2822" s="1048"/>
      <c r="K2822" s="1048"/>
      <c r="L2822" s="610" t="s">
        <v>297</v>
      </c>
      <c r="M2822" s="650" t="s">
        <v>22402</v>
      </c>
      <c r="N2822" s="613"/>
      <c r="O2822" s="644"/>
    </row>
    <row r="2823" spans="1:15" s="604" customFormat="1" ht="36.75" customHeight="1" x14ac:dyDescent="0.25">
      <c r="A2823" s="1049"/>
      <c r="B2823" s="682">
        <v>17</v>
      </c>
      <c r="C2823" s="682" t="s">
        <v>67</v>
      </c>
      <c r="D2823" s="682">
        <v>2567</v>
      </c>
      <c r="E2823" s="1049"/>
      <c r="F2823" s="1049"/>
      <c r="G2823" s="1066"/>
      <c r="H2823" s="1049"/>
      <c r="I2823" s="1049"/>
      <c r="J2823" s="1049"/>
      <c r="K2823" s="1049"/>
      <c r="L2823" s="610" t="s">
        <v>5673</v>
      </c>
      <c r="M2823" s="650" t="s">
        <v>22403</v>
      </c>
      <c r="N2823" s="613" t="s">
        <v>22404</v>
      </c>
      <c r="O2823" s="644">
        <v>197392.12</v>
      </c>
    </row>
    <row r="2824" spans="1:15" s="604" customFormat="1" ht="36.75" customHeight="1" x14ac:dyDescent="0.25">
      <c r="A2824" s="1047">
        <v>853</v>
      </c>
      <c r="B2824" s="679">
        <v>11</v>
      </c>
      <c r="C2824" s="679" t="s">
        <v>65</v>
      </c>
      <c r="D2824" s="679">
        <v>2567</v>
      </c>
      <c r="E2824" s="1047" t="s">
        <v>20846</v>
      </c>
      <c r="F2824" s="1047" t="s">
        <v>20846</v>
      </c>
      <c r="G2824" s="1064" t="s">
        <v>20847</v>
      </c>
      <c r="H2824" s="1047" t="s">
        <v>20848</v>
      </c>
      <c r="I2824" s="1047" t="s">
        <v>212</v>
      </c>
      <c r="J2824" s="1047" t="s">
        <v>212</v>
      </c>
      <c r="K2824" s="1047" t="s">
        <v>3414</v>
      </c>
      <c r="L2824" s="603" t="s">
        <v>20297</v>
      </c>
      <c r="M2824" s="649" t="s">
        <v>20849</v>
      </c>
      <c r="N2824" s="613"/>
      <c r="O2824" s="644"/>
    </row>
    <row r="2825" spans="1:15" s="604" customFormat="1" ht="36.75" customHeight="1" x14ac:dyDescent="0.25">
      <c r="A2825" s="1048"/>
      <c r="B2825" s="682">
        <v>17</v>
      </c>
      <c r="C2825" s="682" t="s">
        <v>67</v>
      </c>
      <c r="D2825" s="682">
        <v>2567</v>
      </c>
      <c r="E2825" s="1048"/>
      <c r="F2825" s="1048"/>
      <c r="G2825" s="1065"/>
      <c r="H2825" s="1048"/>
      <c r="I2825" s="1048"/>
      <c r="J2825" s="1048"/>
      <c r="K2825" s="1048"/>
      <c r="L2825" s="610" t="s">
        <v>297</v>
      </c>
      <c r="M2825" s="650" t="s">
        <v>22399</v>
      </c>
      <c r="N2825" s="613"/>
      <c r="O2825" s="644"/>
    </row>
    <row r="2826" spans="1:15" s="604" customFormat="1" ht="36.75" customHeight="1" x14ac:dyDescent="0.25">
      <c r="A2826" s="1049"/>
      <c r="B2826" s="682">
        <v>17</v>
      </c>
      <c r="C2826" s="682" t="s">
        <v>67</v>
      </c>
      <c r="D2826" s="682">
        <v>2567</v>
      </c>
      <c r="E2826" s="1049"/>
      <c r="F2826" s="1049"/>
      <c r="G2826" s="1066"/>
      <c r="H2826" s="1049"/>
      <c r="I2826" s="1049"/>
      <c r="J2826" s="1049"/>
      <c r="K2826" s="1049"/>
      <c r="L2826" s="610" t="s">
        <v>5673</v>
      </c>
      <c r="M2826" s="650" t="s">
        <v>22400</v>
      </c>
      <c r="N2826" s="613" t="s">
        <v>22401</v>
      </c>
      <c r="O2826" s="644">
        <v>362664.21</v>
      </c>
    </row>
    <row r="2827" spans="1:15" s="604" customFormat="1" ht="34.5" customHeight="1" x14ac:dyDescent="0.25">
      <c r="A2827" s="626">
        <v>854</v>
      </c>
      <c r="B2827" s="679">
        <v>12</v>
      </c>
      <c r="C2827" s="679" t="s">
        <v>65</v>
      </c>
      <c r="D2827" s="679">
        <v>2567</v>
      </c>
      <c r="E2827" s="1047" t="s">
        <v>22354</v>
      </c>
      <c r="F2827" s="1047" t="s">
        <v>22354</v>
      </c>
      <c r="G2827" s="1064" t="s">
        <v>22355</v>
      </c>
      <c r="H2827" s="1047" t="s">
        <v>22356</v>
      </c>
      <c r="I2827" s="1047" t="s">
        <v>247</v>
      </c>
      <c r="J2827" s="1047" t="s">
        <v>232</v>
      </c>
      <c r="K2827" s="1047" t="s">
        <v>3414</v>
      </c>
      <c r="L2827" s="603" t="s">
        <v>20297</v>
      </c>
      <c r="M2827" s="649" t="s">
        <v>22350</v>
      </c>
      <c r="N2827" s="613"/>
      <c r="O2827" s="644"/>
    </row>
    <row r="2828" spans="1:15" s="610" customFormat="1" ht="34.5" customHeight="1" x14ac:dyDescent="0.25">
      <c r="A2828" s="690"/>
      <c r="B2828" s="682">
        <v>17</v>
      </c>
      <c r="C2828" s="682" t="s">
        <v>67</v>
      </c>
      <c r="D2828" s="682">
        <v>2567</v>
      </c>
      <c r="E2828" s="1048"/>
      <c r="F2828" s="1048"/>
      <c r="G2828" s="1065"/>
      <c r="H2828" s="1048"/>
      <c r="I2828" s="1048"/>
      <c r="J2828" s="1048"/>
      <c r="K2828" s="1048"/>
      <c r="L2828" s="610" t="s">
        <v>297</v>
      </c>
      <c r="M2828" s="650" t="s">
        <v>22351</v>
      </c>
      <c r="N2828" s="613"/>
      <c r="O2828" s="644"/>
    </row>
    <row r="2829" spans="1:15" s="610" customFormat="1" ht="34.5" customHeight="1" x14ac:dyDescent="0.25">
      <c r="A2829" s="754"/>
      <c r="B2829" s="682">
        <v>17</v>
      </c>
      <c r="C2829" s="682" t="s">
        <v>67</v>
      </c>
      <c r="D2829" s="682">
        <v>2567</v>
      </c>
      <c r="E2829" s="1049"/>
      <c r="F2829" s="1049"/>
      <c r="G2829" s="1066"/>
      <c r="H2829" s="1049"/>
      <c r="I2829" s="1049"/>
      <c r="J2829" s="1049"/>
      <c r="K2829" s="1049"/>
      <c r="L2829" s="610" t="s">
        <v>5673</v>
      </c>
      <c r="M2829" s="650" t="s">
        <v>22352</v>
      </c>
      <c r="N2829" s="613" t="s">
        <v>22353</v>
      </c>
      <c r="O2829" s="644"/>
    </row>
    <row r="2830" spans="1:15" s="604" customFormat="1" ht="42.75" customHeight="1" x14ac:dyDescent="0.25">
      <c r="A2830" s="754">
        <v>855</v>
      </c>
      <c r="B2830" s="679">
        <v>29</v>
      </c>
      <c r="C2830" s="679" t="s">
        <v>62</v>
      </c>
      <c r="D2830" s="679">
        <v>2567</v>
      </c>
      <c r="E2830" s="754"/>
      <c r="F2830" s="754"/>
      <c r="G2830" s="754"/>
      <c r="H2830" s="754"/>
      <c r="I2830" s="754"/>
      <c r="J2830" s="754"/>
      <c r="K2830" s="754"/>
      <c r="L2830" s="603" t="s">
        <v>20836</v>
      </c>
      <c r="M2830" s="649" t="s">
        <v>20837</v>
      </c>
      <c r="N2830" s="613" t="s">
        <v>22357</v>
      </c>
      <c r="O2830" s="644"/>
    </row>
    <row r="2831" spans="1:15" s="604" customFormat="1" ht="36.75" customHeight="1" x14ac:dyDescent="0.25">
      <c r="A2831" s="1047">
        <v>854</v>
      </c>
      <c r="B2831" s="679">
        <v>20</v>
      </c>
      <c r="C2831" s="679" t="s">
        <v>65</v>
      </c>
      <c r="D2831" s="679">
        <v>2567</v>
      </c>
      <c r="E2831" s="1047" t="s">
        <v>20253</v>
      </c>
      <c r="F2831" s="1047" t="s">
        <v>20253</v>
      </c>
      <c r="G2831" s="1064" t="s">
        <v>20254</v>
      </c>
      <c r="H2831" s="1047" t="s">
        <v>20255</v>
      </c>
      <c r="I2831" s="1047" t="s">
        <v>42</v>
      </c>
      <c r="J2831" s="1047" t="s">
        <v>2880</v>
      </c>
      <c r="K2831" s="1047" t="s">
        <v>3414</v>
      </c>
      <c r="L2831" s="603" t="s">
        <v>14582</v>
      </c>
      <c r="M2831" s="649" t="s">
        <v>20301</v>
      </c>
      <c r="N2831" s="613"/>
      <c r="O2831" s="644"/>
    </row>
    <row r="2832" spans="1:15" s="610" customFormat="1" ht="36.75" customHeight="1" x14ac:dyDescent="0.25">
      <c r="A2832" s="1048"/>
      <c r="B2832" s="682">
        <v>9</v>
      </c>
      <c r="C2832" s="682" t="s">
        <v>62</v>
      </c>
      <c r="D2832" s="682">
        <v>2567</v>
      </c>
      <c r="E2832" s="1048"/>
      <c r="F2832" s="1048"/>
      <c r="G2832" s="1065"/>
      <c r="H2832" s="1048"/>
      <c r="I2832" s="1048"/>
      <c r="J2832" s="1048"/>
      <c r="K2832" s="1048"/>
      <c r="L2832" s="610" t="s">
        <v>297</v>
      </c>
      <c r="M2832" s="650" t="s">
        <v>20741</v>
      </c>
      <c r="N2832" s="613"/>
      <c r="O2832" s="644"/>
    </row>
    <row r="2833" spans="1:15" s="610" customFormat="1" ht="36.75" customHeight="1" x14ac:dyDescent="0.25">
      <c r="A2833" s="1049"/>
      <c r="B2833" s="682">
        <v>13</v>
      </c>
      <c r="C2833" s="682" t="s">
        <v>62</v>
      </c>
      <c r="D2833" s="682">
        <v>2567</v>
      </c>
      <c r="E2833" s="1049"/>
      <c r="F2833" s="1049"/>
      <c r="G2833" s="1066"/>
      <c r="H2833" s="1049"/>
      <c r="I2833" s="1049"/>
      <c r="J2833" s="1049"/>
      <c r="K2833" s="1049"/>
      <c r="L2833" s="610" t="s">
        <v>5673</v>
      </c>
      <c r="M2833" s="650" t="s">
        <v>20709</v>
      </c>
      <c r="N2833" s="613" t="s">
        <v>20742</v>
      </c>
      <c r="O2833" s="644">
        <v>91721.32</v>
      </c>
    </row>
    <row r="2834" spans="1:15" s="604" customFormat="1" ht="25.5" customHeight="1" x14ac:dyDescent="0.25">
      <c r="A2834" s="1047">
        <v>855</v>
      </c>
      <c r="B2834" s="679">
        <v>20</v>
      </c>
      <c r="C2834" s="679" t="s">
        <v>65</v>
      </c>
      <c r="D2834" s="679">
        <v>2567</v>
      </c>
      <c r="E2834" s="1047" t="s">
        <v>20253</v>
      </c>
      <c r="F2834" s="1047" t="s">
        <v>20253</v>
      </c>
      <c r="G2834" s="1064" t="s">
        <v>20254</v>
      </c>
      <c r="H2834" s="1047" t="s">
        <v>20255</v>
      </c>
      <c r="I2834" s="1047" t="s">
        <v>42</v>
      </c>
      <c r="J2834" s="1047" t="s">
        <v>2880</v>
      </c>
      <c r="K2834" s="1047" t="s">
        <v>3414</v>
      </c>
      <c r="L2834" s="603" t="s">
        <v>20299</v>
      </c>
      <c r="M2834" s="649" t="s">
        <v>20300</v>
      </c>
      <c r="N2834" s="613"/>
      <c r="O2834" s="644"/>
    </row>
    <row r="2835" spans="1:15" s="604" customFormat="1" ht="25.5" customHeight="1" x14ac:dyDescent="0.25">
      <c r="A2835" s="1048"/>
      <c r="B2835" s="682">
        <v>17</v>
      </c>
      <c r="C2835" s="682" t="s">
        <v>67</v>
      </c>
      <c r="D2835" s="682">
        <v>2567</v>
      </c>
      <c r="E2835" s="1048"/>
      <c r="F2835" s="1048"/>
      <c r="G2835" s="1065"/>
      <c r="H2835" s="1048"/>
      <c r="I2835" s="1048"/>
      <c r="J2835" s="1048"/>
      <c r="K2835" s="1048"/>
      <c r="L2835" s="610" t="s">
        <v>297</v>
      </c>
      <c r="M2835" s="650" t="s">
        <v>22405</v>
      </c>
      <c r="N2835" s="613"/>
      <c r="O2835" s="644"/>
    </row>
    <row r="2836" spans="1:15" s="604" customFormat="1" ht="25.5" customHeight="1" x14ac:dyDescent="0.25">
      <c r="A2836" s="1049"/>
      <c r="B2836" s="682">
        <v>17</v>
      </c>
      <c r="C2836" s="682" t="s">
        <v>67</v>
      </c>
      <c r="D2836" s="682">
        <v>2567</v>
      </c>
      <c r="E2836" s="1049"/>
      <c r="F2836" s="1049"/>
      <c r="G2836" s="1066"/>
      <c r="H2836" s="1049"/>
      <c r="I2836" s="1049"/>
      <c r="J2836" s="1049"/>
      <c r="K2836" s="1049"/>
      <c r="L2836" s="610" t="s">
        <v>5673</v>
      </c>
      <c r="M2836" s="650" t="s">
        <v>22406</v>
      </c>
      <c r="N2836" s="613" t="s">
        <v>22407</v>
      </c>
      <c r="O2836" s="644">
        <v>141273.18</v>
      </c>
    </row>
    <row r="2837" spans="1:15" s="604" customFormat="1" ht="25.5" customHeight="1" x14ac:dyDescent="0.25">
      <c r="A2837" s="1047">
        <v>856</v>
      </c>
      <c r="B2837" s="602">
        <v>20</v>
      </c>
      <c r="C2837" s="602" t="s">
        <v>65</v>
      </c>
      <c r="D2837" s="602">
        <v>2567</v>
      </c>
      <c r="E2837" s="1047" t="s">
        <v>20290</v>
      </c>
      <c r="F2837" s="1047" t="s">
        <v>20290</v>
      </c>
      <c r="G2837" s="1064" t="s">
        <v>20291</v>
      </c>
      <c r="H2837" s="1047" t="s">
        <v>20292</v>
      </c>
      <c r="I2837" s="1047" t="s">
        <v>1229</v>
      </c>
      <c r="J2837" s="1047" t="s">
        <v>216</v>
      </c>
      <c r="K2837" s="1047" t="s">
        <v>3414</v>
      </c>
      <c r="L2837" s="603" t="s">
        <v>20299</v>
      </c>
      <c r="M2837" s="649" t="s">
        <v>20293</v>
      </c>
      <c r="N2837" s="613"/>
      <c r="O2837" s="644"/>
    </row>
    <row r="2838" spans="1:15" s="604" customFormat="1" ht="25.5" customHeight="1" x14ac:dyDescent="0.25">
      <c r="A2838" s="1048"/>
      <c r="B2838" s="682">
        <v>17</v>
      </c>
      <c r="C2838" s="682" t="s">
        <v>67</v>
      </c>
      <c r="D2838" s="682">
        <v>2567</v>
      </c>
      <c r="E2838" s="1048"/>
      <c r="F2838" s="1048"/>
      <c r="G2838" s="1065"/>
      <c r="H2838" s="1048"/>
      <c r="I2838" s="1048"/>
      <c r="J2838" s="1048"/>
      <c r="K2838" s="1048"/>
      <c r="L2838" s="610" t="s">
        <v>297</v>
      </c>
      <c r="M2838" s="650" t="s">
        <v>22408</v>
      </c>
      <c r="N2838" s="613"/>
      <c r="O2838" s="644"/>
    </row>
    <row r="2839" spans="1:15" s="604" customFormat="1" ht="25.5" customHeight="1" x14ac:dyDescent="0.25">
      <c r="A2839" s="1049"/>
      <c r="B2839" s="682">
        <v>17</v>
      </c>
      <c r="C2839" s="682" t="s">
        <v>67</v>
      </c>
      <c r="D2839" s="682">
        <v>2567</v>
      </c>
      <c r="E2839" s="1049"/>
      <c r="F2839" s="1049"/>
      <c r="G2839" s="1066"/>
      <c r="H2839" s="1049"/>
      <c r="I2839" s="1049"/>
      <c r="J2839" s="1049"/>
      <c r="K2839" s="1049"/>
      <c r="L2839" s="610" t="s">
        <v>5673</v>
      </c>
      <c r="M2839" s="650" t="s">
        <v>22409</v>
      </c>
      <c r="N2839" s="613" t="s">
        <v>22410</v>
      </c>
      <c r="O2839" s="644">
        <v>235146.99</v>
      </c>
    </row>
    <row r="2840" spans="1:15" ht="40.5" x14ac:dyDescent="0.25">
      <c r="A2840" s="153">
        <v>857</v>
      </c>
      <c r="B2840" s="69">
        <v>21</v>
      </c>
      <c r="C2840" s="113" t="s">
        <v>65</v>
      </c>
      <c r="D2840" s="69">
        <v>2567</v>
      </c>
      <c r="E2840" s="113" t="s">
        <v>20309</v>
      </c>
      <c r="F2840" s="113" t="s">
        <v>20309</v>
      </c>
      <c r="G2840" s="1" t="s">
        <v>20310</v>
      </c>
      <c r="H2840" s="113" t="s">
        <v>12158</v>
      </c>
      <c r="I2840" s="113" t="s">
        <v>1592</v>
      </c>
      <c r="J2840" s="113" t="s">
        <v>151</v>
      </c>
      <c r="K2840" s="113" t="s">
        <v>3414</v>
      </c>
      <c r="L2840" s="367" t="s">
        <v>20299</v>
      </c>
      <c r="M2840" s="361" t="s">
        <v>20311</v>
      </c>
    </row>
    <row r="2841" spans="1:15" s="604" customFormat="1" ht="35.25" customHeight="1" x14ac:dyDescent="0.25">
      <c r="A2841" s="1047">
        <v>858</v>
      </c>
      <c r="B2841" s="602">
        <v>1</v>
      </c>
      <c r="C2841" s="603" t="s">
        <v>66</v>
      </c>
      <c r="D2841" s="602">
        <v>2567</v>
      </c>
      <c r="E2841" s="1047" t="s">
        <v>20449</v>
      </c>
      <c r="F2841" s="1047" t="s">
        <v>20449</v>
      </c>
      <c r="G2841" s="1064" t="s">
        <v>20457</v>
      </c>
      <c r="H2841" s="1047" t="s">
        <v>8488</v>
      </c>
      <c r="I2841" s="1047" t="s">
        <v>20450</v>
      </c>
      <c r="J2841" s="1047" t="s">
        <v>19332</v>
      </c>
      <c r="K2841" s="1047" t="s">
        <v>3717</v>
      </c>
      <c r="L2841" s="603" t="s">
        <v>20298</v>
      </c>
      <c r="M2841" s="649" t="s">
        <v>20451</v>
      </c>
      <c r="N2841" s="613"/>
      <c r="O2841" s="644"/>
    </row>
    <row r="2842" spans="1:15" s="610" customFormat="1" ht="35.25" customHeight="1" x14ac:dyDescent="0.25">
      <c r="A2842" s="1048"/>
      <c r="B2842" s="608">
        <v>3</v>
      </c>
      <c r="C2842" s="609" t="s">
        <v>69</v>
      </c>
      <c r="D2842" s="608">
        <v>2567</v>
      </c>
      <c r="E2842" s="1048"/>
      <c r="F2842" s="1048"/>
      <c r="G2842" s="1065"/>
      <c r="H2842" s="1048"/>
      <c r="I2842" s="1048"/>
      <c r="J2842" s="1048"/>
      <c r="K2842" s="1048"/>
      <c r="L2842" s="610" t="s">
        <v>297</v>
      </c>
      <c r="M2842" s="650" t="s">
        <v>21908</v>
      </c>
      <c r="N2842" s="613"/>
      <c r="O2842" s="644"/>
    </row>
    <row r="2843" spans="1:15" s="610" customFormat="1" ht="35.25" customHeight="1" x14ac:dyDescent="0.25">
      <c r="A2843" s="1049"/>
      <c r="B2843" s="608">
        <v>13</v>
      </c>
      <c r="C2843" s="609" t="s">
        <v>73</v>
      </c>
      <c r="D2843" s="608">
        <v>2567</v>
      </c>
      <c r="E2843" s="1049"/>
      <c r="F2843" s="1049"/>
      <c r="G2843" s="1066"/>
      <c r="H2843" s="1049"/>
      <c r="I2843" s="1049"/>
      <c r="J2843" s="1049"/>
      <c r="K2843" s="1049"/>
      <c r="L2843" s="610" t="s">
        <v>5673</v>
      </c>
      <c r="M2843" s="650" t="s">
        <v>21909</v>
      </c>
      <c r="N2843" s="613" t="s">
        <v>21910</v>
      </c>
      <c r="O2843" s="644"/>
    </row>
    <row r="2844" spans="1:15" s="604" customFormat="1" ht="46.5" customHeight="1" x14ac:dyDescent="0.25">
      <c r="A2844" s="1047">
        <v>859</v>
      </c>
      <c r="B2844" s="602">
        <v>1</v>
      </c>
      <c r="C2844" s="602" t="s">
        <v>66</v>
      </c>
      <c r="D2844" s="602">
        <v>2567</v>
      </c>
      <c r="E2844" s="1047" t="s">
        <v>20423</v>
      </c>
      <c r="F2844" s="1047" t="s">
        <v>20423</v>
      </c>
      <c r="G2844" s="1064" t="s">
        <v>20424</v>
      </c>
      <c r="H2844" s="1047" t="s">
        <v>20425</v>
      </c>
      <c r="I2844" s="1047" t="s">
        <v>1093</v>
      </c>
      <c r="J2844" s="1047" t="s">
        <v>2880</v>
      </c>
      <c r="K2844" s="1047" t="s">
        <v>3414</v>
      </c>
      <c r="L2844" s="603" t="s">
        <v>14582</v>
      </c>
      <c r="M2844" s="649" t="s">
        <v>20426</v>
      </c>
      <c r="N2844" s="613"/>
      <c r="O2844" s="644"/>
    </row>
    <row r="2845" spans="1:15" s="610" customFormat="1" ht="46.5" customHeight="1" x14ac:dyDescent="0.25">
      <c r="A2845" s="1048"/>
      <c r="B2845" s="608">
        <v>4</v>
      </c>
      <c r="C2845" s="608" t="s">
        <v>70</v>
      </c>
      <c r="D2845" s="608">
        <v>2567</v>
      </c>
      <c r="E2845" s="1048"/>
      <c r="F2845" s="1048"/>
      <c r="G2845" s="1065"/>
      <c r="H2845" s="1048"/>
      <c r="I2845" s="1048"/>
      <c r="J2845" s="1048"/>
      <c r="K2845" s="1048"/>
      <c r="L2845" s="610" t="s">
        <v>297</v>
      </c>
      <c r="M2845" s="650" t="s">
        <v>20877</v>
      </c>
      <c r="N2845" s="613"/>
      <c r="O2845" s="644"/>
    </row>
    <row r="2846" spans="1:15" s="610" customFormat="1" ht="46.5" customHeight="1" x14ac:dyDescent="0.25">
      <c r="A2846" s="1049"/>
      <c r="B2846" s="608">
        <v>4</v>
      </c>
      <c r="C2846" s="608" t="s">
        <v>70</v>
      </c>
      <c r="D2846" s="608">
        <v>2567</v>
      </c>
      <c r="E2846" s="1049"/>
      <c r="F2846" s="1049"/>
      <c r="G2846" s="1066"/>
      <c r="H2846" s="1049"/>
      <c r="I2846" s="1049"/>
      <c r="J2846" s="1049"/>
      <c r="K2846" s="1049"/>
      <c r="L2846" s="610" t="s">
        <v>5673</v>
      </c>
      <c r="M2846" s="650" t="s">
        <v>20876</v>
      </c>
      <c r="N2846" s="613" t="s">
        <v>20878</v>
      </c>
      <c r="O2846" s="644">
        <v>251535.08</v>
      </c>
    </row>
    <row r="2847" spans="1:15" s="604" customFormat="1" ht="38.25" customHeight="1" x14ac:dyDescent="0.25">
      <c r="A2847" s="1047">
        <v>860</v>
      </c>
      <c r="B2847" s="602">
        <v>1</v>
      </c>
      <c r="C2847" s="602" t="s">
        <v>66</v>
      </c>
      <c r="D2847" s="602">
        <v>2567</v>
      </c>
      <c r="E2847" s="1047" t="s">
        <v>20423</v>
      </c>
      <c r="F2847" s="1047" t="s">
        <v>20423</v>
      </c>
      <c r="G2847" s="1064" t="s">
        <v>20424</v>
      </c>
      <c r="H2847" s="1047" t="s">
        <v>20425</v>
      </c>
      <c r="I2847" s="1047" t="s">
        <v>1093</v>
      </c>
      <c r="J2847" s="1047" t="s">
        <v>2880</v>
      </c>
      <c r="K2847" s="1047" t="s">
        <v>3414</v>
      </c>
      <c r="L2847" s="603" t="s">
        <v>20299</v>
      </c>
      <c r="M2847" s="649" t="s">
        <v>20427</v>
      </c>
      <c r="N2847" s="613"/>
      <c r="O2847" s="644"/>
    </row>
    <row r="2848" spans="1:15" s="604" customFormat="1" ht="38.25" customHeight="1" x14ac:dyDescent="0.25">
      <c r="A2848" s="1048"/>
      <c r="B2848" s="682">
        <v>17</v>
      </c>
      <c r="C2848" s="682" t="s">
        <v>67</v>
      </c>
      <c r="D2848" s="682">
        <v>2567</v>
      </c>
      <c r="E2848" s="1048"/>
      <c r="F2848" s="1048"/>
      <c r="G2848" s="1065"/>
      <c r="H2848" s="1048"/>
      <c r="I2848" s="1048"/>
      <c r="J2848" s="1048"/>
      <c r="K2848" s="1048"/>
      <c r="L2848" s="610" t="s">
        <v>297</v>
      </c>
      <c r="M2848" s="650" t="s">
        <v>22411</v>
      </c>
      <c r="N2848" s="613"/>
      <c r="O2848" s="644"/>
    </row>
    <row r="2849" spans="1:15" s="604" customFormat="1" ht="38.25" customHeight="1" x14ac:dyDescent="0.25">
      <c r="A2849" s="1049"/>
      <c r="B2849" s="682">
        <v>17</v>
      </c>
      <c r="C2849" s="682" t="s">
        <v>67</v>
      </c>
      <c r="D2849" s="682">
        <v>2567</v>
      </c>
      <c r="E2849" s="1049"/>
      <c r="F2849" s="1049"/>
      <c r="G2849" s="1066"/>
      <c r="H2849" s="1049"/>
      <c r="I2849" s="1049"/>
      <c r="J2849" s="1049"/>
      <c r="K2849" s="1049"/>
      <c r="L2849" s="610" t="s">
        <v>5673</v>
      </c>
      <c r="M2849" s="650" t="s">
        <v>22412</v>
      </c>
      <c r="N2849" s="613" t="s">
        <v>22413</v>
      </c>
      <c r="O2849" s="644">
        <v>260097.92000000001</v>
      </c>
    </row>
    <row r="2850" spans="1:15" s="604" customFormat="1" ht="42" customHeight="1" x14ac:dyDescent="0.25">
      <c r="A2850" s="1047">
        <v>861</v>
      </c>
      <c r="B2850" s="602">
        <v>1</v>
      </c>
      <c r="C2850" s="602" t="s">
        <v>66</v>
      </c>
      <c r="D2850" s="602">
        <v>2567</v>
      </c>
      <c r="E2850" s="1047" t="s">
        <v>20841</v>
      </c>
      <c r="F2850" s="1047" t="s">
        <v>20841</v>
      </c>
      <c r="G2850" s="1064" t="s">
        <v>20429</v>
      </c>
      <c r="H2850" s="1047" t="s">
        <v>20430</v>
      </c>
      <c r="I2850" s="1047" t="s">
        <v>462</v>
      </c>
      <c r="J2850" s="1047" t="s">
        <v>463</v>
      </c>
      <c r="K2850" s="1047" t="s">
        <v>3414</v>
      </c>
      <c r="L2850" s="603" t="s">
        <v>20298</v>
      </c>
      <c r="M2850" s="649" t="s">
        <v>20428</v>
      </c>
      <c r="N2850" s="644" t="s">
        <v>20845</v>
      </c>
      <c r="O2850" s="644"/>
    </row>
    <row r="2851" spans="1:15" s="610" customFormat="1" ht="34.5" customHeight="1" x14ac:dyDescent="0.25">
      <c r="A2851" s="1048"/>
      <c r="B2851" s="608">
        <v>29</v>
      </c>
      <c r="C2851" s="608" t="s">
        <v>62</v>
      </c>
      <c r="D2851" s="608">
        <v>2567</v>
      </c>
      <c r="E2851" s="1048"/>
      <c r="F2851" s="1048"/>
      <c r="G2851" s="1065"/>
      <c r="H2851" s="1048"/>
      <c r="I2851" s="1048"/>
      <c r="J2851" s="1048"/>
      <c r="K2851" s="1048"/>
      <c r="L2851" s="609" t="s">
        <v>20842</v>
      </c>
      <c r="M2851" s="650" t="s">
        <v>20843</v>
      </c>
      <c r="N2851" s="613" t="s">
        <v>20844</v>
      </c>
    </row>
    <row r="2852" spans="1:15" s="610" customFormat="1" ht="34.5" customHeight="1" x14ac:dyDescent="0.25">
      <c r="A2852" s="1048"/>
      <c r="B2852" s="608">
        <v>11</v>
      </c>
      <c r="C2852" s="608" t="s">
        <v>70</v>
      </c>
      <c r="D2852" s="608">
        <v>2567</v>
      </c>
      <c r="E2852" s="1048"/>
      <c r="F2852" s="1048"/>
      <c r="G2852" s="1065"/>
      <c r="H2852" s="1048"/>
      <c r="I2852" s="1048"/>
      <c r="J2852" s="1048"/>
      <c r="K2852" s="1048"/>
      <c r="L2852" s="610" t="s">
        <v>297</v>
      </c>
      <c r="M2852" s="650" t="s">
        <v>21129</v>
      </c>
      <c r="N2852" s="613"/>
      <c r="O2852" s="644"/>
    </row>
    <row r="2853" spans="1:15" s="610" customFormat="1" ht="34.5" customHeight="1" x14ac:dyDescent="0.25">
      <c r="A2853" s="1049"/>
      <c r="B2853" s="608">
        <v>12</v>
      </c>
      <c r="C2853" s="608" t="s">
        <v>70</v>
      </c>
      <c r="D2853" s="608">
        <v>2567</v>
      </c>
      <c r="E2853" s="1049"/>
      <c r="F2853" s="1049"/>
      <c r="G2853" s="1066"/>
      <c r="H2853" s="1049"/>
      <c r="I2853" s="1049"/>
      <c r="J2853" s="1049"/>
      <c r="K2853" s="1049"/>
      <c r="L2853" s="610" t="s">
        <v>5673</v>
      </c>
      <c r="M2853" s="650" t="s">
        <v>21130</v>
      </c>
      <c r="N2853" s="613" t="s">
        <v>21131</v>
      </c>
      <c r="O2853" s="644">
        <v>416750</v>
      </c>
    </row>
    <row r="2854" spans="1:15" s="604" customFormat="1" ht="36" customHeight="1" x14ac:dyDescent="0.25">
      <c r="A2854" s="1047">
        <v>862</v>
      </c>
      <c r="B2854" s="602">
        <v>4</v>
      </c>
      <c r="C2854" s="602" t="s">
        <v>66</v>
      </c>
      <c r="D2854" s="602">
        <v>2567</v>
      </c>
      <c r="E2854" s="1047" t="s">
        <v>20381</v>
      </c>
      <c r="F2854" s="1047" t="s">
        <v>20381</v>
      </c>
      <c r="G2854" s="1064" t="s">
        <v>20378</v>
      </c>
      <c r="H2854" s="1047" t="s">
        <v>20379</v>
      </c>
      <c r="I2854" s="1047" t="s">
        <v>2448</v>
      </c>
      <c r="J2854" s="1047" t="s">
        <v>232</v>
      </c>
      <c r="K2854" s="1047" t="s">
        <v>3414</v>
      </c>
      <c r="L2854" s="603" t="s">
        <v>20299</v>
      </c>
      <c r="M2854" s="649" t="s">
        <v>20380</v>
      </c>
      <c r="N2854" s="613"/>
      <c r="O2854" s="644"/>
    </row>
    <row r="2855" spans="1:15" s="604" customFormat="1" ht="36" customHeight="1" x14ac:dyDescent="0.25">
      <c r="A2855" s="1048"/>
      <c r="B2855" s="682">
        <v>17</v>
      </c>
      <c r="C2855" s="682" t="s">
        <v>67</v>
      </c>
      <c r="D2855" s="682">
        <v>2567</v>
      </c>
      <c r="E2855" s="1048"/>
      <c r="F2855" s="1048"/>
      <c r="G2855" s="1065"/>
      <c r="H2855" s="1048"/>
      <c r="I2855" s="1048"/>
      <c r="J2855" s="1048"/>
      <c r="K2855" s="1048"/>
      <c r="L2855" s="610" t="s">
        <v>297</v>
      </c>
      <c r="M2855" s="650" t="s">
        <v>22414</v>
      </c>
      <c r="N2855" s="613"/>
      <c r="O2855" s="644"/>
    </row>
    <row r="2856" spans="1:15" s="604" customFormat="1" ht="36" customHeight="1" x14ac:dyDescent="0.25">
      <c r="A2856" s="1049"/>
      <c r="B2856" s="682">
        <v>17</v>
      </c>
      <c r="C2856" s="682" t="s">
        <v>67</v>
      </c>
      <c r="D2856" s="682">
        <v>2567</v>
      </c>
      <c r="E2856" s="1049"/>
      <c r="F2856" s="1049"/>
      <c r="G2856" s="1066"/>
      <c r="H2856" s="1049"/>
      <c r="I2856" s="1049"/>
      <c r="J2856" s="1049"/>
      <c r="K2856" s="1049"/>
      <c r="L2856" s="610" t="s">
        <v>5673</v>
      </c>
      <c r="M2856" s="650" t="s">
        <v>22415</v>
      </c>
      <c r="N2856" s="613" t="s">
        <v>22416</v>
      </c>
      <c r="O2856" s="644">
        <v>48562.17</v>
      </c>
    </row>
    <row r="2857" spans="1:15" s="604" customFormat="1" ht="36" customHeight="1" x14ac:dyDescent="0.25">
      <c r="A2857" s="1047">
        <v>863</v>
      </c>
      <c r="B2857" s="602">
        <v>4</v>
      </c>
      <c r="C2857" s="602" t="s">
        <v>66</v>
      </c>
      <c r="D2857" s="602">
        <v>2567</v>
      </c>
      <c r="E2857" s="1047" t="s">
        <v>20381</v>
      </c>
      <c r="F2857" s="1047" t="s">
        <v>20381</v>
      </c>
      <c r="G2857" s="1064" t="s">
        <v>20378</v>
      </c>
      <c r="H2857" s="1047" t="s">
        <v>20379</v>
      </c>
      <c r="I2857" s="1047" t="s">
        <v>2448</v>
      </c>
      <c r="J2857" s="1047" t="s">
        <v>232</v>
      </c>
      <c r="K2857" s="1047" t="s">
        <v>3414</v>
      </c>
      <c r="L2857" s="603" t="s">
        <v>20298</v>
      </c>
      <c r="M2857" s="649" t="s">
        <v>20382</v>
      </c>
      <c r="N2857" s="613"/>
      <c r="O2857" s="644"/>
    </row>
    <row r="2858" spans="1:15" s="610" customFormat="1" ht="36" customHeight="1" x14ac:dyDescent="0.25">
      <c r="A2858" s="1048"/>
      <c r="B2858" s="608">
        <v>9</v>
      </c>
      <c r="C2858" s="608" t="s">
        <v>62</v>
      </c>
      <c r="D2858" s="608">
        <v>2567</v>
      </c>
      <c r="E2858" s="1048"/>
      <c r="F2858" s="1048"/>
      <c r="G2858" s="1065"/>
      <c r="H2858" s="1048"/>
      <c r="I2858" s="1048"/>
      <c r="J2858" s="1048"/>
      <c r="K2858" s="1048"/>
      <c r="L2858" s="610" t="s">
        <v>297</v>
      </c>
      <c r="M2858" s="650" t="s">
        <v>20737</v>
      </c>
      <c r="N2858" s="613"/>
      <c r="O2858" s="644"/>
    </row>
    <row r="2859" spans="1:15" s="610" customFormat="1" ht="36" customHeight="1" x14ac:dyDescent="0.15">
      <c r="A2859" s="1049"/>
      <c r="B2859" s="608">
        <v>13</v>
      </c>
      <c r="C2859" s="608" t="s">
        <v>62</v>
      </c>
      <c r="D2859" s="608">
        <v>2567</v>
      </c>
      <c r="E2859" s="1049"/>
      <c r="F2859" s="1049"/>
      <c r="G2859" s="1066"/>
      <c r="H2859" s="1049"/>
      <c r="I2859" s="1049"/>
      <c r="J2859" s="1049"/>
      <c r="K2859" s="1049"/>
      <c r="L2859" s="610" t="s">
        <v>5673</v>
      </c>
      <c r="M2859" s="650" t="s">
        <v>20738</v>
      </c>
      <c r="N2859" s="938" t="s">
        <v>20739</v>
      </c>
      <c r="O2859" s="644">
        <v>10764.28</v>
      </c>
    </row>
    <row r="2860" spans="1:15" s="604" customFormat="1" ht="36" customHeight="1" x14ac:dyDescent="0.25">
      <c r="A2860" s="1047">
        <v>864</v>
      </c>
      <c r="B2860" s="602">
        <v>4</v>
      </c>
      <c r="C2860" s="602" t="s">
        <v>66</v>
      </c>
      <c r="D2860" s="602">
        <v>2567</v>
      </c>
      <c r="E2860" s="1047" t="s">
        <v>20381</v>
      </c>
      <c r="F2860" s="1047" t="s">
        <v>20381</v>
      </c>
      <c r="G2860" s="1064" t="s">
        <v>20378</v>
      </c>
      <c r="H2860" s="1047" t="s">
        <v>20379</v>
      </c>
      <c r="I2860" s="1047" t="s">
        <v>2448</v>
      </c>
      <c r="J2860" s="1047" t="s">
        <v>232</v>
      </c>
      <c r="K2860" s="1047" t="s">
        <v>3414</v>
      </c>
      <c r="L2860" s="603" t="s">
        <v>14582</v>
      </c>
      <c r="M2860" s="649" t="s">
        <v>20383</v>
      </c>
      <c r="N2860" s="613"/>
      <c r="O2860" s="644"/>
    </row>
    <row r="2861" spans="1:15" s="610" customFormat="1" ht="38.25" customHeight="1" x14ac:dyDescent="0.25">
      <c r="A2861" s="1048"/>
      <c r="B2861" s="608">
        <v>9</v>
      </c>
      <c r="C2861" s="608" t="s">
        <v>62</v>
      </c>
      <c r="D2861" s="608">
        <v>2567</v>
      </c>
      <c r="E2861" s="1048"/>
      <c r="F2861" s="1048"/>
      <c r="G2861" s="1065"/>
      <c r="H2861" s="1048"/>
      <c r="I2861" s="1048"/>
      <c r="J2861" s="1048"/>
      <c r="K2861" s="1048"/>
      <c r="L2861" s="610" t="s">
        <v>297</v>
      </c>
      <c r="M2861" s="650" t="s">
        <v>20737</v>
      </c>
      <c r="N2861" s="613"/>
      <c r="O2861" s="644"/>
    </row>
    <row r="2862" spans="1:15" s="610" customFormat="1" ht="38.25" customHeight="1" x14ac:dyDescent="0.3">
      <c r="A2862" s="1049"/>
      <c r="B2862" s="608">
        <v>13</v>
      </c>
      <c r="C2862" s="608" t="s">
        <v>62</v>
      </c>
      <c r="D2862" s="608">
        <v>2567</v>
      </c>
      <c r="E2862" s="1049"/>
      <c r="F2862" s="1049"/>
      <c r="G2862" s="1066"/>
      <c r="H2862" s="1049"/>
      <c r="I2862" s="1049"/>
      <c r="J2862" s="1049"/>
      <c r="K2862" s="1049"/>
      <c r="L2862" s="610" t="s">
        <v>5673</v>
      </c>
      <c r="M2862" s="650" t="s">
        <v>20738</v>
      </c>
      <c r="N2862" s="685" t="s">
        <v>20740</v>
      </c>
      <c r="O2862" s="644">
        <v>169590.9</v>
      </c>
    </row>
    <row r="2863" spans="1:15" s="604" customFormat="1" ht="38.25" customHeight="1" x14ac:dyDescent="0.25">
      <c r="A2863" s="1047">
        <v>865</v>
      </c>
      <c r="B2863" s="602">
        <v>10</v>
      </c>
      <c r="C2863" s="602" t="s">
        <v>66</v>
      </c>
      <c r="D2863" s="602">
        <v>2567</v>
      </c>
      <c r="E2863" s="1047" t="s">
        <v>20431</v>
      </c>
      <c r="F2863" s="1047" t="s">
        <v>20431</v>
      </c>
      <c r="G2863" s="1064" t="s">
        <v>20432</v>
      </c>
      <c r="H2863" s="1047" t="s">
        <v>20433</v>
      </c>
      <c r="I2863" s="1047" t="s">
        <v>113</v>
      </c>
      <c r="J2863" s="1047" t="s">
        <v>113</v>
      </c>
      <c r="K2863" s="1047" t="s">
        <v>3414</v>
      </c>
      <c r="L2863" s="603" t="s">
        <v>20298</v>
      </c>
      <c r="M2863" s="649" t="s">
        <v>20435</v>
      </c>
      <c r="N2863" s="613"/>
      <c r="O2863" s="644"/>
    </row>
    <row r="2864" spans="1:15" s="610" customFormat="1" ht="38.25" customHeight="1" x14ac:dyDescent="0.25">
      <c r="A2864" s="1048"/>
      <c r="B2864" s="608">
        <v>3</v>
      </c>
      <c r="C2864" s="608" t="s">
        <v>69</v>
      </c>
      <c r="D2864" s="608">
        <v>2567</v>
      </c>
      <c r="E2864" s="1048"/>
      <c r="F2864" s="1048"/>
      <c r="G2864" s="1065"/>
      <c r="H2864" s="1048"/>
      <c r="I2864" s="1048"/>
      <c r="J2864" s="1048"/>
      <c r="K2864" s="1048"/>
      <c r="L2864" s="610" t="s">
        <v>297</v>
      </c>
      <c r="M2864" s="650" t="s">
        <v>21891</v>
      </c>
      <c r="N2864" s="613"/>
      <c r="O2864" s="644"/>
    </row>
    <row r="2865" spans="1:15" s="610" customFormat="1" ht="38.25" customHeight="1" x14ac:dyDescent="0.25">
      <c r="A2865" s="1049"/>
      <c r="B2865" s="608">
        <v>13</v>
      </c>
      <c r="C2865" s="608" t="s">
        <v>73</v>
      </c>
      <c r="D2865" s="608">
        <v>2567</v>
      </c>
      <c r="E2865" s="1049"/>
      <c r="F2865" s="1049"/>
      <c r="G2865" s="1066"/>
      <c r="H2865" s="1049"/>
      <c r="I2865" s="1049"/>
      <c r="J2865" s="1049"/>
      <c r="K2865" s="1049"/>
      <c r="L2865" s="610" t="s">
        <v>5673</v>
      </c>
      <c r="M2865" s="650" t="s">
        <v>21892</v>
      </c>
      <c r="N2865" s="613" t="s">
        <v>21893</v>
      </c>
      <c r="O2865" s="644">
        <v>10064.84</v>
      </c>
    </row>
    <row r="2866" spans="1:15" s="604" customFormat="1" ht="38.25" customHeight="1" x14ac:dyDescent="0.25">
      <c r="A2866" s="1047">
        <v>866</v>
      </c>
      <c r="B2866" s="602">
        <v>10</v>
      </c>
      <c r="C2866" s="602" t="s">
        <v>66</v>
      </c>
      <c r="D2866" s="602">
        <v>2567</v>
      </c>
      <c r="E2866" s="1047" t="s">
        <v>20431</v>
      </c>
      <c r="F2866" s="1047" t="s">
        <v>20431</v>
      </c>
      <c r="G2866" s="1064" t="s">
        <v>20432</v>
      </c>
      <c r="H2866" s="1047" t="s">
        <v>20433</v>
      </c>
      <c r="I2866" s="1047" t="s">
        <v>113</v>
      </c>
      <c r="J2866" s="1047" t="s">
        <v>113</v>
      </c>
      <c r="K2866" s="1047" t="s">
        <v>3414</v>
      </c>
      <c r="L2866" s="603" t="s">
        <v>14582</v>
      </c>
      <c r="M2866" s="649" t="s">
        <v>20436</v>
      </c>
      <c r="N2866" s="613"/>
      <c r="O2866" s="644"/>
    </row>
    <row r="2867" spans="1:15" s="604" customFormat="1" ht="38.25" customHeight="1" x14ac:dyDescent="0.25">
      <c r="A2867" s="1048"/>
      <c r="B2867" s="602">
        <v>3</v>
      </c>
      <c r="C2867" s="602" t="s">
        <v>69</v>
      </c>
      <c r="D2867" s="602">
        <v>2567</v>
      </c>
      <c r="E2867" s="1048"/>
      <c r="F2867" s="1048"/>
      <c r="G2867" s="1065"/>
      <c r="H2867" s="1048"/>
      <c r="I2867" s="1048"/>
      <c r="J2867" s="1048"/>
      <c r="K2867" s="1048"/>
      <c r="L2867" s="610" t="s">
        <v>297</v>
      </c>
      <c r="M2867" s="650" t="s">
        <v>21891</v>
      </c>
      <c r="N2867" s="613"/>
      <c r="O2867" s="644"/>
    </row>
    <row r="2868" spans="1:15" s="604" customFormat="1" ht="38.25" customHeight="1" x14ac:dyDescent="0.25">
      <c r="A2868" s="1049"/>
      <c r="B2868" s="602">
        <v>13</v>
      </c>
      <c r="C2868" s="602" t="s">
        <v>73</v>
      </c>
      <c r="D2868" s="602">
        <v>2567</v>
      </c>
      <c r="E2868" s="1049"/>
      <c r="F2868" s="1049"/>
      <c r="G2868" s="1066"/>
      <c r="H2868" s="1049"/>
      <c r="I2868" s="1049"/>
      <c r="J2868" s="1049"/>
      <c r="K2868" s="1049"/>
      <c r="L2868" s="610" t="s">
        <v>5673</v>
      </c>
      <c r="M2868" s="650" t="s">
        <v>21892</v>
      </c>
      <c r="N2868" s="613" t="s">
        <v>21894</v>
      </c>
      <c r="O2868" s="644">
        <v>184604.26</v>
      </c>
    </row>
    <row r="2869" spans="1:15" s="716" customFormat="1" ht="36" customHeight="1" x14ac:dyDescent="0.25">
      <c r="A2869" s="1070">
        <v>867</v>
      </c>
      <c r="B2869" s="677">
        <v>10</v>
      </c>
      <c r="C2869" s="677" t="s">
        <v>66</v>
      </c>
      <c r="D2869" s="677">
        <v>2567</v>
      </c>
      <c r="E2869" s="1074" t="s">
        <v>20431</v>
      </c>
      <c r="F2869" s="1074" t="s">
        <v>20431</v>
      </c>
      <c r="G2869" s="1254" t="s">
        <v>20432</v>
      </c>
      <c r="H2869" s="1074" t="s">
        <v>20433</v>
      </c>
      <c r="I2869" s="1074" t="s">
        <v>113</v>
      </c>
      <c r="J2869" s="1074" t="s">
        <v>113</v>
      </c>
      <c r="K2869" s="1074" t="s">
        <v>3414</v>
      </c>
      <c r="L2869" s="678" t="s">
        <v>20299</v>
      </c>
      <c r="M2869" s="713" t="s">
        <v>20434</v>
      </c>
      <c r="N2869" s="714"/>
      <c r="O2869" s="715"/>
    </row>
    <row r="2870" spans="1:15" s="610" customFormat="1" ht="36" customHeight="1" x14ac:dyDescent="0.25">
      <c r="A2870" s="1077"/>
      <c r="B2870" s="682">
        <v>17</v>
      </c>
      <c r="C2870" s="682" t="s">
        <v>67</v>
      </c>
      <c r="D2870" s="682">
        <v>2567</v>
      </c>
      <c r="E2870" s="1075"/>
      <c r="F2870" s="1075"/>
      <c r="G2870" s="1255"/>
      <c r="H2870" s="1075"/>
      <c r="I2870" s="1075"/>
      <c r="J2870" s="1075"/>
      <c r="K2870" s="1075"/>
      <c r="L2870" s="610" t="s">
        <v>297</v>
      </c>
      <c r="M2870" s="650" t="s">
        <v>22417</v>
      </c>
      <c r="N2870" s="613"/>
      <c r="O2870" s="644"/>
    </row>
    <row r="2871" spans="1:15" s="610" customFormat="1" ht="36" customHeight="1" x14ac:dyDescent="0.25">
      <c r="A2871" s="1071"/>
      <c r="B2871" s="682">
        <v>17</v>
      </c>
      <c r="C2871" s="682" t="s">
        <v>67</v>
      </c>
      <c r="D2871" s="682">
        <v>2567</v>
      </c>
      <c r="E2871" s="1076"/>
      <c r="F2871" s="1076"/>
      <c r="G2871" s="1256"/>
      <c r="H2871" s="1076"/>
      <c r="I2871" s="1076"/>
      <c r="J2871" s="1076"/>
      <c r="K2871" s="1076"/>
      <c r="L2871" s="610" t="s">
        <v>5673</v>
      </c>
      <c r="M2871" s="650" t="s">
        <v>22418</v>
      </c>
      <c r="N2871" s="613" t="s">
        <v>22419</v>
      </c>
      <c r="O2871" s="644">
        <v>280198.56</v>
      </c>
    </row>
    <row r="2872" spans="1:15" s="604" customFormat="1" ht="36" customHeight="1" x14ac:dyDescent="0.25">
      <c r="A2872" s="1047">
        <v>868</v>
      </c>
      <c r="B2872" s="602">
        <v>11</v>
      </c>
      <c r="C2872" s="602" t="s">
        <v>66</v>
      </c>
      <c r="D2872" s="602">
        <v>2567</v>
      </c>
      <c r="E2872" s="1047" t="s">
        <v>20437</v>
      </c>
      <c r="F2872" s="1047" t="s">
        <v>20437</v>
      </c>
      <c r="G2872" s="1064" t="s">
        <v>20443</v>
      </c>
      <c r="H2872" s="1047" t="s">
        <v>20438</v>
      </c>
      <c r="I2872" s="1047" t="s">
        <v>20439</v>
      </c>
      <c r="J2872" s="1047" t="s">
        <v>17766</v>
      </c>
      <c r="K2872" s="1047" t="s">
        <v>3234</v>
      </c>
      <c r="L2872" s="603" t="s">
        <v>20298</v>
      </c>
      <c r="M2872" s="649" t="s">
        <v>20440</v>
      </c>
      <c r="N2872" s="613"/>
      <c r="O2872" s="644"/>
    </row>
    <row r="2873" spans="1:15" s="610" customFormat="1" ht="36" customHeight="1" x14ac:dyDescent="0.25">
      <c r="A2873" s="1048"/>
      <c r="B2873" s="608">
        <v>11</v>
      </c>
      <c r="C2873" s="608" t="s">
        <v>70</v>
      </c>
      <c r="D2873" s="608">
        <v>2567</v>
      </c>
      <c r="E2873" s="1048"/>
      <c r="F2873" s="1048"/>
      <c r="G2873" s="1065"/>
      <c r="H2873" s="1048"/>
      <c r="I2873" s="1048"/>
      <c r="J2873" s="1048"/>
      <c r="K2873" s="1048"/>
      <c r="L2873" s="610" t="s">
        <v>297</v>
      </c>
      <c r="M2873" s="650" t="s">
        <v>21138</v>
      </c>
      <c r="N2873" s="613"/>
      <c r="O2873" s="644"/>
    </row>
    <row r="2874" spans="1:15" s="610" customFormat="1" ht="36" customHeight="1" x14ac:dyDescent="0.3">
      <c r="A2874" s="1049"/>
      <c r="B2874" s="608">
        <v>11</v>
      </c>
      <c r="C2874" s="608" t="s">
        <v>70</v>
      </c>
      <c r="D2874" s="608">
        <v>2567</v>
      </c>
      <c r="E2874" s="1049"/>
      <c r="F2874" s="1049"/>
      <c r="G2874" s="1066"/>
      <c r="H2874" s="1049"/>
      <c r="I2874" s="1049"/>
      <c r="J2874" s="1049"/>
      <c r="K2874" s="1049"/>
      <c r="L2874" s="610" t="s">
        <v>5673</v>
      </c>
      <c r="M2874" s="650" t="s">
        <v>21139</v>
      </c>
      <c r="N2874" s="685" t="s">
        <v>21140</v>
      </c>
      <c r="O2874" s="644">
        <v>11347.76</v>
      </c>
    </row>
    <row r="2875" spans="1:15" s="604" customFormat="1" ht="31.5" customHeight="1" x14ac:dyDescent="0.25">
      <c r="A2875" s="1047">
        <v>869</v>
      </c>
      <c r="B2875" s="602">
        <v>11</v>
      </c>
      <c r="C2875" s="602" t="s">
        <v>66</v>
      </c>
      <c r="D2875" s="602">
        <v>2567</v>
      </c>
      <c r="E2875" s="1047" t="s">
        <v>20437</v>
      </c>
      <c r="F2875" s="1047" t="s">
        <v>20437</v>
      </c>
      <c r="G2875" s="1064" t="s">
        <v>20443</v>
      </c>
      <c r="H2875" s="1047" t="s">
        <v>20438</v>
      </c>
      <c r="I2875" s="1047" t="s">
        <v>20439</v>
      </c>
      <c r="J2875" s="1047" t="s">
        <v>17766</v>
      </c>
      <c r="K2875" s="1047" t="s">
        <v>3234</v>
      </c>
      <c r="L2875" s="603" t="s">
        <v>14582</v>
      </c>
      <c r="M2875" s="649" t="s">
        <v>20441</v>
      </c>
      <c r="N2875" s="613"/>
      <c r="O2875" s="644"/>
    </row>
    <row r="2876" spans="1:15" s="610" customFormat="1" ht="31.5" customHeight="1" x14ac:dyDescent="0.25">
      <c r="A2876" s="1048"/>
      <c r="B2876" s="608">
        <v>11</v>
      </c>
      <c r="C2876" s="608" t="s">
        <v>70</v>
      </c>
      <c r="D2876" s="608">
        <v>2567</v>
      </c>
      <c r="E2876" s="1048"/>
      <c r="F2876" s="1048"/>
      <c r="G2876" s="1065"/>
      <c r="H2876" s="1048"/>
      <c r="I2876" s="1048"/>
      <c r="J2876" s="1048"/>
      <c r="K2876" s="1048"/>
      <c r="L2876" s="610" t="s">
        <v>297</v>
      </c>
      <c r="M2876" s="650" t="s">
        <v>21138</v>
      </c>
      <c r="N2876" s="613"/>
      <c r="O2876" s="644"/>
    </row>
    <row r="2877" spans="1:15" s="610" customFormat="1" ht="31.5" customHeight="1" x14ac:dyDescent="0.3">
      <c r="A2877" s="1049"/>
      <c r="B2877" s="608">
        <v>11</v>
      </c>
      <c r="C2877" s="608" t="s">
        <v>70</v>
      </c>
      <c r="D2877" s="608">
        <v>2567</v>
      </c>
      <c r="E2877" s="1049"/>
      <c r="F2877" s="1049"/>
      <c r="G2877" s="1066"/>
      <c r="H2877" s="1049"/>
      <c r="I2877" s="1049"/>
      <c r="J2877" s="1049"/>
      <c r="K2877" s="1049"/>
      <c r="L2877" s="610" t="s">
        <v>5673</v>
      </c>
      <c r="M2877" s="650" t="s">
        <v>21139</v>
      </c>
      <c r="N2877" s="685" t="s">
        <v>21140</v>
      </c>
      <c r="O2877" s="644">
        <v>206058.73</v>
      </c>
    </row>
    <row r="2878" spans="1:15" s="604" customFormat="1" ht="35.25" customHeight="1" x14ac:dyDescent="0.25">
      <c r="A2878" s="1047">
        <v>870</v>
      </c>
      <c r="B2878" s="602">
        <v>11</v>
      </c>
      <c r="C2878" s="602" t="s">
        <v>66</v>
      </c>
      <c r="D2878" s="602">
        <v>2567</v>
      </c>
      <c r="E2878" s="1047" t="s">
        <v>20437</v>
      </c>
      <c r="F2878" s="1047" t="s">
        <v>20437</v>
      </c>
      <c r="G2878" s="1064" t="s">
        <v>20443</v>
      </c>
      <c r="H2878" s="1047" t="s">
        <v>20438</v>
      </c>
      <c r="I2878" s="1047" t="s">
        <v>20439</v>
      </c>
      <c r="J2878" s="1047" t="s">
        <v>17766</v>
      </c>
      <c r="K2878" s="1047" t="s">
        <v>3234</v>
      </c>
      <c r="L2878" s="603" t="s">
        <v>20299</v>
      </c>
      <c r="M2878" s="649" t="s">
        <v>20442</v>
      </c>
      <c r="N2878" s="613"/>
      <c r="O2878" s="644"/>
    </row>
    <row r="2879" spans="1:15" s="604" customFormat="1" ht="35.25" customHeight="1" x14ac:dyDescent="0.25">
      <c r="A2879" s="1048"/>
      <c r="B2879" s="602">
        <v>25</v>
      </c>
      <c r="C2879" s="602" t="s">
        <v>66</v>
      </c>
      <c r="D2879" s="602">
        <v>2567</v>
      </c>
      <c r="E2879" s="1048"/>
      <c r="F2879" s="1048"/>
      <c r="G2879" s="1065"/>
      <c r="H2879" s="1048"/>
      <c r="I2879" s="1048"/>
      <c r="J2879" s="1048"/>
      <c r="K2879" s="1048"/>
      <c r="L2879" s="603" t="s">
        <v>20549</v>
      </c>
      <c r="M2879" s="649" t="s">
        <v>20550</v>
      </c>
      <c r="N2879" s="613"/>
      <c r="O2879" s="644"/>
    </row>
    <row r="2880" spans="1:15" s="604" customFormat="1" ht="35.25" customHeight="1" x14ac:dyDescent="0.25">
      <c r="A2880" s="1048"/>
      <c r="B2880" s="682">
        <v>7</v>
      </c>
      <c r="C2880" s="682" t="s">
        <v>67</v>
      </c>
      <c r="D2880" s="682">
        <v>2567</v>
      </c>
      <c r="E2880" s="1048"/>
      <c r="F2880" s="1048"/>
      <c r="G2880" s="1065"/>
      <c r="H2880" s="1048"/>
      <c r="I2880" s="1048"/>
      <c r="J2880" s="1048"/>
      <c r="K2880" s="1048"/>
      <c r="L2880" s="610" t="s">
        <v>297</v>
      </c>
      <c r="M2880" s="650" t="s">
        <v>22286</v>
      </c>
      <c r="N2880" s="613"/>
      <c r="O2880" s="644"/>
    </row>
    <row r="2881" spans="1:15" s="604" customFormat="1" ht="35.25" customHeight="1" x14ac:dyDescent="0.25">
      <c r="A2881" s="1049"/>
      <c r="B2881" s="682">
        <v>7</v>
      </c>
      <c r="C2881" s="682" t="s">
        <v>67</v>
      </c>
      <c r="D2881" s="682">
        <v>2567</v>
      </c>
      <c r="E2881" s="1049"/>
      <c r="F2881" s="1049"/>
      <c r="G2881" s="1066"/>
      <c r="H2881" s="1049"/>
      <c r="I2881" s="1049"/>
      <c r="J2881" s="1049"/>
      <c r="K2881" s="1049"/>
      <c r="L2881" s="610" t="s">
        <v>5673</v>
      </c>
      <c r="M2881" s="650" t="s">
        <v>22287</v>
      </c>
      <c r="N2881" s="613" t="s">
        <v>22288</v>
      </c>
      <c r="O2881" s="644">
        <v>262231.45</v>
      </c>
    </row>
    <row r="2882" spans="1:15" s="604" customFormat="1" ht="35.25" customHeight="1" x14ac:dyDescent="0.25">
      <c r="A2882" s="1047">
        <v>871</v>
      </c>
      <c r="B2882" s="602">
        <v>19</v>
      </c>
      <c r="C2882" s="602" t="s">
        <v>66</v>
      </c>
      <c r="D2882" s="602">
        <v>2567</v>
      </c>
      <c r="E2882" s="1047" t="s">
        <v>20464</v>
      </c>
      <c r="F2882" s="1047" t="s">
        <v>20464</v>
      </c>
      <c r="G2882" s="1064" t="s">
        <v>20465</v>
      </c>
      <c r="H2882" s="1047" t="s">
        <v>20466</v>
      </c>
      <c r="I2882" s="1047" t="s">
        <v>665</v>
      </c>
      <c r="J2882" s="1047" t="s">
        <v>105</v>
      </c>
      <c r="K2882" s="1047" t="s">
        <v>3414</v>
      </c>
      <c r="L2882" s="603" t="s">
        <v>20299</v>
      </c>
      <c r="M2882" s="649" t="s">
        <v>20467</v>
      </c>
      <c r="N2882" s="613"/>
      <c r="O2882" s="644"/>
    </row>
    <row r="2883" spans="1:15" s="610" customFormat="1" ht="35.25" customHeight="1" x14ac:dyDescent="0.25">
      <c r="A2883" s="1048"/>
      <c r="B2883" s="682">
        <v>7</v>
      </c>
      <c r="C2883" s="682" t="s">
        <v>67</v>
      </c>
      <c r="D2883" s="682">
        <v>2567</v>
      </c>
      <c r="E2883" s="1048"/>
      <c r="F2883" s="1048"/>
      <c r="G2883" s="1065"/>
      <c r="H2883" s="1048"/>
      <c r="I2883" s="1048"/>
      <c r="J2883" s="1048"/>
      <c r="K2883" s="1048"/>
      <c r="L2883" s="610" t="s">
        <v>297</v>
      </c>
      <c r="M2883" s="650" t="s">
        <v>22277</v>
      </c>
      <c r="N2883" s="613"/>
      <c r="O2883" s="644"/>
    </row>
    <row r="2884" spans="1:15" s="610" customFormat="1" ht="35.25" customHeight="1" x14ac:dyDescent="0.25">
      <c r="A2884" s="1049"/>
      <c r="B2884" s="682">
        <v>7</v>
      </c>
      <c r="C2884" s="682" t="s">
        <v>67</v>
      </c>
      <c r="D2884" s="682">
        <v>2567</v>
      </c>
      <c r="E2884" s="1049"/>
      <c r="F2884" s="1049"/>
      <c r="G2884" s="1066"/>
      <c r="H2884" s="1049"/>
      <c r="I2884" s="1049"/>
      <c r="J2884" s="1049"/>
      <c r="K2884" s="1049"/>
      <c r="L2884" s="610" t="s">
        <v>5673</v>
      </c>
      <c r="M2884" s="650" t="s">
        <v>22278</v>
      </c>
      <c r="N2884" s="613" t="s">
        <v>22279</v>
      </c>
      <c r="O2884" s="644">
        <v>202542.56</v>
      </c>
    </row>
    <row r="2885" spans="1:15" s="604" customFormat="1" ht="41.25" customHeight="1" x14ac:dyDescent="0.25">
      <c r="A2885" s="1047">
        <v>872</v>
      </c>
      <c r="B2885" s="679">
        <v>19</v>
      </c>
      <c r="C2885" s="679" t="s">
        <v>66</v>
      </c>
      <c r="D2885" s="679">
        <v>2567</v>
      </c>
      <c r="E2885" s="1047" t="s">
        <v>20464</v>
      </c>
      <c r="F2885" s="1047" t="s">
        <v>20464</v>
      </c>
      <c r="G2885" s="1064" t="s">
        <v>20465</v>
      </c>
      <c r="H2885" s="1047" t="s">
        <v>20466</v>
      </c>
      <c r="I2885" s="1047" t="s">
        <v>665</v>
      </c>
      <c r="J2885" s="1047" t="s">
        <v>105</v>
      </c>
      <c r="K2885" s="1047" t="s">
        <v>3414</v>
      </c>
      <c r="L2885" s="603" t="s">
        <v>14582</v>
      </c>
      <c r="M2885" s="649" t="s">
        <v>20468</v>
      </c>
      <c r="N2885" s="613"/>
      <c r="O2885" s="644"/>
    </row>
    <row r="2886" spans="1:15" s="610" customFormat="1" ht="41.25" customHeight="1" x14ac:dyDescent="0.25">
      <c r="A2886" s="1048"/>
      <c r="B2886" s="608">
        <v>11</v>
      </c>
      <c r="C2886" s="608" t="s">
        <v>70</v>
      </c>
      <c r="D2886" s="608">
        <v>2567</v>
      </c>
      <c r="E2886" s="1048"/>
      <c r="F2886" s="1048"/>
      <c r="G2886" s="1065"/>
      <c r="H2886" s="1048"/>
      <c r="I2886" s="1048"/>
      <c r="J2886" s="1048"/>
      <c r="K2886" s="1048"/>
      <c r="L2886" s="610" t="s">
        <v>297</v>
      </c>
      <c r="M2886" s="650" t="s">
        <v>21135</v>
      </c>
      <c r="N2886" s="613"/>
      <c r="O2886" s="644"/>
    </row>
    <row r="2887" spans="1:15" s="610" customFormat="1" ht="41.25" customHeight="1" x14ac:dyDescent="0.3">
      <c r="A2887" s="1049"/>
      <c r="B2887" s="608">
        <v>11</v>
      </c>
      <c r="C2887" s="608" t="s">
        <v>70</v>
      </c>
      <c r="D2887" s="608">
        <v>2567</v>
      </c>
      <c r="E2887" s="1049"/>
      <c r="F2887" s="1049"/>
      <c r="G2887" s="1066"/>
      <c r="H2887" s="1049"/>
      <c r="I2887" s="1049"/>
      <c r="J2887" s="1049"/>
      <c r="K2887" s="1049"/>
      <c r="L2887" s="610" t="s">
        <v>5673</v>
      </c>
      <c r="M2887" s="650" t="s">
        <v>21136</v>
      </c>
      <c r="N2887" s="685" t="s">
        <v>21137</v>
      </c>
      <c r="O2887" s="644">
        <v>171336.7</v>
      </c>
    </row>
    <row r="2888" spans="1:15" s="604" customFormat="1" ht="32.25" customHeight="1" x14ac:dyDescent="0.25">
      <c r="A2888" s="1047">
        <v>873</v>
      </c>
      <c r="B2888" s="602">
        <v>19</v>
      </c>
      <c r="C2888" s="602" t="s">
        <v>66</v>
      </c>
      <c r="D2888" s="602">
        <v>2567</v>
      </c>
      <c r="E2888" s="1047" t="s">
        <v>20470</v>
      </c>
      <c r="F2888" s="1047" t="s">
        <v>20470</v>
      </c>
      <c r="G2888" s="1064" t="s">
        <v>20475</v>
      </c>
      <c r="H2888" s="1047" t="s">
        <v>20476</v>
      </c>
      <c r="I2888" s="1047" t="s">
        <v>2562</v>
      </c>
      <c r="J2888" s="1047" t="s">
        <v>17</v>
      </c>
      <c r="K2888" s="1047" t="s">
        <v>3132</v>
      </c>
      <c r="L2888" s="603" t="s">
        <v>20299</v>
      </c>
      <c r="M2888" s="649" t="s">
        <v>20474</v>
      </c>
      <c r="N2888" s="613"/>
      <c r="O2888" s="644"/>
    </row>
    <row r="2889" spans="1:15" s="610" customFormat="1" ht="32.25" customHeight="1" x14ac:dyDescent="0.25">
      <c r="A2889" s="1048"/>
      <c r="B2889" s="608">
        <v>7</v>
      </c>
      <c r="C2889" s="608" t="s">
        <v>67</v>
      </c>
      <c r="D2889" s="608">
        <v>2567</v>
      </c>
      <c r="E2889" s="1048"/>
      <c r="F2889" s="1048"/>
      <c r="G2889" s="1065"/>
      <c r="H2889" s="1048"/>
      <c r="I2889" s="1048"/>
      <c r="J2889" s="1048"/>
      <c r="K2889" s="1048"/>
      <c r="L2889" s="610" t="s">
        <v>297</v>
      </c>
      <c r="M2889" s="650" t="s">
        <v>22280</v>
      </c>
      <c r="N2889" s="613"/>
      <c r="O2889" s="644"/>
    </row>
    <row r="2890" spans="1:15" s="610" customFormat="1" ht="32.25" customHeight="1" x14ac:dyDescent="0.25">
      <c r="A2890" s="1049"/>
      <c r="B2890" s="608">
        <v>7</v>
      </c>
      <c r="C2890" s="608" t="s">
        <v>67</v>
      </c>
      <c r="D2890" s="608">
        <v>2567</v>
      </c>
      <c r="E2890" s="1049"/>
      <c r="F2890" s="1049"/>
      <c r="G2890" s="1066"/>
      <c r="H2890" s="1049"/>
      <c r="I2890" s="1049"/>
      <c r="J2890" s="1049"/>
      <c r="K2890" s="1049"/>
      <c r="L2890" s="610" t="s">
        <v>5673</v>
      </c>
      <c r="M2890" s="650" t="s">
        <v>22281</v>
      </c>
      <c r="N2890" s="613" t="s">
        <v>22282</v>
      </c>
      <c r="O2890" s="644">
        <v>205742.67</v>
      </c>
    </row>
    <row r="2891" spans="1:15" s="604" customFormat="1" ht="33.75" customHeight="1" x14ac:dyDescent="0.25">
      <c r="A2891" s="1047">
        <v>874</v>
      </c>
      <c r="B2891" s="602">
        <v>22</v>
      </c>
      <c r="C2891" s="602" t="s">
        <v>66</v>
      </c>
      <c r="D2891" s="602">
        <v>2567</v>
      </c>
      <c r="E2891" s="1047" t="s">
        <v>20469</v>
      </c>
      <c r="F2891" s="1047" t="s">
        <v>20469</v>
      </c>
      <c r="G2891" s="1064" t="s">
        <v>20471</v>
      </c>
      <c r="H2891" s="1047" t="s">
        <v>9049</v>
      </c>
      <c r="I2891" s="1047" t="s">
        <v>20472</v>
      </c>
      <c r="J2891" s="1047" t="s">
        <v>232</v>
      </c>
      <c r="K2891" s="1047" t="s">
        <v>3414</v>
      </c>
      <c r="L2891" s="603" t="s">
        <v>20299</v>
      </c>
      <c r="M2891" s="649" t="s">
        <v>20473</v>
      </c>
      <c r="N2891" s="613"/>
      <c r="O2891" s="644"/>
    </row>
    <row r="2892" spans="1:15" s="604" customFormat="1" ht="33.75" customHeight="1" x14ac:dyDescent="0.25">
      <c r="A2892" s="1048"/>
      <c r="B2892" s="608">
        <v>7</v>
      </c>
      <c r="C2892" s="608" t="s">
        <v>67</v>
      </c>
      <c r="D2892" s="608">
        <v>2567</v>
      </c>
      <c r="E2892" s="1048"/>
      <c r="F2892" s="1048"/>
      <c r="G2892" s="1065"/>
      <c r="H2892" s="1048"/>
      <c r="I2892" s="1048"/>
      <c r="J2892" s="1048"/>
      <c r="K2892" s="1048"/>
      <c r="L2892" s="610" t="s">
        <v>297</v>
      </c>
      <c r="M2892" s="650" t="s">
        <v>22283</v>
      </c>
      <c r="N2892" s="613"/>
      <c r="O2892" s="644"/>
    </row>
    <row r="2893" spans="1:15" s="604" customFormat="1" ht="33.75" customHeight="1" x14ac:dyDescent="0.25">
      <c r="A2893" s="1049"/>
      <c r="B2893" s="608">
        <v>7</v>
      </c>
      <c r="C2893" s="608" t="s">
        <v>67</v>
      </c>
      <c r="D2893" s="608">
        <v>2567</v>
      </c>
      <c r="E2893" s="1049"/>
      <c r="F2893" s="1049"/>
      <c r="G2893" s="1066"/>
      <c r="H2893" s="1049"/>
      <c r="I2893" s="1049"/>
      <c r="J2893" s="1049"/>
      <c r="K2893" s="1049"/>
      <c r="L2893" s="610" t="s">
        <v>5673</v>
      </c>
      <c r="M2893" s="650" t="s">
        <v>22284</v>
      </c>
      <c r="N2893" s="613" t="s">
        <v>22285</v>
      </c>
      <c r="O2893" s="644">
        <v>93483.11</v>
      </c>
    </row>
    <row r="2894" spans="1:15" s="604" customFormat="1" ht="32.25" customHeight="1" x14ac:dyDescent="0.25">
      <c r="A2894" s="1047">
        <v>875</v>
      </c>
      <c r="B2894" s="602">
        <v>23</v>
      </c>
      <c r="C2894" s="602" t="s">
        <v>66</v>
      </c>
      <c r="D2894" s="602">
        <v>2567</v>
      </c>
      <c r="E2894" s="1047" t="s">
        <v>20501</v>
      </c>
      <c r="F2894" s="1047" t="s">
        <v>20501</v>
      </c>
      <c r="G2894" s="1064" t="s">
        <v>20502</v>
      </c>
      <c r="H2894" s="1047" t="s">
        <v>20503</v>
      </c>
      <c r="I2894" s="1047" t="s">
        <v>104</v>
      </c>
      <c r="J2894" s="1047" t="s">
        <v>105</v>
      </c>
      <c r="K2894" s="1047" t="s">
        <v>3414</v>
      </c>
      <c r="L2894" s="626" t="s">
        <v>20299</v>
      </c>
      <c r="M2894" s="649" t="s">
        <v>20504</v>
      </c>
      <c r="N2894" s="613"/>
      <c r="O2894" s="644"/>
    </row>
    <row r="2895" spans="1:15" s="610" customFormat="1" ht="32.25" customHeight="1" x14ac:dyDescent="0.25">
      <c r="A2895" s="1048"/>
      <c r="B2895" s="608">
        <v>7</v>
      </c>
      <c r="C2895" s="608" t="s">
        <v>67</v>
      </c>
      <c r="D2895" s="608">
        <v>2567</v>
      </c>
      <c r="E2895" s="1048"/>
      <c r="F2895" s="1048"/>
      <c r="G2895" s="1065"/>
      <c r="H2895" s="1048"/>
      <c r="I2895" s="1048"/>
      <c r="J2895" s="1048"/>
      <c r="K2895" s="1048"/>
      <c r="L2895" s="610" t="s">
        <v>297</v>
      </c>
      <c r="M2895" s="650" t="s">
        <v>22275</v>
      </c>
      <c r="N2895" s="613"/>
      <c r="O2895" s="644"/>
    </row>
    <row r="2896" spans="1:15" s="610" customFormat="1" ht="32.25" customHeight="1" x14ac:dyDescent="0.25">
      <c r="A2896" s="1049"/>
      <c r="B2896" s="608">
        <v>7</v>
      </c>
      <c r="C2896" s="608" t="s">
        <v>67</v>
      </c>
      <c r="D2896" s="608">
        <v>2567</v>
      </c>
      <c r="E2896" s="1049"/>
      <c r="F2896" s="1049"/>
      <c r="G2896" s="1066"/>
      <c r="H2896" s="1049"/>
      <c r="I2896" s="1049"/>
      <c r="J2896" s="1049"/>
      <c r="K2896" s="1049"/>
      <c r="L2896" s="610" t="s">
        <v>5673</v>
      </c>
      <c r="M2896" s="650" t="s">
        <v>22274</v>
      </c>
      <c r="N2896" s="613" t="s">
        <v>22276</v>
      </c>
      <c r="O2896" s="644">
        <v>230465.82</v>
      </c>
    </row>
    <row r="2897" spans="1:15" s="604" customFormat="1" ht="40.5" customHeight="1" x14ac:dyDescent="0.25">
      <c r="A2897" s="1047">
        <v>876</v>
      </c>
      <c r="B2897" s="602">
        <v>22</v>
      </c>
      <c r="C2897" s="602" t="s">
        <v>66</v>
      </c>
      <c r="D2897" s="602">
        <v>2567</v>
      </c>
      <c r="E2897" s="1047" t="s">
        <v>20469</v>
      </c>
      <c r="F2897" s="1047" t="s">
        <v>20469</v>
      </c>
      <c r="G2897" s="1064" t="s">
        <v>20471</v>
      </c>
      <c r="H2897" s="1047" t="s">
        <v>9049</v>
      </c>
      <c r="I2897" s="1047" t="s">
        <v>20472</v>
      </c>
      <c r="J2897" s="1047" t="s">
        <v>232</v>
      </c>
      <c r="K2897" s="1047" t="s">
        <v>3414</v>
      </c>
      <c r="L2897" s="603" t="s">
        <v>20298</v>
      </c>
      <c r="M2897" s="649" t="s">
        <v>20544</v>
      </c>
      <c r="N2897" s="613"/>
      <c r="O2897" s="644"/>
    </row>
    <row r="2898" spans="1:15" s="604" customFormat="1" ht="40.5" customHeight="1" x14ac:dyDescent="0.25">
      <c r="A2898" s="1048"/>
      <c r="B2898" s="602">
        <v>14</v>
      </c>
      <c r="C2898" s="602" t="s">
        <v>62</v>
      </c>
      <c r="D2898" s="602">
        <v>2567</v>
      </c>
      <c r="E2898" s="1048"/>
      <c r="F2898" s="1048"/>
      <c r="G2898" s="1065"/>
      <c r="H2898" s="1048"/>
      <c r="I2898" s="1048"/>
      <c r="J2898" s="1048"/>
      <c r="K2898" s="1048"/>
      <c r="L2898" s="603" t="s">
        <v>20730</v>
      </c>
      <c r="M2898" s="649" t="s">
        <v>20732</v>
      </c>
      <c r="N2898" s="613"/>
      <c r="O2898" s="644"/>
    </row>
    <row r="2899" spans="1:15" s="610" customFormat="1" ht="40.5" customHeight="1" x14ac:dyDescent="0.25">
      <c r="A2899" s="1048"/>
      <c r="B2899" s="608">
        <v>11</v>
      </c>
      <c r="C2899" s="608" t="s">
        <v>70</v>
      </c>
      <c r="D2899" s="608">
        <v>2567</v>
      </c>
      <c r="E2899" s="1048"/>
      <c r="F2899" s="1048"/>
      <c r="G2899" s="1065"/>
      <c r="H2899" s="1048"/>
      <c r="I2899" s="1048"/>
      <c r="J2899" s="1048"/>
      <c r="K2899" s="1048"/>
      <c r="L2899" s="610" t="s">
        <v>297</v>
      </c>
      <c r="M2899" s="650" t="s">
        <v>21132</v>
      </c>
      <c r="N2899" s="613"/>
      <c r="O2899" s="644"/>
    </row>
    <row r="2900" spans="1:15" s="610" customFormat="1" ht="40.5" customHeight="1" x14ac:dyDescent="0.3">
      <c r="A2900" s="1049"/>
      <c r="B2900" s="608">
        <v>11</v>
      </c>
      <c r="C2900" s="608" t="s">
        <v>70</v>
      </c>
      <c r="D2900" s="608">
        <v>2567</v>
      </c>
      <c r="E2900" s="1049"/>
      <c r="F2900" s="1049"/>
      <c r="G2900" s="1066"/>
      <c r="H2900" s="1049"/>
      <c r="I2900" s="1049"/>
      <c r="J2900" s="1049"/>
      <c r="K2900" s="1049"/>
      <c r="L2900" s="610" t="s">
        <v>5673</v>
      </c>
      <c r="M2900" s="650" t="s">
        <v>21133</v>
      </c>
      <c r="N2900" s="685" t="s">
        <v>21134</v>
      </c>
      <c r="O2900" s="644">
        <v>10919.57</v>
      </c>
    </row>
    <row r="2901" spans="1:15" s="604" customFormat="1" ht="42.75" customHeight="1" x14ac:dyDescent="0.25">
      <c r="A2901" s="1047">
        <v>877</v>
      </c>
      <c r="B2901" s="602">
        <v>22</v>
      </c>
      <c r="C2901" s="602" t="s">
        <v>66</v>
      </c>
      <c r="D2901" s="602">
        <v>2567</v>
      </c>
      <c r="E2901" s="1047" t="s">
        <v>20469</v>
      </c>
      <c r="F2901" s="1047" t="s">
        <v>20469</v>
      </c>
      <c r="G2901" s="1064" t="s">
        <v>20471</v>
      </c>
      <c r="H2901" s="1047" t="s">
        <v>9049</v>
      </c>
      <c r="I2901" s="1047" t="s">
        <v>20472</v>
      </c>
      <c r="J2901" s="1047" t="s">
        <v>232</v>
      </c>
      <c r="K2901" s="1047" t="s">
        <v>3414</v>
      </c>
      <c r="L2901" s="603" t="s">
        <v>14582</v>
      </c>
      <c r="M2901" s="649" t="s">
        <v>20545</v>
      </c>
      <c r="N2901" s="613"/>
      <c r="O2901" s="644"/>
    </row>
    <row r="2902" spans="1:15" s="604" customFormat="1" ht="42.75" customHeight="1" x14ac:dyDescent="0.25">
      <c r="A2902" s="1048"/>
      <c r="B2902" s="602">
        <v>14</v>
      </c>
      <c r="C2902" s="602" t="s">
        <v>62</v>
      </c>
      <c r="D2902" s="602">
        <v>2567</v>
      </c>
      <c r="E2902" s="1048"/>
      <c r="F2902" s="1048"/>
      <c r="G2902" s="1065"/>
      <c r="H2902" s="1048"/>
      <c r="I2902" s="1048"/>
      <c r="J2902" s="1048"/>
      <c r="K2902" s="1048"/>
      <c r="L2902" s="603" t="s">
        <v>20730</v>
      </c>
      <c r="M2902" s="649" t="s">
        <v>20732</v>
      </c>
      <c r="N2902" s="613"/>
      <c r="O2902" s="644"/>
    </row>
    <row r="2903" spans="1:15" s="604" customFormat="1" ht="42.75" customHeight="1" x14ac:dyDescent="0.25">
      <c r="A2903" s="1048"/>
      <c r="B2903" s="608">
        <v>11</v>
      </c>
      <c r="C2903" s="608" t="s">
        <v>70</v>
      </c>
      <c r="D2903" s="608">
        <v>2567</v>
      </c>
      <c r="E2903" s="1048"/>
      <c r="F2903" s="1048"/>
      <c r="G2903" s="1065"/>
      <c r="H2903" s="1048"/>
      <c r="I2903" s="1048"/>
      <c r="J2903" s="1048"/>
      <c r="K2903" s="1048"/>
      <c r="L2903" s="610" t="s">
        <v>297</v>
      </c>
      <c r="M2903" s="650" t="s">
        <v>21132</v>
      </c>
      <c r="N2903" s="613"/>
      <c r="O2903" s="644"/>
    </row>
    <row r="2904" spans="1:15" s="604" customFormat="1" ht="42.75" customHeight="1" x14ac:dyDescent="0.3">
      <c r="A2904" s="1049"/>
      <c r="B2904" s="608">
        <v>11</v>
      </c>
      <c r="C2904" s="608" t="s">
        <v>70</v>
      </c>
      <c r="D2904" s="608">
        <v>2567</v>
      </c>
      <c r="E2904" s="1049"/>
      <c r="F2904" s="1049"/>
      <c r="G2904" s="1066"/>
      <c r="H2904" s="1049"/>
      <c r="I2904" s="1049"/>
      <c r="J2904" s="1049"/>
      <c r="K2904" s="1049"/>
      <c r="L2904" s="610" t="s">
        <v>5673</v>
      </c>
      <c r="M2904" s="650" t="s">
        <v>21133</v>
      </c>
      <c r="N2904" s="685" t="s">
        <v>21134</v>
      </c>
      <c r="O2904" s="644">
        <v>93313.57</v>
      </c>
    </row>
    <row r="2905" spans="1:15" s="604" customFormat="1" ht="39" customHeight="1" x14ac:dyDescent="0.25">
      <c r="A2905" s="1047">
        <v>877</v>
      </c>
      <c r="B2905" s="602">
        <v>23</v>
      </c>
      <c r="C2905" s="602" t="s">
        <v>66</v>
      </c>
      <c r="D2905" s="602">
        <v>2567</v>
      </c>
      <c r="E2905" s="1047" t="s">
        <v>20846</v>
      </c>
      <c r="F2905" s="1047" t="s">
        <v>20846</v>
      </c>
      <c r="G2905" s="1064" t="s">
        <v>20958</v>
      </c>
      <c r="H2905" s="1047" t="s">
        <v>20848</v>
      </c>
      <c r="I2905" s="1047" t="s">
        <v>212</v>
      </c>
      <c r="J2905" s="1047" t="s">
        <v>212</v>
      </c>
      <c r="K2905" s="1047" t="s">
        <v>3414</v>
      </c>
      <c r="L2905" s="603" t="s">
        <v>20298</v>
      </c>
      <c r="M2905" s="649" t="s">
        <v>21128</v>
      </c>
      <c r="N2905" s="613"/>
      <c r="O2905" s="644"/>
    </row>
    <row r="2906" spans="1:15" s="610" customFormat="1" ht="39" customHeight="1" x14ac:dyDescent="0.25">
      <c r="A2906" s="1048"/>
      <c r="B2906" s="608">
        <v>10</v>
      </c>
      <c r="C2906" s="608" t="s">
        <v>70</v>
      </c>
      <c r="D2906" s="608">
        <v>2567</v>
      </c>
      <c r="E2906" s="1048"/>
      <c r="F2906" s="1048"/>
      <c r="G2906" s="1065"/>
      <c r="H2906" s="1048"/>
      <c r="I2906" s="1048"/>
      <c r="J2906" s="1048"/>
      <c r="K2906" s="1048"/>
      <c r="L2906" s="610" t="s">
        <v>297</v>
      </c>
      <c r="M2906" s="650" t="s">
        <v>21125</v>
      </c>
      <c r="N2906" s="613"/>
      <c r="O2906" s="644"/>
    </row>
    <row r="2907" spans="1:15" s="610" customFormat="1" ht="39" customHeight="1" x14ac:dyDescent="0.3">
      <c r="A2907" s="1048"/>
      <c r="B2907" s="608">
        <v>10</v>
      </c>
      <c r="C2907" s="608" t="s">
        <v>70</v>
      </c>
      <c r="D2907" s="608">
        <v>2567</v>
      </c>
      <c r="E2907" s="1049"/>
      <c r="F2907" s="1049"/>
      <c r="G2907" s="1066"/>
      <c r="H2907" s="1049"/>
      <c r="I2907" s="1049"/>
      <c r="J2907" s="1049"/>
      <c r="K2907" s="1049"/>
      <c r="L2907" s="610" t="s">
        <v>5673</v>
      </c>
      <c r="M2907" s="650" t="s">
        <v>21126</v>
      </c>
      <c r="N2907" s="685" t="s">
        <v>21127</v>
      </c>
      <c r="O2907" s="644"/>
    </row>
    <row r="2908" spans="1:15" s="604" customFormat="1" ht="39" customHeight="1" x14ac:dyDescent="0.25">
      <c r="A2908" s="698">
        <v>878</v>
      </c>
      <c r="B2908" s="602">
        <v>23</v>
      </c>
      <c r="C2908" s="602" t="s">
        <v>66</v>
      </c>
      <c r="D2908" s="602">
        <v>2567</v>
      </c>
      <c r="E2908" s="1047" t="s">
        <v>20846</v>
      </c>
      <c r="F2908" s="1047" t="s">
        <v>20846</v>
      </c>
      <c r="G2908" s="1064" t="s">
        <v>20958</v>
      </c>
      <c r="H2908" s="1047" t="s">
        <v>20848</v>
      </c>
      <c r="I2908" s="1047" t="s">
        <v>212</v>
      </c>
      <c r="J2908" s="1047" t="s">
        <v>212</v>
      </c>
      <c r="K2908" s="1047" t="s">
        <v>3414</v>
      </c>
      <c r="L2908" s="603" t="s">
        <v>14582</v>
      </c>
      <c r="M2908" s="649" t="s">
        <v>20959</v>
      </c>
      <c r="N2908" s="613"/>
      <c r="O2908" s="644"/>
    </row>
    <row r="2909" spans="1:15" s="610" customFormat="1" ht="40.5" x14ac:dyDescent="0.25">
      <c r="A2909" s="704"/>
      <c r="B2909" s="608">
        <v>10</v>
      </c>
      <c r="C2909" s="608" t="s">
        <v>70</v>
      </c>
      <c r="D2909" s="608">
        <v>2567</v>
      </c>
      <c r="E2909" s="1048"/>
      <c r="F2909" s="1048"/>
      <c r="G2909" s="1065"/>
      <c r="H2909" s="1048"/>
      <c r="I2909" s="1048"/>
      <c r="J2909" s="1048"/>
      <c r="K2909" s="1048"/>
      <c r="L2909" s="610" t="s">
        <v>297</v>
      </c>
      <c r="M2909" s="650" t="s">
        <v>21125</v>
      </c>
      <c r="N2909" s="613"/>
      <c r="O2909" s="644"/>
    </row>
    <row r="2910" spans="1:15" s="610" customFormat="1" x14ac:dyDescent="0.3">
      <c r="A2910" s="704"/>
      <c r="B2910" s="608">
        <v>10</v>
      </c>
      <c r="C2910" s="608" t="s">
        <v>70</v>
      </c>
      <c r="D2910" s="608">
        <v>2567</v>
      </c>
      <c r="E2910" s="1049"/>
      <c r="F2910" s="1049"/>
      <c r="G2910" s="1066"/>
      <c r="H2910" s="1049"/>
      <c r="I2910" s="1049"/>
      <c r="J2910" s="1049"/>
      <c r="K2910" s="1049"/>
      <c r="L2910" s="610" t="s">
        <v>5673</v>
      </c>
      <c r="M2910" s="650" t="s">
        <v>21126</v>
      </c>
      <c r="N2910" s="685" t="s">
        <v>21127</v>
      </c>
      <c r="O2910" s="644"/>
    </row>
    <row r="2911" spans="1:15" s="604" customFormat="1" ht="39" customHeight="1" x14ac:dyDescent="0.25">
      <c r="A2911" s="1047">
        <v>878</v>
      </c>
      <c r="B2911" s="602">
        <v>25</v>
      </c>
      <c r="C2911" s="602" t="s">
        <v>66</v>
      </c>
      <c r="D2911" s="602">
        <v>2567</v>
      </c>
      <c r="E2911" s="1047" t="s">
        <v>20546</v>
      </c>
      <c r="F2911" s="1047" t="s">
        <v>20546</v>
      </c>
      <c r="G2911" s="1064" t="s">
        <v>20547</v>
      </c>
      <c r="H2911" s="1047" t="s">
        <v>20548</v>
      </c>
      <c r="I2911" s="1047" t="s">
        <v>1268</v>
      </c>
      <c r="J2911" s="1047" t="s">
        <v>92</v>
      </c>
      <c r="K2911" s="1047" t="s">
        <v>3414</v>
      </c>
      <c r="L2911" s="603" t="s">
        <v>20298</v>
      </c>
      <c r="M2911" s="649" t="s">
        <v>20545</v>
      </c>
      <c r="N2911" s="613"/>
      <c r="O2911" s="644"/>
    </row>
    <row r="2912" spans="1:15" s="604" customFormat="1" x14ac:dyDescent="0.25">
      <c r="A2912" s="1048"/>
      <c r="B2912" s="602">
        <v>15</v>
      </c>
      <c r="C2912" s="602" t="s">
        <v>62</v>
      </c>
      <c r="D2912" s="602">
        <v>2567</v>
      </c>
      <c r="E2912" s="1048"/>
      <c r="F2912" s="1048"/>
      <c r="G2912" s="1065"/>
      <c r="H2912" s="1048"/>
      <c r="I2912" s="1048"/>
      <c r="J2912" s="1048"/>
      <c r="K2912" s="1048"/>
      <c r="L2912" s="603" t="s">
        <v>20730</v>
      </c>
      <c r="M2912" s="649" t="s">
        <v>20731</v>
      </c>
      <c r="N2912" s="613"/>
      <c r="O2912" s="644"/>
    </row>
    <row r="2913" spans="1:15" s="610" customFormat="1" ht="28.5" customHeight="1" x14ac:dyDescent="0.25">
      <c r="A2913" s="1048"/>
      <c r="B2913" s="608">
        <v>27</v>
      </c>
      <c r="C2913" s="608" t="s">
        <v>73</v>
      </c>
      <c r="D2913" s="608">
        <v>2567</v>
      </c>
      <c r="E2913" s="1048"/>
      <c r="F2913" s="1048"/>
      <c r="G2913" s="1065"/>
      <c r="H2913" s="1048"/>
      <c r="I2913" s="1048"/>
      <c r="J2913" s="1048"/>
      <c r="K2913" s="1048"/>
      <c r="L2913" s="610" t="s">
        <v>297</v>
      </c>
      <c r="M2913" s="650" t="s">
        <v>21881</v>
      </c>
      <c r="N2913" s="613"/>
      <c r="O2913" s="644"/>
    </row>
    <row r="2914" spans="1:15" s="610" customFormat="1" ht="40.5" x14ac:dyDescent="0.25">
      <c r="A2914" s="1049"/>
      <c r="B2914" s="608">
        <v>4</v>
      </c>
      <c r="C2914" s="608" t="s">
        <v>71</v>
      </c>
      <c r="D2914" s="608">
        <v>2567</v>
      </c>
      <c r="E2914" s="1049"/>
      <c r="F2914" s="1049"/>
      <c r="G2914" s="1066"/>
      <c r="H2914" s="1049"/>
      <c r="I2914" s="1049"/>
      <c r="J2914" s="1049"/>
      <c r="K2914" s="1049"/>
      <c r="L2914" s="610" t="s">
        <v>5673</v>
      </c>
      <c r="M2914" s="650" t="s">
        <v>21882</v>
      </c>
      <c r="N2914" s="613" t="s">
        <v>21883</v>
      </c>
      <c r="O2914" s="644">
        <v>10686.85</v>
      </c>
    </row>
    <row r="2915" spans="1:15" s="604" customFormat="1" ht="39" customHeight="1" x14ac:dyDescent="0.25">
      <c r="A2915" s="1047">
        <v>879</v>
      </c>
      <c r="B2915" s="602">
        <v>2</v>
      </c>
      <c r="C2915" s="602" t="s">
        <v>62</v>
      </c>
      <c r="D2915" s="602">
        <v>2567</v>
      </c>
      <c r="E2915" s="1047" t="s">
        <v>20656</v>
      </c>
      <c r="F2915" s="1047" t="s">
        <v>20656</v>
      </c>
      <c r="G2915" s="1064" t="s">
        <v>20657</v>
      </c>
      <c r="H2915" s="1047" t="s">
        <v>15862</v>
      </c>
      <c r="I2915" s="1047" t="s">
        <v>485</v>
      </c>
      <c r="J2915" s="1047" t="s">
        <v>485</v>
      </c>
      <c r="K2915" s="1047" t="s">
        <v>3414</v>
      </c>
      <c r="L2915" s="603" t="s">
        <v>20299</v>
      </c>
      <c r="M2915" s="649" t="s">
        <v>20658</v>
      </c>
      <c r="N2915" s="613"/>
      <c r="O2915" s="644"/>
    </row>
    <row r="2916" spans="1:15" s="604" customFormat="1" ht="39" customHeight="1" x14ac:dyDescent="0.25">
      <c r="A2916" s="1048"/>
      <c r="B2916" s="682">
        <v>17</v>
      </c>
      <c r="C2916" s="682" t="s">
        <v>67</v>
      </c>
      <c r="D2916" s="682">
        <v>2567</v>
      </c>
      <c r="E2916" s="1048"/>
      <c r="F2916" s="1048"/>
      <c r="G2916" s="1065"/>
      <c r="H2916" s="1048"/>
      <c r="I2916" s="1048"/>
      <c r="J2916" s="1048"/>
      <c r="K2916" s="1048"/>
      <c r="L2916" s="610" t="s">
        <v>297</v>
      </c>
      <c r="M2916" s="650" t="s">
        <v>22420</v>
      </c>
      <c r="N2916" s="613"/>
      <c r="O2916" s="644"/>
    </row>
    <row r="2917" spans="1:15" s="604" customFormat="1" ht="39" customHeight="1" x14ac:dyDescent="0.25">
      <c r="A2917" s="1049"/>
      <c r="B2917" s="682">
        <v>17</v>
      </c>
      <c r="C2917" s="682" t="s">
        <v>67</v>
      </c>
      <c r="D2917" s="682">
        <v>2567</v>
      </c>
      <c r="E2917" s="1049"/>
      <c r="F2917" s="1049"/>
      <c r="G2917" s="1066"/>
      <c r="H2917" s="1049"/>
      <c r="I2917" s="1049"/>
      <c r="J2917" s="1049"/>
      <c r="K2917" s="1049"/>
      <c r="L2917" s="610" t="s">
        <v>5673</v>
      </c>
      <c r="M2917" s="650" t="s">
        <v>22421</v>
      </c>
      <c r="N2917" s="613" t="s">
        <v>22422</v>
      </c>
      <c r="O2917" s="644">
        <v>62159.09</v>
      </c>
    </row>
    <row r="2918" spans="1:15" s="604" customFormat="1" ht="38.25" customHeight="1" x14ac:dyDescent="0.25">
      <c r="A2918" s="1047">
        <v>880</v>
      </c>
      <c r="B2918" s="602">
        <v>7</v>
      </c>
      <c r="C2918" s="602" t="s">
        <v>62</v>
      </c>
      <c r="D2918" s="602">
        <v>2567</v>
      </c>
      <c r="E2918" s="1047" t="s">
        <v>20656</v>
      </c>
      <c r="F2918" s="1047" t="s">
        <v>20656</v>
      </c>
      <c r="G2918" s="1064" t="s">
        <v>20657</v>
      </c>
      <c r="H2918" s="1047" t="s">
        <v>15862</v>
      </c>
      <c r="I2918" s="1047" t="s">
        <v>485</v>
      </c>
      <c r="J2918" s="1047" t="s">
        <v>485</v>
      </c>
      <c r="K2918" s="1047" t="s">
        <v>3414</v>
      </c>
      <c r="L2918" s="603" t="s">
        <v>20298</v>
      </c>
      <c r="M2918" s="649" t="s">
        <v>20726</v>
      </c>
      <c r="N2918" s="613"/>
      <c r="O2918" s="644"/>
    </row>
    <row r="2919" spans="1:15" s="604" customFormat="1" ht="38.25" customHeight="1" x14ac:dyDescent="0.25">
      <c r="A2919" s="1048"/>
      <c r="B2919" s="602">
        <v>15</v>
      </c>
      <c r="C2919" s="602" t="s">
        <v>62</v>
      </c>
      <c r="D2919" s="602">
        <v>2567</v>
      </c>
      <c r="E2919" s="1048"/>
      <c r="F2919" s="1048"/>
      <c r="G2919" s="1065"/>
      <c r="H2919" s="1048"/>
      <c r="I2919" s="1048"/>
      <c r="J2919" s="1048"/>
      <c r="K2919" s="1048"/>
      <c r="L2919" s="603" t="s">
        <v>20729</v>
      </c>
      <c r="M2919" s="649" t="s">
        <v>20728</v>
      </c>
      <c r="N2919" s="613"/>
      <c r="O2919" s="644"/>
    </row>
    <row r="2920" spans="1:15" s="610" customFormat="1" ht="38.25" customHeight="1" x14ac:dyDescent="0.25">
      <c r="A2920" s="1048"/>
      <c r="B2920" s="608">
        <v>30</v>
      </c>
      <c r="C2920" s="608" t="s">
        <v>69</v>
      </c>
      <c r="D2920" s="608">
        <v>2567</v>
      </c>
      <c r="E2920" s="1048"/>
      <c r="F2920" s="1048"/>
      <c r="G2920" s="1065"/>
      <c r="H2920" s="1048"/>
      <c r="I2920" s="1048"/>
      <c r="J2920" s="1048"/>
      <c r="K2920" s="1048"/>
      <c r="L2920" s="610" t="s">
        <v>297</v>
      </c>
      <c r="M2920" s="650" t="s">
        <v>21903</v>
      </c>
      <c r="N2920" s="613"/>
      <c r="O2920" s="644"/>
    </row>
    <row r="2921" spans="1:15" s="610" customFormat="1" ht="38.25" customHeight="1" x14ac:dyDescent="0.25">
      <c r="A2921" s="1049"/>
      <c r="B2921" s="608">
        <v>13</v>
      </c>
      <c r="C2921" s="608" t="s">
        <v>73</v>
      </c>
      <c r="D2921" s="608">
        <v>2567</v>
      </c>
      <c r="E2921" s="1049"/>
      <c r="F2921" s="1049"/>
      <c r="G2921" s="1066"/>
      <c r="H2921" s="1049"/>
      <c r="I2921" s="1049"/>
      <c r="J2921" s="1049"/>
      <c r="K2921" s="1049"/>
      <c r="L2921" s="610" t="s">
        <v>5673</v>
      </c>
      <c r="M2921" s="650" t="s">
        <v>21904</v>
      </c>
      <c r="N2921" s="613" t="s">
        <v>21897</v>
      </c>
      <c r="O2921" s="644">
        <v>10089.85</v>
      </c>
    </row>
    <row r="2922" spans="1:15" s="604" customFormat="1" ht="38.25" customHeight="1" x14ac:dyDescent="0.25">
      <c r="A2922" s="1047">
        <v>881</v>
      </c>
      <c r="B2922" s="602">
        <v>7</v>
      </c>
      <c r="C2922" s="602" t="s">
        <v>62</v>
      </c>
      <c r="D2922" s="602">
        <v>2567</v>
      </c>
      <c r="E2922" s="1047" t="s">
        <v>20656</v>
      </c>
      <c r="F2922" s="1047" t="s">
        <v>20656</v>
      </c>
      <c r="G2922" s="1064" t="s">
        <v>20657</v>
      </c>
      <c r="H2922" s="1047" t="s">
        <v>15862</v>
      </c>
      <c r="I2922" s="1047" t="s">
        <v>485</v>
      </c>
      <c r="J2922" s="1047" t="s">
        <v>485</v>
      </c>
      <c r="K2922" s="1047" t="s">
        <v>3414</v>
      </c>
      <c r="L2922" s="603" t="s">
        <v>14582</v>
      </c>
      <c r="M2922" s="649" t="s">
        <v>20727</v>
      </c>
      <c r="N2922" s="613"/>
      <c r="O2922" s="644"/>
    </row>
    <row r="2923" spans="1:15" s="604" customFormat="1" x14ac:dyDescent="0.25">
      <c r="A2923" s="1048"/>
      <c r="B2923" s="602">
        <v>15</v>
      </c>
      <c r="C2923" s="602" t="s">
        <v>62</v>
      </c>
      <c r="D2923" s="602">
        <v>2567</v>
      </c>
      <c r="E2923" s="1048"/>
      <c r="F2923" s="1048"/>
      <c r="G2923" s="1065"/>
      <c r="H2923" s="1048"/>
      <c r="I2923" s="1048"/>
      <c r="J2923" s="1048"/>
      <c r="K2923" s="1048"/>
      <c r="L2923" s="603" t="s">
        <v>20729</v>
      </c>
      <c r="M2923" s="649" t="s">
        <v>20728</v>
      </c>
      <c r="N2923" s="613"/>
      <c r="O2923" s="644"/>
    </row>
    <row r="2924" spans="1:15" s="610" customFormat="1" ht="40.5" x14ac:dyDescent="0.25">
      <c r="A2924" s="1048"/>
      <c r="B2924" s="608">
        <v>30</v>
      </c>
      <c r="C2924" s="608" t="s">
        <v>69</v>
      </c>
      <c r="D2924" s="608">
        <v>2567</v>
      </c>
      <c r="E2924" s="1048"/>
      <c r="F2924" s="1048"/>
      <c r="G2924" s="1065"/>
      <c r="H2924" s="1048"/>
      <c r="I2924" s="1048"/>
      <c r="J2924" s="1048"/>
      <c r="K2924" s="1048"/>
      <c r="L2924" s="610" t="s">
        <v>297</v>
      </c>
      <c r="M2924" s="650" t="s">
        <v>21903</v>
      </c>
      <c r="N2924" s="613"/>
      <c r="O2924" s="644"/>
    </row>
    <row r="2925" spans="1:15" s="610" customFormat="1" ht="36.75" customHeight="1" x14ac:dyDescent="0.25">
      <c r="A2925" s="1049"/>
      <c r="B2925" s="608">
        <v>13</v>
      </c>
      <c r="C2925" s="608" t="s">
        <v>73</v>
      </c>
      <c r="D2925" s="608">
        <v>2567</v>
      </c>
      <c r="E2925" s="1049"/>
      <c r="F2925" s="1049"/>
      <c r="G2925" s="1066"/>
      <c r="H2925" s="1049"/>
      <c r="I2925" s="1049"/>
      <c r="J2925" s="1049"/>
      <c r="K2925" s="1049"/>
      <c r="L2925" s="610" t="s">
        <v>5673</v>
      </c>
      <c r="M2925" s="650" t="s">
        <v>21904</v>
      </c>
      <c r="N2925" s="613" t="s">
        <v>21897</v>
      </c>
      <c r="O2925" s="644">
        <v>58905.04</v>
      </c>
    </row>
    <row r="2926" spans="1:15" s="604" customFormat="1" ht="33.75" customHeight="1" x14ac:dyDescent="0.25">
      <c r="A2926" s="1047">
        <v>882</v>
      </c>
      <c r="B2926" s="602">
        <v>13</v>
      </c>
      <c r="C2926" s="602" t="s">
        <v>62</v>
      </c>
      <c r="D2926" s="602">
        <v>2567</v>
      </c>
      <c r="E2926" s="1047" t="s">
        <v>20720</v>
      </c>
      <c r="F2926" s="1047" t="s">
        <v>20720</v>
      </c>
      <c r="G2926" s="1064" t="s">
        <v>20721</v>
      </c>
      <c r="H2926" s="1047" t="s">
        <v>20722</v>
      </c>
      <c r="I2926" s="1047" t="s">
        <v>550</v>
      </c>
      <c r="J2926" s="1047" t="s">
        <v>551</v>
      </c>
      <c r="K2926" s="1047" t="s">
        <v>3414</v>
      </c>
      <c r="L2926" s="603" t="s">
        <v>20298</v>
      </c>
      <c r="M2926" s="649" t="s">
        <v>20723</v>
      </c>
      <c r="N2926" s="613"/>
      <c r="O2926" s="644"/>
    </row>
    <row r="2927" spans="1:15" s="610" customFormat="1" ht="31.5" customHeight="1" x14ac:dyDescent="0.25">
      <c r="A2927" s="1048"/>
      <c r="B2927" s="608">
        <v>3</v>
      </c>
      <c r="C2927" s="608" t="s">
        <v>69</v>
      </c>
      <c r="D2927" s="608">
        <v>2567</v>
      </c>
      <c r="E2927" s="1048"/>
      <c r="F2927" s="1048"/>
      <c r="G2927" s="1065"/>
      <c r="H2927" s="1048"/>
      <c r="I2927" s="1048"/>
      <c r="J2927" s="1048"/>
      <c r="K2927" s="1048"/>
      <c r="L2927" s="610" t="s">
        <v>297</v>
      </c>
      <c r="M2927" s="650" t="s">
        <v>21895</v>
      </c>
      <c r="N2927" s="613"/>
      <c r="O2927" s="644"/>
    </row>
    <row r="2928" spans="1:15" s="610" customFormat="1" ht="28.5" customHeight="1" x14ac:dyDescent="0.25">
      <c r="A2928" s="1049"/>
      <c r="B2928" s="608">
        <v>13</v>
      </c>
      <c r="C2928" s="608" t="s">
        <v>73</v>
      </c>
      <c r="D2928" s="608">
        <v>2567</v>
      </c>
      <c r="E2928" s="1049"/>
      <c r="F2928" s="1049"/>
      <c r="G2928" s="1066"/>
      <c r="H2928" s="1049"/>
      <c r="I2928" s="1049"/>
      <c r="J2928" s="1049"/>
      <c r="K2928" s="1049"/>
      <c r="L2928" s="610" t="s">
        <v>5673</v>
      </c>
      <c r="M2928" s="650" t="s">
        <v>21896</v>
      </c>
      <c r="N2928" s="613" t="s">
        <v>21897</v>
      </c>
      <c r="O2928" s="644">
        <v>10187.629999999999</v>
      </c>
    </row>
    <row r="2929" spans="1:16" s="604" customFormat="1" ht="30.75" customHeight="1" x14ac:dyDescent="0.25">
      <c r="A2929" s="1047">
        <v>883</v>
      </c>
      <c r="B2929" s="602">
        <v>13</v>
      </c>
      <c r="C2929" s="602" t="s">
        <v>62</v>
      </c>
      <c r="D2929" s="602">
        <v>2567</v>
      </c>
      <c r="E2929" s="1047" t="s">
        <v>20720</v>
      </c>
      <c r="F2929" s="1047" t="s">
        <v>20720</v>
      </c>
      <c r="G2929" s="1064" t="s">
        <v>20721</v>
      </c>
      <c r="H2929" s="1047" t="s">
        <v>20722</v>
      </c>
      <c r="I2929" s="1047" t="s">
        <v>550</v>
      </c>
      <c r="J2929" s="1047" t="s">
        <v>551</v>
      </c>
      <c r="K2929" s="1047" t="s">
        <v>3414</v>
      </c>
      <c r="L2929" s="603" t="s">
        <v>14582</v>
      </c>
      <c r="M2929" s="649" t="s">
        <v>20724</v>
      </c>
      <c r="N2929" s="613"/>
      <c r="O2929" s="644"/>
    </row>
    <row r="2930" spans="1:16" s="604" customFormat="1" ht="32.25" customHeight="1" x14ac:dyDescent="0.25">
      <c r="A2930" s="1048"/>
      <c r="B2930" s="608">
        <v>3</v>
      </c>
      <c r="C2930" s="608" t="s">
        <v>69</v>
      </c>
      <c r="D2930" s="608">
        <v>2567</v>
      </c>
      <c r="E2930" s="1048"/>
      <c r="F2930" s="1048"/>
      <c r="G2930" s="1065"/>
      <c r="H2930" s="1048"/>
      <c r="I2930" s="1048"/>
      <c r="J2930" s="1048"/>
      <c r="K2930" s="1048"/>
      <c r="L2930" s="610" t="s">
        <v>297</v>
      </c>
      <c r="M2930" s="650" t="s">
        <v>21895</v>
      </c>
      <c r="N2930" s="613"/>
      <c r="O2930" s="644"/>
    </row>
    <row r="2931" spans="1:16" s="604" customFormat="1" ht="29.25" customHeight="1" x14ac:dyDescent="0.25">
      <c r="A2931" s="1049"/>
      <c r="B2931" s="608">
        <v>13</v>
      </c>
      <c r="C2931" s="608" t="s">
        <v>73</v>
      </c>
      <c r="D2931" s="608">
        <v>2567</v>
      </c>
      <c r="E2931" s="1049"/>
      <c r="F2931" s="1049"/>
      <c r="G2931" s="1066"/>
      <c r="H2931" s="1049"/>
      <c r="I2931" s="1049"/>
      <c r="J2931" s="1049"/>
      <c r="K2931" s="1049"/>
      <c r="L2931" s="610" t="s">
        <v>5673</v>
      </c>
      <c r="M2931" s="650" t="s">
        <v>21896</v>
      </c>
      <c r="N2931" s="613" t="s">
        <v>21897</v>
      </c>
      <c r="O2931" s="644">
        <v>111837.99</v>
      </c>
    </row>
    <row r="2932" spans="1:16" s="604" customFormat="1" ht="37.5" customHeight="1" x14ac:dyDescent="0.25">
      <c r="A2932" s="1047">
        <v>884</v>
      </c>
      <c r="B2932" s="602">
        <v>13</v>
      </c>
      <c r="C2932" s="602" t="s">
        <v>62</v>
      </c>
      <c r="D2932" s="602">
        <v>2567</v>
      </c>
      <c r="E2932" s="1047" t="s">
        <v>20720</v>
      </c>
      <c r="F2932" s="1047" t="s">
        <v>20720</v>
      </c>
      <c r="G2932" s="1064" t="s">
        <v>20721</v>
      </c>
      <c r="H2932" s="1047" t="s">
        <v>20722</v>
      </c>
      <c r="I2932" s="1047" t="s">
        <v>550</v>
      </c>
      <c r="J2932" s="1047" t="s">
        <v>551</v>
      </c>
      <c r="K2932" s="1047" t="s">
        <v>3414</v>
      </c>
      <c r="L2932" s="603" t="s">
        <v>20299</v>
      </c>
      <c r="M2932" s="649" t="s">
        <v>20725</v>
      </c>
      <c r="N2932" s="613"/>
      <c r="O2932" s="644"/>
    </row>
    <row r="2933" spans="1:16" s="604" customFormat="1" ht="37.5" customHeight="1" x14ac:dyDescent="0.25">
      <c r="A2933" s="1048"/>
      <c r="B2933" s="608">
        <v>17</v>
      </c>
      <c r="C2933" s="608" t="s">
        <v>67</v>
      </c>
      <c r="D2933" s="608">
        <v>2567</v>
      </c>
      <c r="E2933" s="1048"/>
      <c r="F2933" s="1048"/>
      <c r="G2933" s="1065"/>
      <c r="H2933" s="1048"/>
      <c r="I2933" s="1048"/>
      <c r="J2933" s="1048"/>
      <c r="K2933" s="1048"/>
      <c r="L2933" s="610" t="s">
        <v>297</v>
      </c>
      <c r="M2933" s="650" t="s">
        <v>22429</v>
      </c>
      <c r="N2933" s="613"/>
      <c r="O2933" s="644"/>
    </row>
    <row r="2934" spans="1:16" s="604" customFormat="1" ht="37.5" customHeight="1" x14ac:dyDescent="0.25">
      <c r="A2934" s="1048"/>
      <c r="B2934" s="608">
        <v>17</v>
      </c>
      <c r="C2934" s="608" t="s">
        <v>67</v>
      </c>
      <c r="D2934" s="608">
        <v>2567</v>
      </c>
      <c r="E2934" s="1048"/>
      <c r="F2934" s="1048"/>
      <c r="G2934" s="1065"/>
      <c r="H2934" s="1048"/>
      <c r="I2934" s="1048"/>
      <c r="J2934" s="1048"/>
      <c r="K2934" s="1048"/>
      <c r="L2934" s="610" t="s">
        <v>5673</v>
      </c>
      <c r="M2934" s="650" t="s">
        <v>22430</v>
      </c>
      <c r="N2934" s="613" t="s">
        <v>22431</v>
      </c>
      <c r="O2934" s="644">
        <v>148011.57999999999</v>
      </c>
    </row>
    <row r="2935" spans="1:16" s="604" customFormat="1" ht="37.5" customHeight="1" x14ac:dyDescent="0.25">
      <c r="A2935" s="1047">
        <v>885</v>
      </c>
      <c r="B2935" s="602">
        <v>21</v>
      </c>
      <c r="C2935" s="602" t="s">
        <v>62</v>
      </c>
      <c r="D2935" s="602">
        <v>2567</v>
      </c>
      <c r="E2935" s="1047" t="s">
        <v>20821</v>
      </c>
      <c r="F2935" s="1047" t="s">
        <v>20821</v>
      </c>
      <c r="G2935" s="1064" t="s">
        <v>20822</v>
      </c>
      <c r="H2935" s="1047" t="s">
        <v>20823</v>
      </c>
      <c r="I2935" s="1047" t="s">
        <v>2782</v>
      </c>
      <c r="J2935" s="1047" t="s">
        <v>151</v>
      </c>
      <c r="K2935" s="1047" t="s">
        <v>3414</v>
      </c>
      <c r="L2935" s="603" t="s">
        <v>14582</v>
      </c>
      <c r="M2935" s="649" t="s">
        <v>21991</v>
      </c>
      <c r="N2935" s="613"/>
      <c r="O2935" s="644"/>
    </row>
    <row r="2936" spans="1:16" s="610" customFormat="1" ht="37.5" customHeight="1" x14ac:dyDescent="0.25">
      <c r="A2936" s="1048"/>
      <c r="B2936" s="608">
        <v>12</v>
      </c>
      <c r="C2936" s="608" t="s">
        <v>71</v>
      </c>
      <c r="D2936" s="608">
        <v>2567</v>
      </c>
      <c r="E2936" s="1048"/>
      <c r="F2936" s="1048"/>
      <c r="G2936" s="1065"/>
      <c r="H2936" s="1048"/>
      <c r="I2936" s="1048"/>
      <c r="J2936" s="1048"/>
      <c r="K2936" s="1048"/>
      <c r="L2936" s="610" t="s">
        <v>297</v>
      </c>
      <c r="M2936" s="650" t="s">
        <v>21993</v>
      </c>
      <c r="N2936" s="613"/>
      <c r="O2936" s="644"/>
    </row>
    <row r="2937" spans="1:16" s="610" customFormat="1" ht="37.5" customHeight="1" x14ac:dyDescent="0.25">
      <c r="A2937" s="1048"/>
      <c r="B2937" s="608">
        <v>12</v>
      </c>
      <c r="C2937" s="608" t="s">
        <v>71</v>
      </c>
      <c r="D2937" s="608">
        <v>2567</v>
      </c>
      <c r="E2937" s="1048"/>
      <c r="F2937" s="1048"/>
      <c r="G2937" s="1065"/>
      <c r="H2937" s="1048"/>
      <c r="I2937" s="1048"/>
      <c r="J2937" s="1048"/>
      <c r="K2937" s="1048"/>
      <c r="L2937" s="610" t="s">
        <v>5673</v>
      </c>
      <c r="M2937" s="650" t="s">
        <v>21992</v>
      </c>
      <c r="N2937" s="734" t="s">
        <v>21994</v>
      </c>
      <c r="O2937" s="644">
        <v>241017.71</v>
      </c>
    </row>
    <row r="2938" spans="1:16" s="604" customFormat="1" ht="37.5" customHeight="1" x14ac:dyDescent="0.25">
      <c r="A2938" s="1047">
        <v>885</v>
      </c>
      <c r="B2938" s="602">
        <v>24</v>
      </c>
      <c r="C2938" s="602" t="s">
        <v>62</v>
      </c>
      <c r="D2938" s="602">
        <v>2567</v>
      </c>
      <c r="E2938" s="1047" t="s">
        <v>20783</v>
      </c>
      <c r="F2938" s="1047" t="s">
        <v>20783</v>
      </c>
      <c r="G2938" s="1064" t="s">
        <v>20785</v>
      </c>
      <c r="H2938" s="1047" t="s">
        <v>20786</v>
      </c>
      <c r="I2938" s="1047" t="s">
        <v>1467</v>
      </c>
      <c r="J2938" s="1047" t="s">
        <v>11</v>
      </c>
      <c r="K2938" s="1047" t="s">
        <v>3414</v>
      </c>
      <c r="L2938" s="603" t="s">
        <v>20298</v>
      </c>
      <c r="M2938" s="649" t="s">
        <v>20787</v>
      </c>
      <c r="N2938" s="613"/>
      <c r="O2938" s="644"/>
    </row>
    <row r="2939" spans="1:16" s="610" customFormat="1" ht="37.5" customHeight="1" x14ac:dyDescent="0.25">
      <c r="A2939" s="1048"/>
      <c r="B2939" s="608">
        <v>27</v>
      </c>
      <c r="C2939" s="608" t="s">
        <v>73</v>
      </c>
      <c r="D2939" s="608">
        <v>2567</v>
      </c>
      <c r="E2939" s="1048"/>
      <c r="F2939" s="1048"/>
      <c r="G2939" s="1065"/>
      <c r="H2939" s="1048"/>
      <c r="I2939" s="1048"/>
      <c r="J2939" s="1048"/>
      <c r="K2939" s="1048"/>
      <c r="L2939" s="610" t="s">
        <v>297</v>
      </c>
      <c r="M2939" s="650" t="s">
        <v>21888</v>
      </c>
      <c r="N2939" s="613"/>
      <c r="O2939" s="644"/>
    </row>
    <row r="2940" spans="1:16" s="610" customFormat="1" ht="37.5" customHeight="1" x14ac:dyDescent="0.25">
      <c r="A2940" s="1049"/>
      <c r="B2940" s="608">
        <v>4</v>
      </c>
      <c r="C2940" s="608" t="s">
        <v>71</v>
      </c>
      <c r="D2940" s="608">
        <v>2567</v>
      </c>
      <c r="E2940" s="1049"/>
      <c r="F2940" s="1049"/>
      <c r="G2940" s="1066"/>
      <c r="H2940" s="1049"/>
      <c r="I2940" s="1049"/>
      <c r="J2940" s="1049"/>
      <c r="K2940" s="1049"/>
      <c r="L2940" s="610" t="s">
        <v>5673</v>
      </c>
      <c r="M2940" s="650" t="s">
        <v>21889</v>
      </c>
      <c r="N2940" s="613" t="s">
        <v>21890</v>
      </c>
      <c r="O2940" s="644">
        <v>10846.63</v>
      </c>
      <c r="P2940" s="724"/>
    </row>
    <row r="2941" spans="1:16" s="604" customFormat="1" ht="37.5" customHeight="1" x14ac:dyDescent="0.25">
      <c r="A2941" s="1047">
        <v>886</v>
      </c>
      <c r="B2941" s="602">
        <v>24</v>
      </c>
      <c r="C2941" s="602" t="s">
        <v>62</v>
      </c>
      <c r="D2941" s="602">
        <v>2567</v>
      </c>
      <c r="E2941" s="1047" t="s">
        <v>20783</v>
      </c>
      <c r="F2941" s="1047" t="s">
        <v>20783</v>
      </c>
      <c r="G2941" s="1064" t="s">
        <v>20785</v>
      </c>
      <c r="H2941" s="1047" t="s">
        <v>20786</v>
      </c>
      <c r="I2941" s="1047" t="s">
        <v>1467</v>
      </c>
      <c r="J2941" s="1047" t="s">
        <v>11</v>
      </c>
      <c r="K2941" s="1047" t="s">
        <v>3414</v>
      </c>
      <c r="L2941" s="603" t="s">
        <v>14582</v>
      </c>
      <c r="M2941" s="649" t="s">
        <v>20788</v>
      </c>
      <c r="N2941" s="613"/>
      <c r="O2941" s="644"/>
    </row>
    <row r="2942" spans="1:16" s="610" customFormat="1" ht="37.5" customHeight="1" x14ac:dyDescent="0.25">
      <c r="A2942" s="1048"/>
      <c r="B2942" s="608">
        <v>27</v>
      </c>
      <c r="C2942" s="608" t="s">
        <v>73</v>
      </c>
      <c r="D2942" s="608">
        <v>2567</v>
      </c>
      <c r="E2942" s="1048"/>
      <c r="F2942" s="1048"/>
      <c r="G2942" s="1065"/>
      <c r="H2942" s="1048"/>
      <c r="I2942" s="1048"/>
      <c r="J2942" s="1048"/>
      <c r="K2942" s="1048"/>
      <c r="L2942" s="610" t="s">
        <v>297</v>
      </c>
      <c r="M2942" s="650" t="s">
        <v>21888</v>
      </c>
      <c r="N2942" s="613"/>
      <c r="O2942" s="644"/>
    </row>
    <row r="2943" spans="1:16" s="610" customFormat="1" ht="37.5" customHeight="1" x14ac:dyDescent="0.25">
      <c r="A2943" s="1049"/>
      <c r="B2943" s="608">
        <v>4</v>
      </c>
      <c r="C2943" s="608" t="s">
        <v>71</v>
      </c>
      <c r="D2943" s="608">
        <v>2567</v>
      </c>
      <c r="E2943" s="1049"/>
      <c r="F2943" s="1049"/>
      <c r="G2943" s="1066"/>
      <c r="H2943" s="1049"/>
      <c r="I2943" s="1049"/>
      <c r="J2943" s="1049"/>
      <c r="K2943" s="1049"/>
      <c r="L2943" s="610" t="s">
        <v>5673</v>
      </c>
      <c r="M2943" s="650" t="s">
        <v>21889</v>
      </c>
      <c r="N2943" s="613" t="s">
        <v>21890</v>
      </c>
      <c r="O2943" s="644">
        <v>251618.99</v>
      </c>
    </row>
    <row r="2944" spans="1:16" s="604" customFormat="1" ht="37.5" customHeight="1" x14ac:dyDescent="0.25">
      <c r="A2944" s="1047">
        <v>887</v>
      </c>
      <c r="B2944" s="602">
        <v>24</v>
      </c>
      <c r="C2944" s="602" t="s">
        <v>62</v>
      </c>
      <c r="D2944" s="602">
        <v>2567</v>
      </c>
      <c r="E2944" s="1047" t="s">
        <v>20783</v>
      </c>
      <c r="F2944" s="1047" t="s">
        <v>20783</v>
      </c>
      <c r="G2944" s="1064" t="s">
        <v>20785</v>
      </c>
      <c r="H2944" s="1047" t="s">
        <v>20786</v>
      </c>
      <c r="I2944" s="1047" t="s">
        <v>1467</v>
      </c>
      <c r="J2944" s="1047" t="s">
        <v>11</v>
      </c>
      <c r="K2944" s="1047" t="s">
        <v>3414</v>
      </c>
      <c r="L2944" s="603" t="s">
        <v>20299</v>
      </c>
      <c r="M2944" s="649" t="s">
        <v>20789</v>
      </c>
      <c r="N2944" s="613"/>
      <c r="O2944" s="644"/>
    </row>
    <row r="2945" spans="1:15" s="604" customFormat="1" ht="37.5" customHeight="1" x14ac:dyDescent="0.25">
      <c r="A2945" s="1048"/>
      <c r="B2945" s="608">
        <v>17</v>
      </c>
      <c r="C2945" s="608" t="s">
        <v>67</v>
      </c>
      <c r="D2945" s="608">
        <v>2567</v>
      </c>
      <c r="E2945" s="1048"/>
      <c r="F2945" s="1048"/>
      <c r="G2945" s="1065"/>
      <c r="H2945" s="1048"/>
      <c r="I2945" s="1048"/>
      <c r="J2945" s="1048"/>
      <c r="K2945" s="1048"/>
      <c r="L2945" s="610" t="s">
        <v>297</v>
      </c>
      <c r="M2945" s="650" t="s">
        <v>22423</v>
      </c>
      <c r="N2945" s="613"/>
      <c r="O2945" s="644"/>
    </row>
    <row r="2946" spans="1:15" s="604" customFormat="1" ht="37.5" customHeight="1" x14ac:dyDescent="0.25">
      <c r="A2946" s="1049"/>
      <c r="B2946" s="608">
        <v>17</v>
      </c>
      <c r="C2946" s="608" t="s">
        <v>67</v>
      </c>
      <c r="D2946" s="608">
        <v>2567</v>
      </c>
      <c r="E2946" s="1049"/>
      <c r="F2946" s="1049"/>
      <c r="G2946" s="1066"/>
      <c r="H2946" s="1049"/>
      <c r="I2946" s="1049"/>
      <c r="J2946" s="1049"/>
      <c r="K2946" s="1049"/>
      <c r="L2946" s="610" t="s">
        <v>5673</v>
      </c>
      <c r="M2946" s="650" t="s">
        <v>22424</v>
      </c>
      <c r="N2946" s="613" t="s">
        <v>22425</v>
      </c>
      <c r="O2946" s="644">
        <v>253113.48</v>
      </c>
    </row>
    <row r="2947" spans="1:15" s="604" customFormat="1" ht="37.5" customHeight="1" x14ac:dyDescent="0.25">
      <c r="A2947" s="1047">
        <v>888</v>
      </c>
      <c r="B2947" s="602">
        <v>27</v>
      </c>
      <c r="C2947" s="602" t="s">
        <v>62</v>
      </c>
      <c r="D2947" s="602">
        <v>2567</v>
      </c>
      <c r="E2947" s="1047" t="s">
        <v>20784</v>
      </c>
      <c r="F2947" s="1047" t="s">
        <v>20784</v>
      </c>
      <c r="G2947" s="1064" t="s">
        <v>20791</v>
      </c>
      <c r="H2947" s="1047" t="s">
        <v>20792</v>
      </c>
      <c r="I2947" s="1047" t="s">
        <v>1323</v>
      </c>
      <c r="J2947" s="1047" t="s">
        <v>212</v>
      </c>
      <c r="K2947" s="1047" t="s">
        <v>3414</v>
      </c>
      <c r="L2947" s="603" t="s">
        <v>20299</v>
      </c>
      <c r="M2947" s="649" t="s">
        <v>20790</v>
      </c>
      <c r="N2947" s="613"/>
      <c r="O2947" s="644"/>
    </row>
    <row r="2948" spans="1:15" s="604" customFormat="1" ht="37.5" customHeight="1" x14ac:dyDescent="0.25">
      <c r="A2948" s="1048"/>
      <c r="B2948" s="608">
        <v>17</v>
      </c>
      <c r="C2948" s="608" t="s">
        <v>67</v>
      </c>
      <c r="D2948" s="608">
        <v>2567</v>
      </c>
      <c r="E2948" s="1048"/>
      <c r="F2948" s="1048"/>
      <c r="G2948" s="1065"/>
      <c r="H2948" s="1048"/>
      <c r="I2948" s="1048"/>
      <c r="J2948" s="1048"/>
      <c r="K2948" s="1048"/>
      <c r="L2948" s="610" t="s">
        <v>297</v>
      </c>
      <c r="M2948" s="650" t="s">
        <v>22426</v>
      </c>
      <c r="N2948" s="613"/>
      <c r="O2948" s="644"/>
    </row>
    <row r="2949" spans="1:15" s="604" customFormat="1" ht="37.5" customHeight="1" x14ac:dyDescent="0.25">
      <c r="A2949" s="1049"/>
      <c r="B2949" s="608">
        <v>17</v>
      </c>
      <c r="C2949" s="608" t="s">
        <v>67</v>
      </c>
      <c r="D2949" s="608">
        <v>2567</v>
      </c>
      <c r="E2949" s="1049"/>
      <c r="F2949" s="1049"/>
      <c r="G2949" s="1066"/>
      <c r="H2949" s="1049"/>
      <c r="I2949" s="1049"/>
      <c r="J2949" s="1049"/>
      <c r="K2949" s="1049"/>
      <c r="L2949" s="610" t="s">
        <v>5673</v>
      </c>
      <c r="M2949" s="650" t="s">
        <v>22427</v>
      </c>
      <c r="N2949" s="613" t="s">
        <v>22428</v>
      </c>
      <c r="O2949" s="644">
        <v>10668180</v>
      </c>
    </row>
    <row r="2950" spans="1:15" s="604" customFormat="1" ht="37.5" customHeight="1" x14ac:dyDescent="0.25">
      <c r="A2950" s="1047">
        <v>889</v>
      </c>
      <c r="B2950" s="602">
        <v>28</v>
      </c>
      <c r="C2950" s="602" t="s">
        <v>62</v>
      </c>
      <c r="D2950" s="602">
        <v>2567</v>
      </c>
      <c r="E2950" s="1047" t="s">
        <v>20821</v>
      </c>
      <c r="F2950" s="1047" t="s">
        <v>20821</v>
      </c>
      <c r="G2950" s="1064" t="s">
        <v>20822</v>
      </c>
      <c r="H2950" s="1047" t="s">
        <v>20823</v>
      </c>
      <c r="I2950" s="1047" t="s">
        <v>2782</v>
      </c>
      <c r="J2950" s="1047" t="s">
        <v>151</v>
      </c>
      <c r="K2950" s="1047" t="s">
        <v>3414</v>
      </c>
      <c r="L2950" s="603" t="s">
        <v>20299</v>
      </c>
      <c r="M2950" s="649" t="s">
        <v>20824</v>
      </c>
      <c r="N2950" s="613"/>
      <c r="O2950" s="644"/>
    </row>
    <row r="2951" spans="1:15" s="610" customFormat="1" ht="37.5" customHeight="1" x14ac:dyDescent="0.25">
      <c r="A2951" s="1048"/>
      <c r="B2951" s="608">
        <v>17</v>
      </c>
      <c r="C2951" s="608" t="s">
        <v>67</v>
      </c>
      <c r="D2951" s="608">
        <v>2567</v>
      </c>
      <c r="E2951" s="1048"/>
      <c r="F2951" s="1048"/>
      <c r="G2951" s="1065"/>
      <c r="H2951" s="1048"/>
      <c r="I2951" s="1048"/>
      <c r="J2951" s="1048"/>
      <c r="K2951" s="1048"/>
      <c r="L2951" s="610" t="s">
        <v>297</v>
      </c>
      <c r="M2951" s="650" t="s">
        <v>22373</v>
      </c>
      <c r="N2951" s="613"/>
      <c r="O2951" s="644"/>
    </row>
    <row r="2952" spans="1:15" s="610" customFormat="1" ht="37.5" customHeight="1" x14ac:dyDescent="0.25">
      <c r="A2952" s="1049"/>
      <c r="B2952" s="608">
        <v>17</v>
      </c>
      <c r="C2952" s="608" t="s">
        <v>67</v>
      </c>
      <c r="D2952" s="608">
        <v>2567</v>
      </c>
      <c r="E2952" s="1049"/>
      <c r="F2952" s="1049"/>
      <c r="G2952" s="1066"/>
      <c r="H2952" s="1049"/>
      <c r="I2952" s="1049"/>
      <c r="J2952" s="1049"/>
      <c r="K2952" s="1049"/>
      <c r="L2952" s="610" t="s">
        <v>5673</v>
      </c>
      <c r="M2952" s="650" t="s">
        <v>22374</v>
      </c>
      <c r="N2952" s="613" t="s">
        <v>22375</v>
      </c>
      <c r="O2952" s="644">
        <v>321845.17</v>
      </c>
    </row>
    <row r="2953" spans="1:15" s="604" customFormat="1" ht="37.5" customHeight="1" x14ac:dyDescent="0.25">
      <c r="A2953" s="1047">
        <v>890</v>
      </c>
      <c r="B2953" s="602">
        <v>29</v>
      </c>
      <c r="C2953" s="602" t="s">
        <v>70</v>
      </c>
      <c r="D2953" s="602">
        <v>2568</v>
      </c>
      <c r="E2953" s="1047" t="s">
        <v>20814</v>
      </c>
      <c r="F2953" s="1047" t="s">
        <v>20814</v>
      </c>
      <c r="G2953" s="1064" t="s">
        <v>20818</v>
      </c>
      <c r="H2953" s="1047" t="s">
        <v>20819</v>
      </c>
      <c r="I2953" s="1047" t="s">
        <v>379</v>
      </c>
      <c r="J2953" s="1047" t="s">
        <v>216</v>
      </c>
      <c r="K2953" s="1047" t="s">
        <v>3414</v>
      </c>
      <c r="L2953" s="603" t="s">
        <v>20299</v>
      </c>
      <c r="M2953" s="649" t="s">
        <v>20820</v>
      </c>
      <c r="N2953" s="613"/>
      <c r="O2953" s="644"/>
    </row>
    <row r="2954" spans="1:15" s="604" customFormat="1" ht="37.5" customHeight="1" x14ac:dyDescent="0.25">
      <c r="A2954" s="1048"/>
      <c r="B2954" s="608">
        <v>17</v>
      </c>
      <c r="C2954" s="608" t="s">
        <v>67</v>
      </c>
      <c r="D2954" s="608">
        <v>2567</v>
      </c>
      <c r="E2954" s="1048"/>
      <c r="F2954" s="1048"/>
      <c r="G2954" s="1065"/>
      <c r="H2954" s="1048"/>
      <c r="I2954" s="1048"/>
      <c r="J2954" s="1048"/>
      <c r="K2954" s="1048"/>
      <c r="L2954" s="610" t="s">
        <v>297</v>
      </c>
      <c r="M2954" s="650" t="s">
        <v>22376</v>
      </c>
      <c r="N2954" s="613"/>
      <c r="O2954" s="644"/>
    </row>
    <row r="2955" spans="1:15" s="604" customFormat="1" ht="37.5" customHeight="1" x14ac:dyDescent="0.25">
      <c r="A2955" s="1049"/>
      <c r="B2955" s="608">
        <v>17</v>
      </c>
      <c r="C2955" s="608" t="s">
        <v>67</v>
      </c>
      <c r="D2955" s="608">
        <v>2567</v>
      </c>
      <c r="E2955" s="1049"/>
      <c r="F2955" s="1049"/>
      <c r="G2955" s="1066"/>
      <c r="H2955" s="1049"/>
      <c r="I2955" s="1049"/>
      <c r="J2955" s="1049"/>
      <c r="K2955" s="1049"/>
      <c r="L2955" s="610" t="s">
        <v>5673</v>
      </c>
      <c r="M2955" s="650" t="s">
        <v>22377</v>
      </c>
      <c r="N2955" s="613" t="s">
        <v>22163</v>
      </c>
      <c r="O2955" s="644"/>
    </row>
    <row r="2956" spans="1:15" s="604" customFormat="1" ht="37.5" customHeight="1" x14ac:dyDescent="0.25">
      <c r="A2956" s="1047">
        <v>891</v>
      </c>
      <c r="B2956" s="602">
        <v>29</v>
      </c>
      <c r="C2956" s="602" t="s">
        <v>62</v>
      </c>
      <c r="D2956" s="602">
        <v>2567</v>
      </c>
      <c r="E2956" s="1047" t="s">
        <v>20814</v>
      </c>
      <c r="F2956" s="1047" t="s">
        <v>20814</v>
      </c>
      <c r="G2956" s="1064" t="s">
        <v>20815</v>
      </c>
      <c r="H2956" s="1047" t="s">
        <v>20816</v>
      </c>
      <c r="I2956" s="1047" t="s">
        <v>379</v>
      </c>
      <c r="J2956" s="1047" t="s">
        <v>216</v>
      </c>
      <c r="K2956" s="1047" t="s">
        <v>3414</v>
      </c>
      <c r="L2956" s="603" t="s">
        <v>20298</v>
      </c>
      <c r="M2956" s="649" t="s">
        <v>20817</v>
      </c>
      <c r="N2956" s="613"/>
      <c r="O2956" s="644"/>
    </row>
    <row r="2957" spans="1:15" s="610" customFormat="1" ht="37.5" customHeight="1" x14ac:dyDescent="0.25">
      <c r="A2957" s="1048"/>
      <c r="B2957" s="608">
        <v>12</v>
      </c>
      <c r="C2957" s="608" t="s">
        <v>71</v>
      </c>
      <c r="D2957" s="608">
        <v>2567</v>
      </c>
      <c r="E2957" s="1048"/>
      <c r="F2957" s="1048"/>
      <c r="G2957" s="1065"/>
      <c r="H2957" s="1048"/>
      <c r="I2957" s="1048"/>
      <c r="J2957" s="1048"/>
      <c r="K2957" s="1048"/>
      <c r="L2957" s="610" t="s">
        <v>297</v>
      </c>
      <c r="M2957" s="650" t="s">
        <v>21951</v>
      </c>
      <c r="N2957" s="613"/>
      <c r="O2957" s="644"/>
    </row>
    <row r="2958" spans="1:15" s="610" customFormat="1" ht="37.5" customHeight="1" x14ac:dyDescent="0.25">
      <c r="A2958" s="1049"/>
      <c r="B2958" s="608">
        <v>12</v>
      </c>
      <c r="C2958" s="608" t="s">
        <v>71</v>
      </c>
      <c r="D2958" s="608">
        <v>2567</v>
      </c>
      <c r="E2958" s="1049"/>
      <c r="F2958" s="1049"/>
      <c r="G2958" s="1066"/>
      <c r="H2958" s="1049"/>
      <c r="I2958" s="1049"/>
      <c r="J2958" s="1049"/>
      <c r="K2958" s="1049"/>
      <c r="L2958" s="610" t="s">
        <v>5673</v>
      </c>
      <c r="M2958" s="650" t="s">
        <v>21952</v>
      </c>
      <c r="N2958" s="613" t="s">
        <v>21953</v>
      </c>
      <c r="O2958" s="644">
        <v>10239.200000000001</v>
      </c>
    </row>
    <row r="2959" spans="1:15" ht="40.5" x14ac:dyDescent="0.25">
      <c r="A2959" s="69">
        <v>892</v>
      </c>
      <c r="B2959" s="69">
        <v>5</v>
      </c>
      <c r="C2959" s="69" t="s">
        <v>70</v>
      </c>
      <c r="D2959" s="113">
        <v>2567</v>
      </c>
      <c r="E2959" s="113" t="s">
        <v>21153</v>
      </c>
      <c r="F2959" s="113" t="s">
        <v>21153</v>
      </c>
      <c r="G2959" s="1" t="s">
        <v>21151</v>
      </c>
      <c r="H2959" s="113" t="s">
        <v>21152</v>
      </c>
      <c r="I2959" s="113" t="s">
        <v>212</v>
      </c>
      <c r="J2959" s="113" t="s">
        <v>212</v>
      </c>
      <c r="K2959" s="113" t="s">
        <v>3414</v>
      </c>
      <c r="L2959" s="367" t="s">
        <v>20299</v>
      </c>
      <c r="M2959" s="361" t="s">
        <v>21154</v>
      </c>
    </row>
    <row r="2960" spans="1:15" ht="40.5" x14ac:dyDescent="0.25">
      <c r="A2960" s="69">
        <v>893</v>
      </c>
      <c r="B2960" s="69">
        <v>5</v>
      </c>
      <c r="C2960" s="69" t="s">
        <v>70</v>
      </c>
      <c r="D2960" s="113">
        <v>2567</v>
      </c>
      <c r="E2960" s="113" t="s">
        <v>22805</v>
      </c>
      <c r="F2960" s="113" t="s">
        <v>22805</v>
      </c>
      <c r="G2960" s="1" t="s">
        <v>20883</v>
      </c>
      <c r="H2960" s="113" t="s">
        <v>20884</v>
      </c>
      <c r="I2960" s="113" t="s">
        <v>20</v>
      </c>
      <c r="J2960" s="113" t="s">
        <v>9</v>
      </c>
      <c r="K2960" s="113" t="s">
        <v>3132</v>
      </c>
      <c r="L2960" s="367" t="s">
        <v>20299</v>
      </c>
      <c r="M2960" s="361" t="s">
        <v>20885</v>
      </c>
    </row>
    <row r="2961" spans="1:15" ht="40.5" x14ac:dyDescent="0.25">
      <c r="A2961" s="89">
        <v>894</v>
      </c>
      <c r="B2961" s="69">
        <v>5</v>
      </c>
      <c r="C2961" s="69" t="s">
        <v>70</v>
      </c>
      <c r="D2961" s="113">
        <v>2567</v>
      </c>
      <c r="E2961" s="89" t="s">
        <v>20887</v>
      </c>
      <c r="F2961" s="89" t="s">
        <v>20887</v>
      </c>
      <c r="G2961" s="89" t="s">
        <v>20888</v>
      </c>
      <c r="H2961" s="89" t="s">
        <v>20889</v>
      </c>
      <c r="I2961" s="89" t="s">
        <v>451</v>
      </c>
      <c r="J2961" s="89" t="s">
        <v>92</v>
      </c>
      <c r="K2961" s="89" t="s">
        <v>3414</v>
      </c>
      <c r="L2961" s="367" t="s">
        <v>20299</v>
      </c>
      <c r="M2961" s="361" t="s">
        <v>20886</v>
      </c>
    </row>
    <row r="2962" spans="1:15" ht="40.5" x14ac:dyDescent="0.25">
      <c r="A2962" s="69">
        <v>895</v>
      </c>
      <c r="B2962" s="69">
        <v>6</v>
      </c>
      <c r="C2962" s="69" t="s">
        <v>70</v>
      </c>
      <c r="D2962" s="113">
        <v>2567</v>
      </c>
      <c r="E2962" s="113" t="s">
        <v>20891</v>
      </c>
      <c r="F2962" s="113" t="s">
        <v>20891</v>
      </c>
      <c r="G2962" s="1" t="s">
        <v>20892</v>
      </c>
      <c r="H2962" s="113" t="s">
        <v>20893</v>
      </c>
      <c r="I2962" s="113" t="s">
        <v>2658</v>
      </c>
      <c r="J2962" s="113" t="s">
        <v>105</v>
      </c>
      <c r="K2962" s="113" t="s">
        <v>3414</v>
      </c>
      <c r="L2962" s="367" t="s">
        <v>20299</v>
      </c>
      <c r="M2962" s="361" t="s">
        <v>20890</v>
      </c>
    </row>
    <row r="2963" spans="1:15" s="604" customFormat="1" ht="33.75" customHeight="1" x14ac:dyDescent="0.25">
      <c r="A2963" s="1047">
        <v>896</v>
      </c>
      <c r="B2963" s="602">
        <v>7</v>
      </c>
      <c r="C2963" s="602" t="s">
        <v>70</v>
      </c>
      <c r="D2963" s="603">
        <v>2567</v>
      </c>
      <c r="E2963" s="1047" t="s">
        <v>20821</v>
      </c>
      <c r="F2963" s="1047" t="s">
        <v>20821</v>
      </c>
      <c r="G2963" s="1064" t="s">
        <v>22009</v>
      </c>
      <c r="H2963" s="1047" t="s">
        <v>22010</v>
      </c>
      <c r="I2963" s="1047" t="s">
        <v>2782</v>
      </c>
      <c r="J2963" s="1047" t="s">
        <v>151</v>
      </c>
      <c r="K2963" s="1047" t="s">
        <v>3414</v>
      </c>
      <c r="L2963" s="603" t="s">
        <v>20298</v>
      </c>
      <c r="M2963" s="649" t="s">
        <v>22011</v>
      </c>
      <c r="N2963" s="613"/>
      <c r="O2963" s="644"/>
    </row>
    <row r="2964" spans="1:15" s="604" customFormat="1" ht="33.75" customHeight="1" x14ac:dyDescent="0.25">
      <c r="A2964" s="1049"/>
      <c r="B2964" s="602">
        <v>13</v>
      </c>
      <c r="C2964" s="602" t="s">
        <v>73</v>
      </c>
      <c r="D2964" s="603">
        <v>2567</v>
      </c>
      <c r="E2964" s="1049"/>
      <c r="F2964" s="1049"/>
      <c r="G2964" s="1066"/>
      <c r="H2964" s="1049"/>
      <c r="I2964" s="1049"/>
      <c r="J2964" s="1049"/>
      <c r="K2964" s="1049"/>
      <c r="L2964" s="603" t="s">
        <v>52</v>
      </c>
      <c r="M2964" s="649" t="s">
        <v>22012</v>
      </c>
      <c r="N2964" s="613" t="s">
        <v>22013</v>
      </c>
      <c r="O2964" s="644" t="s">
        <v>22014</v>
      </c>
    </row>
    <row r="2965" spans="1:15" s="604" customFormat="1" ht="33.75" customHeight="1" x14ac:dyDescent="0.25">
      <c r="A2965" s="1047">
        <v>897</v>
      </c>
      <c r="B2965" s="602">
        <v>10</v>
      </c>
      <c r="C2965" s="602" t="s">
        <v>70</v>
      </c>
      <c r="D2965" s="603">
        <v>2567</v>
      </c>
      <c r="E2965" s="1047" t="s">
        <v>20846</v>
      </c>
      <c r="F2965" s="1047" t="s">
        <v>20846</v>
      </c>
      <c r="G2965" s="1064" t="s">
        <v>20958</v>
      </c>
      <c r="H2965" s="1047" t="s">
        <v>20848</v>
      </c>
      <c r="I2965" s="1047" t="s">
        <v>212</v>
      </c>
      <c r="J2965" s="1047" t="s">
        <v>212</v>
      </c>
      <c r="K2965" s="1047" t="s">
        <v>3414</v>
      </c>
      <c r="L2965" s="603" t="s">
        <v>14582</v>
      </c>
      <c r="M2965" s="649" t="s">
        <v>20960</v>
      </c>
      <c r="N2965" s="613"/>
      <c r="O2965" s="644"/>
    </row>
    <row r="2966" spans="1:15" s="610" customFormat="1" ht="33.75" customHeight="1" x14ac:dyDescent="0.25">
      <c r="A2966" s="1048"/>
      <c r="B2966" s="608">
        <v>6</v>
      </c>
      <c r="C2966" s="608" t="s">
        <v>73</v>
      </c>
      <c r="D2966" s="609">
        <v>2567</v>
      </c>
      <c r="E2966" s="1048"/>
      <c r="F2966" s="1048"/>
      <c r="G2966" s="1065"/>
      <c r="H2966" s="1048"/>
      <c r="I2966" s="1048"/>
      <c r="J2966" s="1048"/>
      <c r="K2966" s="1048"/>
      <c r="L2966" s="610" t="s">
        <v>297</v>
      </c>
      <c r="M2966" s="650" t="s">
        <v>21901</v>
      </c>
      <c r="N2966" s="613"/>
      <c r="O2966" s="644"/>
    </row>
    <row r="2967" spans="1:15" s="610" customFormat="1" ht="33.75" customHeight="1" x14ac:dyDescent="0.25">
      <c r="A2967" s="1049"/>
      <c r="B2967" s="608">
        <v>13</v>
      </c>
      <c r="C2967" s="608" t="s">
        <v>73</v>
      </c>
      <c r="D2967" s="609">
        <v>2567</v>
      </c>
      <c r="E2967" s="1049"/>
      <c r="F2967" s="1049"/>
      <c r="G2967" s="1066"/>
      <c r="H2967" s="1049"/>
      <c r="I2967" s="1049"/>
      <c r="J2967" s="1049"/>
      <c r="K2967" s="1049"/>
      <c r="L2967" s="610" t="s">
        <v>5673</v>
      </c>
      <c r="M2967" s="650" t="s">
        <v>21902</v>
      </c>
      <c r="N2967" s="613" t="s">
        <v>21900</v>
      </c>
      <c r="O2967" s="644">
        <v>150678.6</v>
      </c>
    </row>
    <row r="2968" spans="1:15" s="604" customFormat="1" ht="33.75" customHeight="1" x14ac:dyDescent="0.25">
      <c r="A2968" s="1047">
        <v>899</v>
      </c>
      <c r="B2968" s="602">
        <v>13</v>
      </c>
      <c r="C2968" s="602" t="s">
        <v>70</v>
      </c>
      <c r="D2968" s="603">
        <v>2567</v>
      </c>
      <c r="E2968" s="1047" t="s">
        <v>21167</v>
      </c>
      <c r="F2968" s="1047" t="s">
        <v>21167</v>
      </c>
      <c r="G2968" s="1064" t="s">
        <v>21168</v>
      </c>
      <c r="H2968" s="1047" t="s">
        <v>21169</v>
      </c>
      <c r="I2968" s="1047" t="s">
        <v>12</v>
      </c>
      <c r="J2968" s="1047" t="s">
        <v>1588</v>
      </c>
      <c r="K2968" s="1047" t="s">
        <v>3132</v>
      </c>
      <c r="L2968" s="603" t="s">
        <v>14582</v>
      </c>
      <c r="M2968" s="649" t="s">
        <v>21170</v>
      </c>
      <c r="N2968" s="613"/>
      <c r="O2968" s="644"/>
    </row>
    <row r="2969" spans="1:15" s="610" customFormat="1" ht="33.75" customHeight="1" x14ac:dyDescent="0.25">
      <c r="A2969" s="1048"/>
      <c r="B2969" s="608">
        <v>6</v>
      </c>
      <c r="C2969" s="608" t="s">
        <v>73</v>
      </c>
      <c r="D2969" s="609">
        <v>2567</v>
      </c>
      <c r="E2969" s="1048"/>
      <c r="F2969" s="1048"/>
      <c r="G2969" s="1065"/>
      <c r="H2969" s="1048"/>
      <c r="I2969" s="1048"/>
      <c r="J2969" s="1048"/>
      <c r="K2969" s="1048"/>
      <c r="L2969" s="610" t="s">
        <v>297</v>
      </c>
      <c r="M2969" s="650" t="s">
        <v>21898</v>
      </c>
      <c r="N2969" s="613"/>
      <c r="O2969" s="644"/>
    </row>
    <row r="2970" spans="1:15" s="610" customFormat="1" ht="33.75" customHeight="1" x14ac:dyDescent="0.25">
      <c r="A2970" s="1049"/>
      <c r="B2970" s="608">
        <v>13</v>
      </c>
      <c r="C2970" s="608" t="s">
        <v>73</v>
      </c>
      <c r="D2970" s="609">
        <v>2567</v>
      </c>
      <c r="E2970" s="1049"/>
      <c r="F2970" s="1049"/>
      <c r="G2970" s="1066"/>
      <c r="H2970" s="1049"/>
      <c r="I2970" s="1049"/>
      <c r="J2970" s="1049"/>
      <c r="K2970" s="1049"/>
      <c r="L2970" s="610" t="s">
        <v>5673</v>
      </c>
      <c r="M2970" s="650" t="s">
        <v>21899</v>
      </c>
      <c r="N2970" s="613" t="s">
        <v>21900</v>
      </c>
      <c r="O2970" s="644">
        <v>257906.18</v>
      </c>
    </row>
    <row r="2971" spans="1:15" s="716" customFormat="1" ht="34.5" customHeight="1" x14ac:dyDescent="0.25">
      <c r="A2971" s="1047">
        <v>900</v>
      </c>
      <c r="B2971" s="677">
        <v>19</v>
      </c>
      <c r="C2971" s="677" t="s">
        <v>70</v>
      </c>
      <c r="D2971" s="678">
        <v>2567</v>
      </c>
      <c r="E2971" s="1047" t="s">
        <v>21995</v>
      </c>
      <c r="F2971" s="1047" t="s">
        <v>21995</v>
      </c>
      <c r="G2971" s="1064" t="s">
        <v>21996</v>
      </c>
      <c r="H2971" s="1047" t="s">
        <v>21997</v>
      </c>
      <c r="I2971" s="1047" t="s">
        <v>81</v>
      </c>
      <c r="J2971" s="1047" t="s">
        <v>21998</v>
      </c>
      <c r="K2971" s="1047" t="s">
        <v>3414</v>
      </c>
      <c r="L2971" s="603" t="s">
        <v>14582</v>
      </c>
      <c r="M2971" s="649" t="s">
        <v>21999</v>
      </c>
      <c r="N2971" s="714"/>
      <c r="O2971" s="715"/>
    </row>
    <row r="2972" spans="1:15" s="610" customFormat="1" ht="34.5" customHeight="1" x14ac:dyDescent="0.25">
      <c r="A2972" s="1048"/>
      <c r="B2972" s="608">
        <v>12</v>
      </c>
      <c r="C2972" s="608" t="s">
        <v>71</v>
      </c>
      <c r="D2972" s="609">
        <v>2567</v>
      </c>
      <c r="E2972" s="1048"/>
      <c r="F2972" s="1048"/>
      <c r="G2972" s="1065"/>
      <c r="H2972" s="1048"/>
      <c r="I2972" s="1048"/>
      <c r="J2972" s="1048"/>
      <c r="K2972" s="1048"/>
      <c r="L2972" s="610" t="s">
        <v>297</v>
      </c>
      <c r="M2972" s="650" t="s">
        <v>22000</v>
      </c>
      <c r="N2972" s="613"/>
      <c r="O2972" s="644"/>
    </row>
    <row r="2973" spans="1:15" s="610" customFormat="1" ht="34.5" customHeight="1" x14ac:dyDescent="0.25">
      <c r="A2973" s="1049"/>
      <c r="B2973" s="608">
        <v>12</v>
      </c>
      <c r="C2973" s="608" t="s">
        <v>71</v>
      </c>
      <c r="D2973" s="609">
        <v>2567</v>
      </c>
      <c r="E2973" s="1049"/>
      <c r="F2973" s="1049"/>
      <c r="G2973" s="1066"/>
      <c r="H2973" s="1049"/>
      <c r="I2973" s="1049"/>
      <c r="J2973" s="1049"/>
      <c r="K2973" s="1049"/>
      <c r="L2973" s="610" t="s">
        <v>5673</v>
      </c>
      <c r="M2973" s="650" t="s">
        <v>22001</v>
      </c>
      <c r="N2973" s="613" t="s">
        <v>22002</v>
      </c>
      <c r="O2973" s="644">
        <v>172769.66</v>
      </c>
    </row>
    <row r="2974" spans="1:15" ht="40.5" x14ac:dyDescent="0.25">
      <c r="A2974" s="69">
        <v>901</v>
      </c>
      <c r="B2974" s="69">
        <v>25</v>
      </c>
      <c r="C2974" s="69" t="s">
        <v>70</v>
      </c>
      <c r="D2974" s="113">
        <v>2567</v>
      </c>
      <c r="E2974" s="113" t="s">
        <v>21210</v>
      </c>
      <c r="F2974" s="113" t="s">
        <v>21210</v>
      </c>
      <c r="G2974" s="1" t="s">
        <v>21211</v>
      </c>
      <c r="H2974" s="113" t="s">
        <v>13430</v>
      </c>
      <c r="I2974" s="113" t="s">
        <v>584</v>
      </c>
      <c r="J2974" s="113" t="s">
        <v>463</v>
      </c>
      <c r="K2974" s="69" t="s">
        <v>3414</v>
      </c>
      <c r="L2974" s="367" t="s">
        <v>20299</v>
      </c>
      <c r="M2974" s="361" t="s">
        <v>21212</v>
      </c>
    </row>
    <row r="2975" spans="1:15" ht="40.5" x14ac:dyDescent="0.25">
      <c r="A2975" s="69">
        <v>902</v>
      </c>
      <c r="B2975" s="69">
        <v>25</v>
      </c>
      <c r="C2975" s="69" t="s">
        <v>70</v>
      </c>
      <c r="D2975" s="113">
        <v>2567</v>
      </c>
      <c r="E2975" s="113" t="s">
        <v>21213</v>
      </c>
      <c r="F2975" s="113" t="s">
        <v>21213</v>
      </c>
      <c r="G2975" s="1" t="s">
        <v>21214</v>
      </c>
      <c r="H2975" s="113" t="s">
        <v>21215</v>
      </c>
      <c r="I2975" s="113" t="s">
        <v>42</v>
      </c>
      <c r="J2975" s="113" t="s">
        <v>2880</v>
      </c>
      <c r="K2975" s="69" t="s">
        <v>3414</v>
      </c>
      <c r="L2975" s="367" t="s">
        <v>20299</v>
      </c>
      <c r="M2975" s="361" t="s">
        <v>21216</v>
      </c>
    </row>
    <row r="2976" spans="1:15" s="604" customFormat="1" ht="33" customHeight="1" x14ac:dyDescent="0.25">
      <c r="A2976" s="1047">
        <v>903</v>
      </c>
      <c r="B2976" s="602">
        <v>25</v>
      </c>
      <c r="C2976" s="602" t="s">
        <v>70</v>
      </c>
      <c r="D2976" s="603">
        <v>2567</v>
      </c>
      <c r="E2976" s="1047" t="s">
        <v>21217</v>
      </c>
      <c r="F2976" s="1047" t="s">
        <v>21217</v>
      </c>
      <c r="G2976" s="1064" t="s">
        <v>21218</v>
      </c>
      <c r="H2976" s="1047" t="s">
        <v>21219</v>
      </c>
      <c r="I2976" s="1047" t="s">
        <v>12469</v>
      </c>
      <c r="J2976" s="1047" t="s">
        <v>12469</v>
      </c>
      <c r="K2976" s="1047" t="s">
        <v>3414</v>
      </c>
      <c r="L2976" s="603" t="s">
        <v>20298</v>
      </c>
      <c r="M2976" s="649" t="s">
        <v>21333</v>
      </c>
      <c r="N2976" s="613"/>
      <c r="O2976" s="644"/>
    </row>
    <row r="2977" spans="1:15" s="610" customFormat="1" ht="33" customHeight="1" x14ac:dyDescent="0.25">
      <c r="A2977" s="1048"/>
      <c r="B2977" s="608">
        <v>30</v>
      </c>
      <c r="C2977" s="608" t="s">
        <v>69</v>
      </c>
      <c r="D2977" s="609">
        <v>2567</v>
      </c>
      <c r="E2977" s="1048"/>
      <c r="F2977" s="1048"/>
      <c r="G2977" s="1065"/>
      <c r="H2977" s="1048"/>
      <c r="I2977" s="1048"/>
      <c r="J2977" s="1048"/>
      <c r="K2977" s="1048"/>
      <c r="L2977" s="610" t="s">
        <v>297</v>
      </c>
      <c r="M2977" s="650" t="s">
        <v>21905</v>
      </c>
      <c r="N2977" s="613"/>
      <c r="O2977" s="644"/>
    </row>
    <row r="2978" spans="1:15" s="610" customFormat="1" ht="33" customHeight="1" x14ac:dyDescent="0.25">
      <c r="A2978" s="1049"/>
      <c r="B2978" s="608">
        <v>13</v>
      </c>
      <c r="C2978" s="608" t="s">
        <v>73</v>
      </c>
      <c r="D2978" s="609">
        <v>2567</v>
      </c>
      <c r="E2978" s="1049"/>
      <c r="F2978" s="1049"/>
      <c r="G2978" s="1066"/>
      <c r="H2978" s="1049"/>
      <c r="I2978" s="1049"/>
      <c r="J2978" s="1049"/>
      <c r="K2978" s="1049"/>
      <c r="L2978" s="610" t="s">
        <v>5673</v>
      </c>
      <c r="M2978" s="650" t="s">
        <v>21906</v>
      </c>
      <c r="N2978" s="613" t="s">
        <v>21907</v>
      </c>
      <c r="O2978" s="644"/>
    </row>
    <row r="2979" spans="1:15" s="604" customFormat="1" ht="33" customHeight="1" x14ac:dyDescent="0.25">
      <c r="A2979" s="1047">
        <v>904</v>
      </c>
      <c r="B2979" s="602">
        <v>25</v>
      </c>
      <c r="C2979" s="602" t="s">
        <v>70</v>
      </c>
      <c r="D2979" s="603">
        <v>2567</v>
      </c>
      <c r="E2979" s="1047" t="s">
        <v>21217</v>
      </c>
      <c r="F2979" s="1047" t="s">
        <v>21217</v>
      </c>
      <c r="G2979" s="1064" t="s">
        <v>21218</v>
      </c>
      <c r="H2979" s="1047" t="s">
        <v>21219</v>
      </c>
      <c r="I2979" s="1047" t="s">
        <v>12469</v>
      </c>
      <c r="J2979" s="1047" t="s">
        <v>12469</v>
      </c>
      <c r="K2979" s="1047" t="s">
        <v>3414</v>
      </c>
      <c r="L2979" s="603" t="s">
        <v>14582</v>
      </c>
      <c r="M2979" s="649" t="s">
        <v>21334</v>
      </c>
      <c r="N2979" s="613"/>
      <c r="O2979" s="644"/>
    </row>
    <row r="2980" spans="1:15" s="610" customFormat="1" ht="33" customHeight="1" x14ac:dyDescent="0.25">
      <c r="A2980" s="1048"/>
      <c r="B2980" s="608">
        <v>12</v>
      </c>
      <c r="C2980" s="608" t="s">
        <v>71</v>
      </c>
      <c r="D2980" s="609">
        <v>2567</v>
      </c>
      <c r="E2980" s="1048"/>
      <c r="F2980" s="1048"/>
      <c r="G2980" s="1065"/>
      <c r="H2980" s="1048"/>
      <c r="I2980" s="1048"/>
      <c r="J2980" s="1048"/>
      <c r="K2980" s="1048"/>
      <c r="L2980" s="610" t="s">
        <v>297</v>
      </c>
      <c r="M2980" s="650" t="s">
        <v>21948</v>
      </c>
      <c r="N2980" s="613"/>
      <c r="O2980" s="644"/>
    </row>
    <row r="2981" spans="1:15" s="610" customFormat="1" ht="33" customHeight="1" x14ac:dyDescent="0.25">
      <c r="A2981" s="1049"/>
      <c r="B2981" s="608">
        <v>13</v>
      </c>
      <c r="C2981" s="608" t="s">
        <v>71</v>
      </c>
      <c r="D2981" s="609">
        <v>2567</v>
      </c>
      <c r="E2981" s="1049"/>
      <c r="F2981" s="1049"/>
      <c r="G2981" s="1066"/>
      <c r="H2981" s="1049"/>
      <c r="I2981" s="1049"/>
      <c r="J2981" s="1049"/>
      <c r="K2981" s="1049"/>
      <c r="L2981" s="610" t="s">
        <v>5673</v>
      </c>
      <c r="M2981" s="650" t="s">
        <v>21949</v>
      </c>
      <c r="N2981" s="613" t="s">
        <v>21950</v>
      </c>
      <c r="O2981" s="644">
        <v>63357.69</v>
      </c>
    </row>
    <row r="2982" spans="1:15" ht="40.5" x14ac:dyDescent="0.25">
      <c r="A2982" s="69">
        <v>905</v>
      </c>
      <c r="B2982" s="69">
        <v>8</v>
      </c>
      <c r="C2982" s="69" t="s">
        <v>69</v>
      </c>
      <c r="D2982" s="69">
        <v>2567</v>
      </c>
      <c r="E2982" s="113" t="s">
        <v>21286</v>
      </c>
      <c r="F2982" s="113" t="s">
        <v>21286</v>
      </c>
      <c r="G2982" s="1" t="s">
        <v>21287</v>
      </c>
      <c r="H2982" s="113" t="s">
        <v>21288</v>
      </c>
      <c r="I2982" s="113" t="s">
        <v>417</v>
      </c>
      <c r="J2982" s="113" t="s">
        <v>232</v>
      </c>
      <c r="K2982" s="113" t="s">
        <v>3414</v>
      </c>
    </row>
    <row r="2983" spans="1:15" s="604" customFormat="1" ht="32.25" customHeight="1" x14ac:dyDescent="0.25">
      <c r="A2983" s="1047">
        <v>906</v>
      </c>
      <c r="B2983" s="602">
        <v>15</v>
      </c>
      <c r="C2983" s="602" t="s">
        <v>69</v>
      </c>
      <c r="D2983" s="602">
        <v>2567</v>
      </c>
      <c r="E2983" s="1050" t="s">
        <v>21328</v>
      </c>
      <c r="F2983" s="1050" t="s">
        <v>21328</v>
      </c>
      <c r="G2983" s="1064" t="s">
        <v>21329</v>
      </c>
      <c r="H2983" s="1047" t="s">
        <v>9108</v>
      </c>
      <c r="I2983" s="1047" t="s">
        <v>2448</v>
      </c>
      <c r="J2983" s="1047" t="s">
        <v>232</v>
      </c>
      <c r="K2983" s="1047" t="s">
        <v>3414</v>
      </c>
      <c r="L2983" s="603" t="s">
        <v>14582</v>
      </c>
      <c r="M2983" s="649" t="s">
        <v>21335</v>
      </c>
      <c r="N2983" s="613"/>
      <c r="O2983" s="644"/>
    </row>
    <row r="2984" spans="1:15" s="610" customFormat="1" ht="32.25" customHeight="1" x14ac:dyDescent="0.25">
      <c r="A2984" s="1048"/>
      <c r="B2984" s="608">
        <v>2</v>
      </c>
      <c r="C2984" s="608" t="s">
        <v>71</v>
      </c>
      <c r="D2984" s="608">
        <v>2567</v>
      </c>
      <c r="E2984" s="1051"/>
      <c r="F2984" s="1051"/>
      <c r="G2984" s="1065"/>
      <c r="H2984" s="1048"/>
      <c r="I2984" s="1048"/>
      <c r="J2984" s="1048"/>
      <c r="K2984" s="1048"/>
      <c r="L2984" s="610" t="s">
        <v>297</v>
      </c>
      <c r="M2984" s="650" t="s">
        <v>21884</v>
      </c>
      <c r="N2984" s="613"/>
      <c r="O2984" s="644"/>
    </row>
    <row r="2985" spans="1:15" s="610" customFormat="1" ht="32.25" customHeight="1" x14ac:dyDescent="0.25">
      <c r="A2985" s="1049"/>
      <c r="B2985" s="608">
        <v>4</v>
      </c>
      <c r="C2985" s="608" t="s">
        <v>71</v>
      </c>
      <c r="D2985" s="608">
        <v>2567</v>
      </c>
      <c r="E2985" s="1052"/>
      <c r="F2985" s="1052"/>
      <c r="G2985" s="1066"/>
      <c r="H2985" s="1049"/>
      <c r="I2985" s="1049"/>
      <c r="J2985" s="1049"/>
      <c r="K2985" s="1049"/>
      <c r="L2985" s="610" t="s">
        <v>5673</v>
      </c>
      <c r="M2985" s="650" t="s">
        <v>21885</v>
      </c>
      <c r="N2985" s="613" t="s">
        <v>21887</v>
      </c>
      <c r="O2985" s="644">
        <v>273887.45</v>
      </c>
    </row>
    <row r="2986" spans="1:15" s="604" customFormat="1" ht="25.5" customHeight="1" x14ac:dyDescent="0.25">
      <c r="A2986" s="1047">
        <v>907</v>
      </c>
      <c r="B2986" s="602">
        <v>25</v>
      </c>
      <c r="C2986" s="602" t="s">
        <v>69</v>
      </c>
      <c r="D2986" s="602">
        <v>2567</v>
      </c>
      <c r="E2986" s="1050" t="s">
        <v>21328</v>
      </c>
      <c r="F2986" s="1050" t="s">
        <v>21328</v>
      </c>
      <c r="G2986" s="1064" t="s">
        <v>21329</v>
      </c>
      <c r="H2986" s="1047" t="s">
        <v>9108</v>
      </c>
      <c r="I2986" s="1047" t="s">
        <v>2448</v>
      </c>
      <c r="J2986" s="1047" t="s">
        <v>232</v>
      </c>
      <c r="K2986" s="1047" t="s">
        <v>3414</v>
      </c>
      <c r="L2986" s="603" t="s">
        <v>21423</v>
      </c>
      <c r="M2986" s="649" t="s">
        <v>21336</v>
      </c>
      <c r="N2986" s="613"/>
      <c r="O2986" s="644"/>
    </row>
    <row r="2987" spans="1:15" s="610" customFormat="1" ht="20.25" customHeight="1" x14ac:dyDescent="0.25">
      <c r="A2987" s="1048"/>
      <c r="B2987" s="608">
        <v>2</v>
      </c>
      <c r="C2987" s="608" t="s">
        <v>71</v>
      </c>
      <c r="D2987" s="608">
        <v>2567</v>
      </c>
      <c r="E2987" s="1051"/>
      <c r="F2987" s="1051"/>
      <c r="G2987" s="1065"/>
      <c r="H2987" s="1048"/>
      <c r="I2987" s="1048"/>
      <c r="J2987" s="1048"/>
      <c r="K2987" s="1048"/>
      <c r="L2987" s="610" t="s">
        <v>297</v>
      </c>
      <c r="M2987" s="650" t="s">
        <v>21886</v>
      </c>
      <c r="N2987" s="613"/>
      <c r="O2987" s="644"/>
    </row>
    <row r="2988" spans="1:15" s="610" customFormat="1" ht="20.25" customHeight="1" x14ac:dyDescent="0.25">
      <c r="A2988" s="1049"/>
      <c r="B2988" s="608">
        <v>4</v>
      </c>
      <c r="C2988" s="608" t="s">
        <v>71</v>
      </c>
      <c r="D2988" s="608">
        <v>2567</v>
      </c>
      <c r="E2988" s="1052"/>
      <c r="F2988" s="1052"/>
      <c r="G2988" s="1066"/>
      <c r="H2988" s="1049"/>
      <c r="I2988" s="1049"/>
      <c r="J2988" s="1049"/>
      <c r="K2988" s="1049"/>
      <c r="L2988" s="610" t="s">
        <v>5673</v>
      </c>
      <c r="M2988" s="650" t="s">
        <v>21885</v>
      </c>
      <c r="N2988" s="613" t="s">
        <v>21887</v>
      </c>
      <c r="O2988" s="644">
        <v>10854.43</v>
      </c>
    </row>
    <row r="2989" spans="1:15" s="604" customFormat="1" ht="40.5" x14ac:dyDescent="0.25">
      <c r="A2989" s="1047">
        <v>908</v>
      </c>
      <c r="B2989" s="602">
        <v>15</v>
      </c>
      <c r="C2989" s="602" t="s">
        <v>69</v>
      </c>
      <c r="D2989" s="602">
        <v>2567</v>
      </c>
      <c r="E2989" s="1047" t="s">
        <v>21330</v>
      </c>
      <c r="F2989" s="1047" t="s">
        <v>21330</v>
      </c>
      <c r="G2989" s="1064" t="s">
        <v>21331</v>
      </c>
      <c r="H2989" s="1047" t="s">
        <v>10671</v>
      </c>
      <c r="I2989" s="1047" t="s">
        <v>1572</v>
      </c>
      <c r="J2989" s="1047" t="s">
        <v>527</v>
      </c>
      <c r="K2989" s="1047" t="s">
        <v>3414</v>
      </c>
      <c r="L2989" s="603" t="s">
        <v>21513</v>
      </c>
      <c r="M2989" s="649" t="s">
        <v>21332</v>
      </c>
      <c r="N2989" s="613"/>
      <c r="O2989" s="644"/>
    </row>
    <row r="2990" spans="1:15" s="610" customFormat="1" ht="34.5" customHeight="1" x14ac:dyDescent="0.25">
      <c r="A2990" s="1048"/>
      <c r="B2990" s="608">
        <v>24</v>
      </c>
      <c r="C2990" s="608" t="s">
        <v>67</v>
      </c>
      <c r="D2990" s="608">
        <v>2567</v>
      </c>
      <c r="E2990" s="1048"/>
      <c r="F2990" s="1048"/>
      <c r="G2990" s="1065"/>
      <c r="H2990" s="1048"/>
      <c r="I2990" s="1048"/>
      <c r="J2990" s="1048"/>
      <c r="K2990" s="1048"/>
      <c r="L2990" s="610" t="s">
        <v>297</v>
      </c>
      <c r="M2990" s="650" t="s">
        <v>22495</v>
      </c>
      <c r="N2990" s="613"/>
      <c r="O2990" s="644"/>
    </row>
    <row r="2991" spans="1:15" s="610" customFormat="1" ht="34.5" customHeight="1" x14ac:dyDescent="0.25">
      <c r="A2991" s="1049"/>
      <c r="B2991" s="608">
        <v>25</v>
      </c>
      <c r="C2991" s="608" t="s">
        <v>67</v>
      </c>
      <c r="D2991" s="608">
        <v>2567</v>
      </c>
      <c r="E2991" s="1049"/>
      <c r="F2991" s="1049"/>
      <c r="G2991" s="1066"/>
      <c r="H2991" s="1049"/>
      <c r="I2991" s="1049"/>
      <c r="J2991" s="1049"/>
      <c r="K2991" s="1049"/>
      <c r="L2991" s="610" t="s">
        <v>5673</v>
      </c>
      <c r="M2991" s="650" t="s">
        <v>22496</v>
      </c>
      <c r="N2991" s="613" t="s">
        <v>22497</v>
      </c>
      <c r="O2991" s="644">
        <v>3702.51</v>
      </c>
    </row>
    <row r="2992" spans="1:15" s="604" customFormat="1" ht="34.5" customHeight="1" x14ac:dyDescent="0.25">
      <c r="A2992" s="1047">
        <v>909</v>
      </c>
      <c r="B2992" s="602">
        <v>15</v>
      </c>
      <c r="C2992" s="602" t="s">
        <v>69</v>
      </c>
      <c r="D2992" s="602">
        <v>2567</v>
      </c>
      <c r="E2992" s="1047" t="s">
        <v>21330</v>
      </c>
      <c r="F2992" s="1047" t="s">
        <v>21330</v>
      </c>
      <c r="G2992" s="1064" t="s">
        <v>21331</v>
      </c>
      <c r="H2992" s="1047" t="s">
        <v>10671</v>
      </c>
      <c r="I2992" s="1047" t="s">
        <v>1572</v>
      </c>
      <c r="J2992" s="1047" t="s">
        <v>527</v>
      </c>
      <c r="K2992" s="1047" t="s">
        <v>3414</v>
      </c>
      <c r="L2992" s="603" t="s">
        <v>14582</v>
      </c>
      <c r="M2992" s="649" t="s">
        <v>21337</v>
      </c>
      <c r="N2992" s="613"/>
      <c r="O2992" s="644"/>
    </row>
    <row r="2993" spans="1:15" s="610" customFormat="1" ht="34.5" customHeight="1" x14ac:dyDescent="0.25">
      <c r="A2993" s="1048"/>
      <c r="B2993" s="608">
        <v>24</v>
      </c>
      <c r="C2993" s="608" t="s">
        <v>67</v>
      </c>
      <c r="D2993" s="608">
        <v>2567</v>
      </c>
      <c r="E2993" s="1048"/>
      <c r="F2993" s="1048"/>
      <c r="G2993" s="1065"/>
      <c r="H2993" s="1048"/>
      <c r="I2993" s="1048"/>
      <c r="J2993" s="1048"/>
      <c r="K2993" s="1048"/>
      <c r="L2993" s="610" t="s">
        <v>297</v>
      </c>
      <c r="M2993" s="650" t="s">
        <v>22495</v>
      </c>
      <c r="N2993" s="613"/>
      <c r="O2993" s="644"/>
    </row>
    <row r="2994" spans="1:15" s="610" customFormat="1" ht="34.5" customHeight="1" x14ac:dyDescent="0.25">
      <c r="A2994" s="1049"/>
      <c r="B2994" s="608">
        <v>25</v>
      </c>
      <c r="C2994" s="608" t="s">
        <v>67</v>
      </c>
      <c r="D2994" s="608">
        <v>2567</v>
      </c>
      <c r="E2994" s="1049"/>
      <c r="F2994" s="1049"/>
      <c r="G2994" s="1066"/>
      <c r="H2994" s="1049"/>
      <c r="I2994" s="1049"/>
      <c r="J2994" s="1049"/>
      <c r="K2994" s="1049"/>
      <c r="L2994" s="610" t="s">
        <v>5673</v>
      </c>
      <c r="M2994" s="650" t="s">
        <v>22496</v>
      </c>
      <c r="N2994" s="613" t="s">
        <v>22498</v>
      </c>
      <c r="O2994" s="644">
        <v>70231.02</v>
      </c>
    </row>
    <row r="2995" spans="1:15" ht="27.75" customHeight="1" x14ac:dyDescent="0.25">
      <c r="A2995" s="69">
        <v>910</v>
      </c>
      <c r="B2995" s="69">
        <v>15</v>
      </c>
      <c r="C2995" s="69" t="s">
        <v>69</v>
      </c>
      <c r="D2995" s="69">
        <v>2567</v>
      </c>
      <c r="E2995" s="113" t="s">
        <v>21338</v>
      </c>
      <c r="F2995" s="113" t="s">
        <v>21338</v>
      </c>
      <c r="G2995" s="1" t="s">
        <v>21339</v>
      </c>
      <c r="H2995" s="113" t="s">
        <v>21352</v>
      </c>
      <c r="I2995" s="113" t="s">
        <v>1994</v>
      </c>
      <c r="J2995" s="113" t="s">
        <v>212</v>
      </c>
      <c r="K2995" s="113" t="s">
        <v>3414</v>
      </c>
      <c r="L2995" s="367" t="s">
        <v>20299</v>
      </c>
      <c r="M2995" s="361" t="s">
        <v>21353</v>
      </c>
    </row>
    <row r="2996" spans="1:15" ht="27.75" customHeight="1" x14ac:dyDescent="0.25">
      <c r="A2996" s="69">
        <v>911</v>
      </c>
      <c r="B2996" s="69">
        <v>15</v>
      </c>
      <c r="C2996" s="69" t="s">
        <v>69</v>
      </c>
      <c r="D2996" s="69">
        <v>2567</v>
      </c>
      <c r="E2996" s="113" t="s">
        <v>21330</v>
      </c>
      <c r="F2996" s="113" t="s">
        <v>21330</v>
      </c>
      <c r="G2996" s="1" t="s">
        <v>21354</v>
      </c>
      <c r="H2996" s="113" t="s">
        <v>10671</v>
      </c>
      <c r="I2996" s="113" t="s">
        <v>1572</v>
      </c>
      <c r="J2996" s="113" t="s">
        <v>527</v>
      </c>
      <c r="K2996" s="113" t="s">
        <v>3414</v>
      </c>
      <c r="L2996" s="367" t="s">
        <v>20299</v>
      </c>
      <c r="M2996" s="361" t="s">
        <v>21355</v>
      </c>
    </row>
    <row r="2997" spans="1:15" ht="27.75" customHeight="1" x14ac:dyDescent="0.25">
      <c r="A2997" s="69">
        <v>912</v>
      </c>
      <c r="B2997" s="69">
        <v>25</v>
      </c>
      <c r="C2997" s="69" t="s">
        <v>69</v>
      </c>
      <c r="D2997" s="69">
        <v>2567</v>
      </c>
      <c r="E2997" s="113" t="s">
        <v>21356</v>
      </c>
      <c r="F2997" s="113" t="s">
        <v>21356</v>
      </c>
      <c r="G2997" s="1" t="s">
        <v>21357</v>
      </c>
      <c r="H2997" s="113" t="s">
        <v>20024</v>
      </c>
      <c r="I2997" s="113" t="s">
        <v>150</v>
      </c>
      <c r="J2997" s="113" t="s">
        <v>151</v>
      </c>
      <c r="K2997" s="113" t="s">
        <v>3414</v>
      </c>
      <c r="L2997" s="367" t="s">
        <v>20299</v>
      </c>
      <c r="M2997" s="361" t="s">
        <v>21358</v>
      </c>
    </row>
    <row r="2998" spans="1:15" ht="32.25" customHeight="1" x14ac:dyDescent="0.25">
      <c r="A2998" s="69">
        <v>913</v>
      </c>
      <c r="B2998" s="69">
        <v>26</v>
      </c>
      <c r="C2998" s="69" t="s">
        <v>69</v>
      </c>
      <c r="D2998" s="69">
        <v>2567</v>
      </c>
      <c r="E2998" s="113" t="s">
        <v>21330</v>
      </c>
      <c r="F2998" s="113" t="s">
        <v>21330</v>
      </c>
      <c r="G2998" s="1" t="s">
        <v>21354</v>
      </c>
      <c r="H2998" s="113" t="s">
        <v>10671</v>
      </c>
      <c r="I2998" s="113" t="s">
        <v>1572</v>
      </c>
      <c r="J2998" s="113" t="s">
        <v>527</v>
      </c>
      <c r="K2998" s="113" t="s">
        <v>3414</v>
      </c>
      <c r="L2998" s="113" t="s">
        <v>21424</v>
      </c>
      <c r="M2998" s="361" t="s">
        <v>21359</v>
      </c>
    </row>
    <row r="2999" spans="1:15" ht="32.25" customHeight="1" x14ac:dyDescent="0.25">
      <c r="A2999" s="69">
        <v>914</v>
      </c>
      <c r="B2999" s="69">
        <v>26</v>
      </c>
      <c r="C2999" s="69" t="s">
        <v>69</v>
      </c>
      <c r="D2999" s="69">
        <v>2567</v>
      </c>
      <c r="E2999" s="113" t="s">
        <v>21330</v>
      </c>
      <c r="F2999" s="113" t="s">
        <v>21330</v>
      </c>
      <c r="G2999" s="1" t="s">
        <v>21354</v>
      </c>
      <c r="H2999" s="113" t="s">
        <v>10671</v>
      </c>
      <c r="I2999" s="113" t="s">
        <v>1572</v>
      </c>
      <c r="J2999" s="113" t="s">
        <v>527</v>
      </c>
      <c r="K2999" s="113" t="s">
        <v>3414</v>
      </c>
      <c r="L2999" s="113" t="s">
        <v>21425</v>
      </c>
      <c r="M2999" s="361" t="s">
        <v>21360</v>
      </c>
    </row>
    <row r="3000" spans="1:15" ht="39.75" customHeight="1" x14ac:dyDescent="0.25">
      <c r="A3000" s="69">
        <v>915</v>
      </c>
      <c r="B3000" s="69">
        <v>26</v>
      </c>
      <c r="C3000" s="69" t="s">
        <v>69</v>
      </c>
      <c r="D3000" s="69">
        <v>2567</v>
      </c>
      <c r="E3000" s="113" t="s">
        <v>21328</v>
      </c>
      <c r="F3000" s="113" t="s">
        <v>21328</v>
      </c>
      <c r="G3000" s="1" t="s">
        <v>21329</v>
      </c>
      <c r="H3000" s="113" t="s">
        <v>9108</v>
      </c>
      <c r="I3000" s="113" t="s">
        <v>2448</v>
      </c>
      <c r="J3000" s="113" t="s">
        <v>232</v>
      </c>
      <c r="K3000" s="113" t="s">
        <v>3414</v>
      </c>
      <c r="L3000" s="113" t="s">
        <v>21425</v>
      </c>
      <c r="M3000" s="361" t="s">
        <v>21361</v>
      </c>
    </row>
    <row r="3001" spans="1:15" s="135" customFormat="1" ht="33" customHeight="1" x14ac:dyDescent="0.25">
      <c r="A3001" s="229">
        <v>916</v>
      </c>
      <c r="B3001" s="18">
        <v>31</v>
      </c>
      <c r="C3001" s="18" t="s">
        <v>69</v>
      </c>
      <c r="D3001" s="18">
        <v>2567</v>
      </c>
      <c r="E3001" s="227" t="s">
        <v>21502</v>
      </c>
      <c r="F3001" s="229" t="s">
        <v>21502</v>
      </c>
      <c r="G3001" s="902" t="s">
        <v>21503</v>
      </c>
      <c r="H3001" s="229" t="s">
        <v>21504</v>
      </c>
      <c r="I3001" s="229" t="s">
        <v>959</v>
      </c>
      <c r="J3001" s="229" t="s">
        <v>216</v>
      </c>
      <c r="K3001" s="229" t="s">
        <v>3414</v>
      </c>
      <c r="L3001" s="367" t="s">
        <v>20299</v>
      </c>
      <c r="M3001" s="656" t="s">
        <v>21505</v>
      </c>
      <c r="N3001" s="469"/>
      <c r="O3001" s="192"/>
    </row>
    <row r="3002" spans="1:15" ht="36" customHeight="1" x14ac:dyDescent="0.25">
      <c r="A3002" s="69">
        <v>917</v>
      </c>
      <c r="B3002" s="69">
        <v>1</v>
      </c>
      <c r="C3002" s="69" t="s">
        <v>73</v>
      </c>
      <c r="D3002" s="69">
        <v>2567</v>
      </c>
      <c r="E3002" s="113" t="s">
        <v>21426</v>
      </c>
      <c r="F3002" s="113" t="s">
        <v>21426</v>
      </c>
      <c r="G3002" s="1" t="s">
        <v>21427</v>
      </c>
      <c r="H3002" s="113" t="s">
        <v>14914</v>
      </c>
      <c r="I3002" s="113" t="s">
        <v>21428</v>
      </c>
      <c r="J3002" s="113" t="s">
        <v>3414</v>
      </c>
      <c r="K3002" s="113" t="s">
        <v>3717</v>
      </c>
      <c r="L3002" s="367" t="s">
        <v>20299</v>
      </c>
      <c r="M3002" s="361" t="s">
        <v>21429</v>
      </c>
    </row>
    <row r="3003" spans="1:15" ht="36" customHeight="1" x14ac:dyDescent="0.25">
      <c r="A3003" s="69">
        <v>918</v>
      </c>
      <c r="B3003" s="69">
        <v>1</v>
      </c>
      <c r="C3003" s="69" t="s">
        <v>73</v>
      </c>
      <c r="D3003" s="69">
        <v>2567</v>
      </c>
      <c r="E3003" s="113" t="s">
        <v>21430</v>
      </c>
      <c r="F3003" s="113" t="s">
        <v>21430</v>
      </c>
      <c r="G3003" s="1" t="s">
        <v>21431</v>
      </c>
      <c r="H3003" s="113" t="s">
        <v>21432</v>
      </c>
      <c r="I3003" s="113" t="s">
        <v>732</v>
      </c>
      <c r="J3003" s="113" t="s">
        <v>212</v>
      </c>
      <c r="K3003" s="113" t="s">
        <v>3414</v>
      </c>
      <c r="L3003" s="367" t="s">
        <v>20299</v>
      </c>
      <c r="M3003" s="361" t="s">
        <v>21433</v>
      </c>
    </row>
    <row r="3004" spans="1:15" ht="43.5" customHeight="1" x14ac:dyDescent="0.25">
      <c r="A3004" s="69">
        <v>919</v>
      </c>
      <c r="B3004" s="69">
        <v>5</v>
      </c>
      <c r="C3004" s="69" t="s">
        <v>73</v>
      </c>
      <c r="D3004" s="69">
        <v>2567</v>
      </c>
      <c r="E3004" s="113" t="s">
        <v>21434</v>
      </c>
      <c r="F3004" s="113" t="s">
        <v>21434</v>
      </c>
      <c r="G3004" s="1" t="s">
        <v>21435</v>
      </c>
      <c r="H3004" s="113" t="s">
        <v>21436</v>
      </c>
      <c r="I3004" s="113" t="s">
        <v>2658</v>
      </c>
      <c r="J3004" s="113" t="s">
        <v>105</v>
      </c>
      <c r="K3004" s="113" t="s">
        <v>3414</v>
      </c>
      <c r="L3004" s="367" t="s">
        <v>20299</v>
      </c>
      <c r="M3004" s="361" t="s">
        <v>21437</v>
      </c>
    </row>
    <row r="3005" spans="1:15" ht="36" customHeight="1" x14ac:dyDescent="0.25">
      <c r="A3005" s="69">
        <v>920</v>
      </c>
      <c r="B3005" s="69">
        <v>5</v>
      </c>
      <c r="C3005" s="69" t="s">
        <v>73</v>
      </c>
      <c r="D3005" s="69">
        <v>2567</v>
      </c>
      <c r="E3005" s="113" t="s">
        <v>21439</v>
      </c>
      <c r="F3005" s="113" t="s">
        <v>21439</v>
      </c>
      <c r="G3005" s="1" t="s">
        <v>21438</v>
      </c>
      <c r="H3005" s="113" t="s">
        <v>18186</v>
      </c>
      <c r="I3005" s="113" t="s">
        <v>1786</v>
      </c>
      <c r="J3005" s="113" t="s">
        <v>78</v>
      </c>
      <c r="K3005" s="113" t="s">
        <v>3414</v>
      </c>
      <c r="L3005" s="367" t="s">
        <v>20299</v>
      </c>
      <c r="M3005" s="361" t="s">
        <v>21440</v>
      </c>
    </row>
    <row r="3006" spans="1:15" ht="36" customHeight="1" x14ac:dyDescent="0.25">
      <c r="A3006" s="69">
        <v>921</v>
      </c>
      <c r="B3006" s="69">
        <v>5</v>
      </c>
      <c r="C3006" s="69" t="s">
        <v>73</v>
      </c>
      <c r="D3006" s="69">
        <v>2567</v>
      </c>
      <c r="E3006" s="113" t="s">
        <v>21493</v>
      </c>
      <c r="F3006" s="113" t="s">
        <v>21494</v>
      </c>
      <c r="G3006" s="1" t="s">
        <v>21495</v>
      </c>
      <c r="H3006" s="113" t="s">
        <v>21496</v>
      </c>
      <c r="I3006" s="113" t="s">
        <v>379</v>
      </c>
      <c r="J3006" s="113" t="s">
        <v>216</v>
      </c>
      <c r="K3006" s="113" t="s">
        <v>3414</v>
      </c>
      <c r="L3006" s="367" t="s">
        <v>21497</v>
      </c>
      <c r="M3006" s="361" t="s">
        <v>21498</v>
      </c>
    </row>
    <row r="3007" spans="1:15" s="604" customFormat="1" ht="34.5" customHeight="1" x14ac:dyDescent="0.25">
      <c r="A3007" s="1047">
        <v>922</v>
      </c>
      <c r="B3007" s="602">
        <v>5</v>
      </c>
      <c r="C3007" s="602" t="s">
        <v>73</v>
      </c>
      <c r="D3007" s="602">
        <v>2567</v>
      </c>
      <c r="E3007" s="1047" t="s">
        <v>21502</v>
      </c>
      <c r="F3007" s="1047" t="s">
        <v>21502</v>
      </c>
      <c r="G3007" s="1064" t="s">
        <v>21512</v>
      </c>
      <c r="H3007" s="1047" t="s">
        <v>21504</v>
      </c>
      <c r="I3007" s="1047" t="s">
        <v>959</v>
      </c>
      <c r="J3007" s="1047" t="s">
        <v>216</v>
      </c>
      <c r="K3007" s="1047" t="s">
        <v>3414</v>
      </c>
      <c r="L3007" s="603" t="s">
        <v>21513</v>
      </c>
      <c r="M3007" s="649" t="s">
        <v>21514</v>
      </c>
      <c r="N3007" s="613"/>
      <c r="O3007" s="644"/>
    </row>
    <row r="3008" spans="1:15" s="610" customFormat="1" ht="34.5" customHeight="1" x14ac:dyDescent="0.25">
      <c r="A3008" s="1048"/>
      <c r="B3008" s="608">
        <v>12</v>
      </c>
      <c r="C3008" s="608" t="s">
        <v>71</v>
      </c>
      <c r="D3008" s="608">
        <v>2567</v>
      </c>
      <c r="E3008" s="1048"/>
      <c r="F3008" s="1048"/>
      <c r="G3008" s="1065"/>
      <c r="H3008" s="1048"/>
      <c r="I3008" s="1048"/>
      <c r="J3008" s="1048"/>
      <c r="K3008" s="1048"/>
      <c r="L3008" s="610" t="s">
        <v>297</v>
      </c>
      <c r="M3008" s="650" t="s">
        <v>21957</v>
      </c>
      <c r="N3008" s="613"/>
      <c r="O3008" s="644"/>
    </row>
    <row r="3009" spans="1:15" s="610" customFormat="1" ht="34.5" customHeight="1" x14ac:dyDescent="0.25">
      <c r="A3009" s="1049"/>
      <c r="B3009" s="608">
        <v>12</v>
      </c>
      <c r="C3009" s="608" t="s">
        <v>71</v>
      </c>
      <c r="D3009" s="608">
        <v>2567</v>
      </c>
      <c r="E3009" s="1049"/>
      <c r="F3009" s="1049"/>
      <c r="G3009" s="1066"/>
      <c r="H3009" s="1049"/>
      <c r="I3009" s="1049"/>
      <c r="J3009" s="1049"/>
      <c r="K3009" s="1049"/>
      <c r="L3009" s="610" t="s">
        <v>5673</v>
      </c>
      <c r="M3009" s="650" t="s">
        <v>21958</v>
      </c>
      <c r="N3009" s="613" t="s">
        <v>21956</v>
      </c>
      <c r="O3009" s="644">
        <v>10788.77</v>
      </c>
    </row>
    <row r="3010" spans="1:15" s="604" customFormat="1" ht="34.5" customHeight="1" x14ac:dyDescent="0.25">
      <c r="A3010" s="1047">
        <v>923</v>
      </c>
      <c r="B3010" s="602">
        <v>5</v>
      </c>
      <c r="C3010" s="602" t="s">
        <v>73</v>
      </c>
      <c r="D3010" s="602">
        <v>2567</v>
      </c>
      <c r="E3010" s="1047" t="s">
        <v>21502</v>
      </c>
      <c r="F3010" s="1047" t="s">
        <v>21502</v>
      </c>
      <c r="G3010" s="1064" t="s">
        <v>21515</v>
      </c>
      <c r="H3010" s="1047" t="s">
        <v>21516</v>
      </c>
      <c r="I3010" s="1047" t="s">
        <v>959</v>
      </c>
      <c r="J3010" s="1047" t="s">
        <v>216</v>
      </c>
      <c r="K3010" s="1047" t="s">
        <v>3414</v>
      </c>
      <c r="L3010" s="603" t="s">
        <v>21517</v>
      </c>
      <c r="M3010" s="649" t="s">
        <v>21518</v>
      </c>
      <c r="N3010" s="613"/>
      <c r="O3010" s="644"/>
    </row>
    <row r="3011" spans="1:15" s="610" customFormat="1" ht="34.5" customHeight="1" x14ac:dyDescent="0.25">
      <c r="A3011" s="1048"/>
      <c r="B3011" s="608">
        <v>12</v>
      </c>
      <c r="C3011" s="608" t="s">
        <v>71</v>
      </c>
      <c r="D3011" s="608">
        <v>2567</v>
      </c>
      <c r="E3011" s="1048"/>
      <c r="F3011" s="1048"/>
      <c r="G3011" s="1065"/>
      <c r="H3011" s="1048"/>
      <c r="I3011" s="1048"/>
      <c r="J3011" s="1048"/>
      <c r="K3011" s="1048"/>
      <c r="L3011" s="610" t="s">
        <v>297</v>
      </c>
      <c r="M3011" s="650" t="s">
        <v>21957</v>
      </c>
      <c r="N3011" s="613"/>
      <c r="O3011" s="644"/>
    </row>
    <row r="3012" spans="1:15" s="610" customFormat="1" ht="34.5" customHeight="1" x14ac:dyDescent="0.25">
      <c r="A3012" s="1049"/>
      <c r="B3012" s="608">
        <v>12</v>
      </c>
      <c r="C3012" s="608" t="s">
        <v>71</v>
      </c>
      <c r="D3012" s="608">
        <v>2567</v>
      </c>
      <c r="E3012" s="1049"/>
      <c r="F3012" s="1049"/>
      <c r="G3012" s="1066"/>
      <c r="H3012" s="1049"/>
      <c r="I3012" s="1049"/>
      <c r="J3012" s="1049"/>
      <c r="K3012" s="1049"/>
      <c r="L3012" s="610" t="s">
        <v>5673</v>
      </c>
      <c r="M3012" s="650" t="s">
        <v>21958</v>
      </c>
      <c r="N3012" s="613" t="s">
        <v>21956</v>
      </c>
      <c r="O3012" s="644">
        <v>192615.81</v>
      </c>
    </row>
    <row r="3013" spans="1:15" ht="36" customHeight="1" x14ac:dyDescent="0.25">
      <c r="A3013" s="69">
        <v>924</v>
      </c>
      <c r="B3013" s="69">
        <v>6</v>
      </c>
      <c r="C3013" s="69" t="s">
        <v>73</v>
      </c>
      <c r="D3013" s="69">
        <v>2567</v>
      </c>
      <c r="E3013" s="113" t="s">
        <v>21442</v>
      </c>
      <c r="F3013" s="113" t="s">
        <v>21442</v>
      </c>
      <c r="G3013" s="99" t="s">
        <v>21443</v>
      </c>
      <c r="H3013" s="113" t="s">
        <v>21444</v>
      </c>
      <c r="I3013" s="113" t="s">
        <v>780</v>
      </c>
      <c r="J3013" s="113" t="s">
        <v>92</v>
      </c>
      <c r="K3013" s="113" t="s">
        <v>3414</v>
      </c>
      <c r="L3013" s="367" t="s">
        <v>20299</v>
      </c>
      <c r="M3013" s="361" t="s">
        <v>21441</v>
      </c>
    </row>
    <row r="3014" spans="1:15" ht="36" customHeight="1" x14ac:dyDescent="0.25">
      <c r="A3014" s="69">
        <v>925</v>
      </c>
      <c r="B3014" s="69">
        <v>7</v>
      </c>
      <c r="C3014" s="69" t="s">
        <v>73</v>
      </c>
      <c r="D3014" s="69">
        <v>2567</v>
      </c>
      <c r="E3014" s="113" t="s">
        <v>21446</v>
      </c>
      <c r="F3014" s="113" t="s">
        <v>21446</v>
      </c>
      <c r="G3014" s="1" t="s">
        <v>21447</v>
      </c>
      <c r="H3014" s="113" t="s">
        <v>21448</v>
      </c>
      <c r="I3014" s="113" t="s">
        <v>387</v>
      </c>
      <c r="J3014" s="113" t="s">
        <v>388</v>
      </c>
      <c r="K3014" s="113" t="s">
        <v>3414</v>
      </c>
      <c r="L3014" s="367" t="s">
        <v>20299</v>
      </c>
      <c r="M3014" s="361" t="s">
        <v>21445</v>
      </c>
    </row>
    <row r="3015" spans="1:15" s="604" customFormat="1" ht="34.5" customHeight="1" x14ac:dyDescent="0.25">
      <c r="A3015" s="626">
        <v>926</v>
      </c>
      <c r="B3015" s="602">
        <v>13</v>
      </c>
      <c r="C3015" s="602" t="s">
        <v>73</v>
      </c>
      <c r="D3015" s="602">
        <v>2567</v>
      </c>
      <c r="E3015" s="626" t="s">
        <v>21666</v>
      </c>
      <c r="F3015" s="626" t="s">
        <v>21666</v>
      </c>
      <c r="G3015" s="626" t="s">
        <v>21667</v>
      </c>
      <c r="H3015" s="626" t="s">
        <v>21668</v>
      </c>
      <c r="I3015" s="626" t="s">
        <v>742</v>
      </c>
      <c r="J3015" s="626" t="s">
        <v>113</v>
      </c>
      <c r="K3015" s="626" t="s">
        <v>3414</v>
      </c>
      <c r="L3015" s="603" t="s">
        <v>20299</v>
      </c>
      <c r="M3015" s="649" t="s">
        <v>21669</v>
      </c>
      <c r="N3015" s="613"/>
      <c r="O3015" s="644"/>
    </row>
    <row r="3016" spans="1:15" s="604" customFormat="1" ht="34.5" customHeight="1" x14ac:dyDescent="0.25">
      <c r="A3016" s="1047">
        <v>927</v>
      </c>
      <c r="B3016" s="602">
        <v>14</v>
      </c>
      <c r="C3016" s="602" t="s">
        <v>73</v>
      </c>
      <c r="D3016" s="602">
        <v>2567</v>
      </c>
      <c r="E3016" s="1047" t="s">
        <v>21670</v>
      </c>
      <c r="F3016" s="1047" t="s">
        <v>21670</v>
      </c>
      <c r="G3016" s="1064" t="s">
        <v>21671</v>
      </c>
      <c r="H3016" s="1047" t="s">
        <v>21672</v>
      </c>
      <c r="I3016" s="1047" t="s">
        <v>631</v>
      </c>
      <c r="J3016" s="1047" t="s">
        <v>232</v>
      </c>
      <c r="K3016" s="1047" t="s">
        <v>3414</v>
      </c>
      <c r="L3016" s="603" t="s">
        <v>21517</v>
      </c>
      <c r="M3016" s="649" t="s">
        <v>21673</v>
      </c>
      <c r="N3016" s="613"/>
      <c r="O3016" s="644"/>
    </row>
    <row r="3017" spans="1:15" s="610" customFormat="1" ht="34.5" customHeight="1" x14ac:dyDescent="0.25">
      <c r="A3017" s="1048"/>
      <c r="B3017" s="608">
        <v>12</v>
      </c>
      <c r="C3017" s="608" t="s">
        <v>71</v>
      </c>
      <c r="D3017" s="608">
        <v>2567</v>
      </c>
      <c r="E3017" s="1048"/>
      <c r="F3017" s="1048"/>
      <c r="G3017" s="1065"/>
      <c r="H3017" s="1048"/>
      <c r="I3017" s="1048"/>
      <c r="J3017" s="1048"/>
      <c r="K3017" s="1048"/>
      <c r="L3017" s="610" t="s">
        <v>297</v>
      </c>
      <c r="M3017" s="650" t="s">
        <v>21954</v>
      </c>
      <c r="N3017" s="613"/>
      <c r="O3017" s="644"/>
    </row>
    <row r="3018" spans="1:15" s="610" customFormat="1" ht="34.5" customHeight="1" x14ac:dyDescent="0.25">
      <c r="A3018" s="1049"/>
      <c r="B3018" s="608">
        <v>12</v>
      </c>
      <c r="C3018" s="608" t="s">
        <v>71</v>
      </c>
      <c r="D3018" s="608">
        <v>2567</v>
      </c>
      <c r="E3018" s="1049"/>
      <c r="F3018" s="1049"/>
      <c r="G3018" s="1066"/>
      <c r="H3018" s="1049"/>
      <c r="I3018" s="1049"/>
      <c r="J3018" s="1049"/>
      <c r="K3018" s="1049"/>
      <c r="L3018" s="610" t="s">
        <v>5673</v>
      </c>
      <c r="M3018" s="650" t="s">
        <v>21955</v>
      </c>
      <c r="N3018" s="613" t="s">
        <v>21956</v>
      </c>
      <c r="O3018" s="644">
        <v>181508.38</v>
      </c>
    </row>
    <row r="3019" spans="1:15" s="604" customFormat="1" ht="34.5" customHeight="1" x14ac:dyDescent="0.25">
      <c r="A3019" s="1047">
        <v>928</v>
      </c>
      <c r="B3019" s="602">
        <v>14</v>
      </c>
      <c r="C3019" s="602" t="s">
        <v>73</v>
      </c>
      <c r="D3019" s="602">
        <v>2567</v>
      </c>
      <c r="E3019" s="1047" t="s">
        <v>21666</v>
      </c>
      <c r="F3019" s="1047" t="s">
        <v>21666</v>
      </c>
      <c r="G3019" s="1064" t="s">
        <v>21674</v>
      </c>
      <c r="H3019" s="1047" t="s">
        <v>21668</v>
      </c>
      <c r="I3019" s="1047" t="s">
        <v>742</v>
      </c>
      <c r="J3019" s="1047" t="s">
        <v>113</v>
      </c>
      <c r="K3019" s="1047" t="s">
        <v>3414</v>
      </c>
      <c r="L3019" s="603" t="s">
        <v>21517</v>
      </c>
      <c r="M3019" s="649" t="s">
        <v>21675</v>
      </c>
      <c r="N3019" s="613"/>
      <c r="O3019" s="644"/>
    </row>
    <row r="3020" spans="1:15" s="610" customFormat="1" ht="34.5" customHeight="1" x14ac:dyDescent="0.25">
      <c r="A3020" s="1048"/>
      <c r="B3020" s="608">
        <v>7</v>
      </c>
      <c r="C3020" s="608" t="s">
        <v>67</v>
      </c>
      <c r="D3020" s="608">
        <v>2567</v>
      </c>
      <c r="E3020" s="1048"/>
      <c r="F3020" s="1048"/>
      <c r="G3020" s="1065"/>
      <c r="H3020" s="1048"/>
      <c r="I3020" s="1048"/>
      <c r="J3020" s="1048"/>
      <c r="K3020" s="1048"/>
      <c r="L3020" s="610" t="s">
        <v>297</v>
      </c>
      <c r="M3020" s="650" t="s">
        <v>22292</v>
      </c>
      <c r="N3020" s="613"/>
      <c r="O3020" s="644"/>
    </row>
    <row r="3021" spans="1:15" s="610" customFormat="1" ht="34.5" customHeight="1" x14ac:dyDescent="0.25">
      <c r="A3021" s="1049"/>
      <c r="B3021" s="608">
        <v>7</v>
      </c>
      <c r="C3021" s="608" t="s">
        <v>67</v>
      </c>
      <c r="D3021" s="608">
        <v>2567</v>
      </c>
      <c r="E3021" s="1049"/>
      <c r="F3021" s="1049"/>
      <c r="G3021" s="1066"/>
      <c r="H3021" s="1049"/>
      <c r="I3021" s="1049"/>
      <c r="J3021" s="1049"/>
      <c r="K3021" s="1049"/>
      <c r="L3021" s="610" t="s">
        <v>5673</v>
      </c>
      <c r="M3021" s="650" t="s">
        <v>22293</v>
      </c>
      <c r="N3021" s="613" t="s">
        <v>22294</v>
      </c>
      <c r="O3021" s="644">
        <v>215768.23</v>
      </c>
    </row>
    <row r="3022" spans="1:15" s="604" customFormat="1" ht="34.5" customHeight="1" x14ac:dyDescent="0.25">
      <c r="A3022" s="1047">
        <v>929</v>
      </c>
      <c r="B3022" s="602">
        <v>14</v>
      </c>
      <c r="C3022" s="602" t="s">
        <v>73</v>
      </c>
      <c r="D3022" s="602">
        <v>2567</v>
      </c>
      <c r="E3022" s="1047" t="s">
        <v>21666</v>
      </c>
      <c r="F3022" s="1047" t="s">
        <v>21666</v>
      </c>
      <c r="G3022" s="1064" t="s">
        <v>21674</v>
      </c>
      <c r="H3022" s="1047" t="s">
        <v>21668</v>
      </c>
      <c r="I3022" s="1047" t="s">
        <v>742</v>
      </c>
      <c r="J3022" s="1047" t="s">
        <v>113</v>
      </c>
      <c r="K3022" s="1047" t="s">
        <v>3414</v>
      </c>
      <c r="L3022" s="603" t="s">
        <v>21513</v>
      </c>
      <c r="M3022" s="649" t="s">
        <v>21676</v>
      </c>
      <c r="N3022" s="613"/>
      <c r="O3022" s="644"/>
    </row>
    <row r="3023" spans="1:15" s="610" customFormat="1" ht="34.5" customHeight="1" x14ac:dyDescent="0.25">
      <c r="A3023" s="1048"/>
      <c r="B3023" s="608">
        <v>7</v>
      </c>
      <c r="C3023" s="608" t="s">
        <v>67</v>
      </c>
      <c r="D3023" s="608">
        <v>2567</v>
      </c>
      <c r="E3023" s="1048"/>
      <c r="F3023" s="1048"/>
      <c r="G3023" s="1065"/>
      <c r="H3023" s="1048"/>
      <c r="I3023" s="1048"/>
      <c r="J3023" s="1048"/>
      <c r="K3023" s="1048"/>
      <c r="L3023" s="610" t="s">
        <v>297</v>
      </c>
      <c r="M3023" s="650" t="s">
        <v>22292</v>
      </c>
      <c r="N3023" s="613"/>
      <c r="O3023" s="644"/>
    </row>
    <row r="3024" spans="1:15" s="610" customFormat="1" ht="34.5" customHeight="1" x14ac:dyDescent="0.25">
      <c r="A3024" s="1049"/>
      <c r="B3024" s="608">
        <v>7</v>
      </c>
      <c r="C3024" s="608" t="s">
        <v>67</v>
      </c>
      <c r="D3024" s="608">
        <v>2567</v>
      </c>
      <c r="E3024" s="1049"/>
      <c r="F3024" s="1049"/>
      <c r="G3024" s="1066"/>
      <c r="H3024" s="1049"/>
      <c r="I3024" s="1049"/>
      <c r="J3024" s="1049"/>
      <c r="K3024" s="1049"/>
      <c r="L3024" s="610" t="s">
        <v>5673</v>
      </c>
      <c r="M3024" s="650" t="s">
        <v>22293</v>
      </c>
      <c r="N3024" s="613" t="s">
        <v>22295</v>
      </c>
      <c r="O3024" s="644">
        <v>10680.7</v>
      </c>
    </row>
    <row r="3025" spans="1:15" s="604" customFormat="1" ht="39" customHeight="1" x14ac:dyDescent="0.25">
      <c r="A3025" s="1047">
        <v>930</v>
      </c>
      <c r="B3025" s="602">
        <v>14</v>
      </c>
      <c r="C3025" s="602" t="s">
        <v>73</v>
      </c>
      <c r="D3025" s="602">
        <v>2567</v>
      </c>
      <c r="E3025" s="1047" t="s">
        <v>21519</v>
      </c>
      <c r="F3025" s="1047" t="s">
        <v>21519</v>
      </c>
      <c r="G3025" s="1064" t="s">
        <v>21520</v>
      </c>
      <c r="H3025" s="1047" t="s">
        <v>21521</v>
      </c>
      <c r="I3025" s="1047" t="s">
        <v>21522</v>
      </c>
      <c r="J3025" s="1047" t="s">
        <v>11</v>
      </c>
      <c r="K3025" s="1047" t="s">
        <v>3132</v>
      </c>
      <c r="L3025" s="603" t="s">
        <v>20299</v>
      </c>
      <c r="M3025" s="649" t="s">
        <v>21523</v>
      </c>
      <c r="N3025" s="613"/>
      <c r="O3025" s="644"/>
    </row>
    <row r="3026" spans="1:15" s="610" customFormat="1" ht="39" customHeight="1" x14ac:dyDescent="0.25">
      <c r="A3026" s="1048"/>
      <c r="B3026" s="608">
        <v>2</v>
      </c>
      <c r="C3026" s="608" t="s">
        <v>67</v>
      </c>
      <c r="D3026" s="608">
        <v>2567</v>
      </c>
      <c r="E3026" s="1048"/>
      <c r="F3026" s="1048"/>
      <c r="G3026" s="1065"/>
      <c r="H3026" s="1048"/>
      <c r="I3026" s="1048"/>
      <c r="J3026" s="1048"/>
      <c r="K3026" s="1048"/>
      <c r="L3026" s="610" t="s">
        <v>297</v>
      </c>
      <c r="M3026" s="650" t="s">
        <v>22230</v>
      </c>
      <c r="N3026" s="613"/>
      <c r="O3026" s="644"/>
    </row>
    <row r="3027" spans="1:15" s="610" customFormat="1" ht="39" customHeight="1" x14ac:dyDescent="0.25">
      <c r="A3027" s="1049"/>
      <c r="B3027" s="608">
        <v>2</v>
      </c>
      <c r="C3027" s="608" t="s">
        <v>67</v>
      </c>
      <c r="D3027" s="608">
        <v>2567</v>
      </c>
      <c r="E3027" s="1049"/>
      <c r="F3027" s="1049"/>
      <c r="G3027" s="1066"/>
      <c r="H3027" s="1049"/>
      <c r="I3027" s="1049"/>
      <c r="J3027" s="1049"/>
      <c r="K3027" s="1049"/>
      <c r="L3027" s="610" t="s">
        <v>5673</v>
      </c>
      <c r="M3027" s="650" t="s">
        <v>22231</v>
      </c>
      <c r="N3027" s="613" t="s">
        <v>22233</v>
      </c>
      <c r="O3027" s="644">
        <v>10618.23</v>
      </c>
    </row>
    <row r="3028" spans="1:15" s="604" customFormat="1" ht="39" customHeight="1" x14ac:dyDescent="0.25">
      <c r="A3028" s="1047">
        <v>931</v>
      </c>
      <c r="B3028" s="602">
        <v>14</v>
      </c>
      <c r="C3028" s="602" t="s">
        <v>73</v>
      </c>
      <c r="D3028" s="602">
        <v>2567</v>
      </c>
      <c r="E3028" s="1047" t="s">
        <v>21519</v>
      </c>
      <c r="F3028" s="1047" t="s">
        <v>21519</v>
      </c>
      <c r="G3028" s="1064" t="s">
        <v>21520</v>
      </c>
      <c r="H3028" s="1047" t="s">
        <v>21521</v>
      </c>
      <c r="I3028" s="1047" t="s">
        <v>21522</v>
      </c>
      <c r="J3028" s="1047" t="s">
        <v>11</v>
      </c>
      <c r="K3028" s="1047" t="s">
        <v>3132</v>
      </c>
      <c r="L3028" s="603" t="s">
        <v>21517</v>
      </c>
      <c r="M3028" s="649" t="s">
        <v>21524</v>
      </c>
      <c r="N3028" s="613"/>
      <c r="O3028" s="644"/>
    </row>
    <row r="3029" spans="1:15" s="604" customFormat="1" ht="39" customHeight="1" x14ac:dyDescent="0.25">
      <c r="A3029" s="1048"/>
      <c r="B3029" s="608">
        <v>2</v>
      </c>
      <c r="C3029" s="608" t="s">
        <v>67</v>
      </c>
      <c r="D3029" s="608">
        <v>2567</v>
      </c>
      <c r="E3029" s="1048"/>
      <c r="F3029" s="1048"/>
      <c r="G3029" s="1065"/>
      <c r="H3029" s="1048"/>
      <c r="I3029" s="1048"/>
      <c r="J3029" s="1048"/>
      <c r="K3029" s="1048"/>
      <c r="L3029" s="610" t="s">
        <v>297</v>
      </c>
      <c r="M3029" s="650" t="s">
        <v>22230</v>
      </c>
      <c r="N3029" s="613"/>
      <c r="O3029" s="644"/>
    </row>
    <row r="3030" spans="1:15" s="604" customFormat="1" ht="39" customHeight="1" x14ac:dyDescent="0.25">
      <c r="A3030" s="1049"/>
      <c r="B3030" s="608">
        <v>2</v>
      </c>
      <c r="C3030" s="608" t="s">
        <v>67</v>
      </c>
      <c r="D3030" s="608">
        <v>2567</v>
      </c>
      <c r="E3030" s="1049"/>
      <c r="F3030" s="1049"/>
      <c r="G3030" s="1066"/>
      <c r="H3030" s="1049"/>
      <c r="I3030" s="1049"/>
      <c r="J3030" s="1049"/>
      <c r="K3030" s="1049"/>
      <c r="L3030" s="610" t="s">
        <v>5673</v>
      </c>
      <c r="M3030" s="650" t="s">
        <v>22231</v>
      </c>
      <c r="N3030" s="613" t="s">
        <v>22232</v>
      </c>
      <c r="O3030" s="644">
        <v>260601.49</v>
      </c>
    </row>
    <row r="3031" spans="1:15" s="604" customFormat="1" ht="44.25" customHeight="1" x14ac:dyDescent="0.25">
      <c r="A3031" s="1047">
        <v>932</v>
      </c>
      <c r="B3031" s="602">
        <v>15</v>
      </c>
      <c r="C3031" s="602" t="s">
        <v>73</v>
      </c>
      <c r="D3031" s="602">
        <v>2567</v>
      </c>
      <c r="E3031" s="1047" t="s">
        <v>21529</v>
      </c>
      <c r="F3031" s="1047" t="s">
        <v>21529</v>
      </c>
      <c r="G3031" s="1064" t="s">
        <v>21530</v>
      </c>
      <c r="H3031" s="1047" t="s">
        <v>21531</v>
      </c>
      <c r="I3031" s="1047" t="s">
        <v>324</v>
      </c>
      <c r="J3031" s="1047" t="s">
        <v>11</v>
      </c>
      <c r="K3031" s="1047" t="s">
        <v>3414</v>
      </c>
      <c r="L3031" s="603" t="s">
        <v>21513</v>
      </c>
      <c r="M3031" s="649" t="s">
        <v>21532</v>
      </c>
      <c r="N3031" s="613"/>
      <c r="O3031" s="644"/>
    </row>
    <row r="3032" spans="1:15" s="610" customFormat="1" ht="44.25" customHeight="1" x14ac:dyDescent="0.25">
      <c r="A3032" s="1048"/>
      <c r="B3032" s="608">
        <v>12</v>
      </c>
      <c r="C3032" s="608" t="s">
        <v>71</v>
      </c>
      <c r="D3032" s="608">
        <v>2567</v>
      </c>
      <c r="E3032" s="1048"/>
      <c r="F3032" s="1048"/>
      <c r="G3032" s="1065"/>
      <c r="H3032" s="1048"/>
      <c r="I3032" s="1048"/>
      <c r="J3032" s="1048"/>
      <c r="K3032" s="1048"/>
      <c r="L3032" s="610" t="s">
        <v>297</v>
      </c>
      <c r="M3032" s="650" t="s">
        <v>21959</v>
      </c>
      <c r="N3032" s="613"/>
      <c r="O3032" s="644"/>
    </row>
    <row r="3033" spans="1:15" s="610" customFormat="1" ht="44.25" customHeight="1" x14ac:dyDescent="0.25">
      <c r="A3033" s="1049"/>
      <c r="B3033" s="608">
        <v>12</v>
      </c>
      <c r="C3033" s="608" t="s">
        <v>71</v>
      </c>
      <c r="D3033" s="608">
        <v>2567</v>
      </c>
      <c r="E3033" s="1049"/>
      <c r="F3033" s="1049"/>
      <c r="G3033" s="1066"/>
      <c r="H3033" s="1049"/>
      <c r="I3033" s="1049"/>
      <c r="J3033" s="1049"/>
      <c r="K3033" s="1049"/>
      <c r="L3033" s="610" t="s">
        <v>5673</v>
      </c>
      <c r="M3033" s="650" t="s">
        <v>21960</v>
      </c>
      <c r="N3033" s="613" t="s">
        <v>21961</v>
      </c>
      <c r="O3033" s="644">
        <v>10775.48</v>
      </c>
    </row>
    <row r="3034" spans="1:15" s="604" customFormat="1" ht="44.25" customHeight="1" x14ac:dyDescent="0.25">
      <c r="A3034" s="1047">
        <v>933</v>
      </c>
      <c r="B3034" s="602">
        <v>15</v>
      </c>
      <c r="C3034" s="602" t="s">
        <v>73</v>
      </c>
      <c r="D3034" s="602">
        <v>2567</v>
      </c>
      <c r="E3034" s="1047" t="s">
        <v>21529</v>
      </c>
      <c r="F3034" s="1047" t="s">
        <v>21529</v>
      </c>
      <c r="G3034" s="1064" t="s">
        <v>21533</v>
      </c>
      <c r="H3034" s="1047" t="s">
        <v>21534</v>
      </c>
      <c r="I3034" s="1047" t="s">
        <v>324</v>
      </c>
      <c r="J3034" s="1047" t="s">
        <v>11</v>
      </c>
      <c r="K3034" s="1047" t="s">
        <v>3414</v>
      </c>
      <c r="L3034" s="603" t="s">
        <v>21517</v>
      </c>
      <c r="M3034" s="649" t="s">
        <v>21535</v>
      </c>
      <c r="N3034" s="613"/>
      <c r="O3034" s="644"/>
    </row>
    <row r="3035" spans="1:15" s="610" customFormat="1" ht="44.25" customHeight="1" x14ac:dyDescent="0.25">
      <c r="A3035" s="1048"/>
      <c r="B3035" s="608">
        <v>12</v>
      </c>
      <c r="C3035" s="608" t="s">
        <v>71</v>
      </c>
      <c r="D3035" s="608">
        <v>2567</v>
      </c>
      <c r="E3035" s="1048"/>
      <c r="F3035" s="1048"/>
      <c r="G3035" s="1065"/>
      <c r="H3035" s="1048"/>
      <c r="I3035" s="1048"/>
      <c r="J3035" s="1048"/>
      <c r="K3035" s="1048"/>
      <c r="L3035" s="610" t="s">
        <v>297</v>
      </c>
      <c r="N3035" s="613"/>
      <c r="O3035" s="644"/>
    </row>
    <row r="3036" spans="1:15" s="610" customFormat="1" ht="44.25" customHeight="1" x14ac:dyDescent="0.25">
      <c r="A3036" s="1049"/>
      <c r="B3036" s="608">
        <v>12</v>
      </c>
      <c r="C3036" s="608" t="s">
        <v>71</v>
      </c>
      <c r="D3036" s="608">
        <v>2567</v>
      </c>
      <c r="E3036" s="1049"/>
      <c r="F3036" s="1049"/>
      <c r="G3036" s="1066"/>
      <c r="H3036" s="1049"/>
      <c r="I3036" s="1049"/>
      <c r="J3036" s="1049"/>
      <c r="K3036" s="1049"/>
      <c r="L3036" s="610" t="s">
        <v>5673</v>
      </c>
      <c r="N3036" s="613" t="s">
        <v>21961</v>
      </c>
      <c r="O3036" s="644">
        <v>252769.11</v>
      </c>
    </row>
    <row r="3037" spans="1:15" s="604" customFormat="1" ht="38.25" customHeight="1" x14ac:dyDescent="0.25">
      <c r="A3037" s="1047">
        <v>934</v>
      </c>
      <c r="B3037" s="602">
        <v>16</v>
      </c>
      <c r="C3037" s="602" t="s">
        <v>73</v>
      </c>
      <c r="D3037" s="602">
        <v>2567</v>
      </c>
      <c r="E3037" s="1047" t="s">
        <v>21677</v>
      </c>
      <c r="F3037" s="1047" t="s">
        <v>21677</v>
      </c>
      <c r="G3037" s="1064" t="s">
        <v>21678</v>
      </c>
      <c r="H3037" s="1047" t="s">
        <v>21679</v>
      </c>
      <c r="I3037" s="1047" t="s">
        <v>837</v>
      </c>
      <c r="J3037" s="1047" t="s">
        <v>463</v>
      </c>
      <c r="K3037" s="1047" t="s">
        <v>3414</v>
      </c>
      <c r="L3037" s="603" t="s">
        <v>21513</v>
      </c>
      <c r="M3037" s="649" t="s">
        <v>21680</v>
      </c>
      <c r="N3037" s="613"/>
      <c r="O3037" s="644"/>
    </row>
    <row r="3038" spans="1:15" s="610" customFormat="1" ht="38.25" customHeight="1" x14ac:dyDescent="0.25">
      <c r="A3038" s="1048"/>
      <c r="B3038" s="608">
        <v>24</v>
      </c>
      <c r="C3038" s="608" t="s">
        <v>67</v>
      </c>
      <c r="D3038" s="608">
        <v>2567</v>
      </c>
      <c r="E3038" s="1048"/>
      <c r="F3038" s="1048"/>
      <c r="G3038" s="1065"/>
      <c r="H3038" s="1048"/>
      <c r="I3038" s="1048"/>
      <c r="J3038" s="1048"/>
      <c r="K3038" s="1048"/>
      <c r="L3038" s="610" t="s">
        <v>297</v>
      </c>
      <c r="M3038" s="650" t="s">
        <v>22499</v>
      </c>
      <c r="N3038" s="613"/>
      <c r="O3038" s="644"/>
    </row>
    <row r="3039" spans="1:15" s="610" customFormat="1" ht="38.25" customHeight="1" x14ac:dyDescent="0.25">
      <c r="A3039" s="1049"/>
      <c r="B3039" s="608">
        <v>25</v>
      </c>
      <c r="C3039" s="608" t="s">
        <v>67</v>
      </c>
      <c r="D3039" s="608">
        <v>2567</v>
      </c>
      <c r="E3039" s="1049"/>
      <c r="F3039" s="1049"/>
      <c r="G3039" s="1066"/>
      <c r="H3039" s="1049"/>
      <c r="I3039" s="1049"/>
      <c r="J3039" s="1049"/>
      <c r="K3039" s="1049"/>
      <c r="L3039" s="610" t="s">
        <v>5673</v>
      </c>
      <c r="M3039" s="650" t="s">
        <v>22500</v>
      </c>
      <c r="N3039" s="613" t="s">
        <v>22501</v>
      </c>
      <c r="O3039" s="644">
        <v>10512.64</v>
      </c>
    </row>
    <row r="3040" spans="1:15" s="604" customFormat="1" ht="38.25" customHeight="1" x14ac:dyDescent="0.25">
      <c r="A3040" s="1047">
        <v>935</v>
      </c>
      <c r="B3040" s="602">
        <v>16</v>
      </c>
      <c r="C3040" s="602" t="s">
        <v>73</v>
      </c>
      <c r="D3040" s="602">
        <v>2567</v>
      </c>
      <c r="E3040" s="1047" t="s">
        <v>21677</v>
      </c>
      <c r="F3040" s="1047" t="s">
        <v>21677</v>
      </c>
      <c r="G3040" s="1064" t="s">
        <v>21678</v>
      </c>
      <c r="H3040" s="1047" t="s">
        <v>21679</v>
      </c>
      <c r="I3040" s="1047" t="s">
        <v>837</v>
      </c>
      <c r="J3040" s="1047" t="s">
        <v>463</v>
      </c>
      <c r="K3040" s="1047" t="s">
        <v>3414</v>
      </c>
      <c r="L3040" s="603" t="s">
        <v>21517</v>
      </c>
      <c r="M3040" s="649" t="s">
        <v>21681</v>
      </c>
      <c r="N3040" s="613"/>
      <c r="O3040" s="644"/>
    </row>
    <row r="3041" spans="1:15" s="610" customFormat="1" ht="38.25" customHeight="1" x14ac:dyDescent="0.25">
      <c r="A3041" s="1048"/>
      <c r="B3041" s="608">
        <v>24</v>
      </c>
      <c r="C3041" s="608" t="s">
        <v>67</v>
      </c>
      <c r="D3041" s="608">
        <v>2567</v>
      </c>
      <c r="E3041" s="1048"/>
      <c r="F3041" s="1048"/>
      <c r="G3041" s="1065"/>
      <c r="H3041" s="1048"/>
      <c r="I3041" s="1048"/>
      <c r="J3041" s="1048"/>
      <c r="K3041" s="1048"/>
      <c r="L3041" s="610" t="s">
        <v>297</v>
      </c>
      <c r="M3041" s="650" t="s">
        <v>22499</v>
      </c>
      <c r="N3041" s="613"/>
      <c r="O3041" s="644"/>
    </row>
    <row r="3042" spans="1:15" s="610" customFormat="1" ht="38.25" customHeight="1" x14ac:dyDescent="0.25">
      <c r="A3042" s="1049"/>
      <c r="B3042" s="608">
        <v>25</v>
      </c>
      <c r="C3042" s="608" t="s">
        <v>67</v>
      </c>
      <c r="D3042" s="608">
        <v>2567</v>
      </c>
      <c r="E3042" s="1049"/>
      <c r="F3042" s="1049"/>
      <c r="G3042" s="1066"/>
      <c r="H3042" s="1049"/>
      <c r="I3042" s="1049"/>
      <c r="J3042" s="1049"/>
      <c r="K3042" s="1049"/>
      <c r="L3042" s="610" t="s">
        <v>5673</v>
      </c>
      <c r="M3042" s="650" t="s">
        <v>22500</v>
      </c>
      <c r="N3042" s="613" t="s">
        <v>22502</v>
      </c>
      <c r="O3042" s="644">
        <v>182725.54</v>
      </c>
    </row>
    <row r="3043" spans="1:15" ht="40.5" x14ac:dyDescent="0.25">
      <c r="A3043" s="69">
        <v>936</v>
      </c>
      <c r="B3043" s="69">
        <v>16</v>
      </c>
      <c r="C3043" s="69" t="s">
        <v>73</v>
      </c>
      <c r="D3043" s="69">
        <v>2567</v>
      </c>
      <c r="E3043" s="113" t="s">
        <v>21677</v>
      </c>
      <c r="F3043" s="113" t="s">
        <v>21677</v>
      </c>
      <c r="G3043" s="1" t="s">
        <v>21678</v>
      </c>
      <c r="H3043" s="113" t="s">
        <v>21679</v>
      </c>
      <c r="I3043" s="113" t="s">
        <v>837</v>
      </c>
      <c r="J3043" s="113" t="s">
        <v>463</v>
      </c>
      <c r="K3043" s="113" t="s">
        <v>3414</v>
      </c>
      <c r="L3043" s="367" t="s">
        <v>20299</v>
      </c>
      <c r="M3043" s="361" t="s">
        <v>21682</v>
      </c>
    </row>
    <row r="3044" spans="1:15" s="604" customFormat="1" ht="38.25" customHeight="1" x14ac:dyDescent="0.25">
      <c r="A3044" s="1047">
        <v>937</v>
      </c>
      <c r="B3044" s="602">
        <v>19</v>
      </c>
      <c r="C3044" s="602" t="s">
        <v>73</v>
      </c>
      <c r="D3044" s="602">
        <v>2567</v>
      </c>
      <c r="E3044" s="1047" t="s">
        <v>21684</v>
      </c>
      <c r="F3044" s="1047" t="s">
        <v>21684</v>
      </c>
      <c r="G3044" s="1064" t="s">
        <v>21685</v>
      </c>
      <c r="H3044" s="1047" t="s">
        <v>17658</v>
      </c>
      <c r="I3044" s="1047" t="s">
        <v>1939</v>
      </c>
      <c r="J3044" s="1047" t="s">
        <v>216</v>
      </c>
      <c r="K3044" s="1047" t="s">
        <v>3414</v>
      </c>
      <c r="L3044" s="603" t="s">
        <v>21513</v>
      </c>
      <c r="M3044" s="649" t="s">
        <v>21683</v>
      </c>
      <c r="N3044" s="613"/>
      <c r="O3044" s="644"/>
    </row>
    <row r="3045" spans="1:15" s="610" customFormat="1" ht="38.25" customHeight="1" x14ac:dyDescent="0.25">
      <c r="A3045" s="1048"/>
      <c r="B3045" s="608">
        <v>7</v>
      </c>
      <c r="C3045" s="608" t="s">
        <v>67</v>
      </c>
      <c r="D3045" s="608">
        <v>2567</v>
      </c>
      <c r="E3045" s="1048"/>
      <c r="F3045" s="1048"/>
      <c r="G3045" s="1065"/>
      <c r="H3045" s="1048"/>
      <c r="I3045" s="1048"/>
      <c r="J3045" s="1048"/>
      <c r="K3045" s="1048"/>
      <c r="L3045" s="610" t="s">
        <v>297</v>
      </c>
      <c r="M3045" s="650" t="s">
        <v>22289</v>
      </c>
      <c r="N3045" s="613"/>
      <c r="O3045" s="644"/>
    </row>
    <row r="3046" spans="1:15" s="610" customFormat="1" ht="38.25" customHeight="1" x14ac:dyDescent="0.25">
      <c r="A3046" s="1049"/>
      <c r="B3046" s="608">
        <v>7</v>
      </c>
      <c r="C3046" s="608" t="s">
        <v>67</v>
      </c>
      <c r="D3046" s="608">
        <v>2567</v>
      </c>
      <c r="E3046" s="1049"/>
      <c r="F3046" s="1049"/>
      <c r="G3046" s="1066"/>
      <c r="H3046" s="1049"/>
      <c r="I3046" s="1049"/>
      <c r="J3046" s="1049"/>
      <c r="K3046" s="1049"/>
      <c r="L3046" s="610" t="s">
        <v>5673</v>
      </c>
      <c r="M3046" s="650" t="s">
        <v>22290</v>
      </c>
      <c r="N3046" s="613" t="s">
        <v>22465</v>
      </c>
      <c r="O3046" s="644">
        <v>7832.5</v>
      </c>
    </row>
    <row r="3047" spans="1:15" s="604" customFormat="1" ht="38.25" customHeight="1" x14ac:dyDescent="0.25">
      <c r="A3047" s="1047">
        <v>938</v>
      </c>
      <c r="B3047" s="602">
        <v>19</v>
      </c>
      <c r="C3047" s="602" t="s">
        <v>73</v>
      </c>
      <c r="D3047" s="602">
        <v>2567</v>
      </c>
      <c r="E3047" s="1047" t="s">
        <v>21684</v>
      </c>
      <c r="F3047" s="1047" t="s">
        <v>21684</v>
      </c>
      <c r="G3047" s="1064" t="s">
        <v>21685</v>
      </c>
      <c r="H3047" s="1047" t="s">
        <v>17658</v>
      </c>
      <c r="I3047" s="1047" t="s">
        <v>1939</v>
      </c>
      <c r="J3047" s="1047" t="s">
        <v>216</v>
      </c>
      <c r="K3047" s="1047" t="s">
        <v>3414</v>
      </c>
      <c r="L3047" s="603" t="s">
        <v>21517</v>
      </c>
      <c r="M3047" s="649" t="s">
        <v>21686</v>
      </c>
      <c r="N3047" s="613"/>
      <c r="O3047" s="644"/>
    </row>
    <row r="3048" spans="1:15" s="604" customFormat="1" ht="38.25" customHeight="1" x14ac:dyDescent="0.25">
      <c r="A3048" s="1048"/>
      <c r="B3048" s="608">
        <v>7</v>
      </c>
      <c r="C3048" s="608" t="s">
        <v>67</v>
      </c>
      <c r="D3048" s="608">
        <v>2567</v>
      </c>
      <c r="E3048" s="1048"/>
      <c r="F3048" s="1048"/>
      <c r="G3048" s="1065"/>
      <c r="H3048" s="1048"/>
      <c r="I3048" s="1048"/>
      <c r="J3048" s="1048"/>
      <c r="K3048" s="1048"/>
      <c r="L3048" s="610" t="s">
        <v>297</v>
      </c>
      <c r="M3048" s="650" t="s">
        <v>22289</v>
      </c>
      <c r="N3048" s="613"/>
      <c r="O3048" s="644"/>
    </row>
    <row r="3049" spans="1:15" s="604" customFormat="1" ht="38.25" customHeight="1" x14ac:dyDescent="0.25">
      <c r="A3049" s="1049"/>
      <c r="B3049" s="608">
        <v>7</v>
      </c>
      <c r="C3049" s="608" t="s">
        <v>67</v>
      </c>
      <c r="D3049" s="608">
        <v>2567</v>
      </c>
      <c r="E3049" s="1049"/>
      <c r="F3049" s="1049"/>
      <c r="G3049" s="1066"/>
      <c r="H3049" s="1049"/>
      <c r="I3049" s="1049"/>
      <c r="J3049" s="1049"/>
      <c r="K3049" s="1049"/>
      <c r="L3049" s="610" t="s">
        <v>5673</v>
      </c>
      <c r="M3049" s="650" t="s">
        <v>22290</v>
      </c>
      <c r="N3049" s="613" t="s">
        <v>22291</v>
      </c>
      <c r="O3049" s="644">
        <v>135482.12</v>
      </c>
    </row>
    <row r="3050" spans="1:15" ht="40.5" x14ac:dyDescent="0.25">
      <c r="A3050" s="69">
        <v>939</v>
      </c>
      <c r="B3050" s="69">
        <v>19</v>
      </c>
      <c r="C3050" s="69" t="s">
        <v>73</v>
      </c>
      <c r="D3050" s="69">
        <v>2567</v>
      </c>
      <c r="E3050" s="113" t="s">
        <v>21684</v>
      </c>
      <c r="F3050" s="113" t="s">
        <v>21684</v>
      </c>
      <c r="G3050" s="1" t="s">
        <v>21685</v>
      </c>
      <c r="H3050" s="113" t="s">
        <v>17658</v>
      </c>
      <c r="I3050" s="113" t="s">
        <v>1939</v>
      </c>
      <c r="J3050" s="113" t="s">
        <v>216</v>
      </c>
      <c r="K3050" s="113" t="s">
        <v>3414</v>
      </c>
      <c r="L3050" s="367" t="s">
        <v>20299</v>
      </c>
      <c r="M3050" s="361" t="s">
        <v>21687</v>
      </c>
    </row>
    <row r="3051" spans="1:15" s="604" customFormat="1" ht="40.5" x14ac:dyDescent="0.25">
      <c r="A3051" s="1047">
        <v>940</v>
      </c>
      <c r="B3051" s="602">
        <v>19</v>
      </c>
      <c r="C3051" s="602" t="s">
        <v>73</v>
      </c>
      <c r="D3051" s="602">
        <v>2567</v>
      </c>
      <c r="E3051" s="1047" t="s">
        <v>21986</v>
      </c>
      <c r="F3051" s="1047" t="s">
        <v>21986</v>
      </c>
      <c r="G3051" s="1064" t="s">
        <v>21987</v>
      </c>
      <c r="H3051" s="1047" t="s">
        <v>21988</v>
      </c>
      <c r="I3051" s="1047" t="s">
        <v>82</v>
      </c>
      <c r="J3051" s="1047" t="s">
        <v>82</v>
      </c>
      <c r="K3051" s="1047" t="s">
        <v>3234</v>
      </c>
      <c r="L3051" s="626" t="s">
        <v>21513</v>
      </c>
      <c r="M3051" s="649" t="s">
        <v>21989</v>
      </c>
      <c r="N3051" s="613"/>
      <c r="O3051" s="644"/>
    </row>
    <row r="3052" spans="1:15" s="610" customFormat="1" ht="57" customHeight="1" x14ac:dyDescent="0.25">
      <c r="A3052" s="1049"/>
      <c r="B3052" s="608">
        <v>29</v>
      </c>
      <c r="C3052" s="608" t="s">
        <v>73</v>
      </c>
      <c r="D3052" s="608">
        <v>2567</v>
      </c>
      <c r="E3052" s="1049"/>
      <c r="F3052" s="1049"/>
      <c r="G3052" s="1066"/>
      <c r="H3052" s="1049"/>
      <c r="I3052" s="1049"/>
      <c r="J3052" s="1049"/>
      <c r="K3052" s="1049"/>
      <c r="L3052" s="610" t="s">
        <v>22550</v>
      </c>
      <c r="M3052" s="650"/>
      <c r="N3052" s="613"/>
      <c r="O3052" s="644"/>
    </row>
    <row r="3053" spans="1:15" ht="40.5" x14ac:dyDescent="0.25">
      <c r="A3053" s="69">
        <v>941</v>
      </c>
      <c r="B3053" s="69">
        <v>19</v>
      </c>
      <c r="C3053" s="69" t="s">
        <v>73</v>
      </c>
      <c r="D3053" s="69">
        <v>2567</v>
      </c>
      <c r="E3053" s="113" t="s">
        <v>21986</v>
      </c>
      <c r="F3053" s="113" t="s">
        <v>21986</v>
      </c>
      <c r="G3053" s="1" t="s">
        <v>21987</v>
      </c>
      <c r="H3053" s="113" t="s">
        <v>21988</v>
      </c>
      <c r="I3053" s="113" t="s">
        <v>82</v>
      </c>
      <c r="J3053" s="113" t="s">
        <v>82</v>
      </c>
      <c r="K3053" s="113" t="s">
        <v>3234</v>
      </c>
      <c r="L3053" s="367" t="s">
        <v>20299</v>
      </c>
      <c r="M3053" s="361" t="s">
        <v>21990</v>
      </c>
    </row>
    <row r="3054" spans="1:15" s="604" customFormat="1" ht="51.75" customHeight="1" x14ac:dyDescent="0.25">
      <c r="A3054" s="1047">
        <v>942</v>
      </c>
      <c r="B3054" s="602">
        <v>27</v>
      </c>
      <c r="C3054" s="602" t="s">
        <v>73</v>
      </c>
      <c r="D3054" s="602">
        <v>2567</v>
      </c>
      <c r="E3054" s="1047" t="s">
        <v>21688</v>
      </c>
      <c r="F3054" s="1047" t="s">
        <v>21688</v>
      </c>
      <c r="G3054" s="1064" t="s">
        <v>21689</v>
      </c>
      <c r="H3054" s="1047" t="s">
        <v>21690</v>
      </c>
      <c r="I3054" s="1047" t="s">
        <v>3187</v>
      </c>
      <c r="J3054" s="1047" t="s">
        <v>216</v>
      </c>
      <c r="K3054" s="1047" t="s">
        <v>3414</v>
      </c>
      <c r="L3054" s="603" t="s">
        <v>21513</v>
      </c>
      <c r="M3054" s="649" t="s">
        <v>21691</v>
      </c>
      <c r="N3054" s="613"/>
      <c r="O3054" s="644"/>
    </row>
    <row r="3055" spans="1:15" s="610" customFormat="1" ht="51.75" customHeight="1" x14ac:dyDescent="0.25">
      <c r="A3055" s="1048"/>
      <c r="B3055" s="608">
        <v>4</v>
      </c>
      <c r="C3055" s="608" t="s">
        <v>677</v>
      </c>
      <c r="D3055" s="608">
        <v>2567</v>
      </c>
      <c r="E3055" s="1048"/>
      <c r="F3055" s="1048"/>
      <c r="G3055" s="1065"/>
      <c r="H3055" s="1048"/>
      <c r="I3055" s="1048"/>
      <c r="J3055" s="1048"/>
      <c r="K3055" s="1048"/>
      <c r="L3055" s="610" t="s">
        <v>297</v>
      </c>
      <c r="M3055" s="650" t="s">
        <v>22547</v>
      </c>
      <c r="N3055" s="613"/>
      <c r="O3055" s="644"/>
    </row>
    <row r="3056" spans="1:15" s="610" customFormat="1" ht="51.75" customHeight="1" x14ac:dyDescent="0.25">
      <c r="A3056" s="1049"/>
      <c r="B3056" s="608">
        <v>4</v>
      </c>
      <c r="C3056" s="608" t="s">
        <v>677</v>
      </c>
      <c r="D3056" s="608">
        <v>2567</v>
      </c>
      <c r="E3056" s="1049"/>
      <c r="F3056" s="1049"/>
      <c r="G3056" s="1066"/>
      <c r="H3056" s="1049"/>
      <c r="I3056" s="1049"/>
      <c r="J3056" s="1049"/>
      <c r="K3056" s="1049"/>
      <c r="L3056" s="609" t="s">
        <v>5673</v>
      </c>
      <c r="M3056" s="650" t="s">
        <v>22544</v>
      </c>
      <c r="N3056" s="613" t="s">
        <v>22545</v>
      </c>
      <c r="O3056" s="644">
        <v>9842.5</v>
      </c>
    </row>
    <row r="3057" spans="1:15" ht="51.75" customHeight="1" x14ac:dyDescent="0.25">
      <c r="A3057" s="69">
        <v>943</v>
      </c>
      <c r="B3057" s="69">
        <v>3</v>
      </c>
      <c r="C3057" s="69" t="s">
        <v>71</v>
      </c>
      <c r="D3057" s="69">
        <v>2567</v>
      </c>
      <c r="E3057" s="113" t="s">
        <v>21543</v>
      </c>
      <c r="F3057" s="113" t="s">
        <v>21543</v>
      </c>
      <c r="G3057" s="1" t="s">
        <v>21544</v>
      </c>
      <c r="H3057" s="113" t="s">
        <v>21545</v>
      </c>
      <c r="I3057" s="113" t="s">
        <v>12</v>
      </c>
      <c r="J3057" s="113" t="s">
        <v>527</v>
      </c>
      <c r="K3057" s="113" t="s">
        <v>3414</v>
      </c>
      <c r="L3057" s="367" t="s">
        <v>20299</v>
      </c>
      <c r="M3057" s="361" t="s">
        <v>21546</v>
      </c>
    </row>
    <row r="3058" spans="1:15" ht="51.75" customHeight="1" x14ac:dyDescent="0.25">
      <c r="A3058" s="1053">
        <v>944</v>
      </c>
      <c r="B3058" s="69">
        <v>3</v>
      </c>
      <c r="C3058" s="69" t="s">
        <v>71</v>
      </c>
      <c r="D3058" s="69">
        <v>2567</v>
      </c>
      <c r="E3058" s="1053" t="s">
        <v>21692</v>
      </c>
      <c r="F3058" s="1053" t="s">
        <v>21692</v>
      </c>
      <c r="G3058" s="1053" t="s">
        <v>21693</v>
      </c>
      <c r="H3058" s="1053" t="s">
        <v>21694</v>
      </c>
      <c r="I3058" s="1053" t="s">
        <v>953</v>
      </c>
      <c r="J3058" s="1053" t="s">
        <v>232</v>
      </c>
      <c r="K3058" s="1053" t="s">
        <v>3414</v>
      </c>
      <c r="L3058" s="113" t="s">
        <v>21696</v>
      </c>
      <c r="M3058" s="361" t="s">
        <v>21695</v>
      </c>
    </row>
    <row r="3059" spans="1:15" ht="51.75" customHeight="1" x14ac:dyDescent="0.25">
      <c r="A3059" s="1055"/>
      <c r="B3059" s="69">
        <v>20</v>
      </c>
      <c r="C3059" s="69" t="s">
        <v>677</v>
      </c>
      <c r="D3059" s="69">
        <v>2567</v>
      </c>
      <c r="E3059" s="1055"/>
      <c r="F3059" s="1055"/>
      <c r="G3059" s="1055"/>
      <c r="H3059" s="1055"/>
      <c r="I3059" s="1055"/>
      <c r="J3059" s="1055"/>
      <c r="K3059" s="1055"/>
      <c r="L3059" s="113" t="s">
        <v>22879</v>
      </c>
      <c r="M3059" s="361" t="s">
        <v>22880</v>
      </c>
    </row>
    <row r="3060" spans="1:15" ht="51.75" customHeight="1" x14ac:dyDescent="0.25">
      <c r="A3060" s="1055"/>
      <c r="B3060" s="69">
        <v>28</v>
      </c>
      <c r="C3060" s="69" t="s">
        <v>677</v>
      </c>
      <c r="D3060" s="69">
        <v>2567</v>
      </c>
      <c r="E3060" s="1055"/>
      <c r="F3060" s="1055"/>
      <c r="G3060" s="1055"/>
      <c r="H3060" s="1055"/>
      <c r="I3060" s="1055"/>
      <c r="J3060" s="1055"/>
      <c r="K3060" s="1055"/>
      <c r="L3060" s="113" t="s">
        <v>22871</v>
      </c>
      <c r="M3060" s="361" t="s">
        <v>22872</v>
      </c>
    </row>
    <row r="3061" spans="1:15" ht="51.75" customHeight="1" x14ac:dyDescent="0.25">
      <c r="A3061" s="1054"/>
      <c r="B3061" s="69">
        <v>6</v>
      </c>
      <c r="C3061" s="69" t="s">
        <v>68</v>
      </c>
      <c r="D3061" s="69">
        <v>2568</v>
      </c>
      <c r="E3061" s="1054"/>
      <c r="F3061" s="1054"/>
      <c r="G3061" s="1054"/>
      <c r="H3061" s="1054"/>
      <c r="I3061" s="1054"/>
      <c r="J3061" s="1054"/>
      <c r="K3061" s="1054"/>
      <c r="L3061" s="113" t="s">
        <v>23220</v>
      </c>
      <c r="M3061" s="361" t="s">
        <v>23221</v>
      </c>
    </row>
    <row r="3062" spans="1:15" s="604" customFormat="1" ht="43.5" customHeight="1" x14ac:dyDescent="0.25">
      <c r="A3062" s="1047">
        <v>945</v>
      </c>
      <c r="B3062" s="602">
        <v>9</v>
      </c>
      <c r="C3062" s="602" t="s">
        <v>71</v>
      </c>
      <c r="D3062" s="602">
        <v>2567</v>
      </c>
      <c r="E3062" s="1047" t="s">
        <v>21857</v>
      </c>
      <c r="F3062" s="1047" t="s">
        <v>21857</v>
      </c>
      <c r="G3062" s="1064" t="s">
        <v>21858</v>
      </c>
      <c r="H3062" s="1047" t="s">
        <v>21859</v>
      </c>
      <c r="I3062" s="1047" t="s">
        <v>1592</v>
      </c>
      <c r="J3062" s="1047" t="s">
        <v>151</v>
      </c>
      <c r="K3062" s="1047" t="s">
        <v>3414</v>
      </c>
      <c r="L3062" s="603" t="s">
        <v>21513</v>
      </c>
      <c r="M3062" s="649" t="s">
        <v>21860</v>
      </c>
      <c r="N3062" s="613"/>
      <c r="O3062" s="644"/>
    </row>
    <row r="3063" spans="1:15" s="610" customFormat="1" ht="43.5" customHeight="1" x14ac:dyDescent="0.25">
      <c r="A3063" s="1048"/>
      <c r="B3063" s="608">
        <v>17</v>
      </c>
      <c r="C3063" s="608" t="s">
        <v>67</v>
      </c>
      <c r="D3063" s="608">
        <v>2567</v>
      </c>
      <c r="E3063" s="1048"/>
      <c r="F3063" s="1048"/>
      <c r="G3063" s="1065"/>
      <c r="H3063" s="1048"/>
      <c r="I3063" s="1048"/>
      <c r="J3063" s="1048"/>
      <c r="K3063" s="1048"/>
      <c r="L3063" s="610" t="s">
        <v>297</v>
      </c>
      <c r="M3063" s="650" t="s">
        <v>22370</v>
      </c>
      <c r="N3063" s="613"/>
      <c r="O3063" s="644"/>
    </row>
    <row r="3064" spans="1:15" s="610" customFormat="1" ht="43.5" customHeight="1" x14ac:dyDescent="0.3">
      <c r="A3064" s="1049"/>
      <c r="B3064" s="608">
        <v>17</v>
      </c>
      <c r="C3064" s="608" t="s">
        <v>67</v>
      </c>
      <c r="D3064" s="608">
        <v>2567</v>
      </c>
      <c r="E3064" s="1049"/>
      <c r="F3064" s="1049"/>
      <c r="G3064" s="1066"/>
      <c r="H3064" s="1049"/>
      <c r="I3064" s="1049"/>
      <c r="J3064" s="1049"/>
      <c r="K3064" s="1049"/>
      <c r="L3064" s="610" t="s">
        <v>5673</v>
      </c>
      <c r="M3064" s="650" t="s">
        <v>22371</v>
      </c>
      <c r="N3064" s="749" t="s">
        <v>22372</v>
      </c>
      <c r="O3064" s="644"/>
    </row>
    <row r="3065" spans="1:15" s="604" customFormat="1" ht="40.5" customHeight="1" x14ac:dyDescent="0.25">
      <c r="A3065" s="1047">
        <v>946</v>
      </c>
      <c r="B3065" s="602">
        <v>9</v>
      </c>
      <c r="C3065" s="602" t="s">
        <v>71</v>
      </c>
      <c r="D3065" s="602">
        <v>2567</v>
      </c>
      <c r="E3065" s="1047" t="s">
        <v>21862</v>
      </c>
      <c r="F3065" s="1047" t="s">
        <v>21862</v>
      </c>
      <c r="G3065" s="1047" t="s">
        <v>21863</v>
      </c>
      <c r="H3065" s="1047" t="s">
        <v>21864</v>
      </c>
      <c r="I3065" s="1047" t="s">
        <v>20450</v>
      </c>
      <c r="J3065" s="1047" t="s">
        <v>19332</v>
      </c>
      <c r="K3065" s="1047" t="s">
        <v>3717</v>
      </c>
      <c r="L3065" s="603" t="s">
        <v>21517</v>
      </c>
      <c r="M3065" s="649" t="s">
        <v>21861</v>
      </c>
      <c r="N3065" s="613"/>
      <c r="O3065" s="644"/>
    </row>
    <row r="3066" spans="1:15" s="604" customFormat="1" ht="40.5" customHeight="1" x14ac:dyDescent="0.25">
      <c r="A3066" s="1048"/>
      <c r="B3066" s="608">
        <v>8</v>
      </c>
      <c r="C3066" s="608" t="s">
        <v>677</v>
      </c>
      <c r="D3066" s="608">
        <v>2567</v>
      </c>
      <c r="E3066" s="1048"/>
      <c r="F3066" s="1048"/>
      <c r="G3066" s="1048"/>
      <c r="H3066" s="1048"/>
      <c r="I3066" s="1048"/>
      <c r="J3066" s="1048"/>
      <c r="K3066" s="1048"/>
      <c r="L3066" s="609" t="s">
        <v>297</v>
      </c>
      <c r="M3066" s="650" t="s">
        <v>22632</v>
      </c>
      <c r="N3066" s="613"/>
      <c r="O3066" s="644"/>
    </row>
    <row r="3067" spans="1:15" s="604" customFormat="1" ht="40.5" customHeight="1" x14ac:dyDescent="0.25">
      <c r="A3067" s="1049"/>
      <c r="B3067" s="608">
        <v>8</v>
      </c>
      <c r="C3067" s="608" t="s">
        <v>677</v>
      </c>
      <c r="D3067" s="608">
        <v>2567</v>
      </c>
      <c r="E3067" s="1049"/>
      <c r="F3067" s="1049"/>
      <c r="G3067" s="1049"/>
      <c r="H3067" s="1049"/>
      <c r="I3067" s="1049"/>
      <c r="J3067" s="1049"/>
      <c r="K3067" s="1049"/>
      <c r="L3067" s="609" t="s">
        <v>5673</v>
      </c>
      <c r="M3067" s="650" t="s">
        <v>22627</v>
      </c>
      <c r="N3067" s="613" t="s">
        <v>22628</v>
      </c>
      <c r="O3067" s="644">
        <v>262405.3</v>
      </c>
    </row>
    <row r="3068" spans="1:15" ht="40.5" customHeight="1" x14ac:dyDescent="0.25">
      <c r="A3068" s="69">
        <v>947</v>
      </c>
      <c r="B3068" s="69">
        <v>9</v>
      </c>
      <c r="C3068" s="69" t="s">
        <v>71</v>
      </c>
      <c r="D3068" s="69">
        <v>2567</v>
      </c>
      <c r="E3068" s="113" t="s">
        <v>21862</v>
      </c>
      <c r="F3068" s="113" t="s">
        <v>21862</v>
      </c>
      <c r="G3068" s="1" t="s">
        <v>21863</v>
      </c>
      <c r="H3068" s="113" t="s">
        <v>21864</v>
      </c>
      <c r="I3068" s="113" t="s">
        <v>20450</v>
      </c>
      <c r="J3068" s="113" t="s">
        <v>19332</v>
      </c>
      <c r="K3068" s="113" t="s">
        <v>3717</v>
      </c>
      <c r="L3068" s="367" t="s">
        <v>20299</v>
      </c>
      <c r="M3068" s="361" t="s">
        <v>21865</v>
      </c>
    </row>
    <row r="3069" spans="1:15" ht="32.25" customHeight="1" x14ac:dyDescent="0.25">
      <c r="A3069" s="69">
        <v>948</v>
      </c>
      <c r="B3069" s="69">
        <v>13</v>
      </c>
      <c r="C3069" s="69" t="s">
        <v>71</v>
      </c>
      <c r="D3069" s="69">
        <v>2567</v>
      </c>
      <c r="E3069" s="113" t="s">
        <v>22003</v>
      </c>
      <c r="F3069" s="113" t="s">
        <v>22003</v>
      </c>
      <c r="G3069" s="1" t="s">
        <v>22004</v>
      </c>
      <c r="H3069" s="113" t="s">
        <v>22005</v>
      </c>
      <c r="I3069" s="113" t="s">
        <v>22006</v>
      </c>
      <c r="J3069" s="113" t="s">
        <v>78</v>
      </c>
      <c r="K3069" s="113" t="s">
        <v>3414</v>
      </c>
      <c r="L3069" s="113" t="s">
        <v>22007</v>
      </c>
      <c r="M3069" s="361" t="s">
        <v>22008</v>
      </c>
    </row>
    <row r="3070" spans="1:15" s="604" customFormat="1" ht="31.5" customHeight="1" x14ac:dyDescent="0.25">
      <c r="A3070" s="1047">
        <v>949</v>
      </c>
      <c r="B3070" s="602">
        <v>23</v>
      </c>
      <c r="C3070" s="602" t="s">
        <v>71</v>
      </c>
      <c r="D3070" s="602">
        <v>2567</v>
      </c>
      <c r="E3070" s="1047" t="s">
        <v>22087</v>
      </c>
      <c r="F3070" s="1047" t="s">
        <v>22087</v>
      </c>
      <c r="G3070" s="1047" t="s">
        <v>22088</v>
      </c>
      <c r="H3070" s="1047" t="s">
        <v>22089</v>
      </c>
      <c r="I3070" s="1047" t="s">
        <v>22090</v>
      </c>
      <c r="J3070" s="1047" t="s">
        <v>17</v>
      </c>
      <c r="K3070" s="1047" t="s">
        <v>3132</v>
      </c>
      <c r="L3070" s="603" t="s">
        <v>21513</v>
      </c>
      <c r="M3070" s="649" t="s">
        <v>22091</v>
      </c>
      <c r="N3070" s="613"/>
      <c r="O3070" s="644"/>
    </row>
    <row r="3071" spans="1:15" s="610" customFormat="1" ht="31.5" customHeight="1" x14ac:dyDescent="0.25">
      <c r="A3071" s="1048"/>
      <c r="B3071" s="608">
        <v>8</v>
      </c>
      <c r="C3071" s="608" t="s">
        <v>677</v>
      </c>
      <c r="D3071" s="608">
        <v>2567</v>
      </c>
      <c r="E3071" s="1048"/>
      <c r="F3071" s="1048"/>
      <c r="G3071" s="1048"/>
      <c r="H3071" s="1048"/>
      <c r="I3071" s="1048"/>
      <c r="J3071" s="1048"/>
      <c r="K3071" s="1048"/>
      <c r="L3071" s="609" t="s">
        <v>297</v>
      </c>
      <c r="M3071" s="650" t="s">
        <v>22667</v>
      </c>
      <c r="N3071" s="613"/>
      <c r="O3071" s="644"/>
    </row>
    <row r="3072" spans="1:15" s="610" customFormat="1" ht="31.5" customHeight="1" x14ac:dyDescent="0.25">
      <c r="A3072" s="1049"/>
      <c r="B3072" s="608">
        <v>12</v>
      </c>
      <c r="C3072" s="608" t="s">
        <v>677</v>
      </c>
      <c r="D3072" s="608">
        <v>2567</v>
      </c>
      <c r="E3072" s="1049"/>
      <c r="F3072" s="1049"/>
      <c r="G3072" s="1049"/>
      <c r="H3072" s="1049"/>
      <c r="I3072" s="1049"/>
      <c r="J3072" s="1049"/>
      <c r="K3072" s="1049"/>
      <c r="L3072" s="609" t="s">
        <v>5673</v>
      </c>
      <c r="M3072" s="650" t="s">
        <v>22668</v>
      </c>
      <c r="N3072" s="613" t="s">
        <v>22669</v>
      </c>
      <c r="O3072" s="644">
        <v>10621.82</v>
      </c>
    </row>
    <row r="3073" spans="1:15" s="604" customFormat="1" ht="39" customHeight="1" x14ac:dyDescent="0.25">
      <c r="A3073" s="1047">
        <v>950</v>
      </c>
      <c r="B3073" s="602">
        <v>23</v>
      </c>
      <c r="C3073" s="602" t="s">
        <v>71</v>
      </c>
      <c r="D3073" s="602">
        <v>2567</v>
      </c>
      <c r="E3073" s="1047" t="s">
        <v>22087</v>
      </c>
      <c r="F3073" s="1047" t="s">
        <v>22087</v>
      </c>
      <c r="G3073" s="1047" t="s">
        <v>22088</v>
      </c>
      <c r="H3073" s="1047" t="s">
        <v>22089</v>
      </c>
      <c r="I3073" s="1047" t="s">
        <v>22090</v>
      </c>
      <c r="J3073" s="1047" t="s">
        <v>17</v>
      </c>
      <c r="K3073" s="1047" t="s">
        <v>3132</v>
      </c>
      <c r="L3073" s="603" t="s">
        <v>21517</v>
      </c>
      <c r="M3073" s="649" t="s">
        <v>22092</v>
      </c>
      <c r="N3073" s="613"/>
      <c r="O3073" s="644"/>
    </row>
    <row r="3074" spans="1:15" s="610" customFormat="1" ht="39" customHeight="1" x14ac:dyDescent="0.25">
      <c r="A3074" s="1048"/>
      <c r="B3074" s="608">
        <v>8</v>
      </c>
      <c r="C3074" s="608" t="s">
        <v>677</v>
      </c>
      <c r="D3074" s="608">
        <v>2567</v>
      </c>
      <c r="E3074" s="1048"/>
      <c r="F3074" s="1048"/>
      <c r="G3074" s="1048"/>
      <c r="H3074" s="1048"/>
      <c r="I3074" s="1048"/>
      <c r="J3074" s="1048"/>
      <c r="K3074" s="1048"/>
      <c r="L3074" s="609" t="s">
        <v>297</v>
      </c>
      <c r="M3074" s="650" t="s">
        <v>22667</v>
      </c>
      <c r="N3074" s="613"/>
      <c r="O3074" s="644"/>
    </row>
    <row r="3075" spans="1:15" s="610" customFormat="1" ht="39" customHeight="1" x14ac:dyDescent="0.25">
      <c r="A3075" s="1049"/>
      <c r="B3075" s="608">
        <v>12</v>
      </c>
      <c r="C3075" s="608" t="s">
        <v>677</v>
      </c>
      <c r="D3075" s="608">
        <v>2567</v>
      </c>
      <c r="E3075" s="1049"/>
      <c r="F3075" s="1049"/>
      <c r="G3075" s="1049"/>
      <c r="H3075" s="1049"/>
      <c r="I3075" s="1049"/>
      <c r="J3075" s="1049"/>
      <c r="K3075" s="1049"/>
      <c r="L3075" s="609" t="s">
        <v>5673</v>
      </c>
      <c r="M3075" s="650" t="s">
        <v>22668</v>
      </c>
      <c r="N3075" s="613" t="s">
        <v>22670</v>
      </c>
      <c r="O3075" s="644">
        <v>249160.61</v>
      </c>
    </row>
    <row r="3076" spans="1:15" s="604" customFormat="1" ht="39.75" customHeight="1" x14ac:dyDescent="0.25">
      <c r="A3076" s="1047">
        <v>951</v>
      </c>
      <c r="B3076" s="602">
        <v>25</v>
      </c>
      <c r="C3076" s="602" t="s">
        <v>71</v>
      </c>
      <c r="D3076" s="602">
        <v>2567</v>
      </c>
      <c r="E3076" s="1050" t="s">
        <v>22136</v>
      </c>
      <c r="F3076" s="1050" t="s">
        <v>22136</v>
      </c>
      <c r="G3076" s="1064" t="s">
        <v>22137</v>
      </c>
      <c r="H3076" s="1047" t="s">
        <v>22138</v>
      </c>
      <c r="I3076" s="1047" t="s">
        <v>428</v>
      </c>
      <c r="J3076" s="1047" t="s">
        <v>17766</v>
      </c>
      <c r="K3076" s="1047" t="s">
        <v>3234</v>
      </c>
      <c r="L3076" s="603" t="s">
        <v>21513</v>
      </c>
      <c r="M3076" s="649" t="s">
        <v>22139</v>
      </c>
      <c r="N3076" s="613"/>
      <c r="O3076" s="644"/>
    </row>
    <row r="3077" spans="1:15" s="610" customFormat="1" ht="39.75" customHeight="1" x14ac:dyDescent="0.25">
      <c r="A3077" s="1048"/>
      <c r="B3077" s="608">
        <v>24</v>
      </c>
      <c r="C3077" s="608" t="s">
        <v>67</v>
      </c>
      <c r="D3077" s="608">
        <v>2567</v>
      </c>
      <c r="E3077" s="1051"/>
      <c r="F3077" s="1051"/>
      <c r="G3077" s="1065"/>
      <c r="H3077" s="1048"/>
      <c r="I3077" s="1048"/>
      <c r="J3077" s="1048"/>
      <c r="K3077" s="1048"/>
      <c r="L3077" s="610" t="s">
        <v>297</v>
      </c>
      <c r="M3077" s="650" t="s">
        <v>22503</v>
      </c>
      <c r="N3077" s="613"/>
      <c r="O3077" s="644"/>
    </row>
    <row r="3078" spans="1:15" s="610" customFormat="1" ht="39.75" customHeight="1" x14ac:dyDescent="0.3">
      <c r="A3078" s="1049"/>
      <c r="B3078" s="608">
        <v>25</v>
      </c>
      <c r="C3078" s="608" t="s">
        <v>67</v>
      </c>
      <c r="D3078" s="608">
        <v>2567</v>
      </c>
      <c r="E3078" s="1052"/>
      <c r="F3078" s="1052"/>
      <c r="G3078" s="1066"/>
      <c r="H3078" s="1049"/>
      <c r="I3078" s="1049"/>
      <c r="J3078" s="1049"/>
      <c r="K3078" s="1049"/>
      <c r="L3078" s="610" t="s">
        <v>5673</v>
      </c>
      <c r="M3078" s="650" t="s">
        <v>22504</v>
      </c>
      <c r="N3078" s="685" t="s">
        <v>22505</v>
      </c>
      <c r="O3078" s="644"/>
    </row>
    <row r="3079" spans="1:15" ht="40.5" customHeight="1" x14ac:dyDescent="0.3">
      <c r="A3079" s="1053">
        <v>952</v>
      </c>
      <c r="B3079" s="69">
        <v>30</v>
      </c>
      <c r="C3079" s="69" t="s">
        <v>71</v>
      </c>
      <c r="D3079" s="69">
        <v>2567</v>
      </c>
      <c r="E3079" s="1067" t="s">
        <v>22873</v>
      </c>
      <c r="F3079" s="1067" t="s">
        <v>22190</v>
      </c>
      <c r="G3079" s="1067" t="s">
        <v>22191</v>
      </c>
      <c r="H3079" s="1067" t="s">
        <v>22192</v>
      </c>
      <c r="I3079" s="1067" t="s">
        <v>856</v>
      </c>
      <c r="J3079" s="1067" t="s">
        <v>485</v>
      </c>
      <c r="K3079" s="1067" t="s">
        <v>3414</v>
      </c>
      <c r="L3079" s="367" t="s">
        <v>22193</v>
      </c>
      <c r="M3079" s="361" t="s">
        <v>22209</v>
      </c>
      <c r="N3079" s="35" t="s">
        <v>22589</v>
      </c>
    </row>
    <row r="3080" spans="1:15" ht="40.5" customHeight="1" x14ac:dyDescent="0.3">
      <c r="A3080" s="1055"/>
      <c r="B3080" s="69">
        <v>20</v>
      </c>
      <c r="C3080" s="69" t="s">
        <v>677</v>
      </c>
      <c r="D3080" s="69">
        <v>2567</v>
      </c>
      <c r="E3080" s="1068"/>
      <c r="F3080" s="1068"/>
      <c r="G3080" s="1068"/>
      <c r="H3080" s="1068"/>
      <c r="I3080" s="1068"/>
      <c r="J3080" s="1068"/>
      <c r="K3080" s="1068"/>
      <c r="L3080" s="367" t="s">
        <v>22881</v>
      </c>
      <c r="M3080" s="361" t="s">
        <v>22882</v>
      </c>
      <c r="N3080" s="35"/>
    </row>
    <row r="3081" spans="1:15" ht="40.5" customHeight="1" x14ac:dyDescent="0.3">
      <c r="A3081" s="1054"/>
      <c r="B3081" s="69">
        <v>28</v>
      </c>
      <c r="C3081" s="69" t="s">
        <v>677</v>
      </c>
      <c r="D3081" s="69">
        <v>2567</v>
      </c>
      <c r="E3081" s="1069"/>
      <c r="F3081" s="1069"/>
      <c r="G3081" s="1069"/>
      <c r="H3081" s="1069"/>
      <c r="I3081" s="1069"/>
      <c r="J3081" s="1069"/>
      <c r="K3081" s="1069"/>
      <c r="L3081" s="367" t="s">
        <v>22874</v>
      </c>
      <c r="M3081" s="361" t="s">
        <v>22875</v>
      </c>
      <c r="N3081" s="35"/>
    </row>
    <row r="3082" spans="1:15" ht="40.5" customHeight="1" x14ac:dyDescent="0.25">
      <c r="A3082" s="1053">
        <v>953</v>
      </c>
      <c r="B3082" s="69">
        <v>2</v>
      </c>
      <c r="C3082" s="69" t="s">
        <v>67</v>
      </c>
      <c r="D3082" s="69">
        <v>2567</v>
      </c>
      <c r="E3082" s="1067" t="s">
        <v>22207</v>
      </c>
      <c r="F3082" s="1067" t="s">
        <v>22207</v>
      </c>
      <c r="G3082" s="1252" t="s">
        <v>22208</v>
      </c>
      <c r="H3082" s="1067" t="s">
        <v>13655</v>
      </c>
      <c r="I3082" s="1067" t="s">
        <v>150</v>
      </c>
      <c r="J3082" s="1067" t="s">
        <v>151</v>
      </c>
      <c r="K3082" s="1067" t="s">
        <v>3414</v>
      </c>
      <c r="L3082" s="367" t="s">
        <v>21513</v>
      </c>
      <c r="M3082" s="361" t="s">
        <v>22210</v>
      </c>
    </row>
    <row r="3083" spans="1:15" ht="40.5" customHeight="1" x14ac:dyDescent="0.25">
      <c r="A3083" s="1054"/>
      <c r="B3083" s="69">
        <v>24</v>
      </c>
      <c r="C3083" s="69" t="s">
        <v>68</v>
      </c>
      <c r="D3083" s="69">
        <v>2568</v>
      </c>
      <c r="E3083" s="1068"/>
      <c r="F3083" s="1068"/>
      <c r="G3083" s="1276"/>
      <c r="H3083" s="1068"/>
      <c r="I3083" s="1068"/>
      <c r="J3083" s="1068"/>
      <c r="K3083" s="1068"/>
      <c r="L3083" s="367" t="s">
        <v>23557</v>
      </c>
      <c r="M3083" s="361" t="s">
        <v>23558</v>
      </c>
    </row>
    <row r="3084" spans="1:15" ht="40.5" customHeight="1" x14ac:dyDescent="0.25">
      <c r="A3084" s="153"/>
      <c r="B3084" s="69">
        <v>24</v>
      </c>
      <c r="C3084" s="69" t="s">
        <v>68</v>
      </c>
      <c r="D3084" s="69">
        <v>2568</v>
      </c>
      <c r="E3084" s="1069"/>
      <c r="F3084" s="1069"/>
      <c r="G3084" s="1253"/>
      <c r="H3084" s="1069"/>
      <c r="I3084" s="1069"/>
      <c r="J3084" s="1069"/>
      <c r="K3084" s="1069"/>
      <c r="L3084" s="367" t="s">
        <v>23559</v>
      </c>
      <c r="M3084" s="361" t="s">
        <v>23560</v>
      </c>
    </row>
    <row r="3085" spans="1:15" ht="40.5" customHeight="1" x14ac:dyDescent="0.25">
      <c r="A3085" s="69">
        <v>954</v>
      </c>
      <c r="B3085" s="69">
        <v>2</v>
      </c>
      <c r="C3085" s="69" t="s">
        <v>67</v>
      </c>
      <c r="D3085" s="69">
        <v>2567</v>
      </c>
      <c r="E3085" s="113" t="s">
        <v>22207</v>
      </c>
      <c r="F3085" s="113" t="s">
        <v>22207</v>
      </c>
      <c r="G3085" s="1" t="s">
        <v>22208</v>
      </c>
      <c r="H3085" s="113" t="s">
        <v>13655</v>
      </c>
      <c r="I3085" s="113" t="s">
        <v>150</v>
      </c>
      <c r="J3085" s="113" t="s">
        <v>151</v>
      </c>
      <c r="K3085" s="113" t="s">
        <v>3414</v>
      </c>
      <c r="L3085" s="367" t="s">
        <v>22007</v>
      </c>
      <c r="M3085" s="361" t="s">
        <v>22211</v>
      </c>
      <c r="N3085" s="1"/>
      <c r="O3085" s="1"/>
    </row>
    <row r="3086" spans="1:15" ht="40.5" customHeight="1" x14ac:dyDescent="0.25">
      <c r="A3086" s="1053">
        <v>955</v>
      </c>
      <c r="B3086" s="69">
        <v>3</v>
      </c>
      <c r="C3086" s="69" t="s">
        <v>67</v>
      </c>
      <c r="D3086" s="69">
        <v>2567</v>
      </c>
      <c r="E3086" s="1067" t="s">
        <v>22223</v>
      </c>
      <c r="F3086" s="1067" t="s">
        <v>22224</v>
      </c>
      <c r="G3086" s="1067" t="s">
        <v>22225</v>
      </c>
      <c r="H3086" s="1067" t="s">
        <v>16571</v>
      </c>
      <c r="I3086" s="1067" t="s">
        <v>526</v>
      </c>
      <c r="J3086" s="1067" t="s">
        <v>527</v>
      </c>
      <c r="K3086" s="1067" t="s">
        <v>3414</v>
      </c>
      <c r="L3086" s="367" t="s">
        <v>22226</v>
      </c>
      <c r="M3086" s="361" t="s">
        <v>22222</v>
      </c>
      <c r="N3086" s="1"/>
      <c r="O3086" s="1"/>
    </row>
    <row r="3087" spans="1:15" ht="40.5" customHeight="1" x14ac:dyDescent="0.25">
      <c r="A3087" s="1055"/>
      <c r="B3087" s="69">
        <v>5</v>
      </c>
      <c r="C3087" s="69" t="s">
        <v>677</v>
      </c>
      <c r="D3087" s="69">
        <v>2567</v>
      </c>
      <c r="E3087" s="1068"/>
      <c r="F3087" s="1068"/>
      <c r="G3087" s="1068"/>
      <c r="H3087" s="1068"/>
      <c r="I3087" s="1068"/>
      <c r="J3087" s="1068"/>
      <c r="K3087" s="1068"/>
      <c r="L3087" s="367" t="s">
        <v>22586</v>
      </c>
      <c r="M3087" s="361" t="s">
        <v>22587</v>
      </c>
      <c r="N3087" s="26" t="s">
        <v>22588</v>
      </c>
      <c r="O3087" s="1"/>
    </row>
    <row r="3088" spans="1:15" ht="40.5" customHeight="1" x14ac:dyDescent="0.25">
      <c r="A3088" s="1055"/>
      <c r="B3088" s="69">
        <v>20</v>
      </c>
      <c r="C3088" s="69" t="s">
        <v>677</v>
      </c>
      <c r="D3088" s="69">
        <v>2567</v>
      </c>
      <c r="E3088" s="1068"/>
      <c r="F3088" s="1068"/>
      <c r="G3088" s="1068"/>
      <c r="H3088" s="1068"/>
      <c r="I3088" s="1068"/>
      <c r="J3088" s="1068"/>
      <c r="K3088" s="1068"/>
      <c r="L3088" s="367" t="s">
        <v>22883</v>
      </c>
      <c r="M3088" s="361" t="s">
        <v>22884</v>
      </c>
      <c r="N3088" s="26"/>
      <c r="O3088" s="1"/>
    </row>
    <row r="3089" spans="1:15" ht="40.5" customHeight="1" x14ac:dyDescent="0.25">
      <c r="A3089" s="1054"/>
      <c r="B3089" s="69">
        <v>27</v>
      </c>
      <c r="C3089" s="69" t="s">
        <v>677</v>
      </c>
      <c r="D3089" s="69">
        <v>2567</v>
      </c>
      <c r="E3089" s="1069"/>
      <c r="F3089" s="1069"/>
      <c r="G3089" s="1069"/>
      <c r="H3089" s="1069"/>
      <c r="I3089" s="1069"/>
      <c r="J3089" s="1069"/>
      <c r="K3089" s="1069"/>
      <c r="L3089" s="367" t="s">
        <v>22885</v>
      </c>
      <c r="M3089" s="361" t="s">
        <v>22886</v>
      </c>
      <c r="N3089" s="26"/>
      <c r="O3089" s="1"/>
    </row>
    <row r="3090" spans="1:15" ht="40.5" customHeight="1" x14ac:dyDescent="0.25">
      <c r="A3090" s="1053">
        <v>956</v>
      </c>
      <c r="B3090" s="69">
        <v>21</v>
      </c>
      <c r="C3090" s="69" t="s">
        <v>67</v>
      </c>
      <c r="D3090" s="69">
        <v>2567</v>
      </c>
      <c r="E3090" s="89" t="s">
        <v>22442</v>
      </c>
      <c r="F3090" s="89" t="s">
        <v>22442</v>
      </c>
      <c r="G3090" s="89" t="s">
        <v>22443</v>
      </c>
      <c r="H3090" s="89" t="s">
        <v>22444</v>
      </c>
      <c r="I3090" s="89" t="s">
        <v>216</v>
      </c>
      <c r="J3090" s="89" t="s">
        <v>216</v>
      </c>
      <c r="K3090" s="89" t="s">
        <v>3414</v>
      </c>
      <c r="L3090" s="367" t="s">
        <v>21513</v>
      </c>
      <c r="M3090" s="361" t="s">
        <v>22447</v>
      </c>
      <c r="N3090" s="1"/>
      <c r="O3090" s="1"/>
    </row>
    <row r="3091" spans="1:15" ht="40.5" customHeight="1" x14ac:dyDescent="0.25">
      <c r="A3091" s="1055"/>
      <c r="B3091" s="69">
        <v>21</v>
      </c>
      <c r="C3091" s="69" t="s">
        <v>67</v>
      </c>
      <c r="D3091" s="69">
        <v>2567</v>
      </c>
      <c r="E3091" s="89" t="s">
        <v>22442</v>
      </c>
      <c r="F3091" s="89" t="s">
        <v>22442</v>
      </c>
      <c r="G3091" s="89" t="s">
        <v>22443</v>
      </c>
      <c r="H3091" s="89" t="s">
        <v>22444</v>
      </c>
      <c r="I3091" s="89" t="s">
        <v>216</v>
      </c>
      <c r="J3091" s="89" t="s">
        <v>216</v>
      </c>
      <c r="K3091" s="89" t="s">
        <v>3414</v>
      </c>
      <c r="L3091" s="367" t="s">
        <v>21517</v>
      </c>
      <c r="M3091" s="361" t="s">
        <v>22446</v>
      </c>
      <c r="N3091" s="1"/>
      <c r="O3091" s="1"/>
    </row>
    <row r="3092" spans="1:15" ht="40.5" customHeight="1" x14ac:dyDescent="0.25">
      <c r="A3092" s="1055"/>
      <c r="B3092" s="69">
        <v>21</v>
      </c>
      <c r="C3092" s="69" t="s">
        <v>67</v>
      </c>
      <c r="D3092" s="69">
        <v>2567</v>
      </c>
      <c r="E3092" s="89" t="s">
        <v>22442</v>
      </c>
      <c r="F3092" s="89" t="s">
        <v>22442</v>
      </c>
      <c r="G3092" s="89" t="s">
        <v>22443</v>
      </c>
      <c r="H3092" s="89" t="s">
        <v>22444</v>
      </c>
      <c r="I3092" s="89" t="s">
        <v>216</v>
      </c>
      <c r="J3092" s="89" t="s">
        <v>216</v>
      </c>
      <c r="K3092" s="89" t="s">
        <v>3414</v>
      </c>
      <c r="L3092" s="113" t="s">
        <v>22007</v>
      </c>
      <c r="M3092" s="361" t="s">
        <v>22445</v>
      </c>
    </row>
    <row r="3093" spans="1:15" s="604" customFormat="1" ht="40.5" customHeight="1" x14ac:dyDescent="0.25">
      <c r="A3093" s="1047">
        <v>959</v>
      </c>
      <c r="B3093" s="602">
        <v>22</v>
      </c>
      <c r="C3093" s="602" t="s">
        <v>67</v>
      </c>
      <c r="D3093" s="602">
        <v>2567</v>
      </c>
      <c r="E3093" s="1050" t="s">
        <v>22460</v>
      </c>
      <c r="F3093" s="1050" t="s">
        <v>22460</v>
      </c>
      <c r="G3093" s="1050" t="s">
        <v>22461</v>
      </c>
      <c r="H3093" s="1050" t="s">
        <v>22462</v>
      </c>
      <c r="I3093" s="1050" t="s">
        <v>125</v>
      </c>
      <c r="J3093" s="1050" t="s">
        <v>113</v>
      </c>
      <c r="K3093" s="1050" t="s">
        <v>3414</v>
      </c>
      <c r="L3093" s="603" t="s">
        <v>21513</v>
      </c>
      <c r="M3093" s="649" t="s">
        <v>22464</v>
      </c>
      <c r="N3093" s="613"/>
      <c r="O3093" s="644"/>
    </row>
    <row r="3094" spans="1:15" s="610" customFormat="1" ht="40.5" customHeight="1" x14ac:dyDescent="0.25">
      <c r="A3094" s="1048"/>
      <c r="B3094" s="608">
        <v>15</v>
      </c>
      <c r="C3094" s="608" t="s">
        <v>677</v>
      </c>
      <c r="D3094" s="608">
        <v>2567</v>
      </c>
      <c r="E3094" s="1051"/>
      <c r="F3094" s="1051"/>
      <c r="G3094" s="1051"/>
      <c r="H3094" s="1051"/>
      <c r="I3094" s="1051"/>
      <c r="J3094" s="1051"/>
      <c r="K3094" s="1051"/>
      <c r="L3094" s="610" t="s">
        <v>297</v>
      </c>
      <c r="M3094" s="650" t="s">
        <v>22887</v>
      </c>
      <c r="N3094" s="613" t="s">
        <v>22900</v>
      </c>
      <c r="O3094" s="644">
        <v>10541.67</v>
      </c>
    </row>
    <row r="3095" spans="1:15" s="610" customFormat="1" ht="40.5" customHeight="1" x14ac:dyDescent="0.25">
      <c r="A3095" s="1049"/>
      <c r="B3095" s="608">
        <v>27</v>
      </c>
      <c r="C3095" s="608" t="s">
        <v>677</v>
      </c>
      <c r="D3095" s="608">
        <v>2567</v>
      </c>
      <c r="E3095" s="1052"/>
      <c r="F3095" s="1052"/>
      <c r="G3095" s="1052"/>
      <c r="H3095" s="1052"/>
      <c r="I3095" s="1052"/>
      <c r="J3095" s="1052"/>
      <c r="K3095" s="1052"/>
      <c r="L3095" s="610" t="s">
        <v>5673</v>
      </c>
      <c r="M3095" s="650" t="s">
        <v>22890</v>
      </c>
      <c r="N3095" s="613"/>
      <c r="O3095" s="644"/>
    </row>
    <row r="3096" spans="1:15" s="604" customFormat="1" ht="40.5" customHeight="1" x14ac:dyDescent="0.25">
      <c r="A3096" s="1047">
        <v>960</v>
      </c>
      <c r="B3096" s="602">
        <v>22</v>
      </c>
      <c r="C3096" s="602" t="s">
        <v>67</v>
      </c>
      <c r="D3096" s="602">
        <v>2567</v>
      </c>
      <c r="E3096" s="1047" t="s">
        <v>22460</v>
      </c>
      <c r="F3096" s="1047" t="s">
        <v>22460</v>
      </c>
      <c r="G3096" s="1047" t="s">
        <v>22461</v>
      </c>
      <c r="H3096" s="1047" t="s">
        <v>22462</v>
      </c>
      <c r="I3096" s="1047" t="s">
        <v>125</v>
      </c>
      <c r="J3096" s="1047" t="s">
        <v>113</v>
      </c>
      <c r="K3096" s="1047" t="s">
        <v>3414</v>
      </c>
      <c r="L3096" s="603" t="s">
        <v>21517</v>
      </c>
      <c r="M3096" s="649" t="s">
        <v>22463</v>
      </c>
      <c r="N3096" s="613"/>
      <c r="O3096" s="644"/>
    </row>
    <row r="3097" spans="1:15" s="610" customFormat="1" ht="40.5" customHeight="1" x14ac:dyDescent="0.25">
      <c r="A3097" s="1048"/>
      <c r="B3097" s="608">
        <v>15</v>
      </c>
      <c r="C3097" s="608" t="s">
        <v>677</v>
      </c>
      <c r="D3097" s="608">
        <v>2567</v>
      </c>
      <c r="E3097" s="1048"/>
      <c r="F3097" s="1048"/>
      <c r="G3097" s="1048"/>
      <c r="H3097" s="1048"/>
      <c r="I3097" s="1048"/>
      <c r="J3097" s="1048"/>
      <c r="K3097" s="1048"/>
      <c r="L3097" s="610" t="s">
        <v>297</v>
      </c>
      <c r="M3097" s="650" t="s">
        <v>22887</v>
      </c>
      <c r="N3097" s="613"/>
      <c r="O3097" s="644"/>
    </row>
    <row r="3098" spans="1:15" s="610" customFormat="1" ht="40.5" customHeight="1" x14ac:dyDescent="0.25">
      <c r="A3098" s="1049"/>
      <c r="B3098" s="608">
        <v>27</v>
      </c>
      <c r="C3098" s="608" t="s">
        <v>677</v>
      </c>
      <c r="D3098" s="608">
        <v>2567</v>
      </c>
      <c r="E3098" s="1049"/>
      <c r="F3098" s="1049"/>
      <c r="G3098" s="1049"/>
      <c r="H3098" s="1049"/>
      <c r="I3098" s="1049"/>
      <c r="J3098" s="1049"/>
      <c r="K3098" s="1049"/>
      <c r="L3098" s="610" t="s">
        <v>5673</v>
      </c>
      <c r="M3098" s="650" t="s">
        <v>22890</v>
      </c>
      <c r="N3098" s="613" t="s">
        <v>22901</v>
      </c>
      <c r="O3098" s="644">
        <v>245969.13</v>
      </c>
    </row>
    <row r="3099" spans="1:15" ht="40.5" customHeight="1" x14ac:dyDescent="0.25">
      <c r="A3099" s="69">
        <v>961</v>
      </c>
      <c r="B3099" s="69">
        <v>22</v>
      </c>
      <c r="C3099" s="69" t="s">
        <v>67</v>
      </c>
      <c r="D3099" s="69">
        <v>2567</v>
      </c>
      <c r="E3099" s="113" t="s">
        <v>22460</v>
      </c>
      <c r="F3099" s="113" t="s">
        <v>22460</v>
      </c>
      <c r="G3099" s="1" t="s">
        <v>22466</v>
      </c>
      <c r="H3099" s="113" t="s">
        <v>22467</v>
      </c>
      <c r="I3099" s="113" t="s">
        <v>125</v>
      </c>
      <c r="J3099" s="113" t="s">
        <v>113</v>
      </c>
      <c r="K3099" s="113" t="s">
        <v>3414</v>
      </c>
      <c r="L3099" s="113" t="s">
        <v>22007</v>
      </c>
      <c r="M3099" s="361" t="s">
        <v>22468</v>
      </c>
    </row>
    <row r="3100" spans="1:15" ht="40.5" customHeight="1" x14ac:dyDescent="0.25">
      <c r="A3100" s="69">
        <v>962</v>
      </c>
      <c r="B3100" s="69">
        <v>28</v>
      </c>
      <c r="C3100" s="69" t="s">
        <v>67</v>
      </c>
      <c r="D3100" s="69">
        <v>2567</v>
      </c>
      <c r="E3100" s="113" t="s">
        <v>22491</v>
      </c>
      <c r="F3100" s="113" t="s">
        <v>22491</v>
      </c>
      <c r="G3100" s="1" t="s">
        <v>22492</v>
      </c>
      <c r="H3100" s="113" t="s">
        <v>22493</v>
      </c>
      <c r="I3100" s="113" t="s">
        <v>1994</v>
      </c>
      <c r="J3100" s="113" t="s">
        <v>212</v>
      </c>
      <c r="K3100" s="113" t="s">
        <v>3414</v>
      </c>
      <c r="L3100" s="113" t="s">
        <v>22007</v>
      </c>
      <c r="M3100" s="361" t="s">
        <v>22494</v>
      </c>
    </row>
    <row r="3101" spans="1:15" ht="40.5" customHeight="1" x14ac:dyDescent="0.25">
      <c r="A3101" s="69">
        <v>963</v>
      </c>
      <c r="B3101" s="69">
        <v>31</v>
      </c>
      <c r="C3101" s="69" t="s">
        <v>67</v>
      </c>
      <c r="D3101" s="69">
        <v>2567</v>
      </c>
      <c r="E3101" s="113" t="s">
        <v>22526</v>
      </c>
      <c r="F3101" s="113" t="s">
        <v>22526</v>
      </c>
      <c r="G3101" s="1" t="s">
        <v>22531</v>
      </c>
      <c r="H3101" s="113" t="s">
        <v>22527</v>
      </c>
      <c r="I3101" s="113" t="s">
        <v>216</v>
      </c>
      <c r="J3101" s="113" t="s">
        <v>216</v>
      </c>
      <c r="K3101" s="113" t="s">
        <v>3414</v>
      </c>
      <c r="L3101" s="113" t="s">
        <v>22007</v>
      </c>
      <c r="M3101" s="361" t="s">
        <v>22528</v>
      </c>
    </row>
    <row r="3102" spans="1:15" ht="60.75" x14ac:dyDescent="0.25">
      <c r="A3102" s="69">
        <v>964</v>
      </c>
      <c r="B3102" s="69">
        <v>31</v>
      </c>
      <c r="C3102" s="69" t="s">
        <v>67</v>
      </c>
      <c r="D3102" s="69">
        <v>2567</v>
      </c>
      <c r="E3102" s="113" t="s">
        <v>22529</v>
      </c>
      <c r="F3102" s="113" t="s">
        <v>22529</v>
      </c>
      <c r="G3102" s="1" t="s">
        <v>22530</v>
      </c>
      <c r="H3102" s="113" t="s">
        <v>23755</v>
      </c>
      <c r="I3102" s="113" t="s">
        <v>22532</v>
      </c>
      <c r="J3102" s="113" t="s">
        <v>22533</v>
      </c>
      <c r="K3102" s="113" t="s">
        <v>18411</v>
      </c>
      <c r="L3102" s="113" t="s">
        <v>22007</v>
      </c>
      <c r="M3102" s="361" t="s">
        <v>22534</v>
      </c>
    </row>
    <row r="3103" spans="1:15" ht="40.5" customHeight="1" x14ac:dyDescent="0.25">
      <c r="A3103" s="1047">
        <v>965</v>
      </c>
      <c r="B3103" s="602">
        <v>31</v>
      </c>
      <c r="C3103" s="602" t="s">
        <v>67</v>
      </c>
      <c r="D3103" s="602">
        <v>2567</v>
      </c>
      <c r="E3103" s="1050" t="s">
        <v>22529</v>
      </c>
      <c r="F3103" s="1050" t="s">
        <v>22529</v>
      </c>
      <c r="G3103" s="1050" t="s">
        <v>22530</v>
      </c>
      <c r="H3103" s="1050" t="s">
        <v>23755</v>
      </c>
      <c r="I3103" s="1050" t="s">
        <v>22532</v>
      </c>
      <c r="J3103" s="1050" t="s">
        <v>22533</v>
      </c>
      <c r="K3103" s="1050" t="s">
        <v>18411</v>
      </c>
      <c r="L3103" s="603" t="s">
        <v>21513</v>
      </c>
      <c r="M3103" s="649" t="s">
        <v>22554</v>
      </c>
      <c r="N3103" s="613"/>
      <c r="O3103" s="644"/>
    </row>
    <row r="3104" spans="1:15" s="26" customFormat="1" ht="40.5" customHeight="1" x14ac:dyDescent="0.25">
      <c r="A3104" s="1048"/>
      <c r="B3104" s="608">
        <v>23</v>
      </c>
      <c r="C3104" s="608" t="s">
        <v>682</v>
      </c>
      <c r="D3104" s="608">
        <v>2567</v>
      </c>
      <c r="E3104" s="1051"/>
      <c r="F3104" s="1051"/>
      <c r="G3104" s="1051"/>
      <c r="H3104" s="1051"/>
      <c r="I3104" s="1051"/>
      <c r="J3104" s="1051"/>
      <c r="K3104" s="1051"/>
      <c r="L3104" s="609" t="s">
        <v>297</v>
      </c>
      <c r="M3104" s="650" t="s">
        <v>23088</v>
      </c>
      <c r="N3104" s="613" t="s">
        <v>23093</v>
      </c>
      <c r="O3104" s="644">
        <v>9631.89</v>
      </c>
    </row>
    <row r="3105" spans="1:15" s="26" customFormat="1" ht="40.5" customHeight="1" x14ac:dyDescent="0.25">
      <c r="A3105" s="1049"/>
      <c r="B3105" s="608">
        <v>24</v>
      </c>
      <c r="C3105" s="608" t="s">
        <v>682</v>
      </c>
      <c r="D3105" s="608">
        <v>2567</v>
      </c>
      <c r="E3105" s="1052"/>
      <c r="F3105" s="1052"/>
      <c r="G3105" s="1052"/>
      <c r="H3105" s="1052"/>
      <c r="I3105" s="1052"/>
      <c r="J3105" s="1052"/>
      <c r="K3105" s="1052"/>
      <c r="L3105" s="609" t="s">
        <v>5673</v>
      </c>
      <c r="M3105" s="650" t="s">
        <v>23089</v>
      </c>
      <c r="N3105" s="613"/>
      <c r="O3105" s="644"/>
    </row>
    <row r="3106" spans="1:15" ht="40.5" customHeight="1" x14ac:dyDescent="0.25">
      <c r="A3106" s="1047">
        <v>966</v>
      </c>
      <c r="B3106" s="602">
        <v>31</v>
      </c>
      <c r="C3106" s="602" t="s">
        <v>67</v>
      </c>
      <c r="D3106" s="602">
        <v>2567</v>
      </c>
      <c r="E3106" s="1050" t="s">
        <v>22529</v>
      </c>
      <c r="F3106" s="1050" t="s">
        <v>22529</v>
      </c>
      <c r="G3106" s="1050" t="s">
        <v>22530</v>
      </c>
      <c r="H3106" s="1050" t="s">
        <v>23755</v>
      </c>
      <c r="I3106" s="1050" t="s">
        <v>22532</v>
      </c>
      <c r="J3106" s="1050" t="s">
        <v>22533</v>
      </c>
      <c r="K3106" s="1050" t="s">
        <v>18411</v>
      </c>
      <c r="L3106" s="603" t="s">
        <v>21517</v>
      </c>
      <c r="M3106" s="649" t="s">
        <v>22555</v>
      </c>
      <c r="N3106" s="613"/>
      <c r="O3106" s="644"/>
    </row>
    <row r="3107" spans="1:15" s="26" customFormat="1" ht="40.5" customHeight="1" x14ac:dyDescent="0.25">
      <c r="A3107" s="1048"/>
      <c r="B3107" s="608">
        <v>23</v>
      </c>
      <c r="C3107" s="608" t="s">
        <v>682</v>
      </c>
      <c r="D3107" s="608">
        <v>2567</v>
      </c>
      <c r="E3107" s="1051"/>
      <c r="F3107" s="1051"/>
      <c r="G3107" s="1051"/>
      <c r="H3107" s="1051"/>
      <c r="I3107" s="1051"/>
      <c r="J3107" s="1051"/>
      <c r="K3107" s="1051"/>
      <c r="L3107" s="609" t="s">
        <v>297</v>
      </c>
      <c r="M3107" s="650" t="s">
        <v>23088</v>
      </c>
      <c r="N3107" s="613" t="s">
        <v>23093</v>
      </c>
      <c r="O3107" s="644">
        <v>97479.37</v>
      </c>
    </row>
    <row r="3108" spans="1:15" s="26" customFormat="1" ht="40.5" customHeight="1" x14ac:dyDescent="0.25">
      <c r="A3108" s="1049"/>
      <c r="B3108" s="608">
        <v>24</v>
      </c>
      <c r="C3108" s="608" t="s">
        <v>682</v>
      </c>
      <c r="D3108" s="608">
        <v>2567</v>
      </c>
      <c r="E3108" s="1052"/>
      <c r="F3108" s="1052"/>
      <c r="G3108" s="1052"/>
      <c r="H3108" s="1052"/>
      <c r="I3108" s="1052"/>
      <c r="J3108" s="1052"/>
      <c r="K3108" s="1052"/>
      <c r="L3108" s="609" t="s">
        <v>5673</v>
      </c>
      <c r="M3108" s="650" t="s">
        <v>23089</v>
      </c>
      <c r="N3108" s="613"/>
      <c r="O3108" s="644"/>
    </row>
    <row r="3109" spans="1:15" s="604" customFormat="1" ht="36" customHeight="1" x14ac:dyDescent="0.25">
      <c r="A3109" s="1047">
        <v>967</v>
      </c>
      <c r="B3109" s="602">
        <v>31</v>
      </c>
      <c r="C3109" s="602" t="s">
        <v>67</v>
      </c>
      <c r="D3109" s="602">
        <v>2567</v>
      </c>
      <c r="E3109" s="1047" t="s">
        <v>22526</v>
      </c>
      <c r="F3109" s="1047" t="s">
        <v>22526</v>
      </c>
      <c r="G3109" s="1047" t="s">
        <v>22531</v>
      </c>
      <c r="H3109" s="1047" t="s">
        <v>22527</v>
      </c>
      <c r="I3109" s="1047" t="s">
        <v>216</v>
      </c>
      <c r="J3109" s="1047" t="s">
        <v>216</v>
      </c>
      <c r="K3109" s="1047" t="s">
        <v>3414</v>
      </c>
      <c r="L3109" s="603" t="s">
        <v>21513</v>
      </c>
      <c r="M3109" s="649" t="s">
        <v>22556</v>
      </c>
      <c r="N3109" s="613"/>
      <c r="O3109" s="644"/>
    </row>
    <row r="3110" spans="1:15" s="610" customFormat="1" ht="36" customHeight="1" x14ac:dyDescent="0.25">
      <c r="A3110" s="1048"/>
      <c r="B3110" s="1070">
        <v>15</v>
      </c>
      <c r="C3110" s="1070" t="s">
        <v>68</v>
      </c>
      <c r="D3110" s="1070">
        <v>2568</v>
      </c>
      <c r="E3110" s="1048"/>
      <c r="F3110" s="1048"/>
      <c r="G3110" s="1048"/>
      <c r="H3110" s="1048"/>
      <c r="I3110" s="1048"/>
      <c r="J3110" s="1048"/>
      <c r="K3110" s="1048"/>
      <c r="L3110" s="609" t="s">
        <v>297</v>
      </c>
      <c r="M3110" s="650" t="s">
        <v>23407</v>
      </c>
      <c r="N3110" s="613"/>
      <c r="O3110" s="644"/>
    </row>
    <row r="3111" spans="1:15" s="610" customFormat="1" ht="36" customHeight="1" x14ac:dyDescent="0.25">
      <c r="A3111" s="1049"/>
      <c r="B3111" s="1071"/>
      <c r="C3111" s="1071"/>
      <c r="D3111" s="1071"/>
      <c r="E3111" s="1049"/>
      <c r="F3111" s="1049"/>
      <c r="G3111" s="1049"/>
      <c r="H3111" s="1049"/>
      <c r="I3111" s="1049"/>
      <c r="J3111" s="1049"/>
      <c r="K3111" s="1049"/>
      <c r="L3111" s="609" t="s">
        <v>5673</v>
      </c>
      <c r="M3111" s="650" t="s">
        <v>23408</v>
      </c>
      <c r="N3111" s="613"/>
      <c r="O3111" s="644"/>
    </row>
    <row r="3112" spans="1:15" s="604" customFormat="1" ht="36" customHeight="1" x14ac:dyDescent="0.25">
      <c r="A3112" s="1047">
        <v>968</v>
      </c>
      <c r="B3112" s="602">
        <v>31</v>
      </c>
      <c r="C3112" s="602" t="s">
        <v>67</v>
      </c>
      <c r="D3112" s="602">
        <v>2567</v>
      </c>
      <c r="E3112" s="1047" t="s">
        <v>22526</v>
      </c>
      <c r="F3112" s="1047" t="s">
        <v>22526</v>
      </c>
      <c r="G3112" s="1047" t="s">
        <v>22531</v>
      </c>
      <c r="H3112" s="1047" t="s">
        <v>22527</v>
      </c>
      <c r="I3112" s="1047" t="s">
        <v>216</v>
      </c>
      <c r="J3112" s="1047" t="s">
        <v>216</v>
      </c>
      <c r="K3112" s="1047" t="s">
        <v>3414</v>
      </c>
      <c r="L3112" s="603" t="s">
        <v>21517</v>
      </c>
      <c r="M3112" s="649" t="s">
        <v>22557</v>
      </c>
      <c r="N3112" s="613"/>
      <c r="O3112" s="644" t="s">
        <v>5027</v>
      </c>
    </row>
    <row r="3113" spans="1:15" s="610" customFormat="1" ht="36" customHeight="1" x14ac:dyDescent="0.25">
      <c r="A3113" s="1048"/>
      <c r="B3113" s="1070">
        <v>15</v>
      </c>
      <c r="C3113" s="1070" t="s">
        <v>68</v>
      </c>
      <c r="D3113" s="1070">
        <v>2568</v>
      </c>
      <c r="E3113" s="1048"/>
      <c r="F3113" s="1048"/>
      <c r="G3113" s="1048"/>
      <c r="H3113" s="1048"/>
      <c r="I3113" s="1048"/>
      <c r="J3113" s="1048"/>
      <c r="K3113" s="1048"/>
      <c r="L3113" s="609" t="s">
        <v>297</v>
      </c>
      <c r="M3113" s="650" t="s">
        <v>23409</v>
      </c>
      <c r="N3113" s="613"/>
      <c r="O3113" s="644"/>
    </row>
    <row r="3114" spans="1:15" s="610" customFormat="1" ht="36" customHeight="1" x14ac:dyDescent="0.25">
      <c r="A3114" s="1048"/>
      <c r="B3114" s="1071"/>
      <c r="C3114" s="1071"/>
      <c r="D3114" s="1071"/>
      <c r="E3114" s="1049"/>
      <c r="F3114" s="1049"/>
      <c r="G3114" s="1049"/>
      <c r="H3114" s="1049"/>
      <c r="I3114" s="1049"/>
      <c r="J3114" s="1049"/>
      <c r="K3114" s="1049"/>
      <c r="L3114" s="609" t="s">
        <v>5673</v>
      </c>
      <c r="M3114" s="650" t="s">
        <v>23409</v>
      </c>
      <c r="N3114" s="613"/>
      <c r="O3114" s="644"/>
    </row>
    <row r="3115" spans="1:15" s="604" customFormat="1" ht="40.5" customHeight="1" x14ac:dyDescent="0.25">
      <c r="A3115" s="1047">
        <v>969</v>
      </c>
      <c r="B3115" s="602">
        <v>31</v>
      </c>
      <c r="C3115" s="602" t="s">
        <v>67</v>
      </c>
      <c r="D3115" s="602">
        <v>2567</v>
      </c>
      <c r="E3115" s="1050" t="s">
        <v>22558</v>
      </c>
      <c r="F3115" s="1050" t="s">
        <v>22558</v>
      </c>
      <c r="G3115" s="1050" t="s">
        <v>22559</v>
      </c>
      <c r="H3115" s="1050" t="s">
        <v>22560</v>
      </c>
      <c r="I3115" s="1050" t="s">
        <v>451</v>
      </c>
      <c r="J3115" s="1050" t="s">
        <v>92</v>
      </c>
      <c r="K3115" s="1050" t="s">
        <v>3414</v>
      </c>
      <c r="L3115" s="603" t="s">
        <v>21513</v>
      </c>
      <c r="M3115" s="649" t="s">
        <v>22561</v>
      </c>
      <c r="N3115" s="613"/>
      <c r="O3115" s="644"/>
    </row>
    <row r="3116" spans="1:15" s="610" customFormat="1" ht="40.5" customHeight="1" x14ac:dyDescent="0.25">
      <c r="A3116" s="1048"/>
      <c r="B3116" s="608">
        <v>3</v>
      </c>
      <c r="C3116" s="608" t="s">
        <v>682</v>
      </c>
      <c r="D3116" s="608">
        <v>2567</v>
      </c>
      <c r="E3116" s="1051"/>
      <c r="F3116" s="1051"/>
      <c r="G3116" s="1051"/>
      <c r="H3116" s="1051"/>
      <c r="I3116" s="1051"/>
      <c r="J3116" s="1051"/>
      <c r="K3116" s="1051"/>
      <c r="L3116" s="609" t="s">
        <v>297</v>
      </c>
      <c r="M3116" s="650" t="s">
        <v>23012</v>
      </c>
      <c r="N3116" s="613"/>
      <c r="O3116" s="644"/>
    </row>
    <row r="3117" spans="1:15" s="610" customFormat="1" ht="40.5" customHeight="1" x14ac:dyDescent="0.3">
      <c r="A3117" s="1049"/>
      <c r="B3117" s="608">
        <v>16</v>
      </c>
      <c r="C3117" s="608" t="s">
        <v>682</v>
      </c>
      <c r="D3117" s="608">
        <v>2567</v>
      </c>
      <c r="E3117" s="1052"/>
      <c r="F3117" s="1052"/>
      <c r="G3117" s="1052"/>
      <c r="H3117" s="1052"/>
      <c r="I3117" s="1052"/>
      <c r="J3117" s="1052"/>
      <c r="K3117" s="1052"/>
      <c r="L3117" s="609" t="s">
        <v>5673</v>
      </c>
      <c r="M3117" s="650" t="s">
        <v>23013</v>
      </c>
      <c r="N3117" s="685" t="s">
        <v>23032</v>
      </c>
      <c r="O3117" s="644">
        <v>9631.93</v>
      </c>
    </row>
    <row r="3118" spans="1:15" s="604" customFormat="1" ht="40.5" customHeight="1" x14ac:dyDescent="0.25">
      <c r="A3118" s="1047">
        <v>970</v>
      </c>
      <c r="B3118" s="602">
        <v>31</v>
      </c>
      <c r="C3118" s="602" t="s">
        <v>67</v>
      </c>
      <c r="D3118" s="602">
        <v>2567</v>
      </c>
      <c r="E3118" s="1047" t="s">
        <v>22558</v>
      </c>
      <c r="F3118" s="1047" t="s">
        <v>22558</v>
      </c>
      <c r="G3118" s="1047" t="s">
        <v>22559</v>
      </c>
      <c r="H3118" s="603" t="s">
        <v>22560</v>
      </c>
      <c r="I3118" s="603" t="s">
        <v>451</v>
      </c>
      <c r="J3118" s="603" t="s">
        <v>92</v>
      </c>
      <c r="K3118" s="603" t="s">
        <v>3414</v>
      </c>
      <c r="L3118" s="603" t="s">
        <v>21517</v>
      </c>
      <c r="M3118" s="649" t="s">
        <v>22562</v>
      </c>
      <c r="N3118" s="613"/>
      <c r="O3118" s="644"/>
    </row>
    <row r="3119" spans="1:15" s="610" customFormat="1" ht="40.5" customHeight="1" x14ac:dyDescent="0.25">
      <c r="A3119" s="1048"/>
      <c r="B3119" s="608"/>
      <c r="C3119" s="608"/>
      <c r="D3119" s="608"/>
      <c r="E3119" s="1048"/>
      <c r="F3119" s="1048"/>
      <c r="G3119" s="1048"/>
      <c r="H3119" s="609"/>
      <c r="I3119" s="609"/>
      <c r="J3119" s="609"/>
      <c r="K3119" s="609"/>
      <c r="L3119" s="609" t="s">
        <v>297</v>
      </c>
      <c r="M3119" s="650" t="s">
        <v>23012</v>
      </c>
      <c r="N3119" s="613"/>
      <c r="O3119" s="644"/>
    </row>
    <row r="3120" spans="1:15" s="610" customFormat="1" ht="40.5" customHeight="1" x14ac:dyDescent="0.3">
      <c r="A3120" s="1049"/>
      <c r="B3120" s="608"/>
      <c r="C3120" s="608"/>
      <c r="D3120" s="608"/>
      <c r="E3120" s="1049"/>
      <c r="F3120" s="1049"/>
      <c r="G3120" s="1049"/>
      <c r="H3120" s="609"/>
      <c r="I3120" s="609"/>
      <c r="J3120" s="609"/>
      <c r="K3120" s="609"/>
      <c r="L3120" s="609" t="s">
        <v>5673</v>
      </c>
      <c r="M3120" s="650" t="s">
        <v>23013</v>
      </c>
      <c r="N3120" s="685" t="s">
        <v>23032</v>
      </c>
      <c r="O3120" s="644">
        <v>116587.55</v>
      </c>
    </row>
    <row r="3121" spans="1:16" ht="40.5" customHeight="1" x14ac:dyDescent="0.25">
      <c r="A3121" s="69">
        <v>971</v>
      </c>
      <c r="B3121" s="69">
        <v>5</v>
      </c>
      <c r="C3121" s="69" t="s">
        <v>677</v>
      </c>
      <c r="D3121" s="69">
        <v>2567</v>
      </c>
      <c r="E3121" s="113" t="s">
        <v>22564</v>
      </c>
      <c r="F3121" s="113" t="s">
        <v>22564</v>
      </c>
      <c r="G3121" s="1" t="s">
        <v>22565</v>
      </c>
      <c r="H3121" s="113" t="s">
        <v>22566</v>
      </c>
      <c r="I3121" s="113" t="s">
        <v>232</v>
      </c>
      <c r="J3121" s="113" t="s">
        <v>232</v>
      </c>
      <c r="K3121" s="113" t="s">
        <v>3414</v>
      </c>
      <c r="L3121" s="113" t="s">
        <v>22007</v>
      </c>
      <c r="M3121" s="361" t="s">
        <v>22563</v>
      </c>
    </row>
    <row r="3122" spans="1:16" ht="29.25" customHeight="1" x14ac:dyDescent="0.25">
      <c r="A3122" s="1047">
        <v>972</v>
      </c>
      <c r="B3122" s="602">
        <v>7</v>
      </c>
      <c r="C3122" s="602" t="s">
        <v>677</v>
      </c>
      <c r="D3122" s="602">
        <v>2567</v>
      </c>
      <c r="E3122" s="1050" t="s">
        <v>22617</v>
      </c>
      <c r="F3122" s="1050" t="s">
        <v>22617</v>
      </c>
      <c r="G3122" s="1050" t="s">
        <v>22618</v>
      </c>
      <c r="H3122" s="1050" t="s">
        <v>22619</v>
      </c>
      <c r="I3122" s="1050" t="s">
        <v>1309</v>
      </c>
      <c r="J3122" s="1050" t="s">
        <v>78</v>
      </c>
      <c r="K3122" s="1050" t="s">
        <v>3414</v>
      </c>
      <c r="L3122" s="603" t="s">
        <v>21517</v>
      </c>
      <c r="M3122" s="649" t="s">
        <v>22620</v>
      </c>
      <c r="N3122" s="613"/>
      <c r="O3122" s="644"/>
      <c r="P3122" s="604"/>
    </row>
    <row r="3123" spans="1:16" s="26" customFormat="1" ht="29.25" customHeight="1" x14ac:dyDescent="0.25">
      <c r="A3123" s="1048"/>
      <c r="B3123" s="608">
        <v>23</v>
      </c>
      <c r="C3123" s="608" t="s">
        <v>682</v>
      </c>
      <c r="D3123" s="608">
        <v>2567</v>
      </c>
      <c r="E3123" s="1051"/>
      <c r="F3123" s="1051"/>
      <c r="G3123" s="1051"/>
      <c r="H3123" s="1051"/>
      <c r="I3123" s="1051"/>
      <c r="J3123" s="1051"/>
      <c r="K3123" s="1051"/>
      <c r="L3123" s="609" t="s">
        <v>297</v>
      </c>
      <c r="M3123" s="650" t="s">
        <v>23090</v>
      </c>
      <c r="N3123" s="613"/>
      <c r="O3123" s="644"/>
      <c r="P3123" s="610"/>
    </row>
    <row r="3124" spans="1:16" s="26" customFormat="1" ht="29.25" customHeight="1" x14ac:dyDescent="0.25">
      <c r="A3124" s="1049"/>
      <c r="B3124" s="608">
        <v>24</v>
      </c>
      <c r="C3124" s="608" t="s">
        <v>682</v>
      </c>
      <c r="D3124" s="608">
        <v>2567</v>
      </c>
      <c r="E3124" s="1052"/>
      <c r="F3124" s="1052"/>
      <c r="G3124" s="1052"/>
      <c r="H3124" s="1052"/>
      <c r="I3124" s="1052"/>
      <c r="J3124" s="1052"/>
      <c r="K3124" s="1052"/>
      <c r="L3124" s="609" t="s">
        <v>5673</v>
      </c>
      <c r="M3124" s="650" t="s">
        <v>23091</v>
      </c>
      <c r="N3124" s="613" t="s">
        <v>23092</v>
      </c>
      <c r="O3124" s="644">
        <v>240087.92</v>
      </c>
      <c r="P3124" s="610"/>
    </row>
    <row r="3125" spans="1:16" ht="33.75" customHeight="1" x14ac:dyDescent="0.25">
      <c r="A3125" s="1047">
        <v>973</v>
      </c>
      <c r="B3125" s="602">
        <v>7</v>
      </c>
      <c r="C3125" s="602" t="s">
        <v>677</v>
      </c>
      <c r="D3125" s="602">
        <v>2567</v>
      </c>
      <c r="E3125" s="1050" t="s">
        <v>22617</v>
      </c>
      <c r="F3125" s="1050" t="s">
        <v>22617</v>
      </c>
      <c r="G3125" s="1050" t="s">
        <v>22618</v>
      </c>
      <c r="H3125" s="1050" t="s">
        <v>22619</v>
      </c>
      <c r="I3125" s="1050" t="s">
        <v>1309</v>
      </c>
      <c r="J3125" s="1050" t="s">
        <v>78</v>
      </c>
      <c r="K3125" s="1050" t="s">
        <v>3414</v>
      </c>
      <c r="L3125" s="603" t="s">
        <v>21513</v>
      </c>
      <c r="M3125" s="649" t="s">
        <v>22621</v>
      </c>
      <c r="N3125" s="613"/>
      <c r="O3125" s="644"/>
      <c r="P3125" s="604"/>
    </row>
    <row r="3126" spans="1:16" s="26" customFormat="1" ht="33.75" customHeight="1" x14ac:dyDescent="0.25">
      <c r="A3126" s="1048"/>
      <c r="B3126" s="608">
        <v>23</v>
      </c>
      <c r="C3126" s="608" t="s">
        <v>682</v>
      </c>
      <c r="D3126" s="608">
        <v>2567</v>
      </c>
      <c r="E3126" s="1051"/>
      <c r="F3126" s="1051"/>
      <c r="G3126" s="1051"/>
      <c r="H3126" s="1051"/>
      <c r="I3126" s="1051"/>
      <c r="J3126" s="1051"/>
      <c r="K3126" s="1051"/>
      <c r="L3126" s="609" t="s">
        <v>297</v>
      </c>
      <c r="M3126" s="650" t="s">
        <v>23090</v>
      </c>
      <c r="N3126" s="613"/>
      <c r="O3126" s="644"/>
      <c r="P3126" s="610"/>
    </row>
    <row r="3127" spans="1:16" s="26" customFormat="1" ht="33.75" customHeight="1" x14ac:dyDescent="0.25">
      <c r="A3127" s="1049"/>
      <c r="B3127" s="608">
        <v>24</v>
      </c>
      <c r="C3127" s="608" t="s">
        <v>682</v>
      </c>
      <c r="D3127" s="608">
        <v>2567</v>
      </c>
      <c r="E3127" s="1052"/>
      <c r="F3127" s="1052"/>
      <c r="G3127" s="1052"/>
      <c r="H3127" s="1052"/>
      <c r="I3127" s="1052"/>
      <c r="J3127" s="1052"/>
      <c r="K3127" s="1052"/>
      <c r="L3127" s="609" t="s">
        <v>5673</v>
      </c>
      <c r="M3127" s="650" t="s">
        <v>23091</v>
      </c>
      <c r="N3127" s="613" t="s">
        <v>23092</v>
      </c>
      <c r="O3127" s="644">
        <v>10139.93</v>
      </c>
      <c r="P3127" s="610"/>
    </row>
    <row r="3128" spans="1:16" ht="33.75" customHeight="1" x14ac:dyDescent="0.25">
      <c r="A3128" s="69">
        <v>974</v>
      </c>
      <c r="B3128" s="69">
        <v>12</v>
      </c>
      <c r="C3128" s="69" t="s">
        <v>677</v>
      </c>
      <c r="D3128" s="69">
        <v>2567</v>
      </c>
      <c r="E3128" s="113" t="s">
        <v>22678</v>
      </c>
      <c r="F3128" s="113" t="s">
        <v>22678</v>
      </c>
      <c r="G3128" s="1" t="s">
        <v>22679</v>
      </c>
      <c r="H3128" s="113" t="s">
        <v>11468</v>
      </c>
      <c r="I3128" s="113" t="s">
        <v>1592</v>
      </c>
      <c r="J3128" s="113" t="s">
        <v>151</v>
      </c>
      <c r="K3128" s="113" t="s">
        <v>3414</v>
      </c>
      <c r="L3128" s="113" t="s">
        <v>22007</v>
      </c>
      <c r="M3128" s="361" t="s">
        <v>22680</v>
      </c>
    </row>
    <row r="3129" spans="1:16" ht="33.75" customHeight="1" x14ac:dyDescent="0.25">
      <c r="A3129" s="1053">
        <v>975</v>
      </c>
      <c r="B3129" s="69">
        <v>19</v>
      </c>
      <c r="C3129" s="69" t="s">
        <v>677</v>
      </c>
      <c r="D3129" s="69">
        <v>2567</v>
      </c>
      <c r="E3129" s="1053" t="s">
        <v>22729</v>
      </c>
      <c r="F3129" s="1053" t="s">
        <v>22730</v>
      </c>
      <c r="G3129" s="1053" t="s">
        <v>22731</v>
      </c>
      <c r="H3129" s="1053" t="s">
        <v>22732</v>
      </c>
      <c r="I3129" s="1053" t="s">
        <v>237</v>
      </c>
      <c r="J3129" s="1053" t="s">
        <v>232</v>
      </c>
      <c r="K3129" s="1053" t="s">
        <v>3414</v>
      </c>
      <c r="L3129" s="367" t="s">
        <v>22733</v>
      </c>
      <c r="M3129" s="361" t="s">
        <v>22734</v>
      </c>
    </row>
    <row r="3130" spans="1:16" ht="33.75" customHeight="1" x14ac:dyDescent="0.25">
      <c r="A3130" s="1055"/>
      <c r="B3130" s="69">
        <v>24</v>
      </c>
      <c r="C3130" s="69" t="s">
        <v>682</v>
      </c>
      <c r="D3130" s="69">
        <v>2567</v>
      </c>
      <c r="E3130" s="1055"/>
      <c r="F3130" s="1055"/>
      <c r="G3130" s="1055"/>
      <c r="H3130" s="1055"/>
      <c r="I3130" s="1055"/>
      <c r="J3130" s="1055"/>
      <c r="K3130" s="1055"/>
      <c r="L3130" s="367" t="s">
        <v>23168</v>
      </c>
      <c r="M3130" s="361" t="s">
        <v>23171</v>
      </c>
    </row>
    <row r="3131" spans="1:16" ht="33.75" customHeight="1" x14ac:dyDescent="0.25">
      <c r="A3131" s="1055"/>
      <c r="B3131" s="69">
        <v>3</v>
      </c>
      <c r="C3131" s="69" t="s">
        <v>68</v>
      </c>
      <c r="D3131" s="69">
        <v>2568</v>
      </c>
      <c r="E3131" s="1055"/>
      <c r="F3131" s="1055"/>
      <c r="G3131" s="1055"/>
      <c r="H3131" s="1055"/>
      <c r="I3131" s="1055"/>
      <c r="J3131" s="1055"/>
      <c r="K3131" s="1055"/>
      <c r="L3131" s="367" t="s">
        <v>23169</v>
      </c>
      <c r="M3131" s="361" t="s">
        <v>23170</v>
      </c>
    </row>
    <row r="3132" spans="1:16" ht="33.75" customHeight="1" x14ac:dyDescent="0.25">
      <c r="A3132" s="1054"/>
      <c r="B3132" s="69">
        <v>23</v>
      </c>
      <c r="C3132" s="69" t="s">
        <v>68</v>
      </c>
      <c r="D3132" s="69">
        <v>2568</v>
      </c>
      <c r="E3132" s="1054"/>
      <c r="F3132" s="1054"/>
      <c r="G3132" s="1054"/>
      <c r="H3132" s="1054"/>
      <c r="I3132" s="1054"/>
      <c r="J3132" s="1054"/>
      <c r="K3132" s="1054"/>
      <c r="L3132" s="367" t="s">
        <v>23530</v>
      </c>
      <c r="M3132" s="361" t="s">
        <v>23531</v>
      </c>
    </row>
    <row r="3133" spans="1:16" s="135" customFormat="1" ht="27.75" customHeight="1" x14ac:dyDescent="0.25">
      <c r="A3133" s="902">
        <v>976</v>
      </c>
      <c r="B3133" s="18">
        <v>27</v>
      </c>
      <c r="C3133" s="18" t="s">
        <v>677</v>
      </c>
      <c r="D3133" s="18">
        <v>2567</v>
      </c>
      <c r="E3133" s="902" t="s">
        <v>22855</v>
      </c>
      <c r="F3133" s="902" t="s">
        <v>22855</v>
      </c>
      <c r="G3133" s="902" t="s">
        <v>22856</v>
      </c>
      <c r="H3133" s="902" t="s">
        <v>22857</v>
      </c>
      <c r="I3133" s="902" t="s">
        <v>50</v>
      </c>
      <c r="J3133" s="902" t="s">
        <v>551</v>
      </c>
      <c r="K3133" s="902" t="s">
        <v>3414</v>
      </c>
      <c r="L3133" s="367" t="s">
        <v>22007</v>
      </c>
      <c r="M3133" s="656" t="s">
        <v>22858</v>
      </c>
      <c r="N3133" s="469"/>
      <c r="O3133" s="192"/>
    </row>
    <row r="3134" spans="1:16" ht="27.75" customHeight="1" x14ac:dyDescent="0.25">
      <c r="A3134" s="1048">
        <v>977</v>
      </c>
      <c r="B3134" s="608">
        <v>27</v>
      </c>
      <c r="C3134" s="608" t="s">
        <v>677</v>
      </c>
      <c r="D3134" s="608">
        <v>2567</v>
      </c>
      <c r="E3134" s="1080" t="s">
        <v>22855</v>
      </c>
      <c r="F3134" s="1080" t="s">
        <v>22855</v>
      </c>
      <c r="G3134" s="1080" t="s">
        <v>22856</v>
      </c>
      <c r="H3134" s="1080" t="s">
        <v>22857</v>
      </c>
      <c r="I3134" s="1080" t="s">
        <v>50</v>
      </c>
      <c r="J3134" s="1080" t="s">
        <v>551</v>
      </c>
      <c r="K3134" s="1080" t="s">
        <v>3414</v>
      </c>
      <c r="L3134" s="603" t="s">
        <v>21517</v>
      </c>
      <c r="M3134" s="650" t="s">
        <v>23201</v>
      </c>
      <c r="N3134" s="613"/>
      <c r="O3134" s="644"/>
      <c r="P3134" s="604"/>
    </row>
    <row r="3135" spans="1:16" ht="27.75" customHeight="1" x14ac:dyDescent="0.25">
      <c r="A3135" s="1048"/>
      <c r="B3135" s="608"/>
      <c r="C3135" s="608"/>
      <c r="D3135" s="608"/>
      <c r="E3135" s="1080"/>
      <c r="F3135" s="1080"/>
      <c r="G3135" s="1080"/>
      <c r="H3135" s="1080"/>
      <c r="I3135" s="1080"/>
      <c r="J3135" s="1080"/>
      <c r="K3135" s="1080"/>
      <c r="L3135" s="609" t="s">
        <v>297</v>
      </c>
      <c r="M3135" s="650" t="s">
        <v>23869</v>
      </c>
      <c r="N3135" s="613"/>
      <c r="O3135" s="644"/>
      <c r="P3135" s="604"/>
    </row>
    <row r="3136" spans="1:16" ht="27.75" customHeight="1" x14ac:dyDescent="0.25">
      <c r="A3136" s="1049"/>
      <c r="B3136" s="608">
        <v>3</v>
      </c>
      <c r="C3136" s="608" t="s">
        <v>68</v>
      </c>
      <c r="D3136" s="608">
        <v>2568</v>
      </c>
      <c r="E3136" s="1080"/>
      <c r="F3136" s="1080"/>
      <c r="G3136" s="1080"/>
      <c r="H3136" s="1080"/>
      <c r="I3136" s="1080"/>
      <c r="J3136" s="1080"/>
      <c r="K3136" s="1080"/>
      <c r="L3136" s="609" t="s">
        <v>5673</v>
      </c>
      <c r="M3136" s="650" t="s">
        <v>23200</v>
      </c>
      <c r="N3136" s="734" t="s">
        <v>23870</v>
      </c>
      <c r="O3136" s="644">
        <v>68407.89</v>
      </c>
      <c r="P3136" s="604"/>
    </row>
    <row r="3137" spans="1:15" ht="27.75" customHeight="1" x14ac:dyDescent="0.25">
      <c r="A3137" s="69">
        <v>977</v>
      </c>
      <c r="B3137" s="69">
        <v>29</v>
      </c>
      <c r="C3137" s="69" t="s">
        <v>677</v>
      </c>
      <c r="D3137" s="69">
        <v>2567</v>
      </c>
      <c r="E3137" s="113" t="s">
        <v>22895</v>
      </c>
      <c r="F3137" s="113" t="s">
        <v>22895</v>
      </c>
      <c r="G3137" s="1" t="s">
        <v>22896</v>
      </c>
      <c r="H3137" s="113" t="s">
        <v>22897</v>
      </c>
      <c r="I3137" s="113" t="s">
        <v>16962</v>
      </c>
      <c r="J3137" s="113" t="s">
        <v>2880</v>
      </c>
      <c r="K3137" s="113" t="s">
        <v>3414</v>
      </c>
      <c r="L3137" s="113" t="s">
        <v>22007</v>
      </c>
      <c r="M3137" s="361" t="s">
        <v>22898</v>
      </c>
    </row>
    <row r="3138" spans="1:15" ht="27.75" customHeight="1" x14ac:dyDescent="0.25">
      <c r="A3138" s="69">
        <v>978</v>
      </c>
      <c r="B3138" s="69">
        <v>4</v>
      </c>
      <c r="C3138" s="69" t="s">
        <v>682</v>
      </c>
      <c r="D3138" s="69">
        <v>2567</v>
      </c>
      <c r="E3138" s="113" t="s">
        <v>22931</v>
      </c>
      <c r="F3138" s="113" t="s">
        <v>22931</v>
      </c>
      <c r="G3138" s="1" t="s">
        <v>22932</v>
      </c>
      <c r="H3138" s="113" t="s">
        <v>22933</v>
      </c>
      <c r="I3138" s="113" t="s">
        <v>12</v>
      </c>
      <c r="J3138" s="113" t="s">
        <v>527</v>
      </c>
      <c r="K3138" s="113" t="s">
        <v>3414</v>
      </c>
      <c r="L3138" s="113" t="s">
        <v>22007</v>
      </c>
      <c r="M3138" s="361" t="s">
        <v>22970</v>
      </c>
    </row>
    <row r="3139" spans="1:15" ht="27.75" customHeight="1" x14ac:dyDescent="0.25">
      <c r="A3139" s="69">
        <v>979</v>
      </c>
      <c r="B3139" s="69">
        <v>9</v>
      </c>
      <c r="C3139" s="69" t="s">
        <v>682</v>
      </c>
      <c r="D3139" s="69">
        <v>2567</v>
      </c>
      <c r="E3139" s="113" t="s">
        <v>22966</v>
      </c>
      <c r="F3139" s="113" t="s">
        <v>22966</v>
      </c>
      <c r="G3139" s="1" t="s">
        <v>22967</v>
      </c>
      <c r="H3139" s="113" t="s">
        <v>22968</v>
      </c>
      <c r="I3139" s="113" t="s">
        <v>12469</v>
      </c>
      <c r="J3139" s="113" t="s">
        <v>388</v>
      </c>
      <c r="K3139" s="113" t="s">
        <v>3414</v>
      </c>
      <c r="L3139" s="113" t="s">
        <v>22007</v>
      </c>
      <c r="M3139" s="361" t="s">
        <v>22969</v>
      </c>
    </row>
    <row r="3140" spans="1:15" s="610" customFormat="1" ht="39" customHeight="1" x14ac:dyDescent="0.25">
      <c r="A3140" s="1070">
        <v>980</v>
      </c>
      <c r="B3140" s="608">
        <v>12</v>
      </c>
      <c r="C3140" s="608" t="s">
        <v>682</v>
      </c>
      <c r="D3140" s="608">
        <v>2567</v>
      </c>
      <c r="E3140" s="1072" t="s">
        <v>22996</v>
      </c>
      <c r="F3140" s="1072" t="s">
        <v>22997</v>
      </c>
      <c r="G3140" s="1072" t="s">
        <v>22998</v>
      </c>
      <c r="H3140" s="1070" t="s">
        <v>22999</v>
      </c>
      <c r="I3140" s="1070" t="s">
        <v>157</v>
      </c>
      <c r="J3140" s="1070" t="s">
        <v>78</v>
      </c>
      <c r="K3140" s="1070" t="s">
        <v>3414</v>
      </c>
      <c r="L3140" s="609" t="s">
        <v>23549</v>
      </c>
      <c r="M3140" s="650" t="s">
        <v>23000</v>
      </c>
      <c r="N3140" s="613"/>
      <c r="O3140" s="644"/>
    </row>
    <row r="3141" spans="1:15" s="610" customFormat="1" ht="36" customHeight="1" x14ac:dyDescent="0.25">
      <c r="A3141" s="1071"/>
      <c r="B3141" s="608">
        <v>30</v>
      </c>
      <c r="C3141" s="608" t="s">
        <v>68</v>
      </c>
      <c r="D3141" s="608">
        <v>2568</v>
      </c>
      <c r="E3141" s="1073"/>
      <c r="F3141" s="1073"/>
      <c r="G3141" s="1073"/>
      <c r="H3141" s="1071"/>
      <c r="I3141" s="1071"/>
      <c r="J3141" s="1071"/>
      <c r="K3141" s="1071"/>
      <c r="L3141" s="609" t="s">
        <v>23699</v>
      </c>
      <c r="M3141" s="650" t="s">
        <v>23700</v>
      </c>
      <c r="N3141" s="613"/>
      <c r="O3141" s="644"/>
    </row>
    <row r="3142" spans="1:15" x14ac:dyDescent="0.25">
      <c r="A3142" s="69">
        <v>981</v>
      </c>
      <c r="B3142" s="69">
        <v>18</v>
      </c>
      <c r="C3142" s="69" t="s">
        <v>682</v>
      </c>
      <c r="D3142" s="69">
        <v>2567</v>
      </c>
      <c r="E3142" s="89" t="s">
        <v>23033</v>
      </c>
      <c r="F3142" s="89" t="s">
        <v>23033</v>
      </c>
      <c r="G3142" s="89" t="s">
        <v>23034</v>
      </c>
      <c r="H3142" s="89" t="s">
        <v>15114</v>
      </c>
      <c r="I3142" s="89" t="s">
        <v>142</v>
      </c>
      <c r="J3142" s="89" t="s">
        <v>1337</v>
      </c>
      <c r="K3142" s="89" t="s">
        <v>3414</v>
      </c>
      <c r="L3142" s="113" t="s">
        <v>22007</v>
      </c>
      <c r="M3142" s="361" t="s">
        <v>23035</v>
      </c>
    </row>
    <row r="3143" spans="1:15" ht="60.75" customHeight="1" x14ac:dyDescent="0.25">
      <c r="A3143" s="69">
        <v>982</v>
      </c>
      <c r="B3143" s="69">
        <v>18</v>
      </c>
      <c r="C3143" s="69" t="s">
        <v>17415</v>
      </c>
      <c r="D3143" s="69">
        <v>2567</v>
      </c>
      <c r="E3143" s="89" t="s">
        <v>23033</v>
      </c>
      <c r="F3143" s="89" t="s">
        <v>23033</v>
      </c>
      <c r="G3143" s="89" t="s">
        <v>23034</v>
      </c>
      <c r="H3143" s="89" t="s">
        <v>15114</v>
      </c>
      <c r="I3143" s="89" t="s">
        <v>142</v>
      </c>
      <c r="J3143" s="89" t="s">
        <v>1337</v>
      </c>
      <c r="K3143" s="89" t="s">
        <v>3414</v>
      </c>
      <c r="L3143" s="113" t="s">
        <v>21517</v>
      </c>
      <c r="M3143" s="361" t="s">
        <v>23036</v>
      </c>
    </row>
    <row r="3144" spans="1:15" ht="40.5" x14ac:dyDescent="0.25">
      <c r="A3144" s="89">
        <v>983</v>
      </c>
      <c r="B3144" s="69">
        <v>3</v>
      </c>
      <c r="C3144" s="69" t="s">
        <v>68</v>
      </c>
      <c r="D3144" s="69">
        <v>2568</v>
      </c>
      <c r="E3144" s="89" t="s">
        <v>23149</v>
      </c>
      <c r="F3144" s="89" t="s">
        <v>23149</v>
      </c>
      <c r="G3144" s="89" t="s">
        <v>23150</v>
      </c>
      <c r="H3144" s="89" t="s">
        <v>23151</v>
      </c>
      <c r="I3144" s="89" t="s">
        <v>1944</v>
      </c>
      <c r="J3144" s="89" t="s">
        <v>2880</v>
      </c>
      <c r="K3144" s="89" t="s">
        <v>3414</v>
      </c>
      <c r="L3144" s="113" t="s">
        <v>22007</v>
      </c>
      <c r="M3144" s="361" t="s">
        <v>23152</v>
      </c>
    </row>
    <row r="3145" spans="1:15" s="604" customFormat="1" ht="42.75" customHeight="1" x14ac:dyDescent="0.25">
      <c r="A3145" s="1047">
        <v>984</v>
      </c>
      <c r="B3145" s="679">
        <v>3</v>
      </c>
      <c r="C3145" s="679" t="s">
        <v>68</v>
      </c>
      <c r="D3145" s="679">
        <v>2568</v>
      </c>
      <c r="E3145" s="1047" t="s">
        <v>23149</v>
      </c>
      <c r="F3145" s="1047" t="s">
        <v>23149</v>
      </c>
      <c r="G3145" s="1047" t="s">
        <v>23150</v>
      </c>
      <c r="H3145" s="1047" t="s">
        <v>23151</v>
      </c>
      <c r="I3145" s="1047" t="s">
        <v>1944</v>
      </c>
      <c r="J3145" s="1047" t="s">
        <v>2880</v>
      </c>
      <c r="K3145" s="1047" t="s">
        <v>3414</v>
      </c>
      <c r="L3145" s="603" t="s">
        <v>21513</v>
      </c>
      <c r="M3145" s="649" t="s">
        <v>23153</v>
      </c>
      <c r="N3145" s="613"/>
      <c r="O3145" s="644"/>
    </row>
    <row r="3146" spans="1:15" s="610" customFormat="1" ht="42.75" customHeight="1" x14ac:dyDescent="0.25">
      <c r="A3146" s="1048"/>
      <c r="B3146" s="701">
        <v>10</v>
      </c>
      <c r="C3146" s="701" t="s">
        <v>64</v>
      </c>
      <c r="D3146" s="701">
        <v>2568</v>
      </c>
      <c r="E3146" s="1048"/>
      <c r="F3146" s="1048"/>
      <c r="G3146" s="1048"/>
      <c r="H3146" s="1048"/>
      <c r="I3146" s="1048"/>
      <c r="J3146" s="1048"/>
      <c r="K3146" s="1048"/>
      <c r="L3146" s="609" t="s">
        <v>297</v>
      </c>
      <c r="M3146" s="650" t="s">
        <v>23819</v>
      </c>
      <c r="N3146" s="613"/>
      <c r="O3146" s="644"/>
    </row>
    <row r="3147" spans="1:15" s="610" customFormat="1" ht="42.75" customHeight="1" x14ac:dyDescent="0.25">
      <c r="A3147" s="1049"/>
      <c r="B3147" s="701">
        <v>10</v>
      </c>
      <c r="C3147" s="701" t="s">
        <v>64</v>
      </c>
      <c r="D3147" s="701">
        <v>2568</v>
      </c>
      <c r="E3147" s="1048"/>
      <c r="F3147" s="1048"/>
      <c r="G3147" s="1048"/>
      <c r="H3147" s="1048"/>
      <c r="I3147" s="1048"/>
      <c r="J3147" s="1048"/>
      <c r="K3147" s="1048"/>
      <c r="L3147" s="609" t="s">
        <v>5673</v>
      </c>
      <c r="M3147" s="650" t="s">
        <v>23820</v>
      </c>
      <c r="N3147" s="613" t="s">
        <v>23821</v>
      </c>
      <c r="O3147" s="644"/>
    </row>
    <row r="3148" spans="1:15" s="604" customFormat="1" ht="42.75" customHeight="1" x14ac:dyDescent="0.25">
      <c r="A3148" s="1047">
        <v>985</v>
      </c>
      <c r="B3148" s="679">
        <v>3</v>
      </c>
      <c r="C3148" s="679" t="s">
        <v>68</v>
      </c>
      <c r="D3148" s="679">
        <v>2568</v>
      </c>
      <c r="E3148" s="1047" t="s">
        <v>23149</v>
      </c>
      <c r="F3148" s="1047" t="s">
        <v>23149</v>
      </c>
      <c r="G3148" s="1047" t="s">
        <v>23150</v>
      </c>
      <c r="H3148" s="1047" t="s">
        <v>23151</v>
      </c>
      <c r="I3148" s="1047" t="s">
        <v>1944</v>
      </c>
      <c r="J3148" s="1047" t="s">
        <v>2880</v>
      </c>
      <c r="K3148" s="1047" t="s">
        <v>3414</v>
      </c>
      <c r="L3148" s="603" t="s">
        <v>21517</v>
      </c>
      <c r="M3148" s="649" t="s">
        <v>23154</v>
      </c>
      <c r="N3148" s="613"/>
      <c r="O3148" s="644"/>
    </row>
    <row r="3149" spans="1:15" s="604" customFormat="1" ht="42.75" customHeight="1" x14ac:dyDescent="0.25">
      <c r="A3149" s="1048"/>
      <c r="B3149" s="701">
        <v>5</v>
      </c>
      <c r="C3149" s="701" t="s">
        <v>64</v>
      </c>
      <c r="D3149" s="701">
        <v>2568</v>
      </c>
      <c r="E3149" s="1048"/>
      <c r="F3149" s="1048"/>
      <c r="G3149" s="1048"/>
      <c r="H3149" s="1048"/>
      <c r="I3149" s="1048"/>
      <c r="J3149" s="1048"/>
      <c r="K3149" s="1048"/>
      <c r="L3149" s="609" t="s">
        <v>297</v>
      </c>
      <c r="M3149" s="650" t="s">
        <v>23819</v>
      </c>
      <c r="N3149" s="613"/>
      <c r="O3149" s="644"/>
    </row>
    <row r="3150" spans="1:15" s="604" customFormat="1" ht="42.75" customHeight="1" x14ac:dyDescent="0.25">
      <c r="A3150" s="1049"/>
      <c r="B3150" s="701">
        <v>10</v>
      </c>
      <c r="C3150" s="701" t="s">
        <v>64</v>
      </c>
      <c r="D3150" s="701">
        <v>2568</v>
      </c>
      <c r="E3150" s="1048"/>
      <c r="F3150" s="1048"/>
      <c r="G3150" s="1048"/>
      <c r="H3150" s="1048"/>
      <c r="I3150" s="1048"/>
      <c r="J3150" s="1048"/>
      <c r="K3150" s="1048"/>
      <c r="L3150" s="609" t="s">
        <v>5673</v>
      </c>
      <c r="M3150" s="650" t="s">
        <v>23820</v>
      </c>
      <c r="N3150" s="613" t="s">
        <v>23822</v>
      </c>
      <c r="O3150" s="644">
        <f>53481.97+27276.11</f>
        <v>80758.080000000002</v>
      </c>
    </row>
    <row r="3151" spans="1:15" s="610" customFormat="1" ht="40.5" x14ac:dyDescent="0.3">
      <c r="A3151" s="608">
        <v>984</v>
      </c>
      <c r="B3151" s="608">
        <v>3</v>
      </c>
      <c r="C3151" s="608" t="s">
        <v>68</v>
      </c>
      <c r="D3151" s="608">
        <v>2568</v>
      </c>
      <c r="E3151" s="609" t="s">
        <v>23163</v>
      </c>
      <c r="F3151" s="609" t="s">
        <v>23164</v>
      </c>
      <c r="G3151" s="610" t="s">
        <v>23165</v>
      </c>
      <c r="H3151" s="609" t="s">
        <v>23166</v>
      </c>
      <c r="I3151" s="609" t="s">
        <v>665</v>
      </c>
      <c r="J3151" s="609" t="s">
        <v>105</v>
      </c>
      <c r="K3151" s="609" t="s">
        <v>3414</v>
      </c>
      <c r="L3151" s="609" t="s">
        <v>22733</v>
      </c>
      <c r="M3151" s="650" t="s">
        <v>23167</v>
      </c>
      <c r="N3151" s="942" t="s">
        <v>23871</v>
      </c>
      <c r="O3151" s="644"/>
    </row>
    <row r="3152" spans="1:15" s="604" customFormat="1" ht="33.75" customHeight="1" x14ac:dyDescent="0.25">
      <c r="A3152" s="1047">
        <v>985</v>
      </c>
      <c r="B3152" s="602">
        <v>3</v>
      </c>
      <c r="C3152" s="602" t="s">
        <v>68</v>
      </c>
      <c r="D3152" s="602">
        <v>2568</v>
      </c>
      <c r="E3152" s="1047" t="s">
        <v>23193</v>
      </c>
      <c r="F3152" s="1047" t="s">
        <v>23193</v>
      </c>
      <c r="G3152" s="1047" t="s">
        <v>23194</v>
      </c>
      <c r="H3152" s="1047" t="s">
        <v>23195</v>
      </c>
      <c r="I3152" s="1047" t="s">
        <v>91</v>
      </c>
      <c r="J3152" s="1047" t="s">
        <v>92</v>
      </c>
      <c r="K3152" s="1047" t="s">
        <v>3414</v>
      </c>
      <c r="L3152" s="603" t="s">
        <v>21513</v>
      </c>
      <c r="M3152" s="649" t="s">
        <v>23196</v>
      </c>
      <c r="N3152" s="613"/>
      <c r="O3152" s="644"/>
    </row>
    <row r="3153" spans="1:15" s="610" customFormat="1" ht="33.75" customHeight="1" x14ac:dyDescent="0.25">
      <c r="A3153" s="1048"/>
      <c r="B3153" s="608">
        <v>24</v>
      </c>
      <c r="C3153" s="608" t="s">
        <v>68</v>
      </c>
      <c r="D3153" s="608">
        <v>2568</v>
      </c>
      <c r="E3153" s="1048"/>
      <c r="F3153" s="1048"/>
      <c r="G3153" s="1048"/>
      <c r="H3153" s="1048"/>
      <c r="I3153" s="1048"/>
      <c r="J3153" s="1048"/>
      <c r="K3153" s="1048"/>
      <c r="L3153" s="609" t="s">
        <v>297</v>
      </c>
      <c r="M3153" s="650" t="s">
        <v>23861</v>
      </c>
      <c r="N3153" s="613"/>
      <c r="O3153" s="644"/>
    </row>
    <row r="3154" spans="1:15" s="610" customFormat="1" ht="33.75" customHeight="1" x14ac:dyDescent="0.25">
      <c r="A3154" s="1048"/>
      <c r="B3154" s="608">
        <v>24</v>
      </c>
      <c r="C3154" s="608" t="s">
        <v>68</v>
      </c>
      <c r="D3154" s="608">
        <v>2568</v>
      </c>
      <c r="E3154" s="1048"/>
      <c r="F3154" s="1048"/>
      <c r="G3154" s="1048"/>
      <c r="H3154" s="1048"/>
      <c r="I3154" s="1048"/>
      <c r="J3154" s="1048"/>
      <c r="K3154" s="1048"/>
      <c r="L3154" s="609" t="s">
        <v>5673</v>
      </c>
      <c r="M3154" s="650" t="s">
        <v>23862</v>
      </c>
      <c r="N3154" s="613" t="s">
        <v>23863</v>
      </c>
      <c r="O3154" s="644">
        <v>2573.77</v>
      </c>
    </row>
    <row r="3155" spans="1:15" s="604" customFormat="1" ht="33.75" customHeight="1" x14ac:dyDescent="0.25">
      <c r="A3155" s="1047">
        <v>986</v>
      </c>
      <c r="B3155" s="602">
        <v>3</v>
      </c>
      <c r="C3155" s="602" t="s">
        <v>68</v>
      </c>
      <c r="D3155" s="602">
        <v>2568</v>
      </c>
      <c r="E3155" s="1047" t="s">
        <v>23193</v>
      </c>
      <c r="F3155" s="1047" t="s">
        <v>23193</v>
      </c>
      <c r="G3155" s="1047" t="s">
        <v>23194</v>
      </c>
      <c r="H3155" s="1047" t="s">
        <v>23195</v>
      </c>
      <c r="I3155" s="1047" t="s">
        <v>91</v>
      </c>
      <c r="J3155" s="1047" t="s">
        <v>92</v>
      </c>
      <c r="K3155" s="1047" t="s">
        <v>3414</v>
      </c>
      <c r="L3155" s="603" t="s">
        <v>21517</v>
      </c>
      <c r="M3155" s="649" t="s">
        <v>23197</v>
      </c>
      <c r="N3155" s="613"/>
      <c r="O3155" s="644"/>
    </row>
    <row r="3156" spans="1:15" s="610" customFormat="1" ht="33.75" customHeight="1" x14ac:dyDescent="0.25">
      <c r="A3156" s="1048"/>
      <c r="B3156" s="608">
        <v>24</v>
      </c>
      <c r="C3156" s="608" t="s">
        <v>68</v>
      </c>
      <c r="D3156" s="608">
        <v>2568</v>
      </c>
      <c r="E3156" s="1048"/>
      <c r="F3156" s="1048"/>
      <c r="G3156" s="1048"/>
      <c r="H3156" s="1048"/>
      <c r="I3156" s="1048"/>
      <c r="J3156" s="1048"/>
      <c r="K3156" s="1048"/>
      <c r="L3156" s="609" t="s">
        <v>297</v>
      </c>
      <c r="M3156" s="650" t="s">
        <v>23861</v>
      </c>
      <c r="N3156" s="613"/>
      <c r="O3156" s="644"/>
    </row>
    <row r="3157" spans="1:15" s="610" customFormat="1" ht="33.75" customHeight="1" x14ac:dyDescent="0.25">
      <c r="A3157" s="1049"/>
      <c r="B3157" s="608">
        <v>24</v>
      </c>
      <c r="C3157" s="608" t="s">
        <v>68</v>
      </c>
      <c r="D3157" s="608">
        <v>2568</v>
      </c>
      <c r="E3157" s="1049"/>
      <c r="F3157" s="1049"/>
      <c r="G3157" s="1049"/>
      <c r="H3157" s="1049"/>
      <c r="I3157" s="1049"/>
      <c r="J3157" s="1049"/>
      <c r="K3157" s="1049"/>
      <c r="L3157" s="609" t="s">
        <v>5673</v>
      </c>
      <c r="M3157" s="650" t="s">
        <v>23862</v>
      </c>
      <c r="N3157" s="613" t="s">
        <v>23864</v>
      </c>
      <c r="O3157" s="644">
        <v>65620.070000000007</v>
      </c>
    </row>
    <row r="3158" spans="1:15" s="604" customFormat="1" ht="40.5" customHeight="1" x14ac:dyDescent="0.25">
      <c r="A3158" s="1047">
        <v>987</v>
      </c>
      <c r="B3158" s="602">
        <v>6</v>
      </c>
      <c r="C3158" s="604" t="s">
        <v>68</v>
      </c>
      <c r="D3158" s="604">
        <v>2568</v>
      </c>
      <c r="E3158" s="1047" t="s">
        <v>23222</v>
      </c>
      <c r="F3158" s="1047" t="s">
        <v>23222</v>
      </c>
      <c r="G3158" s="1047" t="s">
        <v>23222</v>
      </c>
      <c r="H3158" s="1047" t="s">
        <v>23222</v>
      </c>
      <c r="I3158" s="1047" t="s">
        <v>23222</v>
      </c>
      <c r="J3158" s="1047" t="s">
        <v>23222</v>
      </c>
      <c r="K3158" s="1047" t="s">
        <v>23222</v>
      </c>
      <c r="L3158" s="603" t="s">
        <v>20298</v>
      </c>
      <c r="M3158" s="649" t="s">
        <v>23230</v>
      </c>
      <c r="N3158" s="613"/>
      <c r="O3158" s="644"/>
    </row>
    <row r="3159" spans="1:15" s="610" customFormat="1" ht="40.5" customHeight="1" x14ac:dyDescent="0.25">
      <c r="A3159" s="1048"/>
      <c r="B3159" s="608">
        <v>24</v>
      </c>
      <c r="C3159" s="610" t="s">
        <v>68</v>
      </c>
      <c r="D3159" s="610">
        <v>2568</v>
      </c>
      <c r="E3159" s="1048"/>
      <c r="F3159" s="1048"/>
      <c r="G3159" s="1048"/>
      <c r="H3159" s="1048"/>
      <c r="I3159" s="1048"/>
      <c r="J3159" s="1048"/>
      <c r="K3159" s="1048"/>
      <c r="L3159" s="609" t="s">
        <v>297</v>
      </c>
      <c r="M3159" s="650" t="s">
        <v>23865</v>
      </c>
      <c r="N3159" s="613"/>
      <c r="O3159" s="644"/>
    </row>
    <row r="3160" spans="1:15" s="610" customFormat="1" ht="40.5" customHeight="1" x14ac:dyDescent="0.25">
      <c r="A3160" s="1049"/>
      <c r="B3160" s="608">
        <v>24</v>
      </c>
      <c r="C3160" s="610" t="s">
        <v>68</v>
      </c>
      <c r="D3160" s="610">
        <v>2568</v>
      </c>
      <c r="E3160" s="1049"/>
      <c r="F3160" s="1049"/>
      <c r="G3160" s="1049"/>
      <c r="H3160" s="1049"/>
      <c r="I3160" s="1049"/>
      <c r="J3160" s="1049"/>
      <c r="K3160" s="1049"/>
      <c r="L3160" s="609" t="s">
        <v>5673</v>
      </c>
      <c r="M3160" s="650" t="s">
        <v>23866</v>
      </c>
      <c r="N3160" s="613" t="s">
        <v>23867</v>
      </c>
      <c r="O3160" s="644">
        <v>10038.950000000001</v>
      </c>
    </row>
    <row r="3161" spans="1:15" s="604" customFormat="1" ht="40.5" customHeight="1" x14ac:dyDescent="0.25">
      <c r="A3161" s="1047">
        <v>988</v>
      </c>
      <c r="B3161" s="602">
        <v>6</v>
      </c>
      <c r="C3161" s="604" t="s">
        <v>68</v>
      </c>
      <c r="D3161" s="604">
        <v>2568</v>
      </c>
      <c r="E3161" s="1047" t="s">
        <v>23222</v>
      </c>
      <c r="F3161" s="1047" t="s">
        <v>23222</v>
      </c>
      <c r="G3161" s="1047" t="s">
        <v>23223</v>
      </c>
      <c r="H3161" s="1047" t="s">
        <v>15662</v>
      </c>
      <c r="I3161" s="1047" t="s">
        <v>23224</v>
      </c>
      <c r="J3161" s="1047" t="s">
        <v>205</v>
      </c>
      <c r="K3161" s="1047" t="s">
        <v>3387</v>
      </c>
      <c r="L3161" s="603" t="s">
        <v>21517</v>
      </c>
      <c r="M3161" s="649" t="s">
        <v>23231</v>
      </c>
      <c r="N3161" s="613"/>
      <c r="O3161" s="644"/>
    </row>
    <row r="3162" spans="1:15" s="610" customFormat="1" ht="40.5" customHeight="1" x14ac:dyDescent="0.25">
      <c r="A3162" s="1048"/>
      <c r="B3162" s="608">
        <v>24</v>
      </c>
      <c r="C3162" s="610" t="s">
        <v>68</v>
      </c>
      <c r="D3162" s="610">
        <v>2568</v>
      </c>
      <c r="E3162" s="1048"/>
      <c r="F3162" s="1048"/>
      <c r="G3162" s="1048"/>
      <c r="H3162" s="1048"/>
      <c r="I3162" s="1048"/>
      <c r="J3162" s="1048"/>
      <c r="K3162" s="1048"/>
      <c r="L3162" s="609" t="s">
        <v>297</v>
      </c>
      <c r="M3162" s="650" t="s">
        <v>23865</v>
      </c>
      <c r="N3162" s="613"/>
      <c r="O3162" s="644"/>
    </row>
    <row r="3163" spans="1:15" s="610" customFormat="1" ht="40.5" customHeight="1" x14ac:dyDescent="0.25">
      <c r="A3163" s="1049"/>
      <c r="B3163" s="608">
        <v>24</v>
      </c>
      <c r="C3163" s="610" t="s">
        <v>68</v>
      </c>
      <c r="D3163" s="610">
        <v>2568</v>
      </c>
      <c r="E3163" s="1049"/>
      <c r="F3163" s="1049"/>
      <c r="G3163" s="1049"/>
      <c r="H3163" s="1049"/>
      <c r="I3163" s="1049"/>
      <c r="J3163" s="1049"/>
      <c r="K3163" s="1049"/>
      <c r="L3163" s="609" t="s">
        <v>5673</v>
      </c>
      <c r="M3163" s="650" t="s">
        <v>23866</v>
      </c>
      <c r="N3163" s="613" t="s">
        <v>23868</v>
      </c>
      <c r="O3163" s="644">
        <v>99359.7</v>
      </c>
    </row>
    <row r="3164" spans="1:15" ht="40.5" x14ac:dyDescent="0.25">
      <c r="A3164" s="1">
        <v>989</v>
      </c>
      <c r="B3164" s="69">
        <v>6</v>
      </c>
      <c r="C3164" s="1" t="s">
        <v>68</v>
      </c>
      <c r="D3164" s="1">
        <v>2568</v>
      </c>
      <c r="E3164" s="1" t="s">
        <v>23222</v>
      </c>
      <c r="F3164" s="1" t="s">
        <v>23222</v>
      </c>
      <c r="G3164" s="1" t="s">
        <v>23223</v>
      </c>
      <c r="H3164" s="1" t="s">
        <v>15662</v>
      </c>
      <c r="I3164" s="1" t="s">
        <v>23224</v>
      </c>
      <c r="J3164" s="1" t="s">
        <v>205</v>
      </c>
      <c r="K3164" s="1" t="s">
        <v>3387</v>
      </c>
      <c r="L3164" s="113" t="s">
        <v>11641</v>
      </c>
      <c r="M3164" s="361" t="s">
        <v>23225</v>
      </c>
    </row>
    <row r="3165" spans="1:15" s="135" customFormat="1" ht="40.5" x14ac:dyDescent="0.25">
      <c r="A3165" s="902">
        <v>990</v>
      </c>
      <c r="B3165" s="18">
        <v>9</v>
      </c>
      <c r="C3165" s="902" t="s">
        <v>68</v>
      </c>
      <c r="D3165" s="902">
        <v>2568</v>
      </c>
      <c r="E3165" s="902" t="s">
        <v>23748</v>
      </c>
      <c r="F3165" s="902" t="s">
        <v>23748</v>
      </c>
      <c r="G3165" s="902" t="s">
        <v>23309</v>
      </c>
      <c r="H3165" s="902" t="s">
        <v>23310</v>
      </c>
      <c r="I3165" s="902" t="s">
        <v>81</v>
      </c>
      <c r="J3165" s="902" t="s">
        <v>485</v>
      </c>
      <c r="K3165" s="902" t="s">
        <v>3414</v>
      </c>
      <c r="L3165" s="367" t="s">
        <v>23311</v>
      </c>
      <c r="M3165" s="656" t="s">
        <v>23312</v>
      </c>
      <c r="N3165" s="469"/>
      <c r="O3165" s="192"/>
    </row>
    <row r="3166" spans="1:15" ht="60.75" customHeight="1" x14ac:dyDescent="0.25">
      <c r="A3166" s="1047">
        <v>991</v>
      </c>
      <c r="B3166" s="699">
        <v>13</v>
      </c>
      <c r="C3166" s="626" t="s">
        <v>68</v>
      </c>
      <c r="D3166" s="626">
        <v>2568</v>
      </c>
      <c r="E3166" s="1047" t="s">
        <v>23748</v>
      </c>
      <c r="F3166" s="1047" t="s">
        <v>23748</v>
      </c>
      <c r="G3166" s="1047" t="s">
        <v>23309</v>
      </c>
      <c r="H3166" s="1047" t="s">
        <v>23310</v>
      </c>
      <c r="I3166" s="1047" t="s">
        <v>81</v>
      </c>
      <c r="J3166" s="1047" t="s">
        <v>485</v>
      </c>
      <c r="K3166" s="1047" t="s">
        <v>3414</v>
      </c>
      <c r="L3166" s="603" t="s">
        <v>21517</v>
      </c>
      <c r="M3166" s="649" t="s">
        <v>23333</v>
      </c>
      <c r="N3166" s="613"/>
      <c r="O3166" s="644"/>
    </row>
    <row r="3167" spans="1:15" ht="40.5" x14ac:dyDescent="0.25">
      <c r="A3167" s="1048"/>
      <c r="B3167" s="699">
        <v>14</v>
      </c>
      <c r="C3167" s="626" t="s">
        <v>68</v>
      </c>
      <c r="D3167" s="626">
        <v>2568</v>
      </c>
      <c r="E3167" s="1048"/>
      <c r="F3167" s="1048"/>
      <c r="G3167" s="1048"/>
      <c r="H3167" s="1048"/>
      <c r="I3167" s="1048"/>
      <c r="J3167" s="1048"/>
      <c r="K3167" s="1048"/>
      <c r="L3167" s="603" t="s">
        <v>23354</v>
      </c>
      <c r="M3167" s="649" t="s">
        <v>23355</v>
      </c>
      <c r="N3167" s="613"/>
      <c r="O3167" s="644"/>
    </row>
    <row r="3168" spans="1:15" s="26" customFormat="1" ht="41.25" customHeight="1" x14ac:dyDescent="0.25">
      <c r="A3168" s="1048"/>
      <c r="B3168" s="701">
        <v>29</v>
      </c>
      <c r="C3168" s="614" t="s">
        <v>68</v>
      </c>
      <c r="D3168" s="614">
        <v>2568</v>
      </c>
      <c r="E3168" s="1048"/>
      <c r="F3168" s="1048"/>
      <c r="G3168" s="1048"/>
      <c r="H3168" s="1048"/>
      <c r="I3168" s="1048"/>
      <c r="J3168" s="1048"/>
      <c r="K3168" s="1048"/>
      <c r="L3168" s="609" t="s">
        <v>297</v>
      </c>
      <c r="M3168" s="650" t="s">
        <v>23749</v>
      </c>
      <c r="N3168" s="613" t="s">
        <v>23751</v>
      </c>
      <c r="O3168" s="644">
        <v>247802.56</v>
      </c>
    </row>
    <row r="3169" spans="1:15" s="26" customFormat="1" ht="30" customHeight="1" x14ac:dyDescent="0.25">
      <c r="A3169" s="1049"/>
      <c r="B3169" s="701">
        <v>6</v>
      </c>
      <c r="C3169" s="614" t="s">
        <v>64</v>
      </c>
      <c r="D3169" s="614">
        <v>2568</v>
      </c>
      <c r="E3169" s="1049"/>
      <c r="F3169" s="1049"/>
      <c r="G3169" s="1049"/>
      <c r="H3169" s="1049"/>
      <c r="I3169" s="1049"/>
      <c r="J3169" s="1049"/>
      <c r="K3169" s="1049"/>
      <c r="L3169" s="609" t="s">
        <v>5673</v>
      </c>
      <c r="M3169" s="650" t="s">
        <v>23750</v>
      </c>
      <c r="N3169" s="613"/>
      <c r="O3169" s="644"/>
    </row>
    <row r="3170" spans="1:15" ht="60.75" customHeight="1" x14ac:dyDescent="0.25">
      <c r="A3170" s="902">
        <v>992</v>
      </c>
      <c r="B3170" s="18">
        <v>17</v>
      </c>
      <c r="C3170" s="18" t="s">
        <v>68</v>
      </c>
      <c r="D3170" s="229">
        <v>2568</v>
      </c>
      <c r="E3170" s="229" t="s">
        <v>23416</v>
      </c>
      <c r="F3170" s="229" t="s">
        <v>23416</v>
      </c>
      <c r="G3170" s="902" t="s">
        <v>23417</v>
      </c>
      <c r="H3170" s="902" t="s">
        <v>23418</v>
      </c>
      <c r="I3170" s="902" t="s">
        <v>5007</v>
      </c>
      <c r="J3170" s="902" t="s">
        <v>82</v>
      </c>
      <c r="K3170" s="902" t="s">
        <v>3234</v>
      </c>
      <c r="L3170" s="367" t="s">
        <v>21517</v>
      </c>
      <c r="M3170" s="656" t="s">
        <v>23419</v>
      </c>
    </row>
    <row r="3171" spans="1:15" ht="40.5" x14ac:dyDescent="0.25">
      <c r="A3171" s="959">
        <v>993</v>
      </c>
      <c r="B3171" s="18">
        <v>17</v>
      </c>
      <c r="C3171" s="18" t="s">
        <v>68</v>
      </c>
      <c r="D3171" s="18">
        <v>2568</v>
      </c>
      <c r="E3171" s="367" t="s">
        <v>23416</v>
      </c>
      <c r="F3171" s="367" t="s">
        <v>23416</v>
      </c>
      <c r="G3171" s="902" t="s">
        <v>23417</v>
      </c>
      <c r="H3171" s="902" t="s">
        <v>23418</v>
      </c>
      <c r="I3171" s="902" t="s">
        <v>5007</v>
      </c>
      <c r="J3171" s="902" t="s">
        <v>82</v>
      </c>
      <c r="K3171" s="902" t="s">
        <v>3234</v>
      </c>
      <c r="L3171" s="367" t="s">
        <v>23311</v>
      </c>
      <c r="M3171" s="656" t="s">
        <v>23423</v>
      </c>
    </row>
    <row r="3172" spans="1:15" ht="40.5" x14ac:dyDescent="0.25">
      <c r="A3172" s="135">
        <v>994</v>
      </c>
      <c r="B3172" s="69">
        <v>23</v>
      </c>
      <c r="C3172" s="69" t="s">
        <v>68</v>
      </c>
      <c r="D3172" s="69">
        <v>2568</v>
      </c>
      <c r="E3172" s="113" t="s">
        <v>23532</v>
      </c>
      <c r="F3172" s="113" t="s">
        <v>23532</v>
      </c>
      <c r="G3172" s="1" t="s">
        <v>23533</v>
      </c>
      <c r="H3172" s="135" t="s">
        <v>8247</v>
      </c>
      <c r="I3172" s="135" t="s">
        <v>242</v>
      </c>
      <c r="J3172" s="135" t="s">
        <v>78</v>
      </c>
      <c r="K3172" s="135" t="s">
        <v>3414</v>
      </c>
      <c r="L3172" s="113" t="s">
        <v>20298</v>
      </c>
      <c r="M3172" s="361" t="s">
        <v>23534</v>
      </c>
    </row>
    <row r="3173" spans="1:15" ht="40.5" x14ac:dyDescent="0.25">
      <c r="A3173" s="959">
        <v>995</v>
      </c>
      <c r="B3173" s="69">
        <v>28</v>
      </c>
      <c r="C3173" s="69" t="s">
        <v>68</v>
      </c>
      <c r="D3173" s="69">
        <v>2568</v>
      </c>
      <c r="E3173" s="113" t="s">
        <v>23568</v>
      </c>
      <c r="F3173" s="113" t="s">
        <v>23568</v>
      </c>
      <c r="G3173" s="1" t="s">
        <v>23569</v>
      </c>
      <c r="H3173" s="135" t="s">
        <v>23570</v>
      </c>
      <c r="I3173" s="135" t="s">
        <v>104</v>
      </c>
      <c r="J3173" s="135" t="s">
        <v>105</v>
      </c>
      <c r="K3173" s="135" t="s">
        <v>3414</v>
      </c>
      <c r="L3173" s="113" t="s">
        <v>21517</v>
      </c>
      <c r="M3173" s="361" t="s">
        <v>23571</v>
      </c>
    </row>
    <row r="3174" spans="1:15" s="604" customFormat="1" ht="40.5" x14ac:dyDescent="0.25">
      <c r="A3174" s="1047">
        <v>996</v>
      </c>
      <c r="B3174" s="602">
        <v>28</v>
      </c>
      <c r="C3174" s="602" t="s">
        <v>68</v>
      </c>
      <c r="D3174" s="602">
        <v>2568</v>
      </c>
      <c r="E3174" s="1047" t="s">
        <v>23568</v>
      </c>
      <c r="F3174" s="1047" t="s">
        <v>23568</v>
      </c>
      <c r="G3174" s="1047" t="s">
        <v>23569</v>
      </c>
      <c r="H3174" s="1047" t="s">
        <v>23570</v>
      </c>
      <c r="I3174" s="1047" t="s">
        <v>104</v>
      </c>
      <c r="J3174" s="1047" t="s">
        <v>105</v>
      </c>
      <c r="K3174" s="1047" t="s">
        <v>3414</v>
      </c>
      <c r="L3174" s="603" t="s">
        <v>20298</v>
      </c>
      <c r="M3174" s="649" t="s">
        <v>23572</v>
      </c>
      <c r="N3174" s="613"/>
      <c r="O3174" s="644"/>
    </row>
    <row r="3175" spans="1:15" s="610" customFormat="1" ht="40.5" x14ac:dyDescent="0.25">
      <c r="A3175" s="1048"/>
      <c r="B3175" s="608">
        <v>10</v>
      </c>
      <c r="C3175" s="608" t="s">
        <v>64</v>
      </c>
      <c r="D3175" s="608">
        <v>2568</v>
      </c>
      <c r="E3175" s="1048"/>
      <c r="F3175" s="1048"/>
      <c r="G3175" s="1048"/>
      <c r="H3175" s="1048"/>
      <c r="I3175" s="1048"/>
      <c r="J3175" s="1048"/>
      <c r="K3175" s="1048"/>
      <c r="L3175" s="609" t="s">
        <v>297</v>
      </c>
      <c r="M3175" s="650" t="s">
        <v>23763</v>
      </c>
      <c r="N3175" s="613"/>
      <c r="O3175" s="644"/>
    </row>
    <row r="3176" spans="1:15" s="610" customFormat="1" x14ac:dyDescent="0.25">
      <c r="A3176" s="1049"/>
      <c r="B3176" s="608">
        <v>10</v>
      </c>
      <c r="C3176" s="608" t="s">
        <v>64</v>
      </c>
      <c r="D3176" s="608">
        <v>2568</v>
      </c>
      <c r="E3176" s="1049"/>
      <c r="F3176" s="1049"/>
      <c r="G3176" s="1049"/>
      <c r="H3176" s="1049"/>
      <c r="I3176" s="1049"/>
      <c r="J3176" s="1049"/>
      <c r="K3176" s="1049"/>
      <c r="L3176" s="609" t="s">
        <v>5673</v>
      </c>
      <c r="M3176" s="650" t="s">
        <v>23764</v>
      </c>
      <c r="N3176" s="613" t="s">
        <v>23823</v>
      </c>
      <c r="O3176" s="644"/>
    </row>
    <row r="3177" spans="1:15" ht="40.5" x14ac:dyDescent="0.25">
      <c r="A3177" s="959">
        <v>997</v>
      </c>
      <c r="B3177" s="69">
        <v>29</v>
      </c>
      <c r="C3177" s="69" t="s">
        <v>68</v>
      </c>
      <c r="D3177" s="69">
        <v>2568</v>
      </c>
      <c r="E3177" s="113" t="s">
        <v>20887</v>
      </c>
      <c r="F3177" s="113" t="s">
        <v>20887</v>
      </c>
      <c r="G3177" s="1" t="s">
        <v>23586</v>
      </c>
      <c r="H3177" s="113" t="s">
        <v>20889</v>
      </c>
      <c r="I3177" s="113" t="s">
        <v>451</v>
      </c>
      <c r="J3177" s="113" t="s">
        <v>92</v>
      </c>
      <c r="K3177" s="113" t="s">
        <v>3414</v>
      </c>
      <c r="L3177" s="113" t="s">
        <v>21517</v>
      </c>
      <c r="M3177" s="361" t="s">
        <v>23587</v>
      </c>
    </row>
    <row r="3178" spans="1:15" ht="40.5" x14ac:dyDescent="0.25">
      <c r="A3178" s="959">
        <v>998</v>
      </c>
      <c r="B3178" s="69">
        <v>13</v>
      </c>
      <c r="C3178" s="69" t="s">
        <v>64</v>
      </c>
      <c r="D3178" s="69">
        <v>2568</v>
      </c>
      <c r="E3178" s="113" t="s">
        <v>23790</v>
      </c>
      <c r="F3178" s="113" t="s">
        <v>23790</v>
      </c>
      <c r="G3178" s="1" t="s">
        <v>23791</v>
      </c>
      <c r="H3178" s="113" t="s">
        <v>23792</v>
      </c>
      <c r="I3178" s="113" t="s">
        <v>16962</v>
      </c>
      <c r="J3178" s="113" t="s">
        <v>2880</v>
      </c>
      <c r="K3178" s="113" t="s">
        <v>3414</v>
      </c>
      <c r="L3178" s="113" t="s">
        <v>21517</v>
      </c>
      <c r="M3178" s="361" t="s">
        <v>23818</v>
      </c>
    </row>
    <row r="3179" spans="1:15" ht="40.5" x14ac:dyDescent="0.25">
      <c r="A3179" s="959">
        <v>999</v>
      </c>
      <c r="B3179" s="69">
        <v>13</v>
      </c>
      <c r="C3179" s="69" t="s">
        <v>64</v>
      </c>
      <c r="D3179" s="69">
        <v>2568</v>
      </c>
      <c r="E3179" s="113" t="s">
        <v>23790</v>
      </c>
      <c r="F3179" s="113" t="s">
        <v>23790</v>
      </c>
      <c r="G3179" s="1" t="s">
        <v>23791</v>
      </c>
      <c r="H3179" s="113" t="s">
        <v>23792</v>
      </c>
      <c r="I3179" s="113" t="s">
        <v>16962</v>
      </c>
      <c r="J3179" s="113" t="s">
        <v>2880</v>
      </c>
      <c r="K3179" s="113" t="s">
        <v>3414</v>
      </c>
      <c r="L3179" s="367" t="s">
        <v>23311</v>
      </c>
      <c r="M3179" s="361" t="s">
        <v>23793</v>
      </c>
    </row>
    <row r="3180" spans="1:15" x14ac:dyDescent="0.25">
      <c r="A3180" s="959">
        <v>1000</v>
      </c>
    </row>
    <row r="3181" spans="1:15" x14ac:dyDescent="0.25">
      <c r="A3181" s="959">
        <v>1001</v>
      </c>
    </row>
    <row r="3182" spans="1:15" x14ac:dyDescent="0.25">
      <c r="A3182" s="959">
        <v>1002</v>
      </c>
    </row>
    <row r="3183" spans="1:15" x14ac:dyDescent="0.25">
      <c r="A3183" s="959">
        <v>1003</v>
      </c>
    </row>
    <row r="3184" spans="1:15" x14ac:dyDescent="0.25">
      <c r="A3184" s="959">
        <v>1004</v>
      </c>
    </row>
    <row r="3185" spans="1:1" x14ac:dyDescent="0.25">
      <c r="A3185" s="959">
        <v>1005</v>
      </c>
    </row>
    <row r="3186" spans="1:1" x14ac:dyDescent="0.25">
      <c r="A3186" s="959">
        <v>1006</v>
      </c>
    </row>
  </sheetData>
  <customSheetViews>
    <customSheetView guid="{BE68658C-544D-4836-8A08-C9C2CD9DE502}" showGridLines="0" topLeftCell="A1687">
      <selection activeCell="E1692" sqref="E1692"/>
      <pageMargins left="0.19685039370078741" right="0.19685039370078741" top="0.39370078740157483" bottom="0.39370078740157483" header="0.31496062992125984" footer="0.31496062992125984"/>
      <pageSetup paperSize="9" orientation="landscape" r:id="rId1"/>
    </customSheetView>
  </customSheetViews>
  <mergeCells count="7277">
    <mergeCell ref="F3079:F3081"/>
    <mergeCell ref="G3079:G3081"/>
    <mergeCell ref="H3079:H3081"/>
    <mergeCell ref="I3079:I3081"/>
    <mergeCell ref="J3079:J3081"/>
    <mergeCell ref="A3082:A3083"/>
    <mergeCell ref="D3110:D3111"/>
    <mergeCell ref="G3125:G3127"/>
    <mergeCell ref="A3115:A3117"/>
    <mergeCell ref="E3115:E3117"/>
    <mergeCell ref="F3115:F3117"/>
    <mergeCell ref="G3115:G3117"/>
    <mergeCell ref="H3115:H3117"/>
    <mergeCell ref="I3115:I3117"/>
    <mergeCell ref="J3115:J3117"/>
    <mergeCell ref="K3115:K3117"/>
    <mergeCell ref="E3093:E3095"/>
    <mergeCell ref="F3093:F3095"/>
    <mergeCell ref="G3093:G3095"/>
    <mergeCell ref="H3093:H3095"/>
    <mergeCell ref="I3093:I3095"/>
    <mergeCell ref="F3086:F3089"/>
    <mergeCell ref="G3086:G3089"/>
    <mergeCell ref="H3122:H3124"/>
    <mergeCell ref="H3125:H3127"/>
    <mergeCell ref="K3109:K3111"/>
    <mergeCell ref="B3110:B3111"/>
    <mergeCell ref="K3079:K3081"/>
    <mergeCell ref="A3079:A3081"/>
    <mergeCell ref="E3079:E3081"/>
    <mergeCell ref="J3096:J3098"/>
    <mergeCell ref="K3096:K3098"/>
    <mergeCell ref="E3106:E3108"/>
    <mergeCell ref="A3090:A3092"/>
    <mergeCell ref="K3086:K3089"/>
    <mergeCell ref="A3093:A3095"/>
    <mergeCell ref="A3103:A3105"/>
    <mergeCell ref="K3103:K3105"/>
    <mergeCell ref="J3103:J3105"/>
    <mergeCell ref="I3103:I3105"/>
    <mergeCell ref="H3103:H3105"/>
    <mergeCell ref="G3103:G3105"/>
    <mergeCell ref="G3106:G3108"/>
    <mergeCell ref="F3106:F3108"/>
    <mergeCell ref="F3103:F3105"/>
    <mergeCell ref="E3103:E3105"/>
    <mergeCell ref="A3096:A3098"/>
    <mergeCell ref="E3096:E3098"/>
    <mergeCell ref="F3096:F3098"/>
    <mergeCell ref="G3096:G3098"/>
    <mergeCell ref="H3096:H3098"/>
    <mergeCell ref="I3096:I3098"/>
    <mergeCell ref="E3082:E3084"/>
    <mergeCell ref="F3082:F3084"/>
    <mergeCell ref="G3082:G3084"/>
    <mergeCell ref="H3082:H3084"/>
    <mergeCell ref="I3082:I3084"/>
    <mergeCell ref="J3082:J3084"/>
    <mergeCell ref="K3082:K3084"/>
    <mergeCell ref="K3058:K3061"/>
    <mergeCell ref="J3058:J3061"/>
    <mergeCell ref="E3076:E3078"/>
    <mergeCell ref="F3076:F3078"/>
    <mergeCell ref="G3076:G3078"/>
    <mergeCell ref="K3076:K3078"/>
    <mergeCell ref="K3044:K3046"/>
    <mergeCell ref="K3034:K3036"/>
    <mergeCell ref="K3025:K3027"/>
    <mergeCell ref="K3022:K3024"/>
    <mergeCell ref="G3034:G3036"/>
    <mergeCell ref="E3031:E3033"/>
    <mergeCell ref="F3031:F3033"/>
    <mergeCell ref="H3037:H3039"/>
    <mergeCell ref="A3037:A3039"/>
    <mergeCell ref="A3025:A3027"/>
    <mergeCell ref="K3070:K3072"/>
    <mergeCell ref="G3070:G3072"/>
    <mergeCell ref="A3076:A3078"/>
    <mergeCell ref="G3054:G3056"/>
    <mergeCell ref="H3054:H3056"/>
    <mergeCell ref="H3076:H3078"/>
    <mergeCell ref="I3076:I3078"/>
    <mergeCell ref="J3076:J3078"/>
    <mergeCell ref="K2891:K2893"/>
    <mergeCell ref="K2938:K2940"/>
    <mergeCell ref="H2888:H2890"/>
    <mergeCell ref="K2894:K2896"/>
    <mergeCell ref="K3007:K3009"/>
    <mergeCell ref="I3016:I3018"/>
    <mergeCell ref="A3010:A3012"/>
    <mergeCell ref="J3016:J3018"/>
    <mergeCell ref="A2989:A2991"/>
    <mergeCell ref="K3019:K3021"/>
    <mergeCell ref="F3007:F3009"/>
    <mergeCell ref="G3007:G3009"/>
    <mergeCell ref="H3007:H3009"/>
    <mergeCell ref="G3025:G3027"/>
    <mergeCell ref="A3062:A3064"/>
    <mergeCell ref="E2947:E2949"/>
    <mergeCell ref="G2947:G2949"/>
    <mergeCell ref="I2901:I2904"/>
    <mergeCell ref="K2901:K2904"/>
    <mergeCell ref="K2953:K2955"/>
    <mergeCell ref="E2901:E2904"/>
    <mergeCell ref="G2901:G2904"/>
    <mergeCell ref="E2963:E2964"/>
    <mergeCell ref="F2963:F2964"/>
    <mergeCell ref="J2915:J2917"/>
    <mergeCell ref="H3040:H3042"/>
    <mergeCell ref="E3051:E3052"/>
    <mergeCell ref="A3054:A3056"/>
    <mergeCell ref="E3054:E3056"/>
    <mergeCell ref="F3054:F3056"/>
    <mergeCell ref="K3037:K3039"/>
    <mergeCell ref="A3031:A3033"/>
    <mergeCell ref="H2950:H2952"/>
    <mergeCell ref="I2905:I2907"/>
    <mergeCell ref="F2901:F2904"/>
    <mergeCell ref="J2926:J2928"/>
    <mergeCell ref="I2956:I2958"/>
    <mergeCell ref="J2956:J2958"/>
    <mergeCell ref="G2956:G2958"/>
    <mergeCell ref="E3007:E3009"/>
    <mergeCell ref="G3065:G3067"/>
    <mergeCell ref="H3065:H3067"/>
    <mergeCell ref="H3034:H3036"/>
    <mergeCell ref="I3034:I3036"/>
    <mergeCell ref="E3047:E3049"/>
    <mergeCell ref="F3047:F3049"/>
    <mergeCell ref="G3047:G3049"/>
    <mergeCell ref="E3028:E3030"/>
    <mergeCell ref="F3025:F3027"/>
    <mergeCell ref="H3022:H3024"/>
    <mergeCell ref="I3022:I3024"/>
    <mergeCell ref="E3010:E3012"/>
    <mergeCell ref="E3025:E3027"/>
    <mergeCell ref="G3022:G3024"/>
    <mergeCell ref="I3037:I3039"/>
    <mergeCell ref="F2950:F2952"/>
    <mergeCell ref="G2968:G2970"/>
    <mergeCell ref="G2983:G2985"/>
    <mergeCell ref="H2983:H2985"/>
    <mergeCell ref="F3062:F3064"/>
    <mergeCell ref="F3051:F3052"/>
    <mergeCell ref="G3051:G3052"/>
    <mergeCell ref="F3040:F3042"/>
    <mergeCell ref="F3022:F3024"/>
    <mergeCell ref="E2976:E2978"/>
    <mergeCell ref="H2971:H2973"/>
    <mergeCell ref="H2976:H2978"/>
    <mergeCell ref="E2965:E2967"/>
    <mergeCell ref="E2989:E2991"/>
    <mergeCell ref="F2989:F2991"/>
    <mergeCell ref="K2968:K2970"/>
    <mergeCell ref="A2968:A2970"/>
    <mergeCell ref="E2968:E2970"/>
    <mergeCell ref="K2989:K2991"/>
    <mergeCell ref="E2983:E2985"/>
    <mergeCell ref="F2979:F2981"/>
    <mergeCell ref="G2979:G2981"/>
    <mergeCell ref="K3010:K3012"/>
    <mergeCell ref="K2932:K2934"/>
    <mergeCell ref="K2915:K2917"/>
    <mergeCell ref="K2922:K2925"/>
    <mergeCell ref="I2947:I2949"/>
    <mergeCell ref="I2963:I2964"/>
    <mergeCell ref="A2983:A2985"/>
    <mergeCell ref="A2938:A2940"/>
    <mergeCell ref="E2938:E2940"/>
    <mergeCell ref="F2983:F2985"/>
    <mergeCell ref="A3007:A3009"/>
    <mergeCell ref="A2926:A2928"/>
    <mergeCell ref="A2953:A2955"/>
    <mergeCell ref="F2976:F2978"/>
    <mergeCell ref="K2986:K2988"/>
    <mergeCell ref="K2929:K2931"/>
    <mergeCell ref="F2915:F2917"/>
    <mergeCell ref="G2915:G2917"/>
    <mergeCell ref="F2947:F2949"/>
    <mergeCell ref="I2979:I2981"/>
    <mergeCell ref="J2979:J2981"/>
    <mergeCell ref="K2979:K2981"/>
    <mergeCell ref="I2965:I2967"/>
    <mergeCell ref="J2965:J2967"/>
    <mergeCell ref="F2968:F2970"/>
    <mergeCell ref="K2983:K2985"/>
    <mergeCell ref="K2963:K2964"/>
    <mergeCell ref="I2986:I2988"/>
    <mergeCell ref="F2965:F2967"/>
    <mergeCell ref="G2965:G2967"/>
    <mergeCell ref="H2989:H2991"/>
    <mergeCell ref="H2968:H2970"/>
    <mergeCell ref="G2986:G2988"/>
    <mergeCell ref="G2971:G2973"/>
    <mergeCell ref="G2989:G2991"/>
    <mergeCell ref="K2976:K2978"/>
    <mergeCell ref="J2986:J2988"/>
    <mergeCell ref="I2968:I2970"/>
    <mergeCell ref="I2983:I2985"/>
    <mergeCell ref="I2971:I2973"/>
    <mergeCell ref="J2983:J2985"/>
    <mergeCell ref="F2971:F2973"/>
    <mergeCell ref="G2897:G2900"/>
    <mergeCell ref="J2905:J2907"/>
    <mergeCell ref="K2905:K2907"/>
    <mergeCell ref="J2953:J2955"/>
    <mergeCell ref="G2905:G2907"/>
    <mergeCell ref="F2953:F2955"/>
    <mergeCell ref="G2953:G2955"/>
    <mergeCell ref="K2971:K2973"/>
    <mergeCell ref="J2968:J2970"/>
    <mergeCell ref="A2956:A2958"/>
    <mergeCell ref="H2965:H2967"/>
    <mergeCell ref="I2926:I2928"/>
    <mergeCell ref="H2938:H2940"/>
    <mergeCell ref="K2950:K2952"/>
    <mergeCell ref="G2932:G2934"/>
    <mergeCell ref="H2932:H2934"/>
    <mergeCell ref="I2932:I2934"/>
    <mergeCell ref="I2935:I2937"/>
    <mergeCell ref="F2935:F2937"/>
    <mergeCell ref="G2935:G2937"/>
    <mergeCell ref="K2911:K2914"/>
    <mergeCell ref="J2901:J2904"/>
    <mergeCell ref="A2911:A2914"/>
    <mergeCell ref="F2905:F2907"/>
    <mergeCell ref="A2971:A2973"/>
    <mergeCell ref="E2911:E2914"/>
    <mergeCell ref="I2953:I2955"/>
    <mergeCell ref="F2911:F2914"/>
    <mergeCell ref="G2950:G2952"/>
    <mergeCell ref="I2950:I2952"/>
    <mergeCell ref="A2965:A2967"/>
    <mergeCell ref="J2897:J2900"/>
    <mergeCell ref="K2897:K2900"/>
    <mergeCell ref="G2894:G2896"/>
    <mergeCell ref="G2963:G2964"/>
    <mergeCell ref="I2882:I2884"/>
    <mergeCell ref="F2922:F2925"/>
    <mergeCell ref="K2908:K2910"/>
    <mergeCell ref="E2979:E2981"/>
    <mergeCell ref="I2976:I2978"/>
    <mergeCell ref="J2976:J2978"/>
    <mergeCell ref="F2888:F2890"/>
    <mergeCell ref="K2941:K2943"/>
    <mergeCell ref="J2944:J2946"/>
    <mergeCell ref="K2944:K2946"/>
    <mergeCell ref="J2947:J2949"/>
    <mergeCell ref="I2944:I2946"/>
    <mergeCell ref="K2947:K2949"/>
    <mergeCell ref="J2908:J2910"/>
    <mergeCell ref="H2944:H2946"/>
    <mergeCell ref="F2894:F2896"/>
    <mergeCell ref="H2908:H2910"/>
    <mergeCell ref="J2950:J2952"/>
    <mergeCell ref="K2956:K2958"/>
    <mergeCell ref="H2947:H2949"/>
    <mergeCell ref="F2908:F2910"/>
    <mergeCell ref="H2926:H2928"/>
    <mergeCell ref="F2956:F2958"/>
    <mergeCell ref="J2891:J2893"/>
    <mergeCell ref="H2894:H2896"/>
    <mergeCell ref="H2905:H2907"/>
    <mergeCell ref="I2894:I2896"/>
    <mergeCell ref="J2894:J2896"/>
    <mergeCell ref="A2918:A2921"/>
    <mergeCell ref="G2922:G2925"/>
    <mergeCell ref="A2882:A2884"/>
    <mergeCell ref="H2882:H2884"/>
    <mergeCell ref="E2918:E2921"/>
    <mergeCell ref="F2882:F2884"/>
    <mergeCell ref="G2882:G2884"/>
    <mergeCell ref="F2891:F2893"/>
    <mergeCell ref="G2891:G2893"/>
    <mergeCell ref="H2891:H2893"/>
    <mergeCell ref="I2891:I2893"/>
    <mergeCell ref="F2885:F2887"/>
    <mergeCell ref="A2905:A2907"/>
    <mergeCell ref="E2905:E2907"/>
    <mergeCell ref="G2885:G2887"/>
    <mergeCell ref="A2885:A2887"/>
    <mergeCell ref="A2894:A2896"/>
    <mergeCell ref="G2911:G2914"/>
    <mergeCell ref="H2911:H2914"/>
    <mergeCell ref="I2911:I2914"/>
    <mergeCell ref="I2888:I2890"/>
    <mergeCell ref="H2901:H2904"/>
    <mergeCell ref="E2885:E2887"/>
    <mergeCell ref="H2915:H2917"/>
    <mergeCell ref="I2915:I2917"/>
    <mergeCell ref="E2891:E2893"/>
    <mergeCell ref="E2915:E2917"/>
    <mergeCell ref="H2897:H2900"/>
    <mergeCell ref="I2897:I2900"/>
    <mergeCell ref="A2901:A2904"/>
    <mergeCell ref="K2878:K2881"/>
    <mergeCell ref="E2875:E2877"/>
    <mergeCell ref="A2878:A2881"/>
    <mergeCell ref="A2866:A2868"/>
    <mergeCell ref="J2863:J2865"/>
    <mergeCell ref="A2891:A2893"/>
    <mergeCell ref="A2929:A2931"/>
    <mergeCell ref="E2929:E2931"/>
    <mergeCell ref="F2929:F2931"/>
    <mergeCell ref="F2918:F2921"/>
    <mergeCell ref="G2918:G2921"/>
    <mergeCell ref="H2918:H2921"/>
    <mergeCell ref="I2918:I2921"/>
    <mergeCell ref="J2918:J2921"/>
    <mergeCell ref="G2929:G2931"/>
    <mergeCell ref="H2929:H2931"/>
    <mergeCell ref="I2929:I2931"/>
    <mergeCell ref="J2929:J2931"/>
    <mergeCell ref="E2882:E2884"/>
    <mergeCell ref="A2888:A2890"/>
    <mergeCell ref="E2888:E2890"/>
    <mergeCell ref="A2915:A2917"/>
    <mergeCell ref="A2897:A2900"/>
    <mergeCell ref="E2897:E2900"/>
    <mergeCell ref="F2897:F2900"/>
    <mergeCell ref="G2908:G2910"/>
    <mergeCell ref="I2908:I2910"/>
    <mergeCell ref="G2888:G2890"/>
    <mergeCell ref="J2888:J2890"/>
    <mergeCell ref="J2911:J2914"/>
    <mergeCell ref="E2908:E2910"/>
    <mergeCell ref="J2882:J2884"/>
    <mergeCell ref="A2821:A2823"/>
    <mergeCell ref="G2860:G2862"/>
    <mergeCell ref="H2863:H2865"/>
    <mergeCell ref="I2863:I2865"/>
    <mergeCell ref="I2857:I2859"/>
    <mergeCell ref="K2767:K2769"/>
    <mergeCell ref="K2764:K2766"/>
    <mergeCell ref="I2821:I2823"/>
    <mergeCell ref="J2803:J2805"/>
    <mergeCell ref="K2803:K2805"/>
    <mergeCell ref="A2810:A2812"/>
    <mergeCell ref="A2813:A2815"/>
    <mergeCell ref="E2810:E2812"/>
    <mergeCell ref="F2810:F2812"/>
    <mergeCell ref="G2810:G2812"/>
    <mergeCell ref="K2841:K2843"/>
    <mergeCell ref="I2850:I2853"/>
    <mergeCell ref="A2803:A2805"/>
    <mergeCell ref="A2808:A2809"/>
    <mergeCell ref="F2794:F2796"/>
    <mergeCell ref="A2782:A2784"/>
    <mergeCell ref="A2785:A2787"/>
    <mergeCell ref="E2788:E2790"/>
    <mergeCell ref="E2824:E2826"/>
    <mergeCell ref="F2824:F2826"/>
    <mergeCell ref="K2824:K2826"/>
    <mergeCell ref="J2831:J2833"/>
    <mergeCell ref="K2831:K2833"/>
    <mergeCell ref="E2821:E2823"/>
    <mergeCell ref="A2788:A2790"/>
    <mergeCell ref="H2770:H2772"/>
    <mergeCell ref="G2770:G2772"/>
    <mergeCell ref="K2749:K2751"/>
    <mergeCell ref="J2824:J2826"/>
    <mergeCell ref="J2821:J2823"/>
    <mergeCell ref="K2821:K2823"/>
    <mergeCell ref="K2794:K2796"/>
    <mergeCell ref="A2776:A2778"/>
    <mergeCell ref="J2776:J2778"/>
    <mergeCell ref="K2770:K2772"/>
    <mergeCell ref="K2773:K2775"/>
    <mergeCell ref="A2779:A2781"/>
    <mergeCell ref="H2776:H2778"/>
    <mergeCell ref="I2776:I2778"/>
    <mergeCell ref="F2776:F2778"/>
    <mergeCell ref="F2773:F2775"/>
    <mergeCell ref="F2788:F2790"/>
    <mergeCell ref="A2824:A2826"/>
    <mergeCell ref="A2773:A2775"/>
    <mergeCell ref="I2788:I2790"/>
    <mergeCell ref="K2788:K2790"/>
    <mergeCell ref="F2800:F2802"/>
    <mergeCell ref="A2791:A2793"/>
    <mergeCell ref="E2791:E2793"/>
    <mergeCell ref="F2791:F2793"/>
    <mergeCell ref="J2788:J2790"/>
    <mergeCell ref="F2821:F2823"/>
    <mergeCell ref="E2816:E2818"/>
    <mergeCell ref="F2770:F2772"/>
    <mergeCell ref="F2779:F2781"/>
    <mergeCell ref="E2776:E2778"/>
    <mergeCell ref="E2782:E2784"/>
    <mergeCell ref="A2770:A2772"/>
    <mergeCell ref="G2776:G2778"/>
    <mergeCell ref="E2785:E2787"/>
    <mergeCell ref="F2785:F2787"/>
    <mergeCell ref="G2785:G2787"/>
    <mergeCell ref="H2785:H2787"/>
    <mergeCell ref="I2746:I2748"/>
    <mergeCell ref="I2770:I2772"/>
    <mergeCell ref="E2770:E2772"/>
    <mergeCell ref="I2773:I2775"/>
    <mergeCell ref="A2767:A2769"/>
    <mergeCell ref="F2752:F2754"/>
    <mergeCell ref="G2752:G2754"/>
    <mergeCell ref="G2773:G2775"/>
    <mergeCell ref="H2773:H2775"/>
    <mergeCell ref="I2761:I2763"/>
    <mergeCell ref="E2764:E2766"/>
    <mergeCell ref="G2764:G2766"/>
    <mergeCell ref="I2758:I2760"/>
    <mergeCell ref="G2755:G2757"/>
    <mergeCell ref="H2755:H2757"/>
    <mergeCell ref="I2755:I2757"/>
    <mergeCell ref="G2749:G2751"/>
    <mergeCell ref="H2749:H2751"/>
    <mergeCell ref="I2749:I2751"/>
    <mergeCell ref="H2764:H2766"/>
    <mergeCell ref="J2579:J2581"/>
    <mergeCell ref="G2569:G2571"/>
    <mergeCell ref="H2569:H2571"/>
    <mergeCell ref="A2566:A2568"/>
    <mergeCell ref="A2588:A2590"/>
    <mergeCell ref="E2582:E2584"/>
    <mergeCell ref="F2566:F2568"/>
    <mergeCell ref="F2725:F2727"/>
    <mergeCell ref="G2725:G2727"/>
    <mergeCell ref="H2725:H2727"/>
    <mergeCell ref="I2725:I2727"/>
    <mergeCell ref="G2566:G2568"/>
    <mergeCell ref="J2601:J2603"/>
    <mergeCell ref="J2582:J2584"/>
    <mergeCell ref="J2569:J2571"/>
    <mergeCell ref="G2601:G2603"/>
    <mergeCell ref="H2566:H2568"/>
    <mergeCell ref="I2592:I2594"/>
    <mergeCell ref="J2592:J2594"/>
    <mergeCell ref="A2619:A2621"/>
    <mergeCell ref="A2622:A2624"/>
    <mergeCell ref="A2662:A2664"/>
    <mergeCell ref="I2569:I2571"/>
    <mergeCell ref="J2722:J2724"/>
    <mergeCell ref="J2725:J2727"/>
    <mergeCell ref="A2725:A2727"/>
    <mergeCell ref="A2683:A2685"/>
    <mergeCell ref="A2719:A2721"/>
    <mergeCell ref="E2719:E2721"/>
    <mergeCell ref="A2693:A2695"/>
    <mergeCell ref="H2714:H2718"/>
    <mergeCell ref="I2714:I2718"/>
    <mergeCell ref="F2585:F2587"/>
    <mergeCell ref="G2585:G2587"/>
    <mergeCell ref="J2714:J2718"/>
    <mergeCell ref="E2588:E2590"/>
    <mergeCell ref="A2699:A2701"/>
    <mergeCell ref="H2690:H2692"/>
    <mergeCell ref="I2690:I2692"/>
    <mergeCell ref="A2690:A2692"/>
    <mergeCell ref="E2690:E2692"/>
    <mergeCell ref="E2592:E2594"/>
    <mergeCell ref="A2628:A2630"/>
    <mergeCell ref="E2636:E2639"/>
    <mergeCell ref="A2636:A2639"/>
    <mergeCell ref="G2633:G2635"/>
    <mergeCell ref="H2628:H2630"/>
    <mergeCell ref="J2625:J2627"/>
    <mergeCell ref="A2640:A2643"/>
    <mergeCell ref="G2714:G2718"/>
    <mergeCell ref="A2585:A2587"/>
    <mergeCell ref="I2585:I2587"/>
    <mergeCell ref="A2601:A2603"/>
    <mergeCell ref="A2674:A2676"/>
    <mergeCell ref="E2674:E2676"/>
    <mergeCell ref="H2662:H2664"/>
    <mergeCell ref="I2662:I2664"/>
    <mergeCell ref="F2650:F2658"/>
    <mergeCell ref="I2647:I2649"/>
    <mergeCell ref="F2647:F2649"/>
    <mergeCell ref="A2616:A2618"/>
    <mergeCell ref="A2680:A2682"/>
    <mergeCell ref="F2696:F2698"/>
    <mergeCell ref="G2693:G2695"/>
    <mergeCell ref="K2585:K2587"/>
    <mergeCell ref="E2585:E2587"/>
    <mergeCell ref="J2613:J2615"/>
    <mergeCell ref="E2613:E2615"/>
    <mergeCell ref="F2613:F2615"/>
    <mergeCell ref="A2598:A2600"/>
    <mergeCell ref="A2607:A2609"/>
    <mergeCell ref="A2604:A2606"/>
    <mergeCell ref="E2604:E2606"/>
    <mergeCell ref="E2610:E2612"/>
    <mergeCell ref="K2592:K2594"/>
    <mergeCell ref="K2610:K2612"/>
    <mergeCell ref="E2601:E2603"/>
    <mergeCell ref="A2595:A2597"/>
    <mergeCell ref="A2592:A2594"/>
    <mergeCell ref="F2588:F2590"/>
    <mergeCell ref="E2595:E2597"/>
    <mergeCell ref="G2588:G2590"/>
    <mergeCell ref="H2588:H2590"/>
    <mergeCell ref="I2588:I2590"/>
    <mergeCell ref="K2607:K2609"/>
    <mergeCell ref="H2604:H2606"/>
    <mergeCell ref="I2604:I2606"/>
    <mergeCell ref="J2604:J2606"/>
    <mergeCell ref="F2610:F2612"/>
    <mergeCell ref="G2613:G2615"/>
    <mergeCell ref="I2610:I2612"/>
    <mergeCell ref="J2610:J2612"/>
    <mergeCell ref="G2610:G2612"/>
    <mergeCell ref="A2610:A2612"/>
    <mergeCell ref="A2613:A2615"/>
    <mergeCell ref="K2588:K2590"/>
    <mergeCell ref="K2686:K2688"/>
    <mergeCell ref="A2696:A2698"/>
    <mergeCell ref="J2683:J2685"/>
    <mergeCell ref="J2662:J2664"/>
    <mergeCell ref="K2714:K2718"/>
    <mergeCell ref="H2719:H2721"/>
    <mergeCell ref="G2705:G2710"/>
    <mergeCell ref="F2693:F2695"/>
    <mergeCell ref="H2696:H2698"/>
    <mergeCell ref="A2705:A2710"/>
    <mergeCell ref="K2537:K2539"/>
    <mergeCell ref="H2572:H2574"/>
    <mergeCell ref="I2572:I2574"/>
    <mergeCell ref="K2546:K2548"/>
    <mergeCell ref="G2572:G2574"/>
    <mergeCell ref="G2576:G2578"/>
    <mergeCell ref="I2537:I2539"/>
    <mergeCell ref="J2559:J2561"/>
    <mergeCell ref="K2540:K2542"/>
    <mergeCell ref="K2566:K2568"/>
    <mergeCell ref="A2537:A2539"/>
    <mergeCell ref="E2537:E2539"/>
    <mergeCell ref="F2537:F2539"/>
    <mergeCell ref="G2537:G2539"/>
    <mergeCell ref="H2537:H2539"/>
    <mergeCell ref="H2556:H2558"/>
    <mergeCell ref="I2598:I2600"/>
    <mergeCell ref="H2601:H2603"/>
    <mergeCell ref="I2601:I2603"/>
    <mergeCell ref="G2702:G2704"/>
    <mergeCell ref="A2686:A2688"/>
    <mergeCell ref="K2543:K2545"/>
    <mergeCell ref="J2540:J2542"/>
    <mergeCell ref="J2572:J2574"/>
    <mergeCell ref="G2559:G2561"/>
    <mergeCell ref="G2579:G2581"/>
    <mergeCell ref="K2725:K2727"/>
    <mergeCell ref="J2576:J2578"/>
    <mergeCell ref="K2576:K2578"/>
    <mergeCell ref="I2686:I2688"/>
    <mergeCell ref="I2579:I2581"/>
    <mergeCell ref="H2585:H2587"/>
    <mergeCell ref="A2464:A2466"/>
    <mergeCell ref="E2464:E2466"/>
    <mergeCell ref="F2464:F2466"/>
    <mergeCell ref="G2464:G2466"/>
    <mergeCell ref="A2475:A2477"/>
    <mergeCell ref="G2534:G2536"/>
    <mergeCell ref="K2556:K2558"/>
    <mergeCell ref="K2552:K2554"/>
    <mergeCell ref="K2569:K2571"/>
    <mergeCell ref="K2572:K2574"/>
    <mergeCell ref="H2549:H2551"/>
    <mergeCell ref="I2549:I2551"/>
    <mergeCell ref="K2559:K2561"/>
    <mergeCell ref="J2563:J2565"/>
    <mergeCell ref="K2563:K2565"/>
    <mergeCell ref="K2549:K2551"/>
    <mergeCell ref="K2613:K2615"/>
    <mergeCell ref="H2616:H2618"/>
    <mergeCell ref="K2598:K2600"/>
    <mergeCell ref="K2534:K2536"/>
    <mergeCell ref="J2566:J2568"/>
    <mergeCell ref="K2530:K2532"/>
    <mergeCell ref="K2527:K2529"/>
    <mergeCell ref="J2549:J2551"/>
    <mergeCell ref="H2543:H2545"/>
    <mergeCell ref="I2502:I2504"/>
    <mergeCell ref="J2513:J2515"/>
    <mergeCell ref="K2513:K2515"/>
    <mergeCell ref="K2525:K2526"/>
    <mergeCell ref="K2522:K2524"/>
    <mergeCell ref="G2525:G2526"/>
    <mergeCell ref="H2559:H2561"/>
    <mergeCell ref="A2543:A2545"/>
    <mergeCell ref="I2527:I2529"/>
    <mergeCell ref="J2527:J2529"/>
    <mergeCell ref="G2527:G2529"/>
    <mergeCell ref="H2530:H2532"/>
    <mergeCell ref="G2543:G2545"/>
    <mergeCell ref="I2534:I2536"/>
    <mergeCell ref="F2546:F2548"/>
    <mergeCell ref="G2546:G2548"/>
    <mergeCell ref="E2530:E2532"/>
    <mergeCell ref="J2543:J2545"/>
    <mergeCell ref="H2546:H2548"/>
    <mergeCell ref="I2546:I2548"/>
    <mergeCell ref="J2546:J2548"/>
    <mergeCell ref="E2543:E2545"/>
    <mergeCell ref="F2543:F2545"/>
    <mergeCell ref="A2530:A2532"/>
    <mergeCell ref="A2546:A2548"/>
    <mergeCell ref="J2534:J2536"/>
    <mergeCell ref="E2534:E2536"/>
    <mergeCell ref="F2534:F2536"/>
    <mergeCell ref="I2543:I2545"/>
    <mergeCell ref="J2537:J2539"/>
    <mergeCell ref="E2552:E2554"/>
    <mergeCell ref="G2549:G2551"/>
    <mergeCell ref="F2552:F2554"/>
    <mergeCell ref="K2467:K2471"/>
    <mergeCell ref="K2478:K2501"/>
    <mergeCell ref="K2519:K2521"/>
    <mergeCell ref="K2472:K2474"/>
    <mergeCell ref="J2522:J2524"/>
    <mergeCell ref="J2516:J2518"/>
    <mergeCell ref="F2467:F2471"/>
    <mergeCell ref="J2505:J2507"/>
    <mergeCell ref="A2519:A2521"/>
    <mergeCell ref="G2530:G2532"/>
    <mergeCell ref="F2530:F2532"/>
    <mergeCell ref="J2530:J2532"/>
    <mergeCell ref="K2516:K2518"/>
    <mergeCell ref="E2516:E2518"/>
    <mergeCell ref="F2516:F2518"/>
    <mergeCell ref="E2478:E2501"/>
    <mergeCell ref="F2478:F2501"/>
    <mergeCell ref="G2478:G2501"/>
    <mergeCell ref="H2478:H2501"/>
    <mergeCell ref="I2478:I2501"/>
    <mergeCell ref="J2478:J2501"/>
    <mergeCell ref="E2502:E2504"/>
    <mergeCell ref="F2502:F2504"/>
    <mergeCell ref="G2502:G2504"/>
    <mergeCell ref="H2502:H2504"/>
    <mergeCell ref="F2508:F2510"/>
    <mergeCell ref="G2505:G2507"/>
    <mergeCell ref="H2505:H2507"/>
    <mergeCell ref="K2508:K2510"/>
    <mergeCell ref="A2467:A2470"/>
    <mergeCell ref="K2502:K2504"/>
    <mergeCell ref="K2464:K2466"/>
    <mergeCell ref="A2472:A2474"/>
    <mergeCell ref="E2472:E2474"/>
    <mergeCell ref="F2472:F2474"/>
    <mergeCell ref="G2472:G2474"/>
    <mergeCell ref="H2472:H2474"/>
    <mergeCell ref="I2472:I2474"/>
    <mergeCell ref="J2472:J2474"/>
    <mergeCell ref="E2475:E2477"/>
    <mergeCell ref="F2475:F2477"/>
    <mergeCell ref="G2475:G2477"/>
    <mergeCell ref="H2475:H2477"/>
    <mergeCell ref="K2505:K2507"/>
    <mergeCell ref="K2475:K2477"/>
    <mergeCell ref="H2513:H2515"/>
    <mergeCell ref="I2513:I2515"/>
    <mergeCell ref="I2530:I2532"/>
    <mergeCell ref="A2527:A2529"/>
    <mergeCell ref="H2527:H2529"/>
    <mergeCell ref="F2525:F2526"/>
    <mergeCell ref="E2525:E2526"/>
    <mergeCell ref="J2525:J2526"/>
    <mergeCell ref="E2519:E2521"/>
    <mergeCell ref="F2519:F2521"/>
    <mergeCell ref="I2508:I2510"/>
    <mergeCell ref="J2508:J2510"/>
    <mergeCell ref="H2508:H2510"/>
    <mergeCell ref="F2522:F2524"/>
    <mergeCell ref="H2519:H2521"/>
    <mergeCell ref="I2519:I2521"/>
    <mergeCell ref="J2519:J2521"/>
    <mergeCell ref="E2522:E2524"/>
    <mergeCell ref="A2452:A2454"/>
    <mergeCell ref="K2461:K2463"/>
    <mergeCell ref="A2478:A2501"/>
    <mergeCell ref="E2546:E2548"/>
    <mergeCell ref="A2534:A2536"/>
    <mergeCell ref="H2534:H2536"/>
    <mergeCell ref="E2527:E2529"/>
    <mergeCell ref="A2516:A2518"/>
    <mergeCell ref="A2525:A2526"/>
    <mergeCell ref="A2522:A2524"/>
    <mergeCell ref="A2505:A2507"/>
    <mergeCell ref="A2540:A2542"/>
    <mergeCell ref="E2540:E2542"/>
    <mergeCell ref="F2540:F2542"/>
    <mergeCell ref="G2540:G2542"/>
    <mergeCell ref="H2540:H2542"/>
    <mergeCell ref="I2540:I2542"/>
    <mergeCell ref="A2502:A2504"/>
    <mergeCell ref="E2505:E2507"/>
    <mergeCell ref="G2522:G2524"/>
    <mergeCell ref="H2522:H2524"/>
    <mergeCell ref="I2522:I2524"/>
    <mergeCell ref="H2525:H2526"/>
    <mergeCell ref="I2525:I2526"/>
    <mergeCell ref="G2519:G2521"/>
    <mergeCell ref="E2508:E2510"/>
    <mergeCell ref="G2516:G2518"/>
    <mergeCell ref="H2516:H2518"/>
    <mergeCell ref="I2516:I2518"/>
    <mergeCell ref="F2527:F2529"/>
    <mergeCell ref="F2513:F2515"/>
    <mergeCell ref="A2508:A2510"/>
    <mergeCell ref="K2452:K2454"/>
    <mergeCell ref="E2513:E2515"/>
    <mergeCell ref="A2461:A2463"/>
    <mergeCell ref="A2513:A2515"/>
    <mergeCell ref="F2458:F2460"/>
    <mergeCell ref="E2452:E2454"/>
    <mergeCell ref="F2452:F2454"/>
    <mergeCell ref="G2452:G2454"/>
    <mergeCell ref="H2464:H2466"/>
    <mergeCell ref="G2467:G2471"/>
    <mergeCell ref="H2461:H2463"/>
    <mergeCell ref="I2461:I2463"/>
    <mergeCell ref="I2475:I2477"/>
    <mergeCell ref="J2475:J2477"/>
    <mergeCell ref="J2458:J2460"/>
    <mergeCell ref="J2461:J2463"/>
    <mergeCell ref="G2508:G2510"/>
    <mergeCell ref="G2513:G2515"/>
    <mergeCell ref="I2467:I2471"/>
    <mergeCell ref="J2467:J2471"/>
    <mergeCell ref="I2464:I2466"/>
    <mergeCell ref="I2458:I2460"/>
    <mergeCell ref="I2455:I2457"/>
    <mergeCell ref="H2467:H2471"/>
    <mergeCell ref="K2458:K2460"/>
    <mergeCell ref="E2455:E2457"/>
    <mergeCell ref="G2461:G2463"/>
    <mergeCell ref="J2452:J2454"/>
    <mergeCell ref="F2505:F2507"/>
    <mergeCell ref="J2464:J2466"/>
    <mergeCell ref="K2455:K2457"/>
    <mergeCell ref="A2458:A2460"/>
    <mergeCell ref="H2452:H2454"/>
    <mergeCell ref="G2458:G2460"/>
    <mergeCell ref="H2458:H2460"/>
    <mergeCell ref="E2458:E2460"/>
    <mergeCell ref="E2461:E2463"/>
    <mergeCell ref="H2440:H2442"/>
    <mergeCell ref="I2440:I2442"/>
    <mergeCell ref="J2440:J2442"/>
    <mergeCell ref="J2425:J2427"/>
    <mergeCell ref="F2449:F2451"/>
    <mergeCell ref="G2449:G2451"/>
    <mergeCell ref="H2449:H2451"/>
    <mergeCell ref="I2449:I2451"/>
    <mergeCell ref="H2443:H2445"/>
    <mergeCell ref="I2443:I2445"/>
    <mergeCell ref="F2455:F2457"/>
    <mergeCell ref="G2455:G2457"/>
    <mergeCell ref="J2437:J2439"/>
    <mergeCell ref="H2455:H2457"/>
    <mergeCell ref="J2449:J2451"/>
    <mergeCell ref="J2455:J2457"/>
    <mergeCell ref="E2449:E2451"/>
    <mergeCell ref="J2431:J2433"/>
    <mergeCell ref="G2425:G2427"/>
    <mergeCell ref="E2446:E2448"/>
    <mergeCell ref="I2425:I2427"/>
    <mergeCell ref="G2443:G2445"/>
    <mergeCell ref="E2443:E2445"/>
    <mergeCell ref="G2440:G2442"/>
    <mergeCell ref="K2449:K2451"/>
    <mergeCell ref="I2437:I2439"/>
    <mergeCell ref="F2446:F2448"/>
    <mergeCell ref="K2420:K2422"/>
    <mergeCell ref="J2402:J2404"/>
    <mergeCell ref="G2428:G2430"/>
    <mergeCell ref="I2434:I2436"/>
    <mergeCell ref="H2414:H2416"/>
    <mergeCell ref="I2414:I2416"/>
    <mergeCell ref="J2443:J2445"/>
    <mergeCell ref="G2431:G2433"/>
    <mergeCell ref="H2431:H2433"/>
    <mergeCell ref="I2431:I2433"/>
    <mergeCell ref="G2446:G2448"/>
    <mergeCell ref="H2446:H2448"/>
    <mergeCell ref="I2446:I2448"/>
    <mergeCell ref="J2446:J2448"/>
    <mergeCell ref="G2402:G2404"/>
    <mergeCell ref="K2402:K2404"/>
    <mergeCell ref="K2417:K2419"/>
    <mergeCell ref="K2446:K2448"/>
    <mergeCell ref="K2440:K2442"/>
    <mergeCell ref="G2417:G2419"/>
    <mergeCell ref="H2425:H2427"/>
    <mergeCell ref="K2443:K2445"/>
    <mergeCell ref="K2425:K2427"/>
    <mergeCell ref="J2434:J2436"/>
    <mergeCell ref="K2428:K2430"/>
    <mergeCell ref="K2437:K2439"/>
    <mergeCell ref="J2428:J2430"/>
    <mergeCell ref="K2369:K2371"/>
    <mergeCell ref="J2386:J2388"/>
    <mergeCell ref="K2386:K2388"/>
    <mergeCell ref="H2402:H2404"/>
    <mergeCell ref="I2402:I2404"/>
    <mergeCell ref="F2369:F2371"/>
    <mergeCell ref="G2369:G2371"/>
    <mergeCell ref="H2369:H2371"/>
    <mergeCell ref="I2369:I2371"/>
    <mergeCell ref="J2369:J2371"/>
    <mergeCell ref="H2420:H2422"/>
    <mergeCell ref="A2440:A2442"/>
    <mergeCell ref="E2440:E2442"/>
    <mergeCell ref="F2440:F2442"/>
    <mergeCell ref="H2434:H2436"/>
    <mergeCell ref="A2434:A2436"/>
    <mergeCell ref="K2434:K2436"/>
    <mergeCell ref="K2431:K2433"/>
    <mergeCell ref="E2431:E2433"/>
    <mergeCell ref="E2369:E2371"/>
    <mergeCell ref="G2399:G2401"/>
    <mergeCell ref="H2399:H2401"/>
    <mergeCell ref="I2399:I2401"/>
    <mergeCell ref="J2414:J2416"/>
    <mergeCell ref="F2380:F2382"/>
    <mergeCell ref="H2377:H2379"/>
    <mergeCell ref="K2383:K2385"/>
    <mergeCell ref="I2386:I2388"/>
    <mergeCell ref="J2399:J2401"/>
    <mergeCell ref="K2399:K2401"/>
    <mergeCell ref="J2392:J2398"/>
    <mergeCell ref="J2405:J2407"/>
    <mergeCell ref="K2392:K2398"/>
    <mergeCell ref="H2405:H2407"/>
    <mergeCell ref="E2405:E2407"/>
    <mergeCell ref="F2405:F2407"/>
    <mergeCell ref="K2405:K2407"/>
    <mergeCell ref="J2380:J2382"/>
    <mergeCell ref="F2402:F2404"/>
    <mergeCell ref="K2414:K2416"/>
    <mergeCell ref="A2377:A2379"/>
    <mergeCell ref="K2377:K2379"/>
    <mergeCell ref="J2377:J2379"/>
    <mergeCell ref="I2377:I2379"/>
    <mergeCell ref="H2386:H2388"/>
    <mergeCell ref="B2412:B2413"/>
    <mergeCell ref="H2383:H2385"/>
    <mergeCell ref="F2377:F2379"/>
    <mergeCell ref="E2392:E2398"/>
    <mergeCell ref="F2392:F2398"/>
    <mergeCell ref="E2412:E2413"/>
    <mergeCell ref="F2412:F2413"/>
    <mergeCell ref="G2412:G2413"/>
    <mergeCell ref="E2386:E2388"/>
    <mergeCell ref="G2377:G2379"/>
    <mergeCell ref="A2386:A2388"/>
    <mergeCell ref="C2412:C2413"/>
    <mergeCell ref="A2405:A2407"/>
    <mergeCell ref="H2392:H2398"/>
    <mergeCell ref="I2392:I2398"/>
    <mergeCell ref="A2392:A2398"/>
    <mergeCell ref="A2412:A2413"/>
    <mergeCell ref="A2399:A2401"/>
    <mergeCell ref="F2383:F2385"/>
    <mergeCell ref="G2386:G2388"/>
    <mergeCell ref="F2428:F2430"/>
    <mergeCell ref="E2428:E2430"/>
    <mergeCell ref="F2443:F2445"/>
    <mergeCell ref="E2380:E2382"/>
    <mergeCell ref="A2408:A2410"/>
    <mergeCell ref="E2402:E2404"/>
    <mergeCell ref="F2386:F2388"/>
    <mergeCell ref="G2405:G2407"/>
    <mergeCell ref="F2420:F2422"/>
    <mergeCell ref="E2437:E2439"/>
    <mergeCell ref="F2437:F2439"/>
    <mergeCell ref="A2425:A2427"/>
    <mergeCell ref="E2425:E2427"/>
    <mergeCell ref="F2425:F2427"/>
    <mergeCell ref="G2434:G2436"/>
    <mergeCell ref="E2434:E2436"/>
    <mergeCell ref="A2380:A2382"/>
    <mergeCell ref="E2399:E2401"/>
    <mergeCell ref="F2399:F2401"/>
    <mergeCell ref="A2402:A2404"/>
    <mergeCell ref="D2412:D2413"/>
    <mergeCell ref="G2392:G2398"/>
    <mergeCell ref="E2414:E2416"/>
    <mergeCell ref="F2414:F2416"/>
    <mergeCell ref="G2414:G2416"/>
    <mergeCell ref="A2369:A2371"/>
    <mergeCell ref="A2383:A2385"/>
    <mergeCell ref="I2357:I2359"/>
    <mergeCell ref="J2357:J2359"/>
    <mergeCell ref="A2349:A2351"/>
    <mergeCell ref="A2357:A2359"/>
    <mergeCell ref="A2334:A2336"/>
    <mergeCell ref="E2354:E2356"/>
    <mergeCell ref="F2354:F2356"/>
    <mergeCell ref="G2363:G2365"/>
    <mergeCell ref="I2383:I2385"/>
    <mergeCell ref="A2428:A2430"/>
    <mergeCell ref="H2428:H2430"/>
    <mergeCell ref="I2428:I2430"/>
    <mergeCell ref="G2340:G2342"/>
    <mergeCell ref="E2346:E2348"/>
    <mergeCell ref="F2346:F2348"/>
    <mergeCell ref="G2354:G2356"/>
    <mergeCell ref="G2337:G2339"/>
    <mergeCell ref="A2346:A2348"/>
    <mergeCell ref="I2334:I2336"/>
    <mergeCell ref="H2334:H2336"/>
    <mergeCell ref="J2360:J2362"/>
    <mergeCell ref="F2343:F2345"/>
    <mergeCell ref="J2354:J2356"/>
    <mergeCell ref="G2343:G2345"/>
    <mergeCell ref="H2343:H2345"/>
    <mergeCell ref="A2414:A2416"/>
    <mergeCell ref="E2420:E2422"/>
    <mergeCell ref="I2405:I2407"/>
    <mergeCell ref="I2420:I2422"/>
    <mergeCell ref="G2420:G2422"/>
    <mergeCell ref="J2049:J2050"/>
    <mergeCell ref="F2120:F2122"/>
    <mergeCell ref="E2098:E2100"/>
    <mergeCell ref="I2049:I2050"/>
    <mergeCell ref="A2261:A2263"/>
    <mergeCell ref="I2256:I2257"/>
    <mergeCell ref="H2264:H2266"/>
    <mergeCell ref="I2264:I2266"/>
    <mergeCell ref="D2269:D2271"/>
    <mergeCell ref="A2267:A2268"/>
    <mergeCell ref="E2267:E2268"/>
    <mergeCell ref="F2267:F2268"/>
    <mergeCell ref="J2383:J2385"/>
    <mergeCell ref="E2383:E2385"/>
    <mergeCell ref="A2340:A2342"/>
    <mergeCell ref="G2327:G2329"/>
    <mergeCell ref="A2354:A2356"/>
    <mergeCell ref="G2383:G2385"/>
    <mergeCell ref="E2327:E2329"/>
    <mergeCell ref="E2331:E2333"/>
    <mergeCell ref="I2360:I2362"/>
    <mergeCell ref="J2076:J2078"/>
    <mergeCell ref="G2079:G2081"/>
    <mergeCell ref="G2076:G2078"/>
    <mergeCell ref="A2149:A2151"/>
    <mergeCell ref="B2146:B2147"/>
    <mergeCell ref="F2090:F2095"/>
    <mergeCell ref="E2120:E2122"/>
    <mergeCell ref="A2098:A2100"/>
    <mergeCell ref="E2136:E2138"/>
    <mergeCell ref="F2142:F2145"/>
    <mergeCell ref="J2363:J2365"/>
    <mergeCell ref="K2051:K2053"/>
    <mergeCell ref="I2111:I2116"/>
    <mergeCell ref="J2037:J2038"/>
    <mergeCell ref="H2065:H2067"/>
    <mergeCell ref="K2056:K2057"/>
    <mergeCell ref="J2111:J2116"/>
    <mergeCell ref="J2071:J2073"/>
    <mergeCell ref="J2051:J2053"/>
    <mergeCell ref="K2065:K2067"/>
    <mergeCell ref="H2046:H2048"/>
    <mergeCell ref="H2056:H2057"/>
    <mergeCell ref="G2051:G2053"/>
    <mergeCell ref="J2256:J2257"/>
    <mergeCell ref="E2254:E2255"/>
    <mergeCell ref="F2254:F2255"/>
    <mergeCell ref="G2254:G2255"/>
    <mergeCell ref="I2254:I2255"/>
    <mergeCell ref="E2239:E2241"/>
    <mergeCell ref="E2237:E2238"/>
    <mergeCell ref="E2214:E2216"/>
    <mergeCell ref="I2214:I2216"/>
    <mergeCell ref="F2211:F2213"/>
    <mergeCell ref="F2251:F2253"/>
    <mergeCell ref="J2214:J2216"/>
    <mergeCell ref="J2217:J2219"/>
    <mergeCell ref="I2217:I2219"/>
    <mergeCell ref="H2223:H2225"/>
    <mergeCell ref="I2223:I2225"/>
    <mergeCell ref="G2239:G2241"/>
    <mergeCell ref="J2042:J2045"/>
    <mergeCell ref="H2086:H2089"/>
    <mergeCell ref="H2051:H2053"/>
    <mergeCell ref="K1988:K1990"/>
    <mergeCell ref="K1985:K1987"/>
    <mergeCell ref="K1964:K1981"/>
    <mergeCell ref="I1926:I1928"/>
    <mergeCell ref="K1919:K1921"/>
    <mergeCell ref="K2008:K2010"/>
    <mergeCell ref="K2023:K2025"/>
    <mergeCell ref="J2056:J2057"/>
    <mergeCell ref="I2014:I2016"/>
    <mergeCell ref="I2023:I2025"/>
    <mergeCell ref="J1999:J2001"/>
    <mergeCell ref="J2017:J2019"/>
    <mergeCell ref="K2017:K2019"/>
    <mergeCell ref="K2039:K2041"/>
    <mergeCell ref="I2051:I2053"/>
    <mergeCell ref="J2133:J2135"/>
    <mergeCell ref="G2123:G2128"/>
    <mergeCell ref="J2079:J2081"/>
    <mergeCell ref="K2020:K2022"/>
    <mergeCell ref="H2017:H2019"/>
    <mergeCell ref="I2056:I2057"/>
    <mergeCell ref="K2049:K2050"/>
    <mergeCell ref="J2028:J2029"/>
    <mergeCell ref="J2014:J2016"/>
    <mergeCell ref="J2012:J2013"/>
    <mergeCell ref="K2014:K2016"/>
    <mergeCell ref="J2065:J2067"/>
    <mergeCell ref="J2098:J2100"/>
    <mergeCell ref="H2083:H2085"/>
    <mergeCell ref="K2046:K2048"/>
    <mergeCell ref="K2096:K2097"/>
    <mergeCell ref="K2079:K2081"/>
    <mergeCell ref="K1999:K2001"/>
    <mergeCell ref="J1943:J1945"/>
    <mergeCell ref="J1936:J1938"/>
    <mergeCell ref="J1905:J1906"/>
    <mergeCell ref="I1875:I1878"/>
    <mergeCell ref="J1913:J1915"/>
    <mergeCell ref="K1994:K1996"/>
    <mergeCell ref="J1988:J1990"/>
    <mergeCell ref="I1916:I1918"/>
    <mergeCell ref="K1926:K1928"/>
    <mergeCell ref="J1939:J1942"/>
    <mergeCell ref="K1960:K1962"/>
    <mergeCell ref="K1956:K1959"/>
    <mergeCell ref="J1895:J1897"/>
    <mergeCell ref="H1953:H1955"/>
    <mergeCell ref="H1960:H1962"/>
    <mergeCell ref="K2005:K2007"/>
    <mergeCell ref="I1985:I1987"/>
    <mergeCell ref="J1926:J1928"/>
    <mergeCell ref="J1985:J1987"/>
    <mergeCell ref="I1964:I1981"/>
    <mergeCell ref="J1930:J1935"/>
    <mergeCell ref="I1956:I1959"/>
    <mergeCell ref="I1947:I1949"/>
    <mergeCell ref="I1919:I1921"/>
    <mergeCell ref="K1875:K1878"/>
    <mergeCell ref="K1909:K1912"/>
    <mergeCell ref="J1916:J1918"/>
    <mergeCell ref="K1881:K1892"/>
    <mergeCell ref="K1913:K1915"/>
    <mergeCell ref="K1936:K1938"/>
    <mergeCell ref="H1905:H1906"/>
    <mergeCell ref="J1861:J1863"/>
    <mergeCell ref="K1864:K1866"/>
    <mergeCell ref="J1956:J1959"/>
    <mergeCell ref="J1964:J1981"/>
    <mergeCell ref="J1960:J1962"/>
    <mergeCell ref="H1926:H1928"/>
    <mergeCell ref="H1909:H1912"/>
    <mergeCell ref="I1950:I1952"/>
    <mergeCell ref="I1953:I1955"/>
    <mergeCell ref="H1854:H1857"/>
    <mergeCell ref="J1858:J1860"/>
    <mergeCell ref="K1953:K1955"/>
    <mergeCell ref="H1939:H1942"/>
    <mergeCell ref="J1947:J1949"/>
    <mergeCell ref="I1913:I1915"/>
    <mergeCell ref="I1881:I1892"/>
    <mergeCell ref="H1947:H1949"/>
    <mergeCell ref="H1895:H1897"/>
    <mergeCell ref="I1909:I1912"/>
    <mergeCell ref="K1916:K1918"/>
    <mergeCell ref="J1881:J1892"/>
    <mergeCell ref="I1905:I1906"/>
    <mergeCell ref="J1909:J1912"/>
    <mergeCell ref="I1864:I1866"/>
    <mergeCell ref="J1864:J1866"/>
    <mergeCell ref="J1875:J1878"/>
    <mergeCell ref="I1939:I1942"/>
    <mergeCell ref="H1930:H1935"/>
    <mergeCell ref="J1919:J1921"/>
    <mergeCell ref="K1905:K1906"/>
    <mergeCell ref="K1895:K1897"/>
    <mergeCell ref="H1875:H1878"/>
    <mergeCell ref="K2030:K2031"/>
    <mergeCell ref="G2037:G2038"/>
    <mergeCell ref="K1930:K1935"/>
    <mergeCell ref="G1994:G1996"/>
    <mergeCell ref="I1960:I1962"/>
    <mergeCell ref="I1943:I1945"/>
    <mergeCell ref="I2037:I2038"/>
    <mergeCell ref="I2046:I2048"/>
    <mergeCell ref="K2042:K2045"/>
    <mergeCell ref="I2042:I2045"/>
    <mergeCell ref="J1953:J1955"/>
    <mergeCell ref="G2008:G2010"/>
    <mergeCell ref="K2032:K2034"/>
    <mergeCell ref="K2002:K2004"/>
    <mergeCell ref="H2020:H2022"/>
    <mergeCell ref="I2005:I2007"/>
    <mergeCell ref="J1994:J1996"/>
    <mergeCell ref="I2002:I2004"/>
    <mergeCell ref="H2005:H2007"/>
    <mergeCell ref="K2012:K2013"/>
    <mergeCell ref="H1950:H1952"/>
    <mergeCell ref="K1950:K1952"/>
    <mergeCell ref="J1991:J1993"/>
    <mergeCell ref="I1988:I1990"/>
    <mergeCell ref="K1991:K1993"/>
    <mergeCell ref="J2008:J2010"/>
    <mergeCell ref="I1994:I1996"/>
    <mergeCell ref="J2002:J2004"/>
    <mergeCell ref="K1947:K1949"/>
    <mergeCell ref="K1943:K1945"/>
    <mergeCell ref="K2028:K2029"/>
    <mergeCell ref="K2026:K2027"/>
    <mergeCell ref="J2030:J2031"/>
    <mergeCell ref="J2039:J2041"/>
    <mergeCell ref="J2020:J2022"/>
    <mergeCell ref="I1991:I1993"/>
    <mergeCell ref="J2023:J2025"/>
    <mergeCell ref="I2008:I2010"/>
    <mergeCell ref="I2012:I2013"/>
    <mergeCell ref="I2020:I2022"/>
    <mergeCell ref="H1999:H2001"/>
    <mergeCell ref="H2002:H2004"/>
    <mergeCell ref="H1994:H1996"/>
    <mergeCell ref="I2017:I2019"/>
    <mergeCell ref="H2026:H2027"/>
    <mergeCell ref="H2012:H2013"/>
    <mergeCell ref="I2028:I2029"/>
    <mergeCell ref="J2005:J2007"/>
    <mergeCell ref="I2032:I2034"/>
    <mergeCell ref="I1999:I2001"/>
    <mergeCell ref="H2032:H2034"/>
    <mergeCell ref="H2023:H2025"/>
    <mergeCell ref="H1991:H1993"/>
    <mergeCell ref="H2014:H2016"/>
    <mergeCell ref="H2008:H2010"/>
    <mergeCell ref="J2032:J2034"/>
    <mergeCell ref="H2028:H2029"/>
    <mergeCell ref="I2030:I2031"/>
    <mergeCell ref="I2026:I2027"/>
    <mergeCell ref="J2026:J2027"/>
    <mergeCell ref="H2030:H2031"/>
    <mergeCell ref="F1913:F1915"/>
    <mergeCell ref="H1919:H1921"/>
    <mergeCell ref="G1875:G1878"/>
    <mergeCell ref="H1913:H1915"/>
    <mergeCell ref="F1950:F1952"/>
    <mergeCell ref="F1943:F1945"/>
    <mergeCell ref="H1936:H1938"/>
    <mergeCell ref="H1988:H1990"/>
    <mergeCell ref="F1881:F1892"/>
    <mergeCell ref="F1939:F1942"/>
    <mergeCell ref="F1953:F1955"/>
    <mergeCell ref="F1936:F1938"/>
    <mergeCell ref="G1964:G1981"/>
    <mergeCell ref="H1985:H1987"/>
    <mergeCell ref="G1930:G1935"/>
    <mergeCell ref="F1919:F1921"/>
    <mergeCell ref="G1909:G1912"/>
    <mergeCell ref="F1909:F1912"/>
    <mergeCell ref="F1930:F1935"/>
    <mergeCell ref="H1916:H1918"/>
    <mergeCell ref="G1950:G1952"/>
    <mergeCell ref="G1956:G1959"/>
    <mergeCell ref="G1985:G1987"/>
    <mergeCell ref="G1926:G1928"/>
    <mergeCell ref="G1936:G1938"/>
    <mergeCell ref="G1939:G1942"/>
    <mergeCell ref="F1956:F1959"/>
    <mergeCell ref="G1916:G1918"/>
    <mergeCell ref="F1926:F1928"/>
    <mergeCell ref="F1947:F1949"/>
    <mergeCell ref="F1964:F1981"/>
    <mergeCell ref="G1919:G1921"/>
    <mergeCell ref="J1798:J1800"/>
    <mergeCell ref="K1811:K1813"/>
    <mergeCell ref="I1798:I1800"/>
    <mergeCell ref="I1827:I1829"/>
    <mergeCell ref="H1851:H1853"/>
    <mergeCell ref="I1833:I1836"/>
    <mergeCell ref="G1839:G1844"/>
    <mergeCell ref="I1854:I1857"/>
    <mergeCell ref="G1845:G1847"/>
    <mergeCell ref="D1851:D1853"/>
    <mergeCell ref="E1848:E1850"/>
    <mergeCell ref="F1861:F1863"/>
    <mergeCell ref="I1895:I1897"/>
    <mergeCell ref="E1913:E1915"/>
    <mergeCell ref="E1895:E1897"/>
    <mergeCell ref="E1936:E1938"/>
    <mergeCell ref="C1909:C1911"/>
    <mergeCell ref="D1909:D1911"/>
    <mergeCell ref="G1881:G1892"/>
    <mergeCell ref="G1895:G1897"/>
    <mergeCell ref="G1905:G1906"/>
    <mergeCell ref="F1916:F1918"/>
    <mergeCell ref="E1926:E1928"/>
    <mergeCell ref="F1895:F1897"/>
    <mergeCell ref="E1905:E1906"/>
    <mergeCell ref="F1905:F1906"/>
    <mergeCell ref="G1864:G1866"/>
    <mergeCell ref="H1881:H1892"/>
    <mergeCell ref="H1861:H1863"/>
    <mergeCell ref="G1851:G1853"/>
    <mergeCell ref="G1913:G1915"/>
    <mergeCell ref="E1864:E1866"/>
    <mergeCell ref="K1801:K1803"/>
    <mergeCell ref="H1815:H1817"/>
    <mergeCell ref="I1818:I1820"/>
    <mergeCell ref="K1833:K1836"/>
    <mergeCell ref="G1854:G1857"/>
    <mergeCell ref="K1851:K1853"/>
    <mergeCell ref="K1854:K1857"/>
    <mergeCell ref="K1839:K1844"/>
    <mergeCell ref="J1854:J1857"/>
    <mergeCell ref="G1861:G1863"/>
    <mergeCell ref="J1833:J1836"/>
    <mergeCell ref="H1858:H1860"/>
    <mergeCell ref="K1861:K1863"/>
    <mergeCell ref="H1824:H1826"/>
    <mergeCell ref="G1811:G1813"/>
    <mergeCell ref="J1839:J1844"/>
    <mergeCell ref="K1848:K1850"/>
    <mergeCell ref="G1858:G1860"/>
    <mergeCell ref="G1830:G1832"/>
    <mergeCell ref="I1830:I1832"/>
    <mergeCell ref="I1861:I1863"/>
    <mergeCell ref="J1845:J1847"/>
    <mergeCell ref="I1858:I1860"/>
    <mergeCell ref="H1830:H1832"/>
    <mergeCell ref="I1839:I1844"/>
    <mergeCell ref="J1830:J1832"/>
    <mergeCell ref="H1833:H1836"/>
    <mergeCell ref="K1845:K1847"/>
    <mergeCell ref="H1845:H1847"/>
    <mergeCell ref="I1848:I1850"/>
    <mergeCell ref="I1851:I1853"/>
    <mergeCell ref="J1851:J1853"/>
    <mergeCell ref="H1750:H1752"/>
    <mergeCell ref="K1685:K1687"/>
    <mergeCell ref="H1701:H1706"/>
    <mergeCell ref="J1744:J1746"/>
    <mergeCell ref="J1747:J1749"/>
    <mergeCell ref="J1726:J1740"/>
    <mergeCell ref="K1827:K1829"/>
    <mergeCell ref="I1807:I1809"/>
    <mergeCell ref="I1824:I1826"/>
    <mergeCell ref="K1771:K1773"/>
    <mergeCell ref="K1774:K1776"/>
    <mergeCell ref="K1798:K1800"/>
    <mergeCell ref="K1815:K1817"/>
    <mergeCell ref="H1753:H1760"/>
    <mergeCell ref="H1741:H1743"/>
    <mergeCell ref="I1750:I1752"/>
    <mergeCell ref="I1753:I1760"/>
    <mergeCell ref="H1747:H1749"/>
    <mergeCell ref="K1790:K1792"/>
    <mergeCell ref="J1753:J1760"/>
    <mergeCell ref="K1807:K1809"/>
    <mergeCell ref="K1804:K1806"/>
    <mergeCell ref="K1744:K1746"/>
    <mergeCell ref="H1744:H1746"/>
    <mergeCell ref="J1827:J1829"/>
    <mergeCell ref="J1804:J1806"/>
    <mergeCell ref="J1821:J1823"/>
    <mergeCell ref="J1811:J1813"/>
    <mergeCell ref="J1818:J1820"/>
    <mergeCell ref="J1815:J1817"/>
    <mergeCell ref="I1778:I1789"/>
    <mergeCell ref="I1774:I1776"/>
    <mergeCell ref="I1771:I1773"/>
    <mergeCell ref="K1830:K1832"/>
    <mergeCell ref="G1848:G1850"/>
    <mergeCell ref="G1833:G1836"/>
    <mergeCell ref="H1848:H1850"/>
    <mergeCell ref="J1848:J1850"/>
    <mergeCell ref="I1845:I1847"/>
    <mergeCell ref="G1824:G1826"/>
    <mergeCell ref="K1821:K1823"/>
    <mergeCell ref="G1761:G1763"/>
    <mergeCell ref="I1815:I1817"/>
    <mergeCell ref="J1765:J1767"/>
    <mergeCell ref="G1815:G1817"/>
    <mergeCell ref="I1804:I1806"/>
    <mergeCell ref="I1821:I1823"/>
    <mergeCell ref="H1821:H1823"/>
    <mergeCell ref="J1801:J1803"/>
    <mergeCell ref="I1811:I1813"/>
    <mergeCell ref="I1801:I1803"/>
    <mergeCell ref="J1807:J1809"/>
    <mergeCell ref="I1761:I1763"/>
    <mergeCell ref="J1778:J1789"/>
    <mergeCell ref="J1774:J1776"/>
    <mergeCell ref="I1768:I1770"/>
    <mergeCell ref="J1771:J1773"/>
    <mergeCell ref="H1801:H1803"/>
    <mergeCell ref="J1768:J1770"/>
    <mergeCell ref="G1804:G1806"/>
    <mergeCell ref="I1790:I1792"/>
    <mergeCell ref="K1818:K1820"/>
    <mergeCell ref="J1790:J1792"/>
    <mergeCell ref="J1824:J1826"/>
    <mergeCell ref="K1761:K1763"/>
    <mergeCell ref="I1741:I1743"/>
    <mergeCell ref="K1741:K1743"/>
    <mergeCell ref="K1750:K1752"/>
    <mergeCell ref="H1811:H1813"/>
    <mergeCell ref="K1824:K1826"/>
    <mergeCell ref="K1753:K1760"/>
    <mergeCell ref="K1747:K1749"/>
    <mergeCell ref="H1668:H1670"/>
    <mergeCell ref="K1665:K1667"/>
    <mergeCell ref="K1612:K1614"/>
    <mergeCell ref="K1621:K1623"/>
    <mergeCell ref="F1765:F1767"/>
    <mergeCell ref="H1771:H1773"/>
    <mergeCell ref="K1690:K1692"/>
    <mergeCell ref="J1685:J1687"/>
    <mergeCell ref="K1713:K1715"/>
    <mergeCell ref="J1713:J1715"/>
    <mergeCell ref="K1719:K1721"/>
    <mergeCell ref="J1710:J1712"/>
    <mergeCell ref="J1722:J1724"/>
    <mergeCell ref="J1719:J1721"/>
    <mergeCell ref="F1747:F1749"/>
    <mergeCell ref="F1741:F1743"/>
    <mergeCell ref="K1722:K1724"/>
    <mergeCell ref="K1710:K1712"/>
    <mergeCell ref="G1741:G1743"/>
    <mergeCell ref="G1750:G1752"/>
    <mergeCell ref="G1744:G1746"/>
    <mergeCell ref="K1768:K1770"/>
    <mergeCell ref="J1750:J1752"/>
    <mergeCell ref="G1747:G1749"/>
    <mergeCell ref="K1671:K1674"/>
    <mergeCell ref="K1678:K1680"/>
    <mergeCell ref="K1726:K1740"/>
    <mergeCell ref="I1747:I1749"/>
    <mergeCell ref="J1741:J1743"/>
    <mergeCell ref="B1678:B1680"/>
    <mergeCell ref="B1681:B1683"/>
    <mergeCell ref="J1701:J1706"/>
    <mergeCell ref="J1693:J1694"/>
    <mergeCell ref="I1685:I1687"/>
    <mergeCell ref="B1716:B1718"/>
    <mergeCell ref="G1716:G1718"/>
    <mergeCell ref="F1678:F1680"/>
    <mergeCell ref="G1713:G1715"/>
    <mergeCell ref="D1678:D1680"/>
    <mergeCell ref="E1678:E1680"/>
    <mergeCell ref="E1681:E1683"/>
    <mergeCell ref="G1681:G1683"/>
    <mergeCell ref="I1678:I1680"/>
    <mergeCell ref="F1685:F1687"/>
    <mergeCell ref="J1671:J1674"/>
    <mergeCell ref="C1678:C1680"/>
    <mergeCell ref="E1671:E1674"/>
    <mergeCell ref="J1681:J1683"/>
    <mergeCell ref="F1671:F1674"/>
    <mergeCell ref="G1671:G1674"/>
    <mergeCell ref="I1710:I1712"/>
    <mergeCell ref="E1710:E1712"/>
    <mergeCell ref="D1713:D1715"/>
    <mergeCell ref="B1710:B1712"/>
    <mergeCell ref="B1713:B1715"/>
    <mergeCell ref="J1690:J1692"/>
    <mergeCell ref="K1573:K1580"/>
    <mergeCell ref="K1607:K1609"/>
    <mergeCell ref="H1610:H1611"/>
    <mergeCell ref="I1607:I1609"/>
    <mergeCell ref="K1630:K1632"/>
    <mergeCell ref="H1607:H1609"/>
    <mergeCell ref="K1602:K1606"/>
    <mergeCell ref="I1621:I1623"/>
    <mergeCell ref="I1630:I1632"/>
    <mergeCell ref="I1665:I1667"/>
    <mergeCell ref="J1610:J1611"/>
    <mergeCell ref="J1665:J1667"/>
    <mergeCell ref="J1621:J1623"/>
    <mergeCell ref="H1665:H1667"/>
    <mergeCell ref="J1607:J1609"/>
    <mergeCell ref="H1630:H1632"/>
    <mergeCell ref="I1643:I1645"/>
    <mergeCell ref="H1612:H1614"/>
    <mergeCell ref="J1582:J1601"/>
    <mergeCell ref="K1582:K1601"/>
    <mergeCell ref="I1610:I1611"/>
    <mergeCell ref="H1643:H1645"/>
    <mergeCell ref="J1602:J1606"/>
    <mergeCell ref="J1630:J1632"/>
    <mergeCell ref="J1612:J1614"/>
    <mergeCell ref="J1573:J1580"/>
    <mergeCell ref="D1561:D1563"/>
    <mergeCell ref="E1564:E1566"/>
    <mergeCell ref="B1582:B1584"/>
    <mergeCell ref="A1612:A1614"/>
    <mergeCell ref="F1564:F1566"/>
    <mergeCell ref="I1561:I1563"/>
    <mergeCell ref="D1607:D1609"/>
    <mergeCell ref="C1573:C1580"/>
    <mergeCell ref="G1612:G1614"/>
    <mergeCell ref="G1621:G1623"/>
    <mergeCell ref="F1612:F1614"/>
    <mergeCell ref="F1630:F1632"/>
    <mergeCell ref="G1610:G1611"/>
    <mergeCell ref="F1621:F1623"/>
    <mergeCell ref="D1573:D1580"/>
    <mergeCell ref="B1567:B1572"/>
    <mergeCell ref="A1582:A1601"/>
    <mergeCell ref="E1582:E1601"/>
    <mergeCell ref="F1582:F1601"/>
    <mergeCell ref="G1582:G1601"/>
    <mergeCell ref="H1582:H1601"/>
    <mergeCell ref="I1582:I1601"/>
    <mergeCell ref="I1564:I1566"/>
    <mergeCell ref="H1564:H1566"/>
    <mergeCell ref="F1610:F1611"/>
    <mergeCell ref="G1564:G1566"/>
    <mergeCell ref="G1573:G1580"/>
    <mergeCell ref="G1607:G1609"/>
    <mergeCell ref="C1630:C1632"/>
    <mergeCell ref="H1567:H1572"/>
    <mergeCell ref="D1564:D1566"/>
    <mergeCell ref="C1621:C1623"/>
    <mergeCell ref="A1671:A1674"/>
    <mergeCell ref="B1621:B1623"/>
    <mergeCell ref="C1602:C1606"/>
    <mergeCell ref="F1561:F1563"/>
    <mergeCell ref="E1567:E1572"/>
    <mergeCell ref="G1567:G1572"/>
    <mergeCell ref="F1567:F1572"/>
    <mergeCell ref="H1573:H1580"/>
    <mergeCell ref="I1573:I1580"/>
    <mergeCell ref="E1561:E1563"/>
    <mergeCell ref="A1561:A1563"/>
    <mergeCell ref="D1602:D1606"/>
    <mergeCell ref="E1602:E1606"/>
    <mergeCell ref="F1602:F1606"/>
    <mergeCell ref="B1630:B1632"/>
    <mergeCell ref="B1564:B1566"/>
    <mergeCell ref="B1610:B1611"/>
    <mergeCell ref="E1643:E1645"/>
    <mergeCell ref="D1582:D1584"/>
    <mergeCell ref="E1573:E1580"/>
    <mergeCell ref="H1621:H1623"/>
    <mergeCell ref="A1665:A1667"/>
    <mergeCell ref="C1610:C1611"/>
    <mergeCell ref="A1610:A1611"/>
    <mergeCell ref="A1643:A1645"/>
    <mergeCell ref="A1567:A1572"/>
    <mergeCell ref="A1607:A1609"/>
    <mergeCell ref="G1602:G1606"/>
    <mergeCell ref="H1602:H1606"/>
    <mergeCell ref="I1602:I1606"/>
    <mergeCell ref="F1607:F1609"/>
    <mergeCell ref="G1630:G1632"/>
    <mergeCell ref="E1668:E1670"/>
    <mergeCell ref="A1551:A1553"/>
    <mergeCell ref="D1610:D1611"/>
    <mergeCell ref="C1643:C1645"/>
    <mergeCell ref="C1607:C1609"/>
    <mergeCell ref="C1564:C1566"/>
    <mergeCell ref="B1551:B1553"/>
    <mergeCell ref="D1551:D1553"/>
    <mergeCell ref="A1602:A1606"/>
    <mergeCell ref="B1602:B1606"/>
    <mergeCell ref="C1582:C1584"/>
    <mergeCell ref="A1668:A1670"/>
    <mergeCell ref="D1612:D1614"/>
    <mergeCell ref="E1621:E1623"/>
    <mergeCell ref="D1621:D1623"/>
    <mergeCell ref="E1612:E1614"/>
    <mergeCell ref="E1610:E1611"/>
    <mergeCell ref="B1643:B1645"/>
    <mergeCell ref="D1567:D1572"/>
    <mergeCell ref="E1551:E1553"/>
    <mergeCell ref="A1621:A1623"/>
    <mergeCell ref="E1607:E1609"/>
    <mergeCell ref="E1630:E1632"/>
    <mergeCell ref="B1612:B1614"/>
    <mergeCell ref="A1564:A1566"/>
    <mergeCell ref="C1567:C1572"/>
    <mergeCell ref="B1607:B1609"/>
    <mergeCell ref="B1573:B1580"/>
    <mergeCell ref="B1561:B1563"/>
    <mergeCell ref="A1573:A1580"/>
    <mergeCell ref="A1630:A1632"/>
    <mergeCell ref="D1554:D1560"/>
    <mergeCell ref="H1547:H1549"/>
    <mergeCell ref="H1477:H1478"/>
    <mergeCell ref="H1554:H1560"/>
    <mergeCell ref="F1547:F1549"/>
    <mergeCell ref="E1528:E1533"/>
    <mergeCell ref="A1547:A1549"/>
    <mergeCell ref="C1554:C1560"/>
    <mergeCell ref="A1554:A1560"/>
    <mergeCell ref="B1554:B1560"/>
    <mergeCell ref="C1551:C1553"/>
    <mergeCell ref="D1547:D1549"/>
    <mergeCell ref="C1528:C1529"/>
    <mergeCell ref="C1514:C1516"/>
    <mergeCell ref="D1512:D1513"/>
    <mergeCell ref="F1551:F1553"/>
    <mergeCell ref="A1535:A1539"/>
    <mergeCell ref="B1535:B1539"/>
    <mergeCell ref="E1525:E1527"/>
    <mergeCell ref="D1517:D1519"/>
    <mergeCell ref="E1554:E1560"/>
    <mergeCell ref="D1542:D1546"/>
    <mergeCell ref="A1528:A1533"/>
    <mergeCell ref="A1542:A1546"/>
    <mergeCell ref="B1547:B1549"/>
    <mergeCell ref="C1547:C1549"/>
    <mergeCell ref="B1542:B1546"/>
    <mergeCell ref="A1525:A1527"/>
    <mergeCell ref="A1514:A1516"/>
    <mergeCell ref="H1514:H1516"/>
    <mergeCell ref="G1517:G1519"/>
    <mergeCell ref="C1535:C1539"/>
    <mergeCell ref="B1477:B1478"/>
    <mergeCell ref="A1471:A1473"/>
    <mergeCell ref="A1468:A1470"/>
    <mergeCell ref="A1496:A1498"/>
    <mergeCell ref="C1517:C1519"/>
    <mergeCell ref="D1514:D1516"/>
    <mergeCell ref="E1507:E1509"/>
    <mergeCell ref="E1499:E1504"/>
    <mergeCell ref="A1443:A1445"/>
    <mergeCell ref="A1436:A1438"/>
    <mergeCell ref="B1439:B1442"/>
    <mergeCell ref="A1463:A1467"/>
    <mergeCell ref="A1474:A1476"/>
    <mergeCell ref="D1436:D1438"/>
    <mergeCell ref="A1477:A1478"/>
    <mergeCell ref="C1471:C1473"/>
    <mergeCell ref="C1477:C1478"/>
    <mergeCell ref="D1474:D1476"/>
    <mergeCell ref="D1471:D1473"/>
    <mergeCell ref="G1507:G1509"/>
    <mergeCell ref="G1485:G1487"/>
    <mergeCell ref="E1485:E1487"/>
    <mergeCell ref="A1512:A1513"/>
    <mergeCell ref="A1499:A1504"/>
    <mergeCell ref="B1507:B1509"/>
    <mergeCell ref="G1525:G1527"/>
    <mergeCell ref="B1512:B1513"/>
    <mergeCell ref="C1512:C1513"/>
    <mergeCell ref="D1499:D1504"/>
    <mergeCell ref="B1525:B1527"/>
    <mergeCell ref="G1499:G1504"/>
    <mergeCell ref="B1485:B1487"/>
    <mergeCell ref="G1496:G1498"/>
    <mergeCell ref="G1512:G1513"/>
    <mergeCell ref="E1512:E1513"/>
    <mergeCell ref="D1525:D1527"/>
    <mergeCell ref="F1485:F1487"/>
    <mergeCell ref="A1517:A1519"/>
    <mergeCell ref="A1507:A1509"/>
    <mergeCell ref="B1429:B1431"/>
    <mergeCell ref="B1443:B1445"/>
    <mergeCell ref="B1496:B1498"/>
    <mergeCell ref="C1443:C1445"/>
    <mergeCell ref="F1525:F1527"/>
    <mergeCell ref="C1499:C1504"/>
    <mergeCell ref="C1507:C1509"/>
    <mergeCell ref="B1499:B1504"/>
    <mergeCell ref="C1485:C1487"/>
    <mergeCell ref="C1496:C1498"/>
    <mergeCell ref="F1479:F1484"/>
    <mergeCell ref="F1507:F1509"/>
    <mergeCell ref="D1477:D1478"/>
    <mergeCell ref="F1499:F1504"/>
    <mergeCell ref="F1496:F1498"/>
    <mergeCell ref="F1477:F1478"/>
    <mergeCell ref="D1535:D1539"/>
    <mergeCell ref="B1528:B1529"/>
    <mergeCell ref="D1485:D1487"/>
    <mergeCell ref="E1479:E1484"/>
    <mergeCell ref="B1479:B1484"/>
    <mergeCell ref="E1514:E1516"/>
    <mergeCell ref="C1525:C1527"/>
    <mergeCell ref="D1528:D1529"/>
    <mergeCell ref="B1514:B1516"/>
    <mergeCell ref="E1535:E1539"/>
    <mergeCell ref="B1517:B1519"/>
    <mergeCell ref="E1517:E1519"/>
    <mergeCell ref="D1507:D1509"/>
    <mergeCell ref="B1471:B1473"/>
    <mergeCell ref="C1429:C1431"/>
    <mergeCell ref="A1418:A1419"/>
    <mergeCell ref="A1479:A1484"/>
    <mergeCell ref="A1485:A1487"/>
    <mergeCell ref="A1423:A1425"/>
    <mergeCell ref="A1429:A1431"/>
    <mergeCell ref="C1432:C1435"/>
    <mergeCell ref="E1410:E1411"/>
    <mergeCell ref="G1426:G1428"/>
    <mergeCell ref="E1420:E1422"/>
    <mergeCell ref="E1426:E1428"/>
    <mergeCell ref="G1413:G1416"/>
    <mergeCell ref="F1418:F1419"/>
    <mergeCell ref="C1436:C1438"/>
    <mergeCell ref="B1463:B1467"/>
    <mergeCell ref="B1426:B1428"/>
    <mergeCell ref="B1418:B1419"/>
    <mergeCell ref="G1410:G1411"/>
    <mergeCell ref="B1432:B1435"/>
    <mergeCell ref="C1439:C1442"/>
    <mergeCell ref="D1432:D1435"/>
    <mergeCell ref="B1468:B1470"/>
    <mergeCell ref="F1420:F1422"/>
    <mergeCell ref="F1471:F1473"/>
    <mergeCell ref="D1479:D1484"/>
    <mergeCell ref="B1474:B1476"/>
    <mergeCell ref="E1458:E1459"/>
    <mergeCell ref="D1463:D1467"/>
    <mergeCell ref="C1474:C1476"/>
    <mergeCell ref="B1436:B1438"/>
    <mergeCell ref="G1479:G1484"/>
    <mergeCell ref="G1477:G1478"/>
    <mergeCell ref="G1474:G1476"/>
    <mergeCell ref="C1418:C1419"/>
    <mergeCell ref="C1423:C1425"/>
    <mergeCell ref="C1420:C1422"/>
    <mergeCell ref="H1432:H1435"/>
    <mergeCell ref="I1418:I1419"/>
    <mergeCell ref="G1418:G1419"/>
    <mergeCell ref="H1413:H1416"/>
    <mergeCell ref="E1423:E1425"/>
    <mergeCell ref="H1418:H1419"/>
    <mergeCell ref="H1398:H1402"/>
    <mergeCell ref="J1410:J1411"/>
    <mergeCell ref="G1398:G1402"/>
    <mergeCell ref="J1418:J1419"/>
    <mergeCell ref="I1420:I1422"/>
    <mergeCell ref="H1420:H1422"/>
    <mergeCell ref="H1439:H1442"/>
    <mergeCell ref="H1423:H1425"/>
    <mergeCell ref="D1406:D1407"/>
    <mergeCell ref="I1410:I1411"/>
    <mergeCell ref="I1398:I1402"/>
    <mergeCell ref="J1423:J1425"/>
    <mergeCell ref="D1423:D1425"/>
    <mergeCell ref="I1387:I1389"/>
    <mergeCell ref="K1387:K1389"/>
    <mergeCell ref="G1392:G1397"/>
    <mergeCell ref="G1384:G1386"/>
    <mergeCell ref="C1426:C1428"/>
    <mergeCell ref="F1439:F1442"/>
    <mergeCell ref="E1418:E1419"/>
    <mergeCell ref="D1418:D1419"/>
    <mergeCell ref="D1426:D1428"/>
    <mergeCell ref="E1439:E1442"/>
    <mergeCell ref="K1426:K1428"/>
    <mergeCell ref="F1426:F1428"/>
    <mergeCell ref="G1436:G1438"/>
    <mergeCell ref="F1387:F1389"/>
    <mergeCell ref="F1413:F1416"/>
    <mergeCell ref="I1392:I1397"/>
    <mergeCell ref="I1426:I1428"/>
    <mergeCell ref="J1420:J1422"/>
    <mergeCell ref="K1398:K1402"/>
    <mergeCell ref="H1392:H1397"/>
    <mergeCell ref="I1423:I1425"/>
    <mergeCell ref="K1413:K1416"/>
    <mergeCell ref="I1413:I1416"/>
    <mergeCell ref="J1413:J1416"/>
    <mergeCell ref="I1429:I1431"/>
    <mergeCell ref="I1432:I1435"/>
    <mergeCell ref="G1420:G1422"/>
    <mergeCell ref="G1429:G1431"/>
    <mergeCell ref="D1387:D1389"/>
    <mergeCell ref="J1392:J1397"/>
    <mergeCell ref="K1392:K1397"/>
    <mergeCell ref="J1436:J1438"/>
    <mergeCell ref="L1496:L1498"/>
    <mergeCell ref="I1496:I1498"/>
    <mergeCell ref="E1468:E1470"/>
    <mergeCell ref="E1429:E1431"/>
    <mergeCell ref="I1458:I1459"/>
    <mergeCell ref="H1468:H1470"/>
    <mergeCell ref="E1496:E1498"/>
    <mergeCell ref="D1429:D1431"/>
    <mergeCell ref="D1468:D1470"/>
    <mergeCell ref="D1443:D1445"/>
    <mergeCell ref="D1439:D1442"/>
    <mergeCell ref="K1418:K1419"/>
    <mergeCell ref="F1406:F1407"/>
    <mergeCell ref="I1477:I1478"/>
    <mergeCell ref="I1463:I1467"/>
    <mergeCell ref="I1471:I1473"/>
    <mergeCell ref="I1468:I1470"/>
    <mergeCell ref="H1463:H1467"/>
    <mergeCell ref="H1429:H1431"/>
    <mergeCell ref="E1474:E1476"/>
    <mergeCell ref="H1479:H1484"/>
    <mergeCell ref="F1436:F1438"/>
    <mergeCell ref="F1463:F1467"/>
    <mergeCell ref="K1420:K1422"/>
    <mergeCell ref="J1443:J1445"/>
    <mergeCell ref="E1436:E1438"/>
    <mergeCell ref="E1471:E1473"/>
    <mergeCell ref="H1443:H1445"/>
    <mergeCell ref="H1436:H1438"/>
    <mergeCell ref="K1436:K1438"/>
    <mergeCell ref="F1429:F1431"/>
    <mergeCell ref="G1432:G1435"/>
    <mergeCell ref="H1507:H1509"/>
    <mergeCell ref="I1436:I1438"/>
    <mergeCell ref="I1439:I1442"/>
    <mergeCell ref="I1443:I1445"/>
    <mergeCell ref="E1463:E1467"/>
    <mergeCell ref="E1477:E1478"/>
    <mergeCell ref="H1426:H1428"/>
    <mergeCell ref="H1485:H1487"/>
    <mergeCell ref="K1443:K1445"/>
    <mergeCell ref="F1458:F1459"/>
    <mergeCell ref="H1471:H1473"/>
    <mergeCell ref="K1477:K1478"/>
    <mergeCell ref="K1468:K1470"/>
    <mergeCell ref="K1474:K1476"/>
    <mergeCell ref="K1496:K1498"/>
    <mergeCell ref="J1432:J1435"/>
    <mergeCell ref="J1496:J1498"/>
    <mergeCell ref="H1499:H1504"/>
    <mergeCell ref="J1439:J1442"/>
    <mergeCell ref="E1432:E1435"/>
    <mergeCell ref="G1458:G1459"/>
    <mergeCell ref="G1439:G1442"/>
    <mergeCell ref="G1468:G1470"/>
    <mergeCell ref="F1468:F1470"/>
    <mergeCell ref="F1443:F1445"/>
    <mergeCell ref="E1443:E1445"/>
    <mergeCell ref="G1443:G1445"/>
    <mergeCell ref="J1458:J1459"/>
    <mergeCell ref="J1471:J1473"/>
    <mergeCell ref="I1479:I1484"/>
    <mergeCell ref="J1499:J1504"/>
    <mergeCell ref="K1499:K1504"/>
    <mergeCell ref="B1379:B1381"/>
    <mergeCell ref="G1379:G1381"/>
    <mergeCell ref="G1372:G1377"/>
    <mergeCell ref="C1413:C1416"/>
    <mergeCell ref="D1496:D1498"/>
    <mergeCell ref="G1387:G1389"/>
    <mergeCell ref="H1387:H1389"/>
    <mergeCell ref="C1479:C1484"/>
    <mergeCell ref="F1474:F1476"/>
    <mergeCell ref="D1360:D1362"/>
    <mergeCell ref="G1463:G1467"/>
    <mergeCell ref="H1458:H1459"/>
    <mergeCell ref="G1471:G1473"/>
    <mergeCell ref="F1423:F1425"/>
    <mergeCell ref="D1413:D1416"/>
    <mergeCell ref="C1406:C1407"/>
    <mergeCell ref="G1423:G1425"/>
    <mergeCell ref="C1463:C1467"/>
    <mergeCell ref="C1468:C1470"/>
    <mergeCell ref="D1420:D1422"/>
    <mergeCell ref="E1366:E1368"/>
    <mergeCell ref="F1363:F1365"/>
    <mergeCell ref="F1369:F1371"/>
    <mergeCell ref="B1363:B1365"/>
    <mergeCell ref="B1360:B1362"/>
    <mergeCell ref="F1360:F1362"/>
    <mergeCell ref="F1366:F1368"/>
    <mergeCell ref="F1432:F1435"/>
    <mergeCell ref="B1420:B1422"/>
    <mergeCell ref="B1423:B1425"/>
    <mergeCell ref="C1384:C1386"/>
    <mergeCell ref="H1496:H1498"/>
    <mergeCell ref="A1379:A1381"/>
    <mergeCell ref="B1384:B1386"/>
    <mergeCell ref="B1387:B1389"/>
    <mergeCell ref="E1392:E1397"/>
    <mergeCell ref="F1384:F1386"/>
    <mergeCell ref="E1384:E1386"/>
    <mergeCell ref="D1379:D1381"/>
    <mergeCell ref="C1369:C1371"/>
    <mergeCell ref="A1420:A1422"/>
    <mergeCell ref="F1372:F1377"/>
    <mergeCell ref="D1398:D1402"/>
    <mergeCell ref="C1387:C1389"/>
    <mergeCell ref="H1410:H1411"/>
    <mergeCell ref="H1406:H1407"/>
    <mergeCell ref="F1410:F1411"/>
    <mergeCell ref="G1406:G1407"/>
    <mergeCell ref="H1384:H1386"/>
    <mergeCell ref="H1372:H1377"/>
    <mergeCell ref="C1379:C1381"/>
    <mergeCell ref="C1410:C1411"/>
    <mergeCell ref="F1392:F1397"/>
    <mergeCell ref="C1392:C1397"/>
    <mergeCell ref="D1410:D1411"/>
    <mergeCell ref="A1413:A1416"/>
    <mergeCell ref="B1410:B1411"/>
    <mergeCell ref="F1398:F1402"/>
    <mergeCell ref="E1413:E1416"/>
    <mergeCell ref="E1406:E1407"/>
    <mergeCell ref="A1398:A1402"/>
    <mergeCell ref="F1379:F1381"/>
    <mergeCell ref="G1369:G1371"/>
    <mergeCell ref="H1379:H1381"/>
    <mergeCell ref="A1426:A1428"/>
    <mergeCell ref="A1432:A1435"/>
    <mergeCell ref="A1458:A1459"/>
    <mergeCell ref="A1439:A1442"/>
    <mergeCell ref="B1398:B1402"/>
    <mergeCell ref="E1398:E1402"/>
    <mergeCell ref="E1354:E1356"/>
    <mergeCell ref="C1366:C1368"/>
    <mergeCell ref="A1357:A1359"/>
    <mergeCell ref="C1354:C1356"/>
    <mergeCell ref="A1366:A1368"/>
    <mergeCell ref="B1369:B1371"/>
    <mergeCell ref="D1366:D1368"/>
    <mergeCell ref="B1354:B1356"/>
    <mergeCell ref="D1384:D1386"/>
    <mergeCell ref="D1392:D1397"/>
    <mergeCell ref="D1354:D1356"/>
    <mergeCell ref="A1363:A1365"/>
    <mergeCell ref="B1366:B1368"/>
    <mergeCell ref="C1372:C1377"/>
    <mergeCell ref="A1369:A1371"/>
    <mergeCell ref="A1410:A1411"/>
    <mergeCell ref="B1406:B1407"/>
    <mergeCell ref="C1398:C1402"/>
    <mergeCell ref="E1379:E1381"/>
    <mergeCell ref="E1387:E1389"/>
    <mergeCell ref="D1372:D1377"/>
    <mergeCell ref="E1357:E1359"/>
    <mergeCell ref="A1354:A1356"/>
    <mergeCell ref="A1392:A1397"/>
    <mergeCell ref="B1392:B1397"/>
    <mergeCell ref="B1357:B1359"/>
    <mergeCell ref="F1357:F1359"/>
    <mergeCell ref="C1363:C1365"/>
    <mergeCell ref="A1346:A1348"/>
    <mergeCell ref="D1344:D1345"/>
    <mergeCell ref="B1240:B1243"/>
    <mergeCell ref="B1237:B1239"/>
    <mergeCell ref="A1298:A1300"/>
    <mergeCell ref="A1271:A1273"/>
    <mergeCell ref="D1182:D1184"/>
    <mergeCell ref="F1204:F1206"/>
    <mergeCell ref="F1192:F1194"/>
    <mergeCell ref="F1198:F1203"/>
    <mergeCell ref="F1295:F1297"/>
    <mergeCell ref="F1289:F1294"/>
    <mergeCell ref="D1301:D1303"/>
    <mergeCell ref="B1278:B1282"/>
    <mergeCell ref="D1349:D1353"/>
    <mergeCell ref="B1346:B1348"/>
    <mergeCell ref="D1331:D1333"/>
    <mergeCell ref="D1334:D1336"/>
    <mergeCell ref="B1328:B1330"/>
    <mergeCell ref="C1328:C1330"/>
    <mergeCell ref="D1328:D1330"/>
    <mergeCell ref="E1195:E1197"/>
    <mergeCell ref="D1286:D1288"/>
    <mergeCell ref="B1320:B1321"/>
    <mergeCell ref="A1360:A1362"/>
    <mergeCell ref="C1271:C1273"/>
    <mergeCell ref="E1328:E1330"/>
    <mergeCell ref="E1230:E1232"/>
    <mergeCell ref="D1338:D1343"/>
    <mergeCell ref="B1344:B1345"/>
    <mergeCell ref="E1204:E1206"/>
    <mergeCell ref="E1360:E1362"/>
    <mergeCell ref="B1195:B1197"/>
    <mergeCell ref="A1406:A1407"/>
    <mergeCell ref="B1413:B1416"/>
    <mergeCell ref="A1384:A1386"/>
    <mergeCell ref="A1387:A1389"/>
    <mergeCell ref="D1369:D1371"/>
    <mergeCell ref="A1349:A1353"/>
    <mergeCell ref="E1372:E1377"/>
    <mergeCell ref="E1369:E1371"/>
    <mergeCell ref="D1363:D1365"/>
    <mergeCell ref="E1363:E1365"/>
    <mergeCell ref="C1360:C1362"/>
    <mergeCell ref="E1207:E1209"/>
    <mergeCell ref="C1338:C1343"/>
    <mergeCell ref="B1317:B1319"/>
    <mergeCell ref="A1328:A1330"/>
    <mergeCell ref="A1331:A1333"/>
    <mergeCell ref="B1244:B1246"/>
    <mergeCell ref="B1349:B1353"/>
    <mergeCell ref="D1357:D1359"/>
    <mergeCell ref="B1372:B1377"/>
    <mergeCell ref="C1357:C1359"/>
    <mergeCell ref="E1322:E1324"/>
    <mergeCell ref="D1295:D1297"/>
    <mergeCell ref="C1286:C1288"/>
    <mergeCell ref="A1372:A1377"/>
    <mergeCell ref="A1301:A1303"/>
    <mergeCell ref="C1278:C1282"/>
    <mergeCell ref="A1267:A1270"/>
    <mergeCell ref="A1247:A1252"/>
    <mergeCell ref="F1207:F1209"/>
    <mergeCell ref="F1210:F1212"/>
    <mergeCell ref="F1286:F1288"/>
    <mergeCell ref="D1207:D1209"/>
    <mergeCell ref="D1213:D1215"/>
    <mergeCell ref="D1210:D1212"/>
    <mergeCell ref="B1304:B1309"/>
    <mergeCell ref="B1267:B1270"/>
    <mergeCell ref="B1283:B1285"/>
    <mergeCell ref="C1283:C1285"/>
    <mergeCell ref="D1230:D1232"/>
    <mergeCell ref="D1247:D1252"/>
    <mergeCell ref="B1230:B1232"/>
    <mergeCell ref="B1233:B1235"/>
    <mergeCell ref="D1227:D1229"/>
    <mergeCell ref="C1227:C1229"/>
    <mergeCell ref="C1267:C1270"/>
    <mergeCell ref="B1259:B1266"/>
    <mergeCell ref="B1207:B1209"/>
    <mergeCell ref="B1298:B1300"/>
    <mergeCell ref="B1289:B1294"/>
    <mergeCell ref="E1298:E1300"/>
    <mergeCell ref="C1295:C1297"/>
    <mergeCell ref="B1301:B1303"/>
    <mergeCell ref="C1301:C1303"/>
    <mergeCell ref="B1295:B1297"/>
    <mergeCell ref="E1289:E1294"/>
    <mergeCell ref="E1295:E1297"/>
    <mergeCell ref="F1283:F1285"/>
    <mergeCell ref="E1283:E1285"/>
    <mergeCell ref="D1283:D1285"/>
    <mergeCell ref="E1259:E1266"/>
    <mergeCell ref="F1349:F1353"/>
    <mergeCell ref="F1247:F1252"/>
    <mergeCell ref="F1259:F1266"/>
    <mergeCell ref="E1278:E1282"/>
    <mergeCell ref="F1278:F1282"/>
    <mergeCell ref="F1354:F1356"/>
    <mergeCell ref="A1338:A1343"/>
    <mergeCell ref="C1334:C1336"/>
    <mergeCell ref="F1304:F1309"/>
    <mergeCell ref="B1322:B1324"/>
    <mergeCell ref="E1286:E1288"/>
    <mergeCell ref="E1304:E1309"/>
    <mergeCell ref="B1325:B1327"/>
    <mergeCell ref="B1338:B1343"/>
    <mergeCell ref="E1334:E1336"/>
    <mergeCell ref="F1346:F1348"/>
    <mergeCell ref="D1289:D1294"/>
    <mergeCell ref="A1325:A1327"/>
    <mergeCell ref="C1298:C1300"/>
    <mergeCell ref="C1304:C1309"/>
    <mergeCell ref="A1310:A1316"/>
    <mergeCell ref="D1320:D1321"/>
    <mergeCell ref="A1320:A1321"/>
    <mergeCell ref="B1334:B1336"/>
    <mergeCell ref="A1334:A1336"/>
    <mergeCell ref="C1325:C1327"/>
    <mergeCell ref="D1325:D1327"/>
    <mergeCell ref="A1304:A1309"/>
    <mergeCell ref="A1289:A1294"/>
    <mergeCell ref="B1286:B1288"/>
    <mergeCell ref="A1322:A1324"/>
    <mergeCell ref="A1344:A1345"/>
    <mergeCell ref="A1283:A1285"/>
    <mergeCell ref="C1289:C1294"/>
    <mergeCell ref="A1188:A1191"/>
    <mergeCell ref="A1227:A1229"/>
    <mergeCell ref="B1210:B1212"/>
    <mergeCell ref="A1278:A1282"/>
    <mergeCell ref="B1227:B1229"/>
    <mergeCell ref="B1247:B1252"/>
    <mergeCell ref="B1173:B1175"/>
    <mergeCell ref="B1224:B1226"/>
    <mergeCell ref="B1198:B1203"/>
    <mergeCell ref="B1253:B1258"/>
    <mergeCell ref="B1188:B1191"/>
    <mergeCell ref="C1188:C1191"/>
    <mergeCell ref="A1317:A1319"/>
    <mergeCell ref="B1176:B1178"/>
    <mergeCell ref="B1192:B1194"/>
    <mergeCell ref="B1274:B1276"/>
    <mergeCell ref="B1216:B1223"/>
    <mergeCell ref="B1213:B1215"/>
    <mergeCell ref="A1253:A1258"/>
    <mergeCell ref="A1244:A1246"/>
    <mergeCell ref="A1237:A1239"/>
    <mergeCell ref="A1207:A1209"/>
    <mergeCell ref="A1233:A1235"/>
    <mergeCell ref="A1230:A1232"/>
    <mergeCell ref="A1240:A1243"/>
    <mergeCell ref="A1259:A1266"/>
    <mergeCell ref="A1295:A1297"/>
    <mergeCell ref="A1224:A1226"/>
    <mergeCell ref="D1160:D1162"/>
    <mergeCell ref="A1210:A1212"/>
    <mergeCell ref="C1160:C1162"/>
    <mergeCell ref="B1115:B1117"/>
    <mergeCell ref="D1154:D1156"/>
    <mergeCell ref="D1118:D1120"/>
    <mergeCell ref="D1115:D1117"/>
    <mergeCell ref="C1128:C1131"/>
    <mergeCell ref="D1136:D1138"/>
    <mergeCell ref="D1101:D1103"/>
    <mergeCell ref="C1163:C1165"/>
    <mergeCell ref="A1216:A1223"/>
    <mergeCell ref="A1213:A1215"/>
    <mergeCell ref="D1192:D1194"/>
    <mergeCell ref="A1192:A1194"/>
    <mergeCell ref="A1092:A1094"/>
    <mergeCell ref="A1118:A1120"/>
    <mergeCell ref="B1204:B1206"/>
    <mergeCell ref="A1128:A1131"/>
    <mergeCell ref="A1204:A1206"/>
    <mergeCell ref="B1179:B1181"/>
    <mergeCell ref="C1207:C1209"/>
    <mergeCell ref="B1095:B1097"/>
    <mergeCell ref="A1095:A1097"/>
    <mergeCell ref="B1109:B1111"/>
    <mergeCell ref="B1107:B1108"/>
    <mergeCell ref="A1179:A1181"/>
    <mergeCell ref="B1104:B1106"/>
    <mergeCell ref="A1173:A1175"/>
    <mergeCell ref="A1198:A1203"/>
    <mergeCell ref="C1204:C1206"/>
    <mergeCell ref="B1101:B1103"/>
    <mergeCell ref="A909:A911"/>
    <mergeCell ref="B955:B960"/>
    <mergeCell ref="A940:A944"/>
    <mergeCell ref="A930:A934"/>
    <mergeCell ref="A915:A917"/>
    <mergeCell ref="A918:A920"/>
    <mergeCell ref="A872:A873"/>
    <mergeCell ref="A989:A991"/>
    <mergeCell ref="C995:C997"/>
    <mergeCell ref="B967:B970"/>
    <mergeCell ref="B978:B982"/>
    <mergeCell ref="C978:C982"/>
    <mergeCell ref="C983:C985"/>
    <mergeCell ref="B945:B951"/>
    <mergeCell ref="B886:B888"/>
    <mergeCell ref="A924:A926"/>
    <mergeCell ref="A971:A973"/>
    <mergeCell ref="A886:A888"/>
    <mergeCell ref="C918:C920"/>
    <mergeCell ref="A974:A977"/>
    <mergeCell ref="C974:C977"/>
    <mergeCell ref="B930:B934"/>
    <mergeCell ref="B918:B920"/>
    <mergeCell ref="A927:A929"/>
    <mergeCell ref="C967:C970"/>
    <mergeCell ref="C961:C963"/>
    <mergeCell ref="A921:A923"/>
    <mergeCell ref="B921:B923"/>
    <mergeCell ref="B872:B873"/>
    <mergeCell ref="A897:A899"/>
    <mergeCell ref="B909:B911"/>
    <mergeCell ref="B912:B914"/>
    <mergeCell ref="B1170:B1172"/>
    <mergeCell ref="B1089:B1091"/>
    <mergeCell ref="C1089:C1091"/>
    <mergeCell ref="A1286:A1288"/>
    <mergeCell ref="A1274:A1276"/>
    <mergeCell ref="C1198:C1203"/>
    <mergeCell ref="C1146:C1150"/>
    <mergeCell ref="B1271:B1273"/>
    <mergeCell ref="A846:A848"/>
    <mergeCell ref="A983:A985"/>
    <mergeCell ref="C921:C923"/>
    <mergeCell ref="A889:A891"/>
    <mergeCell ref="B940:B944"/>
    <mergeCell ref="B840:B842"/>
    <mergeCell ref="C955:C960"/>
    <mergeCell ref="B849:B862"/>
    <mergeCell ref="A863:A865"/>
    <mergeCell ref="C989:C991"/>
    <mergeCell ref="A967:A970"/>
    <mergeCell ref="A964:A966"/>
    <mergeCell ref="A952:A954"/>
    <mergeCell ref="A892:A896"/>
    <mergeCell ref="A912:A914"/>
    <mergeCell ref="B874:B876"/>
    <mergeCell ref="A874:A876"/>
    <mergeCell ref="A880:A884"/>
    <mergeCell ref="A877:A879"/>
    <mergeCell ref="B924:B926"/>
    <mergeCell ref="B989:B991"/>
    <mergeCell ref="C843:C845"/>
    <mergeCell ref="A849:A862"/>
    <mergeCell ref="B995:B997"/>
    <mergeCell ref="A1065:A1067"/>
    <mergeCell ref="A998:A1001"/>
    <mergeCell ref="A986:A988"/>
    <mergeCell ref="A995:A997"/>
    <mergeCell ref="C1018:C1020"/>
    <mergeCell ref="A1049:A1051"/>
    <mergeCell ref="C1002:C1004"/>
    <mergeCell ref="A1046:A1048"/>
    <mergeCell ref="A1027:A1029"/>
    <mergeCell ref="B1018:B1020"/>
    <mergeCell ref="C1039:C1041"/>
    <mergeCell ref="C1036:C1038"/>
    <mergeCell ref="B1027:B1029"/>
    <mergeCell ref="A1005:A1014"/>
    <mergeCell ref="B1042:B1045"/>
    <mergeCell ref="A978:A982"/>
    <mergeCell ref="C964:C966"/>
    <mergeCell ref="B983:B985"/>
    <mergeCell ref="B974:B977"/>
    <mergeCell ref="B986:B988"/>
    <mergeCell ref="A1083:A1085"/>
    <mergeCell ref="A1021:A1023"/>
    <mergeCell ref="C1021:C1023"/>
    <mergeCell ref="A1080:A1082"/>
    <mergeCell ref="A1024:A1026"/>
    <mergeCell ref="C1005:C1014"/>
    <mergeCell ref="A1039:A1041"/>
    <mergeCell ref="B992:B994"/>
    <mergeCell ref="B1065:B1067"/>
    <mergeCell ref="A1033:A1035"/>
    <mergeCell ref="C1033:C1035"/>
    <mergeCell ref="A1042:A1045"/>
    <mergeCell ref="B1080:B1082"/>
    <mergeCell ref="B1049:B1051"/>
    <mergeCell ref="A1052:A1054"/>
    <mergeCell ref="A1086:A1088"/>
    <mergeCell ref="A1089:A1091"/>
    <mergeCell ref="B1030:B1032"/>
    <mergeCell ref="A1018:A1020"/>
    <mergeCell ref="A1002:A1004"/>
    <mergeCell ref="B1005:B1014"/>
    <mergeCell ref="B1039:B1041"/>
    <mergeCell ref="A1062:A1064"/>
    <mergeCell ref="C992:C994"/>
    <mergeCell ref="C1055:C1057"/>
    <mergeCell ref="C1062:C1064"/>
    <mergeCell ref="B1055:B1057"/>
    <mergeCell ref="B1024:B1026"/>
    <mergeCell ref="A1015:A1017"/>
    <mergeCell ref="B1015:B1017"/>
    <mergeCell ref="A1036:A1038"/>
    <mergeCell ref="C1042:C1045"/>
    <mergeCell ref="A1101:A1103"/>
    <mergeCell ref="C1071:C1079"/>
    <mergeCell ref="B1033:B1035"/>
    <mergeCell ref="B1046:B1048"/>
    <mergeCell ref="B1059:B1061"/>
    <mergeCell ref="A1055:A1057"/>
    <mergeCell ref="B1052:B1054"/>
    <mergeCell ref="B1071:B1079"/>
    <mergeCell ref="C1086:C1088"/>
    <mergeCell ref="B1098:B1100"/>
    <mergeCell ref="B1086:B1088"/>
    <mergeCell ref="A1098:A1100"/>
    <mergeCell ref="C1092:C1094"/>
    <mergeCell ref="A992:A994"/>
    <mergeCell ref="D1036:D1038"/>
    <mergeCell ref="A1071:A1079"/>
    <mergeCell ref="A1059:A1061"/>
    <mergeCell ref="C1049:C1051"/>
    <mergeCell ref="D1052:D1054"/>
    <mergeCell ref="A1068:A1070"/>
    <mergeCell ref="B1068:B1070"/>
    <mergeCell ref="C1068:C1070"/>
    <mergeCell ref="C1046:C1048"/>
    <mergeCell ref="C1052:C1054"/>
    <mergeCell ref="C1065:C1067"/>
    <mergeCell ref="D1092:D1094"/>
    <mergeCell ref="D1086:D1088"/>
    <mergeCell ref="D1065:D1067"/>
    <mergeCell ref="D1095:D1097"/>
    <mergeCell ref="C1059:C1061"/>
    <mergeCell ref="D1033:D1035"/>
    <mergeCell ref="A1030:A1032"/>
    <mergeCell ref="B1092:B1094"/>
    <mergeCell ref="D1098:D1100"/>
    <mergeCell ref="B1062:B1064"/>
    <mergeCell ref="B971:B973"/>
    <mergeCell ref="D974:D977"/>
    <mergeCell ref="D1042:D1045"/>
    <mergeCell ref="C1030:C1032"/>
    <mergeCell ref="E930:E934"/>
    <mergeCell ref="B915:B917"/>
    <mergeCell ref="E1030:E1032"/>
    <mergeCell ref="E900:E902"/>
    <mergeCell ref="E903:E905"/>
    <mergeCell ref="B877:B879"/>
    <mergeCell ref="D1005:D1014"/>
    <mergeCell ref="B1036:B1038"/>
    <mergeCell ref="B889:B891"/>
    <mergeCell ref="C877:C879"/>
    <mergeCell ref="D964:D966"/>
    <mergeCell ref="E927:E929"/>
    <mergeCell ref="D945:D951"/>
    <mergeCell ref="E940:E944"/>
    <mergeCell ref="D989:D991"/>
    <mergeCell ref="D1030:D1032"/>
    <mergeCell ref="C1024:C1026"/>
    <mergeCell ref="B1021:B1023"/>
    <mergeCell ref="B1002:B1004"/>
    <mergeCell ref="B961:B963"/>
    <mergeCell ref="D1002:D1004"/>
    <mergeCell ref="E992:E994"/>
    <mergeCell ref="D1021:D1023"/>
    <mergeCell ref="E1049:E1051"/>
    <mergeCell ref="B903:B905"/>
    <mergeCell ref="C1080:C1082"/>
    <mergeCell ref="D1046:D1048"/>
    <mergeCell ref="D1015:D1017"/>
    <mergeCell ref="D992:D994"/>
    <mergeCell ref="D978:D982"/>
    <mergeCell ref="E978:E982"/>
    <mergeCell ref="E1005:E1014"/>
    <mergeCell ref="F1015:F1017"/>
    <mergeCell ref="D1018:D1020"/>
    <mergeCell ref="F1024:F1026"/>
    <mergeCell ref="E1083:E1085"/>
    <mergeCell ref="D1027:D1029"/>
    <mergeCell ref="D880:D884"/>
    <mergeCell ref="D886:D888"/>
    <mergeCell ref="E872:E873"/>
    <mergeCell ref="F978:F982"/>
    <mergeCell ref="F940:F944"/>
    <mergeCell ref="E945:E951"/>
    <mergeCell ref="E877:E879"/>
    <mergeCell ref="D877:D879"/>
    <mergeCell ref="C986:C988"/>
    <mergeCell ref="F1021:F1023"/>
    <mergeCell ref="D940:D944"/>
    <mergeCell ref="E971:E973"/>
    <mergeCell ref="D961:D963"/>
    <mergeCell ref="E967:E970"/>
    <mergeCell ref="E937:E939"/>
    <mergeCell ref="E889:E891"/>
    <mergeCell ref="F889:F891"/>
    <mergeCell ref="E897:E899"/>
    <mergeCell ref="E989:E991"/>
    <mergeCell ref="D986:D988"/>
    <mergeCell ref="B1083:B1085"/>
    <mergeCell ref="C1083:C1085"/>
    <mergeCell ref="C1015:C1017"/>
    <mergeCell ref="D924:D926"/>
    <mergeCell ref="C872:C873"/>
    <mergeCell ref="E874:E876"/>
    <mergeCell ref="C952:C954"/>
    <mergeCell ref="C924:C926"/>
    <mergeCell ref="C927:C929"/>
    <mergeCell ref="C971:C973"/>
    <mergeCell ref="C945:C951"/>
    <mergeCell ref="C937:C939"/>
    <mergeCell ref="C940:C944"/>
    <mergeCell ref="F1068:F1070"/>
    <mergeCell ref="F1052:F1054"/>
    <mergeCell ref="F1049:F1051"/>
    <mergeCell ref="E1055:E1057"/>
    <mergeCell ref="E1052:E1054"/>
    <mergeCell ref="F1065:F1067"/>
    <mergeCell ref="D995:D997"/>
    <mergeCell ref="D971:D973"/>
    <mergeCell ref="F974:F977"/>
    <mergeCell ref="F927:F929"/>
    <mergeCell ref="C915:C917"/>
    <mergeCell ref="F924:F926"/>
    <mergeCell ref="D918:D920"/>
    <mergeCell ref="C874:C876"/>
    <mergeCell ref="C889:C891"/>
    <mergeCell ref="D889:D891"/>
    <mergeCell ref="F886:F888"/>
    <mergeCell ref="D1024:D1026"/>
    <mergeCell ref="C1027:C1029"/>
    <mergeCell ref="E1086:E1088"/>
    <mergeCell ref="E1080:E1082"/>
    <mergeCell ref="E1092:E1094"/>
    <mergeCell ref="D1089:D1091"/>
    <mergeCell ref="F1086:F1088"/>
    <mergeCell ref="E1036:E1038"/>
    <mergeCell ref="F1062:F1064"/>
    <mergeCell ref="E1059:E1061"/>
    <mergeCell ref="F1059:F1061"/>
    <mergeCell ref="E1062:E1064"/>
    <mergeCell ref="E1065:E1067"/>
    <mergeCell ref="D1059:D1061"/>
    <mergeCell ref="E1071:E1079"/>
    <mergeCell ref="E1068:E1070"/>
    <mergeCell ref="F1055:F1057"/>
    <mergeCell ref="F1071:F1079"/>
    <mergeCell ref="F1042:F1045"/>
    <mergeCell ref="F1046:F1048"/>
    <mergeCell ref="E1042:E1045"/>
    <mergeCell ref="F1039:F1041"/>
    <mergeCell ref="E1046:E1048"/>
    <mergeCell ref="D1039:D1041"/>
    <mergeCell ref="E1039:E1041"/>
    <mergeCell ref="D1055:D1057"/>
    <mergeCell ref="D1049:D1051"/>
    <mergeCell ref="D1062:D1064"/>
    <mergeCell ref="D1080:D1082"/>
    <mergeCell ref="D1083:D1085"/>
    <mergeCell ref="D1071:D1079"/>
    <mergeCell ref="D1068:D1070"/>
    <mergeCell ref="E1089:E1091"/>
    <mergeCell ref="F1080:F1082"/>
    <mergeCell ref="F1160:F1162"/>
    <mergeCell ref="A1144:A1145"/>
    <mergeCell ref="A1170:A1172"/>
    <mergeCell ref="F1185:F1187"/>
    <mergeCell ref="E1163:E1165"/>
    <mergeCell ref="E1188:E1191"/>
    <mergeCell ref="B1185:B1187"/>
    <mergeCell ref="D1204:D1206"/>
    <mergeCell ref="D1188:D1191"/>
    <mergeCell ref="D1195:D1197"/>
    <mergeCell ref="D1179:D1181"/>
    <mergeCell ref="D1163:D1165"/>
    <mergeCell ref="E1160:E1162"/>
    <mergeCell ref="C1192:C1194"/>
    <mergeCell ref="F1179:F1181"/>
    <mergeCell ref="F1163:F1165"/>
    <mergeCell ref="F1182:F1184"/>
    <mergeCell ref="A1160:A1162"/>
    <mergeCell ref="A1195:A1197"/>
    <mergeCell ref="A1163:A1165"/>
    <mergeCell ref="B1163:B1165"/>
    <mergeCell ref="E1173:E1175"/>
    <mergeCell ref="E1176:E1178"/>
    <mergeCell ref="C1179:C1181"/>
    <mergeCell ref="F1166:F1169"/>
    <mergeCell ref="A1185:A1187"/>
    <mergeCell ref="A1166:A1169"/>
    <mergeCell ref="F1176:F1178"/>
    <mergeCell ref="C1170:C1172"/>
    <mergeCell ref="D1170:D1172"/>
    <mergeCell ref="E1182:E1184"/>
    <mergeCell ref="E1185:E1187"/>
    <mergeCell ref="C1112:C1114"/>
    <mergeCell ref="A1157:A1159"/>
    <mergeCell ref="B1157:B1159"/>
    <mergeCell ref="C1157:C1159"/>
    <mergeCell ref="B1154:B1156"/>
    <mergeCell ref="E1146:E1150"/>
    <mergeCell ref="E1151:E1153"/>
    <mergeCell ref="D1157:D1159"/>
    <mergeCell ref="D1107:D1108"/>
    <mergeCell ref="E1109:E1111"/>
    <mergeCell ref="C1107:C1108"/>
    <mergeCell ref="B1132:B1135"/>
    <mergeCell ref="B1146:B1150"/>
    <mergeCell ref="F1121:F1127"/>
    <mergeCell ref="D1139:D1143"/>
    <mergeCell ref="F1109:F1111"/>
    <mergeCell ref="F1112:F1114"/>
    <mergeCell ref="A1154:A1156"/>
    <mergeCell ref="A1115:A1117"/>
    <mergeCell ref="E1112:E1114"/>
    <mergeCell ref="C1109:C1111"/>
    <mergeCell ref="B1121:B1127"/>
    <mergeCell ref="A1139:A1143"/>
    <mergeCell ref="D1128:D1131"/>
    <mergeCell ref="B1151:B1153"/>
    <mergeCell ref="C1118:C1120"/>
    <mergeCell ref="A1109:A1111"/>
    <mergeCell ref="B1112:B1114"/>
    <mergeCell ref="B1144:B1145"/>
    <mergeCell ref="F1146:F1150"/>
    <mergeCell ref="F1154:F1156"/>
    <mergeCell ref="F1136:F1138"/>
    <mergeCell ref="E1095:E1097"/>
    <mergeCell ref="D1132:D1135"/>
    <mergeCell ref="E1121:E1127"/>
    <mergeCell ref="F1139:F1143"/>
    <mergeCell ref="E1154:E1156"/>
    <mergeCell ref="D1104:D1106"/>
    <mergeCell ref="E1198:E1203"/>
    <mergeCell ref="D1198:D1203"/>
    <mergeCell ref="C1176:C1178"/>
    <mergeCell ref="F1170:F1172"/>
    <mergeCell ref="C1182:C1184"/>
    <mergeCell ref="D1185:D1187"/>
    <mergeCell ref="D1173:D1175"/>
    <mergeCell ref="C1154:C1156"/>
    <mergeCell ref="C1173:C1175"/>
    <mergeCell ref="F1151:F1153"/>
    <mergeCell ref="C1136:C1138"/>
    <mergeCell ref="C1095:C1097"/>
    <mergeCell ref="C1101:C1103"/>
    <mergeCell ref="F1195:F1197"/>
    <mergeCell ref="C1185:C1187"/>
    <mergeCell ref="C1195:C1197"/>
    <mergeCell ref="C1104:C1106"/>
    <mergeCell ref="F1144:F1145"/>
    <mergeCell ref="D1112:D1114"/>
    <mergeCell ref="C1098:C1100"/>
    <mergeCell ref="E1157:E1159"/>
    <mergeCell ref="E1179:E1181"/>
    <mergeCell ref="C1151:C1153"/>
    <mergeCell ref="F1107:F1108"/>
    <mergeCell ref="D1109:D1111"/>
    <mergeCell ref="F1115:F1117"/>
    <mergeCell ref="B1331:B1333"/>
    <mergeCell ref="C1310:C1316"/>
    <mergeCell ref="F1298:F1300"/>
    <mergeCell ref="F1331:F1333"/>
    <mergeCell ref="F1320:F1321"/>
    <mergeCell ref="E1320:E1321"/>
    <mergeCell ref="F1325:F1327"/>
    <mergeCell ref="E1325:E1327"/>
    <mergeCell ref="D1298:D1300"/>
    <mergeCell ref="C1322:C1324"/>
    <mergeCell ref="C1320:C1321"/>
    <mergeCell ref="F1328:F1330"/>
    <mergeCell ref="D1304:D1309"/>
    <mergeCell ref="E1301:E1303"/>
    <mergeCell ref="B1310:B1316"/>
    <mergeCell ref="D1322:D1324"/>
    <mergeCell ref="E1310:E1316"/>
    <mergeCell ref="F1301:F1303"/>
    <mergeCell ref="C1317:C1319"/>
    <mergeCell ref="F1344:F1345"/>
    <mergeCell ref="C1331:C1333"/>
    <mergeCell ref="F1338:F1343"/>
    <mergeCell ref="C1349:C1353"/>
    <mergeCell ref="C1253:C1258"/>
    <mergeCell ref="F1322:F1324"/>
    <mergeCell ref="G1344:G1345"/>
    <mergeCell ref="G1325:G1327"/>
    <mergeCell ref="G1328:G1330"/>
    <mergeCell ref="G1331:G1333"/>
    <mergeCell ref="E1317:E1319"/>
    <mergeCell ref="E1346:E1348"/>
    <mergeCell ref="F1334:F1336"/>
    <mergeCell ref="C1346:C1348"/>
    <mergeCell ref="E1349:E1353"/>
    <mergeCell ref="G1322:G1324"/>
    <mergeCell ref="G1346:G1348"/>
    <mergeCell ref="E1344:E1345"/>
    <mergeCell ref="D1346:D1348"/>
    <mergeCell ref="C1344:C1345"/>
    <mergeCell ref="D1259:D1266"/>
    <mergeCell ref="G1304:G1309"/>
    <mergeCell ref="G1301:G1303"/>
    <mergeCell ref="F1310:F1316"/>
    <mergeCell ref="F1317:F1319"/>
    <mergeCell ref="D1310:D1316"/>
    <mergeCell ref="D1317:D1319"/>
    <mergeCell ref="E1331:E1333"/>
    <mergeCell ref="D1278:D1282"/>
    <mergeCell ref="F1271:F1273"/>
    <mergeCell ref="F1253:F1258"/>
    <mergeCell ref="E1338:E1343"/>
    <mergeCell ref="D1274:D1276"/>
    <mergeCell ref="E1274:E1276"/>
    <mergeCell ref="D1237:D1239"/>
    <mergeCell ref="F1267:F1270"/>
    <mergeCell ref="C1244:C1246"/>
    <mergeCell ref="F1233:F1235"/>
    <mergeCell ref="D1233:D1235"/>
    <mergeCell ref="E1267:E1270"/>
    <mergeCell ref="D1253:D1258"/>
    <mergeCell ref="E1253:E1258"/>
    <mergeCell ref="E1271:E1273"/>
    <mergeCell ref="C1259:C1266"/>
    <mergeCell ref="C1274:C1276"/>
    <mergeCell ref="F1274:F1276"/>
    <mergeCell ref="E1244:E1246"/>
    <mergeCell ref="E1247:E1252"/>
    <mergeCell ref="C1237:C1239"/>
    <mergeCell ref="C1247:C1252"/>
    <mergeCell ref="D1271:D1273"/>
    <mergeCell ref="C1233:C1235"/>
    <mergeCell ref="D1240:D1243"/>
    <mergeCell ref="D1267:D1270"/>
    <mergeCell ref="C1240:C1243"/>
    <mergeCell ref="E1237:E1239"/>
    <mergeCell ref="N1163:N1165"/>
    <mergeCell ref="F1188:F1191"/>
    <mergeCell ref="E1192:E1194"/>
    <mergeCell ref="G1182:G1184"/>
    <mergeCell ref="B1136:B1138"/>
    <mergeCell ref="N1132:N1135"/>
    <mergeCell ref="I1166:I1169"/>
    <mergeCell ref="K1166:K1169"/>
    <mergeCell ref="I1185:I1187"/>
    <mergeCell ref="J1179:J1181"/>
    <mergeCell ref="E1144:E1145"/>
    <mergeCell ref="B1182:B1184"/>
    <mergeCell ref="H1207:H1209"/>
    <mergeCell ref="H1244:H1246"/>
    <mergeCell ref="J1166:J1169"/>
    <mergeCell ref="I1151:I1153"/>
    <mergeCell ref="J1151:J1153"/>
    <mergeCell ref="G1179:G1181"/>
    <mergeCell ref="J1160:J1162"/>
    <mergeCell ref="G1160:G1162"/>
    <mergeCell ref="G1151:G1153"/>
    <mergeCell ref="I1146:I1150"/>
    <mergeCell ref="I1144:I1145"/>
    <mergeCell ref="H1144:H1145"/>
    <mergeCell ref="H1151:H1153"/>
    <mergeCell ref="C1213:C1215"/>
    <mergeCell ref="E1216:E1223"/>
    <mergeCell ref="F1216:F1223"/>
    <mergeCell ref="F1227:F1229"/>
    <mergeCell ref="F1132:F1135"/>
    <mergeCell ref="F1230:F1232"/>
    <mergeCell ref="E1240:E1243"/>
    <mergeCell ref="G1244:G1246"/>
    <mergeCell ref="G1224:G1226"/>
    <mergeCell ref="F1213:F1215"/>
    <mergeCell ref="G1210:G1212"/>
    <mergeCell ref="G1240:G1243"/>
    <mergeCell ref="F1237:F1239"/>
    <mergeCell ref="F1240:F1243"/>
    <mergeCell ref="C1230:C1232"/>
    <mergeCell ref="E1213:E1215"/>
    <mergeCell ref="E1233:E1235"/>
    <mergeCell ref="G1230:G1232"/>
    <mergeCell ref="G1233:G1235"/>
    <mergeCell ref="G1213:G1215"/>
    <mergeCell ref="C1216:C1223"/>
    <mergeCell ref="D1216:D1223"/>
    <mergeCell ref="E1210:E1212"/>
    <mergeCell ref="C1210:C1212"/>
    <mergeCell ref="F1224:F1226"/>
    <mergeCell ref="C1224:C1226"/>
    <mergeCell ref="F1244:F1246"/>
    <mergeCell ref="E1101:E1103"/>
    <mergeCell ref="A1182:A1184"/>
    <mergeCell ref="A1151:A1153"/>
    <mergeCell ref="A1176:A1178"/>
    <mergeCell ref="C1166:C1169"/>
    <mergeCell ref="D1151:D1153"/>
    <mergeCell ref="F1173:F1175"/>
    <mergeCell ref="A1146:A1150"/>
    <mergeCell ref="E1118:E1120"/>
    <mergeCell ref="E1128:E1131"/>
    <mergeCell ref="C1121:C1127"/>
    <mergeCell ref="B1139:B1143"/>
    <mergeCell ref="B1118:B1120"/>
    <mergeCell ref="B1128:B1131"/>
    <mergeCell ref="C1115:C1117"/>
    <mergeCell ref="F1101:F1103"/>
    <mergeCell ref="C1144:C1145"/>
    <mergeCell ref="A1104:A1106"/>
    <mergeCell ref="D1144:D1145"/>
    <mergeCell ref="E1139:E1143"/>
    <mergeCell ref="A1107:A1108"/>
    <mergeCell ref="A1112:A1114"/>
    <mergeCell ref="C1132:C1135"/>
    <mergeCell ref="A1121:A1127"/>
    <mergeCell ref="A1132:A1135"/>
    <mergeCell ref="A1136:A1138"/>
    <mergeCell ref="C1139:C1143"/>
    <mergeCell ref="E1115:E1117"/>
    <mergeCell ref="E1107:E1108"/>
    <mergeCell ref="E1104:E1106"/>
    <mergeCell ref="B1160:B1162"/>
    <mergeCell ref="B1166:B1169"/>
    <mergeCell ref="N1098:N1100"/>
    <mergeCell ref="J1230:J1232"/>
    <mergeCell ref="H1173:H1175"/>
    <mergeCell ref="D1176:D1178"/>
    <mergeCell ref="E1098:E1100"/>
    <mergeCell ref="E1136:E1138"/>
    <mergeCell ref="F1118:F1120"/>
    <mergeCell ref="H1118:H1120"/>
    <mergeCell ref="E1170:E1172"/>
    <mergeCell ref="E1166:E1169"/>
    <mergeCell ref="D1166:D1169"/>
    <mergeCell ref="G1132:G1135"/>
    <mergeCell ref="H1157:H1159"/>
    <mergeCell ref="G1144:G1145"/>
    <mergeCell ref="G1170:G1172"/>
    <mergeCell ref="I1104:I1106"/>
    <mergeCell ref="N1146:N1150"/>
    <mergeCell ref="J1098:J1100"/>
    <mergeCell ref="G1198:G1203"/>
    <mergeCell ref="F1157:F1159"/>
    <mergeCell ref="K1128:K1131"/>
    <mergeCell ref="F1128:F1131"/>
    <mergeCell ref="D1121:D1127"/>
    <mergeCell ref="K1115:K1117"/>
    <mergeCell ref="D1146:D1150"/>
    <mergeCell ref="G1146:G1150"/>
    <mergeCell ref="H1204:H1206"/>
    <mergeCell ref="G1173:G1175"/>
    <mergeCell ref="H1154:H1156"/>
    <mergeCell ref="I1160:I1162"/>
    <mergeCell ref="I1163:I1165"/>
    <mergeCell ref="G1227:G1229"/>
    <mergeCell ref="N1086:N1088"/>
    <mergeCell ref="K1304:K1309"/>
    <mergeCell ref="N1247:N1252"/>
    <mergeCell ref="K1247:K1252"/>
    <mergeCell ref="I1227:I1229"/>
    <mergeCell ref="I1213:I1215"/>
    <mergeCell ref="I1224:I1226"/>
    <mergeCell ref="K1198:K1203"/>
    <mergeCell ref="J1118:J1120"/>
    <mergeCell ref="K1144:K1145"/>
    <mergeCell ref="K1160:K1162"/>
    <mergeCell ref="K1157:K1159"/>
    <mergeCell ref="J1146:J1150"/>
    <mergeCell ref="K1112:K1114"/>
    <mergeCell ref="K1154:K1156"/>
    <mergeCell ref="I1157:I1159"/>
    <mergeCell ref="J1163:J1165"/>
    <mergeCell ref="K1185:K1187"/>
    <mergeCell ref="J1185:J1187"/>
    <mergeCell ref="J1274:J1276"/>
    <mergeCell ref="J1244:J1246"/>
    <mergeCell ref="I1247:I1252"/>
    <mergeCell ref="K1259:K1266"/>
    <mergeCell ref="K1210:K1212"/>
    <mergeCell ref="K1230:K1232"/>
    <mergeCell ref="K1213:K1215"/>
    <mergeCell ref="K1207:K1209"/>
    <mergeCell ref="K1179:K1181"/>
    <mergeCell ref="K1173:K1175"/>
    <mergeCell ref="K1163:K1165"/>
    <mergeCell ref="J1139:J1143"/>
    <mergeCell ref="K1176:K1178"/>
    <mergeCell ref="G1247:G1252"/>
    <mergeCell ref="D1224:D1226"/>
    <mergeCell ref="D1244:D1246"/>
    <mergeCell ref="E1227:E1229"/>
    <mergeCell ref="G1237:G1239"/>
    <mergeCell ref="E1224:E1226"/>
    <mergeCell ref="N1185:N1187"/>
    <mergeCell ref="E1132:E1135"/>
    <mergeCell ref="G1128:G1131"/>
    <mergeCell ref="K1170:K1172"/>
    <mergeCell ref="K1121:K1127"/>
    <mergeCell ref="K1151:K1153"/>
    <mergeCell ref="I1304:I1309"/>
    <mergeCell ref="J1207:J1209"/>
    <mergeCell ref="K1195:K1197"/>
    <mergeCell ref="I1195:I1197"/>
    <mergeCell ref="K1107:K1108"/>
    <mergeCell ref="K1139:K1143"/>
    <mergeCell ref="K1136:K1138"/>
    <mergeCell ref="K1118:K1120"/>
    <mergeCell ref="K1182:K1184"/>
    <mergeCell ref="H1274:H1276"/>
    <mergeCell ref="H1233:H1235"/>
    <mergeCell ref="H1259:H1266"/>
    <mergeCell ref="H1253:H1258"/>
    <mergeCell ref="H1271:H1273"/>
    <mergeCell ref="H1192:H1194"/>
    <mergeCell ref="H1195:H1197"/>
    <mergeCell ref="I1301:I1303"/>
    <mergeCell ref="J1283:J1285"/>
    <mergeCell ref="K1192:K1194"/>
    <mergeCell ref="K1216:K1223"/>
    <mergeCell ref="N1322:N1324"/>
    <mergeCell ref="J1301:J1303"/>
    <mergeCell ref="K1295:K1297"/>
    <mergeCell ref="I1230:I1232"/>
    <mergeCell ref="J1233:J1235"/>
    <mergeCell ref="J1213:J1215"/>
    <mergeCell ref="K1233:K1235"/>
    <mergeCell ref="K1237:K1239"/>
    <mergeCell ref="J1240:J1243"/>
    <mergeCell ref="J1247:J1252"/>
    <mergeCell ref="J1204:J1206"/>
    <mergeCell ref="J1224:J1226"/>
    <mergeCell ref="K1227:K1229"/>
    <mergeCell ref="J1237:J1239"/>
    <mergeCell ref="I1210:I1212"/>
    <mergeCell ref="K1188:K1191"/>
    <mergeCell ref="I1237:I1239"/>
    <mergeCell ref="N1195:N1197"/>
    <mergeCell ref="J1198:J1203"/>
    <mergeCell ref="N1320:N1321"/>
    <mergeCell ref="K1301:K1303"/>
    <mergeCell ref="N1304:N1309"/>
    <mergeCell ref="K1283:K1285"/>
    <mergeCell ref="I1233:I1235"/>
    <mergeCell ref="I1188:I1191"/>
    <mergeCell ref="I1253:I1258"/>
    <mergeCell ref="K1224:K1226"/>
    <mergeCell ref="J1271:J1273"/>
    <mergeCell ref="K1278:K1282"/>
    <mergeCell ref="K1240:K1243"/>
    <mergeCell ref="J1188:J1191"/>
    <mergeCell ref="I1283:I1285"/>
    <mergeCell ref="J1278:J1282"/>
    <mergeCell ref="I1204:I1206"/>
    <mergeCell ref="I1259:I1266"/>
    <mergeCell ref="H1224:H1226"/>
    <mergeCell ref="J1227:J1229"/>
    <mergeCell ref="H1240:H1243"/>
    <mergeCell ref="I1207:I1209"/>
    <mergeCell ref="H1216:H1223"/>
    <mergeCell ref="J1253:J1258"/>
    <mergeCell ref="I1271:I1273"/>
    <mergeCell ref="I1278:I1282"/>
    <mergeCell ref="H1278:H1282"/>
    <mergeCell ref="J1195:J1197"/>
    <mergeCell ref="J1216:J1223"/>
    <mergeCell ref="I1192:I1194"/>
    <mergeCell ref="H1230:H1232"/>
    <mergeCell ref="H1227:H1229"/>
    <mergeCell ref="I1240:I1243"/>
    <mergeCell ref="I1267:I1270"/>
    <mergeCell ref="I1244:I1246"/>
    <mergeCell ref="J1267:J1270"/>
    <mergeCell ref="J1259:J1266"/>
    <mergeCell ref="J1157:J1159"/>
    <mergeCell ref="G1139:G1143"/>
    <mergeCell ref="J1176:J1178"/>
    <mergeCell ref="J1192:J1194"/>
    <mergeCell ref="I1182:I1184"/>
    <mergeCell ref="I1216:I1223"/>
    <mergeCell ref="I1198:I1203"/>
    <mergeCell ref="H1170:H1172"/>
    <mergeCell ref="J1173:J1175"/>
    <mergeCell ref="H1185:H1187"/>
    <mergeCell ref="I1170:I1172"/>
    <mergeCell ref="I1139:I1143"/>
    <mergeCell ref="J1182:J1184"/>
    <mergeCell ref="H1182:H1184"/>
    <mergeCell ref="H1179:H1181"/>
    <mergeCell ref="J1210:J1212"/>
    <mergeCell ref="H1237:H1239"/>
    <mergeCell ref="H1146:H1150"/>
    <mergeCell ref="K1146:K1150"/>
    <mergeCell ref="G1121:G1127"/>
    <mergeCell ref="G1195:G1197"/>
    <mergeCell ref="G1216:G1223"/>
    <mergeCell ref="G1207:G1209"/>
    <mergeCell ref="G1204:G1206"/>
    <mergeCell ref="H1198:H1203"/>
    <mergeCell ref="H1188:H1191"/>
    <mergeCell ref="I1118:I1120"/>
    <mergeCell ref="J1144:J1145"/>
    <mergeCell ref="H1139:H1143"/>
    <mergeCell ref="J1154:J1156"/>
    <mergeCell ref="H1210:H1212"/>
    <mergeCell ref="I1128:I1131"/>
    <mergeCell ref="H1213:H1215"/>
    <mergeCell ref="J1128:J1131"/>
    <mergeCell ref="G1118:G1120"/>
    <mergeCell ref="I1121:I1127"/>
    <mergeCell ref="J1132:J1135"/>
    <mergeCell ref="I1154:I1156"/>
    <mergeCell ref="G1154:G1156"/>
    <mergeCell ref="H1163:H1165"/>
    <mergeCell ref="G1136:G1138"/>
    <mergeCell ref="J1136:J1138"/>
    <mergeCell ref="H1136:H1138"/>
    <mergeCell ref="I1136:I1138"/>
    <mergeCell ref="H1176:H1178"/>
    <mergeCell ref="I1179:I1181"/>
    <mergeCell ref="I1176:I1178"/>
    <mergeCell ref="I1173:I1175"/>
    <mergeCell ref="G1166:G1169"/>
    <mergeCell ref="J1170:J1172"/>
    <mergeCell ref="F1083:F1085"/>
    <mergeCell ref="I1083:I1085"/>
    <mergeCell ref="G1101:G1103"/>
    <mergeCell ref="H1089:H1091"/>
    <mergeCell ref="J1112:J1114"/>
    <mergeCell ref="I1109:I1111"/>
    <mergeCell ref="G1086:G1088"/>
    <mergeCell ref="I1112:I1114"/>
    <mergeCell ref="H1128:H1131"/>
    <mergeCell ref="J1115:J1117"/>
    <mergeCell ref="H1121:H1127"/>
    <mergeCell ref="J1121:J1127"/>
    <mergeCell ref="H1132:H1135"/>
    <mergeCell ref="G1115:G1117"/>
    <mergeCell ref="H1115:H1117"/>
    <mergeCell ref="F1098:F1100"/>
    <mergeCell ref="F1095:F1097"/>
    <mergeCell ref="J1092:J1094"/>
    <mergeCell ref="F1104:F1106"/>
    <mergeCell ref="F1092:F1094"/>
    <mergeCell ref="F1089:F1091"/>
    <mergeCell ref="I1089:I1091"/>
    <mergeCell ref="H1101:H1103"/>
    <mergeCell ref="H1104:H1106"/>
    <mergeCell ref="G1092:G1094"/>
    <mergeCell ref="G1089:G1091"/>
    <mergeCell ref="J1101:J1103"/>
    <mergeCell ref="I1092:I1094"/>
    <mergeCell ref="H1092:H1094"/>
    <mergeCell ref="J1089:J1091"/>
    <mergeCell ref="J1086:J1088"/>
    <mergeCell ref="G1083:G1085"/>
    <mergeCell ref="J1083:J1085"/>
    <mergeCell ref="H1112:H1114"/>
    <mergeCell ref="H1095:H1097"/>
    <mergeCell ref="J1104:J1106"/>
    <mergeCell ref="I1086:I1088"/>
    <mergeCell ref="I1101:I1103"/>
    <mergeCell ref="I1115:I1117"/>
    <mergeCell ref="H1107:H1108"/>
    <mergeCell ref="H1068:H1070"/>
    <mergeCell ref="J1062:J1064"/>
    <mergeCell ref="H1065:H1067"/>
    <mergeCell ref="G1068:G1070"/>
    <mergeCell ref="G1095:G1097"/>
    <mergeCell ref="J1109:J1111"/>
    <mergeCell ref="H1046:H1048"/>
    <mergeCell ref="J1049:J1051"/>
    <mergeCell ref="H1049:H1051"/>
    <mergeCell ref="G1112:G1114"/>
    <mergeCell ref="H1039:H1041"/>
    <mergeCell ref="J1055:J1057"/>
    <mergeCell ref="I1059:I1061"/>
    <mergeCell ref="J1059:J1061"/>
    <mergeCell ref="G1062:G1064"/>
    <mergeCell ref="G1049:G1051"/>
    <mergeCell ref="G1039:G1041"/>
    <mergeCell ref="J1039:J1041"/>
    <mergeCell ref="I1046:I1048"/>
    <mergeCell ref="I1062:I1064"/>
    <mergeCell ref="G1024:G1026"/>
    <mergeCell ref="H1059:H1061"/>
    <mergeCell ref="G1052:G1054"/>
    <mergeCell ref="H1055:H1057"/>
    <mergeCell ref="H1062:H1064"/>
    <mergeCell ref="N1036:N1038"/>
    <mergeCell ref="E1015:E1017"/>
    <mergeCell ref="H1030:H1032"/>
    <mergeCell ref="N1033:N1035"/>
    <mergeCell ref="K1042:K1045"/>
    <mergeCell ref="E1033:E1035"/>
    <mergeCell ref="F1036:F1038"/>
    <mergeCell ref="H1033:H1035"/>
    <mergeCell ref="E1027:E1029"/>
    <mergeCell ref="K1024:K1026"/>
    <mergeCell ref="J1030:J1032"/>
    <mergeCell ref="J1018:J1020"/>
    <mergeCell ref="K1018:K1020"/>
    <mergeCell ref="H974:H977"/>
    <mergeCell ref="G1021:G1023"/>
    <mergeCell ref="G995:G997"/>
    <mergeCell ref="J983:J985"/>
    <mergeCell ref="G986:G988"/>
    <mergeCell ref="H986:H988"/>
    <mergeCell ref="G1030:G1032"/>
    <mergeCell ref="F986:F988"/>
    <mergeCell ref="F1005:F1014"/>
    <mergeCell ref="F992:F994"/>
    <mergeCell ref="F983:F985"/>
    <mergeCell ref="H992:H994"/>
    <mergeCell ref="G1015:G1017"/>
    <mergeCell ref="E1002:E1004"/>
    <mergeCell ref="F1030:F1032"/>
    <mergeCell ref="E1024:E1026"/>
    <mergeCell ref="H1015:H1017"/>
    <mergeCell ref="H1002:H1004"/>
    <mergeCell ref="F1002:F1004"/>
    <mergeCell ref="F1018:F1020"/>
    <mergeCell ref="E995:E997"/>
    <mergeCell ref="F995:F997"/>
    <mergeCell ref="G1018:G1020"/>
    <mergeCell ref="H1018:H1020"/>
    <mergeCell ref="G1002:G1004"/>
    <mergeCell ref="I978:I982"/>
    <mergeCell ref="G1005:G1014"/>
    <mergeCell ref="G992:G994"/>
    <mergeCell ref="I1002:I1004"/>
    <mergeCell ref="I983:I985"/>
    <mergeCell ref="I986:I988"/>
    <mergeCell ref="I992:I994"/>
    <mergeCell ref="I989:I991"/>
    <mergeCell ref="J1033:J1035"/>
    <mergeCell ref="I1027:I1029"/>
    <mergeCell ref="I1005:I1014"/>
    <mergeCell ref="H1005:H1014"/>
    <mergeCell ref="H989:H991"/>
    <mergeCell ref="H1024:H1026"/>
    <mergeCell ref="J1036:J1038"/>
    <mergeCell ref="N995:N997"/>
    <mergeCell ref="H1036:H1038"/>
    <mergeCell ref="F1027:F1029"/>
    <mergeCell ref="I1030:I1032"/>
    <mergeCell ref="J1021:J1023"/>
    <mergeCell ref="G989:G991"/>
    <mergeCell ref="N1030:N1032"/>
    <mergeCell ref="I1018:I1020"/>
    <mergeCell ref="N1027:N1029"/>
    <mergeCell ref="K1021:K1023"/>
    <mergeCell ref="H995:H997"/>
    <mergeCell ref="F1033:F1035"/>
    <mergeCell ref="I1033:I1035"/>
    <mergeCell ref="D983:D985"/>
    <mergeCell ref="F989:F991"/>
    <mergeCell ref="G983:G985"/>
    <mergeCell ref="H983:H985"/>
    <mergeCell ref="J986:J988"/>
    <mergeCell ref="I995:I997"/>
    <mergeCell ref="J989:J991"/>
    <mergeCell ref="G1027:G1029"/>
    <mergeCell ref="E1021:E1023"/>
    <mergeCell ref="E1018:E1020"/>
    <mergeCell ref="G964:G966"/>
    <mergeCell ref="H971:H973"/>
    <mergeCell ref="D952:D954"/>
    <mergeCell ref="D967:D970"/>
    <mergeCell ref="E952:E954"/>
    <mergeCell ref="F961:F963"/>
    <mergeCell ref="G974:G977"/>
    <mergeCell ref="G967:G970"/>
    <mergeCell ref="E983:E985"/>
    <mergeCell ref="E974:E977"/>
    <mergeCell ref="G978:G982"/>
    <mergeCell ref="F967:F970"/>
    <mergeCell ref="G971:G973"/>
    <mergeCell ref="F971:F973"/>
    <mergeCell ref="H978:H982"/>
    <mergeCell ref="J978:J982"/>
    <mergeCell ref="I1024:I1026"/>
    <mergeCell ref="J1002:J1004"/>
    <mergeCell ref="J1005:J1014"/>
    <mergeCell ref="J1027:J1029"/>
    <mergeCell ref="E986:E988"/>
    <mergeCell ref="I974:I977"/>
    <mergeCell ref="N940:N944"/>
    <mergeCell ref="I952:I954"/>
    <mergeCell ref="I961:I963"/>
    <mergeCell ref="J961:J963"/>
    <mergeCell ref="J945:J951"/>
    <mergeCell ref="J952:J954"/>
    <mergeCell ref="J955:J960"/>
    <mergeCell ref="E955:E960"/>
    <mergeCell ref="F952:F954"/>
    <mergeCell ref="H945:H951"/>
    <mergeCell ref="D955:D960"/>
    <mergeCell ref="I971:I973"/>
    <mergeCell ref="F964:F966"/>
    <mergeCell ref="J967:J970"/>
    <mergeCell ref="J964:J966"/>
    <mergeCell ref="E961:E963"/>
    <mergeCell ref="J971:J973"/>
    <mergeCell ref="G961:G963"/>
    <mergeCell ref="I955:I960"/>
    <mergeCell ref="H961:H963"/>
    <mergeCell ref="E964:E966"/>
    <mergeCell ref="N967:N970"/>
    <mergeCell ref="N971:N973"/>
    <mergeCell ref="H930:H934"/>
    <mergeCell ref="C903:C905"/>
    <mergeCell ref="I964:I966"/>
    <mergeCell ref="I967:I970"/>
    <mergeCell ref="G940:G944"/>
    <mergeCell ref="A900:A902"/>
    <mergeCell ref="J912:J914"/>
    <mergeCell ref="F945:F951"/>
    <mergeCell ref="A961:A963"/>
    <mergeCell ref="A945:A951"/>
    <mergeCell ref="A937:A939"/>
    <mergeCell ref="B937:B939"/>
    <mergeCell ref="A906:A908"/>
    <mergeCell ref="C930:C934"/>
    <mergeCell ref="D927:D929"/>
    <mergeCell ref="G927:G929"/>
    <mergeCell ref="G937:G939"/>
    <mergeCell ref="G955:G960"/>
    <mergeCell ref="F955:F960"/>
    <mergeCell ref="H955:H960"/>
    <mergeCell ref="E921:E923"/>
    <mergeCell ref="F930:F934"/>
    <mergeCell ref="D937:D939"/>
    <mergeCell ref="G918:G920"/>
    <mergeCell ref="A903:A905"/>
    <mergeCell ref="B952:B954"/>
    <mergeCell ref="A955:A960"/>
    <mergeCell ref="B964:B966"/>
    <mergeCell ref="B927:B929"/>
    <mergeCell ref="F909:F911"/>
    <mergeCell ref="F912:F914"/>
    <mergeCell ref="E912:E914"/>
    <mergeCell ref="N909:N911"/>
    <mergeCell ref="K880:K884"/>
    <mergeCell ref="J886:J888"/>
    <mergeCell ref="G889:G891"/>
    <mergeCell ref="D900:D902"/>
    <mergeCell ref="F900:F902"/>
    <mergeCell ref="G903:G905"/>
    <mergeCell ref="D892:D896"/>
    <mergeCell ref="I924:I926"/>
    <mergeCell ref="D930:D934"/>
    <mergeCell ref="F937:F939"/>
    <mergeCell ref="D909:D911"/>
    <mergeCell ref="E909:E911"/>
    <mergeCell ref="H915:H917"/>
    <mergeCell ref="F915:F917"/>
    <mergeCell ref="G930:G934"/>
    <mergeCell ref="H921:H923"/>
    <mergeCell ref="E915:E917"/>
    <mergeCell ref="E924:E926"/>
    <mergeCell ref="D921:D923"/>
    <mergeCell ref="D912:D914"/>
    <mergeCell ref="D915:D917"/>
    <mergeCell ref="F918:F920"/>
    <mergeCell ref="J909:J911"/>
    <mergeCell ref="I912:I914"/>
    <mergeCell ref="N892:N896"/>
    <mergeCell ref="F921:F923"/>
    <mergeCell ref="F892:F896"/>
    <mergeCell ref="I886:I888"/>
    <mergeCell ref="H892:H896"/>
    <mergeCell ref="N886:N888"/>
    <mergeCell ref="I921:I923"/>
    <mergeCell ref="G921:G923"/>
    <mergeCell ref="H900:H902"/>
    <mergeCell ref="F906:F908"/>
    <mergeCell ref="G906:G908"/>
    <mergeCell ref="E918:E920"/>
    <mergeCell ref="G915:G917"/>
    <mergeCell ref="C886:C888"/>
    <mergeCell ref="C906:C908"/>
    <mergeCell ref="E892:E896"/>
    <mergeCell ref="G912:G914"/>
    <mergeCell ref="H912:H914"/>
    <mergeCell ref="G909:G911"/>
    <mergeCell ref="I877:I879"/>
    <mergeCell ref="C900:C902"/>
    <mergeCell ref="C912:C914"/>
    <mergeCell ref="D903:D905"/>
    <mergeCell ref="C909:C911"/>
    <mergeCell ref="H918:H920"/>
    <mergeCell ref="B843:B845"/>
    <mergeCell ref="C840:C842"/>
    <mergeCell ref="B892:B896"/>
    <mergeCell ref="C892:C896"/>
    <mergeCell ref="J889:J891"/>
    <mergeCell ref="E886:E888"/>
    <mergeCell ref="H906:H908"/>
    <mergeCell ref="I880:I884"/>
    <mergeCell ref="G880:G884"/>
    <mergeCell ref="H880:H884"/>
    <mergeCell ref="G886:G888"/>
    <mergeCell ref="H886:H888"/>
    <mergeCell ref="E906:E908"/>
    <mergeCell ref="D897:D899"/>
    <mergeCell ref="F903:F905"/>
    <mergeCell ref="E880:E884"/>
    <mergeCell ref="B897:B899"/>
    <mergeCell ref="B906:B908"/>
    <mergeCell ref="B866:B871"/>
    <mergeCell ref="C849:C862"/>
    <mergeCell ref="H897:H899"/>
    <mergeCell ref="I889:I891"/>
    <mergeCell ref="H889:H891"/>
    <mergeCell ref="H874:H876"/>
    <mergeCell ref="C866:C871"/>
    <mergeCell ref="C863:C865"/>
    <mergeCell ref="G877:G879"/>
    <mergeCell ref="K889:K891"/>
    <mergeCell ref="I846:I848"/>
    <mergeCell ref="J874:J876"/>
    <mergeCell ref="J877:J879"/>
    <mergeCell ref="F880:F884"/>
    <mergeCell ref="J880:J884"/>
    <mergeCell ref="I892:I896"/>
    <mergeCell ref="G900:G902"/>
    <mergeCell ref="I906:I908"/>
    <mergeCell ref="G892:G896"/>
    <mergeCell ref="D906:D908"/>
    <mergeCell ref="B880:B884"/>
    <mergeCell ref="B900:B902"/>
    <mergeCell ref="F897:F899"/>
    <mergeCell ref="G897:G899"/>
    <mergeCell ref="J897:J899"/>
    <mergeCell ref="H903:H905"/>
    <mergeCell ref="C897:C899"/>
    <mergeCell ref="C880:C884"/>
    <mergeCell ref="I903:I905"/>
    <mergeCell ref="B846:B848"/>
    <mergeCell ref="K886:K888"/>
    <mergeCell ref="D866:D871"/>
    <mergeCell ref="A837:A839"/>
    <mergeCell ref="A829:A831"/>
    <mergeCell ref="B829:B831"/>
    <mergeCell ref="C829:C831"/>
    <mergeCell ref="F840:F842"/>
    <mergeCell ref="G840:G842"/>
    <mergeCell ref="J872:J873"/>
    <mergeCell ref="D874:D876"/>
    <mergeCell ref="H877:H879"/>
    <mergeCell ref="D872:D873"/>
    <mergeCell ref="D849:D862"/>
    <mergeCell ref="F872:F873"/>
    <mergeCell ref="G872:G873"/>
    <mergeCell ref="F877:F879"/>
    <mergeCell ref="H872:H873"/>
    <mergeCell ref="F874:F876"/>
    <mergeCell ref="N846:N848"/>
    <mergeCell ref="G866:G871"/>
    <mergeCell ref="B863:B865"/>
    <mergeCell ref="D832:D836"/>
    <mergeCell ref="G837:G839"/>
    <mergeCell ref="H832:H836"/>
    <mergeCell ref="F846:F848"/>
    <mergeCell ref="J846:J848"/>
    <mergeCell ref="G846:G848"/>
    <mergeCell ref="D843:D845"/>
    <mergeCell ref="G863:G865"/>
    <mergeCell ref="D863:D865"/>
    <mergeCell ref="E849:E862"/>
    <mergeCell ref="H840:H842"/>
    <mergeCell ref="I840:I842"/>
    <mergeCell ref="C846:C848"/>
    <mergeCell ref="C812:C815"/>
    <mergeCell ref="C832:C836"/>
    <mergeCell ref="C816:C817"/>
    <mergeCell ref="E840:E842"/>
    <mergeCell ref="E816:E817"/>
    <mergeCell ref="D816:D817"/>
    <mergeCell ref="E826:E828"/>
    <mergeCell ref="F826:F828"/>
    <mergeCell ref="E837:E839"/>
    <mergeCell ref="F837:F839"/>
    <mergeCell ref="D837:D839"/>
    <mergeCell ref="G812:G815"/>
    <mergeCell ref="B809:B811"/>
    <mergeCell ref="I832:I836"/>
    <mergeCell ref="E829:E831"/>
    <mergeCell ref="F829:F831"/>
    <mergeCell ref="G829:G831"/>
    <mergeCell ref="F812:F815"/>
    <mergeCell ref="B826:B828"/>
    <mergeCell ref="C818:C825"/>
    <mergeCell ref="I826:I828"/>
    <mergeCell ref="H809:H811"/>
    <mergeCell ref="B837:B839"/>
    <mergeCell ref="C837:C839"/>
    <mergeCell ref="A826:A828"/>
    <mergeCell ref="A818:A825"/>
    <mergeCell ref="A812:A815"/>
    <mergeCell ref="A803:A808"/>
    <mergeCell ref="B803:B808"/>
    <mergeCell ref="G826:G828"/>
    <mergeCell ref="G832:G836"/>
    <mergeCell ref="B816:B817"/>
    <mergeCell ref="D809:D811"/>
    <mergeCell ref="C826:C828"/>
    <mergeCell ref="B832:B836"/>
    <mergeCell ref="E812:E815"/>
    <mergeCell ref="C794:C802"/>
    <mergeCell ref="A809:A811"/>
    <mergeCell ref="A794:A802"/>
    <mergeCell ref="F794:F802"/>
    <mergeCell ref="H787:H793"/>
    <mergeCell ref="H816:H817"/>
    <mergeCell ref="A832:A836"/>
    <mergeCell ref="D812:D815"/>
    <mergeCell ref="E803:E808"/>
    <mergeCell ref="C803:C808"/>
    <mergeCell ref="D803:D808"/>
    <mergeCell ref="H794:H802"/>
    <mergeCell ref="B812:B815"/>
    <mergeCell ref="C809:C811"/>
    <mergeCell ref="G803:G808"/>
    <mergeCell ref="F832:F836"/>
    <mergeCell ref="H812:H815"/>
    <mergeCell ref="B818:B825"/>
    <mergeCell ref="F809:F811"/>
    <mergeCell ref="A816:A817"/>
    <mergeCell ref="I772:I774"/>
    <mergeCell ref="J772:J774"/>
    <mergeCell ref="E794:E802"/>
    <mergeCell ref="N775:N777"/>
    <mergeCell ref="A778:A780"/>
    <mergeCell ref="B778:B780"/>
    <mergeCell ref="C778:C780"/>
    <mergeCell ref="D778:D780"/>
    <mergeCell ref="E778:E780"/>
    <mergeCell ref="F778:F780"/>
    <mergeCell ref="G778:G780"/>
    <mergeCell ref="H778:H780"/>
    <mergeCell ref="J778:J780"/>
    <mergeCell ref="I778:I780"/>
    <mergeCell ref="A781:A783"/>
    <mergeCell ref="B781:B783"/>
    <mergeCell ref="C781:C783"/>
    <mergeCell ref="D781:D783"/>
    <mergeCell ref="E781:E783"/>
    <mergeCell ref="F781:F783"/>
    <mergeCell ref="G781:G783"/>
    <mergeCell ref="I775:I777"/>
    <mergeCell ref="I787:I793"/>
    <mergeCell ref="D787:D793"/>
    <mergeCell ref="E787:E793"/>
    <mergeCell ref="K809:K811"/>
    <mergeCell ref="B794:B802"/>
    <mergeCell ref="A787:A793"/>
    <mergeCell ref="B787:B793"/>
    <mergeCell ref="C787:C793"/>
    <mergeCell ref="A772:A774"/>
    <mergeCell ref="B772:B774"/>
    <mergeCell ref="C772:C774"/>
    <mergeCell ref="D772:D774"/>
    <mergeCell ref="E772:E774"/>
    <mergeCell ref="F772:F774"/>
    <mergeCell ref="D784:D786"/>
    <mergeCell ref="E784:E786"/>
    <mergeCell ref="I784:I786"/>
    <mergeCell ref="E775:E777"/>
    <mergeCell ref="I781:I783"/>
    <mergeCell ref="H781:H783"/>
    <mergeCell ref="B775:B777"/>
    <mergeCell ref="H775:H777"/>
    <mergeCell ref="F775:F777"/>
    <mergeCell ref="G775:G777"/>
    <mergeCell ref="C775:C777"/>
    <mergeCell ref="D775:D777"/>
    <mergeCell ref="A775:A777"/>
    <mergeCell ref="C784:C786"/>
    <mergeCell ref="A784:A786"/>
    <mergeCell ref="D794:D802"/>
    <mergeCell ref="F787:F793"/>
    <mergeCell ref="E809:E811"/>
    <mergeCell ref="I809:I811"/>
    <mergeCell ref="J809:J811"/>
    <mergeCell ref="G794:G802"/>
    <mergeCell ref="A762:A768"/>
    <mergeCell ref="B762:B768"/>
    <mergeCell ref="C762:C768"/>
    <mergeCell ref="D762:D768"/>
    <mergeCell ref="E762:E768"/>
    <mergeCell ref="F762:F768"/>
    <mergeCell ref="G762:G768"/>
    <mergeCell ref="H762:H768"/>
    <mergeCell ref="I762:I768"/>
    <mergeCell ref="J762:J768"/>
    <mergeCell ref="A769:A771"/>
    <mergeCell ref="B769:B771"/>
    <mergeCell ref="C769:C771"/>
    <mergeCell ref="D769:D771"/>
    <mergeCell ref="E769:E771"/>
    <mergeCell ref="F769:F771"/>
    <mergeCell ref="G769:G771"/>
    <mergeCell ref="H769:H771"/>
    <mergeCell ref="I769:I771"/>
    <mergeCell ref="J769:J771"/>
    <mergeCell ref="A750:A752"/>
    <mergeCell ref="B750:B752"/>
    <mergeCell ref="C750:C752"/>
    <mergeCell ref="D750:D752"/>
    <mergeCell ref="E750:E752"/>
    <mergeCell ref="F750:F752"/>
    <mergeCell ref="G750:G752"/>
    <mergeCell ref="H750:H752"/>
    <mergeCell ref="I750:I752"/>
    <mergeCell ref="J750:J752"/>
    <mergeCell ref="A753:A761"/>
    <mergeCell ref="B753:B761"/>
    <mergeCell ref="C753:C761"/>
    <mergeCell ref="D753:D761"/>
    <mergeCell ref="E753:E761"/>
    <mergeCell ref="F753:F761"/>
    <mergeCell ref="G753:G761"/>
    <mergeCell ref="H753:H761"/>
    <mergeCell ref="I753:I761"/>
    <mergeCell ref="J753:J761"/>
    <mergeCell ref="A744:A746"/>
    <mergeCell ref="B744:B746"/>
    <mergeCell ref="C744:C746"/>
    <mergeCell ref="D744:D746"/>
    <mergeCell ref="E744:E746"/>
    <mergeCell ref="F744:F746"/>
    <mergeCell ref="G744:G746"/>
    <mergeCell ref="H744:H746"/>
    <mergeCell ref="I744:I746"/>
    <mergeCell ref="J744:J746"/>
    <mergeCell ref="A747:A749"/>
    <mergeCell ref="B747:B749"/>
    <mergeCell ref="C747:C749"/>
    <mergeCell ref="D747:D749"/>
    <mergeCell ref="E747:E749"/>
    <mergeCell ref="F747:F749"/>
    <mergeCell ref="G747:G749"/>
    <mergeCell ref="H747:H749"/>
    <mergeCell ref="I747:I749"/>
    <mergeCell ref="J747:J749"/>
    <mergeCell ref="A738:A740"/>
    <mergeCell ref="B738:B740"/>
    <mergeCell ref="C738:C740"/>
    <mergeCell ref="D738:D740"/>
    <mergeCell ref="E738:E740"/>
    <mergeCell ref="F738:F740"/>
    <mergeCell ref="G738:G740"/>
    <mergeCell ref="H738:H740"/>
    <mergeCell ref="I738:I740"/>
    <mergeCell ref="J738:J740"/>
    <mergeCell ref="A741:A743"/>
    <mergeCell ref="B741:B743"/>
    <mergeCell ref="C741:C743"/>
    <mergeCell ref="D741:D743"/>
    <mergeCell ref="E741:E743"/>
    <mergeCell ref="F741:F743"/>
    <mergeCell ref="G741:G743"/>
    <mergeCell ref="H741:H743"/>
    <mergeCell ref="I741:I743"/>
    <mergeCell ref="J741:J743"/>
    <mergeCell ref="A732:A734"/>
    <mergeCell ref="B732:B734"/>
    <mergeCell ref="C732:C734"/>
    <mergeCell ref="D732:D734"/>
    <mergeCell ref="E732:E734"/>
    <mergeCell ref="F732:F734"/>
    <mergeCell ref="G732:G734"/>
    <mergeCell ref="H732:H734"/>
    <mergeCell ref="I732:I734"/>
    <mergeCell ref="J732:J734"/>
    <mergeCell ref="A735:A737"/>
    <mergeCell ref="B735:B737"/>
    <mergeCell ref="C735:C737"/>
    <mergeCell ref="D735:D737"/>
    <mergeCell ref="E735:E737"/>
    <mergeCell ref="F735:F737"/>
    <mergeCell ref="G735:G737"/>
    <mergeCell ref="H735:H737"/>
    <mergeCell ref="I735:I737"/>
    <mergeCell ref="J735:J737"/>
    <mergeCell ref="A723:A728"/>
    <mergeCell ref="B723:B728"/>
    <mergeCell ref="C723:C728"/>
    <mergeCell ref="D723:D728"/>
    <mergeCell ref="E723:E728"/>
    <mergeCell ref="F723:F728"/>
    <mergeCell ref="G723:G728"/>
    <mergeCell ref="H723:H728"/>
    <mergeCell ref="I723:I728"/>
    <mergeCell ref="J723:J728"/>
    <mergeCell ref="A729:A731"/>
    <mergeCell ref="B729:B731"/>
    <mergeCell ref="C729:C731"/>
    <mergeCell ref="D729:D731"/>
    <mergeCell ref="E729:E731"/>
    <mergeCell ref="F729:F731"/>
    <mergeCell ref="G729:G731"/>
    <mergeCell ref="H729:H731"/>
    <mergeCell ref="I729:I731"/>
    <mergeCell ref="J729:J731"/>
    <mergeCell ref="A717:A719"/>
    <mergeCell ref="B717:B719"/>
    <mergeCell ref="C717:C719"/>
    <mergeCell ref="D717:D719"/>
    <mergeCell ref="E717:E719"/>
    <mergeCell ref="F717:F719"/>
    <mergeCell ref="G717:G719"/>
    <mergeCell ref="H717:H719"/>
    <mergeCell ref="I717:I719"/>
    <mergeCell ref="J717:J719"/>
    <mergeCell ref="A720:A722"/>
    <mergeCell ref="B720:B722"/>
    <mergeCell ref="C720:C722"/>
    <mergeCell ref="D720:D722"/>
    <mergeCell ref="E720:E722"/>
    <mergeCell ref="F720:F722"/>
    <mergeCell ref="G720:G722"/>
    <mergeCell ref="H720:H722"/>
    <mergeCell ref="I720:I722"/>
    <mergeCell ref="J720:J722"/>
    <mergeCell ref="A711:A713"/>
    <mergeCell ref="B711:B713"/>
    <mergeCell ref="C711:C713"/>
    <mergeCell ref="D711:D713"/>
    <mergeCell ref="E711:E713"/>
    <mergeCell ref="F711:F713"/>
    <mergeCell ref="G711:G713"/>
    <mergeCell ref="H711:H713"/>
    <mergeCell ref="I711:I713"/>
    <mergeCell ref="J711:J713"/>
    <mergeCell ref="A714:A716"/>
    <mergeCell ref="B714:B716"/>
    <mergeCell ref="C714:C716"/>
    <mergeCell ref="D714:D716"/>
    <mergeCell ref="E714:E716"/>
    <mergeCell ref="F714:F716"/>
    <mergeCell ref="G714:G716"/>
    <mergeCell ref="H714:H716"/>
    <mergeCell ref="I714:I716"/>
    <mergeCell ref="J714:J716"/>
    <mergeCell ref="A705:A707"/>
    <mergeCell ref="B705:B707"/>
    <mergeCell ref="C705:C707"/>
    <mergeCell ref="D705:D707"/>
    <mergeCell ref="E705:E707"/>
    <mergeCell ref="F705:F707"/>
    <mergeCell ref="G705:G707"/>
    <mergeCell ref="H705:H707"/>
    <mergeCell ref="I705:I707"/>
    <mergeCell ref="J705:J707"/>
    <mergeCell ref="A708:A710"/>
    <mergeCell ref="B708:B710"/>
    <mergeCell ref="C708:C710"/>
    <mergeCell ref="D708:D710"/>
    <mergeCell ref="E708:E710"/>
    <mergeCell ref="F708:F710"/>
    <mergeCell ref="G708:G710"/>
    <mergeCell ref="H708:H710"/>
    <mergeCell ref="I708:I710"/>
    <mergeCell ref="J708:J710"/>
    <mergeCell ref="A699:A701"/>
    <mergeCell ref="B699:B701"/>
    <mergeCell ref="C699:C701"/>
    <mergeCell ref="D699:D701"/>
    <mergeCell ref="E699:E701"/>
    <mergeCell ref="F699:F701"/>
    <mergeCell ref="G699:G701"/>
    <mergeCell ref="H699:H701"/>
    <mergeCell ref="I699:I701"/>
    <mergeCell ref="J699:J701"/>
    <mergeCell ref="A702:A704"/>
    <mergeCell ref="B702:B704"/>
    <mergeCell ref="C702:C704"/>
    <mergeCell ref="D702:D704"/>
    <mergeCell ref="E702:E704"/>
    <mergeCell ref="F702:F704"/>
    <mergeCell ref="G702:G704"/>
    <mergeCell ref="H702:H704"/>
    <mergeCell ref="I702:I704"/>
    <mergeCell ref="J702:J704"/>
    <mergeCell ref="B690:B692"/>
    <mergeCell ref="C690:C692"/>
    <mergeCell ref="D690:D692"/>
    <mergeCell ref="E690:E692"/>
    <mergeCell ref="F690:F692"/>
    <mergeCell ref="G690:G692"/>
    <mergeCell ref="H690:H692"/>
    <mergeCell ref="I690:I692"/>
    <mergeCell ref="J690:J692"/>
    <mergeCell ref="A693:A698"/>
    <mergeCell ref="B693:B698"/>
    <mergeCell ref="C693:C698"/>
    <mergeCell ref="D693:D698"/>
    <mergeCell ref="E693:E698"/>
    <mergeCell ref="F693:F698"/>
    <mergeCell ref="G693:G698"/>
    <mergeCell ref="H693:H698"/>
    <mergeCell ref="I693:I698"/>
    <mergeCell ref="J693:J698"/>
    <mergeCell ref="J667:J669"/>
    <mergeCell ref="H667:H669"/>
    <mergeCell ref="B667:B669"/>
    <mergeCell ref="A687:A689"/>
    <mergeCell ref="B687:B689"/>
    <mergeCell ref="C687:C689"/>
    <mergeCell ref="D687:D689"/>
    <mergeCell ref="E687:E689"/>
    <mergeCell ref="F687:F689"/>
    <mergeCell ref="G687:G689"/>
    <mergeCell ref="H687:H689"/>
    <mergeCell ref="I687:I689"/>
    <mergeCell ref="J687:J689"/>
    <mergeCell ref="H679:H681"/>
    <mergeCell ref="I679:I681"/>
    <mergeCell ref="A682:A686"/>
    <mergeCell ref="B682:B686"/>
    <mergeCell ref="C679:C681"/>
    <mergeCell ref="F679:F681"/>
    <mergeCell ref="G679:G681"/>
    <mergeCell ref="D679:D681"/>
    <mergeCell ref="J682:J686"/>
    <mergeCell ref="A679:A681"/>
    <mergeCell ref="E679:E681"/>
    <mergeCell ref="B676:B678"/>
    <mergeCell ref="C676:C678"/>
    <mergeCell ref="D676:D678"/>
    <mergeCell ref="E676:E678"/>
    <mergeCell ref="F676:F678"/>
    <mergeCell ref="A676:A678"/>
    <mergeCell ref="A670:A672"/>
    <mergeCell ref="B670:B672"/>
    <mergeCell ref="C670:C672"/>
    <mergeCell ref="D670:D672"/>
    <mergeCell ref="E670:E672"/>
    <mergeCell ref="F670:F672"/>
    <mergeCell ref="G670:G672"/>
    <mergeCell ref="H670:H672"/>
    <mergeCell ref="I670:I672"/>
    <mergeCell ref="J670:J672"/>
    <mergeCell ref="E609:E614"/>
    <mergeCell ref="F609:F614"/>
    <mergeCell ref="G609:G614"/>
    <mergeCell ref="N644:N646"/>
    <mergeCell ref="A654:A657"/>
    <mergeCell ref="B654:B657"/>
    <mergeCell ref="C654:C657"/>
    <mergeCell ref="D654:D657"/>
    <mergeCell ref="E654:E657"/>
    <mergeCell ref="F654:F657"/>
    <mergeCell ref="G654:G657"/>
    <mergeCell ref="D644:D653"/>
    <mergeCell ref="H644:H653"/>
    <mergeCell ref="J644:J653"/>
    <mergeCell ref="J654:J657"/>
    <mergeCell ref="G644:G653"/>
    <mergeCell ref="J641:J643"/>
    <mergeCell ref="E644:E653"/>
    <mergeCell ref="F644:F653"/>
    <mergeCell ref="H654:H657"/>
    <mergeCell ref="G641:G643"/>
    <mergeCell ref="I641:I643"/>
    <mergeCell ref="N654:N657"/>
    <mergeCell ref="K644:K653"/>
    <mergeCell ref="B644:B653"/>
    <mergeCell ref="C644:C653"/>
    <mergeCell ref="A644:A653"/>
    <mergeCell ref="I644:I653"/>
    <mergeCell ref="K641:K643"/>
    <mergeCell ref="K654:K657"/>
    <mergeCell ref="H641:H643"/>
    <mergeCell ref="E626:E628"/>
    <mergeCell ref="F626:F628"/>
    <mergeCell ref="J626:J628"/>
    <mergeCell ref="H377:H378"/>
    <mergeCell ref="I441:I446"/>
    <mergeCell ref="H392:H394"/>
    <mergeCell ref="I403:I405"/>
    <mergeCell ref="G406:G408"/>
    <mergeCell ref="H406:H408"/>
    <mergeCell ref="G441:G446"/>
    <mergeCell ref="H441:H446"/>
    <mergeCell ref="A632:A634"/>
    <mergeCell ref="B632:B634"/>
    <mergeCell ref="C632:C634"/>
    <mergeCell ref="D632:D634"/>
    <mergeCell ref="E632:E634"/>
    <mergeCell ref="A626:A628"/>
    <mergeCell ref="B626:B628"/>
    <mergeCell ref="C626:C628"/>
    <mergeCell ref="D626:D628"/>
    <mergeCell ref="A629:A631"/>
    <mergeCell ref="B629:B631"/>
    <mergeCell ref="C629:C631"/>
    <mergeCell ref="D629:D631"/>
    <mergeCell ref="E629:E631"/>
    <mergeCell ref="F629:F631"/>
    <mergeCell ref="G629:G631"/>
    <mergeCell ref="H629:H631"/>
    <mergeCell ref="A609:A614"/>
    <mergeCell ref="C609:C614"/>
    <mergeCell ref="D609:D614"/>
    <mergeCell ref="A620:A622"/>
    <mergeCell ref="B620:B622"/>
    <mergeCell ref="C620:C622"/>
    <mergeCell ref="D620:D622"/>
    <mergeCell ref="E620:E622"/>
    <mergeCell ref="G620:G622"/>
    <mergeCell ref="H620:H622"/>
    <mergeCell ref="I620:I622"/>
    <mergeCell ref="J620:J622"/>
    <mergeCell ref="A623:A625"/>
    <mergeCell ref="B623:B625"/>
    <mergeCell ref="C623:C625"/>
    <mergeCell ref="D623:D625"/>
    <mergeCell ref="E623:E625"/>
    <mergeCell ref="F623:F625"/>
    <mergeCell ref="G623:G625"/>
    <mergeCell ref="H623:H625"/>
    <mergeCell ref="J623:J625"/>
    <mergeCell ref="F620:F622"/>
    <mergeCell ref="I623:I625"/>
    <mergeCell ref="H609:H614"/>
    <mergeCell ref="I609:I614"/>
    <mergeCell ref="J609:J614"/>
    <mergeCell ref="A615:A619"/>
    <mergeCell ref="B615:B619"/>
    <mergeCell ref="C615:C619"/>
    <mergeCell ref="D615:D619"/>
    <mergeCell ref="E615:E619"/>
    <mergeCell ref="F615:F619"/>
    <mergeCell ref="H615:H619"/>
    <mergeCell ref="I615:I619"/>
    <mergeCell ref="J615:J619"/>
    <mergeCell ref="I594:I596"/>
    <mergeCell ref="H594:H596"/>
    <mergeCell ref="I597:I599"/>
    <mergeCell ref="A603:A605"/>
    <mergeCell ref="B603:B605"/>
    <mergeCell ref="C603:C605"/>
    <mergeCell ref="D603:D605"/>
    <mergeCell ref="E603:E605"/>
    <mergeCell ref="F603:F605"/>
    <mergeCell ref="G603:G605"/>
    <mergeCell ref="H603:H605"/>
    <mergeCell ref="I603:I605"/>
    <mergeCell ref="J603:J605"/>
    <mergeCell ref="A606:A608"/>
    <mergeCell ref="B606:B608"/>
    <mergeCell ref="C606:C608"/>
    <mergeCell ref="D606:D608"/>
    <mergeCell ref="E606:E608"/>
    <mergeCell ref="F606:F608"/>
    <mergeCell ref="G606:G608"/>
    <mergeCell ref="H606:H608"/>
    <mergeCell ref="I606:I608"/>
    <mergeCell ref="J606:J608"/>
    <mergeCell ref="A597:A599"/>
    <mergeCell ref="B597:B599"/>
    <mergeCell ref="C597:C599"/>
    <mergeCell ref="D597:D599"/>
    <mergeCell ref="E597:E599"/>
    <mergeCell ref="B609:B614"/>
    <mergeCell ref="J597:J599"/>
    <mergeCell ref="N591:N593"/>
    <mergeCell ref="A585:A587"/>
    <mergeCell ref="B585:B587"/>
    <mergeCell ref="C585:C587"/>
    <mergeCell ref="D585:D587"/>
    <mergeCell ref="E585:E587"/>
    <mergeCell ref="F585:F587"/>
    <mergeCell ref="J585:J587"/>
    <mergeCell ref="A588:A590"/>
    <mergeCell ref="B588:B590"/>
    <mergeCell ref="C588:C590"/>
    <mergeCell ref="D588:D590"/>
    <mergeCell ref="E588:E590"/>
    <mergeCell ref="F588:F590"/>
    <mergeCell ref="G588:G590"/>
    <mergeCell ref="H588:H590"/>
    <mergeCell ref="K588:K590"/>
    <mergeCell ref="K591:K593"/>
    <mergeCell ref="J588:J590"/>
    <mergeCell ref="I588:I590"/>
    <mergeCell ref="G579:G581"/>
    <mergeCell ref="J570:J578"/>
    <mergeCell ref="A582:A584"/>
    <mergeCell ref="B582:B584"/>
    <mergeCell ref="C582:C584"/>
    <mergeCell ref="H570:H578"/>
    <mergeCell ref="J582:J584"/>
    <mergeCell ref="B558:B566"/>
    <mergeCell ref="C558:C566"/>
    <mergeCell ref="B579:B581"/>
    <mergeCell ref="H591:H593"/>
    <mergeCell ref="I591:I593"/>
    <mergeCell ref="J591:J593"/>
    <mergeCell ref="D558:D566"/>
    <mergeCell ref="E558:E566"/>
    <mergeCell ref="F582:F584"/>
    <mergeCell ref="A600:A602"/>
    <mergeCell ref="B600:B602"/>
    <mergeCell ref="C600:C602"/>
    <mergeCell ref="D600:D602"/>
    <mergeCell ref="E600:E602"/>
    <mergeCell ref="F600:F602"/>
    <mergeCell ref="G600:G602"/>
    <mergeCell ref="H600:H602"/>
    <mergeCell ref="I600:I602"/>
    <mergeCell ref="J600:J602"/>
    <mergeCell ref="G597:G599"/>
    <mergeCell ref="H597:H599"/>
    <mergeCell ref="H558:H566"/>
    <mergeCell ref="F558:F566"/>
    <mergeCell ref="A579:A581"/>
    <mergeCell ref="H582:H584"/>
    <mergeCell ref="N552:N554"/>
    <mergeCell ref="E529:E531"/>
    <mergeCell ref="F529:F531"/>
    <mergeCell ref="H532:H534"/>
    <mergeCell ref="A555:A557"/>
    <mergeCell ref="B555:B557"/>
    <mergeCell ref="C555:C557"/>
    <mergeCell ref="D555:D557"/>
    <mergeCell ref="E555:E557"/>
    <mergeCell ref="G555:G557"/>
    <mergeCell ref="H555:H557"/>
    <mergeCell ref="I555:I557"/>
    <mergeCell ref="J555:J557"/>
    <mergeCell ref="J552:J554"/>
    <mergeCell ref="K544:K551"/>
    <mergeCell ref="K552:K554"/>
    <mergeCell ref="F555:F557"/>
    <mergeCell ref="A532:A534"/>
    <mergeCell ref="B532:B534"/>
    <mergeCell ref="C532:C534"/>
    <mergeCell ref="D532:D534"/>
    <mergeCell ref="E532:E534"/>
    <mergeCell ref="F532:F534"/>
    <mergeCell ref="A529:A531"/>
    <mergeCell ref="G541:G543"/>
    <mergeCell ref="H541:H543"/>
    <mergeCell ref="I541:I543"/>
    <mergeCell ref="J541:J543"/>
    <mergeCell ref="A544:A551"/>
    <mergeCell ref="B544:B551"/>
    <mergeCell ref="C544:C551"/>
    <mergeCell ref="A552:A554"/>
    <mergeCell ref="N467:N471"/>
    <mergeCell ref="I438:I440"/>
    <mergeCell ref="B423:B425"/>
    <mergeCell ref="C423:C425"/>
    <mergeCell ref="E412:E414"/>
    <mergeCell ref="F418:F422"/>
    <mergeCell ref="A415:A417"/>
    <mergeCell ref="A418:A422"/>
    <mergeCell ref="B418:B422"/>
    <mergeCell ref="C418:C422"/>
    <mergeCell ref="I353:I355"/>
    <mergeCell ref="B353:B355"/>
    <mergeCell ref="A365:A368"/>
    <mergeCell ref="B365:B368"/>
    <mergeCell ref="A353:A355"/>
    <mergeCell ref="D353:D355"/>
    <mergeCell ref="A358:A364"/>
    <mergeCell ref="F423:F425"/>
    <mergeCell ref="A423:A425"/>
    <mergeCell ref="F365:F368"/>
    <mergeCell ref="N384:N388"/>
    <mergeCell ref="H389:H391"/>
    <mergeCell ref="N372:N374"/>
    <mergeCell ref="H384:H388"/>
    <mergeCell ref="J409:J411"/>
    <mergeCell ref="K412:K414"/>
    <mergeCell ref="F389:F391"/>
    <mergeCell ref="K409:K411"/>
    <mergeCell ref="D415:D417"/>
    <mergeCell ref="E415:E417"/>
    <mergeCell ref="F369:F374"/>
    <mergeCell ref="E377:E378"/>
    <mergeCell ref="N334:N341"/>
    <mergeCell ref="J306:J307"/>
    <mergeCell ref="H297:H305"/>
    <mergeCell ref="G313:G315"/>
    <mergeCell ref="G294:G295"/>
    <mergeCell ref="F228:F233"/>
    <mergeCell ref="G234:G239"/>
    <mergeCell ref="F246:F261"/>
    <mergeCell ref="G246:G261"/>
    <mergeCell ref="F268:F275"/>
    <mergeCell ref="F276:F283"/>
    <mergeCell ref="I262:I267"/>
    <mergeCell ref="E313:E315"/>
    <mergeCell ref="I183:I195"/>
    <mergeCell ref="K234:K239"/>
    <mergeCell ref="K196:K208"/>
    <mergeCell ref="G174:G182"/>
    <mergeCell ref="H174:H182"/>
    <mergeCell ref="F196:F208"/>
    <mergeCell ref="G183:G195"/>
    <mergeCell ref="H222:H227"/>
    <mergeCell ref="J222:J227"/>
    <mergeCell ref="I246:I261"/>
    <mergeCell ref="K228:K233"/>
    <mergeCell ref="J209:J214"/>
    <mergeCell ref="F174:F182"/>
    <mergeCell ref="I313:I315"/>
    <mergeCell ref="K222:K227"/>
    <mergeCell ref="J215:J221"/>
    <mergeCell ref="J234:J239"/>
    <mergeCell ref="E222:E227"/>
    <mergeCell ref="F183:F195"/>
    <mergeCell ref="B57:B68"/>
    <mergeCell ref="E69:E82"/>
    <mergeCell ref="E95:E108"/>
    <mergeCell ref="E16:E21"/>
    <mergeCell ref="E57:E68"/>
    <mergeCell ref="E44:E56"/>
    <mergeCell ref="C4:C9"/>
    <mergeCell ref="J4:J9"/>
    <mergeCell ref="B4:B9"/>
    <mergeCell ref="B69:B79"/>
    <mergeCell ref="B83:B94"/>
    <mergeCell ref="H22:H29"/>
    <mergeCell ref="I32:I43"/>
    <mergeCell ref="I22:I29"/>
    <mergeCell ref="I16:I21"/>
    <mergeCell ref="G69:G82"/>
    <mergeCell ref="F69:F82"/>
    <mergeCell ref="E2:E3"/>
    <mergeCell ref="E4:E9"/>
    <mergeCell ref="H4:H9"/>
    <mergeCell ref="G4:G9"/>
    <mergeCell ref="F4:F9"/>
    <mergeCell ref="F10:F15"/>
    <mergeCell ref="D44:D56"/>
    <mergeCell ref="A4:A9"/>
    <mergeCell ref="A32:A43"/>
    <mergeCell ref="A10:A15"/>
    <mergeCell ref="A16:A21"/>
    <mergeCell ref="A57:A68"/>
    <mergeCell ref="H44:H56"/>
    <mergeCell ref="G57:G68"/>
    <mergeCell ref="G44:G56"/>
    <mergeCell ref="G32:G43"/>
    <mergeCell ref="G16:G21"/>
    <mergeCell ref="G22:G29"/>
    <mergeCell ref="E32:E43"/>
    <mergeCell ref="E22:E29"/>
    <mergeCell ref="F22:F29"/>
    <mergeCell ref="F44:F56"/>
    <mergeCell ref="F57:F68"/>
    <mergeCell ref="C22:C29"/>
    <mergeCell ref="B10:B15"/>
    <mergeCell ref="B16:B21"/>
    <mergeCell ref="C16:C21"/>
    <mergeCell ref="H2:K2"/>
    <mergeCell ref="D10:D15"/>
    <mergeCell ref="I44:I56"/>
    <mergeCell ref="C10:C15"/>
    <mergeCell ref="K22:K28"/>
    <mergeCell ref="L2:L3"/>
    <mergeCell ref="G2:G3"/>
    <mergeCell ref="H83:H94"/>
    <mergeCell ref="E10:E15"/>
    <mergeCell ref="G10:G15"/>
    <mergeCell ref="F83:F94"/>
    <mergeCell ref="G95:G108"/>
    <mergeCell ref="F16:F21"/>
    <mergeCell ref="D4:D9"/>
    <mergeCell ref="A69:A82"/>
    <mergeCell ref="F2:F3"/>
    <mergeCell ref="J10:J15"/>
    <mergeCell ref="H57:H68"/>
    <mergeCell ref="H16:H21"/>
    <mergeCell ref="H10:H15"/>
    <mergeCell ref="I57:I68"/>
    <mergeCell ref="I83:I94"/>
    <mergeCell ref="K83:K94"/>
    <mergeCell ref="J95:J108"/>
    <mergeCell ref="K10:K15"/>
    <mergeCell ref="K4:K9"/>
    <mergeCell ref="I4:I9"/>
    <mergeCell ref="I10:I15"/>
    <mergeCell ref="A22:A29"/>
    <mergeCell ref="D16:D21"/>
    <mergeCell ref="B22:B29"/>
    <mergeCell ref="C32:C43"/>
    <mergeCell ref="B32:B43"/>
    <mergeCell ref="B44:B56"/>
    <mergeCell ref="D57:D68"/>
    <mergeCell ref="A44:A56"/>
    <mergeCell ref="B2:D2"/>
    <mergeCell ref="K32:K43"/>
    <mergeCell ref="K16:K21"/>
    <mergeCell ref="J32:J43"/>
    <mergeCell ref="K44:K56"/>
    <mergeCell ref="J44:J56"/>
    <mergeCell ref="I109:I121"/>
    <mergeCell ref="G83:G94"/>
    <mergeCell ref="G122:G134"/>
    <mergeCell ref="H95:H108"/>
    <mergeCell ref="C95:C108"/>
    <mergeCell ref="C57:C68"/>
    <mergeCell ref="C44:C56"/>
    <mergeCell ref="D22:D29"/>
    <mergeCell ref="C69:C79"/>
    <mergeCell ref="H32:H43"/>
    <mergeCell ref="D69:D79"/>
    <mergeCell ref="J16:J21"/>
    <mergeCell ref="J22:J29"/>
    <mergeCell ref="D95:D108"/>
    <mergeCell ref="D83:D94"/>
    <mergeCell ref="D109:D121"/>
    <mergeCell ref="E109:E121"/>
    <mergeCell ref="C83:C94"/>
    <mergeCell ref="I69:I82"/>
    <mergeCell ref="D32:D43"/>
    <mergeCell ref="F32:F43"/>
    <mergeCell ref="E83:E94"/>
    <mergeCell ref="F95:F108"/>
    <mergeCell ref="J83:J94"/>
    <mergeCell ref="F209:F214"/>
    <mergeCell ref="H215:H221"/>
    <mergeCell ref="I209:I214"/>
    <mergeCell ref="I135:I147"/>
    <mergeCell ref="K57:K68"/>
    <mergeCell ref="K148:K160"/>
    <mergeCell ref="H246:H261"/>
    <mergeCell ref="I122:I134"/>
    <mergeCell ref="H262:H267"/>
    <mergeCell ref="I228:I233"/>
    <mergeCell ref="K246:K261"/>
    <mergeCell ref="H69:H82"/>
    <mergeCell ref="H240:H245"/>
    <mergeCell ref="G240:G245"/>
    <mergeCell ref="K240:K245"/>
    <mergeCell ref="G135:G147"/>
    <mergeCell ref="J69:J82"/>
    <mergeCell ref="K69:K82"/>
    <mergeCell ref="K135:K147"/>
    <mergeCell ref="J109:J121"/>
    <mergeCell ref="J135:J147"/>
    <mergeCell ref="G215:G221"/>
    <mergeCell ref="J57:J68"/>
    <mergeCell ref="K262:K267"/>
    <mergeCell ref="J122:J134"/>
    <mergeCell ref="K95:K108"/>
    <mergeCell ref="H135:H147"/>
    <mergeCell ref="I95:I108"/>
    <mergeCell ref="K109:K121"/>
    <mergeCell ref="H109:H121"/>
    <mergeCell ref="G109:G121"/>
    <mergeCell ref="J196:J208"/>
    <mergeCell ref="F222:F227"/>
    <mergeCell ref="K215:K221"/>
    <mergeCell ref="F313:F315"/>
    <mergeCell ref="H268:H275"/>
    <mergeCell ref="H183:H195"/>
    <mergeCell ref="H161:H173"/>
    <mergeCell ref="K268:K275"/>
    <mergeCell ref="J246:J261"/>
    <mergeCell ref="K276:K283"/>
    <mergeCell ref="I234:I239"/>
    <mergeCell ref="I284:I288"/>
    <mergeCell ref="G209:G214"/>
    <mergeCell ref="G228:G233"/>
    <mergeCell ref="H276:H283"/>
    <mergeCell ref="F109:F121"/>
    <mergeCell ref="F148:F160"/>
    <mergeCell ref="H209:H214"/>
    <mergeCell ref="I196:I208"/>
    <mergeCell ref="J240:J245"/>
    <mergeCell ref="I148:I160"/>
    <mergeCell ref="F135:F147"/>
    <mergeCell ref="I215:I221"/>
    <mergeCell ref="G148:G160"/>
    <mergeCell ref="K161:K173"/>
    <mergeCell ref="H148:H160"/>
    <mergeCell ref="I222:I227"/>
    <mergeCell ref="G161:G173"/>
    <mergeCell ref="I174:I182"/>
    <mergeCell ref="K183:K195"/>
    <mergeCell ref="J183:J195"/>
    <mergeCell ref="F215:F221"/>
    <mergeCell ref="F262:F267"/>
    <mergeCell ref="H234:H239"/>
    <mergeCell ref="K306:K307"/>
    <mergeCell ref="K316:K326"/>
    <mergeCell ref="K209:K214"/>
    <mergeCell ref="J297:J305"/>
    <mergeCell ref="J333:J341"/>
    <mergeCell ref="I240:I245"/>
    <mergeCell ref="J262:J267"/>
    <mergeCell ref="J316:J326"/>
    <mergeCell ref="H333:H341"/>
    <mergeCell ref="G262:G267"/>
    <mergeCell ref="H306:H307"/>
    <mergeCell ref="J228:J233"/>
    <mergeCell ref="K284:K288"/>
    <mergeCell ref="J294:J295"/>
    <mergeCell ref="J313:J315"/>
    <mergeCell ref="G284:G288"/>
    <mergeCell ref="F161:F173"/>
    <mergeCell ref="E122:E134"/>
    <mergeCell ref="F122:F134"/>
    <mergeCell ref="J358:J364"/>
    <mergeCell ref="H365:H368"/>
    <mergeCell ref="I358:I364"/>
    <mergeCell ref="K294:K295"/>
    <mergeCell ref="K313:K315"/>
    <mergeCell ref="H353:H355"/>
    <mergeCell ref="J148:J160"/>
    <mergeCell ref="K174:K182"/>
    <mergeCell ref="J161:J173"/>
    <mergeCell ref="K122:K134"/>
    <mergeCell ref="H122:H134"/>
    <mergeCell ref="G222:G227"/>
    <mergeCell ref="G276:G283"/>
    <mergeCell ref="J174:J182"/>
    <mergeCell ref="I161:I173"/>
    <mergeCell ref="H228:H233"/>
    <mergeCell ref="H294:H295"/>
    <mergeCell ref="E240:E245"/>
    <mergeCell ref="F240:F245"/>
    <mergeCell ref="F294:F295"/>
    <mergeCell ref="G343:G352"/>
    <mergeCell ref="I343:I352"/>
    <mergeCell ref="E135:E147"/>
    <mergeCell ref="H196:H208"/>
    <mergeCell ref="G196:G208"/>
    <mergeCell ref="K297:K305"/>
    <mergeCell ref="H358:H364"/>
    <mergeCell ref="G268:G275"/>
    <mergeCell ref="G333:G341"/>
    <mergeCell ref="D389:D391"/>
    <mergeCell ref="K389:K391"/>
    <mergeCell ref="I392:I394"/>
    <mergeCell ref="I389:I391"/>
    <mergeCell ref="K392:K394"/>
    <mergeCell ref="I268:I275"/>
    <mergeCell ref="G369:G374"/>
    <mergeCell ref="D297:D305"/>
    <mergeCell ref="G297:G305"/>
    <mergeCell ref="H313:H315"/>
    <mergeCell ref="F316:F326"/>
    <mergeCell ref="I316:I326"/>
    <mergeCell ref="F284:F288"/>
    <mergeCell ref="G316:G326"/>
    <mergeCell ref="G353:G355"/>
    <mergeCell ref="H316:H326"/>
    <mergeCell ref="J276:J283"/>
    <mergeCell ref="J284:J288"/>
    <mergeCell ref="J268:J275"/>
    <mergeCell ref="E358:E364"/>
    <mergeCell ref="H284:H288"/>
    <mergeCell ref="J389:J391"/>
    <mergeCell ref="F343:F352"/>
    <mergeCell ref="F358:F364"/>
    <mergeCell ref="H343:H352"/>
    <mergeCell ref="I333:I341"/>
    <mergeCell ref="D276:D283"/>
    <mergeCell ref="K369:K374"/>
    <mergeCell ref="I276:I283"/>
    <mergeCell ref="J353:J355"/>
    <mergeCell ref="K358:K364"/>
    <mergeCell ref="K343:K352"/>
    <mergeCell ref="E333:E341"/>
    <mergeCell ref="F333:F341"/>
    <mergeCell ref="I294:I295"/>
    <mergeCell ref="E343:E352"/>
    <mergeCell ref="J365:J368"/>
    <mergeCell ref="K353:K355"/>
    <mergeCell ref="K365:K368"/>
    <mergeCell ref="G306:G307"/>
    <mergeCell ref="K333:K341"/>
    <mergeCell ref="I365:I368"/>
    <mergeCell ref="G377:G378"/>
    <mergeCell ref="E294:E295"/>
    <mergeCell ref="E284:E288"/>
    <mergeCell ref="F353:F355"/>
    <mergeCell ref="D365:D368"/>
    <mergeCell ref="I369:I374"/>
    <mergeCell ref="K377:K378"/>
    <mergeCell ref="G365:G368"/>
    <mergeCell ref="F297:F305"/>
    <mergeCell ref="I306:I307"/>
    <mergeCell ref="I297:I305"/>
    <mergeCell ref="E268:E275"/>
    <mergeCell ref="D313:D315"/>
    <mergeCell ref="E365:E368"/>
    <mergeCell ref="G358:G364"/>
    <mergeCell ref="J343:J352"/>
    <mergeCell ref="J384:J388"/>
    <mergeCell ref="E306:E307"/>
    <mergeCell ref="F306:F307"/>
    <mergeCell ref="H398:H402"/>
    <mergeCell ref="H412:H414"/>
    <mergeCell ref="A412:A414"/>
    <mergeCell ref="A398:A402"/>
    <mergeCell ref="A395:A397"/>
    <mergeCell ref="C409:C411"/>
    <mergeCell ref="D409:D411"/>
    <mergeCell ref="C398:C402"/>
    <mergeCell ref="C384:C388"/>
    <mergeCell ref="A409:A411"/>
    <mergeCell ref="G389:G391"/>
    <mergeCell ref="G392:G394"/>
    <mergeCell ref="D406:D408"/>
    <mergeCell ref="E398:E402"/>
    <mergeCell ref="F409:F411"/>
    <mergeCell ref="G395:G397"/>
    <mergeCell ref="F403:F405"/>
    <mergeCell ref="F406:F408"/>
    <mergeCell ref="A392:A394"/>
    <mergeCell ref="A403:A405"/>
    <mergeCell ref="B384:B388"/>
    <mergeCell ref="C395:C397"/>
    <mergeCell ref="B392:B394"/>
    <mergeCell ref="A406:A408"/>
    <mergeCell ref="A389:A391"/>
    <mergeCell ref="C389:C391"/>
    <mergeCell ref="B389:B391"/>
    <mergeCell ref="I435:I437"/>
    <mergeCell ref="J395:J397"/>
    <mergeCell ref="K426:K428"/>
    <mergeCell ref="K395:K397"/>
    <mergeCell ref="K415:K417"/>
    <mergeCell ref="K384:K388"/>
    <mergeCell ref="K398:K402"/>
    <mergeCell ref="K403:K405"/>
    <mergeCell ref="J377:J378"/>
    <mergeCell ref="J369:J374"/>
    <mergeCell ref="G384:G388"/>
    <mergeCell ref="F384:F388"/>
    <mergeCell ref="I409:I411"/>
    <mergeCell ref="I406:I408"/>
    <mergeCell ref="I412:I414"/>
    <mergeCell ref="J426:J428"/>
    <mergeCell ref="I426:I428"/>
    <mergeCell ref="F395:F397"/>
    <mergeCell ref="G426:G428"/>
    <mergeCell ref="H423:H425"/>
    <mergeCell ref="I418:I422"/>
    <mergeCell ref="J403:J405"/>
    <mergeCell ref="H418:H422"/>
    <mergeCell ref="I423:I425"/>
    <mergeCell ref="J423:J425"/>
    <mergeCell ref="I377:I378"/>
    <mergeCell ref="H369:H374"/>
    <mergeCell ref="D384:D388"/>
    <mergeCell ref="E384:E388"/>
    <mergeCell ref="J398:J402"/>
    <mergeCell ref="F412:F414"/>
    <mergeCell ref="G418:G422"/>
    <mergeCell ref="I395:I397"/>
    <mergeCell ref="I384:I388"/>
    <mergeCell ref="G409:G411"/>
    <mergeCell ref="I451:I456"/>
    <mergeCell ref="H475:H477"/>
    <mergeCell ref="J392:J394"/>
    <mergeCell ref="G398:G402"/>
    <mergeCell ref="J429:J431"/>
    <mergeCell ref="H487:H489"/>
    <mergeCell ref="H481:H483"/>
    <mergeCell ref="D461:D463"/>
    <mergeCell ref="D432:D434"/>
    <mergeCell ref="D441:D446"/>
    <mergeCell ref="G447:G449"/>
    <mergeCell ref="J461:J463"/>
    <mergeCell ref="I472:I474"/>
    <mergeCell ref="I467:I471"/>
    <mergeCell ref="H429:H431"/>
    <mergeCell ref="F461:F463"/>
    <mergeCell ref="J438:J440"/>
    <mergeCell ref="G464:G466"/>
    <mergeCell ref="G472:G474"/>
    <mergeCell ref="H464:H466"/>
    <mergeCell ref="H435:H437"/>
    <mergeCell ref="H458:H460"/>
    <mergeCell ref="I461:I463"/>
    <mergeCell ref="I447:I449"/>
    <mergeCell ref="H461:H463"/>
    <mergeCell ref="E389:E391"/>
    <mergeCell ref="F398:F402"/>
    <mergeCell ref="H415:H417"/>
    <mergeCell ref="J406:J408"/>
    <mergeCell ref="E487:E489"/>
    <mergeCell ref="F481:F483"/>
    <mergeCell ref="H478:H480"/>
    <mergeCell ref="G538:G540"/>
    <mergeCell ref="G512:G514"/>
    <mergeCell ref="G515:G517"/>
    <mergeCell ref="G529:G531"/>
    <mergeCell ref="I398:I402"/>
    <mergeCell ref="E406:E408"/>
    <mergeCell ref="E409:E411"/>
    <mergeCell ref="E524:E528"/>
    <mergeCell ref="F524:F528"/>
    <mergeCell ref="G524:G528"/>
    <mergeCell ref="H524:H528"/>
    <mergeCell ref="I524:I528"/>
    <mergeCell ref="J524:J528"/>
    <mergeCell ref="J441:J446"/>
    <mergeCell ref="G451:G456"/>
    <mergeCell ref="J447:J449"/>
    <mergeCell ref="J412:J414"/>
    <mergeCell ref="F429:F431"/>
    <mergeCell ref="J435:J437"/>
    <mergeCell ref="H403:H405"/>
    <mergeCell ref="G423:G425"/>
    <mergeCell ref="H490:H492"/>
    <mergeCell ref="H493:H495"/>
    <mergeCell ref="G493:G495"/>
    <mergeCell ref="I487:I489"/>
    <mergeCell ref="H409:H411"/>
    <mergeCell ref="F512:F514"/>
    <mergeCell ref="E426:E428"/>
    <mergeCell ref="G412:G414"/>
    <mergeCell ref="G435:G437"/>
    <mergeCell ref="J432:J434"/>
    <mergeCell ref="H432:H434"/>
    <mergeCell ref="I1068:I1070"/>
    <mergeCell ref="I1021:I1023"/>
    <mergeCell ref="I1015:I1017"/>
    <mergeCell ref="J1046:J1048"/>
    <mergeCell ref="I1042:I1045"/>
    <mergeCell ref="I1080:I1082"/>
    <mergeCell ref="I915:I917"/>
    <mergeCell ref="H395:H397"/>
    <mergeCell ref="H538:H540"/>
    <mergeCell ref="I538:I540"/>
    <mergeCell ref="H967:H970"/>
    <mergeCell ref="H529:H531"/>
    <mergeCell ref="I529:I531"/>
    <mergeCell ref="H535:H537"/>
    <mergeCell ref="I535:I537"/>
    <mergeCell ref="H496:H498"/>
    <mergeCell ref="H499:H501"/>
    <mergeCell ref="I515:I517"/>
    <mergeCell ref="H503:H505"/>
    <mergeCell ref="I503:I505"/>
    <mergeCell ref="I509:I511"/>
    <mergeCell ref="I499:I501"/>
    <mergeCell ref="H506:H508"/>
    <mergeCell ref="H512:H514"/>
    <mergeCell ref="H803:H808"/>
    <mergeCell ref="H426:H428"/>
    <mergeCell ref="I432:I434"/>
    <mergeCell ref="K699:K701"/>
    <mergeCell ref="K606:K608"/>
    <mergeCell ref="K594:K596"/>
    <mergeCell ref="K670:K672"/>
    <mergeCell ref="K702:K704"/>
    <mergeCell ref="K714:K716"/>
    <mergeCell ref="K582:K584"/>
    <mergeCell ref="K769:K771"/>
    <mergeCell ref="K693:K698"/>
    <mergeCell ref="J515:J517"/>
    <mergeCell ref="J679:J681"/>
    <mergeCell ref="K515:K517"/>
    <mergeCell ref="K521:K523"/>
    <mergeCell ref="K658:K660"/>
    <mergeCell ref="K673:K675"/>
    <mergeCell ref="K603:K605"/>
    <mergeCell ref="K597:K599"/>
    <mergeCell ref="K600:K602"/>
    <mergeCell ref="J594:J596"/>
    <mergeCell ref="J638:J640"/>
    <mergeCell ref="J658:J660"/>
    <mergeCell ref="J676:J678"/>
    <mergeCell ref="K705:K707"/>
    <mergeCell ref="K708:K710"/>
    <mergeCell ref="K687:K689"/>
    <mergeCell ref="K661:K663"/>
    <mergeCell ref="K667:K669"/>
    <mergeCell ref="K664:K666"/>
    <mergeCell ref="J567:J569"/>
    <mergeCell ref="J629:J631"/>
    <mergeCell ref="I570:I578"/>
    <mergeCell ref="J490:J492"/>
    <mergeCell ref="K490:K492"/>
    <mergeCell ref="J506:J508"/>
    <mergeCell ref="H1083:H1085"/>
    <mergeCell ref="K1109:K1111"/>
    <mergeCell ref="K493:K495"/>
    <mergeCell ref="K496:K498"/>
    <mergeCell ref="J493:J495"/>
    <mergeCell ref="J487:J489"/>
    <mergeCell ref="J529:J531"/>
    <mergeCell ref="I518:I520"/>
    <mergeCell ref="I544:I551"/>
    <mergeCell ref="J544:J551"/>
    <mergeCell ref="J535:J537"/>
    <mergeCell ref="J538:J540"/>
    <mergeCell ref="K499:K501"/>
    <mergeCell ref="K615:K619"/>
    <mergeCell ref="K623:K625"/>
    <mergeCell ref="K750:K752"/>
    <mergeCell ref="K570:K578"/>
    <mergeCell ref="K506:K508"/>
    <mergeCell ref="K538:K540"/>
    <mergeCell ref="K541:K543"/>
    <mergeCell ref="I635:I637"/>
    <mergeCell ref="K620:K622"/>
    <mergeCell ref="K744:K746"/>
    <mergeCell ref="K747:K749"/>
    <mergeCell ref="I1036:I1038"/>
    <mergeCell ref="H924:H926"/>
    <mergeCell ref="H784:H786"/>
    <mergeCell ref="H509:H511"/>
    <mergeCell ref="H521:H523"/>
    <mergeCell ref="K464:K466"/>
    <mergeCell ref="K518:K520"/>
    <mergeCell ref="J484:J486"/>
    <mergeCell ref="K567:K569"/>
    <mergeCell ref="K509:K511"/>
    <mergeCell ref="I496:I498"/>
    <mergeCell ref="K503:K505"/>
    <mergeCell ref="J503:J505"/>
    <mergeCell ref="J512:J514"/>
    <mergeCell ref="J509:J511"/>
    <mergeCell ref="I521:I523"/>
    <mergeCell ref="J521:J523"/>
    <mergeCell ref="I506:I508"/>
    <mergeCell ref="J532:J534"/>
    <mergeCell ref="J499:J501"/>
    <mergeCell ref="J496:J498"/>
    <mergeCell ref="K484:K486"/>
    <mergeCell ref="J481:J483"/>
    <mergeCell ref="J475:J477"/>
    <mergeCell ref="J518:J520"/>
    <mergeCell ref="K524:K528"/>
    <mergeCell ref="K529:K531"/>
    <mergeCell ref="K532:K534"/>
    <mergeCell ref="K535:K537"/>
    <mergeCell ref="I552:I554"/>
    <mergeCell ref="I532:I534"/>
    <mergeCell ref="I567:I569"/>
    <mergeCell ref="I512:I514"/>
    <mergeCell ref="I558:I566"/>
    <mergeCell ref="I475:I477"/>
    <mergeCell ref="I478:I480"/>
    <mergeCell ref="I481:I483"/>
    <mergeCell ref="G1310:G1316"/>
    <mergeCell ref="G1334:G1336"/>
    <mergeCell ref="G1366:G1368"/>
    <mergeCell ref="G1320:G1321"/>
    <mergeCell ref="G1349:G1353"/>
    <mergeCell ref="G1354:G1356"/>
    <mergeCell ref="G1317:G1319"/>
    <mergeCell ref="H1366:H1368"/>
    <mergeCell ref="K1310:K1316"/>
    <mergeCell ref="K1354:K1356"/>
    <mergeCell ref="H1328:H1330"/>
    <mergeCell ref="H1317:H1319"/>
    <mergeCell ref="I1331:I1333"/>
    <mergeCell ref="J1322:J1324"/>
    <mergeCell ref="J1325:J1327"/>
    <mergeCell ref="H1369:H1371"/>
    <mergeCell ref="H1357:H1359"/>
    <mergeCell ref="G1363:G1365"/>
    <mergeCell ref="H1338:H1343"/>
    <mergeCell ref="H1363:H1365"/>
    <mergeCell ref="I1310:I1316"/>
    <mergeCell ref="I1334:I1336"/>
    <mergeCell ref="I1338:I1343"/>
    <mergeCell ref="G1357:G1359"/>
    <mergeCell ref="I1357:I1359"/>
    <mergeCell ref="G1338:G1343"/>
    <mergeCell ref="K1317:K1319"/>
    <mergeCell ref="K1346:K1348"/>
    <mergeCell ref="K1344:K1345"/>
    <mergeCell ref="H1295:H1297"/>
    <mergeCell ref="H1325:H1327"/>
    <mergeCell ref="H1322:H1324"/>
    <mergeCell ref="H1354:H1356"/>
    <mergeCell ref="H1346:H1348"/>
    <mergeCell ref="J1346:J1348"/>
    <mergeCell ref="J1354:J1356"/>
    <mergeCell ref="H1289:H1294"/>
    <mergeCell ref="J1298:J1300"/>
    <mergeCell ref="H1298:H1300"/>
    <mergeCell ref="H1334:H1336"/>
    <mergeCell ref="I1320:I1321"/>
    <mergeCell ref="I1322:I1324"/>
    <mergeCell ref="H1310:H1316"/>
    <mergeCell ref="I1325:I1327"/>
    <mergeCell ref="I1295:I1297"/>
    <mergeCell ref="I1328:I1330"/>
    <mergeCell ref="J1310:J1316"/>
    <mergeCell ref="J1295:J1297"/>
    <mergeCell ref="H1283:H1285"/>
    <mergeCell ref="H1286:H1288"/>
    <mergeCell ref="G1271:G1273"/>
    <mergeCell ref="H1267:H1270"/>
    <mergeCell ref="G1033:G1035"/>
    <mergeCell ref="G1080:G1082"/>
    <mergeCell ref="H1071:H1079"/>
    <mergeCell ref="G1071:G1079"/>
    <mergeCell ref="G1298:G1300"/>
    <mergeCell ref="G1295:G1297"/>
    <mergeCell ref="H1304:H1309"/>
    <mergeCell ref="H1331:H1333"/>
    <mergeCell ref="H1320:H1321"/>
    <mergeCell ref="G1360:G1362"/>
    <mergeCell ref="H1344:H1345"/>
    <mergeCell ref="H1349:H1353"/>
    <mergeCell ref="H1301:H1303"/>
    <mergeCell ref="H1360:H1362"/>
    <mergeCell ref="G1055:G1057"/>
    <mergeCell ref="G1046:G1048"/>
    <mergeCell ref="H1052:H1054"/>
    <mergeCell ref="H1080:H1082"/>
    <mergeCell ref="G1042:G1045"/>
    <mergeCell ref="H1109:H1111"/>
    <mergeCell ref="G1104:G1106"/>
    <mergeCell ref="H1086:H1088"/>
    <mergeCell ref="H1098:H1100"/>
    <mergeCell ref="G1107:G1108"/>
    <mergeCell ref="G1109:G1111"/>
    <mergeCell ref="H1160:H1162"/>
    <mergeCell ref="H1166:H1169"/>
    <mergeCell ref="H1247:H1252"/>
    <mergeCell ref="C512:C514"/>
    <mergeCell ref="D512:D514"/>
    <mergeCell ref="F493:F495"/>
    <mergeCell ref="D499:D501"/>
    <mergeCell ref="E499:E501"/>
    <mergeCell ref="F499:F501"/>
    <mergeCell ref="B518:B520"/>
    <mergeCell ref="B496:B498"/>
    <mergeCell ref="C496:C498"/>
    <mergeCell ref="G1267:G1270"/>
    <mergeCell ref="G1283:G1285"/>
    <mergeCell ref="I1274:I1276"/>
    <mergeCell ref="I1289:I1294"/>
    <mergeCell ref="G1286:G1288"/>
    <mergeCell ref="G1036:G1038"/>
    <mergeCell ref="H1027:H1029"/>
    <mergeCell ref="H1021:H1023"/>
    <mergeCell ref="G1059:G1061"/>
    <mergeCell ref="G1065:G1067"/>
    <mergeCell ref="G1098:G1100"/>
    <mergeCell ref="G1185:G1187"/>
    <mergeCell ref="G1192:G1194"/>
    <mergeCell ref="G1188:G1191"/>
    <mergeCell ref="G1157:G1159"/>
    <mergeCell ref="G1163:G1165"/>
    <mergeCell ref="H1042:H1045"/>
    <mergeCell ref="G1176:G1178"/>
    <mergeCell ref="G1259:G1266"/>
    <mergeCell ref="G1253:G1258"/>
    <mergeCell ref="G1274:G1276"/>
    <mergeCell ref="G1289:G1294"/>
    <mergeCell ref="G1278:G1282"/>
    <mergeCell ref="I582:I584"/>
    <mergeCell ref="G567:G569"/>
    <mergeCell ref="H567:H569"/>
    <mergeCell ref="C570:C578"/>
    <mergeCell ref="E570:E578"/>
    <mergeCell ref="E579:E581"/>
    <mergeCell ref="G570:G578"/>
    <mergeCell ref="F579:F581"/>
    <mergeCell ref="A567:A569"/>
    <mergeCell ref="H579:H581"/>
    <mergeCell ref="F632:F634"/>
    <mergeCell ref="F818:F825"/>
    <mergeCell ref="D582:D584"/>
    <mergeCell ref="F816:F817"/>
    <mergeCell ref="A840:A842"/>
    <mergeCell ref="A843:A845"/>
    <mergeCell ref="I579:I581"/>
    <mergeCell ref="G582:G584"/>
    <mergeCell ref="A570:A578"/>
    <mergeCell ref="B594:B596"/>
    <mergeCell ref="I585:I587"/>
    <mergeCell ref="F597:F599"/>
    <mergeCell ref="G615:G619"/>
    <mergeCell ref="G585:G587"/>
    <mergeCell ref="G591:G593"/>
    <mergeCell ref="B570:B578"/>
    <mergeCell ref="D570:D578"/>
    <mergeCell ref="A661:A663"/>
    <mergeCell ref="B635:B637"/>
    <mergeCell ref="B661:B663"/>
    <mergeCell ref="C661:C663"/>
    <mergeCell ref="D661:D663"/>
    <mergeCell ref="A475:A477"/>
    <mergeCell ref="E475:E477"/>
    <mergeCell ref="C475:C477"/>
    <mergeCell ref="A496:A498"/>
    <mergeCell ref="A506:A508"/>
    <mergeCell ref="F496:F498"/>
    <mergeCell ref="A512:A514"/>
    <mergeCell ref="C509:C511"/>
    <mergeCell ref="D509:D511"/>
    <mergeCell ref="F509:F511"/>
    <mergeCell ref="D506:D508"/>
    <mergeCell ref="G952:G954"/>
    <mergeCell ref="G558:G566"/>
    <mergeCell ref="A591:A593"/>
    <mergeCell ref="B591:B593"/>
    <mergeCell ref="C591:C593"/>
    <mergeCell ref="D591:D593"/>
    <mergeCell ref="E591:E593"/>
    <mergeCell ref="F591:F593"/>
    <mergeCell ref="A481:A483"/>
    <mergeCell ref="B481:B483"/>
    <mergeCell ref="C481:C483"/>
    <mergeCell ref="C487:C489"/>
    <mergeCell ref="F484:F486"/>
    <mergeCell ref="D490:D492"/>
    <mergeCell ref="F478:F480"/>
    <mergeCell ref="E481:E483"/>
    <mergeCell ref="C635:C637"/>
    <mergeCell ref="G544:G551"/>
    <mergeCell ref="E582:E584"/>
    <mergeCell ref="A866:A871"/>
    <mergeCell ref="F490:F492"/>
    <mergeCell ref="B503:B505"/>
    <mergeCell ref="D529:D531"/>
    <mergeCell ref="C515:C517"/>
    <mergeCell ref="D515:D517"/>
    <mergeCell ref="D496:D498"/>
    <mergeCell ref="E515:E517"/>
    <mergeCell ref="E521:E523"/>
    <mergeCell ref="A509:A511"/>
    <mergeCell ref="B509:B511"/>
    <mergeCell ref="D535:D537"/>
    <mergeCell ref="A484:A486"/>
    <mergeCell ref="B484:B486"/>
    <mergeCell ref="B524:B528"/>
    <mergeCell ref="C524:C528"/>
    <mergeCell ref="E535:E537"/>
    <mergeCell ref="F535:F537"/>
    <mergeCell ref="C493:C495"/>
    <mergeCell ref="B529:B531"/>
    <mergeCell ref="D484:D486"/>
    <mergeCell ref="D487:D489"/>
    <mergeCell ref="C506:C508"/>
    <mergeCell ref="D524:D528"/>
    <mergeCell ref="A499:A501"/>
    <mergeCell ref="E496:E498"/>
    <mergeCell ref="A503:A505"/>
    <mergeCell ref="A493:A495"/>
    <mergeCell ref="A487:A489"/>
    <mergeCell ref="C484:C486"/>
    <mergeCell ref="B487:B489"/>
    <mergeCell ref="E484:E486"/>
    <mergeCell ref="E509:E511"/>
    <mergeCell ref="B512:B514"/>
    <mergeCell ref="A472:A474"/>
    <mergeCell ref="E478:E480"/>
    <mergeCell ref="C490:C492"/>
    <mergeCell ref="E493:E495"/>
    <mergeCell ref="A490:A492"/>
    <mergeCell ref="B490:B492"/>
    <mergeCell ref="F544:F551"/>
    <mergeCell ref="B535:B537"/>
    <mergeCell ref="C503:C505"/>
    <mergeCell ref="B641:B643"/>
    <mergeCell ref="C641:C643"/>
    <mergeCell ref="D641:D643"/>
    <mergeCell ref="E641:E643"/>
    <mergeCell ref="B664:B666"/>
    <mergeCell ref="C664:C666"/>
    <mergeCell ref="D664:D666"/>
    <mergeCell ref="E664:E666"/>
    <mergeCell ref="F664:F666"/>
    <mergeCell ref="A478:A480"/>
    <mergeCell ref="B493:B495"/>
    <mergeCell ref="D481:D483"/>
    <mergeCell ref="C538:C540"/>
    <mergeCell ref="F518:F520"/>
    <mergeCell ref="E506:E508"/>
    <mergeCell ref="A518:A520"/>
    <mergeCell ref="A521:A523"/>
    <mergeCell ref="A515:A517"/>
    <mergeCell ref="A541:A543"/>
    <mergeCell ref="A535:A537"/>
    <mergeCell ref="B499:B501"/>
    <mergeCell ref="D538:D540"/>
    <mergeCell ref="A524:A528"/>
    <mergeCell ref="G438:G440"/>
    <mergeCell ref="G403:G405"/>
    <mergeCell ref="G509:G511"/>
    <mergeCell ref="G499:G501"/>
    <mergeCell ref="C518:C520"/>
    <mergeCell ref="D518:D520"/>
    <mergeCell ref="E518:E520"/>
    <mergeCell ref="B458:B460"/>
    <mergeCell ref="B541:B543"/>
    <mergeCell ref="E490:E492"/>
    <mergeCell ref="C541:C543"/>
    <mergeCell ref="D541:D543"/>
    <mergeCell ref="E541:E543"/>
    <mergeCell ref="F541:F543"/>
    <mergeCell ref="F538:F540"/>
    <mergeCell ref="G518:G520"/>
    <mergeCell ref="G478:G480"/>
    <mergeCell ref="C412:C414"/>
    <mergeCell ref="C435:C437"/>
    <mergeCell ref="C472:C474"/>
    <mergeCell ref="F467:F471"/>
    <mergeCell ref="B438:B440"/>
    <mergeCell ref="C432:C434"/>
    <mergeCell ref="G506:G508"/>
    <mergeCell ref="G496:G498"/>
    <mergeCell ref="F458:F460"/>
    <mergeCell ref="B464:B466"/>
    <mergeCell ref="D475:D477"/>
    <mergeCell ref="F475:F477"/>
    <mergeCell ref="D478:D480"/>
    <mergeCell ref="F506:F508"/>
    <mergeCell ref="E512:E514"/>
    <mergeCell ref="B521:B523"/>
    <mergeCell ref="C521:C523"/>
    <mergeCell ref="E467:E471"/>
    <mergeCell ref="B472:B474"/>
    <mergeCell ref="F464:F466"/>
    <mergeCell ref="G532:G534"/>
    <mergeCell ref="C579:C581"/>
    <mergeCell ref="D579:D581"/>
    <mergeCell ref="D467:D471"/>
    <mergeCell ref="F487:F489"/>
    <mergeCell ref="E567:E569"/>
    <mergeCell ref="F570:F578"/>
    <mergeCell ref="G490:G492"/>
    <mergeCell ref="G503:G505"/>
    <mergeCell ref="F567:F569"/>
    <mergeCell ref="C467:C471"/>
    <mergeCell ref="B538:B540"/>
    <mergeCell ref="E552:E554"/>
    <mergeCell ref="F552:F554"/>
    <mergeCell ref="B475:B477"/>
    <mergeCell ref="E503:E505"/>
    <mergeCell ref="F503:F505"/>
    <mergeCell ref="G481:G483"/>
    <mergeCell ref="C478:C480"/>
    <mergeCell ref="B467:B471"/>
    <mergeCell ref="G467:G471"/>
    <mergeCell ref="D521:D523"/>
    <mergeCell ref="B515:B517"/>
    <mergeCell ref="E544:E551"/>
    <mergeCell ref="F521:F523"/>
    <mergeCell ref="C529:C531"/>
    <mergeCell ref="C499:C501"/>
    <mergeCell ref="F426:F428"/>
    <mergeCell ref="E418:E422"/>
    <mergeCell ref="E451:E456"/>
    <mergeCell ref="E429:E431"/>
    <mergeCell ref="C447:C449"/>
    <mergeCell ref="D438:D440"/>
    <mergeCell ref="D423:D425"/>
    <mergeCell ref="B435:B437"/>
    <mergeCell ref="D426:D428"/>
    <mergeCell ref="E447:E449"/>
    <mergeCell ref="D447:D449"/>
    <mergeCell ref="C441:C446"/>
    <mergeCell ref="B447:B449"/>
    <mergeCell ref="D418:D422"/>
    <mergeCell ref="F447:F449"/>
    <mergeCell ref="B784:B786"/>
    <mergeCell ref="F515:F517"/>
    <mergeCell ref="E673:E675"/>
    <mergeCell ref="B478:B480"/>
    <mergeCell ref="B506:B508"/>
    <mergeCell ref="D544:D551"/>
    <mergeCell ref="D472:D474"/>
    <mergeCell ref="C552:C554"/>
    <mergeCell ref="D552:D554"/>
    <mergeCell ref="C464:C466"/>
    <mergeCell ref="E538:E540"/>
    <mergeCell ref="F432:F434"/>
    <mergeCell ref="C673:C675"/>
    <mergeCell ref="D673:D675"/>
    <mergeCell ref="B567:B569"/>
    <mergeCell ref="C567:C569"/>
    <mergeCell ref="D567:D569"/>
    <mergeCell ref="A447:A449"/>
    <mergeCell ref="A435:A437"/>
    <mergeCell ref="C403:C405"/>
    <mergeCell ref="D395:D397"/>
    <mergeCell ref="A461:A463"/>
    <mergeCell ref="E435:E437"/>
    <mergeCell ref="B406:B408"/>
    <mergeCell ref="D403:D405"/>
    <mergeCell ref="B461:B463"/>
    <mergeCell ref="B426:B428"/>
    <mergeCell ref="E441:E446"/>
    <mergeCell ref="C438:C440"/>
    <mergeCell ref="A432:A434"/>
    <mergeCell ref="C406:C408"/>
    <mergeCell ref="A458:A460"/>
    <mergeCell ref="B429:B431"/>
    <mergeCell ref="B451:B456"/>
    <mergeCell ref="E423:E425"/>
    <mergeCell ref="E432:E434"/>
    <mergeCell ref="B415:B417"/>
    <mergeCell ref="D398:D402"/>
    <mergeCell ref="B403:B405"/>
    <mergeCell ref="E395:E397"/>
    <mergeCell ref="C209:C214"/>
    <mergeCell ref="E215:E221"/>
    <mergeCell ref="D161:D173"/>
    <mergeCell ref="B343:B352"/>
    <mergeCell ref="D369:D374"/>
    <mergeCell ref="E161:E173"/>
    <mergeCell ref="E234:E239"/>
    <mergeCell ref="B268:B275"/>
    <mergeCell ref="B183:B195"/>
    <mergeCell ref="D268:D275"/>
    <mergeCell ref="C234:C239"/>
    <mergeCell ref="B196:B208"/>
    <mergeCell ref="B215:B221"/>
    <mergeCell ref="A294:A295"/>
    <mergeCell ref="A284:A288"/>
    <mergeCell ref="B240:B245"/>
    <mergeCell ref="D246:D254"/>
    <mergeCell ref="C161:C173"/>
    <mergeCell ref="A306:A307"/>
    <mergeCell ref="A316:A326"/>
    <mergeCell ref="A313:A315"/>
    <mergeCell ref="A183:A195"/>
    <mergeCell ref="C174:C182"/>
    <mergeCell ref="C316:C326"/>
    <mergeCell ref="A234:A239"/>
    <mergeCell ref="C297:C305"/>
    <mergeCell ref="C294:C295"/>
    <mergeCell ref="C262:C267"/>
    <mergeCell ref="C313:C315"/>
    <mergeCell ref="E316:E326"/>
    <mergeCell ref="A297:A305"/>
    <mergeCell ref="E276:E283"/>
    <mergeCell ref="K418:K422"/>
    <mergeCell ref="K423:K425"/>
    <mergeCell ref="K429:K431"/>
    <mergeCell ref="J418:J422"/>
    <mergeCell ref="C284:C288"/>
    <mergeCell ref="D316:D326"/>
    <mergeCell ref="E353:E355"/>
    <mergeCell ref="D435:D437"/>
    <mergeCell ref="G432:G434"/>
    <mergeCell ref="J458:J460"/>
    <mergeCell ref="K441:K446"/>
    <mergeCell ref="J451:J456"/>
    <mergeCell ref="I458:I460"/>
    <mergeCell ref="H438:H440"/>
    <mergeCell ref="B377:B378"/>
    <mergeCell ref="C377:C378"/>
    <mergeCell ref="C228:C233"/>
    <mergeCell ref="C276:C283"/>
    <mergeCell ref="B313:B315"/>
    <mergeCell ref="D294:D295"/>
    <mergeCell ref="B276:B283"/>
    <mergeCell ref="D228:D233"/>
    <mergeCell ref="B398:B402"/>
    <mergeCell ref="B409:B411"/>
    <mergeCell ref="F415:F417"/>
    <mergeCell ref="D333:D341"/>
    <mergeCell ref="F234:F239"/>
    <mergeCell ref="B369:B374"/>
    <mergeCell ref="C343:C352"/>
    <mergeCell ref="C268:C275"/>
    <mergeCell ref="D412:D414"/>
    <mergeCell ref="D377:D378"/>
    <mergeCell ref="A467:A471"/>
    <mergeCell ref="A343:A352"/>
    <mergeCell ref="A451:A456"/>
    <mergeCell ref="F441:F446"/>
    <mergeCell ref="E438:E440"/>
    <mergeCell ref="C392:C394"/>
    <mergeCell ref="F438:F440"/>
    <mergeCell ref="C461:C463"/>
    <mergeCell ref="C458:C460"/>
    <mergeCell ref="D458:D460"/>
    <mergeCell ref="A464:A466"/>
    <mergeCell ref="A426:A428"/>
    <mergeCell ref="B412:B414"/>
    <mergeCell ref="B358:B364"/>
    <mergeCell ref="D343:D352"/>
    <mergeCell ref="C426:C428"/>
    <mergeCell ref="C429:C431"/>
    <mergeCell ref="F392:F394"/>
    <mergeCell ref="D429:D431"/>
    <mergeCell ref="C451:C456"/>
    <mergeCell ref="B441:B446"/>
    <mergeCell ref="C415:C417"/>
    <mergeCell ref="A377:A378"/>
    <mergeCell ref="E392:E394"/>
    <mergeCell ref="A384:A388"/>
    <mergeCell ref="A429:A431"/>
    <mergeCell ref="B432:B434"/>
    <mergeCell ref="D358:D364"/>
    <mergeCell ref="A441:A446"/>
    <mergeCell ref="A438:A440"/>
    <mergeCell ref="E403:E405"/>
    <mergeCell ref="B395:B397"/>
    <mergeCell ref="E174:E182"/>
    <mergeCell ref="A215:A221"/>
    <mergeCell ref="D183:D195"/>
    <mergeCell ref="A228:A233"/>
    <mergeCell ref="A246:A261"/>
    <mergeCell ref="B297:B305"/>
    <mergeCell ref="A333:A341"/>
    <mergeCell ref="A369:A374"/>
    <mergeCell ref="E369:E374"/>
    <mergeCell ref="C306:C307"/>
    <mergeCell ref="C358:C364"/>
    <mergeCell ref="C365:C368"/>
    <mergeCell ref="E183:E195"/>
    <mergeCell ref="B246:B254"/>
    <mergeCell ref="C240:C245"/>
    <mergeCell ref="C353:C355"/>
    <mergeCell ref="B284:B288"/>
    <mergeCell ref="C196:C208"/>
    <mergeCell ref="D234:D239"/>
    <mergeCell ref="A209:A214"/>
    <mergeCell ref="D209:D214"/>
    <mergeCell ref="B234:B239"/>
    <mergeCell ref="C246:C254"/>
    <mergeCell ref="D196:D208"/>
    <mergeCell ref="C215:C221"/>
    <mergeCell ref="D306:D307"/>
    <mergeCell ref="C333:C341"/>
    <mergeCell ref="B316:B326"/>
    <mergeCell ref="B306:B307"/>
    <mergeCell ref="C369:C374"/>
    <mergeCell ref="B294:B295"/>
    <mergeCell ref="A276:A283"/>
    <mergeCell ref="K432:K434"/>
    <mergeCell ref="H472:H474"/>
    <mergeCell ref="K438:K440"/>
    <mergeCell ref="K406:K408"/>
    <mergeCell ref="D392:D394"/>
    <mergeCell ref="E209:E214"/>
    <mergeCell ref="E148:E160"/>
    <mergeCell ref="K435:K437"/>
    <mergeCell ref="K472:K474"/>
    <mergeCell ref="J467:J471"/>
    <mergeCell ref="G415:G417"/>
    <mergeCell ref="H447:H449"/>
    <mergeCell ref="D148:D160"/>
    <mergeCell ref="F472:F474"/>
    <mergeCell ref="K461:K463"/>
    <mergeCell ref="J472:J474"/>
    <mergeCell ref="K458:K460"/>
    <mergeCell ref="E246:E261"/>
    <mergeCell ref="F377:F378"/>
    <mergeCell ref="D262:D267"/>
    <mergeCell ref="F435:F437"/>
    <mergeCell ref="D451:D456"/>
    <mergeCell ref="E458:E460"/>
    <mergeCell ref="E461:E463"/>
    <mergeCell ref="H451:H456"/>
    <mergeCell ref="J415:J417"/>
    <mergeCell ref="I415:I417"/>
    <mergeCell ref="D284:D288"/>
    <mergeCell ref="E297:E305"/>
    <mergeCell ref="D174:D182"/>
    <mergeCell ref="I429:I431"/>
    <mergeCell ref="G429:G431"/>
    <mergeCell ref="A83:A94"/>
    <mergeCell ref="A161:A173"/>
    <mergeCell ref="B161:B173"/>
    <mergeCell ref="C122:C134"/>
    <mergeCell ref="D122:D134"/>
    <mergeCell ref="B122:B134"/>
    <mergeCell ref="C183:C195"/>
    <mergeCell ref="C135:C147"/>
    <mergeCell ref="A109:A121"/>
    <mergeCell ref="B109:B121"/>
    <mergeCell ref="C109:C121"/>
    <mergeCell ref="B174:B182"/>
    <mergeCell ref="B209:B214"/>
    <mergeCell ref="E196:E208"/>
    <mergeCell ref="D222:D227"/>
    <mergeCell ref="C222:C227"/>
    <mergeCell ref="A268:A275"/>
    <mergeCell ref="A240:A245"/>
    <mergeCell ref="A262:A267"/>
    <mergeCell ref="D135:D147"/>
    <mergeCell ref="E228:E233"/>
    <mergeCell ref="A222:A227"/>
    <mergeCell ref="A122:A134"/>
    <mergeCell ref="B228:B233"/>
    <mergeCell ref="A135:A147"/>
    <mergeCell ref="B222:B227"/>
    <mergeCell ref="D215:D221"/>
    <mergeCell ref="B135:B147"/>
    <mergeCell ref="A148:A160"/>
    <mergeCell ref="B95:B108"/>
    <mergeCell ref="E262:E267"/>
    <mergeCell ref="D240:D245"/>
    <mergeCell ref="C148:C160"/>
    <mergeCell ref="B148:B160"/>
    <mergeCell ref="B333:B341"/>
    <mergeCell ref="B262:B267"/>
    <mergeCell ref="A174:A182"/>
    <mergeCell ref="B673:B675"/>
    <mergeCell ref="A95:A108"/>
    <mergeCell ref="A196:A208"/>
    <mergeCell ref="I484:I486"/>
    <mergeCell ref="I493:I495"/>
    <mergeCell ref="J478:J480"/>
    <mergeCell ref="K585:K587"/>
    <mergeCell ref="J579:J581"/>
    <mergeCell ref="K512:K514"/>
    <mergeCell ref="K579:K581"/>
    <mergeCell ref="K467:K471"/>
    <mergeCell ref="J464:J466"/>
    <mergeCell ref="K558:K566"/>
    <mergeCell ref="K635:K637"/>
    <mergeCell ref="K447:K449"/>
    <mergeCell ref="H484:H486"/>
    <mergeCell ref="K626:K628"/>
    <mergeCell ref="K609:K614"/>
    <mergeCell ref="J558:J566"/>
    <mergeCell ref="I464:I466"/>
    <mergeCell ref="H467:H471"/>
    <mergeCell ref="H515:H517"/>
    <mergeCell ref="K629:K631"/>
    <mergeCell ref="K632:K634"/>
    <mergeCell ref="K475:K477"/>
    <mergeCell ref="I490:I492"/>
    <mergeCell ref="K487:K489"/>
    <mergeCell ref="C535:C537"/>
    <mergeCell ref="K717:K719"/>
    <mergeCell ref="K720:K722"/>
    <mergeCell ref="A538:A540"/>
    <mergeCell ref="A558:A566"/>
    <mergeCell ref="I626:I628"/>
    <mergeCell ref="E635:E637"/>
    <mergeCell ref="F635:F637"/>
    <mergeCell ref="H638:H640"/>
    <mergeCell ref="G673:G675"/>
    <mergeCell ref="H585:H587"/>
    <mergeCell ref="I629:I631"/>
    <mergeCell ref="A673:A675"/>
    <mergeCell ref="G635:G637"/>
    <mergeCell ref="H673:H675"/>
    <mergeCell ref="B679:B681"/>
    <mergeCell ref="J673:J675"/>
    <mergeCell ref="B552:B554"/>
    <mergeCell ref="C682:C686"/>
    <mergeCell ref="D682:D686"/>
    <mergeCell ref="G535:G537"/>
    <mergeCell ref="A594:A596"/>
    <mergeCell ref="E594:E596"/>
    <mergeCell ref="F594:F596"/>
    <mergeCell ref="G594:G596"/>
    <mergeCell ref="H544:H551"/>
    <mergeCell ref="A635:A637"/>
    <mergeCell ref="G676:G678"/>
    <mergeCell ref="G626:G628"/>
    <mergeCell ref="C594:C596"/>
    <mergeCell ref="D594:D596"/>
    <mergeCell ref="H632:H634"/>
    <mergeCell ref="K451:K456"/>
    <mergeCell ref="K478:K480"/>
    <mergeCell ref="K481:K483"/>
    <mergeCell ref="J635:J637"/>
    <mergeCell ref="H626:H628"/>
    <mergeCell ref="I632:I634"/>
    <mergeCell ref="F673:F675"/>
    <mergeCell ref="H635:H637"/>
    <mergeCell ref="G461:G463"/>
    <mergeCell ref="G458:G460"/>
    <mergeCell ref="D464:D466"/>
    <mergeCell ref="E464:E466"/>
    <mergeCell ref="I803:I808"/>
    <mergeCell ref="I794:I802"/>
    <mergeCell ref="H518:H520"/>
    <mergeCell ref="D493:D495"/>
    <mergeCell ref="G475:G477"/>
    <mergeCell ref="G638:G640"/>
    <mergeCell ref="I638:I640"/>
    <mergeCell ref="K762:K768"/>
    <mergeCell ref="I667:I669"/>
    <mergeCell ref="J803:J808"/>
    <mergeCell ref="G632:G634"/>
    <mergeCell ref="J787:J793"/>
    <mergeCell ref="E472:E474"/>
    <mergeCell ref="F451:F456"/>
    <mergeCell ref="D503:D505"/>
    <mergeCell ref="G484:G486"/>
    <mergeCell ref="H552:H554"/>
    <mergeCell ref="G552:G554"/>
    <mergeCell ref="G487:G489"/>
    <mergeCell ref="G521:G523"/>
    <mergeCell ref="E661:E663"/>
    <mergeCell ref="F661:F663"/>
    <mergeCell ref="B638:B640"/>
    <mergeCell ref="C638:C640"/>
    <mergeCell ref="D638:D640"/>
    <mergeCell ref="E638:E640"/>
    <mergeCell ref="F638:F640"/>
    <mergeCell ref="H661:H663"/>
    <mergeCell ref="G661:G663"/>
    <mergeCell ref="I661:I663"/>
    <mergeCell ref="I654:I657"/>
    <mergeCell ref="A638:A640"/>
    <mergeCell ref="A641:A643"/>
    <mergeCell ref="F641:F643"/>
    <mergeCell ref="A658:A660"/>
    <mergeCell ref="D635:D637"/>
    <mergeCell ref="G784:G786"/>
    <mergeCell ref="A667:A669"/>
    <mergeCell ref="G667:G669"/>
    <mergeCell ref="D667:D669"/>
    <mergeCell ref="F667:F669"/>
    <mergeCell ref="A664:A666"/>
    <mergeCell ref="G664:G666"/>
    <mergeCell ref="H664:H666"/>
    <mergeCell ref="I664:I666"/>
    <mergeCell ref="E682:E686"/>
    <mergeCell ref="F682:F686"/>
    <mergeCell ref="G682:G686"/>
    <mergeCell ref="H682:H686"/>
    <mergeCell ref="I682:I686"/>
    <mergeCell ref="C667:C669"/>
    <mergeCell ref="A690:A692"/>
    <mergeCell ref="K753:K761"/>
    <mergeCell ref="K849:K862"/>
    <mergeCell ref="I863:I865"/>
    <mergeCell ref="B658:B660"/>
    <mergeCell ref="C658:C660"/>
    <mergeCell ref="D658:D660"/>
    <mergeCell ref="E658:E660"/>
    <mergeCell ref="F658:F660"/>
    <mergeCell ref="G658:G660"/>
    <mergeCell ref="H658:H660"/>
    <mergeCell ref="I658:I660"/>
    <mergeCell ref="I673:I675"/>
    <mergeCell ref="H676:H678"/>
    <mergeCell ref="I676:I678"/>
    <mergeCell ref="J863:J865"/>
    <mergeCell ref="F784:F786"/>
    <mergeCell ref="G843:G845"/>
    <mergeCell ref="G816:G817"/>
    <mergeCell ref="E667:E669"/>
    <mergeCell ref="G809:G811"/>
    <mergeCell ref="D826:D828"/>
    <mergeCell ref="F803:F808"/>
    <mergeCell ref="J812:J815"/>
    <mergeCell ref="J661:J663"/>
    <mergeCell ref="J664:J666"/>
    <mergeCell ref="D846:D848"/>
    <mergeCell ref="E846:E848"/>
    <mergeCell ref="H826:H828"/>
    <mergeCell ref="H837:H839"/>
    <mergeCell ref="I837:I839"/>
    <mergeCell ref="H849:H862"/>
    <mergeCell ref="F849:F862"/>
    <mergeCell ref="K816:K817"/>
    <mergeCell ref="K818:K825"/>
    <mergeCell ref="H829:H831"/>
    <mergeCell ref="I829:I831"/>
    <mergeCell ref="J829:J831"/>
    <mergeCell ref="E818:E825"/>
    <mergeCell ref="F866:F871"/>
    <mergeCell ref="H866:H871"/>
    <mergeCell ref="E866:E871"/>
    <mergeCell ref="D829:D831"/>
    <mergeCell ref="D818:D825"/>
    <mergeCell ref="E832:E836"/>
    <mergeCell ref="I843:I845"/>
    <mergeCell ref="I818:I825"/>
    <mergeCell ref="D840:D842"/>
    <mergeCell ref="E843:E845"/>
    <mergeCell ref="J840:J842"/>
    <mergeCell ref="K843:K845"/>
    <mergeCell ref="H843:H845"/>
    <mergeCell ref="F863:F865"/>
    <mergeCell ref="G849:G862"/>
    <mergeCell ref="E863:E865"/>
    <mergeCell ref="K829:K831"/>
    <mergeCell ref="K832:K836"/>
    <mergeCell ref="J826:J828"/>
    <mergeCell ref="J866:J871"/>
    <mergeCell ref="I866:I871"/>
    <mergeCell ref="K840:K842"/>
    <mergeCell ref="G818:G825"/>
    <mergeCell ref="H818:H825"/>
    <mergeCell ref="I816:I817"/>
    <mergeCell ref="F843:F845"/>
    <mergeCell ref="K682:K686"/>
    <mergeCell ref="K735:K737"/>
    <mergeCell ref="K794:K802"/>
    <mergeCell ref="K866:K871"/>
    <mergeCell ref="K837:K839"/>
    <mergeCell ref="K738:K740"/>
    <mergeCell ref="K690:K692"/>
    <mergeCell ref="K723:K728"/>
    <mergeCell ref="K711:K713"/>
    <mergeCell ref="J940:J944"/>
    <mergeCell ref="J918:J920"/>
    <mergeCell ref="J816:J817"/>
    <mergeCell ref="J794:J802"/>
    <mergeCell ref="J924:J926"/>
    <mergeCell ref="J843:J845"/>
    <mergeCell ref="J837:J839"/>
    <mergeCell ref="J832:J836"/>
    <mergeCell ref="K803:K808"/>
    <mergeCell ref="J915:J917"/>
    <mergeCell ref="K787:K793"/>
    <mergeCell ref="K784:K786"/>
    <mergeCell ref="J906:J908"/>
    <mergeCell ref="J900:J902"/>
    <mergeCell ref="K892:K895"/>
    <mergeCell ref="J784:J786"/>
    <mergeCell ref="K741:K743"/>
    <mergeCell ref="K778:K780"/>
    <mergeCell ref="K781:K783"/>
    <mergeCell ref="K775:K777"/>
    <mergeCell ref="J781:J783"/>
    <mergeCell ref="J775:J777"/>
    <mergeCell ref="J849:J862"/>
    <mergeCell ref="K638:K640"/>
    <mergeCell ref="K872:K873"/>
    <mergeCell ref="K874:K876"/>
    <mergeCell ref="K877:K879"/>
    <mergeCell ref="K676:K678"/>
    <mergeCell ref="J632:J634"/>
    <mergeCell ref="K679:K681"/>
    <mergeCell ref="G945:G951"/>
    <mergeCell ref="I900:I902"/>
    <mergeCell ref="J903:J905"/>
    <mergeCell ref="I940:I944"/>
    <mergeCell ref="J921:J923"/>
    <mergeCell ref="I812:I815"/>
    <mergeCell ref="K812:K815"/>
    <mergeCell ref="K772:K774"/>
    <mergeCell ref="H863:H865"/>
    <mergeCell ref="G874:G876"/>
    <mergeCell ref="G924:G926"/>
    <mergeCell ref="G772:G774"/>
    <mergeCell ref="H772:H774"/>
    <mergeCell ref="G787:G793"/>
    <mergeCell ref="J818:J825"/>
    <mergeCell ref="K826:K828"/>
    <mergeCell ref="J930:J934"/>
    <mergeCell ref="J937:J939"/>
    <mergeCell ref="J892:J896"/>
    <mergeCell ref="K846:K848"/>
    <mergeCell ref="I927:I929"/>
    <mergeCell ref="I930:I934"/>
    <mergeCell ref="J927:J929"/>
    <mergeCell ref="K729:K731"/>
    <mergeCell ref="K732:K734"/>
    <mergeCell ref="I937:I939"/>
    <mergeCell ref="K974:K977"/>
    <mergeCell ref="H846:H848"/>
    <mergeCell ref="I918:I920"/>
    <mergeCell ref="I849:I862"/>
    <mergeCell ref="I897:I899"/>
    <mergeCell ref="H937:H939"/>
    <mergeCell ref="H927:H929"/>
    <mergeCell ref="H952:H954"/>
    <mergeCell ref="H964:H966"/>
    <mergeCell ref="J974:J977"/>
    <mergeCell ref="J992:J994"/>
    <mergeCell ref="J1024:J1026"/>
    <mergeCell ref="J995:J997"/>
    <mergeCell ref="J1080:J1082"/>
    <mergeCell ref="J1068:J1070"/>
    <mergeCell ref="J1071:J1079"/>
    <mergeCell ref="J1052:J1054"/>
    <mergeCell ref="J1065:J1067"/>
    <mergeCell ref="K863:K865"/>
    <mergeCell ref="H940:H944"/>
    <mergeCell ref="I872:I873"/>
    <mergeCell ref="I909:I911"/>
    <mergeCell ref="H909:H911"/>
    <mergeCell ref="I874:I876"/>
    <mergeCell ref="I945:I951"/>
    <mergeCell ref="K1039:K1041"/>
    <mergeCell ref="K1071:K1079"/>
    <mergeCell ref="I1039:I1041"/>
    <mergeCell ref="I1065:I1067"/>
    <mergeCell ref="J1042:J1045"/>
    <mergeCell ref="J1015:J1017"/>
    <mergeCell ref="K1253:K1258"/>
    <mergeCell ref="K1328:K1330"/>
    <mergeCell ref="K1267:K1270"/>
    <mergeCell ref="K1331:K1333"/>
    <mergeCell ref="J1334:J1336"/>
    <mergeCell ref="K1334:K1336"/>
    <mergeCell ref="K1320:K1321"/>
    <mergeCell ref="J1320:J1321"/>
    <mergeCell ref="J1331:J1333"/>
    <mergeCell ref="J1286:J1288"/>
    <mergeCell ref="K1286:K1288"/>
    <mergeCell ref="K1298:K1300"/>
    <mergeCell ref="I1286:I1288"/>
    <mergeCell ref="I1049:I1051"/>
    <mergeCell ref="I1055:I1057"/>
    <mergeCell ref="I1052:I1054"/>
    <mergeCell ref="I1071:I1079"/>
    <mergeCell ref="J1289:J1294"/>
    <mergeCell ref="J1328:J1330"/>
    <mergeCell ref="K1322:K1324"/>
    <mergeCell ref="I1298:I1300"/>
    <mergeCell ref="K1104:K1106"/>
    <mergeCell ref="K1289:K1294"/>
    <mergeCell ref="K1325:K1327"/>
    <mergeCell ref="J1304:J1309"/>
    <mergeCell ref="J1317:J1319"/>
    <mergeCell ref="I1317:I1319"/>
    <mergeCell ref="J1107:J1108"/>
    <mergeCell ref="I1107:I1108"/>
    <mergeCell ref="I1095:I1097"/>
    <mergeCell ref="I1098:I1100"/>
    <mergeCell ref="I1132:I1135"/>
    <mergeCell ref="I1372:I1377"/>
    <mergeCell ref="I1363:I1365"/>
    <mergeCell ref="I1360:I1362"/>
    <mergeCell ref="I1366:I1368"/>
    <mergeCell ref="I1384:I1386"/>
    <mergeCell ref="K1379:K1381"/>
    <mergeCell ref="K1363:K1365"/>
    <mergeCell ref="K1369:K1371"/>
    <mergeCell ref="K1338:K1343"/>
    <mergeCell ref="J1344:J1345"/>
    <mergeCell ref="K1357:K1359"/>
    <mergeCell ref="I1354:I1356"/>
    <mergeCell ref="J1349:J1353"/>
    <mergeCell ref="I1349:I1353"/>
    <mergeCell ref="J1363:J1365"/>
    <mergeCell ref="J1366:J1368"/>
    <mergeCell ref="K1384:K1386"/>
    <mergeCell ref="J1360:J1362"/>
    <mergeCell ref="K1360:K1362"/>
    <mergeCell ref="J1369:J1371"/>
    <mergeCell ref="I1379:I1381"/>
    <mergeCell ref="J1372:J1377"/>
    <mergeCell ref="J1384:J1386"/>
    <mergeCell ref="I1369:I1371"/>
    <mergeCell ref="J1357:J1359"/>
    <mergeCell ref="J1379:J1381"/>
    <mergeCell ref="K1372:K1377"/>
    <mergeCell ref="I1346:I1348"/>
    <mergeCell ref="K1366:K1368"/>
    <mergeCell ref="I1344:I1345"/>
    <mergeCell ref="J1338:J1343"/>
    <mergeCell ref="K1349:K1353"/>
    <mergeCell ref="J1477:J1478"/>
    <mergeCell ref="K1485:K1487"/>
    <mergeCell ref="J1463:J1467"/>
    <mergeCell ref="I1406:I1407"/>
    <mergeCell ref="J1398:J1402"/>
    <mergeCell ref="J1474:J1476"/>
    <mergeCell ref="J1507:J1509"/>
    <mergeCell ref="K1479:K1484"/>
    <mergeCell ref="J1479:J1484"/>
    <mergeCell ref="J1468:J1470"/>
    <mergeCell ref="J1485:J1487"/>
    <mergeCell ref="I1485:I1487"/>
    <mergeCell ref="I1474:I1476"/>
    <mergeCell ref="J1406:J1407"/>
    <mergeCell ref="J1429:J1431"/>
    <mergeCell ref="K1406:K1407"/>
    <mergeCell ref="K1423:K1425"/>
    <mergeCell ref="K1439:K1442"/>
    <mergeCell ref="I1499:I1504"/>
    <mergeCell ref="J1426:J1428"/>
    <mergeCell ref="K1471:K1473"/>
    <mergeCell ref="K1410:K1411"/>
    <mergeCell ref="K1432:K1435"/>
    <mergeCell ref="K1429:K1431"/>
    <mergeCell ref="J1387:J1389"/>
    <mergeCell ref="I1507:I1509"/>
    <mergeCell ref="K1716:K1718"/>
    <mergeCell ref="K1701:K1706"/>
    <mergeCell ref="G1514:G1516"/>
    <mergeCell ref="H1517:H1519"/>
    <mergeCell ref="K1514:K1516"/>
    <mergeCell ref="K1551:K1553"/>
    <mergeCell ref="K1554:K1560"/>
    <mergeCell ref="K1507:K1509"/>
    <mergeCell ref="J1547:J1549"/>
    <mergeCell ref="J1551:J1553"/>
    <mergeCell ref="I1547:I1549"/>
    <mergeCell ref="G1551:G1553"/>
    <mergeCell ref="I1554:I1560"/>
    <mergeCell ref="I1612:I1614"/>
    <mergeCell ref="K1668:K1670"/>
    <mergeCell ref="K1610:K1611"/>
    <mergeCell ref="G1535:G1539"/>
    <mergeCell ref="G1528:G1533"/>
    <mergeCell ref="H1525:H1527"/>
    <mergeCell ref="H1542:H1546"/>
    <mergeCell ref="J1528:J1533"/>
    <mergeCell ref="G1542:G1546"/>
    <mergeCell ref="J1561:J1563"/>
    <mergeCell ref="J1554:J1560"/>
    <mergeCell ref="H1535:H1539"/>
    <mergeCell ref="K1561:K1563"/>
    <mergeCell ref="I1512:I1513"/>
    <mergeCell ref="G1547:G1549"/>
    <mergeCell ref="I1716:I1718"/>
    <mergeCell ref="J1512:J1513"/>
    <mergeCell ref="I1542:I1546"/>
    <mergeCell ref="I1528:I1533"/>
    <mergeCell ref="G1665:G1667"/>
    <mergeCell ref="I1525:I1527"/>
    <mergeCell ref="I1514:I1516"/>
    <mergeCell ref="I1693:I1694"/>
    <mergeCell ref="G1701:G1706"/>
    <mergeCell ref="E1690:E1692"/>
    <mergeCell ref="I1713:I1715"/>
    <mergeCell ref="K1458:K1459"/>
    <mergeCell ref="K1463:K1467"/>
    <mergeCell ref="F1512:F1513"/>
    <mergeCell ref="G1554:G1560"/>
    <mergeCell ref="F1514:F1516"/>
    <mergeCell ref="F1517:F1519"/>
    <mergeCell ref="F1542:F1546"/>
    <mergeCell ref="H1512:H1513"/>
    <mergeCell ref="K1517:K1519"/>
    <mergeCell ref="K1525:K1527"/>
    <mergeCell ref="K1542:K1546"/>
    <mergeCell ref="K1535:K1539"/>
    <mergeCell ref="I1551:I1553"/>
    <mergeCell ref="K1547:K1549"/>
    <mergeCell ref="J1517:J1519"/>
    <mergeCell ref="J1525:J1527"/>
    <mergeCell ref="K1528:K1533"/>
    <mergeCell ref="I1535:I1539"/>
    <mergeCell ref="H1528:H1533"/>
    <mergeCell ref="F1535:F1539"/>
    <mergeCell ref="J1514:J1516"/>
    <mergeCell ref="K1512:K1513"/>
    <mergeCell ref="J1542:J1546"/>
    <mergeCell ref="J1535:J1539"/>
    <mergeCell ref="H1474:H1476"/>
    <mergeCell ref="J1567:J1572"/>
    <mergeCell ref="I1517:I1519"/>
    <mergeCell ref="G1643:G1645"/>
    <mergeCell ref="F1643:F1645"/>
    <mergeCell ref="F1668:F1670"/>
    <mergeCell ref="C1710:C1712"/>
    <mergeCell ref="D1681:D1683"/>
    <mergeCell ref="H1678:H1680"/>
    <mergeCell ref="F1713:F1715"/>
    <mergeCell ref="G1678:G1680"/>
    <mergeCell ref="H1690:H1692"/>
    <mergeCell ref="H1710:H1712"/>
    <mergeCell ref="H1713:H1715"/>
    <mergeCell ref="F1716:F1718"/>
    <mergeCell ref="C1681:C1683"/>
    <mergeCell ref="H1561:H1563"/>
    <mergeCell ref="F1554:F1560"/>
    <mergeCell ref="F1528:F1533"/>
    <mergeCell ref="H1551:H1553"/>
    <mergeCell ref="G1561:G1563"/>
    <mergeCell ref="E1542:E1546"/>
    <mergeCell ref="E1547:E1549"/>
    <mergeCell ref="C1542:C1546"/>
    <mergeCell ref="C1561:C1563"/>
    <mergeCell ref="F1710:F1712"/>
    <mergeCell ref="I1681:I1683"/>
    <mergeCell ref="H1671:H1674"/>
    <mergeCell ref="I1671:I1674"/>
    <mergeCell ref="D1630:D1632"/>
    <mergeCell ref="E1665:E1667"/>
    <mergeCell ref="F1665:F1667"/>
    <mergeCell ref="D1643:D1645"/>
    <mergeCell ref="F1690:F1692"/>
    <mergeCell ref="E1685:E1687"/>
    <mergeCell ref="C1612:C1614"/>
    <mergeCell ref="K1643:K1645"/>
    <mergeCell ref="J1643:J1645"/>
    <mergeCell ref="G1668:G1670"/>
    <mergeCell ref="K1564:K1566"/>
    <mergeCell ref="N1778:N1781"/>
    <mergeCell ref="G1765:G1767"/>
    <mergeCell ref="J1678:J1680"/>
    <mergeCell ref="K1681:K1683"/>
    <mergeCell ref="G1710:G1712"/>
    <mergeCell ref="H1768:H1770"/>
    <mergeCell ref="G1685:G1687"/>
    <mergeCell ref="H1685:H1687"/>
    <mergeCell ref="J1716:J1718"/>
    <mergeCell ref="I1744:I1746"/>
    <mergeCell ref="H1761:H1763"/>
    <mergeCell ref="I1765:I1767"/>
    <mergeCell ref="G1753:G1760"/>
    <mergeCell ref="J1761:J1763"/>
    <mergeCell ref="G1778:G1789"/>
    <mergeCell ref="K1765:K1767"/>
    <mergeCell ref="C1716:C1718"/>
    <mergeCell ref="K1778:K1789"/>
    <mergeCell ref="H1716:H1718"/>
    <mergeCell ref="K1567:K1572"/>
    <mergeCell ref="K1693:K1694"/>
    <mergeCell ref="C1726:C1738"/>
    <mergeCell ref="D1768:D1770"/>
    <mergeCell ref="J1668:J1670"/>
    <mergeCell ref="I1668:I1670"/>
    <mergeCell ref="F1681:F1683"/>
    <mergeCell ref="H1681:H1683"/>
    <mergeCell ref="J1564:J1566"/>
    <mergeCell ref="G1821:G1823"/>
    <mergeCell ref="A1824:A1826"/>
    <mergeCell ref="A1815:A1817"/>
    <mergeCell ref="A1821:A1823"/>
    <mergeCell ref="A1811:A1813"/>
    <mergeCell ref="E1790:E1792"/>
    <mergeCell ref="G1818:G1820"/>
    <mergeCell ref="F1722:F1724"/>
    <mergeCell ref="G1690:G1692"/>
    <mergeCell ref="D1701:D1706"/>
    <mergeCell ref="I1690:I1692"/>
    <mergeCell ref="G1719:G1721"/>
    <mergeCell ref="E1722:E1724"/>
    <mergeCell ref="G1722:G1724"/>
    <mergeCell ref="E1726:E1740"/>
    <mergeCell ref="F1726:F1740"/>
    <mergeCell ref="H1726:H1740"/>
    <mergeCell ref="D1719:D1721"/>
    <mergeCell ref="D1722:D1724"/>
    <mergeCell ref="H1722:H1724"/>
    <mergeCell ref="E1804:E1806"/>
    <mergeCell ref="E1744:E1746"/>
    <mergeCell ref="D1741:D1743"/>
    <mergeCell ref="D1744:D1746"/>
    <mergeCell ref="D1761:D1763"/>
    <mergeCell ref="F1753:F1760"/>
    <mergeCell ref="F1573:F1580"/>
    <mergeCell ref="I1567:I1572"/>
    <mergeCell ref="A1693:A1694"/>
    <mergeCell ref="I1701:I1706"/>
    <mergeCell ref="C1713:C1715"/>
    <mergeCell ref="C1701:C1706"/>
    <mergeCell ref="I1726:I1740"/>
    <mergeCell ref="I1719:I1721"/>
    <mergeCell ref="H1693:H1694"/>
    <mergeCell ref="B1719:B1721"/>
    <mergeCell ref="A1726:A1738"/>
    <mergeCell ref="B1701:B1706"/>
    <mergeCell ref="C1693:C1694"/>
    <mergeCell ref="B1722:B1724"/>
    <mergeCell ref="G1726:G1740"/>
    <mergeCell ref="C1719:C1721"/>
    <mergeCell ref="F1719:F1721"/>
    <mergeCell ref="A1722:A1724"/>
    <mergeCell ref="E1693:E1694"/>
    <mergeCell ref="F1701:F1706"/>
    <mergeCell ref="F1693:F1694"/>
    <mergeCell ref="D1693:D1694"/>
    <mergeCell ref="E1701:E1706"/>
    <mergeCell ref="A1713:A1715"/>
    <mergeCell ref="H1719:H1721"/>
    <mergeCell ref="A1710:A1712"/>
    <mergeCell ref="D1716:D1718"/>
    <mergeCell ref="I1722:I1724"/>
    <mergeCell ref="D1710:D1712"/>
    <mergeCell ref="G1693:G1694"/>
    <mergeCell ref="E1716:E1718"/>
    <mergeCell ref="E1719:E1721"/>
    <mergeCell ref="A1701:A1706"/>
    <mergeCell ref="E1713:E1715"/>
    <mergeCell ref="B1693:B1694"/>
    <mergeCell ref="H1765:H1767"/>
    <mergeCell ref="H1790:H1792"/>
    <mergeCell ref="H1864:H1866"/>
    <mergeCell ref="F1750:F1752"/>
    <mergeCell ref="A1845:A1847"/>
    <mergeCell ref="G1790:G1792"/>
    <mergeCell ref="E1768:E1770"/>
    <mergeCell ref="G1807:G1809"/>
    <mergeCell ref="H1804:H1806"/>
    <mergeCell ref="C1830:C1832"/>
    <mergeCell ref="F1821:F1823"/>
    <mergeCell ref="F1811:F1813"/>
    <mergeCell ref="E1778:E1789"/>
    <mergeCell ref="F1804:F1806"/>
    <mergeCell ref="A1818:A1820"/>
    <mergeCell ref="A1827:A1829"/>
    <mergeCell ref="F1815:F1817"/>
    <mergeCell ref="C1818:C1820"/>
    <mergeCell ref="C1824:C1826"/>
    <mergeCell ref="E1815:E1817"/>
    <mergeCell ref="D1801:D1803"/>
    <mergeCell ref="F1778:F1789"/>
    <mergeCell ref="E1774:E1776"/>
    <mergeCell ref="E1833:E1836"/>
    <mergeCell ref="F1807:F1809"/>
    <mergeCell ref="F1771:F1773"/>
    <mergeCell ref="D1818:D1820"/>
    <mergeCell ref="F1801:F1803"/>
    <mergeCell ref="H1774:H1776"/>
    <mergeCell ref="C1801:C1803"/>
    <mergeCell ref="H1778:H1789"/>
    <mergeCell ref="G1771:G1773"/>
    <mergeCell ref="G1768:G1770"/>
    <mergeCell ref="G1827:G1829"/>
    <mergeCell ref="F1830:F1832"/>
    <mergeCell ref="H1818:H1820"/>
    <mergeCell ref="H1827:H1829"/>
    <mergeCell ref="C1804:C1806"/>
    <mergeCell ref="A1804:A1806"/>
    <mergeCell ref="B1790:B1792"/>
    <mergeCell ref="F1768:F1770"/>
    <mergeCell ref="B1845:B1847"/>
    <mergeCell ref="F1798:F1800"/>
    <mergeCell ref="G1798:G1800"/>
    <mergeCell ref="H1798:H1800"/>
    <mergeCell ref="F1774:F1776"/>
    <mergeCell ref="F1818:F1820"/>
    <mergeCell ref="F1824:F1826"/>
    <mergeCell ref="H1839:H1844"/>
    <mergeCell ref="H1807:H1809"/>
    <mergeCell ref="F1827:F1829"/>
    <mergeCell ref="E1839:E1844"/>
    <mergeCell ref="G1801:G1803"/>
    <mergeCell ref="G1774:G1776"/>
    <mergeCell ref="C1807:C1809"/>
    <mergeCell ref="E1801:E1803"/>
    <mergeCell ref="B1807:B1809"/>
    <mergeCell ref="E1771:E1773"/>
    <mergeCell ref="E1807:E1809"/>
    <mergeCell ref="F1833:F1836"/>
    <mergeCell ref="F1790:F1792"/>
    <mergeCell ref="F1839:F1844"/>
    <mergeCell ref="L2146:L2147"/>
    <mergeCell ref="F2117:F2119"/>
    <mergeCell ref="G2136:G2138"/>
    <mergeCell ref="B1964:B1967"/>
    <mergeCell ref="H2079:H2081"/>
    <mergeCell ref="G2071:G2073"/>
    <mergeCell ref="I1930:I1935"/>
    <mergeCell ref="F2111:F2116"/>
    <mergeCell ref="H2061:H2063"/>
    <mergeCell ref="E2086:E2089"/>
    <mergeCell ref="G2086:G2089"/>
    <mergeCell ref="E2096:E2097"/>
    <mergeCell ref="E2083:E2085"/>
    <mergeCell ref="G2065:G2067"/>
    <mergeCell ref="E2051:E2053"/>
    <mergeCell ref="E2056:E2057"/>
    <mergeCell ref="G2090:G2095"/>
    <mergeCell ref="K2037:K2038"/>
    <mergeCell ref="G1960:G1962"/>
    <mergeCell ref="F1960:F1962"/>
    <mergeCell ref="C1953:C1955"/>
    <mergeCell ref="K1939:K1942"/>
    <mergeCell ref="J1950:J1952"/>
    <mergeCell ref="I1936:I1938"/>
    <mergeCell ref="J2046:J2048"/>
    <mergeCell ref="H1956:H1959"/>
    <mergeCell ref="F1985:F1987"/>
    <mergeCell ref="G1988:G1990"/>
    <mergeCell ref="G1943:G1945"/>
    <mergeCell ref="G1953:G1955"/>
    <mergeCell ref="H1943:H1945"/>
    <mergeCell ref="H1964:H1981"/>
    <mergeCell ref="F1845:F1847"/>
    <mergeCell ref="A1848:A1850"/>
    <mergeCell ref="B1848:B1850"/>
    <mergeCell ref="E1824:E1826"/>
    <mergeCell ref="A1851:A1853"/>
    <mergeCell ref="B1881:B1890"/>
    <mergeCell ref="F1858:F1860"/>
    <mergeCell ref="F1875:F1878"/>
    <mergeCell ref="A1833:A1836"/>
    <mergeCell ref="C1839:C1841"/>
    <mergeCell ref="E1818:E1820"/>
    <mergeCell ref="E1854:E1857"/>
    <mergeCell ref="A1790:A1792"/>
    <mergeCell ref="E1811:E1813"/>
    <mergeCell ref="E1761:E1763"/>
    <mergeCell ref="B1864:B1866"/>
    <mergeCell ref="C1768:C1770"/>
    <mergeCell ref="A1807:A1809"/>
    <mergeCell ref="F1851:F1853"/>
    <mergeCell ref="F1854:F1857"/>
    <mergeCell ref="E1858:E1860"/>
    <mergeCell ref="F1864:F1866"/>
    <mergeCell ref="D1778:D1789"/>
    <mergeCell ref="A1778:A1789"/>
    <mergeCell ref="A1858:A1860"/>
    <mergeCell ref="E1750:E1752"/>
    <mergeCell ref="E1798:E1800"/>
    <mergeCell ref="E1753:E1760"/>
    <mergeCell ref="E1821:E1823"/>
    <mergeCell ref="E1830:E1832"/>
    <mergeCell ref="F1744:F1746"/>
    <mergeCell ref="A1861:A1863"/>
    <mergeCell ref="D1753:D1760"/>
    <mergeCell ref="F1848:F1850"/>
    <mergeCell ref="F1761:F1763"/>
    <mergeCell ref="A1909:A1912"/>
    <mergeCell ref="A1905:A1906"/>
    <mergeCell ref="B1905:B1906"/>
    <mergeCell ref="A1913:A1915"/>
    <mergeCell ref="C1765:C1767"/>
    <mergeCell ref="C1858:C1860"/>
    <mergeCell ref="D1848:D1850"/>
    <mergeCell ref="A1765:A1767"/>
    <mergeCell ref="A1801:A1803"/>
    <mergeCell ref="E1909:E1912"/>
    <mergeCell ref="B1909:B1911"/>
    <mergeCell ref="A1747:A1749"/>
    <mergeCell ref="A1750:A1752"/>
    <mergeCell ref="A1753:A1760"/>
    <mergeCell ref="A1855:A1857"/>
    <mergeCell ref="D1864:D1866"/>
    <mergeCell ref="C1864:C1866"/>
    <mergeCell ref="C1851:C1853"/>
    <mergeCell ref="B1851:B1853"/>
    <mergeCell ref="D1858:D1860"/>
    <mergeCell ref="D1824:D1826"/>
    <mergeCell ref="B1818:B1820"/>
    <mergeCell ref="A1678:A1680"/>
    <mergeCell ref="A1681:A1683"/>
    <mergeCell ref="A1875:A1878"/>
    <mergeCell ref="B1858:B1860"/>
    <mergeCell ref="D1830:D1832"/>
    <mergeCell ref="B1778:B1789"/>
    <mergeCell ref="A1839:A1844"/>
    <mergeCell ref="B1744:B1746"/>
    <mergeCell ref="B1753:B1760"/>
    <mergeCell ref="B1761:B1763"/>
    <mergeCell ref="A1690:A1692"/>
    <mergeCell ref="B1726:B1738"/>
    <mergeCell ref="C1722:C1724"/>
    <mergeCell ref="D1726:D1738"/>
    <mergeCell ref="C1744:C1746"/>
    <mergeCell ref="D1790:D1792"/>
    <mergeCell ref="A1771:A1773"/>
    <mergeCell ref="D1845:D1847"/>
    <mergeCell ref="A1741:A1743"/>
    <mergeCell ref="B1741:B1743"/>
    <mergeCell ref="B1839:B1841"/>
    <mergeCell ref="A1830:A1832"/>
    <mergeCell ref="D1765:D1767"/>
    <mergeCell ref="D1807:D1809"/>
    <mergeCell ref="A1798:A1800"/>
    <mergeCell ref="E1953:E1955"/>
    <mergeCell ref="A1716:A1718"/>
    <mergeCell ref="C1741:C1743"/>
    <mergeCell ref="A1744:A1746"/>
    <mergeCell ref="B1801:B1803"/>
    <mergeCell ref="C1753:C1760"/>
    <mergeCell ref="D1804:D1806"/>
    <mergeCell ref="B1824:B1826"/>
    <mergeCell ref="B1830:B1832"/>
    <mergeCell ref="A1761:A1763"/>
    <mergeCell ref="B1768:B1770"/>
    <mergeCell ref="C1848:C1850"/>
    <mergeCell ref="C1778:C1789"/>
    <mergeCell ref="A1864:A1866"/>
    <mergeCell ref="A1768:A1770"/>
    <mergeCell ref="A1947:A1949"/>
    <mergeCell ref="E1943:E1945"/>
    <mergeCell ref="E1939:E1942"/>
    <mergeCell ref="B1916:B1917"/>
    <mergeCell ref="C1916:C1917"/>
    <mergeCell ref="E1741:E1743"/>
    <mergeCell ref="D1839:D1841"/>
    <mergeCell ref="E1881:E1892"/>
    <mergeCell ref="E1851:E1853"/>
    <mergeCell ref="E1861:E1863"/>
    <mergeCell ref="C1761:C1763"/>
    <mergeCell ref="C1905:C1906"/>
    <mergeCell ref="B1804:B1806"/>
    <mergeCell ref="A1881:A1892"/>
    <mergeCell ref="C1845:C1847"/>
    <mergeCell ref="E1845:E1847"/>
    <mergeCell ref="E1747:E1749"/>
    <mergeCell ref="E1999:E2001"/>
    <mergeCell ref="A1960:A1962"/>
    <mergeCell ref="A1919:A1921"/>
    <mergeCell ref="A1964:A1981"/>
    <mergeCell ref="B1936:B1938"/>
    <mergeCell ref="D1936:D1938"/>
    <mergeCell ref="D1988:D1990"/>
    <mergeCell ref="E1919:E1921"/>
    <mergeCell ref="D1916:D1917"/>
    <mergeCell ref="C1936:C1938"/>
    <mergeCell ref="C1947:C1949"/>
    <mergeCell ref="A1936:A1938"/>
    <mergeCell ref="A1991:A1993"/>
    <mergeCell ref="A1719:A1721"/>
    <mergeCell ref="A1943:A1945"/>
    <mergeCell ref="A1939:A1942"/>
    <mergeCell ref="A1926:A1928"/>
    <mergeCell ref="A1923:A1924"/>
    <mergeCell ref="A1916:A1918"/>
    <mergeCell ref="A1895:A1897"/>
    <mergeCell ref="C1881:C1890"/>
    <mergeCell ref="D1881:D1890"/>
    <mergeCell ref="E1827:E1829"/>
    <mergeCell ref="E1875:E1878"/>
    <mergeCell ref="A1774:A1776"/>
    <mergeCell ref="E1765:E1767"/>
    <mergeCell ref="B1765:B1767"/>
    <mergeCell ref="E1916:E1918"/>
    <mergeCell ref="C1790:C1792"/>
    <mergeCell ref="D1905:D1906"/>
    <mergeCell ref="D1947:D1949"/>
    <mergeCell ref="E1947:E1949"/>
    <mergeCell ref="F2008:F2010"/>
    <mergeCell ref="G1947:G1949"/>
    <mergeCell ref="A1994:A1996"/>
    <mergeCell ref="B2008:B2010"/>
    <mergeCell ref="D1991:D1993"/>
    <mergeCell ref="F2030:F2031"/>
    <mergeCell ref="A2026:A2027"/>
    <mergeCell ref="C1985:C1987"/>
    <mergeCell ref="A1956:A1959"/>
    <mergeCell ref="E1930:E1935"/>
    <mergeCell ref="E2023:E2025"/>
    <mergeCell ref="F2037:F2038"/>
    <mergeCell ref="D1953:D1955"/>
    <mergeCell ref="B1947:B1949"/>
    <mergeCell ref="E1950:E1952"/>
    <mergeCell ref="F2002:F2004"/>
    <mergeCell ref="C1991:C1993"/>
    <mergeCell ref="C2002:C2004"/>
    <mergeCell ref="B2002:B2004"/>
    <mergeCell ref="F1999:F2001"/>
    <mergeCell ref="F1994:F1996"/>
    <mergeCell ref="D2005:D2007"/>
    <mergeCell ref="A1988:A1990"/>
    <mergeCell ref="A1950:A1952"/>
    <mergeCell ref="A1930:A1935"/>
    <mergeCell ref="A2014:A2016"/>
    <mergeCell ref="A2012:A2013"/>
    <mergeCell ref="A1999:A2001"/>
    <mergeCell ref="A2002:A2004"/>
    <mergeCell ref="E1991:E1993"/>
    <mergeCell ref="A1985:A1987"/>
    <mergeCell ref="F1988:F1990"/>
    <mergeCell ref="A2008:A2010"/>
    <mergeCell ref="E2030:E2031"/>
    <mergeCell ref="F2026:F2027"/>
    <mergeCell ref="A2037:A2038"/>
    <mergeCell ref="F2005:F2007"/>
    <mergeCell ref="H2042:H2045"/>
    <mergeCell ref="H2037:H2038"/>
    <mergeCell ref="B1988:B1990"/>
    <mergeCell ref="B2014:B2016"/>
    <mergeCell ref="D2014:D2016"/>
    <mergeCell ref="E1985:E1987"/>
    <mergeCell ref="D1985:D1987"/>
    <mergeCell ref="F2012:F2013"/>
    <mergeCell ref="B1953:B1955"/>
    <mergeCell ref="D1964:D1967"/>
    <mergeCell ref="A1953:A1955"/>
    <mergeCell ref="E1956:E1959"/>
    <mergeCell ref="B1960:B1962"/>
    <mergeCell ref="B1985:B1987"/>
    <mergeCell ref="E1988:E1990"/>
    <mergeCell ref="C1988:C1990"/>
    <mergeCell ref="C1960:C1962"/>
    <mergeCell ref="D1960:D1962"/>
    <mergeCell ref="E1960:E1962"/>
    <mergeCell ref="E1994:E1996"/>
    <mergeCell ref="F1991:F1993"/>
    <mergeCell ref="E2005:E2007"/>
    <mergeCell ref="E2014:E2016"/>
    <mergeCell ref="C1964:C1967"/>
    <mergeCell ref="C2005:C2007"/>
    <mergeCell ref="B1991:B1993"/>
    <mergeCell ref="G1991:G1993"/>
    <mergeCell ref="H2071:H2073"/>
    <mergeCell ref="D1999:D2001"/>
    <mergeCell ref="D2008:D2010"/>
    <mergeCell ref="A2051:A2053"/>
    <mergeCell ref="A2056:A2057"/>
    <mergeCell ref="G2042:G2045"/>
    <mergeCell ref="E2012:E2013"/>
    <mergeCell ref="F2014:F2016"/>
    <mergeCell ref="G2028:G2029"/>
    <mergeCell ref="C2008:C2010"/>
    <mergeCell ref="B2042:B2044"/>
    <mergeCell ref="A2028:A2029"/>
    <mergeCell ref="E2028:E2029"/>
    <mergeCell ref="E2032:E2034"/>
    <mergeCell ref="A2047:A2050"/>
    <mergeCell ref="A2065:A2067"/>
    <mergeCell ref="B2040:B2041"/>
    <mergeCell ref="C2040:C2041"/>
    <mergeCell ref="A2071:A2073"/>
    <mergeCell ref="D2042:D2044"/>
    <mergeCell ref="E2046:E2048"/>
    <mergeCell ref="E2039:E2041"/>
    <mergeCell ref="E2037:E2038"/>
    <mergeCell ref="G2020:G2022"/>
    <mergeCell ref="G2026:G2027"/>
    <mergeCell ref="C2014:C2016"/>
    <mergeCell ref="A2030:A2031"/>
    <mergeCell ref="A2023:A2025"/>
    <mergeCell ref="G2012:G2013"/>
    <mergeCell ref="G2002:G2004"/>
    <mergeCell ref="G2005:G2007"/>
    <mergeCell ref="B2005:B2007"/>
    <mergeCell ref="G2120:G2122"/>
    <mergeCell ref="B1999:B2001"/>
    <mergeCell ref="F2086:F2089"/>
    <mergeCell ref="F2028:F2029"/>
    <mergeCell ref="E2008:E2010"/>
    <mergeCell ref="G2101:G2110"/>
    <mergeCell ref="C2042:C2044"/>
    <mergeCell ref="A2033:A2034"/>
    <mergeCell ref="A2040:A2041"/>
    <mergeCell ref="D2040:D2041"/>
    <mergeCell ref="G2032:G2034"/>
    <mergeCell ref="E2002:E2004"/>
    <mergeCell ref="G1999:G2001"/>
    <mergeCell ref="G2014:G2016"/>
    <mergeCell ref="E2020:E2022"/>
    <mergeCell ref="F2023:F2025"/>
    <mergeCell ref="F2042:F2045"/>
    <mergeCell ref="G2056:G2057"/>
    <mergeCell ref="G2098:G2100"/>
    <mergeCell ref="F2065:F2067"/>
    <mergeCell ref="G2049:G2050"/>
    <mergeCell ref="G2039:G2041"/>
    <mergeCell ref="E2111:E2116"/>
    <mergeCell ref="C1999:C2001"/>
    <mergeCell ref="F2020:F2022"/>
    <mergeCell ref="E2076:E2078"/>
    <mergeCell ref="D2002:D2004"/>
    <mergeCell ref="A2017:A2019"/>
    <mergeCell ref="G2030:G2031"/>
    <mergeCell ref="E2026:E2027"/>
    <mergeCell ref="G2023:G2025"/>
    <mergeCell ref="A2005:A2007"/>
    <mergeCell ref="F2123:F2128"/>
    <mergeCell ref="A2152:A2162"/>
    <mergeCell ref="A2076:A2078"/>
    <mergeCell ref="A2139:A2141"/>
    <mergeCell ref="A2111:A2116"/>
    <mergeCell ref="B2086:B2087"/>
    <mergeCell ref="C2086:C2087"/>
    <mergeCell ref="A2061:A2063"/>
    <mergeCell ref="E2065:E2067"/>
    <mergeCell ref="A2042:A2045"/>
    <mergeCell ref="D2086:D2087"/>
    <mergeCell ref="A2142:A2145"/>
    <mergeCell ref="A2117:A2119"/>
    <mergeCell ref="A2130:A2132"/>
    <mergeCell ref="E2133:E2135"/>
    <mergeCell ref="A2120:A2122"/>
    <mergeCell ref="A2086:A2089"/>
    <mergeCell ref="E2049:E2050"/>
    <mergeCell ref="F2046:F2048"/>
    <mergeCell ref="F2056:F2057"/>
    <mergeCell ref="H2076:H2078"/>
    <mergeCell ref="F2096:F2097"/>
    <mergeCell ref="H2152:H2162"/>
    <mergeCell ref="F2136:F2138"/>
    <mergeCell ref="A2079:A2081"/>
    <mergeCell ref="G2133:G2135"/>
    <mergeCell ref="F2146:F2148"/>
    <mergeCell ref="G2149:G2151"/>
    <mergeCell ref="H2149:H2151"/>
    <mergeCell ref="E2149:E2151"/>
    <mergeCell ref="F2149:F2151"/>
    <mergeCell ref="E2152:E2162"/>
    <mergeCell ref="A2146:A2148"/>
    <mergeCell ref="G2146:G2148"/>
    <mergeCell ref="A2133:A2135"/>
    <mergeCell ref="H2123:H2128"/>
    <mergeCell ref="C2146:C2147"/>
    <mergeCell ref="D2146:D2147"/>
    <mergeCell ref="E2142:E2145"/>
    <mergeCell ref="H2146:H2148"/>
    <mergeCell ref="H2101:H2110"/>
    <mergeCell ref="A2136:A2138"/>
    <mergeCell ref="A2125:A2128"/>
    <mergeCell ref="H2120:H2122"/>
    <mergeCell ref="F2133:F2135"/>
    <mergeCell ref="A2101:A2110"/>
    <mergeCell ref="A2083:A2085"/>
    <mergeCell ref="H2142:H2145"/>
    <mergeCell ref="E2117:E2119"/>
    <mergeCell ref="A2090:A2095"/>
    <mergeCell ref="F2098:F2100"/>
    <mergeCell ref="G2111:G2116"/>
    <mergeCell ref="J2096:J2097"/>
    <mergeCell ref="I2133:I2135"/>
    <mergeCell ref="F2130:F2132"/>
    <mergeCell ref="J2136:J2138"/>
    <mergeCell ref="E2123:E2128"/>
    <mergeCell ref="F2032:F2034"/>
    <mergeCell ref="E2071:E2073"/>
    <mergeCell ref="E2042:E2045"/>
    <mergeCell ref="I2096:I2097"/>
    <mergeCell ref="I2083:I2085"/>
    <mergeCell ref="F2061:F2063"/>
    <mergeCell ref="F2101:F2110"/>
    <mergeCell ref="F2079:F2081"/>
    <mergeCell ref="E2079:E2081"/>
    <mergeCell ref="I2098:I2100"/>
    <mergeCell ref="H2039:H2041"/>
    <mergeCell ref="H2049:H2050"/>
    <mergeCell ref="F2076:F2078"/>
    <mergeCell ref="F2051:F2053"/>
    <mergeCell ref="G2046:G2048"/>
    <mergeCell ref="G2061:G2063"/>
    <mergeCell ref="H2098:H2100"/>
    <mergeCell ref="I2039:I2041"/>
    <mergeCell ref="G2096:G2097"/>
    <mergeCell ref="I2065:I2067"/>
    <mergeCell ref="I2090:I2095"/>
    <mergeCell ref="F2083:F2085"/>
    <mergeCell ref="I2076:I2078"/>
    <mergeCell ref="F2039:F2041"/>
    <mergeCell ref="F2049:F2050"/>
    <mergeCell ref="E2061:E2063"/>
    <mergeCell ref="F2071:F2073"/>
    <mergeCell ref="J2146:J2148"/>
    <mergeCell ref="I2149:I2151"/>
    <mergeCell ref="I2146:I2148"/>
    <mergeCell ref="K2152:K2162"/>
    <mergeCell ref="J2166:J2168"/>
    <mergeCell ref="K2061:K2063"/>
    <mergeCell ref="I2071:I2073"/>
    <mergeCell ref="I2079:I2081"/>
    <mergeCell ref="I2086:I2089"/>
    <mergeCell ref="E2090:E2095"/>
    <mergeCell ref="G2083:G2085"/>
    <mergeCell ref="K2130:K2132"/>
    <mergeCell ref="K2136:K2138"/>
    <mergeCell ref="J2120:J2122"/>
    <mergeCell ref="K2098:K2100"/>
    <mergeCell ref="I2123:I2128"/>
    <mergeCell ref="J2117:J2119"/>
    <mergeCell ref="J2101:J2110"/>
    <mergeCell ref="K2076:K2078"/>
    <mergeCell ref="E2101:E2110"/>
    <mergeCell ref="K2133:K2135"/>
    <mergeCell ref="E2130:E2132"/>
    <mergeCell ref="H2117:H2119"/>
    <mergeCell ref="J2061:J2063"/>
    <mergeCell ref="K2083:K2085"/>
    <mergeCell ref="J2086:J2089"/>
    <mergeCell ref="I2120:I2122"/>
    <mergeCell ref="J2123:J2128"/>
    <mergeCell ref="I2061:I2063"/>
    <mergeCell ref="K2117:K2119"/>
    <mergeCell ref="K2071:K2073"/>
    <mergeCell ref="J2083:J2085"/>
    <mergeCell ref="J2090:J2095"/>
    <mergeCell ref="K2142:K2145"/>
    <mergeCell ref="H2130:H2132"/>
    <mergeCell ref="I2130:I2132"/>
    <mergeCell ref="I2136:I2138"/>
    <mergeCell ref="K2123:K2128"/>
    <mergeCell ref="K2101:K2110"/>
    <mergeCell ref="H2133:H2135"/>
    <mergeCell ref="K2086:K2089"/>
    <mergeCell ref="K2090:K2095"/>
    <mergeCell ref="H2090:H2095"/>
    <mergeCell ref="H2096:H2097"/>
    <mergeCell ref="J2183:J2185"/>
    <mergeCell ref="H2166:H2168"/>
    <mergeCell ref="I2101:I2110"/>
    <mergeCell ref="I2117:I2119"/>
    <mergeCell ref="H2136:H2138"/>
    <mergeCell ref="I2142:I2145"/>
    <mergeCell ref="J2130:J2132"/>
    <mergeCell ref="K2166:K2168"/>
    <mergeCell ref="K2163:K2165"/>
    <mergeCell ref="K2111:K2116"/>
    <mergeCell ref="J2152:J2162"/>
    <mergeCell ref="J2142:J2145"/>
    <mergeCell ref="K2149:K2151"/>
    <mergeCell ref="I2152:I2162"/>
    <mergeCell ref="K2180:K2182"/>
    <mergeCell ref="I2163:I2165"/>
    <mergeCell ref="I2180:I2182"/>
    <mergeCell ref="J2149:J2151"/>
    <mergeCell ref="K2120:K2122"/>
    <mergeCell ref="I2166:I2168"/>
    <mergeCell ref="J2211:J2213"/>
    <mergeCell ref="J2203:J2205"/>
    <mergeCell ref="I2171:I2173"/>
    <mergeCell ref="I2245:I2247"/>
    <mergeCell ref="F2198:F2199"/>
    <mergeCell ref="K2190:K2192"/>
    <mergeCell ref="H2203:H2205"/>
    <mergeCell ref="H2200:H2202"/>
    <mergeCell ref="K2198:K2199"/>
    <mergeCell ref="J2187:J2189"/>
    <mergeCell ref="K2171:K2173"/>
    <mergeCell ref="H2180:H2182"/>
    <mergeCell ref="G2206:G2207"/>
    <mergeCell ref="J2190:J2192"/>
    <mergeCell ref="F2177:F2179"/>
    <mergeCell ref="I2193:I2195"/>
    <mergeCell ref="G2198:G2199"/>
    <mergeCell ref="K2203:K2205"/>
    <mergeCell ref="J2198:J2199"/>
    <mergeCell ref="J2200:J2202"/>
    <mergeCell ref="K2187:K2189"/>
    <mergeCell ref="G2217:G2219"/>
    <mergeCell ref="G2226:G2236"/>
    <mergeCell ref="I2242:I2244"/>
    <mergeCell ref="J2242:J2244"/>
    <mergeCell ref="I2239:I2241"/>
    <mergeCell ref="H2111:H2116"/>
    <mergeCell ref="E2180:E2182"/>
    <mergeCell ref="J2220:J2222"/>
    <mergeCell ref="F2239:F2241"/>
    <mergeCell ref="H2239:H2241"/>
    <mergeCell ref="F2226:F2236"/>
    <mergeCell ref="J2248:J2250"/>
    <mergeCell ref="J2245:J2247"/>
    <mergeCell ref="F2248:F2250"/>
    <mergeCell ref="G2248:G2250"/>
    <mergeCell ref="H2248:H2250"/>
    <mergeCell ref="H2251:H2253"/>
    <mergeCell ref="K2239:K2241"/>
    <mergeCell ref="I2237:I2238"/>
    <mergeCell ref="K2183:K2185"/>
    <mergeCell ref="K2220:K2222"/>
    <mergeCell ref="J2180:J2182"/>
    <mergeCell ref="F2180:F2182"/>
    <mergeCell ref="J2206:J2207"/>
    <mergeCell ref="I2198:I2199"/>
    <mergeCell ref="J2163:J2165"/>
    <mergeCell ref="J2171:J2173"/>
    <mergeCell ref="I2183:I2185"/>
    <mergeCell ref="K2200:K2202"/>
    <mergeCell ref="K2146:K2148"/>
    <mergeCell ref="G2142:G2145"/>
    <mergeCell ref="G2117:G2119"/>
    <mergeCell ref="G2130:G2132"/>
    <mergeCell ref="E2146:E2148"/>
    <mergeCell ref="J2193:J2195"/>
    <mergeCell ref="F2220:F2222"/>
    <mergeCell ref="F2223:F2225"/>
    <mergeCell ref="G2152:G2162"/>
    <mergeCell ref="J2366:J2368"/>
    <mergeCell ref="K2363:K2365"/>
    <mergeCell ref="G2360:G2362"/>
    <mergeCell ref="H2360:H2362"/>
    <mergeCell ref="G2261:G2263"/>
    <mergeCell ref="I2346:I2348"/>
    <mergeCell ref="E2302:E2304"/>
    <mergeCell ref="E2299:E2301"/>
    <mergeCell ref="K2211:K2213"/>
    <mergeCell ref="K2248:K2250"/>
    <mergeCell ref="G2220:G2222"/>
    <mergeCell ref="I2226:I2236"/>
    <mergeCell ref="H2198:H2199"/>
    <mergeCell ref="J2237:J2238"/>
    <mergeCell ref="J2223:J2225"/>
    <mergeCell ref="K2208:K2210"/>
    <mergeCell ref="J2264:J2266"/>
    <mergeCell ref="K2251:K2253"/>
    <mergeCell ref="E2245:E2247"/>
    <mergeCell ref="F2245:F2247"/>
    <mergeCell ref="G2245:G2247"/>
    <mergeCell ref="E2296:E2298"/>
    <mergeCell ref="E2287:E2289"/>
    <mergeCell ref="E2274:E2276"/>
    <mergeCell ref="F2274:F2276"/>
    <mergeCell ref="F2261:F2263"/>
    <mergeCell ref="E2256:E2257"/>
    <mergeCell ref="K2217:K2219"/>
    <mergeCell ref="I2248:I2250"/>
    <mergeCell ref="F2217:F2219"/>
    <mergeCell ref="E2251:E2253"/>
    <mergeCell ref="K2366:K2368"/>
    <mergeCell ref="J2349:J2351"/>
    <mergeCell ref="F2190:F2192"/>
    <mergeCell ref="G2190:G2192"/>
    <mergeCell ref="E2193:E2195"/>
    <mergeCell ref="J2251:J2253"/>
    <mergeCell ref="I2363:I2365"/>
    <mergeCell ref="G2267:G2268"/>
    <mergeCell ref="H2267:H2268"/>
    <mergeCell ref="F2296:F2298"/>
    <mergeCell ref="G2296:G2298"/>
    <mergeCell ref="H2296:H2298"/>
    <mergeCell ref="I2296:I2298"/>
    <mergeCell ref="J2296:J2298"/>
    <mergeCell ref="E2337:E2339"/>
    <mergeCell ref="F2366:F2368"/>
    <mergeCell ref="F2327:F2329"/>
    <mergeCell ref="J2293:J2295"/>
    <mergeCell ref="K2245:K2247"/>
    <mergeCell ref="K2237:K2238"/>
    <mergeCell ref="K2193:K2195"/>
    <mergeCell ref="K2242:K2244"/>
    <mergeCell ref="J2208:J2210"/>
    <mergeCell ref="E2223:E2225"/>
    <mergeCell ref="E2226:E2236"/>
    <mergeCell ref="H2363:H2365"/>
    <mergeCell ref="I2190:I2192"/>
    <mergeCell ref="J2258:J2260"/>
    <mergeCell ref="J2261:J2263"/>
    <mergeCell ref="K2214:K2216"/>
    <mergeCell ref="J2226:J2236"/>
    <mergeCell ref="K2264:K2266"/>
    <mergeCell ref="A2171:A2173"/>
    <mergeCell ref="A2203:A2205"/>
    <mergeCell ref="A2180:A2182"/>
    <mergeCell ref="A2187:A2189"/>
    <mergeCell ref="A2177:A2179"/>
    <mergeCell ref="A2256:A2257"/>
    <mergeCell ref="A2248:A2250"/>
    <mergeCell ref="C2248:C2250"/>
    <mergeCell ref="D2248:D2250"/>
    <mergeCell ref="A2251:A2253"/>
    <mergeCell ref="A2254:A2255"/>
    <mergeCell ref="F2287:F2289"/>
    <mergeCell ref="H2269:H2271"/>
    <mergeCell ref="E2174:E2176"/>
    <mergeCell ref="E2187:E2189"/>
    <mergeCell ref="G2180:G2182"/>
    <mergeCell ref="A2211:A2213"/>
    <mergeCell ref="D2211:D2213"/>
    <mergeCell ref="A2217:A2219"/>
    <mergeCell ref="F2187:F2189"/>
    <mergeCell ref="H2242:H2244"/>
    <mergeCell ref="E2264:E2266"/>
    <mergeCell ref="G2211:G2213"/>
    <mergeCell ref="H2211:H2213"/>
    <mergeCell ref="G2183:G2185"/>
    <mergeCell ref="E2183:E2185"/>
    <mergeCell ref="E2177:E2179"/>
    <mergeCell ref="A2226:A2232"/>
    <mergeCell ref="E2269:E2271"/>
    <mergeCell ref="F2258:F2260"/>
    <mergeCell ref="G2258:G2260"/>
    <mergeCell ref="A2280:A2282"/>
    <mergeCell ref="L2412:L2413"/>
    <mergeCell ref="E2408:E2410"/>
    <mergeCell ref="F2408:F2410"/>
    <mergeCell ref="G2408:G2410"/>
    <mergeCell ref="H2408:H2410"/>
    <mergeCell ref="I2408:I2410"/>
    <mergeCell ref="J2408:J2410"/>
    <mergeCell ref="K2408:K2410"/>
    <mergeCell ref="E2321:E2323"/>
    <mergeCell ref="F2321:F2323"/>
    <mergeCell ref="G2321:G2323"/>
    <mergeCell ref="H2327:H2329"/>
    <mergeCell ref="I2327:I2329"/>
    <mergeCell ref="J2327:J2329"/>
    <mergeCell ref="K2380:K2382"/>
    <mergeCell ref="I2366:I2368"/>
    <mergeCell ref="I2187:I2189"/>
    <mergeCell ref="F2242:F2244"/>
    <mergeCell ref="H2214:H2216"/>
    <mergeCell ref="G2203:G2205"/>
    <mergeCell ref="F2264:F2266"/>
    <mergeCell ref="E2280:E2282"/>
    <mergeCell ref="G2269:G2271"/>
    <mergeCell ref="H2245:H2247"/>
    <mergeCell ref="E2203:E2205"/>
    <mergeCell ref="H2287:H2289"/>
    <mergeCell ref="K2206:K2207"/>
    <mergeCell ref="K2261:K2263"/>
    <mergeCell ref="K2258:K2260"/>
    <mergeCell ref="J2239:J2241"/>
    <mergeCell ref="K2223:K2225"/>
    <mergeCell ref="K2226:K2236"/>
    <mergeCell ref="E2200:E2202"/>
    <mergeCell ref="F2193:F2195"/>
    <mergeCell ref="I2206:I2207"/>
    <mergeCell ref="I2203:I2205"/>
    <mergeCell ref="G2193:G2195"/>
    <mergeCell ref="F2163:F2165"/>
    <mergeCell ref="F2171:F2173"/>
    <mergeCell ref="H2171:H2173"/>
    <mergeCell ref="E2171:E2173"/>
    <mergeCell ref="I2208:I2210"/>
    <mergeCell ref="H2183:H2185"/>
    <mergeCell ref="F2214:F2216"/>
    <mergeCell ref="E2206:E2207"/>
    <mergeCell ref="F2200:F2202"/>
    <mergeCell ref="H2163:H2165"/>
    <mergeCell ref="C2211:C2213"/>
    <mergeCell ref="E2190:E2192"/>
    <mergeCell ref="H2193:H2195"/>
    <mergeCell ref="F2208:F2210"/>
    <mergeCell ref="I2200:I2202"/>
    <mergeCell ref="H2208:H2210"/>
    <mergeCell ref="E2208:E2210"/>
    <mergeCell ref="F2166:F2168"/>
    <mergeCell ref="G2187:G2189"/>
    <mergeCell ref="H2187:H2189"/>
    <mergeCell ref="F2174:F2176"/>
    <mergeCell ref="E2163:E2165"/>
    <mergeCell ref="H2206:H2207"/>
    <mergeCell ref="E2166:E2168"/>
    <mergeCell ref="I2211:I2213"/>
    <mergeCell ref="F2203:F2205"/>
    <mergeCell ref="F2183:F2185"/>
    <mergeCell ref="A2287:A2289"/>
    <mergeCell ref="A2293:A2295"/>
    <mergeCell ref="E2293:E2295"/>
    <mergeCell ref="I2293:I2295"/>
    <mergeCell ref="F2280:F2282"/>
    <mergeCell ref="I2284:I2286"/>
    <mergeCell ref="A2193:A2195"/>
    <mergeCell ref="F2152:F2162"/>
    <mergeCell ref="G2171:G2173"/>
    <mergeCell ref="G2166:G2168"/>
    <mergeCell ref="A2220:A2222"/>
    <mergeCell ref="B2248:B2250"/>
    <mergeCell ref="E2248:E2250"/>
    <mergeCell ref="A2245:A2247"/>
    <mergeCell ref="E2284:E2286"/>
    <mergeCell ref="I2274:I2276"/>
    <mergeCell ref="H2284:H2286"/>
    <mergeCell ref="E2217:E2219"/>
    <mergeCell ref="A2206:A2207"/>
    <mergeCell ref="A2166:A2168"/>
    <mergeCell ref="G2163:G2165"/>
    <mergeCell ref="A2198:A2199"/>
    <mergeCell ref="H2217:H2219"/>
    <mergeCell ref="G2242:G2244"/>
    <mergeCell ref="E2242:E2244"/>
    <mergeCell ref="A2242:A2244"/>
    <mergeCell ref="A2237:A2238"/>
    <mergeCell ref="I2251:I2253"/>
    <mergeCell ref="A2269:A2271"/>
    <mergeCell ref="A2290:A2292"/>
    <mergeCell ref="A2163:A2165"/>
    <mergeCell ref="G2214:G2216"/>
    <mergeCell ref="A2190:A2192"/>
    <mergeCell ref="H2190:H2192"/>
    <mergeCell ref="A2223:A2225"/>
    <mergeCell ref="E2220:E2222"/>
    <mergeCell ref="G2223:G2225"/>
    <mergeCell ref="F2206:F2207"/>
    <mergeCell ref="H2237:H2238"/>
    <mergeCell ref="H2226:H2236"/>
    <mergeCell ref="H2254:H2255"/>
    <mergeCell ref="F2340:F2342"/>
    <mergeCell ref="A2308:A2310"/>
    <mergeCell ref="F2308:F2310"/>
    <mergeCell ref="G2208:G2210"/>
    <mergeCell ref="E2198:E2199"/>
    <mergeCell ref="G2200:G2202"/>
    <mergeCell ref="E2258:E2260"/>
    <mergeCell ref="F2237:F2238"/>
    <mergeCell ref="E2211:E2213"/>
    <mergeCell ref="A2239:A2241"/>
    <mergeCell ref="A2258:A2260"/>
    <mergeCell ref="B2269:B2271"/>
    <mergeCell ref="C2269:C2271"/>
    <mergeCell ref="A2264:A2266"/>
    <mergeCell ref="A2277:A2279"/>
    <mergeCell ref="H2256:H2257"/>
    <mergeCell ref="G2264:G2266"/>
    <mergeCell ref="E2340:E2342"/>
    <mergeCell ref="H2340:H2342"/>
    <mergeCell ref="A2200:A2202"/>
    <mergeCell ref="B2211:B2213"/>
    <mergeCell ref="A2208:A2210"/>
    <mergeCell ref="A2314:A2316"/>
    <mergeCell ref="E2261:E2263"/>
    <mergeCell ref="K2256:K2257"/>
    <mergeCell ref="H2220:H2222"/>
    <mergeCell ref="I2220:I2222"/>
    <mergeCell ref="G2237:G2238"/>
    <mergeCell ref="A2305:A2307"/>
    <mergeCell ref="A2343:A2345"/>
    <mergeCell ref="G2305:G2307"/>
    <mergeCell ref="E2311:E2313"/>
    <mergeCell ref="F2311:F2313"/>
    <mergeCell ref="G2311:G2313"/>
    <mergeCell ref="K2280:K2282"/>
    <mergeCell ref="I2340:I2342"/>
    <mergeCell ref="A2302:A2304"/>
    <mergeCell ref="I2302:I2304"/>
    <mergeCell ref="J2302:J2304"/>
    <mergeCell ref="G2302:G2304"/>
    <mergeCell ref="H2293:H2295"/>
    <mergeCell ref="I2321:I2323"/>
    <mergeCell ref="J2321:J2323"/>
    <mergeCell ref="F2337:F2339"/>
    <mergeCell ref="J2324:J2326"/>
    <mergeCell ref="G2334:G2336"/>
    <mergeCell ref="A2311:A2313"/>
    <mergeCell ref="A2299:A2301"/>
    <mergeCell ref="A2296:A2298"/>
    <mergeCell ref="A2284:A2286"/>
    <mergeCell ref="F2331:F2333"/>
    <mergeCell ref="K2293:K2295"/>
    <mergeCell ref="F2290:F2292"/>
    <mergeCell ref="G2290:G2292"/>
    <mergeCell ref="H2290:H2292"/>
    <mergeCell ref="I2280:I2282"/>
    <mergeCell ref="I2287:I2289"/>
    <mergeCell ref="J2274:J2276"/>
    <mergeCell ref="I2269:I2271"/>
    <mergeCell ref="K2274:K2276"/>
    <mergeCell ref="J2284:J2286"/>
    <mergeCell ref="K2269:K2271"/>
    <mergeCell ref="F2256:F2257"/>
    <mergeCell ref="G2256:G2257"/>
    <mergeCell ref="H2258:H2260"/>
    <mergeCell ref="I2258:I2260"/>
    <mergeCell ref="I2261:I2263"/>
    <mergeCell ref="K2254:K2255"/>
    <mergeCell ref="K2267:K2268"/>
    <mergeCell ref="J2267:J2268"/>
    <mergeCell ref="J2254:J2255"/>
    <mergeCell ref="H2261:H2263"/>
    <mergeCell ref="I2267:I2268"/>
    <mergeCell ref="G2251:G2253"/>
    <mergeCell ref="H2331:H2333"/>
    <mergeCell ref="I2331:I2333"/>
    <mergeCell ref="K2324:K2326"/>
    <mergeCell ref="K2318:K2320"/>
    <mergeCell ref="I2308:I2310"/>
    <mergeCell ref="E2290:E2292"/>
    <mergeCell ref="K2305:K2307"/>
    <mergeCell ref="K2302:K2304"/>
    <mergeCell ref="K2290:K2292"/>
    <mergeCell ref="J2311:J2313"/>
    <mergeCell ref="J2308:J2310"/>
    <mergeCell ref="F2314:F2316"/>
    <mergeCell ref="J2269:J2271"/>
    <mergeCell ref="F2284:F2286"/>
    <mergeCell ref="J2305:J2307"/>
    <mergeCell ref="K2337:K2339"/>
    <mergeCell ref="F2305:F2307"/>
    <mergeCell ref="E2308:E2310"/>
    <mergeCell ref="K2296:K2298"/>
    <mergeCell ref="G2284:G2286"/>
    <mergeCell ref="F2269:F2271"/>
    <mergeCell ref="K2287:K2289"/>
    <mergeCell ref="J2314:J2316"/>
    <mergeCell ref="J2318:J2320"/>
    <mergeCell ref="K2308:K2310"/>
    <mergeCell ref="K2311:K2313"/>
    <mergeCell ref="K2299:K2301"/>
    <mergeCell ref="K2284:K2286"/>
    <mergeCell ref="G2274:G2276"/>
    <mergeCell ref="H2274:H2276"/>
    <mergeCell ref="H2280:H2282"/>
    <mergeCell ref="F2357:F2359"/>
    <mergeCell ref="G2357:G2359"/>
    <mergeCell ref="K2314:K2316"/>
    <mergeCell ref="I2318:I2320"/>
    <mergeCell ref="F2302:F2304"/>
    <mergeCell ref="H2314:H2316"/>
    <mergeCell ref="H2311:H2313"/>
    <mergeCell ref="F2299:F2301"/>
    <mergeCell ref="G2299:G2301"/>
    <mergeCell ref="H2299:H2301"/>
    <mergeCell ref="J2290:J2292"/>
    <mergeCell ref="I2290:I2292"/>
    <mergeCell ref="F2318:F2320"/>
    <mergeCell ref="G2308:G2310"/>
    <mergeCell ref="H2308:H2310"/>
    <mergeCell ref="H2305:H2307"/>
    <mergeCell ref="F2349:F2351"/>
    <mergeCell ref="J2340:J2342"/>
    <mergeCell ref="K2321:K2323"/>
    <mergeCell ref="I2324:I2326"/>
    <mergeCell ref="H2318:H2320"/>
    <mergeCell ref="K2340:K2342"/>
    <mergeCell ref="G2314:G2316"/>
    <mergeCell ref="F2293:F2295"/>
    <mergeCell ref="G2293:G2295"/>
    <mergeCell ref="H2302:H2304"/>
    <mergeCell ref="G2324:G2326"/>
    <mergeCell ref="H2324:H2326"/>
    <mergeCell ref="K2327:K2329"/>
    <mergeCell ref="J2331:J2333"/>
    <mergeCell ref="G2331:G2333"/>
    <mergeCell ref="E2357:E2359"/>
    <mergeCell ref="J2280:J2282"/>
    <mergeCell ref="E2343:E2345"/>
    <mergeCell ref="A2321:A2323"/>
    <mergeCell ref="I2314:I2316"/>
    <mergeCell ref="A2324:A2326"/>
    <mergeCell ref="E2324:E2326"/>
    <mergeCell ref="F2324:F2326"/>
    <mergeCell ref="J2346:J2348"/>
    <mergeCell ref="J2337:J2339"/>
    <mergeCell ref="J2343:J2345"/>
    <mergeCell ref="H2321:H2323"/>
    <mergeCell ref="J2334:J2336"/>
    <mergeCell ref="G2318:G2320"/>
    <mergeCell ref="G2349:G2351"/>
    <mergeCell ref="I2349:I2351"/>
    <mergeCell ref="G2287:G2289"/>
    <mergeCell ref="A2327:A2329"/>
    <mergeCell ref="E2334:E2336"/>
    <mergeCell ref="F2334:F2336"/>
    <mergeCell ref="A2318:A2320"/>
    <mergeCell ref="I2299:I2301"/>
    <mergeCell ref="J2299:J2301"/>
    <mergeCell ref="E2349:E2351"/>
    <mergeCell ref="G2280:G2282"/>
    <mergeCell ref="J2287:J2289"/>
    <mergeCell ref="I2337:I2339"/>
    <mergeCell ref="E2305:E2307"/>
    <mergeCell ref="E2314:E2316"/>
    <mergeCell ref="E2318:E2320"/>
    <mergeCell ref="I2305:I2307"/>
    <mergeCell ref="I2311:I2313"/>
    <mergeCell ref="I2556:I2558"/>
    <mergeCell ref="I2559:I2561"/>
    <mergeCell ref="J2556:J2558"/>
    <mergeCell ref="E2549:E2551"/>
    <mergeCell ref="F2549:F2551"/>
    <mergeCell ref="I2552:I2554"/>
    <mergeCell ref="J2552:J2554"/>
    <mergeCell ref="A2552:A2554"/>
    <mergeCell ref="A2417:A2419"/>
    <mergeCell ref="E2417:E2419"/>
    <mergeCell ref="F2417:F2419"/>
    <mergeCell ref="F2431:F2433"/>
    <mergeCell ref="H2417:H2419"/>
    <mergeCell ref="I2417:I2419"/>
    <mergeCell ref="A2420:A2422"/>
    <mergeCell ref="A2437:A2439"/>
    <mergeCell ref="G2437:G2439"/>
    <mergeCell ref="H2437:H2439"/>
    <mergeCell ref="J2420:J2422"/>
    <mergeCell ref="F2461:F2463"/>
    <mergeCell ref="I2452:I2454"/>
    <mergeCell ref="A2446:A2448"/>
    <mergeCell ref="A2449:A2451"/>
    <mergeCell ref="J2417:J2419"/>
    <mergeCell ref="E2467:E2471"/>
    <mergeCell ref="I2505:I2507"/>
    <mergeCell ref="J2502:J2504"/>
    <mergeCell ref="A2455:A2457"/>
    <mergeCell ref="F2434:F2436"/>
    <mergeCell ref="G2552:G2554"/>
    <mergeCell ref="A2431:A2433"/>
    <mergeCell ref="A2443:A2445"/>
    <mergeCell ref="K2360:K2362"/>
    <mergeCell ref="A2331:A2333"/>
    <mergeCell ref="K2331:K2333"/>
    <mergeCell ref="A2360:A2362"/>
    <mergeCell ref="E2360:E2362"/>
    <mergeCell ref="F2360:F2362"/>
    <mergeCell ref="K2343:K2345"/>
    <mergeCell ref="I2343:I2345"/>
    <mergeCell ref="G2346:G2348"/>
    <mergeCell ref="H2346:H2348"/>
    <mergeCell ref="H2357:H2359"/>
    <mergeCell ref="A2337:A2339"/>
    <mergeCell ref="E2377:E2379"/>
    <mergeCell ref="E2363:E2365"/>
    <mergeCell ref="F2363:F2365"/>
    <mergeCell ref="E2366:E2368"/>
    <mergeCell ref="H2380:H2382"/>
    <mergeCell ref="I2380:I2382"/>
    <mergeCell ref="A2363:A2365"/>
    <mergeCell ref="A2366:A2368"/>
    <mergeCell ref="G2366:G2368"/>
    <mergeCell ref="H2366:H2368"/>
    <mergeCell ref="G2380:G2382"/>
    <mergeCell ref="K2334:K2336"/>
    <mergeCell ref="K2357:K2359"/>
    <mergeCell ref="K2354:K2356"/>
    <mergeCell ref="K2346:K2348"/>
    <mergeCell ref="H2349:H2351"/>
    <mergeCell ref="H2354:H2356"/>
    <mergeCell ref="I2354:I2356"/>
    <mergeCell ref="K2349:K2351"/>
    <mergeCell ref="H2337:H2339"/>
    <mergeCell ref="H2563:H2565"/>
    <mergeCell ref="I2563:I2565"/>
    <mergeCell ref="H2552:H2554"/>
    <mergeCell ref="G2563:G2565"/>
    <mergeCell ref="A2549:A2551"/>
    <mergeCell ref="A2556:A2558"/>
    <mergeCell ref="A2559:A2561"/>
    <mergeCell ref="E2556:E2558"/>
    <mergeCell ref="E2559:E2561"/>
    <mergeCell ref="F2582:F2584"/>
    <mergeCell ref="F2563:F2565"/>
    <mergeCell ref="F2559:F2561"/>
    <mergeCell ref="F2569:F2571"/>
    <mergeCell ref="F2579:F2581"/>
    <mergeCell ref="A2579:A2581"/>
    <mergeCell ref="A2582:A2584"/>
    <mergeCell ref="E2579:E2581"/>
    <mergeCell ref="A2576:A2578"/>
    <mergeCell ref="E2576:E2578"/>
    <mergeCell ref="I2576:I2578"/>
    <mergeCell ref="F2576:F2578"/>
    <mergeCell ref="E2566:E2568"/>
    <mergeCell ref="A2572:A2574"/>
    <mergeCell ref="H2579:H2581"/>
    <mergeCell ref="H2576:H2578"/>
    <mergeCell ref="A2563:A2565"/>
    <mergeCell ref="E2563:E2565"/>
    <mergeCell ref="F2556:F2558"/>
    <mergeCell ref="A2569:A2571"/>
    <mergeCell ref="E2569:E2571"/>
    <mergeCell ref="I2582:I2584"/>
    <mergeCell ref="G2556:G2558"/>
    <mergeCell ref="F2595:F2597"/>
    <mergeCell ref="G2595:G2597"/>
    <mergeCell ref="H2595:H2597"/>
    <mergeCell ref="I2595:I2597"/>
    <mergeCell ref="J2595:J2597"/>
    <mergeCell ref="K2595:K2597"/>
    <mergeCell ref="J2598:J2600"/>
    <mergeCell ref="K2601:K2603"/>
    <mergeCell ref="E2598:E2600"/>
    <mergeCell ref="F2598:F2600"/>
    <mergeCell ref="H2610:H2612"/>
    <mergeCell ref="J2619:J2621"/>
    <mergeCell ref="F2616:F2618"/>
    <mergeCell ref="G2616:G2618"/>
    <mergeCell ref="I2616:I2618"/>
    <mergeCell ref="F2619:F2621"/>
    <mergeCell ref="G2598:G2600"/>
    <mergeCell ref="H2598:H2600"/>
    <mergeCell ref="H2644:H2646"/>
    <mergeCell ref="F2631:F2632"/>
    <mergeCell ref="G2631:G2632"/>
    <mergeCell ref="E2640:E2643"/>
    <mergeCell ref="I2631:I2632"/>
    <mergeCell ref="E2625:E2627"/>
    <mergeCell ref="K2625:K2627"/>
    <mergeCell ref="I2644:I2646"/>
    <mergeCell ref="K2619:K2621"/>
    <mergeCell ref="J2616:J2618"/>
    <mergeCell ref="K2616:K2618"/>
    <mergeCell ref="H2607:H2609"/>
    <mergeCell ref="I2607:I2609"/>
    <mergeCell ref="F2601:F2603"/>
    <mergeCell ref="E2607:E2609"/>
    <mergeCell ref="F2607:F2609"/>
    <mergeCell ref="G2607:G2609"/>
    <mergeCell ref="E2616:E2618"/>
    <mergeCell ref="K2604:K2606"/>
    <mergeCell ref="K2579:K2581"/>
    <mergeCell ref="K2582:K2584"/>
    <mergeCell ref="I2566:I2568"/>
    <mergeCell ref="K2633:K2635"/>
    <mergeCell ref="J2636:J2639"/>
    <mergeCell ref="J2631:J2632"/>
    <mergeCell ref="H2613:H2615"/>
    <mergeCell ref="I2613:I2615"/>
    <mergeCell ref="J2607:J2609"/>
    <mergeCell ref="F2604:F2606"/>
    <mergeCell ref="G2604:G2606"/>
    <mergeCell ref="F2592:F2594"/>
    <mergeCell ref="G2592:G2594"/>
    <mergeCell ref="H2592:H2594"/>
    <mergeCell ref="H2582:H2584"/>
    <mergeCell ref="G2582:G2584"/>
    <mergeCell ref="E2572:E2574"/>
    <mergeCell ref="F2572:F2574"/>
    <mergeCell ref="J2588:J2590"/>
    <mergeCell ref="J2585:J2587"/>
    <mergeCell ref="J2633:J2635"/>
    <mergeCell ref="I2633:I2635"/>
    <mergeCell ref="E2622:E2624"/>
    <mergeCell ref="G2619:G2621"/>
    <mergeCell ref="H2619:H2621"/>
    <mergeCell ref="I2619:I2621"/>
    <mergeCell ref="E2619:E2621"/>
    <mergeCell ref="H2625:H2627"/>
    <mergeCell ref="I2625:I2627"/>
    <mergeCell ref="K2628:K2630"/>
    <mergeCell ref="F2628:F2630"/>
    <mergeCell ref="G2628:G2630"/>
    <mergeCell ref="A2625:A2627"/>
    <mergeCell ref="I2640:I2643"/>
    <mergeCell ref="A2644:A2646"/>
    <mergeCell ref="J2644:J2646"/>
    <mergeCell ref="K2644:K2646"/>
    <mergeCell ref="F2674:F2676"/>
    <mergeCell ref="G2674:G2676"/>
    <mergeCell ref="H2677:H2679"/>
    <mergeCell ref="I2677:I2679"/>
    <mergeCell ref="J2677:J2679"/>
    <mergeCell ref="F2622:F2624"/>
    <mergeCell ref="G2622:G2624"/>
    <mergeCell ref="I2622:I2624"/>
    <mergeCell ref="F2636:F2639"/>
    <mergeCell ref="G2636:G2639"/>
    <mergeCell ref="H2636:H2639"/>
    <mergeCell ref="A2650:A2658"/>
    <mergeCell ref="I2650:I2658"/>
    <mergeCell ref="I2636:I2639"/>
    <mergeCell ref="I2674:I2676"/>
    <mergeCell ref="J2674:J2676"/>
    <mergeCell ref="H2665:H2673"/>
    <mergeCell ref="I2665:I2673"/>
    <mergeCell ref="F2633:F2635"/>
    <mergeCell ref="A2633:A2635"/>
    <mergeCell ref="F2640:F2643"/>
    <mergeCell ref="K2640:K2643"/>
    <mergeCell ref="K2636:K2639"/>
    <mergeCell ref="K2631:K2632"/>
    <mergeCell ref="F2625:F2627"/>
    <mergeCell ref="K2622:K2624"/>
    <mergeCell ref="G2644:G2646"/>
    <mergeCell ref="G2696:G2698"/>
    <mergeCell ref="K2696:K2698"/>
    <mergeCell ref="J2690:J2692"/>
    <mergeCell ref="G2690:G2692"/>
    <mergeCell ref="G2680:G2682"/>
    <mergeCell ref="H2680:H2682"/>
    <mergeCell ref="I2680:I2682"/>
    <mergeCell ref="H2686:H2688"/>
    <mergeCell ref="K2674:K2676"/>
    <mergeCell ref="G2659:G2661"/>
    <mergeCell ref="G2650:G2658"/>
    <mergeCell ref="H2650:H2658"/>
    <mergeCell ref="E2659:E2661"/>
    <mergeCell ref="J2640:J2643"/>
    <mergeCell ref="J2622:J2624"/>
    <mergeCell ref="H2622:H2624"/>
    <mergeCell ref="J2628:J2630"/>
    <mergeCell ref="E2650:E2658"/>
    <mergeCell ref="G2662:G2664"/>
    <mergeCell ref="G2640:G2643"/>
    <mergeCell ref="H2640:H2643"/>
    <mergeCell ref="G2625:G2627"/>
    <mergeCell ref="H2631:H2632"/>
    <mergeCell ref="E2631:E2632"/>
    <mergeCell ref="E2633:E2635"/>
    <mergeCell ref="H2633:H2635"/>
    <mergeCell ref="I2628:I2630"/>
    <mergeCell ref="E2628:E2630"/>
    <mergeCell ref="E2644:E2646"/>
    <mergeCell ref="F2644:F2646"/>
    <mergeCell ref="J2647:J2649"/>
    <mergeCell ref="K2677:K2679"/>
    <mergeCell ref="H2699:H2701"/>
    <mergeCell ref="I2699:I2701"/>
    <mergeCell ref="J2699:J2701"/>
    <mergeCell ref="A2677:A2679"/>
    <mergeCell ref="E2662:E2664"/>
    <mergeCell ref="F2662:F2664"/>
    <mergeCell ref="K2659:K2661"/>
    <mergeCell ref="J2665:J2673"/>
    <mergeCell ref="K2665:K2673"/>
    <mergeCell ref="H2674:H2676"/>
    <mergeCell ref="G2686:G2688"/>
    <mergeCell ref="F2711:F2713"/>
    <mergeCell ref="H2705:H2710"/>
    <mergeCell ref="A2647:A2649"/>
    <mergeCell ref="J2650:J2658"/>
    <mergeCell ref="F2665:F2673"/>
    <mergeCell ref="E2647:E2649"/>
    <mergeCell ref="G2647:G2649"/>
    <mergeCell ref="H2647:H2649"/>
    <mergeCell ref="F2659:F2661"/>
    <mergeCell ref="K2650:K2658"/>
    <mergeCell ref="K2647:K2649"/>
    <mergeCell ref="E2677:E2679"/>
    <mergeCell ref="F2677:F2679"/>
    <mergeCell ref="G2677:G2679"/>
    <mergeCell ref="J2702:J2704"/>
    <mergeCell ref="K2680:K2682"/>
    <mergeCell ref="I2683:I2685"/>
    <mergeCell ref="K2683:K2685"/>
    <mergeCell ref="E2702:E2704"/>
    <mergeCell ref="K2702:K2704"/>
    <mergeCell ref="J2680:J2682"/>
    <mergeCell ref="J2770:J2772"/>
    <mergeCell ref="F2722:F2724"/>
    <mergeCell ref="I2729:I2731"/>
    <mergeCell ref="J2729:J2731"/>
    <mergeCell ref="A2665:A2673"/>
    <mergeCell ref="E2665:E2673"/>
    <mergeCell ref="G2711:G2713"/>
    <mergeCell ref="H2711:H2713"/>
    <mergeCell ref="I2711:I2713"/>
    <mergeCell ref="A2659:A2661"/>
    <mergeCell ref="F2683:F2685"/>
    <mergeCell ref="G2683:G2685"/>
    <mergeCell ref="J2739:J2741"/>
    <mergeCell ref="J2752:J2754"/>
    <mergeCell ref="A2755:A2757"/>
    <mergeCell ref="E2755:E2757"/>
    <mergeCell ref="F2755:F2757"/>
    <mergeCell ref="E2725:E2727"/>
    <mergeCell ref="I2696:I2698"/>
    <mergeCell ref="J2696:J2698"/>
    <mergeCell ref="F2690:F2692"/>
    <mergeCell ref="G2746:G2748"/>
    <mergeCell ref="H2746:H2748"/>
    <mergeCell ref="A2746:A2748"/>
    <mergeCell ref="J2693:J2695"/>
    <mergeCell ref="H2683:H2685"/>
    <mergeCell ref="F2680:F2682"/>
    <mergeCell ref="J2686:J2688"/>
    <mergeCell ref="H2735:H2737"/>
    <mergeCell ref="J2735:J2737"/>
    <mergeCell ref="E2722:E2724"/>
    <mergeCell ref="A2702:A2704"/>
    <mergeCell ref="K2711:K2713"/>
    <mergeCell ref="G2665:G2673"/>
    <mergeCell ref="F2705:F2710"/>
    <mergeCell ref="J2659:J2661"/>
    <mergeCell ref="H2659:H2661"/>
    <mergeCell ref="I2659:I2661"/>
    <mergeCell ref="K2662:K2664"/>
    <mergeCell ref="K2719:K2721"/>
    <mergeCell ref="G2739:G2741"/>
    <mergeCell ref="H2739:H2741"/>
    <mergeCell ref="I2739:I2741"/>
    <mergeCell ref="K2732:K2734"/>
    <mergeCell ref="E2683:E2685"/>
    <mergeCell ref="H2693:H2695"/>
    <mergeCell ref="F2739:F2741"/>
    <mergeCell ref="F2767:F2769"/>
    <mergeCell ref="G2767:G2769"/>
    <mergeCell ref="F2735:F2737"/>
    <mergeCell ref="G2735:G2737"/>
    <mergeCell ref="F2686:F2688"/>
    <mergeCell ref="E2693:E2695"/>
    <mergeCell ref="K2690:K2692"/>
    <mergeCell ref="G2699:G2701"/>
    <mergeCell ref="K2699:K2701"/>
    <mergeCell ref="I2693:I2695"/>
    <mergeCell ref="E2686:E2688"/>
    <mergeCell ref="K2693:K2695"/>
    <mergeCell ref="H2702:H2704"/>
    <mergeCell ref="I2702:I2704"/>
    <mergeCell ref="E2680:E2682"/>
    <mergeCell ref="E2696:E2698"/>
    <mergeCell ref="J2743:J2745"/>
    <mergeCell ref="K2743:K2745"/>
    <mergeCell ref="K2752:K2754"/>
    <mergeCell ref="J2755:J2757"/>
    <mergeCell ref="E2714:E2718"/>
    <mergeCell ref="G2729:G2731"/>
    <mergeCell ref="A2729:A2731"/>
    <mergeCell ref="J2732:J2734"/>
    <mergeCell ref="E2699:E2701"/>
    <mergeCell ref="F2699:F2701"/>
    <mergeCell ref="F2702:F2704"/>
    <mergeCell ref="F2714:F2718"/>
    <mergeCell ref="F2719:F2721"/>
    <mergeCell ref="G2719:G2721"/>
    <mergeCell ref="I2719:I2721"/>
    <mergeCell ref="J2719:J2721"/>
    <mergeCell ref="J2711:J2713"/>
    <mergeCell ref="A2722:A2724"/>
    <mergeCell ref="A2752:A2754"/>
    <mergeCell ref="E2732:E2734"/>
    <mergeCell ref="E2746:E2748"/>
    <mergeCell ref="E2735:E2737"/>
    <mergeCell ref="I2705:I2710"/>
    <mergeCell ref="J2705:J2710"/>
    <mergeCell ref="K2705:K2710"/>
    <mergeCell ref="A2714:A2718"/>
    <mergeCell ref="A2711:A2713"/>
    <mergeCell ref="K2722:K2724"/>
    <mergeCell ref="K2739:K2741"/>
    <mergeCell ref="H2752:H2754"/>
    <mergeCell ref="I2752:I2754"/>
    <mergeCell ref="J2749:J2751"/>
    <mergeCell ref="I2735:I2737"/>
    <mergeCell ref="K2758:K2760"/>
    <mergeCell ref="E2761:E2763"/>
    <mergeCell ref="K2729:K2731"/>
    <mergeCell ref="J2746:J2748"/>
    <mergeCell ref="K2735:K2737"/>
    <mergeCell ref="H2732:H2734"/>
    <mergeCell ref="E2752:E2754"/>
    <mergeCell ref="E2729:E2731"/>
    <mergeCell ref="K2746:K2748"/>
    <mergeCell ref="H2761:H2763"/>
    <mergeCell ref="G2758:G2760"/>
    <mergeCell ref="A2743:A2745"/>
    <mergeCell ref="I2743:I2745"/>
    <mergeCell ref="E2743:E2745"/>
    <mergeCell ref="F2743:F2745"/>
    <mergeCell ref="G2743:G2745"/>
    <mergeCell ref="F2746:F2748"/>
    <mergeCell ref="H2729:H2731"/>
    <mergeCell ref="A2735:A2737"/>
    <mergeCell ref="A2739:A2741"/>
    <mergeCell ref="E2739:E2741"/>
    <mergeCell ref="E2758:E2760"/>
    <mergeCell ref="F2758:F2760"/>
    <mergeCell ref="A2761:A2763"/>
    <mergeCell ref="F2761:F2763"/>
    <mergeCell ref="G2761:G2763"/>
    <mergeCell ref="K2755:K2757"/>
    <mergeCell ref="K2761:K2763"/>
    <mergeCell ref="I2732:I2734"/>
    <mergeCell ref="J2758:J2760"/>
    <mergeCell ref="A2758:A2760"/>
    <mergeCell ref="F2749:F2751"/>
    <mergeCell ref="A2732:A2734"/>
    <mergeCell ref="H2743:H2745"/>
    <mergeCell ref="E2749:E2751"/>
    <mergeCell ref="A2749:A2751"/>
    <mergeCell ref="H2758:H2760"/>
    <mergeCell ref="F2732:F2734"/>
    <mergeCell ref="G2732:G2734"/>
    <mergeCell ref="F2729:F2731"/>
    <mergeCell ref="E2705:E2710"/>
    <mergeCell ref="G2722:G2724"/>
    <mergeCell ref="H2722:H2724"/>
    <mergeCell ref="I2722:I2724"/>
    <mergeCell ref="E2711:E2713"/>
    <mergeCell ref="F2764:F2766"/>
    <mergeCell ref="H2782:H2784"/>
    <mergeCell ref="I2782:I2784"/>
    <mergeCell ref="E2773:E2775"/>
    <mergeCell ref="E2767:E2769"/>
    <mergeCell ref="A2764:A2766"/>
    <mergeCell ref="H2767:H2769"/>
    <mergeCell ref="I2767:I2769"/>
    <mergeCell ref="J2782:J2784"/>
    <mergeCell ref="K2782:K2784"/>
    <mergeCell ref="I2785:I2787"/>
    <mergeCell ref="J2785:J2787"/>
    <mergeCell ref="F2808:F2809"/>
    <mergeCell ref="K2806:K2807"/>
    <mergeCell ref="G2788:G2790"/>
    <mergeCell ref="H2788:H2790"/>
    <mergeCell ref="J2791:J2793"/>
    <mergeCell ref="K2791:K2793"/>
    <mergeCell ref="I2791:I2793"/>
    <mergeCell ref="K2808:K2809"/>
    <mergeCell ref="K2785:K2787"/>
    <mergeCell ref="G2779:G2781"/>
    <mergeCell ref="G2791:G2793"/>
    <mergeCell ref="H2779:H2781"/>
    <mergeCell ref="I2779:I2781"/>
    <mergeCell ref="H2791:H2793"/>
    <mergeCell ref="J2779:J2781"/>
    <mergeCell ref="K2779:K2781"/>
    <mergeCell ref="F2782:F2784"/>
    <mergeCell ref="G2782:G2784"/>
    <mergeCell ref="I2831:I2833"/>
    <mergeCell ref="K2827:K2829"/>
    <mergeCell ref="H2827:H2829"/>
    <mergeCell ref="H2831:H2833"/>
    <mergeCell ref="I2813:I2815"/>
    <mergeCell ref="I2806:I2807"/>
    <mergeCell ref="E2806:E2807"/>
    <mergeCell ref="F2806:F2807"/>
    <mergeCell ref="G2806:G2807"/>
    <mergeCell ref="G2794:G2796"/>
    <mergeCell ref="K2816:K2818"/>
    <mergeCell ref="I2797:I2799"/>
    <mergeCell ref="G2800:G2802"/>
    <mergeCell ref="G2803:G2805"/>
    <mergeCell ref="H2803:H2805"/>
    <mergeCell ref="I2803:I2805"/>
    <mergeCell ref="H2794:H2796"/>
    <mergeCell ref="I2794:I2796"/>
    <mergeCell ref="J2797:J2799"/>
    <mergeCell ref="K2797:K2799"/>
    <mergeCell ref="J2816:J2818"/>
    <mergeCell ref="E2803:E2805"/>
    <mergeCell ref="F2803:F2805"/>
    <mergeCell ref="H2816:H2818"/>
    <mergeCell ref="I2816:I2818"/>
    <mergeCell ref="I2824:I2826"/>
    <mergeCell ref="E2808:E2809"/>
    <mergeCell ref="H2813:H2815"/>
    <mergeCell ref="G2831:G2833"/>
    <mergeCell ref="K2810:K2812"/>
    <mergeCell ref="G2824:G2826"/>
    <mergeCell ref="H2824:H2826"/>
    <mergeCell ref="A2847:A2849"/>
    <mergeCell ref="J2866:J2868"/>
    <mergeCell ref="J2773:J2775"/>
    <mergeCell ref="I2764:I2766"/>
    <mergeCell ref="J2767:J2769"/>
    <mergeCell ref="J2761:J2763"/>
    <mergeCell ref="J2764:J2766"/>
    <mergeCell ref="K2776:K2778"/>
    <mergeCell ref="H2800:H2802"/>
    <mergeCell ref="G2821:G2823"/>
    <mergeCell ref="H2821:H2823"/>
    <mergeCell ref="K2863:K2865"/>
    <mergeCell ref="H2869:H2871"/>
    <mergeCell ref="K2882:K2884"/>
    <mergeCell ref="K2888:K2890"/>
    <mergeCell ref="K2875:K2877"/>
    <mergeCell ref="K2800:K2802"/>
    <mergeCell ref="J2808:J2809"/>
    <mergeCell ref="K2813:K2815"/>
    <mergeCell ref="G2857:G2859"/>
    <mergeCell ref="K2885:K2887"/>
    <mergeCell ref="G2808:G2809"/>
    <mergeCell ref="H2808:H2809"/>
    <mergeCell ref="I2808:I2809"/>
    <mergeCell ref="J2885:J2887"/>
    <mergeCell ref="J2869:J2871"/>
    <mergeCell ref="J2857:J2859"/>
    <mergeCell ref="J2872:J2874"/>
    <mergeCell ref="J2875:J2877"/>
    <mergeCell ref="K2857:K2859"/>
    <mergeCell ref="K2866:K2868"/>
    <mergeCell ref="G2827:G2829"/>
    <mergeCell ref="E2800:E2802"/>
    <mergeCell ref="A2797:A2799"/>
    <mergeCell ref="J2794:J2796"/>
    <mergeCell ref="J2800:J2802"/>
    <mergeCell ref="J2810:J2812"/>
    <mergeCell ref="A2806:A2807"/>
    <mergeCell ref="A2816:A2818"/>
    <mergeCell ref="I2800:I2802"/>
    <mergeCell ref="G2797:G2799"/>
    <mergeCell ref="H2797:H2799"/>
    <mergeCell ref="H2810:H2812"/>
    <mergeCell ref="I2810:I2812"/>
    <mergeCell ref="A2800:A2802"/>
    <mergeCell ref="J2813:J2815"/>
    <mergeCell ref="H2806:H2807"/>
    <mergeCell ref="J2806:J2807"/>
    <mergeCell ref="A2794:A2796"/>
    <mergeCell ref="E2797:E2799"/>
    <mergeCell ref="E2794:E2796"/>
    <mergeCell ref="F2797:F2799"/>
    <mergeCell ref="F2813:F2815"/>
    <mergeCell ref="G2813:G2815"/>
    <mergeCell ref="F2816:F2818"/>
    <mergeCell ref="E2813:E2815"/>
    <mergeCell ref="G2816:G2818"/>
    <mergeCell ref="K2834:K2836"/>
    <mergeCell ref="E2837:E2839"/>
    <mergeCell ref="F2837:F2839"/>
    <mergeCell ref="G2837:G2839"/>
    <mergeCell ref="H2837:H2839"/>
    <mergeCell ref="I2837:I2839"/>
    <mergeCell ref="J2837:J2839"/>
    <mergeCell ref="K2837:K2839"/>
    <mergeCell ref="E2834:E2836"/>
    <mergeCell ref="F2834:F2836"/>
    <mergeCell ref="G2834:G2836"/>
    <mergeCell ref="H2834:H2836"/>
    <mergeCell ref="I2834:I2836"/>
    <mergeCell ref="J2834:J2836"/>
    <mergeCell ref="H2850:H2853"/>
    <mergeCell ref="G2841:G2843"/>
    <mergeCell ref="G2850:G2853"/>
    <mergeCell ref="H2844:H2846"/>
    <mergeCell ref="I2844:I2846"/>
    <mergeCell ref="K2850:K2853"/>
    <mergeCell ref="E2847:E2849"/>
    <mergeCell ref="F2847:F2849"/>
    <mergeCell ref="G2847:G2849"/>
    <mergeCell ref="H2847:H2849"/>
    <mergeCell ref="I2847:I2849"/>
    <mergeCell ref="J2847:J2849"/>
    <mergeCell ref="K2847:K2849"/>
    <mergeCell ref="H2841:H2843"/>
    <mergeCell ref="I2841:I2843"/>
    <mergeCell ref="K2860:K2862"/>
    <mergeCell ref="E2827:E2829"/>
    <mergeCell ref="A2834:A2836"/>
    <mergeCell ref="J2841:J2843"/>
    <mergeCell ref="A2854:A2856"/>
    <mergeCell ref="E2854:E2856"/>
    <mergeCell ref="F2854:F2856"/>
    <mergeCell ref="G2854:G2856"/>
    <mergeCell ref="H2854:H2856"/>
    <mergeCell ref="I2854:I2856"/>
    <mergeCell ref="J2854:J2856"/>
    <mergeCell ref="K2854:K2856"/>
    <mergeCell ref="J2844:J2846"/>
    <mergeCell ref="K2844:K2846"/>
    <mergeCell ref="A2844:A2846"/>
    <mergeCell ref="E2844:E2846"/>
    <mergeCell ref="A2850:A2853"/>
    <mergeCell ref="E2850:E2853"/>
    <mergeCell ref="F2850:F2853"/>
    <mergeCell ref="F2844:F2846"/>
    <mergeCell ref="G2844:G2846"/>
    <mergeCell ref="A2841:A2843"/>
    <mergeCell ref="E2841:E2843"/>
    <mergeCell ref="F2841:F2843"/>
    <mergeCell ref="A2837:A2839"/>
    <mergeCell ref="A2831:A2833"/>
    <mergeCell ref="I2827:I2829"/>
    <mergeCell ref="J2827:J2829"/>
    <mergeCell ref="E2831:E2833"/>
    <mergeCell ref="F2831:F2833"/>
    <mergeCell ref="F2827:F2829"/>
    <mergeCell ref="J2850:J2853"/>
    <mergeCell ref="H2885:H2887"/>
    <mergeCell ref="I2885:I2887"/>
    <mergeCell ref="F2860:F2862"/>
    <mergeCell ref="E2857:E2859"/>
    <mergeCell ref="F2857:F2859"/>
    <mergeCell ref="A2857:A2859"/>
    <mergeCell ref="E2860:E2862"/>
    <mergeCell ref="A2860:A2862"/>
    <mergeCell ref="H2860:H2862"/>
    <mergeCell ref="A2869:A2871"/>
    <mergeCell ref="A2872:A2874"/>
    <mergeCell ref="E2872:E2874"/>
    <mergeCell ref="F2872:F2874"/>
    <mergeCell ref="G2869:G2871"/>
    <mergeCell ref="E2866:E2868"/>
    <mergeCell ref="H2872:H2874"/>
    <mergeCell ref="I2872:I2874"/>
    <mergeCell ref="H2866:H2868"/>
    <mergeCell ref="I2866:I2868"/>
    <mergeCell ref="E2863:E2865"/>
    <mergeCell ref="F2863:F2865"/>
    <mergeCell ref="G2863:G2865"/>
    <mergeCell ref="H2857:H2859"/>
    <mergeCell ref="G2872:G2874"/>
    <mergeCell ref="E2878:E2881"/>
    <mergeCell ref="F2878:F2881"/>
    <mergeCell ref="G2878:G2881"/>
    <mergeCell ref="H2878:H2881"/>
    <mergeCell ref="I2878:I2881"/>
    <mergeCell ref="I2875:I2877"/>
    <mergeCell ref="E3022:E3024"/>
    <mergeCell ref="F3028:F3030"/>
    <mergeCell ref="G3028:G3030"/>
    <mergeCell ref="H3028:H3030"/>
    <mergeCell ref="I3028:I3030"/>
    <mergeCell ref="J3028:J3030"/>
    <mergeCell ref="K3028:K3030"/>
    <mergeCell ref="K2918:K2921"/>
    <mergeCell ref="H2953:H2955"/>
    <mergeCell ref="K2926:K2928"/>
    <mergeCell ref="H2956:H2958"/>
    <mergeCell ref="G2941:G2943"/>
    <mergeCell ref="E2956:E2958"/>
    <mergeCell ref="J2941:J2943"/>
    <mergeCell ref="K2935:K2937"/>
    <mergeCell ref="J2932:J2934"/>
    <mergeCell ref="J2935:J2937"/>
    <mergeCell ref="H2935:H2937"/>
    <mergeCell ref="H2922:H2925"/>
    <mergeCell ref="I2922:I2925"/>
    <mergeCell ref="I3007:I3009"/>
    <mergeCell ref="I2989:I2991"/>
    <mergeCell ref="J2989:J2991"/>
    <mergeCell ref="E2926:E2928"/>
    <mergeCell ref="E2922:E2925"/>
    <mergeCell ref="F2926:F2928"/>
    <mergeCell ref="G2926:G2928"/>
    <mergeCell ref="G2938:G2940"/>
    <mergeCell ref="K2992:K2994"/>
    <mergeCell ref="H2963:H2964"/>
    <mergeCell ref="K2965:K2967"/>
    <mergeCell ref="J2971:J2973"/>
    <mergeCell ref="K2869:K2871"/>
    <mergeCell ref="I2860:I2862"/>
    <mergeCell ref="K3016:K3018"/>
    <mergeCell ref="H3016:H3018"/>
    <mergeCell ref="E2992:E2994"/>
    <mergeCell ref="F2992:F2994"/>
    <mergeCell ref="G2992:G2994"/>
    <mergeCell ref="H2992:H2994"/>
    <mergeCell ref="I2992:I2994"/>
    <mergeCell ref="E2869:E2871"/>
    <mergeCell ref="F2869:F2871"/>
    <mergeCell ref="I2869:I2871"/>
    <mergeCell ref="J2860:J2862"/>
    <mergeCell ref="A2875:A2877"/>
    <mergeCell ref="F2875:F2877"/>
    <mergeCell ref="G2875:G2877"/>
    <mergeCell ref="H2875:H2877"/>
    <mergeCell ref="J2878:J2881"/>
    <mergeCell ref="K2872:K2874"/>
    <mergeCell ref="A2863:A2865"/>
    <mergeCell ref="F2866:F2868"/>
    <mergeCell ref="G2866:G2868"/>
    <mergeCell ref="A2976:A2978"/>
    <mergeCell ref="E2894:E2896"/>
    <mergeCell ref="A2944:A2946"/>
    <mergeCell ref="G2944:G2946"/>
    <mergeCell ref="E2944:E2946"/>
    <mergeCell ref="F2944:F2946"/>
    <mergeCell ref="E2950:E2952"/>
    <mergeCell ref="J2963:J2964"/>
    <mergeCell ref="J2922:J2925"/>
    <mergeCell ref="A2935:A2937"/>
    <mergeCell ref="J2992:J2994"/>
    <mergeCell ref="A2922:A2925"/>
    <mergeCell ref="E2953:E2955"/>
    <mergeCell ref="J3007:J3009"/>
    <mergeCell ref="F2941:F2943"/>
    <mergeCell ref="H2941:H2943"/>
    <mergeCell ref="I2941:I2943"/>
    <mergeCell ref="A3016:A3018"/>
    <mergeCell ref="F3016:F3018"/>
    <mergeCell ref="G3016:G3018"/>
    <mergeCell ref="E3016:E3018"/>
    <mergeCell ref="E3019:E3021"/>
    <mergeCell ref="F3019:F3021"/>
    <mergeCell ref="G3019:G3021"/>
    <mergeCell ref="H3019:H3021"/>
    <mergeCell ref="I3019:I3021"/>
    <mergeCell ref="A2950:A2952"/>
    <mergeCell ref="A2963:A2964"/>
    <mergeCell ref="A2932:A2934"/>
    <mergeCell ref="A2947:A2949"/>
    <mergeCell ref="F2938:F2940"/>
    <mergeCell ref="E2935:E2937"/>
    <mergeCell ref="E2932:E2934"/>
    <mergeCell ref="F2932:F2934"/>
    <mergeCell ref="E2971:E2973"/>
    <mergeCell ref="A2941:A2943"/>
    <mergeCell ref="E2941:E2943"/>
    <mergeCell ref="G2976:G2978"/>
    <mergeCell ref="A2986:A2988"/>
    <mergeCell ref="H2986:H2988"/>
    <mergeCell ref="A2979:A2981"/>
    <mergeCell ref="H2979:H2981"/>
    <mergeCell ref="I2938:I2940"/>
    <mergeCell ref="J2938:J2940"/>
    <mergeCell ref="A3034:A3036"/>
    <mergeCell ref="E3034:E3036"/>
    <mergeCell ref="E3040:E3042"/>
    <mergeCell ref="F3010:F3012"/>
    <mergeCell ref="G3010:G3012"/>
    <mergeCell ref="H3010:H3012"/>
    <mergeCell ref="I3010:I3012"/>
    <mergeCell ref="J3010:J3012"/>
    <mergeCell ref="H3025:H3027"/>
    <mergeCell ref="I3025:I3027"/>
    <mergeCell ref="J3025:J3027"/>
    <mergeCell ref="J3019:J3021"/>
    <mergeCell ref="J3051:J3052"/>
    <mergeCell ref="E3044:E3046"/>
    <mergeCell ref="A3044:A3046"/>
    <mergeCell ref="F3044:F3046"/>
    <mergeCell ref="G3044:G3046"/>
    <mergeCell ref="G3031:G3033"/>
    <mergeCell ref="H3031:H3033"/>
    <mergeCell ref="I3031:I3033"/>
    <mergeCell ref="J3031:J3033"/>
    <mergeCell ref="J3034:J3036"/>
    <mergeCell ref="J3022:J3024"/>
    <mergeCell ref="J3037:J3039"/>
    <mergeCell ref="A3019:A3021"/>
    <mergeCell ref="A3022:A3024"/>
    <mergeCell ref="A3028:A3030"/>
    <mergeCell ref="E2986:E2988"/>
    <mergeCell ref="F2986:F2988"/>
    <mergeCell ref="A2992:A2994"/>
    <mergeCell ref="K3093:K3095"/>
    <mergeCell ref="J3109:J3111"/>
    <mergeCell ref="I3044:I3046"/>
    <mergeCell ref="K3054:K3056"/>
    <mergeCell ref="A3047:A3049"/>
    <mergeCell ref="E3058:E3061"/>
    <mergeCell ref="H3062:H3064"/>
    <mergeCell ref="I3062:I3064"/>
    <mergeCell ref="F3058:F3061"/>
    <mergeCell ref="A3065:A3067"/>
    <mergeCell ref="E3065:E3067"/>
    <mergeCell ref="A3073:A3075"/>
    <mergeCell ref="E3073:E3075"/>
    <mergeCell ref="K3031:K3033"/>
    <mergeCell ref="A3040:A3042"/>
    <mergeCell ref="K3062:K3064"/>
    <mergeCell ref="I3040:I3042"/>
    <mergeCell ref="F3034:F3036"/>
    <mergeCell ref="F3065:F3067"/>
    <mergeCell ref="I3065:I3067"/>
    <mergeCell ref="J3065:J3067"/>
    <mergeCell ref="K3047:K3049"/>
    <mergeCell ref="J3044:J3046"/>
    <mergeCell ref="E3037:E3039"/>
    <mergeCell ref="F3037:F3039"/>
    <mergeCell ref="G3037:G3039"/>
    <mergeCell ref="G3062:G3064"/>
    <mergeCell ref="I3054:I3056"/>
    <mergeCell ref="J3054:J3056"/>
    <mergeCell ref="J3062:J3064"/>
    <mergeCell ref="F3073:F3075"/>
    <mergeCell ref="G3073:G3075"/>
    <mergeCell ref="K3040:K3042"/>
    <mergeCell ref="H3047:H3049"/>
    <mergeCell ref="I3047:I3049"/>
    <mergeCell ref="J3047:J3049"/>
    <mergeCell ref="H3051:H3052"/>
    <mergeCell ref="I3051:I3052"/>
    <mergeCell ref="A3070:A3072"/>
    <mergeCell ref="E3070:E3072"/>
    <mergeCell ref="F3070:F3072"/>
    <mergeCell ref="A3058:A3061"/>
    <mergeCell ref="E3062:E3064"/>
    <mergeCell ref="J3070:J3072"/>
    <mergeCell ref="H3070:H3072"/>
    <mergeCell ref="I3070:I3072"/>
    <mergeCell ref="A3051:A3052"/>
    <mergeCell ref="J3040:J3042"/>
    <mergeCell ref="H3086:H3089"/>
    <mergeCell ref="I3086:I3089"/>
    <mergeCell ref="J3086:J3089"/>
    <mergeCell ref="G3040:G3042"/>
    <mergeCell ref="H3044:H3046"/>
    <mergeCell ref="H3073:H3075"/>
    <mergeCell ref="I3073:I3075"/>
    <mergeCell ref="J3073:J3075"/>
    <mergeCell ref="K3073:K3075"/>
    <mergeCell ref="K3065:K3067"/>
    <mergeCell ref="K3051:K3052"/>
    <mergeCell ref="A3086:A3089"/>
    <mergeCell ref="E3086:E3089"/>
    <mergeCell ref="G3058:G3061"/>
    <mergeCell ref="H3058:H3061"/>
    <mergeCell ref="I3058:I3061"/>
    <mergeCell ref="C3110:C3111"/>
    <mergeCell ref="I3122:I3124"/>
    <mergeCell ref="I3125:I3127"/>
    <mergeCell ref="A3118:A3120"/>
    <mergeCell ref="E3118:E3120"/>
    <mergeCell ref="F3118:F3120"/>
    <mergeCell ref="G3118:G3120"/>
    <mergeCell ref="G3109:G3111"/>
    <mergeCell ref="A3109:A3111"/>
    <mergeCell ref="E3109:E3111"/>
    <mergeCell ref="F3109:F3111"/>
    <mergeCell ref="H3109:H3111"/>
    <mergeCell ref="I3109:I3111"/>
    <mergeCell ref="G3112:G3114"/>
    <mergeCell ref="H3112:H3114"/>
    <mergeCell ref="I3112:I3114"/>
    <mergeCell ref="J3112:J3114"/>
    <mergeCell ref="A3106:A3108"/>
    <mergeCell ref="K3106:K3108"/>
    <mergeCell ref="J3106:J3108"/>
    <mergeCell ref="I3106:I3108"/>
    <mergeCell ref="F3112:F3114"/>
    <mergeCell ref="A3112:A3114"/>
    <mergeCell ref="J3093:J3095"/>
    <mergeCell ref="H3106:H3108"/>
    <mergeCell ref="K3122:K3124"/>
    <mergeCell ref="E3112:E3114"/>
    <mergeCell ref="B3113:B3114"/>
    <mergeCell ref="K3174:K3176"/>
    <mergeCell ref="J3174:J3176"/>
    <mergeCell ref="I3174:I3176"/>
    <mergeCell ref="H3174:H3176"/>
    <mergeCell ref="G3174:G3176"/>
    <mergeCell ref="F3174:F3176"/>
    <mergeCell ref="E3174:E3176"/>
    <mergeCell ref="A3174:A3176"/>
    <mergeCell ref="A3166:A3169"/>
    <mergeCell ref="E3166:E3169"/>
    <mergeCell ref="F3166:F3169"/>
    <mergeCell ref="G3166:G3169"/>
    <mergeCell ref="H3166:H3169"/>
    <mergeCell ref="I3166:I3169"/>
    <mergeCell ref="J3166:J3169"/>
    <mergeCell ref="K3166:K3169"/>
    <mergeCell ref="I3148:I3150"/>
    <mergeCell ref="J3148:J3150"/>
    <mergeCell ref="K3148:K3150"/>
    <mergeCell ref="A3152:A3154"/>
    <mergeCell ref="A3155:A3157"/>
    <mergeCell ref="E3148:E3150"/>
    <mergeCell ref="F3148:F3150"/>
    <mergeCell ref="G3148:G3150"/>
    <mergeCell ref="H3148:H3150"/>
    <mergeCell ref="I3155:I3157"/>
    <mergeCell ref="J3155:J3157"/>
    <mergeCell ref="K3155:K3157"/>
    <mergeCell ref="C3113:C3114"/>
    <mergeCell ref="D3113:D3114"/>
    <mergeCell ref="K3112:K3114"/>
    <mergeCell ref="H3129:H3132"/>
    <mergeCell ref="G3129:G3132"/>
    <mergeCell ref="F3129:F3132"/>
    <mergeCell ref="E3129:E3132"/>
    <mergeCell ref="K3140:K3141"/>
    <mergeCell ref="K3129:K3132"/>
    <mergeCell ref="J3129:J3132"/>
    <mergeCell ref="H3145:H3147"/>
    <mergeCell ref="I3145:I3147"/>
    <mergeCell ref="J3145:J3147"/>
    <mergeCell ref="K3145:K3147"/>
    <mergeCell ref="I3129:I3132"/>
    <mergeCell ref="E3134:E3136"/>
    <mergeCell ref="F3134:F3136"/>
    <mergeCell ref="G3134:G3136"/>
    <mergeCell ref="H3134:H3136"/>
    <mergeCell ref="I3134:I3136"/>
    <mergeCell ref="J3134:J3136"/>
    <mergeCell ref="K3134:K3136"/>
    <mergeCell ref="A3140:A3141"/>
    <mergeCell ref="E3140:E3141"/>
    <mergeCell ref="F3140:F3141"/>
    <mergeCell ref="G3140:G3141"/>
    <mergeCell ref="H3140:H3141"/>
    <mergeCell ref="I3140:I3141"/>
    <mergeCell ref="J3140:J3141"/>
    <mergeCell ref="K3125:K3127"/>
    <mergeCell ref="J3122:J3124"/>
    <mergeCell ref="J3125:J3127"/>
    <mergeCell ref="A3129:A3132"/>
    <mergeCell ref="A3122:A3124"/>
    <mergeCell ref="A3125:A3127"/>
    <mergeCell ref="E3122:E3124"/>
    <mergeCell ref="E3125:E3127"/>
    <mergeCell ref="F3122:F3124"/>
    <mergeCell ref="F3125:F3127"/>
    <mergeCell ref="G3122:G3124"/>
    <mergeCell ref="A3134:A3136"/>
    <mergeCell ref="A3158:A3160"/>
    <mergeCell ref="A3161:A3163"/>
    <mergeCell ref="E3161:E3163"/>
    <mergeCell ref="F3161:F3163"/>
    <mergeCell ref="G3161:G3163"/>
    <mergeCell ref="H3161:H3163"/>
    <mergeCell ref="I3161:I3163"/>
    <mergeCell ref="J3161:J3163"/>
    <mergeCell ref="K3161:K3163"/>
    <mergeCell ref="E3158:E3160"/>
    <mergeCell ref="F3158:F3160"/>
    <mergeCell ref="G3158:G3160"/>
    <mergeCell ref="H3158:H3160"/>
    <mergeCell ref="I3158:I3160"/>
    <mergeCell ref="J3158:J3160"/>
    <mergeCell ref="K3158:K3160"/>
    <mergeCell ref="A3145:A3147"/>
    <mergeCell ref="A3148:A3150"/>
    <mergeCell ref="E3145:E3147"/>
    <mergeCell ref="F3145:F3147"/>
    <mergeCell ref="G3145:G3147"/>
    <mergeCell ref="I3152:I3154"/>
    <mergeCell ref="J3152:J3154"/>
    <mergeCell ref="K3152:K3154"/>
    <mergeCell ref="E3155:E3157"/>
    <mergeCell ref="F3155:F3157"/>
    <mergeCell ref="G3155:G3157"/>
    <mergeCell ref="H3155:H3157"/>
    <mergeCell ref="E3152:E3154"/>
    <mergeCell ref="F3152:F3154"/>
    <mergeCell ref="G3152:G3154"/>
    <mergeCell ref="H3152:H3154"/>
  </mergeCells>
  <phoneticPr fontId="9" type="noConversion"/>
  <hyperlinks>
    <hyperlink ref="N2721" r:id="rId2" display="https://forms.gle/nFaWM8EidYevZZCNA" xr:uid="{00000000-0004-0000-0200-000000000000}"/>
    <hyperlink ref="N2724" r:id="rId3" display="https://forms.gle/nFaWM8EidYevZZCNA" xr:uid="{00000000-0004-0000-0200-000001000000}"/>
    <hyperlink ref="N2859" r:id="rId4" display="https://forms.gle/nFaWM8EidYevZZCNA" xr:uid="{00000000-0004-0000-0200-000002000000}"/>
  </hyperlinks>
  <pageMargins left="0.19685039370078741" right="0.19685039370078741" top="0.39370078740157483" bottom="0.39370078740157483" header="0.31496062992125984" footer="0.31496062992125984"/>
  <pageSetup paperSize="9" orientation="landscape"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242"/>
  <sheetViews>
    <sheetView showGridLines="0" zoomScale="70" zoomScaleNormal="70" zoomScaleSheetLayoutView="80" workbookViewId="0">
      <pane xSplit="1" ySplit="3" topLeftCell="B704" activePane="bottomRight" state="frozen"/>
      <selection pane="topRight" activeCell="B1" sqref="B1"/>
      <selection pane="bottomLeft" activeCell="A4" sqref="A4"/>
      <selection pane="bottomRight" activeCell="I711" sqref="I711:I712"/>
    </sheetView>
  </sheetViews>
  <sheetFormatPr defaultColWidth="9" defaultRowHeight="20.25" x14ac:dyDescent="0.25"/>
  <cols>
    <col min="1" max="1" width="5.42578125" style="47" customWidth="1"/>
    <col min="2" max="2" width="6.42578125" style="47" customWidth="1"/>
    <col min="3" max="3" width="9.5703125" style="44" customWidth="1"/>
    <col min="4" max="4" width="7.28515625" style="81" customWidth="1"/>
    <col min="5" max="5" width="24.140625" style="44" customWidth="1"/>
    <col min="6" max="6" width="23.7109375" style="81" customWidth="1"/>
    <col min="7" max="7" width="56" style="44" customWidth="1"/>
    <col min="8" max="8" width="10.5703125" style="81" customWidth="1"/>
    <col min="9" max="9" width="11.28515625" style="81" customWidth="1"/>
    <col min="10" max="10" width="11.5703125" style="81" customWidth="1"/>
    <col min="11" max="11" width="9" style="81" customWidth="1"/>
    <col min="12" max="12" width="52" style="4" customWidth="1"/>
    <col min="13" max="13" width="57.5703125" style="44" customWidth="1"/>
    <col min="14" max="14" width="33.42578125" style="44" customWidth="1"/>
    <col min="15" max="15" width="18.5703125" style="183" customWidth="1"/>
    <col min="16" max="16384" width="9" style="44"/>
  </cols>
  <sheetData>
    <row r="1" spans="1:15" s="4" customFormat="1" ht="30" customHeight="1" x14ac:dyDescent="0.25">
      <c r="A1" s="151" t="s">
        <v>2608</v>
      </c>
      <c r="B1" s="102"/>
      <c r="C1" s="65"/>
      <c r="D1" s="78"/>
      <c r="E1" s="65"/>
      <c r="F1" s="102"/>
      <c r="G1" s="65"/>
      <c r="H1" s="78"/>
      <c r="I1" s="78"/>
      <c r="J1" s="78"/>
      <c r="K1" s="78"/>
      <c r="L1" s="65"/>
      <c r="M1" s="65"/>
      <c r="N1" s="65"/>
      <c r="O1" s="183"/>
    </row>
    <row r="2" spans="1:15" s="5" customFormat="1" ht="20.25" customHeight="1" x14ac:dyDescent="0.25">
      <c r="A2" s="1345" t="s">
        <v>61</v>
      </c>
      <c r="B2" s="1417" t="s">
        <v>5651</v>
      </c>
      <c r="C2" s="1418"/>
      <c r="D2" s="1419"/>
      <c r="E2" s="1201" t="s">
        <v>1</v>
      </c>
      <c r="F2" s="1201" t="s">
        <v>63</v>
      </c>
      <c r="G2" s="1201" t="s">
        <v>2</v>
      </c>
      <c r="H2" s="1215" t="s">
        <v>3</v>
      </c>
      <c r="I2" s="1216"/>
      <c r="J2" s="1216"/>
      <c r="K2" s="1217"/>
      <c r="L2" s="1201" t="s">
        <v>7</v>
      </c>
      <c r="M2" s="1345" t="s">
        <v>8</v>
      </c>
      <c r="N2" s="1215" t="s">
        <v>74</v>
      </c>
      <c r="O2" s="1416" t="s">
        <v>14468</v>
      </c>
    </row>
    <row r="3" spans="1:15" s="5" customFormat="1" x14ac:dyDescent="0.25">
      <c r="A3" s="1345"/>
      <c r="B3" s="15" t="s">
        <v>13</v>
      </c>
      <c r="C3" s="131" t="s">
        <v>14</v>
      </c>
      <c r="D3" s="154" t="s">
        <v>15</v>
      </c>
      <c r="E3" s="1150"/>
      <c r="F3" s="1202"/>
      <c r="G3" s="1202"/>
      <c r="H3" s="162" t="s">
        <v>4</v>
      </c>
      <c r="I3" s="162" t="s">
        <v>5</v>
      </c>
      <c r="J3" s="162" t="s">
        <v>6</v>
      </c>
      <c r="K3" s="162" t="s">
        <v>3389</v>
      </c>
      <c r="L3" s="1202"/>
      <c r="M3" s="1345"/>
      <c r="N3" s="1215"/>
      <c r="O3" s="1416"/>
    </row>
    <row r="4" spans="1:15" s="54" customFormat="1" ht="40.5" x14ac:dyDescent="0.25">
      <c r="A4" s="1118">
        <v>1</v>
      </c>
      <c r="B4" s="12">
        <v>8</v>
      </c>
      <c r="C4" s="11" t="s">
        <v>6524</v>
      </c>
      <c r="D4" s="61">
        <v>2559</v>
      </c>
      <c r="E4" s="1148" t="s">
        <v>16087</v>
      </c>
      <c r="F4" s="1148" t="s">
        <v>16088</v>
      </c>
      <c r="G4" s="1148"/>
      <c r="H4" s="1148" t="s">
        <v>16089</v>
      </c>
      <c r="I4" s="1148" t="s">
        <v>150</v>
      </c>
      <c r="J4" s="1148" t="s">
        <v>151</v>
      </c>
      <c r="K4" s="1148" t="s">
        <v>3414</v>
      </c>
      <c r="L4" s="60" t="s">
        <v>16090</v>
      </c>
      <c r="M4" s="61" t="s">
        <v>16091</v>
      </c>
      <c r="N4" s="198"/>
      <c r="O4" s="648"/>
    </row>
    <row r="5" spans="1:15" s="54" customFormat="1" x14ac:dyDescent="0.25">
      <c r="A5" s="1119"/>
      <c r="B5" s="12">
        <v>20</v>
      </c>
      <c r="C5" s="11" t="s">
        <v>66</v>
      </c>
      <c r="D5" s="61">
        <v>2559</v>
      </c>
      <c r="E5" s="1149"/>
      <c r="F5" s="1149"/>
      <c r="G5" s="1149"/>
      <c r="H5" s="1149"/>
      <c r="I5" s="1149"/>
      <c r="J5" s="1149"/>
      <c r="K5" s="1149"/>
      <c r="L5" s="60" t="s">
        <v>6610</v>
      </c>
      <c r="M5" s="61" t="s">
        <v>16092</v>
      </c>
      <c r="N5" s="198"/>
      <c r="O5" s="648"/>
    </row>
    <row r="6" spans="1:15" s="68" customFormat="1" x14ac:dyDescent="0.25">
      <c r="A6" s="1119"/>
      <c r="B6" s="33">
        <v>26</v>
      </c>
      <c r="C6" s="26" t="s">
        <v>7712</v>
      </c>
      <c r="D6" s="40">
        <v>2566</v>
      </c>
      <c r="E6" s="1149"/>
      <c r="F6" s="1149"/>
      <c r="G6" s="1149"/>
      <c r="H6" s="1149"/>
      <c r="I6" s="1149"/>
      <c r="J6" s="1149"/>
      <c r="K6" s="1149"/>
      <c r="L6" s="92" t="s">
        <v>297</v>
      </c>
      <c r="M6" s="40" t="s">
        <v>16093</v>
      </c>
      <c r="N6" s="199"/>
      <c r="O6" s="648"/>
    </row>
    <row r="7" spans="1:15" s="68" customFormat="1" ht="36" customHeight="1" x14ac:dyDescent="0.25">
      <c r="A7" s="1120"/>
      <c r="B7" s="33">
        <v>27</v>
      </c>
      <c r="C7" s="26" t="s">
        <v>7712</v>
      </c>
      <c r="D7" s="40">
        <v>2566</v>
      </c>
      <c r="E7" s="1150"/>
      <c r="F7" s="1150"/>
      <c r="G7" s="1150"/>
      <c r="H7" s="1150"/>
      <c r="I7" s="1150"/>
      <c r="J7" s="1150"/>
      <c r="K7" s="1150"/>
      <c r="L7" s="92" t="s">
        <v>6857</v>
      </c>
      <c r="M7" s="40" t="s">
        <v>16094</v>
      </c>
      <c r="N7" s="199" t="s">
        <v>16095</v>
      </c>
      <c r="O7" s="648">
        <v>133961.63</v>
      </c>
    </row>
    <row r="8" spans="1:15" s="54" customFormat="1" ht="39.75" customHeight="1" x14ac:dyDescent="0.25">
      <c r="A8" s="1118">
        <v>1</v>
      </c>
      <c r="B8" s="12">
        <v>3</v>
      </c>
      <c r="C8" s="11" t="s">
        <v>677</v>
      </c>
      <c r="D8" s="61">
        <v>2560</v>
      </c>
      <c r="E8" s="1318" t="s">
        <v>3695</v>
      </c>
      <c r="F8" s="1114" t="s">
        <v>3696</v>
      </c>
      <c r="G8" s="1318" t="s">
        <v>3697</v>
      </c>
      <c r="H8" s="1114" t="s">
        <v>3698</v>
      </c>
      <c r="I8" s="1114" t="s">
        <v>81</v>
      </c>
      <c r="J8" s="1114" t="s">
        <v>216</v>
      </c>
      <c r="K8" s="1114" t="s">
        <v>3414</v>
      </c>
      <c r="L8" s="60" t="s">
        <v>3699</v>
      </c>
      <c r="M8" s="1" t="s">
        <v>3700</v>
      </c>
      <c r="N8" s="198"/>
      <c r="O8" s="110"/>
    </row>
    <row r="9" spans="1:15" s="54" customFormat="1" ht="42" customHeight="1" x14ac:dyDescent="0.25">
      <c r="A9" s="1119"/>
      <c r="B9" s="12">
        <v>18</v>
      </c>
      <c r="C9" s="11" t="s">
        <v>682</v>
      </c>
      <c r="D9" s="61">
        <v>2560</v>
      </c>
      <c r="E9" s="1319"/>
      <c r="F9" s="1147"/>
      <c r="G9" s="1319"/>
      <c r="H9" s="1147"/>
      <c r="I9" s="1147"/>
      <c r="J9" s="1147"/>
      <c r="K9" s="1147"/>
      <c r="L9" s="60" t="s">
        <v>3701</v>
      </c>
      <c r="M9" s="1" t="s">
        <v>3702</v>
      </c>
      <c r="N9" s="198"/>
      <c r="O9" s="110"/>
    </row>
    <row r="10" spans="1:15" s="54" customFormat="1" ht="43.5" customHeight="1" x14ac:dyDescent="0.25">
      <c r="A10" s="1119"/>
      <c r="B10" s="12">
        <v>11</v>
      </c>
      <c r="C10" s="11" t="s">
        <v>68</v>
      </c>
      <c r="D10" s="61">
        <v>2561</v>
      </c>
      <c r="E10" s="1319"/>
      <c r="F10" s="1147"/>
      <c r="G10" s="1319"/>
      <c r="H10" s="1147"/>
      <c r="I10" s="1147"/>
      <c r="J10" s="1147"/>
      <c r="K10" s="1147"/>
      <c r="L10" s="60" t="s">
        <v>3703</v>
      </c>
      <c r="M10" s="1" t="s">
        <v>3704</v>
      </c>
      <c r="N10" s="198"/>
      <c r="O10" s="110"/>
    </row>
    <row r="11" spans="1:15" s="54" customFormat="1" ht="42" customHeight="1" x14ac:dyDescent="0.25">
      <c r="A11" s="1119"/>
      <c r="B11" s="12">
        <v>11</v>
      </c>
      <c r="C11" s="11" t="s">
        <v>70</v>
      </c>
      <c r="D11" s="61">
        <v>2562</v>
      </c>
      <c r="E11" s="1319"/>
      <c r="F11" s="1147"/>
      <c r="G11" s="1319"/>
      <c r="H11" s="1147"/>
      <c r="I11" s="1147"/>
      <c r="J11" s="1147"/>
      <c r="K11" s="1147"/>
      <c r="L11" s="60" t="s">
        <v>3705</v>
      </c>
      <c r="M11" s="1" t="s">
        <v>3706</v>
      </c>
      <c r="N11" s="198"/>
      <c r="O11" s="110"/>
    </row>
    <row r="12" spans="1:15" s="54" customFormat="1" ht="42" customHeight="1" x14ac:dyDescent="0.25">
      <c r="A12" s="1119"/>
      <c r="B12" s="8">
        <v>12</v>
      </c>
      <c r="C12" s="7" t="s">
        <v>70</v>
      </c>
      <c r="D12" s="10">
        <v>2562</v>
      </c>
      <c r="E12" s="1319"/>
      <c r="F12" s="1147"/>
      <c r="G12" s="1319"/>
      <c r="H12" s="1147"/>
      <c r="I12" s="1147"/>
      <c r="J12" s="1147"/>
      <c r="K12" s="1147"/>
      <c r="L12" s="60" t="s">
        <v>3707</v>
      </c>
      <c r="M12" s="61" t="s">
        <v>3708</v>
      </c>
      <c r="N12" s="198"/>
      <c r="O12" s="110"/>
    </row>
    <row r="13" spans="1:15" s="68" customFormat="1" ht="32.25" customHeight="1" x14ac:dyDescent="0.25">
      <c r="A13" s="1120"/>
      <c r="B13" s="90">
        <v>11</v>
      </c>
      <c r="C13" s="156" t="s">
        <v>69</v>
      </c>
      <c r="D13" s="92">
        <v>2562</v>
      </c>
      <c r="E13" s="1320"/>
      <c r="F13" s="1115"/>
      <c r="G13" s="1320"/>
      <c r="H13" s="1115"/>
      <c r="I13" s="1115"/>
      <c r="J13" s="1115"/>
      <c r="K13" s="1115"/>
      <c r="L13" s="22" t="s">
        <v>2919</v>
      </c>
      <c r="M13" s="23" t="s">
        <v>3805</v>
      </c>
      <c r="N13" s="199"/>
      <c r="O13" s="110"/>
    </row>
    <row r="14" spans="1:15" s="68" customFormat="1" ht="42" customHeight="1" x14ac:dyDescent="0.25">
      <c r="A14" s="1118">
        <v>2</v>
      </c>
      <c r="B14" s="1223">
        <v>17</v>
      </c>
      <c r="C14" s="1420" t="s">
        <v>677</v>
      </c>
      <c r="D14" s="1154">
        <v>2559</v>
      </c>
      <c r="E14" s="1283" t="s">
        <v>5165</v>
      </c>
      <c r="F14" s="1156" t="s">
        <v>5168</v>
      </c>
      <c r="G14" s="1283" t="s">
        <v>5166</v>
      </c>
      <c r="H14" s="1156" t="s">
        <v>5167</v>
      </c>
      <c r="I14" s="1156" t="s">
        <v>237</v>
      </c>
      <c r="J14" s="1156" t="s">
        <v>232</v>
      </c>
      <c r="K14" s="1156" t="s">
        <v>3414</v>
      </c>
      <c r="L14" s="19" t="s">
        <v>5163</v>
      </c>
      <c r="M14" s="20" t="s">
        <v>5164</v>
      </c>
      <c r="N14" s="199" t="s">
        <v>6829</v>
      </c>
      <c r="O14" s="110"/>
    </row>
    <row r="15" spans="1:15" s="100" customFormat="1" ht="42" customHeight="1" x14ac:dyDescent="0.25">
      <c r="A15" s="1119"/>
      <c r="B15" s="1224"/>
      <c r="C15" s="1421"/>
      <c r="D15" s="1423"/>
      <c r="E15" s="1284"/>
      <c r="F15" s="1229"/>
      <c r="G15" s="1284"/>
      <c r="H15" s="1229"/>
      <c r="I15" s="1229"/>
      <c r="J15" s="1229"/>
      <c r="K15" s="1229"/>
      <c r="L15" s="19" t="s">
        <v>5161</v>
      </c>
      <c r="M15" s="20" t="s">
        <v>5157</v>
      </c>
      <c r="N15" s="198"/>
      <c r="O15" s="110"/>
    </row>
    <row r="16" spans="1:15" s="100" customFormat="1" ht="32.25" customHeight="1" x14ac:dyDescent="0.25">
      <c r="A16" s="1119"/>
      <c r="B16" s="1224"/>
      <c r="C16" s="1421"/>
      <c r="D16" s="1423"/>
      <c r="E16" s="1284"/>
      <c r="F16" s="1229"/>
      <c r="G16" s="1284"/>
      <c r="H16" s="1229"/>
      <c r="I16" s="1229"/>
      <c r="J16" s="1229"/>
      <c r="K16" s="1229"/>
      <c r="L16" s="19" t="s">
        <v>5158</v>
      </c>
      <c r="M16" s="20" t="s">
        <v>5159</v>
      </c>
      <c r="N16" s="198"/>
      <c r="O16" s="110"/>
    </row>
    <row r="17" spans="1:15" s="100" customFormat="1" ht="36" customHeight="1" x14ac:dyDescent="0.25">
      <c r="A17" s="1119"/>
      <c r="B17" s="1224"/>
      <c r="C17" s="1421"/>
      <c r="D17" s="1423"/>
      <c r="E17" s="1284"/>
      <c r="F17" s="1229"/>
      <c r="G17" s="1284"/>
      <c r="H17" s="1229"/>
      <c r="I17" s="1229"/>
      <c r="J17" s="1229"/>
      <c r="K17" s="1229"/>
      <c r="L17" s="19" t="s">
        <v>5160</v>
      </c>
      <c r="M17" s="20" t="s">
        <v>5162</v>
      </c>
      <c r="N17" s="198"/>
      <c r="O17" s="110"/>
    </row>
    <row r="18" spans="1:15" s="100" customFormat="1" ht="32.25" customHeight="1" x14ac:dyDescent="0.25">
      <c r="A18" s="1119"/>
      <c r="B18" s="1224"/>
      <c r="C18" s="1421"/>
      <c r="D18" s="1423"/>
      <c r="E18" s="1284"/>
      <c r="F18" s="1229"/>
      <c r="G18" s="1284"/>
      <c r="H18" s="1229"/>
      <c r="I18" s="1229"/>
      <c r="J18" s="1229"/>
      <c r="K18" s="1229"/>
      <c r="L18" s="19" t="s">
        <v>6825</v>
      </c>
      <c r="M18" s="20" t="s">
        <v>6826</v>
      </c>
      <c r="N18" s="198"/>
      <c r="O18" s="110"/>
    </row>
    <row r="19" spans="1:15" s="100" customFormat="1" ht="32.25" customHeight="1" x14ac:dyDescent="0.25">
      <c r="A19" s="1120"/>
      <c r="B19" s="1225"/>
      <c r="C19" s="1422"/>
      <c r="D19" s="1155"/>
      <c r="E19" s="1285"/>
      <c r="F19" s="1157"/>
      <c r="G19" s="1285"/>
      <c r="H19" s="1157"/>
      <c r="I19" s="1157"/>
      <c r="J19" s="1157"/>
      <c r="K19" s="1157"/>
      <c r="L19" s="19" t="s">
        <v>6827</v>
      </c>
      <c r="M19" s="20" t="s">
        <v>6828</v>
      </c>
      <c r="N19" s="200">
        <v>91220.57</v>
      </c>
      <c r="O19" s="110"/>
    </row>
    <row r="20" spans="1:15" s="5" customFormat="1" ht="24" customHeight="1" x14ac:dyDescent="0.25">
      <c r="A20" s="1131">
        <v>3</v>
      </c>
      <c r="B20" s="6">
        <v>1</v>
      </c>
      <c r="C20" s="9" t="s">
        <v>67</v>
      </c>
      <c r="D20" s="138">
        <v>2561</v>
      </c>
      <c r="E20" s="1371" t="s">
        <v>2609</v>
      </c>
      <c r="F20" s="1177" t="s">
        <v>2609</v>
      </c>
      <c r="G20" s="1371">
        <v>615291760</v>
      </c>
      <c r="H20" s="1177" t="s">
        <v>2610</v>
      </c>
      <c r="I20" s="1177" t="s">
        <v>1193</v>
      </c>
      <c r="J20" s="1177" t="s">
        <v>11</v>
      </c>
      <c r="K20" s="159"/>
      <c r="L20" s="11" t="s">
        <v>2611</v>
      </c>
      <c r="M20" s="12"/>
      <c r="N20" s="97"/>
      <c r="O20" s="110"/>
    </row>
    <row r="21" spans="1:15" ht="30.75" customHeight="1" x14ac:dyDescent="0.25">
      <c r="A21" s="1135"/>
      <c r="B21" s="46">
        <v>1</v>
      </c>
      <c r="C21" s="30" t="s">
        <v>67</v>
      </c>
      <c r="D21" s="79">
        <v>2561</v>
      </c>
      <c r="E21" s="1373"/>
      <c r="F21" s="1178"/>
      <c r="G21" s="1373"/>
      <c r="H21" s="1178"/>
      <c r="I21" s="1178"/>
      <c r="J21" s="1178"/>
      <c r="K21" s="224" t="s">
        <v>3414</v>
      </c>
      <c r="L21" s="1" t="s">
        <v>1204</v>
      </c>
      <c r="M21" s="1" t="s">
        <v>2612</v>
      </c>
      <c r="N21" s="187"/>
      <c r="O21" s="110"/>
    </row>
    <row r="22" spans="1:15" ht="30.75" customHeight="1" x14ac:dyDescent="0.25">
      <c r="A22" s="6">
        <v>4</v>
      </c>
      <c r="B22" s="46">
        <v>12</v>
      </c>
      <c r="C22" s="30" t="s">
        <v>682</v>
      </c>
      <c r="D22" s="79">
        <v>2561</v>
      </c>
      <c r="E22" s="30" t="s">
        <v>2776</v>
      </c>
      <c r="F22" s="79" t="s">
        <v>2777</v>
      </c>
      <c r="G22" s="30" t="s">
        <v>2778</v>
      </c>
      <c r="H22" s="79" t="s">
        <v>2779</v>
      </c>
      <c r="I22" s="79" t="s">
        <v>1188</v>
      </c>
      <c r="J22" s="79" t="s">
        <v>11</v>
      </c>
      <c r="K22" s="79" t="s">
        <v>3414</v>
      </c>
      <c r="L22" s="1" t="s">
        <v>8793</v>
      </c>
      <c r="M22" s="1" t="s">
        <v>2780</v>
      </c>
      <c r="N22" s="187"/>
      <c r="O22" s="110"/>
    </row>
    <row r="23" spans="1:15" ht="21.75" customHeight="1" x14ac:dyDescent="0.25">
      <c r="A23" s="1148">
        <v>5</v>
      </c>
      <c r="B23" s="1148">
        <v>18</v>
      </c>
      <c r="C23" s="1318" t="s">
        <v>682</v>
      </c>
      <c r="D23" s="1114">
        <v>2561</v>
      </c>
      <c r="E23" s="1148" t="s">
        <v>12190</v>
      </c>
      <c r="F23" s="1148" t="s">
        <v>12190</v>
      </c>
      <c r="G23" s="1252" t="s">
        <v>12225</v>
      </c>
      <c r="H23" s="1148" t="s">
        <v>2781</v>
      </c>
      <c r="I23" s="1148" t="s">
        <v>2782</v>
      </c>
      <c r="J23" s="1148" t="s">
        <v>151</v>
      </c>
      <c r="K23" s="1148" t="s">
        <v>3414</v>
      </c>
      <c r="L23" s="1" t="s">
        <v>2783</v>
      </c>
      <c r="M23" s="1" t="s">
        <v>2784</v>
      </c>
      <c r="N23" s="160" t="s">
        <v>7030</v>
      </c>
      <c r="O23" s="110">
        <v>68150.11</v>
      </c>
    </row>
    <row r="24" spans="1:15" s="59" customFormat="1" ht="34.5" customHeight="1" x14ac:dyDescent="0.25">
      <c r="A24" s="1149"/>
      <c r="B24" s="1150"/>
      <c r="C24" s="1320"/>
      <c r="D24" s="1115"/>
      <c r="E24" s="1149"/>
      <c r="F24" s="1149"/>
      <c r="G24" s="1276"/>
      <c r="H24" s="1149"/>
      <c r="I24" s="1149"/>
      <c r="J24" s="1149"/>
      <c r="K24" s="1149"/>
      <c r="L24" s="26" t="s">
        <v>5257</v>
      </c>
      <c r="M24" s="26" t="s">
        <v>5258</v>
      </c>
      <c r="N24" s="160"/>
      <c r="O24" s="110"/>
    </row>
    <row r="25" spans="1:15" s="59" customFormat="1" ht="34.5" customHeight="1" x14ac:dyDescent="0.25">
      <c r="A25" s="1149"/>
      <c r="B25" s="362">
        <v>21</v>
      </c>
      <c r="C25" s="75" t="s">
        <v>64</v>
      </c>
      <c r="D25" s="396">
        <v>2565</v>
      </c>
      <c r="E25" s="1149"/>
      <c r="F25" s="1149"/>
      <c r="G25" s="1276"/>
      <c r="H25" s="1149"/>
      <c r="I25" s="1149"/>
      <c r="J25" s="1149"/>
      <c r="K25" s="1149"/>
      <c r="L25" s="7" t="s">
        <v>6825</v>
      </c>
      <c r="M25" s="20" t="s">
        <v>12192</v>
      </c>
      <c r="N25" s="160"/>
      <c r="O25" s="110"/>
    </row>
    <row r="26" spans="1:15" s="59" customFormat="1" ht="39.75" customHeight="1" x14ac:dyDescent="0.25">
      <c r="A26" s="1150"/>
      <c r="B26" s="362">
        <v>22</v>
      </c>
      <c r="C26" s="75" t="s">
        <v>64</v>
      </c>
      <c r="D26" s="396">
        <v>2565</v>
      </c>
      <c r="E26" s="1150"/>
      <c r="F26" s="1150"/>
      <c r="G26" s="1253"/>
      <c r="H26" s="1150"/>
      <c r="I26" s="1150"/>
      <c r="J26" s="1150"/>
      <c r="K26" s="1150"/>
      <c r="L26" s="7" t="s">
        <v>12191</v>
      </c>
      <c r="M26" s="20" t="s">
        <v>12227</v>
      </c>
      <c r="N26" s="160"/>
      <c r="O26" s="110"/>
    </row>
    <row r="27" spans="1:15" s="72" customFormat="1" ht="43.5" customHeight="1" x14ac:dyDescent="0.25">
      <c r="A27" s="50">
        <v>6</v>
      </c>
      <c r="B27" s="155">
        <v>30</v>
      </c>
      <c r="C27" s="70" t="s">
        <v>68</v>
      </c>
      <c r="D27" s="80">
        <v>2562</v>
      </c>
      <c r="E27" s="70" t="s">
        <v>2913</v>
      </c>
      <c r="F27" s="80" t="s">
        <v>2914</v>
      </c>
      <c r="G27" s="70" t="s">
        <v>2915</v>
      </c>
      <c r="H27" s="80" t="s">
        <v>2916</v>
      </c>
      <c r="I27" s="80" t="s">
        <v>534</v>
      </c>
      <c r="J27" s="80" t="s">
        <v>151</v>
      </c>
      <c r="K27" s="80" t="s">
        <v>3414</v>
      </c>
      <c r="L27" s="13" t="s">
        <v>2917</v>
      </c>
      <c r="M27" s="13" t="s">
        <v>2912</v>
      </c>
      <c r="N27" s="201" t="s">
        <v>3298</v>
      </c>
      <c r="O27" s="110"/>
    </row>
    <row r="28" spans="1:15" ht="43.5" customHeight="1" x14ac:dyDescent="0.25">
      <c r="A28" s="1148">
        <v>7</v>
      </c>
      <c r="B28" s="1148">
        <v>18</v>
      </c>
      <c r="C28" s="1148" t="s">
        <v>682</v>
      </c>
      <c r="D28" s="1148">
        <v>2561</v>
      </c>
      <c r="E28" s="1148" t="s">
        <v>10445</v>
      </c>
      <c r="F28" s="1148" t="s">
        <v>10444</v>
      </c>
      <c r="G28" s="1318" t="s">
        <v>2785</v>
      </c>
      <c r="H28" s="1148" t="s">
        <v>2786</v>
      </c>
      <c r="I28" s="1148" t="s">
        <v>1476</v>
      </c>
      <c r="J28" s="1148" t="s">
        <v>216</v>
      </c>
      <c r="K28" s="1148" t="s">
        <v>3414</v>
      </c>
      <c r="L28" s="1" t="s">
        <v>10443</v>
      </c>
      <c r="M28" s="1" t="s">
        <v>2787</v>
      </c>
      <c r="N28" s="187"/>
      <c r="O28" s="110"/>
    </row>
    <row r="29" spans="1:15" ht="43.5" customHeight="1" x14ac:dyDescent="0.25">
      <c r="A29" s="1149"/>
      <c r="B29" s="1149"/>
      <c r="C29" s="1149"/>
      <c r="D29" s="1149"/>
      <c r="E29" s="1149"/>
      <c r="F29" s="1149"/>
      <c r="G29" s="1319"/>
      <c r="H29" s="1149"/>
      <c r="I29" s="1149"/>
      <c r="J29" s="1149"/>
      <c r="K29" s="1149"/>
      <c r="L29" s="1" t="s">
        <v>5357</v>
      </c>
      <c r="M29" s="1" t="s">
        <v>5358</v>
      </c>
      <c r="N29" s="187"/>
      <c r="O29" s="110"/>
    </row>
    <row r="30" spans="1:15" s="59" customFormat="1" ht="43.5" customHeight="1" x14ac:dyDescent="0.25">
      <c r="A30" s="1149"/>
      <c r="B30" s="1149"/>
      <c r="C30" s="1149"/>
      <c r="D30" s="1149"/>
      <c r="E30" s="1149"/>
      <c r="F30" s="1149"/>
      <c r="G30" s="1319"/>
      <c r="H30" s="1149"/>
      <c r="I30" s="1149"/>
      <c r="J30" s="1149"/>
      <c r="K30" s="1149"/>
      <c r="L30" s="26" t="s">
        <v>5359</v>
      </c>
      <c r="M30" s="26" t="s">
        <v>5360</v>
      </c>
      <c r="N30" s="160"/>
      <c r="O30" s="110">
        <v>204866.88</v>
      </c>
    </row>
    <row r="31" spans="1:15" s="59" customFormat="1" ht="43.5" customHeight="1" x14ac:dyDescent="0.25">
      <c r="A31" s="1149"/>
      <c r="B31" s="1149"/>
      <c r="C31" s="1149"/>
      <c r="D31" s="1149"/>
      <c r="E31" s="1149"/>
      <c r="F31" s="1149"/>
      <c r="G31" s="1319"/>
      <c r="H31" s="1149"/>
      <c r="I31" s="1149"/>
      <c r="J31" s="1149"/>
      <c r="K31" s="1149"/>
      <c r="L31" s="26" t="s">
        <v>11340</v>
      </c>
      <c r="M31" s="26" t="s">
        <v>11338</v>
      </c>
      <c r="N31" s="160" t="s">
        <v>11337</v>
      </c>
      <c r="O31" s="110"/>
    </row>
    <row r="32" spans="1:15" s="59" customFormat="1" ht="43.5" customHeight="1" x14ac:dyDescent="0.25">
      <c r="A32" s="1150"/>
      <c r="B32" s="1150"/>
      <c r="C32" s="1150"/>
      <c r="D32" s="1150"/>
      <c r="E32" s="1150"/>
      <c r="F32" s="1150"/>
      <c r="G32" s="1320"/>
      <c r="H32" s="1150"/>
      <c r="I32" s="1150"/>
      <c r="J32" s="1150"/>
      <c r="K32" s="1150"/>
      <c r="L32" s="26" t="s">
        <v>11341</v>
      </c>
      <c r="M32" s="26" t="s">
        <v>11339</v>
      </c>
      <c r="N32" s="160" t="s">
        <v>11337</v>
      </c>
      <c r="O32" s="110"/>
    </row>
    <row r="33" spans="1:15" ht="43.5" customHeight="1" x14ac:dyDescent="0.25">
      <c r="A33" s="1131">
        <v>10</v>
      </c>
      <c r="B33" s="1148">
        <v>30</v>
      </c>
      <c r="C33" s="1318" t="s">
        <v>68</v>
      </c>
      <c r="D33" s="1114">
        <v>2562</v>
      </c>
      <c r="E33" s="1318" t="s">
        <v>5056</v>
      </c>
      <c r="F33" s="1114" t="s">
        <v>2908</v>
      </c>
      <c r="G33" s="1318" t="s">
        <v>2909</v>
      </c>
      <c r="H33" s="1114" t="s">
        <v>2910</v>
      </c>
      <c r="I33" s="1114" t="s">
        <v>474</v>
      </c>
      <c r="J33" s="1114" t="s">
        <v>58</v>
      </c>
      <c r="K33" s="1114" t="s">
        <v>3414</v>
      </c>
      <c r="L33" s="1" t="s">
        <v>2911</v>
      </c>
      <c r="M33" s="1" t="s">
        <v>11342</v>
      </c>
      <c r="N33" s="187"/>
      <c r="O33" s="110"/>
    </row>
    <row r="34" spans="1:15" ht="43.5" customHeight="1" x14ac:dyDescent="0.25">
      <c r="A34" s="1130"/>
      <c r="B34" s="1149"/>
      <c r="C34" s="1319"/>
      <c r="D34" s="1147"/>
      <c r="E34" s="1319"/>
      <c r="F34" s="1147"/>
      <c r="G34" s="1319"/>
      <c r="H34" s="1147"/>
      <c r="I34" s="1147"/>
      <c r="J34" s="1147"/>
      <c r="K34" s="1147"/>
      <c r="L34" s="1" t="s">
        <v>5111</v>
      </c>
      <c r="M34" s="1" t="s">
        <v>5109</v>
      </c>
      <c r="N34" s="187"/>
      <c r="O34" s="110"/>
    </row>
    <row r="35" spans="1:15" s="59" customFormat="1" ht="27" customHeight="1" x14ac:dyDescent="0.25">
      <c r="A35" s="1135"/>
      <c r="B35" s="1150"/>
      <c r="C35" s="1320"/>
      <c r="D35" s="1115"/>
      <c r="E35" s="1320"/>
      <c r="F35" s="1115"/>
      <c r="G35" s="1320"/>
      <c r="H35" s="1115"/>
      <c r="I35" s="1115"/>
      <c r="J35" s="1115"/>
      <c r="K35" s="1115"/>
      <c r="L35" s="26" t="s">
        <v>5110</v>
      </c>
      <c r="M35" s="26" t="s">
        <v>5112</v>
      </c>
      <c r="N35" s="160"/>
      <c r="O35" s="110"/>
    </row>
    <row r="36" spans="1:15" ht="43.5" customHeight="1" x14ac:dyDescent="0.25">
      <c r="A36" s="1148">
        <v>11</v>
      </c>
      <c r="B36" s="1148">
        <v>7</v>
      </c>
      <c r="C36" s="1318" t="s">
        <v>68</v>
      </c>
      <c r="D36" s="1114">
        <v>2562</v>
      </c>
      <c r="E36" s="1318" t="s">
        <v>2788</v>
      </c>
      <c r="F36" s="1114" t="s">
        <v>2789</v>
      </c>
      <c r="G36" s="1318" t="s">
        <v>2790</v>
      </c>
      <c r="H36" s="1114" t="s">
        <v>2791</v>
      </c>
      <c r="I36" s="1114" t="s">
        <v>2792</v>
      </c>
      <c r="J36" s="1114" t="s">
        <v>82</v>
      </c>
      <c r="K36" s="1114" t="s">
        <v>3234</v>
      </c>
      <c r="L36" s="1" t="s">
        <v>5995</v>
      </c>
      <c r="M36" s="1" t="s">
        <v>3304</v>
      </c>
      <c r="N36" s="187"/>
      <c r="O36" s="110"/>
    </row>
    <row r="37" spans="1:15" ht="43.5" customHeight="1" x14ac:dyDescent="0.25">
      <c r="A37" s="1149"/>
      <c r="B37" s="1149"/>
      <c r="C37" s="1319"/>
      <c r="D37" s="1147"/>
      <c r="E37" s="1319"/>
      <c r="F37" s="1147"/>
      <c r="G37" s="1319"/>
      <c r="H37" s="1147"/>
      <c r="I37" s="1147"/>
      <c r="J37" s="1147"/>
      <c r="K37" s="1147"/>
      <c r="L37" s="1" t="s">
        <v>5996</v>
      </c>
      <c r="M37" s="1" t="s">
        <v>5998</v>
      </c>
      <c r="N37" s="187"/>
      <c r="O37" s="110"/>
    </row>
    <row r="38" spans="1:15" s="59" customFormat="1" ht="43.5" customHeight="1" x14ac:dyDescent="0.25">
      <c r="A38" s="1150"/>
      <c r="B38" s="1150"/>
      <c r="C38" s="1320"/>
      <c r="D38" s="1115"/>
      <c r="E38" s="1320"/>
      <c r="F38" s="1115"/>
      <c r="G38" s="1320"/>
      <c r="H38" s="1115"/>
      <c r="I38" s="1115"/>
      <c r="J38" s="1115"/>
      <c r="K38" s="1115"/>
      <c r="L38" s="26" t="s">
        <v>5997</v>
      </c>
      <c r="M38" s="26" t="s">
        <v>5999</v>
      </c>
      <c r="N38" s="202" t="s">
        <v>6000</v>
      </c>
      <c r="O38" s="114">
        <v>87087</v>
      </c>
    </row>
    <row r="39" spans="1:15" ht="43.5" customHeight="1" x14ac:dyDescent="0.25">
      <c r="A39" s="1131">
        <v>12</v>
      </c>
      <c r="B39" s="1148">
        <v>7</v>
      </c>
      <c r="C39" s="1318" t="s">
        <v>64</v>
      </c>
      <c r="D39" s="1114">
        <v>2562</v>
      </c>
      <c r="E39" s="1318" t="s">
        <v>3299</v>
      </c>
      <c r="F39" s="1114" t="s">
        <v>3300</v>
      </c>
      <c r="G39" s="1318" t="s">
        <v>3301</v>
      </c>
      <c r="H39" s="1114" t="s">
        <v>1519</v>
      </c>
      <c r="I39" s="1114" t="s">
        <v>1309</v>
      </c>
      <c r="J39" s="1114" t="s">
        <v>78</v>
      </c>
      <c r="K39" s="1114" t="s">
        <v>3414</v>
      </c>
      <c r="L39" s="1" t="s">
        <v>3302</v>
      </c>
      <c r="M39" s="1" t="s">
        <v>3303</v>
      </c>
      <c r="N39" s="187"/>
      <c r="O39" s="110"/>
    </row>
    <row r="40" spans="1:15" ht="43.5" customHeight="1" x14ac:dyDescent="0.25">
      <c r="A40" s="1130"/>
      <c r="B40" s="1149"/>
      <c r="C40" s="1319"/>
      <c r="D40" s="1147"/>
      <c r="E40" s="1319"/>
      <c r="F40" s="1147"/>
      <c r="G40" s="1319"/>
      <c r="H40" s="1147"/>
      <c r="I40" s="1147"/>
      <c r="J40" s="1147"/>
      <c r="K40" s="1147"/>
      <c r="L40" s="1" t="s">
        <v>5313</v>
      </c>
      <c r="M40" s="1" t="s">
        <v>5312</v>
      </c>
      <c r="N40" s="187"/>
      <c r="O40" s="110"/>
    </row>
    <row r="41" spans="1:15" s="59" customFormat="1" ht="27.75" customHeight="1" x14ac:dyDescent="0.25">
      <c r="A41" s="1135"/>
      <c r="B41" s="1150"/>
      <c r="C41" s="1320"/>
      <c r="D41" s="1115"/>
      <c r="E41" s="1320"/>
      <c r="F41" s="1115"/>
      <c r="G41" s="1320"/>
      <c r="H41" s="1115"/>
      <c r="I41" s="1115"/>
      <c r="J41" s="1115"/>
      <c r="K41" s="1115"/>
      <c r="L41" s="26" t="s">
        <v>5314</v>
      </c>
      <c r="M41" s="26" t="s">
        <v>5315</v>
      </c>
      <c r="N41" s="160"/>
      <c r="O41" s="110"/>
    </row>
    <row r="42" spans="1:15" ht="43.5" customHeight="1" x14ac:dyDescent="0.25">
      <c r="A42" s="46">
        <v>13</v>
      </c>
      <c r="B42" s="46">
        <v>13</v>
      </c>
      <c r="C42" s="30" t="s">
        <v>64</v>
      </c>
      <c r="D42" s="79">
        <v>2562</v>
      </c>
      <c r="E42" s="30" t="s">
        <v>2913</v>
      </c>
      <c r="F42" s="179" t="s">
        <v>2914</v>
      </c>
      <c r="G42" s="30" t="s">
        <v>3305</v>
      </c>
      <c r="H42" s="79" t="s">
        <v>3306</v>
      </c>
      <c r="I42" s="79" t="s">
        <v>534</v>
      </c>
      <c r="J42" s="79" t="s">
        <v>151</v>
      </c>
      <c r="K42" s="79" t="s">
        <v>3414</v>
      </c>
      <c r="L42" s="1" t="s">
        <v>3307</v>
      </c>
      <c r="M42" s="1" t="s">
        <v>3308</v>
      </c>
      <c r="N42" s="187"/>
      <c r="O42" s="110"/>
    </row>
    <row r="43" spans="1:15" s="59" customFormat="1" ht="43.5" customHeight="1" x14ac:dyDescent="0.25">
      <c r="A43" s="50">
        <v>14</v>
      </c>
      <c r="B43" s="38">
        <v>20</v>
      </c>
      <c r="C43" s="48" t="s">
        <v>64</v>
      </c>
      <c r="D43" s="77">
        <v>2562</v>
      </c>
      <c r="E43" s="48" t="s">
        <v>3309</v>
      </c>
      <c r="F43" s="77" t="s">
        <v>3310</v>
      </c>
      <c r="G43" s="48" t="s">
        <v>3311</v>
      </c>
      <c r="H43" s="77" t="s">
        <v>3312</v>
      </c>
      <c r="I43" s="77" t="s">
        <v>1235</v>
      </c>
      <c r="J43" s="77" t="s">
        <v>11</v>
      </c>
      <c r="K43" s="77" t="s">
        <v>3414</v>
      </c>
      <c r="L43" s="26" t="s">
        <v>3313</v>
      </c>
      <c r="M43" s="26" t="s">
        <v>3314</v>
      </c>
      <c r="N43" s="203" t="s">
        <v>3888</v>
      </c>
      <c r="O43" s="110"/>
    </row>
    <row r="44" spans="1:15" ht="43.5" customHeight="1" x14ac:dyDescent="0.25">
      <c r="A44" s="1148">
        <v>15</v>
      </c>
      <c r="B44" s="1148">
        <v>25</v>
      </c>
      <c r="C44" s="1318" t="s">
        <v>66</v>
      </c>
      <c r="D44" s="1114">
        <v>2562</v>
      </c>
      <c r="E44" s="1318" t="s">
        <v>3527</v>
      </c>
      <c r="F44" s="1114" t="s">
        <v>3527</v>
      </c>
      <c r="G44" s="1318" t="s">
        <v>7557</v>
      </c>
      <c r="H44" s="1114" t="s">
        <v>3528</v>
      </c>
      <c r="I44" s="1114" t="s">
        <v>113</v>
      </c>
      <c r="J44" s="1114" t="s">
        <v>113</v>
      </c>
      <c r="K44" s="1114" t="s">
        <v>3414</v>
      </c>
      <c r="L44" s="1" t="s">
        <v>3821</v>
      </c>
      <c r="M44" s="1" t="s">
        <v>3529</v>
      </c>
      <c r="N44" s="187"/>
      <c r="O44" s="110"/>
    </row>
    <row r="45" spans="1:15" ht="32.25" customHeight="1" x14ac:dyDescent="0.25">
      <c r="A45" s="1149"/>
      <c r="B45" s="1149"/>
      <c r="C45" s="1319"/>
      <c r="D45" s="1147"/>
      <c r="E45" s="1319"/>
      <c r="F45" s="1147"/>
      <c r="G45" s="1319"/>
      <c r="H45" s="1147"/>
      <c r="I45" s="1147"/>
      <c r="J45" s="1147"/>
      <c r="K45" s="1147"/>
      <c r="L45" s="1" t="s">
        <v>7563</v>
      </c>
      <c r="M45" s="1" t="s">
        <v>7564</v>
      </c>
      <c r="N45" s="187" t="s">
        <v>7567</v>
      </c>
      <c r="O45" s="110"/>
    </row>
    <row r="46" spans="1:15" ht="32.25" customHeight="1" x14ac:dyDescent="0.25">
      <c r="A46" s="1149"/>
      <c r="B46" s="1149"/>
      <c r="C46" s="1319"/>
      <c r="D46" s="1147"/>
      <c r="E46" s="1319"/>
      <c r="F46" s="1147"/>
      <c r="G46" s="1319"/>
      <c r="H46" s="1147"/>
      <c r="I46" s="1147"/>
      <c r="J46" s="1147"/>
      <c r="K46" s="1147"/>
      <c r="L46" s="1" t="s">
        <v>7565</v>
      </c>
      <c r="M46" s="1" t="s">
        <v>7566</v>
      </c>
      <c r="N46" s="187"/>
      <c r="O46" s="110"/>
    </row>
    <row r="47" spans="1:15" ht="43.5" customHeight="1" x14ac:dyDescent="0.25">
      <c r="A47" s="1149"/>
      <c r="B47" s="164">
        <v>26</v>
      </c>
      <c r="C47" s="164" t="s">
        <v>70</v>
      </c>
      <c r="D47" s="164">
        <v>2563</v>
      </c>
      <c r="E47" s="208"/>
      <c r="F47" s="245"/>
      <c r="G47" s="208"/>
      <c r="H47" s="245"/>
      <c r="I47" s="245"/>
      <c r="J47" s="245"/>
      <c r="K47" s="245"/>
      <c r="L47" s="1" t="s">
        <v>5425</v>
      </c>
      <c r="M47" s="1" t="s">
        <v>7856</v>
      </c>
      <c r="N47" s="187"/>
      <c r="O47" s="110"/>
    </row>
    <row r="48" spans="1:15" ht="43.5" customHeight="1" x14ac:dyDescent="0.25">
      <c r="A48" s="1149"/>
      <c r="B48" s="86">
        <v>30</v>
      </c>
      <c r="C48" s="86" t="s">
        <v>70</v>
      </c>
      <c r="D48" s="86">
        <v>2563</v>
      </c>
      <c r="E48" s="208"/>
      <c r="F48" s="245"/>
      <c r="G48" s="208"/>
      <c r="H48" s="245"/>
      <c r="I48" s="245"/>
      <c r="J48" s="245"/>
      <c r="K48" s="245"/>
      <c r="L48" s="1" t="s">
        <v>7854</v>
      </c>
      <c r="M48" s="1" t="s">
        <v>7855</v>
      </c>
      <c r="N48" s="187"/>
      <c r="O48" s="110"/>
    </row>
    <row r="49" spans="1:15" ht="43.5" customHeight="1" x14ac:dyDescent="0.25">
      <c r="A49" s="1149"/>
      <c r="B49" s="86">
        <v>30</v>
      </c>
      <c r="C49" s="86" t="s">
        <v>70</v>
      </c>
      <c r="D49" s="86">
        <v>2563</v>
      </c>
      <c r="E49" s="208"/>
      <c r="F49" s="245"/>
      <c r="G49" s="208"/>
      <c r="H49" s="245"/>
      <c r="I49" s="245"/>
      <c r="J49" s="245"/>
      <c r="K49" s="245"/>
      <c r="L49" s="1" t="s">
        <v>7854</v>
      </c>
      <c r="M49" s="1" t="s">
        <v>7855</v>
      </c>
      <c r="N49" s="187"/>
      <c r="O49" s="110"/>
    </row>
    <row r="50" spans="1:15" ht="34.5" customHeight="1" x14ac:dyDescent="0.25">
      <c r="A50" s="1150"/>
      <c r="B50" s="86">
        <v>4</v>
      </c>
      <c r="C50" s="86" t="s">
        <v>73</v>
      </c>
      <c r="D50" s="86">
        <v>2563</v>
      </c>
      <c r="E50" s="75"/>
      <c r="F50" s="244"/>
      <c r="G50" s="75"/>
      <c r="H50" s="244"/>
      <c r="I50" s="244"/>
      <c r="J50" s="244"/>
      <c r="K50" s="244"/>
      <c r="L50" s="1" t="s">
        <v>7565</v>
      </c>
      <c r="M50" s="1" t="s">
        <v>8042</v>
      </c>
      <c r="N50" s="187"/>
      <c r="O50" s="110"/>
    </row>
    <row r="51" spans="1:15" ht="43.5" customHeight="1" x14ac:dyDescent="0.25">
      <c r="A51" s="1131">
        <v>16</v>
      </c>
      <c r="B51" s="46">
        <v>29</v>
      </c>
      <c r="C51" s="30" t="s">
        <v>66</v>
      </c>
      <c r="D51" s="79">
        <v>2562</v>
      </c>
      <c r="E51" s="1318" t="s">
        <v>3540</v>
      </c>
      <c r="F51" s="1114" t="s">
        <v>3541</v>
      </c>
      <c r="G51" s="1318" t="s">
        <v>3542</v>
      </c>
      <c r="H51" s="1114" t="s">
        <v>3081</v>
      </c>
      <c r="I51" s="1114" t="s">
        <v>157</v>
      </c>
      <c r="J51" s="1114" t="s">
        <v>3543</v>
      </c>
      <c r="K51" s="1114" t="s">
        <v>3414</v>
      </c>
      <c r="L51" s="1" t="s">
        <v>3675</v>
      </c>
      <c r="M51" s="1" t="s">
        <v>3544</v>
      </c>
      <c r="N51" s="203" t="s">
        <v>3889</v>
      </c>
      <c r="O51" s="110"/>
    </row>
    <row r="52" spans="1:15" ht="43.5" customHeight="1" x14ac:dyDescent="0.25">
      <c r="A52" s="1130"/>
      <c r="B52" s="46">
        <v>10</v>
      </c>
      <c r="C52" s="30" t="s">
        <v>70</v>
      </c>
      <c r="D52" s="79">
        <v>2562</v>
      </c>
      <c r="E52" s="1319"/>
      <c r="F52" s="1147"/>
      <c r="G52" s="1319"/>
      <c r="H52" s="1147"/>
      <c r="I52" s="1147"/>
      <c r="J52" s="1147"/>
      <c r="K52" s="1147"/>
      <c r="L52" s="1" t="s">
        <v>3676</v>
      </c>
      <c r="M52" s="1" t="s">
        <v>3677</v>
      </c>
      <c r="N52" s="1414" t="s">
        <v>4031</v>
      </c>
      <c r="O52" s="110"/>
    </row>
    <row r="53" spans="1:15" s="59" customFormat="1" ht="43.5" customHeight="1" x14ac:dyDescent="0.25">
      <c r="A53" s="1135"/>
      <c r="B53" s="38">
        <v>28</v>
      </c>
      <c r="C53" s="48" t="s">
        <v>73</v>
      </c>
      <c r="D53" s="77">
        <v>2562</v>
      </c>
      <c r="E53" s="1320"/>
      <c r="F53" s="1115"/>
      <c r="G53" s="1320"/>
      <c r="H53" s="1115"/>
      <c r="I53" s="1115"/>
      <c r="J53" s="1115"/>
      <c r="K53" s="1115"/>
      <c r="L53" s="26" t="s">
        <v>4030</v>
      </c>
      <c r="M53" s="26" t="s">
        <v>4032</v>
      </c>
      <c r="N53" s="1415"/>
      <c r="O53" s="110"/>
    </row>
    <row r="54" spans="1:15" ht="43.5" customHeight="1" x14ac:dyDescent="0.25">
      <c r="A54" s="1131">
        <v>17</v>
      </c>
      <c r="B54" s="46">
        <v>7</v>
      </c>
      <c r="C54" s="30" t="s">
        <v>62</v>
      </c>
      <c r="D54" s="79">
        <v>2562</v>
      </c>
      <c r="E54" s="30" t="s">
        <v>3634</v>
      </c>
      <c r="F54" s="79" t="s">
        <v>3635</v>
      </c>
      <c r="G54" s="30" t="s">
        <v>3636</v>
      </c>
      <c r="H54" s="79" t="s">
        <v>3637</v>
      </c>
      <c r="I54" s="79" t="s">
        <v>1229</v>
      </c>
      <c r="J54" s="79" t="s">
        <v>216</v>
      </c>
      <c r="K54" s="79" t="s">
        <v>3414</v>
      </c>
      <c r="L54" s="1" t="s">
        <v>3773</v>
      </c>
      <c r="M54" s="1" t="s">
        <v>3638</v>
      </c>
      <c r="N54" s="1411" t="s">
        <v>3775</v>
      </c>
      <c r="O54" s="110"/>
    </row>
    <row r="55" spans="1:15" ht="43.5" customHeight="1" x14ac:dyDescent="0.25">
      <c r="A55" s="1130"/>
      <c r="B55" s="46">
        <v>31</v>
      </c>
      <c r="C55" s="30" t="s">
        <v>62</v>
      </c>
      <c r="D55" s="79">
        <v>2562</v>
      </c>
      <c r="E55" s="1318" t="s">
        <v>3634</v>
      </c>
      <c r="F55" s="1114" t="s">
        <v>3635</v>
      </c>
      <c r="G55" s="1318" t="s">
        <v>3636</v>
      </c>
      <c r="H55" s="1114" t="s">
        <v>3637</v>
      </c>
      <c r="I55" s="1114" t="s">
        <v>1229</v>
      </c>
      <c r="J55" s="1114" t="s">
        <v>216</v>
      </c>
      <c r="K55" s="1114" t="s">
        <v>3414</v>
      </c>
      <c r="L55" s="1" t="s">
        <v>3773</v>
      </c>
      <c r="M55" s="1" t="s">
        <v>3639</v>
      </c>
      <c r="N55" s="1412"/>
      <c r="O55" s="110"/>
    </row>
    <row r="56" spans="1:15" ht="29.25" customHeight="1" x14ac:dyDescent="0.25">
      <c r="A56" s="1135"/>
      <c r="B56" s="38">
        <v>27</v>
      </c>
      <c r="C56" s="48" t="s">
        <v>70</v>
      </c>
      <c r="D56" s="77">
        <v>2562</v>
      </c>
      <c r="E56" s="1320"/>
      <c r="F56" s="1115"/>
      <c r="G56" s="1320"/>
      <c r="H56" s="1115"/>
      <c r="I56" s="1115"/>
      <c r="J56" s="1115"/>
      <c r="K56" s="1115"/>
      <c r="L56" s="26" t="s">
        <v>3360</v>
      </c>
      <c r="M56" s="1" t="s">
        <v>3774</v>
      </c>
      <c r="N56" s="1413"/>
      <c r="O56" s="110"/>
    </row>
    <row r="57" spans="1:15" s="47" customFormat="1" ht="36" customHeight="1" x14ac:dyDescent="0.25">
      <c r="A57" s="1131">
        <v>18</v>
      </c>
      <c r="B57" s="46">
        <v>19</v>
      </c>
      <c r="C57" s="30" t="s">
        <v>69</v>
      </c>
      <c r="D57" s="79">
        <v>2562</v>
      </c>
      <c r="E57" s="1114" t="s">
        <v>3816</v>
      </c>
      <c r="F57" s="1114" t="s">
        <v>3816</v>
      </c>
      <c r="G57" s="1148" t="s">
        <v>3817</v>
      </c>
      <c r="H57" s="1148" t="s">
        <v>3818</v>
      </c>
      <c r="I57" s="1148" t="s">
        <v>534</v>
      </c>
      <c r="J57" s="1148" t="s">
        <v>151</v>
      </c>
      <c r="K57" s="1148" t="s">
        <v>3414</v>
      </c>
      <c r="L57" s="113" t="s">
        <v>3819</v>
      </c>
      <c r="M57" s="113" t="s">
        <v>3820</v>
      </c>
      <c r="N57" s="204"/>
      <c r="O57" s="110"/>
    </row>
    <row r="58" spans="1:15" s="47" customFormat="1" ht="36" customHeight="1" x14ac:dyDescent="0.25">
      <c r="A58" s="1130"/>
      <c r="B58" s="46">
        <v>10</v>
      </c>
      <c r="C58" s="30" t="s">
        <v>65</v>
      </c>
      <c r="D58" s="79">
        <v>2566</v>
      </c>
      <c r="E58" s="1147"/>
      <c r="F58" s="1147"/>
      <c r="G58" s="1149"/>
      <c r="H58" s="1149"/>
      <c r="I58" s="1149"/>
      <c r="J58" s="1149"/>
      <c r="K58" s="1149"/>
      <c r="L58" s="113" t="s">
        <v>15074</v>
      </c>
      <c r="M58" s="113" t="s">
        <v>15076</v>
      </c>
      <c r="N58" s="204"/>
      <c r="O58" s="110"/>
    </row>
    <row r="59" spans="1:15" s="73" customFormat="1" ht="36" customHeight="1" x14ac:dyDescent="0.3">
      <c r="A59" s="1135"/>
      <c r="B59" s="38">
        <v>15</v>
      </c>
      <c r="C59" s="48" t="s">
        <v>65</v>
      </c>
      <c r="D59" s="77">
        <v>2566</v>
      </c>
      <c r="E59" s="1115"/>
      <c r="F59" s="1115"/>
      <c r="G59" s="1150"/>
      <c r="H59" s="1150"/>
      <c r="I59" s="1150"/>
      <c r="J59" s="1150"/>
      <c r="K59" s="1150"/>
      <c r="L59" s="40" t="s">
        <v>15075</v>
      </c>
      <c r="M59" s="40" t="s">
        <v>15077</v>
      </c>
      <c r="N59" s="35" t="s">
        <v>15078</v>
      </c>
      <c r="O59" s="110"/>
    </row>
    <row r="60" spans="1:15" s="59" customFormat="1" ht="26.25" customHeight="1" x14ac:dyDescent="0.25">
      <c r="A60" s="38">
        <v>19</v>
      </c>
      <c r="B60" s="38">
        <v>25</v>
      </c>
      <c r="C60" s="48" t="s">
        <v>69</v>
      </c>
      <c r="D60" s="77">
        <v>2562</v>
      </c>
      <c r="E60" s="48" t="s">
        <v>3842</v>
      </c>
      <c r="F60" s="77" t="s">
        <v>3843</v>
      </c>
      <c r="G60" s="48" t="s">
        <v>3846</v>
      </c>
      <c r="H60" s="77" t="s">
        <v>3847</v>
      </c>
      <c r="I60" s="77" t="s">
        <v>332</v>
      </c>
      <c r="J60" s="77" t="s">
        <v>11</v>
      </c>
      <c r="K60" s="77" t="s">
        <v>3414</v>
      </c>
      <c r="L60" s="26" t="s">
        <v>3360</v>
      </c>
      <c r="M60" s="26" t="s">
        <v>3844</v>
      </c>
      <c r="N60" s="205" t="s">
        <v>3849</v>
      </c>
      <c r="O60" s="110">
        <v>852868.62</v>
      </c>
    </row>
    <row r="61" spans="1:15" ht="42" customHeight="1" x14ac:dyDescent="0.25">
      <c r="A61" s="1131">
        <v>20</v>
      </c>
      <c r="B61" s="1148">
        <v>2</v>
      </c>
      <c r="C61" s="1318" t="s">
        <v>73</v>
      </c>
      <c r="D61" s="1114">
        <v>2562</v>
      </c>
      <c r="E61" s="1318" t="s">
        <v>3883</v>
      </c>
      <c r="F61" s="1114" t="s">
        <v>3310</v>
      </c>
      <c r="G61" s="1318" t="s">
        <v>3884</v>
      </c>
      <c r="H61" s="1114" t="s">
        <v>3885</v>
      </c>
      <c r="I61" s="1114" t="s">
        <v>2423</v>
      </c>
      <c r="J61" s="1114" t="s">
        <v>232</v>
      </c>
      <c r="K61" s="1114" t="s">
        <v>3414</v>
      </c>
      <c r="L61" s="1" t="s">
        <v>3886</v>
      </c>
      <c r="M61" s="1" t="s">
        <v>3887</v>
      </c>
      <c r="N61" s="187"/>
      <c r="O61" s="110"/>
    </row>
    <row r="62" spans="1:15" ht="24" customHeight="1" x14ac:dyDescent="0.25">
      <c r="A62" s="1135"/>
      <c r="B62" s="1150"/>
      <c r="C62" s="1320"/>
      <c r="D62" s="1115"/>
      <c r="E62" s="1320"/>
      <c r="F62" s="1115"/>
      <c r="G62" s="1320"/>
      <c r="H62" s="1115"/>
      <c r="I62" s="1115"/>
      <c r="J62" s="1115"/>
      <c r="K62" s="1115"/>
      <c r="L62" s="26" t="s">
        <v>5047</v>
      </c>
      <c r="M62" s="1" t="s">
        <v>5048</v>
      </c>
      <c r="N62" s="187"/>
      <c r="O62" s="110"/>
    </row>
    <row r="63" spans="1:15" ht="43.5" customHeight="1" x14ac:dyDescent="0.25">
      <c r="A63" s="1131">
        <v>21</v>
      </c>
      <c r="B63" s="1148">
        <v>8</v>
      </c>
      <c r="C63" s="1318" t="s">
        <v>73</v>
      </c>
      <c r="D63" s="1114">
        <v>2562</v>
      </c>
      <c r="E63" s="1318" t="s">
        <v>3890</v>
      </c>
      <c r="F63" s="1114" t="s">
        <v>3890</v>
      </c>
      <c r="G63" s="1318" t="s">
        <v>3891</v>
      </c>
      <c r="H63" s="1114" t="s">
        <v>3892</v>
      </c>
      <c r="I63" s="1114" t="s">
        <v>81</v>
      </c>
      <c r="J63" s="1114" t="s">
        <v>485</v>
      </c>
      <c r="K63" s="1114" t="s">
        <v>3414</v>
      </c>
      <c r="L63" s="1" t="s">
        <v>3893</v>
      </c>
      <c r="M63" s="1" t="s">
        <v>3894</v>
      </c>
      <c r="N63" s="187"/>
      <c r="O63" s="110"/>
    </row>
    <row r="64" spans="1:15" ht="30.75" customHeight="1" x14ac:dyDescent="0.25">
      <c r="A64" s="1135"/>
      <c r="B64" s="1150"/>
      <c r="C64" s="1320"/>
      <c r="D64" s="1115"/>
      <c r="E64" s="1320"/>
      <c r="F64" s="1115"/>
      <c r="G64" s="1320"/>
      <c r="H64" s="1115"/>
      <c r="I64" s="1115"/>
      <c r="J64" s="1115"/>
      <c r="K64" s="1115"/>
      <c r="L64" s="26" t="s">
        <v>5017</v>
      </c>
      <c r="M64" s="1" t="s">
        <v>5018</v>
      </c>
      <c r="N64" s="187"/>
      <c r="O64" s="110"/>
    </row>
    <row r="65" spans="1:15" ht="43.5" customHeight="1" x14ac:dyDescent="0.25">
      <c r="A65" s="1131">
        <v>22</v>
      </c>
      <c r="B65" s="1148">
        <v>7</v>
      </c>
      <c r="C65" s="1318" t="s">
        <v>67</v>
      </c>
      <c r="D65" s="1114">
        <v>2562</v>
      </c>
      <c r="E65" s="1318" t="s">
        <v>4795</v>
      </c>
      <c r="F65" s="1114" t="s">
        <v>4798</v>
      </c>
      <c r="G65" s="1318" t="s">
        <v>4796</v>
      </c>
      <c r="H65" s="1114" t="s">
        <v>4797</v>
      </c>
      <c r="I65" s="1114" t="s">
        <v>819</v>
      </c>
      <c r="J65" s="1114" t="s">
        <v>113</v>
      </c>
      <c r="K65" s="1114" t="s">
        <v>3414</v>
      </c>
      <c r="L65" s="1" t="s">
        <v>4799</v>
      </c>
      <c r="M65" s="1" t="s">
        <v>4800</v>
      </c>
      <c r="N65" s="187"/>
      <c r="O65" s="110">
        <v>87514.49</v>
      </c>
    </row>
    <row r="66" spans="1:15" ht="29.25" customHeight="1" x14ac:dyDescent="0.25">
      <c r="A66" s="1130"/>
      <c r="B66" s="1149"/>
      <c r="C66" s="1319"/>
      <c r="D66" s="1147"/>
      <c r="E66" s="1319"/>
      <c r="F66" s="1147"/>
      <c r="G66" s="1319"/>
      <c r="H66" s="1147"/>
      <c r="I66" s="1147"/>
      <c r="J66" s="1147"/>
      <c r="K66" s="1147"/>
      <c r="L66" s="1" t="s">
        <v>4883</v>
      </c>
      <c r="M66" s="1" t="s">
        <v>4884</v>
      </c>
      <c r="N66" s="160" t="s">
        <v>4916</v>
      </c>
      <c r="O66" s="110"/>
    </row>
    <row r="67" spans="1:15" ht="43.5" customHeight="1" x14ac:dyDescent="0.25">
      <c r="A67" s="1130"/>
      <c r="B67" s="1149"/>
      <c r="C67" s="1319"/>
      <c r="D67" s="1147"/>
      <c r="E67" s="1319"/>
      <c r="F67" s="1147"/>
      <c r="G67" s="1319"/>
      <c r="H67" s="1147"/>
      <c r="I67" s="1147"/>
      <c r="J67" s="1147"/>
      <c r="K67" s="1147"/>
      <c r="L67" s="1" t="s">
        <v>5425</v>
      </c>
      <c r="M67" s="1" t="s">
        <v>5426</v>
      </c>
      <c r="N67" s="160"/>
      <c r="O67" s="110"/>
    </row>
    <row r="68" spans="1:15" ht="43.5" customHeight="1" x14ac:dyDescent="0.25">
      <c r="A68" s="1130"/>
      <c r="B68" s="1149"/>
      <c r="C68" s="1319"/>
      <c r="D68" s="1147"/>
      <c r="E68" s="1319"/>
      <c r="F68" s="1147"/>
      <c r="G68" s="1319"/>
      <c r="H68" s="1147"/>
      <c r="I68" s="1147"/>
      <c r="J68" s="1147"/>
      <c r="K68" s="1147"/>
      <c r="L68" s="1" t="s">
        <v>5428</v>
      </c>
      <c r="M68" s="1" t="s">
        <v>5427</v>
      </c>
      <c r="N68" s="160"/>
      <c r="O68" s="110"/>
    </row>
    <row r="69" spans="1:15" ht="43.5" customHeight="1" x14ac:dyDescent="0.25">
      <c r="A69" s="1130"/>
      <c r="B69" s="1149"/>
      <c r="C69" s="1319"/>
      <c r="D69" s="1147"/>
      <c r="E69" s="1319"/>
      <c r="F69" s="1147"/>
      <c r="G69" s="1319"/>
      <c r="H69" s="1147"/>
      <c r="I69" s="1147"/>
      <c r="J69" s="1147"/>
      <c r="K69" s="1147"/>
      <c r="L69" s="1" t="s">
        <v>5770</v>
      </c>
      <c r="M69" s="30" t="s">
        <v>5771</v>
      </c>
      <c r="N69" s="160"/>
      <c r="O69" s="110"/>
    </row>
    <row r="70" spans="1:15" ht="40.5" customHeight="1" x14ac:dyDescent="0.25">
      <c r="A70" s="1135"/>
      <c r="B70" s="1150"/>
      <c r="C70" s="1320"/>
      <c r="D70" s="1115"/>
      <c r="E70" s="1320"/>
      <c r="F70" s="1115"/>
      <c r="G70" s="1320"/>
      <c r="H70" s="1115"/>
      <c r="I70" s="1115"/>
      <c r="J70" s="1115"/>
      <c r="K70" s="1115"/>
      <c r="L70" s="26" t="s">
        <v>5772</v>
      </c>
      <c r="M70" s="59" t="s">
        <v>5773</v>
      </c>
      <c r="N70" s="160"/>
      <c r="O70" s="110"/>
    </row>
    <row r="71" spans="1:15" ht="43.5" customHeight="1" x14ac:dyDescent="0.25">
      <c r="A71" s="1337">
        <v>23</v>
      </c>
      <c r="B71" s="1148">
        <v>10</v>
      </c>
      <c r="C71" s="1318" t="s">
        <v>67</v>
      </c>
      <c r="D71" s="1114">
        <v>2562</v>
      </c>
      <c r="E71" s="1318" t="s">
        <v>4859</v>
      </c>
      <c r="F71" s="1114" t="s">
        <v>4860</v>
      </c>
      <c r="G71" s="1318" t="s">
        <v>4861</v>
      </c>
      <c r="H71" s="1114" t="s">
        <v>4862</v>
      </c>
      <c r="I71" s="1114" t="s">
        <v>1229</v>
      </c>
      <c r="J71" s="1114" t="s">
        <v>216</v>
      </c>
      <c r="K71" s="1114" t="s">
        <v>3414</v>
      </c>
      <c r="L71" s="1" t="s">
        <v>5129</v>
      </c>
      <c r="M71" s="1" t="s">
        <v>4863</v>
      </c>
      <c r="N71" s="187"/>
      <c r="O71" s="110"/>
    </row>
    <row r="72" spans="1:15" s="59" customFormat="1" ht="41.25" customHeight="1" x14ac:dyDescent="0.25">
      <c r="A72" s="1337"/>
      <c r="B72" s="1149"/>
      <c r="C72" s="1319"/>
      <c r="D72" s="1147"/>
      <c r="E72" s="1319"/>
      <c r="F72" s="1147"/>
      <c r="G72" s="1319"/>
      <c r="H72" s="1147"/>
      <c r="I72" s="1147"/>
      <c r="J72" s="1147"/>
      <c r="K72" s="1147"/>
      <c r="L72" s="26" t="s">
        <v>5448</v>
      </c>
      <c r="M72" s="26" t="s">
        <v>5449</v>
      </c>
      <c r="N72" s="160"/>
      <c r="O72" s="110"/>
    </row>
    <row r="73" spans="1:15" s="59" customFormat="1" ht="31.5" customHeight="1" x14ac:dyDescent="0.25">
      <c r="A73" s="1337"/>
      <c r="B73" s="1150"/>
      <c r="C73" s="1320"/>
      <c r="D73" s="1115"/>
      <c r="E73" s="1320"/>
      <c r="F73" s="1115"/>
      <c r="G73" s="1320"/>
      <c r="H73" s="1115"/>
      <c r="I73" s="1115"/>
      <c r="J73" s="1115"/>
      <c r="K73" s="1115"/>
      <c r="L73" s="26" t="s">
        <v>5158</v>
      </c>
      <c r="M73" s="26" t="s">
        <v>5450</v>
      </c>
      <c r="N73" s="160"/>
      <c r="O73" s="110">
        <v>130000</v>
      </c>
    </row>
    <row r="74" spans="1:15" ht="43.5" customHeight="1" x14ac:dyDescent="0.25">
      <c r="A74" s="1131">
        <v>24</v>
      </c>
      <c r="B74" s="1148">
        <v>11</v>
      </c>
      <c r="C74" s="1318" t="s">
        <v>67</v>
      </c>
      <c r="D74" s="1114">
        <v>2562</v>
      </c>
      <c r="E74" s="1318" t="s">
        <v>4873</v>
      </c>
      <c r="F74" s="1114" t="s">
        <v>4918</v>
      </c>
      <c r="G74" s="1318" t="s">
        <v>4888</v>
      </c>
      <c r="H74" s="1114" t="s">
        <v>1440</v>
      </c>
      <c r="I74" s="1114" t="s">
        <v>284</v>
      </c>
      <c r="J74" s="1114" t="s">
        <v>78</v>
      </c>
      <c r="K74" s="1114" t="s">
        <v>3414</v>
      </c>
      <c r="L74" s="1" t="s">
        <v>4874</v>
      </c>
      <c r="M74" s="1" t="s">
        <v>4875</v>
      </c>
      <c r="N74" s="187"/>
      <c r="O74" s="110"/>
    </row>
    <row r="75" spans="1:15" ht="43.5" customHeight="1" x14ac:dyDescent="0.25">
      <c r="A75" s="1130"/>
      <c r="B75" s="1149"/>
      <c r="C75" s="1319"/>
      <c r="D75" s="1147"/>
      <c r="E75" s="1319"/>
      <c r="F75" s="1147"/>
      <c r="G75" s="1319"/>
      <c r="H75" s="1147"/>
      <c r="I75" s="1147"/>
      <c r="J75" s="1147"/>
      <c r="K75" s="1147"/>
      <c r="L75" s="1" t="s">
        <v>7041</v>
      </c>
      <c r="M75" s="1" t="s">
        <v>4876</v>
      </c>
      <c r="N75" s="187"/>
      <c r="O75" s="110"/>
    </row>
    <row r="76" spans="1:15" ht="43.5" customHeight="1" x14ac:dyDescent="0.25">
      <c r="A76" s="1130"/>
      <c r="B76" s="1149"/>
      <c r="C76" s="1319"/>
      <c r="D76" s="1147"/>
      <c r="E76" s="1319"/>
      <c r="F76" s="1147"/>
      <c r="G76" s="1319"/>
      <c r="H76" s="1147"/>
      <c r="I76" s="1147"/>
      <c r="J76" s="1147"/>
      <c r="K76" s="1147"/>
      <c r="L76" s="11" t="s">
        <v>7040</v>
      </c>
      <c r="M76" s="87" t="s">
        <v>7042</v>
      </c>
      <c r="N76" s="187"/>
      <c r="O76" s="110"/>
    </row>
    <row r="77" spans="1:15" ht="43.5" customHeight="1" x14ac:dyDescent="0.25">
      <c r="A77" s="1130"/>
      <c r="B77" s="1149"/>
      <c r="C77" s="1319"/>
      <c r="D77" s="1147"/>
      <c r="E77" s="1319"/>
      <c r="F77" s="1147"/>
      <c r="G77" s="1319"/>
      <c r="H77" s="1147"/>
      <c r="I77" s="1147"/>
      <c r="J77" s="1147"/>
      <c r="K77" s="1147"/>
      <c r="L77" s="11" t="s">
        <v>7043</v>
      </c>
      <c r="M77" s="87" t="s">
        <v>4924</v>
      </c>
      <c r="N77" s="160" t="s">
        <v>5014</v>
      </c>
      <c r="O77" s="110"/>
    </row>
    <row r="78" spans="1:15" ht="43.5" customHeight="1" x14ac:dyDescent="0.25">
      <c r="A78" s="1130"/>
      <c r="B78" s="1149"/>
      <c r="C78" s="1319"/>
      <c r="D78" s="1147"/>
      <c r="E78" s="1319"/>
      <c r="F78" s="1147"/>
      <c r="G78" s="1319"/>
      <c r="H78" s="1147"/>
      <c r="I78" s="1147"/>
      <c r="J78" s="1147"/>
      <c r="K78" s="1147"/>
      <c r="L78" s="11" t="s">
        <v>4919</v>
      </c>
      <c r="M78" s="87" t="s">
        <v>4920</v>
      </c>
      <c r="N78" s="187"/>
      <c r="O78" s="110"/>
    </row>
    <row r="79" spans="1:15" ht="43.5" customHeight="1" x14ac:dyDescent="0.25">
      <c r="A79" s="1130"/>
      <c r="B79" s="1149"/>
      <c r="C79" s="1319"/>
      <c r="D79" s="1147"/>
      <c r="E79" s="1319"/>
      <c r="F79" s="1147"/>
      <c r="G79" s="1319"/>
      <c r="H79" s="1147"/>
      <c r="I79" s="1147"/>
      <c r="J79" s="1147"/>
      <c r="K79" s="1147"/>
      <c r="L79" s="11" t="s">
        <v>4921</v>
      </c>
      <c r="M79" s="11" t="s">
        <v>4922</v>
      </c>
      <c r="O79" s="110"/>
    </row>
    <row r="80" spans="1:15" ht="43.5" customHeight="1" x14ac:dyDescent="0.25">
      <c r="A80" s="1130"/>
      <c r="B80" s="1149"/>
      <c r="C80" s="1319"/>
      <c r="D80" s="1147"/>
      <c r="E80" s="1319"/>
      <c r="F80" s="1147"/>
      <c r="G80" s="1319"/>
      <c r="H80" s="1147"/>
      <c r="I80" s="1147"/>
      <c r="J80" s="1147"/>
      <c r="K80" s="1147"/>
      <c r="L80" s="11" t="s">
        <v>4923</v>
      </c>
      <c r="M80" s="11" t="s">
        <v>7044</v>
      </c>
      <c r="O80" s="110"/>
    </row>
    <row r="81" spans="1:15" ht="43.5" customHeight="1" x14ac:dyDescent="0.25">
      <c r="A81" s="1130"/>
      <c r="B81" s="1149"/>
      <c r="C81" s="1319"/>
      <c r="D81" s="1147"/>
      <c r="E81" s="1319"/>
      <c r="F81" s="1147"/>
      <c r="G81" s="1319"/>
      <c r="H81" s="1147"/>
      <c r="I81" s="1147"/>
      <c r="J81" s="1147"/>
      <c r="K81" s="1147"/>
      <c r="L81" s="11" t="s">
        <v>4925</v>
      </c>
      <c r="M81" s="87" t="s">
        <v>4926</v>
      </c>
      <c r="N81" s="187"/>
      <c r="O81" s="110"/>
    </row>
    <row r="82" spans="1:15" ht="43.5" customHeight="1" x14ac:dyDescent="0.25">
      <c r="A82" s="1130"/>
      <c r="B82" s="1149"/>
      <c r="C82" s="1319"/>
      <c r="D82" s="1147"/>
      <c r="E82" s="1319"/>
      <c r="F82" s="1147"/>
      <c r="G82" s="1319"/>
      <c r="H82" s="1147"/>
      <c r="I82" s="1147"/>
      <c r="J82" s="1147"/>
      <c r="K82" s="1147"/>
      <c r="L82" s="11" t="s">
        <v>5015</v>
      </c>
      <c r="M82" s="11" t="s">
        <v>5016</v>
      </c>
      <c r="N82" s="160" t="s">
        <v>5736</v>
      </c>
      <c r="O82" s="110"/>
    </row>
    <row r="83" spans="1:15" ht="43.5" customHeight="1" x14ac:dyDescent="0.25">
      <c r="A83" s="1130"/>
      <c r="B83" s="1149"/>
      <c r="C83" s="1319"/>
      <c r="D83" s="1147"/>
      <c r="E83" s="1319"/>
      <c r="F83" s="1147"/>
      <c r="G83" s="1319"/>
      <c r="H83" s="1147"/>
      <c r="I83" s="1147"/>
      <c r="J83" s="1147"/>
      <c r="K83" s="1147"/>
      <c r="L83" s="11" t="s">
        <v>5420</v>
      </c>
      <c r="M83" s="87" t="s">
        <v>5421</v>
      </c>
      <c r="N83" s="160" t="s">
        <v>5422</v>
      </c>
      <c r="O83" s="110"/>
    </row>
    <row r="84" spans="1:15" ht="43.5" customHeight="1" x14ac:dyDescent="0.25">
      <c r="A84" s="1130"/>
      <c r="B84" s="1149"/>
      <c r="C84" s="1319"/>
      <c r="D84" s="1147"/>
      <c r="E84" s="1319"/>
      <c r="F84" s="1147"/>
      <c r="G84" s="1319"/>
      <c r="H84" s="1147"/>
      <c r="I84" s="1147"/>
      <c r="J84" s="1147"/>
      <c r="K84" s="1147"/>
      <c r="L84" s="11" t="s">
        <v>5423</v>
      </c>
      <c r="M84" s="87" t="s">
        <v>5424</v>
      </c>
      <c r="N84" s="187"/>
      <c r="O84" s="110"/>
    </row>
    <row r="85" spans="1:15" ht="43.5" customHeight="1" x14ac:dyDescent="0.25">
      <c r="A85" s="1130"/>
      <c r="B85" s="1149"/>
      <c r="C85" s="1319"/>
      <c r="D85" s="1147"/>
      <c r="E85" s="1319"/>
      <c r="F85" s="1147"/>
      <c r="G85" s="1319"/>
      <c r="H85" s="1147"/>
      <c r="I85" s="1147"/>
      <c r="J85" s="1147"/>
      <c r="K85" s="1147"/>
      <c r="L85" s="11" t="s">
        <v>5765</v>
      </c>
      <c r="M85" s="87" t="s">
        <v>5767</v>
      </c>
      <c r="N85" s="187"/>
      <c r="O85" s="110"/>
    </row>
    <row r="86" spans="1:15" ht="43.5" customHeight="1" x14ac:dyDescent="0.25">
      <c r="A86" s="1130"/>
      <c r="B86" s="1149"/>
      <c r="C86" s="1319"/>
      <c r="D86" s="1147"/>
      <c r="E86" s="1319"/>
      <c r="F86" s="1147"/>
      <c r="G86" s="1319"/>
      <c r="H86" s="1147"/>
      <c r="I86" s="1147"/>
      <c r="J86" s="1147"/>
      <c r="K86" s="1147"/>
      <c r="L86" s="11" t="s">
        <v>5766</v>
      </c>
      <c r="M86" s="87" t="s">
        <v>5768</v>
      </c>
      <c r="N86" s="187"/>
      <c r="O86" s="110"/>
    </row>
    <row r="87" spans="1:15" ht="43.5" customHeight="1" x14ac:dyDescent="0.25">
      <c r="A87" s="1130"/>
      <c r="B87" s="1149"/>
      <c r="C87" s="1319"/>
      <c r="D87" s="1147"/>
      <c r="E87" s="1319"/>
      <c r="F87" s="1147"/>
      <c r="G87" s="1319"/>
      <c r="H87" s="1147"/>
      <c r="I87" s="1147"/>
      <c r="J87" s="1147"/>
      <c r="K87" s="1147"/>
      <c r="L87" s="11" t="s">
        <v>5908</v>
      </c>
      <c r="M87" s="87" t="s">
        <v>5909</v>
      </c>
      <c r="N87" s="187"/>
      <c r="O87" s="110"/>
    </row>
    <row r="88" spans="1:15" ht="43.5" customHeight="1" x14ac:dyDescent="0.25">
      <c r="A88" s="1130"/>
      <c r="B88" s="1149"/>
      <c r="C88" s="1319"/>
      <c r="D88" s="1147"/>
      <c r="E88" s="1319"/>
      <c r="F88" s="1147"/>
      <c r="G88" s="1319"/>
      <c r="H88" s="1147"/>
      <c r="I88" s="1147"/>
      <c r="J88" s="1147"/>
      <c r="K88" s="1147"/>
      <c r="L88" s="11" t="s">
        <v>5911</v>
      </c>
      <c r="M88" s="87" t="s">
        <v>5910</v>
      </c>
      <c r="N88" s="187"/>
      <c r="O88" s="110"/>
    </row>
    <row r="89" spans="1:15" ht="43.5" customHeight="1" x14ac:dyDescent="0.25">
      <c r="A89" s="1130"/>
      <c r="B89" s="1149"/>
      <c r="C89" s="1319"/>
      <c r="D89" s="1147"/>
      <c r="E89" s="1319"/>
      <c r="F89" s="1147"/>
      <c r="G89" s="1319"/>
      <c r="H89" s="1147"/>
      <c r="I89" s="1147"/>
      <c r="J89" s="1147"/>
      <c r="K89" s="1147"/>
      <c r="L89" s="11" t="s">
        <v>6600</v>
      </c>
      <c r="M89" s="87" t="s">
        <v>6601</v>
      </c>
      <c r="N89" s="187"/>
      <c r="O89" s="110"/>
    </row>
    <row r="90" spans="1:15" s="59" customFormat="1" ht="43.5" customHeight="1" x14ac:dyDescent="0.25">
      <c r="A90" s="1130"/>
      <c r="B90" s="1149"/>
      <c r="C90" s="1319"/>
      <c r="D90" s="1147"/>
      <c r="E90" s="1319"/>
      <c r="F90" s="1147"/>
      <c r="G90" s="1319"/>
      <c r="H90" s="1147"/>
      <c r="I90" s="1147"/>
      <c r="J90" s="1147"/>
      <c r="K90" s="1147"/>
      <c r="L90" s="11" t="s">
        <v>6602</v>
      </c>
      <c r="M90" s="87" t="s">
        <v>6603</v>
      </c>
      <c r="N90" s="160"/>
      <c r="O90" s="110"/>
    </row>
    <row r="91" spans="1:15" s="59" customFormat="1" ht="43.5" customHeight="1" x14ac:dyDescent="0.25">
      <c r="A91" s="1130"/>
      <c r="B91" s="1149"/>
      <c r="C91" s="1319"/>
      <c r="D91" s="1147"/>
      <c r="E91" s="1319"/>
      <c r="F91" s="1147"/>
      <c r="G91" s="1319"/>
      <c r="H91" s="1147"/>
      <c r="I91" s="1147"/>
      <c r="J91" s="1147"/>
      <c r="K91" s="1147"/>
      <c r="L91" s="11" t="s">
        <v>6602</v>
      </c>
      <c r="M91" s="121" t="s">
        <v>6926</v>
      </c>
      <c r="N91" s="160"/>
      <c r="O91" s="110"/>
    </row>
    <row r="92" spans="1:15" s="59" customFormat="1" ht="43.5" customHeight="1" x14ac:dyDescent="0.25">
      <c r="A92" s="1130"/>
      <c r="B92" s="1149"/>
      <c r="C92" s="1319"/>
      <c r="D92" s="1147"/>
      <c r="E92" s="1319"/>
      <c r="F92" s="1147"/>
      <c r="G92" s="1319"/>
      <c r="H92" s="1147"/>
      <c r="I92" s="1147"/>
      <c r="J92" s="1147"/>
      <c r="K92" s="1147"/>
      <c r="L92" s="11" t="s">
        <v>7388</v>
      </c>
      <c r="M92" s="87" t="s">
        <v>7389</v>
      </c>
      <c r="N92" s="160"/>
      <c r="O92" s="110"/>
    </row>
    <row r="93" spans="1:15" s="59" customFormat="1" ht="43.5" customHeight="1" x14ac:dyDescent="0.25">
      <c r="A93" s="1135"/>
      <c r="B93" s="1150"/>
      <c r="C93" s="1320"/>
      <c r="D93" s="1115"/>
      <c r="E93" s="1320"/>
      <c r="F93" s="1115"/>
      <c r="G93" s="1320"/>
      <c r="H93" s="1115"/>
      <c r="I93" s="1115"/>
      <c r="J93" s="1115"/>
      <c r="K93" s="1115"/>
      <c r="L93" s="11" t="s">
        <v>7390</v>
      </c>
      <c r="M93" s="121" t="s">
        <v>7391</v>
      </c>
      <c r="N93" s="160"/>
      <c r="O93" s="110"/>
    </row>
    <row r="94" spans="1:15" ht="43.5" customHeight="1" x14ac:dyDescent="0.25">
      <c r="A94" s="1429">
        <v>25</v>
      </c>
      <c r="B94" s="1426">
        <v>31</v>
      </c>
      <c r="C94" s="1424" t="s">
        <v>67</v>
      </c>
      <c r="D94" s="1432">
        <v>2562</v>
      </c>
      <c r="E94" s="1409" t="s">
        <v>5737</v>
      </c>
      <c r="F94" s="1400" t="s">
        <v>5051</v>
      </c>
      <c r="G94" s="1409" t="s">
        <v>5103</v>
      </c>
      <c r="H94" s="1400" t="s">
        <v>5049</v>
      </c>
      <c r="I94" s="1400" t="s">
        <v>237</v>
      </c>
      <c r="J94" s="1400" t="s">
        <v>232</v>
      </c>
      <c r="K94" s="1400" t="s">
        <v>3414</v>
      </c>
      <c r="L94" s="26" t="s">
        <v>5101</v>
      </c>
      <c r="M94" s="26" t="s">
        <v>5102</v>
      </c>
      <c r="N94" s="187"/>
      <c r="O94" s="110"/>
    </row>
    <row r="95" spans="1:15" s="59" customFormat="1" ht="43.5" customHeight="1" x14ac:dyDescent="0.25">
      <c r="A95" s="1430"/>
      <c r="B95" s="1427"/>
      <c r="C95" s="1424"/>
      <c r="D95" s="1432"/>
      <c r="E95" s="1425"/>
      <c r="F95" s="1405"/>
      <c r="G95" s="1425"/>
      <c r="H95" s="1405"/>
      <c r="I95" s="1405"/>
      <c r="J95" s="1405"/>
      <c r="K95" s="1405"/>
      <c r="L95" s="26" t="s">
        <v>5050</v>
      </c>
      <c r="M95" s="26" t="s">
        <v>5052</v>
      </c>
      <c r="N95" s="160"/>
      <c r="O95" s="110"/>
    </row>
    <row r="96" spans="1:15" s="59" customFormat="1" ht="24.75" customHeight="1" x14ac:dyDescent="0.25">
      <c r="A96" s="1430"/>
      <c r="B96" s="1427"/>
      <c r="C96" s="1424"/>
      <c r="D96" s="1432"/>
      <c r="E96" s="1425"/>
      <c r="F96" s="1405"/>
      <c r="G96" s="1425"/>
      <c r="H96" s="1405"/>
      <c r="I96" s="1405"/>
      <c r="J96" s="1405"/>
      <c r="K96" s="1405"/>
      <c r="L96" s="26" t="s">
        <v>5104</v>
      </c>
      <c r="M96" s="26" t="s">
        <v>5105</v>
      </c>
      <c r="N96" s="160"/>
      <c r="O96" s="110"/>
    </row>
    <row r="97" spans="1:15" s="59" customFormat="1" ht="24.75" customHeight="1" x14ac:dyDescent="0.25">
      <c r="A97" s="1431"/>
      <c r="B97" s="1428"/>
      <c r="C97" s="1424"/>
      <c r="D97" s="1432"/>
      <c r="E97" s="1410"/>
      <c r="F97" s="1401"/>
      <c r="G97" s="1410"/>
      <c r="H97" s="1401"/>
      <c r="I97" s="1401"/>
      <c r="J97" s="1401"/>
      <c r="K97" s="1401"/>
      <c r="L97" s="26" t="s">
        <v>5106</v>
      </c>
      <c r="M97" s="26" t="s">
        <v>5107</v>
      </c>
      <c r="N97" s="160"/>
      <c r="O97" s="110"/>
    </row>
    <row r="98" spans="1:15" s="59" customFormat="1" ht="43.5" customHeight="1" x14ac:dyDescent="0.25">
      <c r="A98" s="1398">
        <v>26</v>
      </c>
      <c r="B98" s="1398">
        <v>31</v>
      </c>
      <c r="C98" s="1398" t="s">
        <v>67</v>
      </c>
      <c r="D98" s="1398">
        <v>2562</v>
      </c>
      <c r="E98" s="1406" t="s">
        <v>5337</v>
      </c>
      <c r="F98" s="1402" t="s">
        <v>5053</v>
      </c>
      <c r="G98" s="1406"/>
      <c r="H98" s="1402" t="s">
        <v>215</v>
      </c>
      <c r="I98" s="1402" t="s">
        <v>959</v>
      </c>
      <c r="J98" s="1402" t="s">
        <v>216</v>
      </c>
      <c r="K98" s="1402" t="s">
        <v>3414</v>
      </c>
      <c r="L98" s="26" t="s">
        <v>5108</v>
      </c>
      <c r="M98" s="26" t="s">
        <v>5334</v>
      </c>
      <c r="N98" s="160"/>
      <c r="O98" s="110"/>
    </row>
    <row r="99" spans="1:15" s="59" customFormat="1" ht="43.5" customHeight="1" x14ac:dyDescent="0.25">
      <c r="A99" s="1434"/>
      <c r="B99" s="1434"/>
      <c r="C99" s="1434"/>
      <c r="D99" s="1434"/>
      <c r="E99" s="1407"/>
      <c r="F99" s="1403"/>
      <c r="G99" s="1407"/>
      <c r="H99" s="1403"/>
      <c r="I99" s="1403"/>
      <c r="J99" s="1403"/>
      <c r="K99" s="1403"/>
      <c r="L99" s="26" t="s">
        <v>5054</v>
      </c>
      <c r="M99" s="26" t="s">
        <v>5055</v>
      </c>
      <c r="N99" s="160"/>
      <c r="O99" s="110"/>
    </row>
    <row r="100" spans="1:15" s="59" customFormat="1" ht="43.5" customHeight="1" x14ac:dyDescent="0.25">
      <c r="A100" s="1434"/>
      <c r="B100" s="1434"/>
      <c r="C100" s="1434"/>
      <c r="D100" s="1434"/>
      <c r="E100" s="1407"/>
      <c r="F100" s="1403"/>
      <c r="G100" s="1407"/>
      <c r="H100" s="1403"/>
      <c r="I100" s="1403"/>
      <c r="J100" s="1403"/>
      <c r="K100" s="1403"/>
      <c r="L100" s="26" t="s">
        <v>5332</v>
      </c>
      <c r="M100" s="26" t="s">
        <v>5333</v>
      </c>
      <c r="N100" s="160"/>
      <c r="O100" s="110"/>
    </row>
    <row r="101" spans="1:15" s="59" customFormat="1" ht="43.5" customHeight="1" x14ac:dyDescent="0.25">
      <c r="A101" s="1434"/>
      <c r="B101" s="1434"/>
      <c r="C101" s="1434"/>
      <c r="D101" s="1434"/>
      <c r="E101" s="1407"/>
      <c r="F101" s="1403"/>
      <c r="G101" s="1407"/>
      <c r="H101" s="1403"/>
      <c r="I101" s="1403"/>
      <c r="J101" s="1403"/>
      <c r="K101" s="1403"/>
      <c r="L101" s="26" t="s">
        <v>5335</v>
      </c>
      <c r="M101" s="26" t="s">
        <v>5336</v>
      </c>
      <c r="N101" s="160"/>
      <c r="O101" s="110"/>
    </row>
    <row r="102" spans="1:15" s="59" customFormat="1" ht="43.5" customHeight="1" x14ac:dyDescent="0.25">
      <c r="A102" s="1434"/>
      <c r="B102" s="1434"/>
      <c r="C102" s="1434"/>
      <c r="D102" s="1434"/>
      <c r="E102" s="1407"/>
      <c r="F102" s="1403"/>
      <c r="G102" s="1407"/>
      <c r="H102" s="1403"/>
      <c r="I102" s="1403"/>
      <c r="J102" s="1403"/>
      <c r="K102" s="1403"/>
      <c r="L102" s="26" t="s">
        <v>6604</v>
      </c>
      <c r="M102" s="26" t="s">
        <v>6601</v>
      </c>
      <c r="N102" s="160"/>
      <c r="O102" s="110"/>
    </row>
    <row r="103" spans="1:15" s="59" customFormat="1" ht="43.5" customHeight="1" x14ac:dyDescent="0.25">
      <c r="A103" s="1434"/>
      <c r="B103" s="1434"/>
      <c r="C103" s="1434"/>
      <c r="D103" s="1434"/>
      <c r="E103" s="1407"/>
      <c r="F103" s="1403"/>
      <c r="G103" s="1407"/>
      <c r="H103" s="1403"/>
      <c r="I103" s="1403"/>
      <c r="J103" s="1403"/>
      <c r="K103" s="1403"/>
      <c r="L103" s="26" t="s">
        <v>6605</v>
      </c>
      <c r="M103" s="26" t="s">
        <v>6606</v>
      </c>
      <c r="N103" s="160"/>
      <c r="O103" s="110"/>
    </row>
    <row r="104" spans="1:15" s="59" customFormat="1" ht="40.5" customHeight="1" x14ac:dyDescent="0.25">
      <c r="A104" s="1434"/>
      <c r="B104" s="1434"/>
      <c r="C104" s="1434"/>
      <c r="D104" s="1434"/>
      <c r="E104" s="1407"/>
      <c r="F104" s="1403"/>
      <c r="G104" s="1407"/>
      <c r="H104" s="1403"/>
      <c r="I104" s="1403"/>
      <c r="J104" s="1403"/>
      <c r="K104" s="1403"/>
      <c r="L104" s="26" t="s">
        <v>7592</v>
      </c>
      <c r="M104" s="26" t="s">
        <v>7593</v>
      </c>
      <c r="N104" s="160" t="s">
        <v>7602</v>
      </c>
      <c r="O104" s="110"/>
    </row>
    <row r="105" spans="1:15" s="59" customFormat="1" ht="30" customHeight="1" x14ac:dyDescent="0.25">
      <c r="A105" s="1399"/>
      <c r="B105" s="1399"/>
      <c r="C105" s="1399"/>
      <c r="D105" s="1399"/>
      <c r="E105" s="1408"/>
      <c r="F105" s="1404"/>
      <c r="G105" s="1408"/>
      <c r="H105" s="1404"/>
      <c r="I105" s="1404"/>
      <c r="J105" s="1404"/>
      <c r="K105" s="1404"/>
      <c r="L105" s="26" t="s">
        <v>7594</v>
      </c>
      <c r="M105" s="26" t="s">
        <v>7595</v>
      </c>
      <c r="N105" s="160"/>
      <c r="O105" s="110"/>
    </row>
    <row r="106" spans="1:15" ht="43.5" customHeight="1" x14ac:dyDescent="0.25">
      <c r="A106" s="1131">
        <v>27</v>
      </c>
      <c r="B106" s="1148">
        <v>4</v>
      </c>
      <c r="C106" s="1318" t="s">
        <v>5116</v>
      </c>
      <c r="D106" s="1114">
        <v>2562</v>
      </c>
      <c r="E106" s="1318" t="s">
        <v>5117</v>
      </c>
      <c r="F106" s="1114" t="s">
        <v>5473</v>
      </c>
      <c r="G106" s="1318" t="s">
        <v>5118</v>
      </c>
      <c r="H106" s="1114" t="s">
        <v>5119</v>
      </c>
      <c r="I106" s="1114" t="s">
        <v>1282</v>
      </c>
      <c r="J106" s="1114" t="s">
        <v>388</v>
      </c>
      <c r="K106" s="1114" t="s">
        <v>3414</v>
      </c>
      <c r="L106" s="11" t="s">
        <v>5120</v>
      </c>
      <c r="M106" s="1" t="s">
        <v>5121</v>
      </c>
      <c r="N106" s="160" t="s">
        <v>5127</v>
      </c>
      <c r="O106" s="110"/>
    </row>
    <row r="107" spans="1:15" ht="43.5" customHeight="1" x14ac:dyDescent="0.25">
      <c r="A107" s="1130"/>
      <c r="B107" s="1149"/>
      <c r="C107" s="1319"/>
      <c r="D107" s="1147"/>
      <c r="E107" s="1319"/>
      <c r="F107" s="1147"/>
      <c r="G107" s="1319"/>
      <c r="H107" s="1147"/>
      <c r="I107" s="1147"/>
      <c r="J107" s="1147"/>
      <c r="K107" s="1147"/>
      <c r="L107" s="11" t="s">
        <v>5151</v>
      </c>
      <c r="M107" s="1" t="s">
        <v>5152</v>
      </c>
      <c r="N107" s="160"/>
      <c r="O107" s="110"/>
    </row>
    <row r="108" spans="1:15" s="59" customFormat="1" ht="43.5" customHeight="1" x14ac:dyDescent="0.25">
      <c r="A108" s="1130"/>
      <c r="B108" s="1149"/>
      <c r="C108" s="1319"/>
      <c r="D108" s="1147"/>
      <c r="E108" s="1319"/>
      <c r="F108" s="1147"/>
      <c r="G108" s="1319"/>
      <c r="H108" s="1147"/>
      <c r="I108" s="1147"/>
      <c r="J108" s="1147"/>
      <c r="K108" s="1147"/>
      <c r="L108" s="26" t="s">
        <v>5480</v>
      </c>
      <c r="M108" s="26" t="s">
        <v>5153</v>
      </c>
      <c r="N108" s="160" t="s">
        <v>5483</v>
      </c>
      <c r="O108" s="110"/>
    </row>
    <row r="109" spans="1:15" s="59" customFormat="1" ht="43.5" customHeight="1" x14ac:dyDescent="0.25">
      <c r="A109" s="1130"/>
      <c r="B109" s="1149"/>
      <c r="C109" s="1319"/>
      <c r="D109" s="1147"/>
      <c r="E109" s="1319"/>
      <c r="F109" s="1147"/>
      <c r="G109" s="1319"/>
      <c r="H109" s="1147"/>
      <c r="I109" s="1147"/>
      <c r="J109" s="1147"/>
      <c r="K109" s="1147"/>
      <c r="L109" s="26" t="s">
        <v>5479</v>
      </c>
      <c r="M109" s="26" t="s">
        <v>5482</v>
      </c>
      <c r="N109" s="160" t="s">
        <v>5484</v>
      </c>
      <c r="O109" s="110"/>
    </row>
    <row r="110" spans="1:15" s="59" customFormat="1" ht="43.5" customHeight="1" x14ac:dyDescent="0.25">
      <c r="A110" s="1130"/>
      <c r="B110" s="1149"/>
      <c r="C110" s="1319"/>
      <c r="D110" s="1147"/>
      <c r="E110" s="1319"/>
      <c r="F110" s="1147"/>
      <c r="G110" s="1319"/>
      <c r="H110" s="1147"/>
      <c r="I110" s="1147"/>
      <c r="J110" s="1147"/>
      <c r="K110" s="1147"/>
      <c r="L110" s="26" t="s">
        <v>5481</v>
      </c>
      <c r="M110" s="26" t="s">
        <v>5485</v>
      </c>
      <c r="O110" s="110"/>
    </row>
    <row r="111" spans="1:15" s="59" customFormat="1" ht="43.5" customHeight="1" x14ac:dyDescent="0.25">
      <c r="A111" s="1130"/>
      <c r="B111" s="1149"/>
      <c r="C111" s="1319"/>
      <c r="D111" s="1147"/>
      <c r="E111" s="1319"/>
      <c r="F111" s="1147"/>
      <c r="G111" s="1319"/>
      <c r="H111" s="1147"/>
      <c r="I111" s="1147"/>
      <c r="J111" s="1147"/>
      <c r="K111" s="1147"/>
      <c r="L111" s="26" t="s">
        <v>5774</v>
      </c>
      <c r="M111" s="26" t="s">
        <v>5776</v>
      </c>
      <c r="O111" s="110"/>
    </row>
    <row r="112" spans="1:15" s="59" customFormat="1" ht="43.5" customHeight="1" x14ac:dyDescent="0.25">
      <c r="A112" s="1130"/>
      <c r="B112" s="1149"/>
      <c r="C112" s="1319"/>
      <c r="D112" s="1147"/>
      <c r="E112" s="1319"/>
      <c r="F112" s="1147"/>
      <c r="G112" s="1319"/>
      <c r="H112" s="1147"/>
      <c r="I112" s="1147"/>
      <c r="J112" s="1147"/>
      <c r="K112" s="1147"/>
      <c r="L112" s="26" t="s">
        <v>5775</v>
      </c>
      <c r="M112" s="26" t="s">
        <v>5777</v>
      </c>
      <c r="O112" s="110"/>
    </row>
    <row r="113" spans="1:15" s="59" customFormat="1" ht="43.5" customHeight="1" x14ac:dyDescent="0.25">
      <c r="A113" s="1130"/>
      <c r="B113" s="1149"/>
      <c r="C113" s="1319"/>
      <c r="D113" s="1147"/>
      <c r="E113" s="1319"/>
      <c r="F113" s="1147"/>
      <c r="G113" s="1319"/>
      <c r="H113" s="1147"/>
      <c r="I113" s="1147"/>
      <c r="J113" s="1147"/>
      <c r="K113" s="1147"/>
      <c r="L113" s="26" t="s">
        <v>5942</v>
      </c>
      <c r="M113" s="26" t="s">
        <v>5944</v>
      </c>
      <c r="O113" s="110"/>
    </row>
    <row r="114" spans="1:15" s="59" customFormat="1" ht="43.5" customHeight="1" x14ac:dyDescent="0.25">
      <c r="A114" s="1135"/>
      <c r="B114" s="1150"/>
      <c r="C114" s="1320"/>
      <c r="D114" s="1115"/>
      <c r="E114" s="1320"/>
      <c r="F114" s="1115"/>
      <c r="G114" s="1320"/>
      <c r="H114" s="1115"/>
      <c r="I114" s="1115"/>
      <c r="J114" s="1115"/>
      <c r="K114" s="1115"/>
      <c r="L114" s="26" t="s">
        <v>5943</v>
      </c>
      <c r="M114" s="26" t="s">
        <v>5945</v>
      </c>
      <c r="O114" s="110"/>
    </row>
    <row r="115" spans="1:15" ht="43.5" customHeight="1" x14ac:dyDescent="0.25">
      <c r="A115" s="1131">
        <v>28</v>
      </c>
      <c r="B115" s="1148">
        <v>11</v>
      </c>
      <c r="C115" s="1114" t="s">
        <v>677</v>
      </c>
      <c r="D115" s="1114">
        <v>2562</v>
      </c>
      <c r="E115" s="1148" t="s">
        <v>5259</v>
      </c>
      <c r="F115" s="1148" t="s">
        <v>5259</v>
      </c>
      <c r="G115" s="1318" t="s">
        <v>5260</v>
      </c>
      <c r="H115" s="1148" t="s">
        <v>2781</v>
      </c>
      <c r="I115" s="1148" t="s">
        <v>2782</v>
      </c>
      <c r="J115" s="1148" t="s">
        <v>151</v>
      </c>
      <c r="K115" s="1148" t="s">
        <v>3414</v>
      </c>
      <c r="L115" s="11" t="s">
        <v>5261</v>
      </c>
      <c r="M115" s="1" t="s">
        <v>5262</v>
      </c>
      <c r="N115" s="187"/>
      <c r="O115" s="110"/>
    </row>
    <row r="116" spans="1:15" ht="43.5" customHeight="1" x14ac:dyDescent="0.25">
      <c r="A116" s="1130"/>
      <c r="B116" s="1149"/>
      <c r="C116" s="1147"/>
      <c r="D116" s="1147"/>
      <c r="E116" s="1149"/>
      <c r="F116" s="1149"/>
      <c r="G116" s="1319"/>
      <c r="H116" s="1149"/>
      <c r="I116" s="1149"/>
      <c r="J116" s="1149"/>
      <c r="K116" s="1149"/>
      <c r="L116" s="11" t="s">
        <v>7029</v>
      </c>
      <c r="M116" s="1" t="s">
        <v>7031</v>
      </c>
      <c r="N116" s="187"/>
      <c r="O116" s="110"/>
    </row>
    <row r="117" spans="1:15" ht="43.5" customHeight="1" x14ac:dyDescent="0.25">
      <c r="A117" s="1130"/>
      <c r="B117" s="1149"/>
      <c r="C117" s="1147"/>
      <c r="D117" s="1147"/>
      <c r="E117" s="1149"/>
      <c r="F117" s="1149"/>
      <c r="G117" s="1319"/>
      <c r="H117" s="1149"/>
      <c r="I117" s="1149"/>
      <c r="J117" s="1149"/>
      <c r="K117" s="1149"/>
      <c r="L117" s="11" t="s">
        <v>7978</v>
      </c>
      <c r="M117" s="1" t="s">
        <v>7980</v>
      </c>
      <c r="N117" s="187"/>
      <c r="O117" s="110"/>
    </row>
    <row r="118" spans="1:15" ht="43.5" customHeight="1" x14ac:dyDescent="0.25">
      <c r="A118" s="1130"/>
      <c r="B118" s="1150"/>
      <c r="C118" s="1115"/>
      <c r="D118" s="1115"/>
      <c r="E118" s="1149"/>
      <c r="F118" s="1149"/>
      <c r="G118" s="1319"/>
      <c r="H118" s="1149"/>
      <c r="I118" s="1149"/>
      <c r="J118" s="1149"/>
      <c r="K118" s="1149"/>
      <c r="L118" s="11" t="s">
        <v>7979</v>
      </c>
      <c r="M118" s="1" t="s">
        <v>7981</v>
      </c>
      <c r="N118" s="187"/>
      <c r="O118" s="110"/>
    </row>
    <row r="119" spans="1:15" s="59" customFormat="1" ht="21.75" customHeight="1" x14ac:dyDescent="0.25">
      <c r="A119" s="1130"/>
      <c r="B119" s="1433">
        <v>17</v>
      </c>
      <c r="C119" s="1148" t="s">
        <v>71</v>
      </c>
      <c r="D119" s="1367">
        <v>2564</v>
      </c>
      <c r="E119" s="1149"/>
      <c r="F119" s="1149"/>
      <c r="G119" s="1319"/>
      <c r="H119" s="1149"/>
      <c r="I119" s="1149"/>
      <c r="J119" s="1149"/>
      <c r="K119" s="1149"/>
      <c r="L119" s="1151" t="s">
        <v>11050</v>
      </c>
      <c r="M119" s="1067" t="s">
        <v>11051</v>
      </c>
      <c r="N119" s="187"/>
      <c r="O119" s="110"/>
    </row>
    <row r="120" spans="1:15" s="59" customFormat="1" ht="19.5" customHeight="1" x14ac:dyDescent="0.25">
      <c r="A120" s="1130"/>
      <c r="B120" s="1275"/>
      <c r="C120" s="1150"/>
      <c r="D120" s="1150"/>
      <c r="E120" s="1149"/>
      <c r="F120" s="1149"/>
      <c r="G120" s="1319"/>
      <c r="H120" s="1149"/>
      <c r="I120" s="1149"/>
      <c r="J120" s="1149"/>
      <c r="K120" s="1149"/>
      <c r="L120" s="1153"/>
      <c r="M120" s="1069"/>
      <c r="N120" s="187"/>
      <c r="O120" s="110"/>
    </row>
    <row r="121" spans="1:15" ht="43.5" customHeight="1" x14ac:dyDescent="0.25">
      <c r="A121" s="1398">
        <v>29</v>
      </c>
      <c r="B121" s="1363">
        <v>11</v>
      </c>
      <c r="C121" s="1409" t="s">
        <v>677</v>
      </c>
      <c r="D121" s="1400">
        <v>2562</v>
      </c>
      <c r="E121" s="1409" t="s">
        <v>5338</v>
      </c>
      <c r="F121" s="1400" t="s">
        <v>5339</v>
      </c>
      <c r="G121" s="1409"/>
      <c r="H121" s="1400" t="s">
        <v>5340</v>
      </c>
      <c r="I121" s="1400" t="s">
        <v>485</v>
      </c>
      <c r="J121" s="1400" t="s">
        <v>485</v>
      </c>
      <c r="K121" s="1400" t="s">
        <v>3414</v>
      </c>
      <c r="L121" s="26" t="s">
        <v>5341</v>
      </c>
      <c r="M121" s="39" t="s">
        <v>5342</v>
      </c>
      <c r="N121" s="160"/>
      <c r="O121" s="110"/>
    </row>
    <row r="122" spans="1:15" s="59" customFormat="1" ht="43.5" customHeight="1" x14ac:dyDescent="0.25">
      <c r="A122" s="1399"/>
      <c r="B122" s="1435"/>
      <c r="C122" s="1410"/>
      <c r="D122" s="1401"/>
      <c r="E122" s="1410"/>
      <c r="F122" s="1401"/>
      <c r="G122" s="1410"/>
      <c r="H122" s="1401"/>
      <c r="I122" s="1401"/>
      <c r="J122" s="1401"/>
      <c r="K122" s="1401"/>
      <c r="L122" s="26" t="s">
        <v>5343</v>
      </c>
      <c r="M122" s="26" t="s">
        <v>5344</v>
      </c>
      <c r="N122" s="160"/>
      <c r="O122" s="110"/>
    </row>
    <row r="123" spans="1:15" s="59" customFormat="1" ht="30.75" customHeight="1" x14ac:dyDescent="0.25">
      <c r="A123" s="1131">
        <v>30</v>
      </c>
      <c r="B123" s="1148">
        <v>14</v>
      </c>
      <c r="C123" s="1318" t="s">
        <v>677</v>
      </c>
      <c r="D123" s="1114">
        <v>2562</v>
      </c>
      <c r="E123" s="1318" t="s">
        <v>5306</v>
      </c>
      <c r="F123" s="1114" t="s">
        <v>5307</v>
      </c>
      <c r="G123" s="1318" t="s">
        <v>5308</v>
      </c>
      <c r="H123" s="1114" t="s">
        <v>5309</v>
      </c>
      <c r="I123" s="1114" t="s">
        <v>324</v>
      </c>
      <c r="J123" s="1114" t="s">
        <v>11</v>
      </c>
      <c r="K123" s="1114" t="s">
        <v>3414</v>
      </c>
      <c r="L123" s="1" t="s">
        <v>5310</v>
      </c>
      <c r="M123" s="30" t="s">
        <v>5311</v>
      </c>
      <c r="N123" s="203" t="s">
        <v>5490</v>
      </c>
      <c r="O123" s="110"/>
    </row>
    <row r="124" spans="1:15" ht="43.5" customHeight="1" x14ac:dyDescent="0.25">
      <c r="A124" s="1130"/>
      <c r="B124" s="1149"/>
      <c r="C124" s="1319"/>
      <c r="D124" s="1147"/>
      <c r="E124" s="1319"/>
      <c r="F124" s="1147"/>
      <c r="G124" s="1319"/>
      <c r="H124" s="1147"/>
      <c r="I124" s="1147"/>
      <c r="J124" s="1147"/>
      <c r="K124" s="1147"/>
      <c r="L124" s="26" t="s">
        <v>5486</v>
      </c>
      <c r="M124" s="48" t="s">
        <v>5487</v>
      </c>
      <c r="N124" s="160"/>
      <c r="O124" s="110"/>
    </row>
    <row r="125" spans="1:15" ht="43.5" customHeight="1" x14ac:dyDescent="0.25">
      <c r="A125" s="1135"/>
      <c r="B125" s="1150"/>
      <c r="C125" s="1320"/>
      <c r="D125" s="1115"/>
      <c r="E125" s="1320"/>
      <c r="F125" s="1115"/>
      <c r="G125" s="1320"/>
      <c r="H125" s="1115"/>
      <c r="I125" s="1115"/>
      <c r="J125" s="1115"/>
      <c r="K125" s="1115"/>
      <c r="L125" s="26" t="s">
        <v>5488</v>
      </c>
      <c r="M125" s="48" t="s">
        <v>5489</v>
      </c>
      <c r="N125" s="160"/>
      <c r="O125" s="110"/>
    </row>
    <row r="126" spans="1:15" ht="43.5" customHeight="1" x14ac:dyDescent="0.25">
      <c r="A126" s="1131">
        <v>31</v>
      </c>
      <c r="B126" s="1148">
        <v>25</v>
      </c>
      <c r="C126" s="1318" t="s">
        <v>677</v>
      </c>
      <c r="D126" s="1114">
        <v>2562</v>
      </c>
      <c r="E126" s="1318" t="s">
        <v>5471</v>
      </c>
      <c r="F126" s="1114" t="s">
        <v>5465</v>
      </c>
      <c r="G126" s="1318"/>
      <c r="H126" s="1114" t="s">
        <v>5466</v>
      </c>
      <c r="I126" s="1114" t="s">
        <v>1592</v>
      </c>
      <c r="J126" s="1114" t="s">
        <v>151</v>
      </c>
      <c r="K126" s="1114" t="s">
        <v>3414</v>
      </c>
      <c r="L126" s="1" t="s">
        <v>5467</v>
      </c>
      <c r="M126" s="30" t="s">
        <v>5468</v>
      </c>
      <c r="N126" s="187"/>
      <c r="O126" s="110"/>
    </row>
    <row r="127" spans="1:15" ht="30.75" customHeight="1" x14ac:dyDescent="0.25">
      <c r="A127" s="1135"/>
      <c r="B127" s="1150"/>
      <c r="C127" s="1320"/>
      <c r="D127" s="1115"/>
      <c r="E127" s="1320"/>
      <c r="F127" s="1115"/>
      <c r="G127" s="1320"/>
      <c r="H127" s="1115"/>
      <c r="I127" s="1115"/>
      <c r="J127" s="1115"/>
      <c r="K127" s="1115"/>
      <c r="L127" s="1" t="s">
        <v>5470</v>
      </c>
      <c r="M127" s="30" t="s">
        <v>5469</v>
      </c>
      <c r="N127" s="187"/>
      <c r="O127" s="110"/>
    </row>
    <row r="128" spans="1:15" ht="30.75" customHeight="1" x14ac:dyDescent="0.25">
      <c r="A128" s="1131">
        <v>32</v>
      </c>
      <c r="B128" s="46">
        <v>26</v>
      </c>
      <c r="C128" s="30" t="s">
        <v>677</v>
      </c>
      <c r="D128" s="79">
        <v>2562</v>
      </c>
      <c r="E128" s="1318" t="s">
        <v>4795</v>
      </c>
      <c r="F128" s="1114" t="s">
        <v>4798</v>
      </c>
      <c r="G128" s="1318" t="s">
        <v>5626</v>
      </c>
      <c r="H128" s="1114" t="s">
        <v>5462</v>
      </c>
      <c r="I128" s="1114" t="s">
        <v>819</v>
      </c>
      <c r="J128" s="1114" t="s">
        <v>113</v>
      </c>
      <c r="K128" s="1114" t="s">
        <v>3414</v>
      </c>
      <c r="L128" s="1" t="s">
        <v>5463</v>
      </c>
      <c r="M128" s="30" t="s">
        <v>5464</v>
      </c>
      <c r="N128" s="187"/>
      <c r="O128" s="110"/>
    </row>
    <row r="129" spans="1:15" s="59" customFormat="1" ht="30.75" customHeight="1" x14ac:dyDescent="0.25">
      <c r="A129" s="1130"/>
      <c r="B129" s="46">
        <v>27</v>
      </c>
      <c r="C129" s="30" t="s">
        <v>677</v>
      </c>
      <c r="D129" s="79">
        <v>2562</v>
      </c>
      <c r="E129" s="1319"/>
      <c r="F129" s="1147"/>
      <c r="G129" s="1319"/>
      <c r="H129" s="1147"/>
      <c r="I129" s="1147"/>
      <c r="J129" s="1147"/>
      <c r="K129" s="1147"/>
      <c r="L129" s="89" t="s">
        <v>5769</v>
      </c>
      <c r="M129" s="44" t="s">
        <v>5472</v>
      </c>
      <c r="N129" s="187"/>
      <c r="O129" s="110"/>
    </row>
    <row r="130" spans="1:15" ht="34.5" customHeight="1" x14ac:dyDescent="0.25">
      <c r="A130" s="1130"/>
      <c r="B130" s="46"/>
      <c r="C130" s="30"/>
      <c r="D130" s="79"/>
      <c r="E130" s="1319"/>
      <c r="F130" s="1147"/>
      <c r="G130" s="1319"/>
      <c r="H130" s="1147"/>
      <c r="I130" s="1147"/>
      <c r="J130" s="1147"/>
      <c r="K130" s="1147"/>
      <c r="L130" s="30" t="s">
        <v>6192</v>
      </c>
      <c r="M130" s="30" t="s">
        <v>6191</v>
      </c>
      <c r="N130" s="187"/>
      <c r="O130" s="110"/>
    </row>
    <row r="131" spans="1:15" ht="34.5" customHeight="1" x14ac:dyDescent="0.25">
      <c r="A131" s="1135"/>
      <c r="B131" s="38"/>
      <c r="C131" s="48"/>
      <c r="D131" s="77"/>
      <c r="E131" s="1320"/>
      <c r="F131" s="1115"/>
      <c r="G131" s="1320"/>
      <c r="H131" s="1115"/>
      <c r="I131" s="1115"/>
      <c r="J131" s="1115"/>
      <c r="K131" s="1115"/>
      <c r="L131" s="48" t="s">
        <v>6194</v>
      </c>
      <c r="M131" s="48" t="s">
        <v>6193</v>
      </c>
      <c r="N131" s="160"/>
      <c r="O131" s="110"/>
    </row>
    <row r="132" spans="1:15" ht="27.75" customHeight="1" x14ac:dyDescent="0.25">
      <c r="A132" s="1148">
        <v>33</v>
      </c>
      <c r="B132" s="1148">
        <v>28</v>
      </c>
      <c r="C132" s="1148" t="s">
        <v>677</v>
      </c>
      <c r="D132" s="1148">
        <v>2562</v>
      </c>
      <c r="E132" s="1318" t="s">
        <v>5474</v>
      </c>
      <c r="F132" s="1114" t="s">
        <v>5474</v>
      </c>
      <c r="G132" s="1318" t="s">
        <v>5475</v>
      </c>
      <c r="H132" s="1114" t="s">
        <v>5476</v>
      </c>
      <c r="I132" s="1114" t="s">
        <v>571</v>
      </c>
      <c r="J132" s="1114" t="s">
        <v>527</v>
      </c>
      <c r="K132" s="1114" t="s">
        <v>3414</v>
      </c>
      <c r="L132" s="1" t="s">
        <v>5477</v>
      </c>
      <c r="M132" s="30" t="s">
        <v>5478</v>
      </c>
      <c r="N132" s="187"/>
      <c r="O132" s="110"/>
    </row>
    <row r="133" spans="1:15" ht="39" customHeight="1" x14ac:dyDescent="0.25">
      <c r="A133" s="1149"/>
      <c r="B133" s="1149"/>
      <c r="C133" s="1149"/>
      <c r="D133" s="1149"/>
      <c r="E133" s="1319"/>
      <c r="F133" s="1147"/>
      <c r="G133" s="1319"/>
      <c r="H133" s="1147"/>
      <c r="I133" s="1147"/>
      <c r="J133" s="1147"/>
      <c r="K133" s="1147"/>
      <c r="L133" s="1" t="s">
        <v>297</v>
      </c>
      <c r="M133" s="30" t="s">
        <v>7716</v>
      </c>
      <c r="N133" s="160" t="s">
        <v>7715</v>
      </c>
      <c r="O133" s="110"/>
    </row>
    <row r="134" spans="1:15" ht="38.25" customHeight="1" x14ac:dyDescent="0.25">
      <c r="A134" s="1149"/>
      <c r="B134" s="1149"/>
      <c r="C134" s="1149"/>
      <c r="D134" s="1149"/>
      <c r="E134" s="1319"/>
      <c r="F134" s="1147"/>
      <c r="G134" s="1319"/>
      <c r="H134" s="1147"/>
      <c r="I134" s="1147"/>
      <c r="J134" s="1147"/>
      <c r="K134" s="1147"/>
      <c r="L134" s="1" t="s">
        <v>7714</v>
      </c>
      <c r="M134" s="30" t="s">
        <v>7717</v>
      </c>
      <c r="N134" s="187"/>
      <c r="O134" s="110"/>
    </row>
    <row r="135" spans="1:15" ht="30.75" customHeight="1" x14ac:dyDescent="0.25">
      <c r="A135" s="1149"/>
      <c r="B135" s="1149"/>
      <c r="C135" s="1149"/>
      <c r="D135" s="1149"/>
      <c r="E135" s="1319"/>
      <c r="F135" s="1147"/>
      <c r="G135" s="1319"/>
      <c r="H135" s="1147"/>
      <c r="I135" s="1147"/>
      <c r="J135" s="1147"/>
      <c r="K135" s="1147"/>
      <c r="L135" s="1" t="s">
        <v>7852</v>
      </c>
      <c r="M135" s="30" t="s">
        <v>7853</v>
      </c>
      <c r="N135" s="187"/>
      <c r="O135" s="110"/>
    </row>
    <row r="136" spans="1:15" ht="26.25" customHeight="1" x14ac:dyDescent="0.25">
      <c r="A136" s="164"/>
      <c r="B136" s="164"/>
      <c r="C136" s="164"/>
      <c r="D136" s="164"/>
      <c r="E136" s="208"/>
      <c r="F136" s="245"/>
      <c r="G136" s="208"/>
      <c r="H136" s="245"/>
      <c r="I136" s="245"/>
      <c r="J136" s="245"/>
      <c r="K136" s="245"/>
      <c r="L136" s="1" t="s">
        <v>7852</v>
      </c>
      <c r="M136" s="30" t="s">
        <v>7853</v>
      </c>
      <c r="N136" s="187"/>
      <c r="O136" s="110"/>
    </row>
    <row r="137" spans="1:15" ht="26.25" customHeight="1" x14ac:dyDescent="0.25">
      <c r="A137" s="164"/>
      <c r="B137" s="164">
        <v>23</v>
      </c>
      <c r="C137" s="164" t="s">
        <v>69</v>
      </c>
      <c r="D137" s="164">
        <v>2563</v>
      </c>
      <c r="E137" s="208"/>
      <c r="F137" s="245"/>
      <c r="G137" s="208"/>
      <c r="H137" s="245"/>
      <c r="I137" s="245"/>
      <c r="J137" s="245"/>
      <c r="K137" s="245"/>
      <c r="L137" s="1" t="s">
        <v>133</v>
      </c>
      <c r="M137" s="30" t="s">
        <v>8058</v>
      </c>
      <c r="N137" s="187"/>
      <c r="O137" s="110"/>
    </row>
    <row r="138" spans="1:15" ht="43.5" customHeight="1" x14ac:dyDescent="0.25">
      <c r="A138" s="164"/>
      <c r="B138" s="69"/>
      <c r="C138" s="113"/>
      <c r="D138" s="113"/>
      <c r="E138" s="169"/>
      <c r="F138" s="168"/>
      <c r="G138" s="169"/>
      <c r="H138" s="248"/>
      <c r="I138" s="168"/>
      <c r="J138" s="245"/>
      <c r="K138" s="168"/>
      <c r="L138" s="11" t="s">
        <v>8048</v>
      </c>
      <c r="M138" s="61" t="s">
        <v>8059</v>
      </c>
      <c r="N138" s="148"/>
      <c r="O138" s="110"/>
    </row>
    <row r="139" spans="1:15" ht="30" customHeight="1" x14ac:dyDescent="0.25">
      <c r="A139" s="164"/>
      <c r="B139" s="69">
        <v>4</v>
      </c>
      <c r="C139" s="113" t="s">
        <v>73</v>
      </c>
      <c r="D139" s="113">
        <v>2563</v>
      </c>
      <c r="E139" s="99"/>
      <c r="F139" s="152"/>
      <c r="G139" s="99"/>
      <c r="H139" s="249"/>
      <c r="I139" s="152"/>
      <c r="J139" s="244"/>
      <c r="K139" s="152"/>
      <c r="L139" s="11" t="s">
        <v>8050</v>
      </c>
      <c r="M139" s="61" t="s">
        <v>8060</v>
      </c>
      <c r="N139" s="148"/>
      <c r="O139" s="110"/>
    </row>
    <row r="140" spans="1:15" s="59" customFormat="1" ht="68.25" customHeight="1" x14ac:dyDescent="0.25">
      <c r="A140" s="6">
        <v>34</v>
      </c>
      <c r="B140" s="69">
        <v>7</v>
      </c>
      <c r="C140" s="1" t="s">
        <v>3060</v>
      </c>
      <c r="D140" s="113">
        <v>2563</v>
      </c>
      <c r="E140" s="30" t="s">
        <v>5833</v>
      </c>
      <c r="F140" s="79" t="s">
        <v>5833</v>
      </c>
      <c r="G140" s="30" t="s">
        <v>11392</v>
      </c>
      <c r="H140" s="79" t="s">
        <v>5834</v>
      </c>
      <c r="I140" s="79" t="s">
        <v>5835</v>
      </c>
      <c r="J140" s="79" t="s">
        <v>151</v>
      </c>
      <c r="K140" s="79" t="s">
        <v>3414</v>
      </c>
      <c r="L140" s="1" t="s">
        <v>5836</v>
      </c>
      <c r="M140" s="30" t="s">
        <v>5837</v>
      </c>
      <c r="N140" s="187"/>
      <c r="O140" s="110"/>
    </row>
    <row r="141" spans="1:15" ht="43.5" customHeight="1" x14ac:dyDescent="0.25">
      <c r="A141" s="1131">
        <v>35</v>
      </c>
      <c r="B141" s="46">
        <v>16</v>
      </c>
      <c r="C141" s="1" t="s">
        <v>3060</v>
      </c>
      <c r="D141" s="113">
        <v>2563</v>
      </c>
      <c r="E141" s="1318" t="s">
        <v>6082</v>
      </c>
      <c r="F141" s="1114" t="s">
        <v>6078</v>
      </c>
      <c r="G141" s="1318"/>
      <c r="H141" s="1114" t="s">
        <v>6079</v>
      </c>
      <c r="I141" s="1114" t="s">
        <v>2352</v>
      </c>
      <c r="J141" s="1114" t="s">
        <v>92</v>
      </c>
      <c r="K141" s="1114" t="s">
        <v>3414</v>
      </c>
      <c r="L141" s="1" t="s">
        <v>6080</v>
      </c>
      <c r="M141" s="30" t="s">
        <v>6084</v>
      </c>
      <c r="N141" s="187"/>
      <c r="O141" s="110"/>
    </row>
    <row r="142" spans="1:15" ht="38.25" customHeight="1" x14ac:dyDescent="0.25">
      <c r="A142" s="1135"/>
      <c r="B142" s="38">
        <v>30</v>
      </c>
      <c r="C142" s="48" t="s">
        <v>68</v>
      </c>
      <c r="D142" s="77">
        <v>2563</v>
      </c>
      <c r="E142" s="1320"/>
      <c r="F142" s="1115"/>
      <c r="G142" s="1320"/>
      <c r="H142" s="1115"/>
      <c r="I142" s="1115"/>
      <c r="J142" s="1115"/>
      <c r="K142" s="1115"/>
      <c r="L142" s="26" t="s">
        <v>6081</v>
      </c>
      <c r="M142" s="48" t="s">
        <v>6083</v>
      </c>
      <c r="N142" s="160"/>
      <c r="O142" s="110"/>
    </row>
    <row r="143" spans="1:15" ht="27.75" customHeight="1" x14ac:dyDescent="0.25">
      <c r="A143" s="1131">
        <v>36</v>
      </c>
      <c r="B143" s="1148">
        <v>7</v>
      </c>
      <c r="C143" s="1318" t="s">
        <v>64</v>
      </c>
      <c r="D143" s="1114">
        <v>2563</v>
      </c>
      <c r="E143" s="1318" t="s">
        <v>6241</v>
      </c>
      <c r="F143" s="1114" t="s">
        <v>6241</v>
      </c>
      <c r="G143" s="1318" t="s">
        <v>6234</v>
      </c>
      <c r="H143" s="1114" t="s">
        <v>6235</v>
      </c>
      <c r="I143" s="1114" t="s">
        <v>837</v>
      </c>
      <c r="J143" s="1114" t="s">
        <v>463</v>
      </c>
      <c r="K143" s="1114" t="s">
        <v>3414</v>
      </c>
      <c r="L143" s="1" t="s">
        <v>6236</v>
      </c>
      <c r="M143" s="30" t="s">
        <v>6237</v>
      </c>
      <c r="N143" s="187"/>
      <c r="O143" s="110"/>
    </row>
    <row r="144" spans="1:15" ht="43.5" customHeight="1" x14ac:dyDescent="0.25">
      <c r="A144" s="1130"/>
      <c r="B144" s="1149"/>
      <c r="C144" s="1319"/>
      <c r="D144" s="1147"/>
      <c r="E144" s="1319"/>
      <c r="F144" s="1147"/>
      <c r="G144" s="1319"/>
      <c r="H144" s="1147"/>
      <c r="I144" s="1147"/>
      <c r="J144" s="1147"/>
      <c r="K144" s="1147"/>
      <c r="L144" s="1" t="s">
        <v>6238</v>
      </c>
      <c r="M144" s="30"/>
      <c r="N144" s="187"/>
      <c r="O144" s="110"/>
    </row>
    <row r="145" spans="1:15" ht="43.5" customHeight="1" x14ac:dyDescent="0.25">
      <c r="A145" s="1135"/>
      <c r="B145" s="1150"/>
      <c r="C145" s="1320"/>
      <c r="D145" s="1115"/>
      <c r="E145" s="1320"/>
      <c r="F145" s="1115"/>
      <c r="G145" s="1320"/>
      <c r="H145" s="1115"/>
      <c r="I145" s="1115"/>
      <c r="J145" s="1115"/>
      <c r="K145" s="1115"/>
      <c r="L145" s="26" t="s">
        <v>6239</v>
      </c>
      <c r="M145" s="48" t="s">
        <v>6240</v>
      </c>
      <c r="N145" s="187"/>
      <c r="O145" s="110"/>
    </row>
    <row r="146" spans="1:15" ht="43.5" customHeight="1" x14ac:dyDescent="0.25">
      <c r="A146" s="1131">
        <v>37</v>
      </c>
      <c r="B146" s="1148">
        <v>13</v>
      </c>
      <c r="C146" s="1318" t="s">
        <v>64</v>
      </c>
      <c r="D146" s="1114">
        <v>2563</v>
      </c>
      <c r="E146" s="1318" t="s">
        <v>6251</v>
      </c>
      <c r="F146" s="1114" t="s">
        <v>6252</v>
      </c>
      <c r="G146" s="1318" t="s">
        <v>6258</v>
      </c>
      <c r="H146" s="1114" t="s">
        <v>6253</v>
      </c>
      <c r="I146" s="1114" t="s">
        <v>953</v>
      </c>
      <c r="J146" s="1114" t="s">
        <v>232</v>
      </c>
      <c r="K146" s="1114" t="s">
        <v>3414</v>
      </c>
      <c r="L146" s="1" t="s">
        <v>6254</v>
      </c>
      <c r="M146" s="30" t="s">
        <v>6255</v>
      </c>
      <c r="N146" s="187"/>
      <c r="O146" s="110"/>
    </row>
    <row r="147" spans="1:15" ht="43.5" customHeight="1" x14ac:dyDescent="0.25">
      <c r="A147" s="1130"/>
      <c r="B147" s="1149"/>
      <c r="C147" s="1319"/>
      <c r="D147" s="1147"/>
      <c r="E147" s="1319"/>
      <c r="F147" s="1147"/>
      <c r="G147" s="1319"/>
      <c r="H147" s="1147"/>
      <c r="I147" s="1147"/>
      <c r="J147" s="1147"/>
      <c r="K147" s="1147"/>
      <c r="L147" s="1" t="s">
        <v>6261</v>
      </c>
      <c r="M147" s="30" t="s">
        <v>6262</v>
      </c>
      <c r="N147" s="187"/>
      <c r="O147" s="110"/>
    </row>
    <row r="148" spans="1:15" ht="43.5" customHeight="1" x14ac:dyDescent="0.25">
      <c r="A148" s="1130"/>
      <c r="B148" s="1149"/>
      <c r="C148" s="1319"/>
      <c r="D148" s="1147"/>
      <c r="E148" s="1319"/>
      <c r="F148" s="1147"/>
      <c r="G148" s="1319"/>
      <c r="H148" s="1147"/>
      <c r="I148" s="1147"/>
      <c r="J148" s="1147"/>
      <c r="K148" s="1147"/>
      <c r="L148" s="1" t="s">
        <v>6263</v>
      </c>
      <c r="M148" s="30" t="s">
        <v>6264</v>
      </c>
      <c r="N148" s="187"/>
      <c r="O148" s="110"/>
    </row>
    <row r="149" spans="1:15" ht="31.5" customHeight="1" x14ac:dyDescent="0.25">
      <c r="A149" s="1130"/>
      <c r="B149" s="1149"/>
      <c r="C149" s="1319"/>
      <c r="D149" s="1147"/>
      <c r="E149" s="1319"/>
      <c r="F149" s="1147"/>
      <c r="G149" s="1319"/>
      <c r="H149" s="1147"/>
      <c r="I149" s="1147"/>
      <c r="J149" s="1147"/>
      <c r="K149" s="1147"/>
      <c r="L149" s="1" t="s">
        <v>6276</v>
      </c>
      <c r="M149" s="30" t="s">
        <v>6278</v>
      </c>
      <c r="N149" s="187"/>
      <c r="O149" s="110"/>
    </row>
    <row r="150" spans="1:15" s="59" customFormat="1" ht="26.25" customHeight="1" x14ac:dyDescent="0.25">
      <c r="A150" s="1130"/>
      <c r="B150" s="1149"/>
      <c r="C150" s="1319"/>
      <c r="D150" s="1147"/>
      <c r="E150" s="1319"/>
      <c r="F150" s="1147"/>
      <c r="G150" s="1319"/>
      <c r="H150" s="1147"/>
      <c r="I150" s="1147"/>
      <c r="J150" s="1147"/>
      <c r="K150" s="1147"/>
      <c r="L150" s="1" t="s">
        <v>6277</v>
      </c>
      <c r="M150" s="30" t="s">
        <v>6264</v>
      </c>
      <c r="N150" s="187"/>
      <c r="O150" s="110"/>
    </row>
    <row r="151" spans="1:15" ht="43.5" customHeight="1" x14ac:dyDescent="0.25">
      <c r="A151" s="1130"/>
      <c r="B151" s="1149"/>
      <c r="C151" s="1319"/>
      <c r="D151" s="1147"/>
      <c r="E151" s="1319"/>
      <c r="F151" s="1147"/>
      <c r="G151" s="1319"/>
      <c r="H151" s="1147"/>
      <c r="I151" s="1147"/>
      <c r="J151" s="1147"/>
      <c r="K151" s="1147"/>
      <c r="L151" s="1" t="s">
        <v>6610</v>
      </c>
      <c r="M151" s="30" t="s">
        <v>6611</v>
      </c>
      <c r="N151" s="187"/>
      <c r="O151" s="110"/>
    </row>
    <row r="152" spans="1:15" s="59" customFormat="1" ht="39.75" customHeight="1" x14ac:dyDescent="0.25">
      <c r="A152" s="1135"/>
      <c r="B152" s="1150"/>
      <c r="C152" s="1320"/>
      <c r="D152" s="1115"/>
      <c r="E152" s="1319"/>
      <c r="F152" s="1147"/>
      <c r="G152" s="1320"/>
      <c r="H152" s="1147"/>
      <c r="I152" s="1147"/>
      <c r="J152" s="1147"/>
      <c r="K152" s="1147"/>
      <c r="L152" s="26" t="s">
        <v>6937</v>
      </c>
      <c r="M152" s="48" t="s">
        <v>6938</v>
      </c>
      <c r="N152" s="160" t="s">
        <v>7170</v>
      </c>
      <c r="O152" s="110">
        <v>290432.09999999998</v>
      </c>
    </row>
    <row r="153" spans="1:15" ht="43.5" customHeight="1" x14ac:dyDescent="0.25">
      <c r="A153" s="1131">
        <v>38</v>
      </c>
      <c r="B153" s="1148">
        <v>13</v>
      </c>
      <c r="C153" s="1318" t="s">
        <v>64</v>
      </c>
      <c r="D153" s="1114">
        <v>2563</v>
      </c>
      <c r="E153" s="1318" t="s">
        <v>6265</v>
      </c>
      <c r="F153" s="1114" t="s">
        <v>6265</v>
      </c>
      <c r="G153" s="1318" t="s">
        <v>6266</v>
      </c>
      <c r="H153" s="1114" t="s">
        <v>6267</v>
      </c>
      <c r="I153" s="1114" t="s">
        <v>1944</v>
      </c>
      <c r="J153" s="1114" t="s">
        <v>216</v>
      </c>
      <c r="K153" s="1114" t="s">
        <v>3414</v>
      </c>
      <c r="L153" s="1" t="s">
        <v>6269</v>
      </c>
      <c r="M153" s="30" t="s">
        <v>6268</v>
      </c>
      <c r="N153" s="187"/>
      <c r="O153" s="110"/>
    </row>
    <row r="154" spans="1:15" ht="43.5" customHeight="1" x14ac:dyDescent="0.25">
      <c r="A154" s="1135"/>
      <c r="B154" s="1150"/>
      <c r="C154" s="1320"/>
      <c r="D154" s="1115"/>
      <c r="E154" s="1320"/>
      <c r="F154" s="1115"/>
      <c r="G154" s="1320"/>
      <c r="H154" s="1115"/>
      <c r="I154" s="1115"/>
      <c r="J154" s="1115"/>
      <c r="K154" s="1115"/>
      <c r="L154" s="26" t="s">
        <v>6275</v>
      </c>
      <c r="M154" s="48" t="s">
        <v>6270</v>
      </c>
      <c r="N154" s="160"/>
      <c r="O154" s="48"/>
    </row>
    <row r="155" spans="1:15" ht="33" customHeight="1" thickBot="1" x14ac:dyDescent="0.3">
      <c r="A155" s="6">
        <v>39</v>
      </c>
      <c r="B155" s="46">
        <v>20</v>
      </c>
      <c r="C155" s="30" t="s">
        <v>64</v>
      </c>
      <c r="D155" s="79">
        <v>2563</v>
      </c>
      <c r="E155" s="30" t="s">
        <v>6343</v>
      </c>
      <c r="F155" s="79" t="s">
        <v>6344</v>
      </c>
      <c r="G155" s="30" t="s">
        <v>6345</v>
      </c>
      <c r="H155" s="79" t="s">
        <v>6346</v>
      </c>
      <c r="I155" s="79" t="s">
        <v>953</v>
      </c>
      <c r="J155" s="79" t="s">
        <v>232</v>
      </c>
      <c r="K155" s="79" t="s">
        <v>3414</v>
      </c>
      <c r="L155" s="89" t="s">
        <v>6347</v>
      </c>
      <c r="M155" s="116" t="s">
        <v>6348</v>
      </c>
      <c r="N155" s="187"/>
      <c r="O155" s="110"/>
    </row>
    <row r="156" spans="1:15" ht="30" customHeight="1" thickBot="1" x14ac:dyDescent="0.3">
      <c r="A156" s="1131">
        <v>40</v>
      </c>
      <c r="B156" s="1148">
        <v>13</v>
      </c>
      <c r="C156" s="1318" t="s">
        <v>65</v>
      </c>
      <c r="D156" s="1114">
        <v>2563</v>
      </c>
      <c r="E156" s="1318" t="s">
        <v>6699</v>
      </c>
      <c r="F156" s="1114" t="s">
        <v>6700</v>
      </c>
      <c r="G156" s="1318" t="s">
        <v>6701</v>
      </c>
      <c r="H156" s="1114" t="s">
        <v>6702</v>
      </c>
      <c r="I156" s="1114" t="s">
        <v>284</v>
      </c>
      <c r="J156" s="1114" t="s">
        <v>78</v>
      </c>
      <c r="K156" s="1114" t="s">
        <v>3414</v>
      </c>
      <c r="L156" s="115" t="s">
        <v>6704</v>
      </c>
      <c r="M156" s="118" t="s">
        <v>6705</v>
      </c>
      <c r="N156" s="206" t="s">
        <v>6703</v>
      </c>
      <c r="O156" s="110"/>
    </row>
    <row r="157" spans="1:15" ht="32.25" customHeight="1" x14ac:dyDescent="0.25">
      <c r="A157" s="1130"/>
      <c r="B157" s="1149"/>
      <c r="C157" s="1319"/>
      <c r="D157" s="1147"/>
      <c r="E157" s="1319"/>
      <c r="F157" s="1147"/>
      <c r="G157" s="1319"/>
      <c r="H157" s="1147"/>
      <c r="I157" s="1147"/>
      <c r="J157" s="1147"/>
      <c r="K157" s="1147"/>
      <c r="L157" s="135" t="s">
        <v>7441</v>
      </c>
      <c r="M157" s="118" t="s">
        <v>7443</v>
      </c>
      <c r="N157" s="137"/>
      <c r="O157" s="110"/>
    </row>
    <row r="158" spans="1:15" ht="32.25" customHeight="1" x14ac:dyDescent="0.25">
      <c r="A158" s="1135"/>
      <c r="B158" s="1150"/>
      <c r="C158" s="1320"/>
      <c r="D158" s="1115"/>
      <c r="E158" s="1320"/>
      <c r="F158" s="1115"/>
      <c r="G158" s="1320"/>
      <c r="H158" s="1115"/>
      <c r="I158" s="1115"/>
      <c r="J158" s="1115"/>
      <c r="K158" s="1115"/>
      <c r="L158" s="26" t="s">
        <v>7442</v>
      </c>
      <c r="M158" s="118" t="s">
        <v>7444</v>
      </c>
      <c r="N158" s="137"/>
      <c r="O158" s="110"/>
    </row>
    <row r="159" spans="1:15" ht="30.75" customHeight="1" x14ac:dyDescent="0.25">
      <c r="A159" s="1131">
        <v>41</v>
      </c>
      <c r="B159" s="1177">
        <v>17</v>
      </c>
      <c r="C159" s="1177" t="s">
        <v>65</v>
      </c>
      <c r="D159" s="1177">
        <v>2563</v>
      </c>
      <c r="E159" s="1371" t="s">
        <v>6839</v>
      </c>
      <c r="F159" s="1177" t="s">
        <v>6839</v>
      </c>
      <c r="G159" s="1371" t="s">
        <v>7504</v>
      </c>
      <c r="H159" s="1177" t="s">
        <v>4012</v>
      </c>
      <c r="I159" s="1177" t="s">
        <v>564</v>
      </c>
      <c r="J159" s="1177" t="s">
        <v>212</v>
      </c>
      <c r="K159" s="1177" t="s">
        <v>3414</v>
      </c>
      <c r="L159" s="99" t="s">
        <v>6844</v>
      </c>
      <c r="M159" s="118" t="s">
        <v>6845</v>
      </c>
      <c r="N159" s="187"/>
      <c r="O159" s="110" t="s">
        <v>3849</v>
      </c>
    </row>
    <row r="160" spans="1:15" ht="25.5" customHeight="1" x14ac:dyDescent="0.25">
      <c r="A160" s="1130"/>
      <c r="B160" s="1195"/>
      <c r="C160" s="1195"/>
      <c r="D160" s="1195"/>
      <c r="E160" s="1372"/>
      <c r="F160" s="1195"/>
      <c r="G160" s="1372"/>
      <c r="H160" s="1195"/>
      <c r="I160" s="1195"/>
      <c r="J160" s="1195"/>
      <c r="K160" s="1195"/>
      <c r="L160" s="135" t="s">
        <v>7441</v>
      </c>
      <c r="M160" s="118" t="s">
        <v>7445</v>
      </c>
      <c r="N160" s="187"/>
      <c r="O160" s="110"/>
    </row>
    <row r="161" spans="1:15" s="59" customFormat="1" ht="25.5" customHeight="1" x14ac:dyDescent="0.25">
      <c r="A161" s="1130"/>
      <c r="B161" s="1195"/>
      <c r="C161" s="1195"/>
      <c r="D161" s="1195"/>
      <c r="E161" s="1372"/>
      <c r="F161" s="1195"/>
      <c r="G161" s="1372"/>
      <c r="H161" s="1195"/>
      <c r="I161" s="1195"/>
      <c r="J161" s="1195"/>
      <c r="K161" s="1195"/>
      <c r="L161" s="26" t="s">
        <v>7442</v>
      </c>
      <c r="M161" s="118" t="s">
        <v>7446</v>
      </c>
      <c r="N161" s="187"/>
      <c r="O161" s="110"/>
    </row>
    <row r="162" spans="1:15" ht="43.5" customHeight="1" x14ac:dyDescent="0.25">
      <c r="A162" s="1130"/>
      <c r="B162" s="1195"/>
      <c r="C162" s="1195"/>
      <c r="D162" s="1195"/>
      <c r="E162" s="1372"/>
      <c r="F162" s="1195"/>
      <c r="G162" s="1372"/>
      <c r="H162" s="1195"/>
      <c r="I162" s="1195"/>
      <c r="J162" s="1195"/>
      <c r="K162" s="1195"/>
      <c r="L162" s="11" t="s">
        <v>7824</v>
      </c>
      <c r="M162" s="118" t="s">
        <v>7825</v>
      </c>
      <c r="N162" s="187"/>
      <c r="O162" s="110"/>
    </row>
    <row r="163" spans="1:15" ht="28.5" customHeight="1" x14ac:dyDescent="0.25">
      <c r="A163" s="1135"/>
      <c r="B163" s="1178"/>
      <c r="C163" s="1178"/>
      <c r="D163" s="1178"/>
      <c r="E163" s="1373"/>
      <c r="F163" s="1178"/>
      <c r="G163" s="1373"/>
      <c r="H163" s="1178"/>
      <c r="I163" s="1178"/>
      <c r="J163" s="1178"/>
      <c r="K163" s="1178"/>
      <c r="L163" s="26" t="s">
        <v>8013</v>
      </c>
      <c r="M163" s="167" t="s">
        <v>7826</v>
      </c>
      <c r="N163" s="160" t="s">
        <v>7827</v>
      </c>
      <c r="O163" s="110"/>
    </row>
    <row r="164" spans="1:15" ht="28.5" customHeight="1" x14ac:dyDescent="0.25">
      <c r="A164" s="1131">
        <v>42</v>
      </c>
      <c r="B164" s="1131">
        <v>23</v>
      </c>
      <c r="C164" s="1131" t="s">
        <v>65</v>
      </c>
      <c r="D164" s="1131">
        <v>2563</v>
      </c>
      <c r="E164" s="1371" t="s">
        <v>6922</v>
      </c>
      <c r="F164" s="1177" t="s">
        <v>6939</v>
      </c>
      <c r="G164" s="1371" t="s">
        <v>6923</v>
      </c>
      <c r="H164" s="1177" t="s">
        <v>6924</v>
      </c>
      <c r="I164" s="1177" t="s">
        <v>212</v>
      </c>
      <c r="J164" s="1177" t="s">
        <v>212</v>
      </c>
      <c r="K164" s="1177" t="s">
        <v>3414</v>
      </c>
      <c r="L164" s="1" t="s">
        <v>6925</v>
      </c>
      <c r="M164" s="87" t="s">
        <v>6941</v>
      </c>
      <c r="N164" s="187"/>
      <c r="O164" s="110"/>
    </row>
    <row r="165" spans="1:15" s="121" customFormat="1" ht="28.5" customHeight="1" x14ac:dyDescent="0.25">
      <c r="A165" s="1130"/>
      <c r="B165" s="1130"/>
      <c r="C165" s="1130"/>
      <c r="D165" s="1130"/>
      <c r="E165" s="1372"/>
      <c r="F165" s="1195"/>
      <c r="G165" s="1372"/>
      <c r="H165" s="1195"/>
      <c r="I165" s="1195"/>
      <c r="J165" s="1195"/>
      <c r="K165" s="1195"/>
      <c r="L165" s="1" t="s">
        <v>6610</v>
      </c>
      <c r="M165" s="87" t="s">
        <v>6940</v>
      </c>
      <c r="N165" s="187"/>
      <c r="O165" s="110"/>
    </row>
    <row r="166" spans="1:15" s="121" customFormat="1" ht="43.5" customHeight="1" x14ac:dyDescent="0.25">
      <c r="A166" s="1130"/>
      <c r="B166" s="1130"/>
      <c r="C166" s="1130"/>
      <c r="D166" s="1130"/>
      <c r="E166" s="1372"/>
      <c r="F166" s="1195"/>
      <c r="G166" s="1372"/>
      <c r="H166" s="1195"/>
      <c r="I166" s="1195"/>
      <c r="J166" s="1195"/>
      <c r="K166" s="1195"/>
      <c r="L166" s="135" t="s">
        <v>7441</v>
      </c>
      <c r="M166" s="118" t="s">
        <v>7547</v>
      </c>
      <c r="N166" s="187"/>
      <c r="O166" s="110">
        <v>39648.800000000003</v>
      </c>
    </row>
    <row r="167" spans="1:15" s="59" customFormat="1" ht="43.5" customHeight="1" x14ac:dyDescent="0.25">
      <c r="A167" s="1130"/>
      <c r="B167" s="1130"/>
      <c r="C167" s="1130"/>
      <c r="D167" s="1130"/>
      <c r="E167" s="1372"/>
      <c r="F167" s="1195"/>
      <c r="G167" s="1372"/>
      <c r="H167" s="1195"/>
      <c r="I167" s="1195"/>
      <c r="J167" s="1195"/>
      <c r="K167" s="1195"/>
      <c r="L167" s="11" t="s">
        <v>7442</v>
      </c>
      <c r="M167" s="189" t="s">
        <v>7667</v>
      </c>
      <c r="N167" s="161"/>
      <c r="O167" s="120"/>
    </row>
    <row r="168" spans="1:15" s="59" customFormat="1" ht="43.5" customHeight="1" x14ac:dyDescent="0.25">
      <c r="A168" s="1135"/>
      <c r="B168" s="1135"/>
      <c r="C168" s="1135"/>
      <c r="D168" s="1135"/>
      <c r="E168" s="1373"/>
      <c r="F168" s="1178"/>
      <c r="G168" s="1373"/>
      <c r="H168" s="1178"/>
      <c r="I168" s="1178"/>
      <c r="J168" s="1178"/>
      <c r="K168" s="1178"/>
      <c r="L168" s="11" t="s">
        <v>8543</v>
      </c>
      <c r="M168" s="61" t="s">
        <v>8542</v>
      </c>
      <c r="N168" s="161"/>
      <c r="O168" s="120"/>
    </row>
    <row r="169" spans="1:15" s="121" customFormat="1" ht="43.5" customHeight="1" x14ac:dyDescent="0.25">
      <c r="A169" s="1398">
        <v>43</v>
      </c>
      <c r="B169" s="1363">
        <v>30</v>
      </c>
      <c r="C169" s="1409" t="s">
        <v>65</v>
      </c>
      <c r="D169" s="1400">
        <v>2563</v>
      </c>
      <c r="E169" s="1409" t="s">
        <v>7003</v>
      </c>
      <c r="F169" s="1400" t="s">
        <v>9583</v>
      </c>
      <c r="G169" s="1409" t="s">
        <v>6997</v>
      </c>
      <c r="H169" s="1400" t="s">
        <v>6998</v>
      </c>
      <c r="I169" s="1400" t="s">
        <v>247</v>
      </c>
      <c r="J169" s="1400" t="s">
        <v>232</v>
      </c>
      <c r="K169" s="1400" t="s">
        <v>3414</v>
      </c>
      <c r="L169" s="26" t="s">
        <v>7008</v>
      </c>
      <c r="M169" s="48" t="s">
        <v>6999</v>
      </c>
      <c r="N169" s="160" t="s">
        <v>7000</v>
      </c>
      <c r="O169" s="110"/>
    </row>
    <row r="170" spans="1:15" s="121" customFormat="1" ht="43.5" customHeight="1" x14ac:dyDescent="0.25">
      <c r="A170" s="1399"/>
      <c r="B170" s="1435"/>
      <c r="C170" s="1410"/>
      <c r="D170" s="1401"/>
      <c r="E170" s="1410"/>
      <c r="F170" s="1401"/>
      <c r="G170" s="1410"/>
      <c r="H170" s="1401"/>
      <c r="I170" s="1401"/>
      <c r="J170" s="1401"/>
      <c r="K170" s="1401"/>
      <c r="L170" s="26" t="s">
        <v>7001</v>
      </c>
      <c r="M170" s="48" t="s">
        <v>7002</v>
      </c>
      <c r="N170" s="160" t="s">
        <v>3849</v>
      </c>
      <c r="O170" s="110"/>
    </row>
    <row r="171" spans="1:15" ht="43.5" customHeight="1" x14ac:dyDescent="0.25">
      <c r="A171" s="1131">
        <v>44</v>
      </c>
      <c r="B171" s="1131">
        <v>2</v>
      </c>
      <c r="C171" s="1131" t="s">
        <v>66</v>
      </c>
      <c r="D171" s="1131">
        <v>2563</v>
      </c>
      <c r="E171" s="1371" t="s">
        <v>7004</v>
      </c>
      <c r="F171" s="1177" t="s">
        <v>7005</v>
      </c>
      <c r="G171" s="1371" t="s">
        <v>7006</v>
      </c>
      <c r="H171" s="1177" t="s">
        <v>7007</v>
      </c>
      <c r="I171" s="1177" t="s">
        <v>2658</v>
      </c>
      <c r="J171" s="1177" t="s">
        <v>105</v>
      </c>
      <c r="K171" s="1177" t="s">
        <v>3414</v>
      </c>
      <c r="L171" s="11" t="s">
        <v>7009</v>
      </c>
      <c r="M171" s="87" t="s">
        <v>7011</v>
      </c>
      <c r="N171" s="161"/>
      <c r="O171" s="120"/>
    </row>
    <row r="172" spans="1:15" ht="30" customHeight="1" x14ac:dyDescent="0.25">
      <c r="A172" s="1130"/>
      <c r="B172" s="1130"/>
      <c r="C172" s="1130"/>
      <c r="D172" s="1130"/>
      <c r="E172" s="1372"/>
      <c r="F172" s="1195"/>
      <c r="G172" s="1372"/>
      <c r="H172" s="1195"/>
      <c r="I172" s="1195"/>
      <c r="J172" s="1195"/>
      <c r="K172" s="1195"/>
      <c r="L172" s="11" t="s">
        <v>7010</v>
      </c>
      <c r="M172" s="87" t="s">
        <v>7012</v>
      </c>
      <c r="N172" s="161"/>
      <c r="O172" s="120"/>
    </row>
    <row r="173" spans="1:15" s="59" customFormat="1" ht="30" customHeight="1" x14ac:dyDescent="0.25">
      <c r="A173" s="1130"/>
      <c r="B173" s="1130"/>
      <c r="C173" s="1130"/>
      <c r="D173" s="1130"/>
      <c r="E173" s="1372"/>
      <c r="F173" s="1195"/>
      <c r="G173" s="1372"/>
      <c r="H173" s="1195"/>
      <c r="I173" s="1195"/>
      <c r="J173" s="1195"/>
      <c r="K173" s="1195"/>
      <c r="L173" s="1" t="s">
        <v>7032</v>
      </c>
      <c r="M173" s="87" t="s">
        <v>7033</v>
      </c>
      <c r="N173" s="187"/>
      <c r="O173" s="110"/>
    </row>
    <row r="174" spans="1:15" s="181" customFormat="1" ht="30" customHeight="1" x14ac:dyDescent="0.25">
      <c r="A174" s="1130"/>
      <c r="B174" s="1130"/>
      <c r="C174" s="1130"/>
      <c r="D174" s="1130"/>
      <c r="E174" s="1372"/>
      <c r="F174" s="1195"/>
      <c r="G174" s="1372"/>
      <c r="H174" s="1195"/>
      <c r="I174" s="1195"/>
      <c r="J174" s="1195"/>
      <c r="K174" s="1195"/>
      <c r="L174" s="1" t="s">
        <v>297</v>
      </c>
      <c r="M174" s="87" t="s">
        <v>7976</v>
      </c>
      <c r="N174" s="187"/>
      <c r="O174" s="110"/>
    </row>
    <row r="175" spans="1:15" ht="30" customHeight="1" x14ac:dyDescent="0.25">
      <c r="A175" s="1130"/>
      <c r="B175" s="1130"/>
      <c r="C175" s="1130"/>
      <c r="D175" s="1130"/>
      <c r="E175" s="1372"/>
      <c r="F175" s="1195"/>
      <c r="G175" s="1372"/>
      <c r="H175" s="1195"/>
      <c r="I175" s="1195"/>
      <c r="J175" s="1195"/>
      <c r="K175" s="1195"/>
      <c r="L175" s="26" t="s">
        <v>6857</v>
      </c>
      <c r="M175" s="48" t="s">
        <v>7977</v>
      </c>
      <c r="N175" s="160"/>
      <c r="O175" s="110">
        <v>78100.37</v>
      </c>
    </row>
    <row r="176" spans="1:15" ht="30" customHeight="1" x14ac:dyDescent="0.25">
      <c r="A176" s="1135"/>
      <c r="B176" s="1135"/>
      <c r="C176" s="1135"/>
      <c r="D176" s="1135"/>
      <c r="E176" s="1373"/>
      <c r="F176" s="1178"/>
      <c r="G176" s="1373"/>
      <c r="H176" s="1178"/>
      <c r="I176" s="1178"/>
      <c r="J176" s="1178"/>
      <c r="K176" s="1178"/>
      <c r="L176" s="11" t="s">
        <v>8174</v>
      </c>
      <c r="M176" s="87" t="s">
        <v>8179</v>
      </c>
      <c r="N176" s="207"/>
      <c r="O176" s="180"/>
    </row>
    <row r="177" spans="1:15" ht="33" customHeight="1" x14ac:dyDescent="0.25">
      <c r="A177" s="1131">
        <v>45</v>
      </c>
      <c r="B177" s="153">
        <v>1</v>
      </c>
      <c r="C177" s="99" t="s">
        <v>62</v>
      </c>
      <c r="D177" s="152">
        <v>2563</v>
      </c>
      <c r="E177" s="1318" t="s">
        <v>7380</v>
      </c>
      <c r="F177" s="1114" t="s">
        <v>7340</v>
      </c>
      <c r="G177" s="1318" t="s">
        <v>7341</v>
      </c>
      <c r="H177" s="1114" t="s">
        <v>7342</v>
      </c>
      <c r="I177" s="1114" t="s">
        <v>485</v>
      </c>
      <c r="J177" s="1114" t="s">
        <v>485</v>
      </c>
      <c r="K177" s="1114" t="s">
        <v>3414</v>
      </c>
      <c r="L177" s="1" t="s">
        <v>7346</v>
      </c>
      <c r="M177" s="87" t="s">
        <v>7345</v>
      </c>
      <c r="N177" s="187"/>
      <c r="O177" s="110"/>
    </row>
    <row r="178" spans="1:15" ht="33" customHeight="1" x14ac:dyDescent="0.25">
      <c r="A178" s="1135"/>
      <c r="B178" s="153">
        <v>8</v>
      </c>
      <c r="C178" s="99" t="s">
        <v>62</v>
      </c>
      <c r="D178" s="152">
        <v>2563</v>
      </c>
      <c r="E178" s="1320"/>
      <c r="F178" s="1115"/>
      <c r="G178" s="1320"/>
      <c r="H178" s="1115"/>
      <c r="I178" s="1115"/>
      <c r="J178" s="1115"/>
      <c r="K178" s="1115"/>
      <c r="L178" s="1" t="s">
        <v>7343</v>
      </c>
      <c r="M178" s="87" t="s">
        <v>7344</v>
      </c>
      <c r="N178" s="187"/>
      <c r="O178" s="110"/>
    </row>
    <row r="179" spans="1:15" ht="33" customHeight="1" x14ac:dyDescent="0.25">
      <c r="A179" s="1131">
        <v>46</v>
      </c>
      <c r="B179" s="170">
        <v>13</v>
      </c>
      <c r="C179" s="169" t="s">
        <v>62</v>
      </c>
      <c r="D179" s="168">
        <v>2563</v>
      </c>
      <c r="E179" s="1318" t="s">
        <v>7381</v>
      </c>
      <c r="F179" s="1114" t="s">
        <v>7381</v>
      </c>
      <c r="G179" s="1318" t="s">
        <v>7382</v>
      </c>
      <c r="H179" s="1114" t="s">
        <v>7383</v>
      </c>
      <c r="I179" s="1114" t="s">
        <v>870</v>
      </c>
      <c r="J179" s="1114" t="s">
        <v>113</v>
      </c>
      <c r="K179" s="1114" t="s">
        <v>3414</v>
      </c>
      <c r="L179" s="1" t="s">
        <v>7385</v>
      </c>
      <c r="M179" s="87" t="s">
        <v>7384</v>
      </c>
      <c r="N179" s="187"/>
      <c r="O179" s="110"/>
    </row>
    <row r="180" spans="1:15" ht="30.75" customHeight="1" x14ac:dyDescent="0.25">
      <c r="A180" s="1130"/>
      <c r="B180" s="164">
        <v>1</v>
      </c>
      <c r="C180" s="169" t="s">
        <v>69</v>
      </c>
      <c r="D180" s="168">
        <v>2563</v>
      </c>
      <c r="E180" s="1319"/>
      <c r="F180" s="1147"/>
      <c r="G180" s="1319"/>
      <c r="H180" s="1147"/>
      <c r="I180" s="1147"/>
      <c r="J180" s="1147"/>
      <c r="K180" s="1147"/>
      <c r="L180" s="1" t="s">
        <v>7880</v>
      </c>
      <c r="M180" s="87" t="s">
        <v>7879</v>
      </c>
      <c r="N180" s="187"/>
      <c r="O180" s="110"/>
    </row>
    <row r="181" spans="1:15" ht="30.75" customHeight="1" x14ac:dyDescent="0.25">
      <c r="A181" s="1135"/>
      <c r="B181" s="86">
        <v>2</v>
      </c>
      <c r="C181" s="169" t="s">
        <v>69</v>
      </c>
      <c r="D181" s="168">
        <v>2563</v>
      </c>
      <c r="E181" s="1320"/>
      <c r="F181" s="1115"/>
      <c r="G181" s="1320"/>
      <c r="H181" s="1115"/>
      <c r="I181" s="1115"/>
      <c r="J181" s="1115"/>
      <c r="K181" s="1115"/>
      <c r="L181" s="1" t="s">
        <v>7881</v>
      </c>
      <c r="M181" s="87" t="s">
        <v>7882</v>
      </c>
      <c r="N181" s="187"/>
      <c r="O181" s="110"/>
    </row>
    <row r="182" spans="1:15" ht="31.5" customHeight="1" x14ac:dyDescent="0.25">
      <c r="A182" s="1131">
        <v>47</v>
      </c>
      <c r="B182" s="1273">
        <v>2</v>
      </c>
      <c r="C182" s="1283" t="s">
        <v>70</v>
      </c>
      <c r="D182" s="1156">
        <v>2563</v>
      </c>
      <c r="E182" s="1283" t="s">
        <v>7731</v>
      </c>
      <c r="F182" s="1156" t="s">
        <v>7578</v>
      </c>
      <c r="G182" s="1283" t="s">
        <v>7577</v>
      </c>
      <c r="H182" s="1156" t="s">
        <v>7579</v>
      </c>
      <c r="I182" s="1156" t="s">
        <v>1384</v>
      </c>
      <c r="J182" s="1156" t="s">
        <v>232</v>
      </c>
      <c r="K182" s="1156" t="s">
        <v>3414</v>
      </c>
      <c r="L182" s="1" t="s">
        <v>7580</v>
      </c>
      <c r="M182" s="87" t="s">
        <v>7583</v>
      </c>
      <c r="N182" s="187"/>
      <c r="O182" s="110"/>
    </row>
    <row r="183" spans="1:15" ht="31.5" customHeight="1" x14ac:dyDescent="0.25">
      <c r="A183" s="1130"/>
      <c r="B183" s="1274"/>
      <c r="C183" s="1284"/>
      <c r="D183" s="1229"/>
      <c r="E183" s="1284"/>
      <c r="F183" s="1229"/>
      <c r="G183" s="1284"/>
      <c r="H183" s="1229"/>
      <c r="I183" s="1229"/>
      <c r="J183" s="1229"/>
      <c r="K183" s="1229"/>
      <c r="L183" s="1" t="s">
        <v>7581</v>
      </c>
      <c r="M183" s="87" t="s">
        <v>7582</v>
      </c>
      <c r="N183" s="187"/>
      <c r="O183" s="110"/>
    </row>
    <row r="184" spans="1:15" ht="31.5" customHeight="1" x14ac:dyDescent="0.25">
      <c r="A184" s="1130"/>
      <c r="B184" s="166">
        <v>19</v>
      </c>
      <c r="C184" s="164" t="s">
        <v>70</v>
      </c>
      <c r="D184" s="164">
        <v>2563</v>
      </c>
      <c r="E184" s="1284"/>
      <c r="F184" s="1229"/>
      <c r="G184" s="1284"/>
      <c r="H184" s="1229"/>
      <c r="I184" s="1229"/>
      <c r="J184" s="1229"/>
      <c r="K184" s="1229"/>
      <c r="L184" s="1" t="s">
        <v>7580</v>
      </c>
      <c r="M184" s="87" t="s">
        <v>7761</v>
      </c>
      <c r="N184" s="187"/>
      <c r="O184" s="110"/>
    </row>
    <row r="185" spans="1:15" ht="36" customHeight="1" x14ac:dyDescent="0.25">
      <c r="A185" s="1130"/>
      <c r="B185" s="165">
        <v>22</v>
      </c>
      <c r="C185" s="164" t="s">
        <v>70</v>
      </c>
      <c r="D185" s="164">
        <v>2563</v>
      </c>
      <c r="E185" s="1284"/>
      <c r="F185" s="1229"/>
      <c r="G185" s="1284"/>
      <c r="H185" s="1229"/>
      <c r="I185" s="1229"/>
      <c r="J185" s="1229"/>
      <c r="K185" s="1229"/>
      <c r="L185" s="1" t="s">
        <v>7581</v>
      </c>
      <c r="M185" s="87" t="s">
        <v>7762</v>
      </c>
      <c r="N185" s="187"/>
      <c r="O185" s="110"/>
    </row>
    <row r="186" spans="1:15" ht="30" customHeight="1" x14ac:dyDescent="0.25">
      <c r="A186" s="1130"/>
      <c r="B186" s="166"/>
      <c r="C186" s="164"/>
      <c r="D186" s="164"/>
      <c r="E186" s="1284"/>
      <c r="F186" s="1229"/>
      <c r="G186" s="1284"/>
      <c r="H186" s="1229"/>
      <c r="I186" s="1229"/>
      <c r="J186" s="1229"/>
      <c r="K186" s="1229"/>
      <c r="L186" s="1" t="s">
        <v>6610</v>
      </c>
      <c r="M186" s="87" t="s">
        <v>7894</v>
      </c>
      <c r="N186" s="187"/>
      <c r="O186" s="110"/>
    </row>
    <row r="187" spans="1:15" ht="42.75" customHeight="1" x14ac:dyDescent="0.25">
      <c r="A187" s="1131">
        <v>48</v>
      </c>
      <c r="B187" s="1148">
        <v>4</v>
      </c>
      <c r="C187" s="1283" t="s">
        <v>70</v>
      </c>
      <c r="D187" s="1156">
        <v>2563</v>
      </c>
      <c r="E187" s="1283" t="s">
        <v>7601</v>
      </c>
      <c r="F187" s="1156" t="s">
        <v>7596</v>
      </c>
      <c r="G187" s="1283" t="s">
        <v>7597</v>
      </c>
      <c r="H187" s="1156" t="s">
        <v>7598</v>
      </c>
      <c r="I187" s="1156" t="s">
        <v>369</v>
      </c>
      <c r="J187" s="1156" t="s">
        <v>212</v>
      </c>
      <c r="K187" s="1156" t="s">
        <v>3414</v>
      </c>
      <c r="L187" s="11" t="s">
        <v>7592</v>
      </c>
      <c r="M187" s="87" t="s">
        <v>7599</v>
      </c>
      <c r="N187" s="160" t="s">
        <v>7602</v>
      </c>
      <c r="O187" s="110"/>
    </row>
    <row r="188" spans="1:15" ht="40.5" customHeight="1" x14ac:dyDescent="0.25">
      <c r="A188" s="1135"/>
      <c r="B188" s="1150"/>
      <c r="C188" s="1285"/>
      <c r="D188" s="1157"/>
      <c r="E188" s="1285"/>
      <c r="F188" s="1157"/>
      <c r="G188" s="1285"/>
      <c r="H188" s="1157"/>
      <c r="I188" s="1157"/>
      <c r="J188" s="1157"/>
      <c r="K188" s="1157"/>
      <c r="L188" s="11" t="s">
        <v>7594</v>
      </c>
      <c r="M188" s="87" t="s">
        <v>7600</v>
      </c>
      <c r="N188" s="187"/>
      <c r="O188" s="110"/>
    </row>
    <row r="189" spans="1:15" s="72" customFormat="1" ht="31.5" customHeight="1" x14ac:dyDescent="0.25">
      <c r="A189" s="1131">
        <v>49</v>
      </c>
      <c r="B189" s="1131">
        <v>8</v>
      </c>
      <c r="C189" s="1131" t="s">
        <v>70</v>
      </c>
      <c r="D189" s="1131">
        <v>2563</v>
      </c>
      <c r="E189" s="1371" t="s">
        <v>7622</v>
      </c>
      <c r="F189" s="1177" t="s">
        <v>7623</v>
      </c>
      <c r="G189" s="1371" t="s">
        <v>7626</v>
      </c>
      <c r="H189" s="1177" t="s">
        <v>7627</v>
      </c>
      <c r="I189" s="1177" t="s">
        <v>1592</v>
      </c>
      <c r="J189" s="1177" t="s">
        <v>151</v>
      </c>
      <c r="K189" s="1177" t="s">
        <v>3414</v>
      </c>
      <c r="L189" s="1" t="s">
        <v>7624</v>
      </c>
      <c r="M189" s="87" t="s">
        <v>7625</v>
      </c>
      <c r="N189" s="203" t="s">
        <v>3849</v>
      </c>
      <c r="O189" s="110"/>
    </row>
    <row r="190" spans="1:15" ht="41.25" customHeight="1" x14ac:dyDescent="0.25">
      <c r="A190" s="1130"/>
      <c r="B190" s="1130"/>
      <c r="C190" s="1130"/>
      <c r="D190" s="1130"/>
      <c r="E190" s="1372"/>
      <c r="F190" s="1195"/>
      <c r="G190" s="1372"/>
      <c r="H190" s="1195"/>
      <c r="I190" s="1195"/>
      <c r="J190" s="1195"/>
      <c r="K190" s="1195"/>
      <c r="L190" s="1" t="s">
        <v>8324</v>
      </c>
      <c r="M190" s="87" t="s">
        <v>8327</v>
      </c>
      <c r="N190" s="187"/>
      <c r="O190" s="110"/>
    </row>
    <row r="191" spans="1:15" ht="36" customHeight="1" x14ac:dyDescent="0.25">
      <c r="A191" s="1135"/>
      <c r="B191" s="1135"/>
      <c r="C191" s="1135"/>
      <c r="D191" s="1135"/>
      <c r="E191" s="1373"/>
      <c r="F191" s="1178"/>
      <c r="G191" s="1373"/>
      <c r="H191" s="1178"/>
      <c r="I191" s="1178"/>
      <c r="J191" s="1178"/>
      <c r="K191" s="1178"/>
      <c r="L191" s="13" t="s">
        <v>8326</v>
      </c>
      <c r="M191" s="70" t="s">
        <v>8325</v>
      </c>
      <c r="N191" s="201" t="s">
        <v>8328</v>
      </c>
      <c r="O191" s="110"/>
    </row>
    <row r="192" spans="1:15" ht="29.25" customHeight="1" x14ac:dyDescent="0.25">
      <c r="A192" s="1131">
        <v>50</v>
      </c>
      <c r="B192" s="1148">
        <v>8</v>
      </c>
      <c r="C192" s="1283" t="s">
        <v>70</v>
      </c>
      <c r="D192" s="1156">
        <v>2563</v>
      </c>
      <c r="E192" s="1318" t="s">
        <v>7732</v>
      </c>
      <c r="F192" s="1114" t="s">
        <v>7634</v>
      </c>
      <c r="G192" s="1252" t="s">
        <v>7635</v>
      </c>
      <c r="H192" s="1114" t="s">
        <v>7633</v>
      </c>
      <c r="I192" s="1114" t="s">
        <v>1384</v>
      </c>
      <c r="J192" s="1114" t="s">
        <v>232</v>
      </c>
      <c r="K192" s="1114" t="s">
        <v>3414</v>
      </c>
      <c r="L192" s="1" t="s">
        <v>7628</v>
      </c>
      <c r="M192" s="87" t="s">
        <v>7629</v>
      </c>
      <c r="N192" s="160" t="s">
        <v>7630</v>
      </c>
      <c r="O192" s="110"/>
    </row>
    <row r="193" spans="1:15" ht="31.5" customHeight="1" x14ac:dyDescent="0.25">
      <c r="A193" s="1135"/>
      <c r="B193" s="1150"/>
      <c r="C193" s="1167"/>
      <c r="D193" s="1167"/>
      <c r="E193" s="1320"/>
      <c r="F193" s="1115"/>
      <c r="G193" s="1320"/>
      <c r="H193" s="1115"/>
      <c r="I193" s="1115"/>
      <c r="J193" s="1115"/>
      <c r="K193" s="1115"/>
      <c r="L193" s="1" t="s">
        <v>7631</v>
      </c>
      <c r="M193" s="87" t="s">
        <v>7632</v>
      </c>
      <c r="N193" s="187"/>
      <c r="O193" s="110"/>
    </row>
    <row r="194" spans="1:15" ht="39.75" customHeight="1" x14ac:dyDescent="0.25">
      <c r="A194" s="1131">
        <v>51</v>
      </c>
      <c r="B194" s="1131">
        <v>11</v>
      </c>
      <c r="C194" s="1131" t="s">
        <v>70</v>
      </c>
      <c r="D194" s="1131">
        <v>2563</v>
      </c>
      <c r="E194" s="1371" t="s">
        <v>8171</v>
      </c>
      <c r="F194" s="1177" t="s">
        <v>7661</v>
      </c>
      <c r="G194" s="1371" t="s">
        <v>7662</v>
      </c>
      <c r="H194" s="1177" t="s">
        <v>215</v>
      </c>
      <c r="I194" s="1177" t="s">
        <v>142</v>
      </c>
      <c r="J194" s="1177" t="s">
        <v>78</v>
      </c>
      <c r="K194" s="1177" t="s">
        <v>3414</v>
      </c>
      <c r="L194" s="1" t="s">
        <v>7663</v>
      </c>
      <c r="M194" s="87" t="s">
        <v>7664</v>
      </c>
      <c r="N194" s="187"/>
      <c r="O194" s="110"/>
    </row>
    <row r="195" spans="1:15" ht="31.5" customHeight="1" x14ac:dyDescent="0.25">
      <c r="A195" s="1130"/>
      <c r="B195" s="1130"/>
      <c r="C195" s="1130"/>
      <c r="D195" s="1130"/>
      <c r="E195" s="1372"/>
      <c r="F195" s="1195"/>
      <c r="G195" s="1372"/>
      <c r="H195" s="1195"/>
      <c r="I195" s="1195"/>
      <c r="J195" s="1195"/>
      <c r="K195" s="1195"/>
      <c r="L195" s="1" t="s">
        <v>7665</v>
      </c>
      <c r="M195" s="87" t="s">
        <v>7666</v>
      </c>
      <c r="N195" s="187"/>
      <c r="O195" s="110"/>
    </row>
    <row r="196" spans="1:15" ht="31.5" customHeight="1" x14ac:dyDescent="0.25">
      <c r="A196" s="1130"/>
      <c r="B196" s="1130"/>
      <c r="C196" s="1130"/>
      <c r="D196" s="1130"/>
      <c r="E196" s="1372"/>
      <c r="F196" s="1195"/>
      <c r="G196" s="1372"/>
      <c r="H196" s="1195"/>
      <c r="I196" s="1195"/>
      <c r="J196" s="1195"/>
      <c r="K196" s="1195"/>
      <c r="L196" s="1" t="s">
        <v>8172</v>
      </c>
      <c r="M196" s="87" t="s">
        <v>8173</v>
      </c>
      <c r="N196" s="187"/>
      <c r="O196" s="110"/>
    </row>
    <row r="197" spans="1:15" ht="39.75" customHeight="1" x14ac:dyDescent="0.25">
      <c r="A197" s="1130"/>
      <c r="B197" s="1130"/>
      <c r="C197" s="1130"/>
      <c r="D197" s="1130"/>
      <c r="E197" s="1372"/>
      <c r="F197" s="1195"/>
      <c r="G197" s="1372"/>
      <c r="H197" s="1195"/>
      <c r="I197" s="1195"/>
      <c r="J197" s="1195"/>
      <c r="K197" s="1195"/>
      <c r="L197" s="1" t="s">
        <v>8298</v>
      </c>
      <c r="M197" s="87" t="s">
        <v>8300</v>
      </c>
      <c r="N197" s="187"/>
      <c r="O197" s="110"/>
    </row>
    <row r="198" spans="1:15" ht="33" customHeight="1" x14ac:dyDescent="0.25">
      <c r="A198" s="1135"/>
      <c r="B198" s="1135"/>
      <c r="C198" s="1135"/>
      <c r="D198" s="1135"/>
      <c r="E198" s="1373"/>
      <c r="F198" s="1178"/>
      <c r="G198" s="1373"/>
      <c r="H198" s="1178"/>
      <c r="I198" s="1178"/>
      <c r="J198" s="1178"/>
      <c r="K198" s="1178"/>
      <c r="L198" s="1" t="s">
        <v>8299</v>
      </c>
      <c r="M198" s="87" t="s">
        <v>8301</v>
      </c>
      <c r="N198" s="187"/>
      <c r="O198" s="110"/>
    </row>
    <row r="199" spans="1:15" ht="33" customHeight="1" x14ac:dyDescent="0.25">
      <c r="A199" s="1131">
        <v>56</v>
      </c>
      <c r="B199" s="1131">
        <v>15</v>
      </c>
      <c r="C199" s="1131" t="s">
        <v>70</v>
      </c>
      <c r="D199" s="1131">
        <v>2563</v>
      </c>
      <c r="E199" s="1371" t="s">
        <v>7675</v>
      </c>
      <c r="F199" s="1177" t="s">
        <v>7676</v>
      </c>
      <c r="G199" s="1371" t="s">
        <v>7677</v>
      </c>
      <c r="H199" s="1177" t="s">
        <v>7678</v>
      </c>
      <c r="I199" s="1177" t="s">
        <v>797</v>
      </c>
      <c r="J199" s="1177" t="s">
        <v>212</v>
      </c>
      <c r="K199" s="1177" t="s">
        <v>3414</v>
      </c>
      <c r="L199" s="1" t="s">
        <v>7679</v>
      </c>
      <c r="M199" s="87" t="s">
        <v>7680</v>
      </c>
      <c r="N199" s="187"/>
      <c r="O199" s="110"/>
    </row>
    <row r="200" spans="1:15" ht="33" customHeight="1" x14ac:dyDescent="0.25">
      <c r="A200" s="1130"/>
      <c r="B200" s="1130"/>
      <c r="C200" s="1130"/>
      <c r="D200" s="1130"/>
      <c r="E200" s="1372"/>
      <c r="F200" s="1195"/>
      <c r="G200" s="1372"/>
      <c r="H200" s="1195"/>
      <c r="I200" s="1195"/>
      <c r="J200" s="1195"/>
      <c r="K200" s="1195"/>
      <c r="L200" s="1" t="s">
        <v>7681</v>
      </c>
      <c r="M200" s="87" t="s">
        <v>7682</v>
      </c>
      <c r="N200" s="187"/>
      <c r="O200" s="110"/>
    </row>
    <row r="201" spans="1:15" ht="30" customHeight="1" x14ac:dyDescent="0.25">
      <c r="A201" s="1130"/>
      <c r="B201" s="1130"/>
      <c r="C201" s="1130"/>
      <c r="D201" s="1130"/>
      <c r="E201" s="1372"/>
      <c r="F201" s="1195"/>
      <c r="G201" s="1372"/>
      <c r="H201" s="1195"/>
      <c r="I201" s="1195"/>
      <c r="J201" s="1195"/>
      <c r="K201" s="1195"/>
      <c r="L201" s="113" t="s">
        <v>8399</v>
      </c>
      <c r="M201" s="139" t="s">
        <v>8382</v>
      </c>
      <c r="N201" s="187"/>
      <c r="O201" s="110"/>
    </row>
    <row r="202" spans="1:15" ht="39.75" customHeight="1" x14ac:dyDescent="0.25">
      <c r="A202" s="1135"/>
      <c r="B202" s="1135"/>
      <c r="C202" s="1135"/>
      <c r="D202" s="1135"/>
      <c r="E202" s="1373"/>
      <c r="F202" s="1178"/>
      <c r="G202" s="1373"/>
      <c r="H202" s="1178"/>
      <c r="I202" s="1178"/>
      <c r="J202" s="1178"/>
      <c r="K202" s="1178"/>
      <c r="L202" s="113" t="s">
        <v>8400</v>
      </c>
      <c r="M202" s="139" t="s">
        <v>8401</v>
      </c>
      <c r="N202" s="187"/>
      <c r="O202" s="110"/>
    </row>
    <row r="203" spans="1:15" ht="39" customHeight="1" x14ac:dyDescent="0.25">
      <c r="A203" s="1395">
        <v>57</v>
      </c>
      <c r="B203" s="1395">
        <v>1</v>
      </c>
      <c r="C203" s="1395" t="s">
        <v>69</v>
      </c>
      <c r="D203" s="1395">
        <v>2563</v>
      </c>
      <c r="E203" s="1439" t="s">
        <v>7996</v>
      </c>
      <c r="F203" s="1436" t="s">
        <v>7996</v>
      </c>
      <c r="G203" s="1439" t="s">
        <v>7857</v>
      </c>
      <c r="H203" s="1436" t="s">
        <v>7858</v>
      </c>
      <c r="I203" s="1436" t="s">
        <v>104</v>
      </c>
      <c r="J203" s="1436" t="s">
        <v>105</v>
      </c>
      <c r="K203" s="1436" t="s">
        <v>3414</v>
      </c>
      <c r="L203" s="267" t="s">
        <v>7859</v>
      </c>
      <c r="M203" s="260" t="s">
        <v>7987</v>
      </c>
      <c r="N203" s="268"/>
      <c r="O203" s="269"/>
    </row>
    <row r="204" spans="1:15" ht="39" customHeight="1" x14ac:dyDescent="0.25">
      <c r="A204" s="1396"/>
      <c r="B204" s="1396"/>
      <c r="C204" s="1396"/>
      <c r="D204" s="1396"/>
      <c r="E204" s="1440"/>
      <c r="F204" s="1437"/>
      <c r="G204" s="1440"/>
      <c r="H204" s="1437"/>
      <c r="I204" s="1437"/>
      <c r="J204" s="1437"/>
      <c r="K204" s="1437"/>
      <c r="L204" s="267" t="s">
        <v>8002</v>
      </c>
      <c r="M204" s="260" t="s">
        <v>8004</v>
      </c>
      <c r="N204" s="268"/>
      <c r="O204" s="269"/>
    </row>
    <row r="205" spans="1:15" s="59" customFormat="1" ht="39" customHeight="1" x14ac:dyDescent="0.25">
      <c r="A205" s="1396"/>
      <c r="B205" s="1396"/>
      <c r="C205" s="1396"/>
      <c r="D205" s="1396"/>
      <c r="E205" s="1440"/>
      <c r="F205" s="1437"/>
      <c r="G205" s="1440"/>
      <c r="H205" s="1437"/>
      <c r="I205" s="1437"/>
      <c r="J205" s="1437"/>
      <c r="K205" s="1437"/>
      <c r="L205" s="267" t="s">
        <v>8003</v>
      </c>
      <c r="M205" s="260" t="s">
        <v>8005</v>
      </c>
      <c r="N205" s="268"/>
      <c r="O205" s="269"/>
    </row>
    <row r="206" spans="1:15" s="59" customFormat="1" ht="39" customHeight="1" x14ac:dyDescent="0.25">
      <c r="A206" s="1396"/>
      <c r="B206" s="1396"/>
      <c r="C206" s="1396"/>
      <c r="D206" s="1396"/>
      <c r="E206" s="1440"/>
      <c r="F206" s="1437"/>
      <c r="G206" s="1440"/>
      <c r="H206" s="1437"/>
      <c r="I206" s="1437"/>
      <c r="J206" s="1437"/>
      <c r="K206" s="1437"/>
      <c r="L206" s="267" t="s">
        <v>8540</v>
      </c>
      <c r="M206" s="260" t="s">
        <v>8541</v>
      </c>
      <c r="N206" s="268"/>
      <c r="O206" s="269"/>
    </row>
    <row r="207" spans="1:15" ht="36" customHeight="1" x14ac:dyDescent="0.25">
      <c r="A207" s="1396"/>
      <c r="B207" s="1396"/>
      <c r="C207" s="1396"/>
      <c r="D207" s="1396"/>
      <c r="E207" s="1440"/>
      <c r="F207" s="1437"/>
      <c r="G207" s="1440"/>
      <c r="H207" s="1437"/>
      <c r="I207" s="1437"/>
      <c r="J207" s="1437"/>
      <c r="K207" s="1437"/>
      <c r="L207" s="101" t="s">
        <v>9982</v>
      </c>
      <c r="M207" s="259" t="s">
        <v>9981</v>
      </c>
      <c r="N207" s="262" t="s">
        <v>9827</v>
      </c>
      <c r="O207" s="269"/>
    </row>
    <row r="208" spans="1:15" s="59" customFormat="1" ht="36" customHeight="1" x14ac:dyDescent="0.25">
      <c r="A208" s="1397"/>
      <c r="B208" s="1397"/>
      <c r="C208" s="1397"/>
      <c r="D208" s="1397"/>
      <c r="E208" s="1441"/>
      <c r="F208" s="1438"/>
      <c r="G208" s="1441"/>
      <c r="H208" s="1438"/>
      <c r="I208" s="1438"/>
      <c r="J208" s="1438"/>
      <c r="K208" s="1438"/>
      <c r="L208" s="101" t="s">
        <v>9983</v>
      </c>
      <c r="M208" s="259"/>
      <c r="N208" s="262"/>
      <c r="O208" s="269">
        <v>91672.89</v>
      </c>
    </row>
    <row r="209" spans="1:15" ht="42" customHeight="1" x14ac:dyDescent="0.25">
      <c r="A209" s="1131">
        <v>58</v>
      </c>
      <c r="B209" s="1148">
        <v>13</v>
      </c>
      <c r="C209" s="1148" t="s">
        <v>69</v>
      </c>
      <c r="D209" s="1148">
        <v>2563</v>
      </c>
      <c r="E209" s="1318" t="s">
        <v>7990</v>
      </c>
      <c r="F209" s="1114" t="s">
        <v>7982</v>
      </c>
      <c r="G209" s="1318" t="s">
        <v>7983</v>
      </c>
      <c r="H209" s="1114" t="s">
        <v>7984</v>
      </c>
      <c r="I209" s="1114" t="s">
        <v>1476</v>
      </c>
      <c r="J209" s="1114" t="s">
        <v>216</v>
      </c>
      <c r="K209" s="1114" t="s">
        <v>3414</v>
      </c>
      <c r="L209" s="1" t="s">
        <v>7985</v>
      </c>
      <c r="M209" s="87" t="s">
        <v>7988</v>
      </c>
      <c r="N209" s="187"/>
      <c r="O209" s="110"/>
    </row>
    <row r="210" spans="1:15" ht="40.5" customHeight="1" x14ac:dyDescent="0.25">
      <c r="A210" s="1135"/>
      <c r="B210" s="1150"/>
      <c r="C210" s="1150"/>
      <c r="D210" s="1150"/>
      <c r="E210" s="1320"/>
      <c r="F210" s="1115"/>
      <c r="G210" s="1320"/>
      <c r="H210" s="1115"/>
      <c r="I210" s="1115"/>
      <c r="J210" s="1115"/>
      <c r="K210" s="1115"/>
      <c r="L210" s="26" t="s">
        <v>7986</v>
      </c>
      <c r="M210" s="48" t="s">
        <v>7989</v>
      </c>
      <c r="N210" s="160"/>
      <c r="O210" s="110"/>
    </row>
    <row r="211" spans="1:15" ht="30" customHeight="1" x14ac:dyDescent="0.25">
      <c r="A211" s="1131">
        <v>59</v>
      </c>
      <c r="B211" s="1148">
        <v>21</v>
      </c>
      <c r="C211" s="1148" t="s">
        <v>69</v>
      </c>
      <c r="D211" s="1148">
        <v>2563</v>
      </c>
      <c r="E211" s="1318" t="s">
        <v>8012</v>
      </c>
      <c r="F211" s="1114" t="s">
        <v>8006</v>
      </c>
      <c r="G211" s="1318"/>
      <c r="H211" s="1114" t="s">
        <v>8007</v>
      </c>
      <c r="I211" s="1114" t="s">
        <v>500</v>
      </c>
      <c r="J211" s="1114" t="s">
        <v>485</v>
      </c>
      <c r="K211" s="1114" t="s">
        <v>3414</v>
      </c>
      <c r="L211" s="1" t="s">
        <v>8008</v>
      </c>
      <c r="M211" s="87" t="s">
        <v>8010</v>
      </c>
      <c r="N211" s="187"/>
      <c r="O211" s="110"/>
    </row>
    <row r="212" spans="1:15" ht="31.5" customHeight="1" x14ac:dyDescent="0.25">
      <c r="A212" s="1130"/>
      <c r="B212" s="1150"/>
      <c r="C212" s="1150"/>
      <c r="D212" s="1150"/>
      <c r="E212" s="1320"/>
      <c r="F212" s="1115"/>
      <c r="G212" s="1320"/>
      <c r="H212" s="1115"/>
      <c r="I212" s="1115"/>
      <c r="J212" s="1115"/>
      <c r="K212" s="1115"/>
      <c r="L212" s="1" t="s">
        <v>8009</v>
      </c>
      <c r="M212" s="87" t="s">
        <v>8011</v>
      </c>
      <c r="N212" s="187"/>
      <c r="O212" s="110"/>
    </row>
    <row r="213" spans="1:15" ht="31.5" customHeight="1" x14ac:dyDescent="0.25">
      <c r="A213" s="1131">
        <v>60</v>
      </c>
      <c r="B213" s="170">
        <v>13</v>
      </c>
      <c r="C213" s="171" t="s">
        <v>69</v>
      </c>
      <c r="D213" s="171">
        <v>2563</v>
      </c>
      <c r="E213" s="1252" t="s">
        <v>8014</v>
      </c>
      <c r="F213" s="1067" t="s">
        <v>8015</v>
      </c>
      <c r="G213" s="1252" t="s">
        <v>8023</v>
      </c>
      <c r="H213" s="1067" t="s">
        <v>8016</v>
      </c>
      <c r="I213" s="1067" t="s">
        <v>3623</v>
      </c>
      <c r="J213" s="1067" t="s">
        <v>58</v>
      </c>
      <c r="K213" s="1067" t="s">
        <v>3414</v>
      </c>
      <c r="L213" s="1" t="s">
        <v>7617</v>
      </c>
      <c r="M213" s="87" t="s">
        <v>8018</v>
      </c>
      <c r="N213" s="187"/>
      <c r="O213" s="110"/>
    </row>
    <row r="214" spans="1:15" ht="31.5" customHeight="1" x14ac:dyDescent="0.25">
      <c r="A214" s="1130"/>
      <c r="B214" s="86">
        <v>23</v>
      </c>
      <c r="C214" s="75" t="s">
        <v>69</v>
      </c>
      <c r="D214" s="75">
        <v>2563</v>
      </c>
      <c r="E214" s="1276"/>
      <c r="F214" s="1068"/>
      <c r="G214" s="1276">
        <v>955823920</v>
      </c>
      <c r="H214" s="1068"/>
      <c r="I214" s="1068"/>
      <c r="J214" s="1068"/>
      <c r="K214" s="1068"/>
      <c r="L214" s="1" t="s">
        <v>8017</v>
      </c>
      <c r="M214" s="87" t="s">
        <v>8019</v>
      </c>
      <c r="N214" s="187"/>
      <c r="O214" s="110"/>
    </row>
    <row r="215" spans="1:15" s="59" customFormat="1" ht="31.5" customHeight="1" x14ac:dyDescent="0.25">
      <c r="A215" s="1130"/>
      <c r="B215" s="86">
        <v>4</v>
      </c>
      <c r="C215" s="75" t="s">
        <v>73</v>
      </c>
      <c r="D215" s="75">
        <v>2563</v>
      </c>
      <c r="E215" s="99" t="s">
        <v>8738</v>
      </c>
      <c r="F215" s="1068"/>
      <c r="G215" s="1276"/>
      <c r="H215" s="1068"/>
      <c r="I215" s="1068"/>
      <c r="J215" s="1068"/>
      <c r="K215" s="1068"/>
      <c r="L215" s="1" t="s">
        <v>6610</v>
      </c>
      <c r="M215" s="87" t="s">
        <v>8043</v>
      </c>
      <c r="N215" s="187"/>
      <c r="O215" s="110"/>
    </row>
    <row r="216" spans="1:15" ht="24.75" customHeight="1" x14ac:dyDescent="0.25">
      <c r="A216" s="1130"/>
      <c r="B216" s="164"/>
      <c r="C216" s="208"/>
      <c r="D216" s="208"/>
      <c r="E216" s="169"/>
      <c r="F216" s="1068"/>
      <c r="G216" s="1276"/>
      <c r="H216" s="1068"/>
      <c r="I216" s="1068"/>
      <c r="J216" s="1068"/>
      <c r="K216" s="1068"/>
      <c r="L216" s="1" t="s">
        <v>297</v>
      </c>
      <c r="M216" s="87" t="s">
        <v>8739</v>
      </c>
      <c r="N216" s="187"/>
      <c r="O216" s="110"/>
    </row>
    <row r="217" spans="1:15" ht="24.75" customHeight="1" x14ac:dyDescent="0.25">
      <c r="A217" s="1135"/>
      <c r="B217" s="210"/>
      <c r="C217" s="209"/>
      <c r="D217" s="209"/>
      <c r="E217" s="28"/>
      <c r="F217" s="1069"/>
      <c r="G217" s="1253"/>
      <c r="H217" s="1069"/>
      <c r="I217" s="1069"/>
      <c r="J217" s="1069"/>
      <c r="K217" s="1069"/>
      <c r="L217" s="26" t="s">
        <v>6857</v>
      </c>
      <c r="M217" s="48" t="s">
        <v>8740</v>
      </c>
      <c r="N217" s="160"/>
      <c r="O217" s="110">
        <v>59689.18</v>
      </c>
    </row>
    <row r="218" spans="1:15" ht="24.75" customHeight="1" x14ac:dyDescent="0.25">
      <c r="A218" s="1131">
        <v>61</v>
      </c>
      <c r="B218" s="1131">
        <v>29</v>
      </c>
      <c r="C218" s="1131" t="s">
        <v>69</v>
      </c>
      <c r="D218" s="1131">
        <v>2563</v>
      </c>
      <c r="E218" s="1371" t="s">
        <v>8176</v>
      </c>
      <c r="F218" s="1177" t="s">
        <v>8176</v>
      </c>
      <c r="G218" s="1371" t="s">
        <v>8177</v>
      </c>
      <c r="H218" s="1177" t="s">
        <v>8178</v>
      </c>
      <c r="I218" s="1177" t="s">
        <v>191</v>
      </c>
      <c r="J218" s="1177" t="s">
        <v>216</v>
      </c>
      <c r="K218" s="1177" t="s">
        <v>3414</v>
      </c>
      <c r="L218" s="1" t="s">
        <v>8174</v>
      </c>
      <c r="M218" s="87" t="s">
        <v>8175</v>
      </c>
      <c r="N218" s="241" t="s">
        <v>3849</v>
      </c>
      <c r="O218" s="110"/>
    </row>
    <row r="219" spans="1:15" ht="24.75" customHeight="1" x14ac:dyDescent="0.25">
      <c r="A219" s="1130"/>
      <c r="B219" s="1130"/>
      <c r="C219" s="1130"/>
      <c r="D219" s="1130"/>
      <c r="E219" s="1372"/>
      <c r="F219" s="1195"/>
      <c r="G219" s="1372"/>
      <c r="H219" s="1195"/>
      <c r="I219" s="1195"/>
      <c r="J219" s="1195"/>
      <c r="K219" s="1195"/>
      <c r="L219" s="1" t="s">
        <v>8500</v>
      </c>
      <c r="M219" s="87" t="s">
        <v>8502</v>
      </c>
      <c r="N219" s="187"/>
      <c r="O219" s="110"/>
    </row>
    <row r="220" spans="1:15" ht="40.5" customHeight="1" x14ac:dyDescent="0.25">
      <c r="A220" s="1130"/>
      <c r="B220" s="1130"/>
      <c r="C220" s="1130"/>
      <c r="D220" s="1130"/>
      <c r="E220" s="1372"/>
      <c r="F220" s="1195"/>
      <c r="G220" s="1372"/>
      <c r="H220" s="1195"/>
      <c r="I220" s="1195"/>
      <c r="J220" s="1195"/>
      <c r="K220" s="1195"/>
      <c r="L220" s="1" t="s">
        <v>8501</v>
      </c>
      <c r="M220" s="87" t="s">
        <v>8503</v>
      </c>
      <c r="N220" s="187"/>
      <c r="O220" s="110"/>
    </row>
    <row r="221" spans="1:15" s="59" customFormat="1" ht="30.75" customHeight="1" x14ac:dyDescent="0.25">
      <c r="A221" s="1130"/>
      <c r="B221" s="1130"/>
      <c r="C221" s="1130"/>
      <c r="D221" s="1130"/>
      <c r="E221" s="1372"/>
      <c r="F221" s="1195"/>
      <c r="G221" s="1372"/>
      <c r="H221" s="1195"/>
      <c r="I221" s="1195"/>
      <c r="J221" s="1195"/>
      <c r="K221" s="1195"/>
      <c r="L221" s="1" t="s">
        <v>6610</v>
      </c>
      <c r="M221" s="87" t="s">
        <v>8617</v>
      </c>
      <c r="N221" s="187"/>
      <c r="O221" s="110"/>
    </row>
    <row r="222" spans="1:15" s="59" customFormat="1" ht="30.75" customHeight="1" x14ac:dyDescent="0.25">
      <c r="A222" s="1130"/>
      <c r="B222" s="1130"/>
      <c r="C222" s="1130"/>
      <c r="D222" s="1130"/>
      <c r="E222" s="1372"/>
      <c r="F222" s="1195"/>
      <c r="G222" s="1372"/>
      <c r="H222" s="1195"/>
      <c r="I222" s="1195"/>
      <c r="J222" s="1195"/>
      <c r="K222" s="1195"/>
      <c r="L222" s="1" t="s">
        <v>9052</v>
      </c>
      <c r="M222" s="87" t="s">
        <v>9053</v>
      </c>
      <c r="N222" s="187"/>
      <c r="O222" s="110"/>
    </row>
    <row r="223" spans="1:15" ht="40.5" customHeight="1" x14ac:dyDescent="0.25">
      <c r="A223" s="1130"/>
      <c r="B223" s="1130"/>
      <c r="C223" s="1130"/>
      <c r="D223" s="1130"/>
      <c r="E223" s="1372"/>
      <c r="F223" s="1195"/>
      <c r="G223" s="1372"/>
      <c r="H223" s="1195"/>
      <c r="I223" s="1195"/>
      <c r="J223" s="1195"/>
      <c r="K223" s="1195"/>
      <c r="L223" s="26" t="s">
        <v>6825</v>
      </c>
      <c r="M223" s="48" t="s">
        <v>9405</v>
      </c>
      <c r="N223" s="160"/>
      <c r="O223" s="110"/>
    </row>
    <row r="224" spans="1:15" ht="42" customHeight="1" x14ac:dyDescent="0.25">
      <c r="A224" s="1135"/>
      <c r="B224" s="1135"/>
      <c r="C224" s="1135"/>
      <c r="D224" s="1135"/>
      <c r="E224" s="1373"/>
      <c r="F224" s="1178"/>
      <c r="G224" s="1373"/>
      <c r="H224" s="1178"/>
      <c r="I224" s="1178"/>
      <c r="J224" s="1178"/>
      <c r="K224" s="1178"/>
      <c r="L224" s="26" t="s">
        <v>9406</v>
      </c>
      <c r="M224" s="48" t="s">
        <v>9407</v>
      </c>
      <c r="N224" s="160" t="s">
        <v>9408</v>
      </c>
      <c r="O224" s="110">
        <v>140000</v>
      </c>
    </row>
    <row r="225" spans="1:15" ht="33" customHeight="1" x14ac:dyDescent="0.25">
      <c r="A225" s="1395">
        <v>62</v>
      </c>
      <c r="B225" s="1395">
        <v>13</v>
      </c>
      <c r="C225" s="1395" t="s">
        <v>73</v>
      </c>
      <c r="D225" s="1395">
        <v>2563</v>
      </c>
      <c r="E225" s="1439" t="s">
        <v>9797</v>
      </c>
      <c r="F225" s="1436" t="s">
        <v>8234</v>
      </c>
      <c r="G225" s="1439" t="s">
        <v>8235</v>
      </c>
      <c r="H225" s="1436" t="s">
        <v>8236</v>
      </c>
      <c r="I225" s="1436" t="s">
        <v>364</v>
      </c>
      <c r="J225" s="1436" t="s">
        <v>105</v>
      </c>
      <c r="K225" s="1436" t="s">
        <v>3414</v>
      </c>
      <c r="L225" s="267" t="s">
        <v>8237</v>
      </c>
      <c r="M225" s="260" t="s">
        <v>8238</v>
      </c>
      <c r="N225" s="268"/>
      <c r="O225" s="188" t="s">
        <v>9828</v>
      </c>
    </row>
    <row r="226" spans="1:15" ht="33" customHeight="1" x14ac:dyDescent="0.25">
      <c r="A226" s="1396"/>
      <c r="B226" s="1396"/>
      <c r="C226" s="1396"/>
      <c r="D226" s="1396"/>
      <c r="E226" s="1440"/>
      <c r="F226" s="1437"/>
      <c r="G226" s="1440"/>
      <c r="H226" s="1437"/>
      <c r="I226" s="1437"/>
      <c r="J226" s="1437"/>
      <c r="K226" s="1437"/>
      <c r="L226" s="267" t="s">
        <v>8262</v>
      </c>
      <c r="M226" s="260" t="s">
        <v>8263</v>
      </c>
      <c r="N226" s="268"/>
      <c r="O226" s="269"/>
    </row>
    <row r="227" spans="1:15" ht="33" customHeight="1" x14ac:dyDescent="0.25">
      <c r="A227" s="1396"/>
      <c r="B227" s="1396"/>
      <c r="C227" s="1396"/>
      <c r="D227" s="1396"/>
      <c r="E227" s="1440"/>
      <c r="F227" s="1437"/>
      <c r="G227" s="1440"/>
      <c r="H227" s="1437"/>
      <c r="I227" s="1437"/>
      <c r="J227" s="1437"/>
      <c r="K227" s="1437"/>
      <c r="L227" s="267" t="s">
        <v>8264</v>
      </c>
      <c r="M227" s="260" t="s">
        <v>8265</v>
      </c>
      <c r="N227" s="268"/>
      <c r="O227" s="269"/>
    </row>
    <row r="228" spans="1:15" s="59" customFormat="1" ht="33" customHeight="1" x14ac:dyDescent="0.25">
      <c r="A228" s="1396"/>
      <c r="B228" s="1396"/>
      <c r="C228" s="1396"/>
      <c r="D228" s="1396"/>
      <c r="E228" s="1440"/>
      <c r="F228" s="1437"/>
      <c r="G228" s="1440"/>
      <c r="H228" s="1437"/>
      <c r="I228" s="1437"/>
      <c r="J228" s="1437"/>
      <c r="K228" s="1437"/>
      <c r="L228" s="267" t="s">
        <v>6610</v>
      </c>
      <c r="M228" s="260" t="s">
        <v>8335</v>
      </c>
      <c r="N228" s="268"/>
      <c r="O228" s="269"/>
    </row>
    <row r="229" spans="1:15" s="59" customFormat="1" ht="33" customHeight="1" x14ac:dyDescent="0.25">
      <c r="A229" s="1396"/>
      <c r="B229" s="1396"/>
      <c r="C229" s="1396"/>
      <c r="D229" s="1396"/>
      <c r="E229" s="1440"/>
      <c r="F229" s="1437"/>
      <c r="G229" s="1440"/>
      <c r="H229" s="1437"/>
      <c r="I229" s="1437"/>
      <c r="J229" s="1437"/>
      <c r="K229" s="1437"/>
      <c r="L229" s="267" t="s">
        <v>5178</v>
      </c>
      <c r="M229" s="260" t="s">
        <v>8706</v>
      </c>
      <c r="N229" s="268"/>
      <c r="O229" s="269"/>
    </row>
    <row r="230" spans="1:15" ht="40.5" customHeight="1" x14ac:dyDescent="0.25">
      <c r="A230" s="1396"/>
      <c r="B230" s="1396"/>
      <c r="C230" s="1396"/>
      <c r="D230" s="1396"/>
      <c r="E230" s="1440"/>
      <c r="F230" s="1437"/>
      <c r="G230" s="1440"/>
      <c r="H230" s="1437"/>
      <c r="I230" s="1437"/>
      <c r="J230" s="1437"/>
      <c r="K230" s="1437"/>
      <c r="L230" s="101" t="s">
        <v>297</v>
      </c>
      <c r="M230" s="259" t="s">
        <v>9824</v>
      </c>
      <c r="N230" s="262"/>
      <c r="O230" s="269">
        <v>36667.68</v>
      </c>
    </row>
    <row r="231" spans="1:15" ht="39" customHeight="1" x14ac:dyDescent="0.25">
      <c r="A231" s="1397"/>
      <c r="B231" s="1397"/>
      <c r="C231" s="1397"/>
      <c r="D231" s="1397"/>
      <c r="E231" s="1441"/>
      <c r="F231" s="1438"/>
      <c r="G231" s="1441"/>
      <c r="H231" s="1438"/>
      <c r="I231" s="1438"/>
      <c r="J231" s="1438"/>
      <c r="K231" s="1438"/>
      <c r="L231" s="259" t="s">
        <v>9825</v>
      </c>
      <c r="M231" s="270" t="s">
        <v>9826</v>
      </c>
      <c r="N231" s="262" t="s">
        <v>9827</v>
      </c>
      <c r="O231" s="269"/>
    </row>
    <row r="232" spans="1:15" ht="33" customHeight="1" x14ac:dyDescent="0.25">
      <c r="A232" s="1395">
        <v>63</v>
      </c>
      <c r="B232" s="1395">
        <v>13</v>
      </c>
      <c r="C232" s="1395" t="s">
        <v>73</v>
      </c>
      <c r="D232" s="1395">
        <v>2563</v>
      </c>
      <c r="E232" s="1439" t="s">
        <v>8241</v>
      </c>
      <c r="F232" s="1436" t="s">
        <v>8242</v>
      </c>
      <c r="G232" s="1439" t="s">
        <v>8243</v>
      </c>
      <c r="H232" s="1436" t="s">
        <v>8244</v>
      </c>
      <c r="I232" s="1436" t="s">
        <v>828</v>
      </c>
      <c r="J232" s="1436" t="s">
        <v>2880</v>
      </c>
      <c r="K232" s="1436" t="s">
        <v>3414</v>
      </c>
      <c r="L232" s="267" t="s">
        <v>8239</v>
      </c>
      <c r="M232" s="260" t="s">
        <v>8240</v>
      </c>
      <c r="N232" s="268"/>
      <c r="O232" s="188" t="s">
        <v>9828</v>
      </c>
    </row>
    <row r="233" spans="1:15" ht="28.5" customHeight="1" x14ac:dyDescent="0.25">
      <c r="A233" s="1396"/>
      <c r="B233" s="1396"/>
      <c r="C233" s="1396"/>
      <c r="D233" s="1396"/>
      <c r="E233" s="1440"/>
      <c r="F233" s="1437"/>
      <c r="G233" s="1440"/>
      <c r="H233" s="1437"/>
      <c r="I233" s="1437"/>
      <c r="J233" s="1437"/>
      <c r="K233" s="1437"/>
      <c r="L233" s="267" t="s">
        <v>8262</v>
      </c>
      <c r="M233" s="260" t="s">
        <v>8266</v>
      </c>
      <c r="N233" s="268"/>
      <c r="O233" s="269"/>
    </row>
    <row r="234" spans="1:15" s="59" customFormat="1" ht="28.5" customHeight="1" x14ac:dyDescent="0.25">
      <c r="A234" s="1396"/>
      <c r="B234" s="1396"/>
      <c r="C234" s="1396"/>
      <c r="D234" s="1396"/>
      <c r="E234" s="1440"/>
      <c r="F234" s="1437"/>
      <c r="G234" s="1440"/>
      <c r="H234" s="1437"/>
      <c r="I234" s="1437"/>
      <c r="J234" s="1437"/>
      <c r="K234" s="1437"/>
      <c r="L234" s="267" t="s">
        <v>8264</v>
      </c>
      <c r="M234" s="260" t="s">
        <v>8267</v>
      </c>
      <c r="N234" s="268"/>
      <c r="O234" s="269"/>
    </row>
    <row r="235" spans="1:15" s="59" customFormat="1" ht="28.5" customHeight="1" x14ac:dyDescent="0.25">
      <c r="A235" s="1396"/>
      <c r="B235" s="1396"/>
      <c r="C235" s="1396"/>
      <c r="D235" s="1396"/>
      <c r="E235" s="1440"/>
      <c r="F235" s="1437"/>
      <c r="G235" s="1440"/>
      <c r="H235" s="1437"/>
      <c r="I235" s="1437"/>
      <c r="J235" s="1437"/>
      <c r="K235" s="1437"/>
      <c r="L235" s="267" t="s">
        <v>6610</v>
      </c>
      <c r="M235" s="260" t="s">
        <v>8356</v>
      </c>
      <c r="N235" s="268"/>
      <c r="O235" s="269"/>
    </row>
    <row r="236" spans="1:15" ht="40.5" customHeight="1" x14ac:dyDescent="0.25">
      <c r="A236" s="1396"/>
      <c r="B236" s="1396"/>
      <c r="C236" s="1396"/>
      <c r="D236" s="1396"/>
      <c r="E236" s="1440"/>
      <c r="F236" s="1437"/>
      <c r="G236" s="1440"/>
      <c r="H236" s="1437"/>
      <c r="I236" s="1437"/>
      <c r="J236" s="1437"/>
      <c r="K236" s="1437"/>
      <c r="L236" s="101" t="s">
        <v>297</v>
      </c>
      <c r="M236" s="259" t="s">
        <v>9829</v>
      </c>
      <c r="N236" s="262"/>
      <c r="O236" s="269">
        <v>136398</v>
      </c>
    </row>
    <row r="237" spans="1:15" ht="40.5" customHeight="1" x14ac:dyDescent="0.25">
      <c r="A237" s="1397"/>
      <c r="B237" s="1397"/>
      <c r="C237" s="1397"/>
      <c r="D237" s="1397"/>
      <c r="E237" s="1441"/>
      <c r="F237" s="1438"/>
      <c r="G237" s="1441"/>
      <c r="H237" s="1438"/>
      <c r="I237" s="1438"/>
      <c r="J237" s="1438"/>
      <c r="K237" s="1438"/>
      <c r="L237" s="259" t="s">
        <v>9825</v>
      </c>
      <c r="M237" s="270" t="s">
        <v>9830</v>
      </c>
      <c r="N237" s="262" t="s">
        <v>9827</v>
      </c>
      <c r="O237" s="269"/>
    </row>
    <row r="238" spans="1:15" ht="30" customHeight="1" x14ac:dyDescent="0.25">
      <c r="A238" s="1131">
        <v>64</v>
      </c>
      <c r="B238" s="1148">
        <v>14</v>
      </c>
      <c r="C238" s="1148" t="s">
        <v>73</v>
      </c>
      <c r="D238" s="1148">
        <v>2563</v>
      </c>
      <c r="E238" s="1318" t="s">
        <v>8338</v>
      </c>
      <c r="F238" s="1114" t="s">
        <v>8245</v>
      </c>
      <c r="G238" s="1318" t="s">
        <v>8246</v>
      </c>
      <c r="H238" s="1114" t="s">
        <v>8247</v>
      </c>
      <c r="I238" s="1114" t="s">
        <v>142</v>
      </c>
      <c r="J238" s="1114" t="s">
        <v>78</v>
      </c>
      <c r="K238" s="1114" t="s">
        <v>3414</v>
      </c>
      <c r="L238" s="1" t="s">
        <v>8249</v>
      </c>
      <c r="M238" s="87" t="s">
        <v>8248</v>
      </c>
      <c r="N238" s="187"/>
      <c r="O238" s="110"/>
    </row>
    <row r="239" spans="1:15" ht="30" customHeight="1" x14ac:dyDescent="0.25">
      <c r="A239" s="1135"/>
      <c r="B239" s="1150"/>
      <c r="C239" s="1150"/>
      <c r="D239" s="1150"/>
      <c r="E239" s="1320"/>
      <c r="F239" s="1115"/>
      <c r="G239" s="1320"/>
      <c r="H239" s="1115"/>
      <c r="I239" s="1115"/>
      <c r="J239" s="1115"/>
      <c r="K239" s="1115"/>
      <c r="L239" s="1" t="s">
        <v>8250</v>
      </c>
      <c r="M239" s="158" t="s">
        <v>8302</v>
      </c>
      <c r="N239" s="187"/>
      <c r="O239" s="110"/>
    </row>
    <row r="240" spans="1:15" ht="30" customHeight="1" x14ac:dyDescent="0.25">
      <c r="A240" s="1131">
        <v>65</v>
      </c>
      <c r="B240" s="1148">
        <v>24</v>
      </c>
      <c r="C240" s="1114" t="s">
        <v>73</v>
      </c>
      <c r="D240" s="1114">
        <v>2563</v>
      </c>
      <c r="E240" s="1318" t="s">
        <v>9584</v>
      </c>
      <c r="F240" s="1114" t="s">
        <v>8387</v>
      </c>
      <c r="G240" s="1318" t="s">
        <v>11322</v>
      </c>
      <c r="H240" s="1114" t="s">
        <v>8390</v>
      </c>
      <c r="I240" s="1114" t="s">
        <v>8391</v>
      </c>
      <c r="J240" s="1114" t="s">
        <v>2880</v>
      </c>
      <c r="K240" s="1114" t="s">
        <v>3414</v>
      </c>
      <c r="L240" s="1" t="s">
        <v>8388</v>
      </c>
      <c r="M240" s="158" t="s">
        <v>8389</v>
      </c>
      <c r="N240" s="187"/>
      <c r="O240" s="110"/>
    </row>
    <row r="241" spans="1:15" ht="30" customHeight="1" x14ac:dyDescent="0.25">
      <c r="A241" s="1130"/>
      <c r="B241" s="1149"/>
      <c r="C241" s="1147"/>
      <c r="D241" s="1147"/>
      <c r="E241" s="1319"/>
      <c r="F241" s="1147"/>
      <c r="G241" s="1319"/>
      <c r="H241" s="1147"/>
      <c r="I241" s="1147"/>
      <c r="J241" s="1147"/>
      <c r="K241" s="1147"/>
      <c r="L241" s="1" t="s">
        <v>8392</v>
      </c>
      <c r="M241" s="158" t="s">
        <v>8393</v>
      </c>
      <c r="N241" s="187"/>
      <c r="O241" s="110"/>
    </row>
    <row r="242" spans="1:15" ht="43.5" customHeight="1" x14ac:dyDescent="0.25">
      <c r="A242" s="1130"/>
      <c r="B242" s="1149"/>
      <c r="C242" s="1147"/>
      <c r="D242" s="1147"/>
      <c r="E242" s="1319"/>
      <c r="F242" s="1147"/>
      <c r="G242" s="1319"/>
      <c r="H242" s="1147"/>
      <c r="I242" s="1147"/>
      <c r="J242" s="1147"/>
      <c r="K242" s="1147"/>
      <c r="L242" s="1" t="s">
        <v>8457</v>
      </c>
      <c r="M242" s="158" t="s">
        <v>8459</v>
      </c>
      <c r="N242" s="187"/>
      <c r="O242" s="110"/>
    </row>
    <row r="243" spans="1:15" ht="30.75" customHeight="1" x14ac:dyDescent="0.25">
      <c r="A243" s="1135"/>
      <c r="B243" s="1150"/>
      <c r="C243" s="1115"/>
      <c r="D243" s="1115"/>
      <c r="E243" s="1320"/>
      <c r="F243" s="1115"/>
      <c r="G243" s="1320"/>
      <c r="H243" s="1115"/>
      <c r="I243" s="1115"/>
      <c r="J243" s="1115"/>
      <c r="K243" s="1115"/>
      <c r="L243" s="1" t="s">
        <v>8458</v>
      </c>
      <c r="M243" s="158" t="s">
        <v>8460</v>
      </c>
      <c r="N243" s="187"/>
      <c r="O243" s="110"/>
    </row>
    <row r="244" spans="1:15" ht="30.75" customHeight="1" x14ac:dyDescent="0.25">
      <c r="A244" s="1131">
        <v>66</v>
      </c>
      <c r="B244" s="1131">
        <v>28</v>
      </c>
      <c r="C244" s="1131" t="s">
        <v>71</v>
      </c>
      <c r="D244" s="1131">
        <v>2563</v>
      </c>
      <c r="E244" s="1252" t="s">
        <v>8625</v>
      </c>
      <c r="F244" s="1067" t="s">
        <v>8634</v>
      </c>
      <c r="G244" s="1252" t="s">
        <v>8635</v>
      </c>
      <c r="H244" s="1067" t="s">
        <v>8626</v>
      </c>
      <c r="I244" s="1067" t="s">
        <v>284</v>
      </c>
      <c r="J244" s="1067" t="s">
        <v>78</v>
      </c>
      <c r="K244" s="1067" t="s">
        <v>3414</v>
      </c>
      <c r="L244" s="1" t="s">
        <v>8636</v>
      </c>
      <c r="M244" s="87" t="s">
        <v>8637</v>
      </c>
      <c r="N244" s="187"/>
      <c r="O244" s="110"/>
    </row>
    <row r="245" spans="1:15" ht="30.75" customHeight="1" x14ac:dyDescent="0.25">
      <c r="A245" s="1130"/>
      <c r="B245" s="1130"/>
      <c r="C245" s="1130"/>
      <c r="D245" s="1130"/>
      <c r="E245" s="1276"/>
      <c r="F245" s="1068"/>
      <c r="G245" s="1276"/>
      <c r="H245" s="1068"/>
      <c r="I245" s="1068"/>
      <c r="J245" s="1068"/>
      <c r="K245" s="1068"/>
      <c r="L245" s="1" t="s">
        <v>8798</v>
      </c>
      <c r="M245" s="158" t="s">
        <v>8801</v>
      </c>
      <c r="N245" s="187"/>
      <c r="O245" s="110"/>
    </row>
    <row r="246" spans="1:15" ht="30.75" customHeight="1" x14ac:dyDescent="0.25">
      <c r="A246" s="1135"/>
      <c r="B246" s="1135"/>
      <c r="C246" s="1135"/>
      <c r="D246" s="1135"/>
      <c r="E246" s="1253"/>
      <c r="F246" s="1069"/>
      <c r="G246" s="1253"/>
      <c r="H246" s="1069"/>
      <c r="I246" s="1069"/>
      <c r="J246" s="1069"/>
      <c r="K246" s="1069"/>
      <c r="L246" s="1" t="s">
        <v>8799</v>
      </c>
      <c r="M246" s="158" t="s">
        <v>8800</v>
      </c>
      <c r="N246" s="187"/>
      <c r="O246" s="110"/>
    </row>
    <row r="247" spans="1:15" ht="30.75" customHeight="1" x14ac:dyDescent="0.3">
      <c r="A247" s="1131">
        <v>67</v>
      </c>
      <c r="B247" s="214">
        <v>16</v>
      </c>
      <c r="C247" s="212" t="s">
        <v>67</v>
      </c>
      <c r="D247" s="213">
        <v>2563</v>
      </c>
      <c r="E247" s="1318" t="s">
        <v>8756</v>
      </c>
      <c r="F247" s="1114" t="s">
        <v>8757</v>
      </c>
      <c r="G247" s="1318" t="s">
        <v>8921</v>
      </c>
      <c r="H247" s="1114" t="s">
        <v>8758</v>
      </c>
      <c r="I247" s="1114" t="s">
        <v>550</v>
      </c>
      <c r="J247" s="1114" t="s">
        <v>551</v>
      </c>
      <c r="K247" s="1114" t="s">
        <v>3414</v>
      </c>
      <c r="L247" s="1" t="s">
        <v>8759</v>
      </c>
      <c r="M247" s="158" t="s">
        <v>8760</v>
      </c>
      <c r="N247" s="187"/>
      <c r="O247" s="110"/>
    </row>
    <row r="248" spans="1:15" ht="30.75" customHeight="1" x14ac:dyDescent="0.25">
      <c r="A248" s="1135"/>
      <c r="B248" s="86"/>
      <c r="C248" s="99"/>
      <c r="D248" s="152"/>
      <c r="E248" s="1320"/>
      <c r="F248" s="1115"/>
      <c r="G248" s="1320"/>
      <c r="H248" s="1115"/>
      <c r="I248" s="1115"/>
      <c r="J248" s="1115"/>
      <c r="K248" s="1115"/>
      <c r="L248" s="1" t="s">
        <v>8761</v>
      </c>
      <c r="M248" s="87" t="s">
        <v>8762</v>
      </c>
      <c r="N248" s="187"/>
      <c r="O248" s="110"/>
    </row>
    <row r="249" spans="1:15" ht="30.75" customHeight="1" x14ac:dyDescent="0.25">
      <c r="A249" s="1390">
        <v>68</v>
      </c>
      <c r="B249" s="1390">
        <v>3</v>
      </c>
      <c r="C249" s="1390" t="s">
        <v>677</v>
      </c>
      <c r="D249" s="1390">
        <v>2563</v>
      </c>
      <c r="E249" s="1390" t="s">
        <v>8918</v>
      </c>
      <c r="F249" s="1390" t="s">
        <v>9809</v>
      </c>
      <c r="G249" s="1393" t="s">
        <v>8919</v>
      </c>
      <c r="H249" s="1390" t="s">
        <v>8920</v>
      </c>
      <c r="I249" s="1390" t="s">
        <v>584</v>
      </c>
      <c r="J249" s="1390" t="s">
        <v>463</v>
      </c>
      <c r="K249" s="1390" t="s">
        <v>3414</v>
      </c>
      <c r="L249" s="112" t="s">
        <v>8922</v>
      </c>
      <c r="M249" s="87" t="s">
        <v>8923</v>
      </c>
      <c r="N249" s="187"/>
      <c r="O249" s="110"/>
    </row>
    <row r="250" spans="1:15" ht="30.75" customHeight="1" x14ac:dyDescent="0.25">
      <c r="A250" s="1391"/>
      <c r="B250" s="1391"/>
      <c r="C250" s="1391"/>
      <c r="D250" s="1391"/>
      <c r="E250" s="1391"/>
      <c r="F250" s="1391"/>
      <c r="G250" s="1442"/>
      <c r="H250" s="1391"/>
      <c r="I250" s="1391"/>
      <c r="J250" s="1391"/>
      <c r="K250" s="1391"/>
      <c r="L250" s="11" t="s">
        <v>297</v>
      </c>
      <c r="M250" s="87" t="s">
        <v>9831</v>
      </c>
      <c r="N250" s="187"/>
      <c r="O250" s="110"/>
    </row>
    <row r="251" spans="1:15" ht="42.75" customHeight="1" x14ac:dyDescent="0.25">
      <c r="A251" s="1391"/>
      <c r="B251" s="1391"/>
      <c r="C251" s="1391"/>
      <c r="D251" s="1391"/>
      <c r="E251" s="1391"/>
      <c r="F251" s="1391"/>
      <c r="G251" s="1442"/>
      <c r="H251" s="1391"/>
      <c r="I251" s="1391"/>
      <c r="J251" s="1391"/>
      <c r="K251" s="1391"/>
      <c r="L251" s="87" t="s">
        <v>9833</v>
      </c>
      <c r="M251" s="87" t="s">
        <v>9832</v>
      </c>
      <c r="N251" s="187"/>
      <c r="O251" s="110"/>
    </row>
    <row r="252" spans="1:15" ht="42.75" customHeight="1" x14ac:dyDescent="0.25">
      <c r="A252" s="1391"/>
      <c r="B252" s="1391"/>
      <c r="C252" s="1391"/>
      <c r="D252" s="1391"/>
      <c r="E252" s="1391"/>
      <c r="F252" s="1391"/>
      <c r="G252" s="1442"/>
      <c r="H252" s="1391"/>
      <c r="I252" s="1391"/>
      <c r="J252" s="1391"/>
      <c r="K252" s="1391"/>
      <c r="L252" s="87" t="s">
        <v>10932</v>
      </c>
      <c r="M252" s="87" t="s">
        <v>10929</v>
      </c>
      <c r="N252" s="187"/>
      <c r="O252" s="110"/>
    </row>
    <row r="253" spans="1:15" ht="42.75" customHeight="1" x14ac:dyDescent="0.25">
      <c r="A253" s="1391"/>
      <c r="B253" s="1391"/>
      <c r="C253" s="1391"/>
      <c r="D253" s="1391"/>
      <c r="E253" s="1391"/>
      <c r="F253" s="1391"/>
      <c r="G253" s="1442"/>
      <c r="H253" s="1391"/>
      <c r="I253" s="1391"/>
      <c r="J253" s="1391"/>
      <c r="K253" s="1391"/>
      <c r="L253" s="87" t="s">
        <v>14017</v>
      </c>
      <c r="M253" s="87" t="s">
        <v>14020</v>
      </c>
      <c r="N253" s="187"/>
      <c r="O253" s="110"/>
    </row>
    <row r="254" spans="1:15" ht="42.75" customHeight="1" x14ac:dyDescent="0.25">
      <c r="A254" s="1391"/>
      <c r="B254" s="1391"/>
      <c r="C254" s="1391"/>
      <c r="D254" s="1391"/>
      <c r="E254" s="1391"/>
      <c r="F254" s="1391"/>
      <c r="G254" s="1442"/>
      <c r="H254" s="1391"/>
      <c r="I254" s="1391"/>
      <c r="J254" s="1391"/>
      <c r="K254" s="1391"/>
      <c r="L254" s="48" t="s">
        <v>14018</v>
      </c>
      <c r="M254" s="48" t="s">
        <v>14019</v>
      </c>
      <c r="N254" s="160"/>
      <c r="O254" s="110">
        <v>52477</v>
      </c>
    </row>
    <row r="255" spans="1:15" s="59" customFormat="1" ht="43.5" customHeight="1" x14ac:dyDescent="0.25">
      <c r="A255" s="1392"/>
      <c r="B255" s="1392"/>
      <c r="C255" s="1392"/>
      <c r="D255" s="1392"/>
      <c r="E255" s="1392"/>
      <c r="F255" s="1392"/>
      <c r="G255" s="1394"/>
      <c r="H255" s="1392"/>
      <c r="I255" s="1392"/>
      <c r="J255" s="1392"/>
      <c r="K255" s="1392"/>
      <c r="L255" s="48" t="s">
        <v>14021</v>
      </c>
      <c r="M255" s="48" t="s">
        <v>14022</v>
      </c>
      <c r="N255" s="160"/>
      <c r="O255" s="110"/>
    </row>
    <row r="256" spans="1:15" ht="43.5" customHeight="1" x14ac:dyDescent="0.25">
      <c r="A256" s="495"/>
      <c r="B256" s="495"/>
      <c r="C256" s="495"/>
      <c r="D256" s="495"/>
      <c r="E256" s="495"/>
      <c r="F256" s="495"/>
      <c r="G256" s="512"/>
      <c r="H256" s="495"/>
      <c r="I256" s="495"/>
      <c r="J256" s="495"/>
      <c r="K256" s="495"/>
      <c r="L256" s="87" t="s">
        <v>13833</v>
      </c>
      <c r="M256" s="87" t="s">
        <v>13836</v>
      </c>
      <c r="N256" s="187"/>
      <c r="O256" s="110"/>
    </row>
    <row r="257" spans="1:15" ht="43.5" customHeight="1" x14ac:dyDescent="0.25">
      <c r="A257" s="495"/>
      <c r="B257" s="495"/>
      <c r="C257" s="495"/>
      <c r="D257" s="495"/>
      <c r="E257" s="495"/>
      <c r="F257" s="495"/>
      <c r="G257" s="512"/>
      <c r="H257" s="495"/>
      <c r="I257" s="495"/>
      <c r="J257" s="495"/>
      <c r="K257" s="495"/>
      <c r="L257" s="87" t="s">
        <v>13834</v>
      </c>
      <c r="M257" s="87" t="s">
        <v>13835</v>
      </c>
      <c r="N257" s="187"/>
      <c r="O257" s="110"/>
    </row>
    <row r="258" spans="1:15" ht="45" customHeight="1" x14ac:dyDescent="0.25">
      <c r="A258" s="1390">
        <v>69</v>
      </c>
      <c r="B258" s="1390">
        <v>10</v>
      </c>
      <c r="C258" s="1390" t="s">
        <v>677</v>
      </c>
      <c r="D258" s="1390">
        <v>2563</v>
      </c>
      <c r="E258" s="1393" t="s">
        <v>8984</v>
      </c>
      <c r="F258" s="1388" t="s">
        <v>8983</v>
      </c>
      <c r="G258" s="1393"/>
      <c r="H258" s="1388" t="s">
        <v>8985</v>
      </c>
      <c r="I258" s="1388" t="s">
        <v>780</v>
      </c>
      <c r="J258" s="1388" t="s">
        <v>92</v>
      </c>
      <c r="K258" s="1114" t="s">
        <v>3414</v>
      </c>
      <c r="L258" s="1" t="s">
        <v>8986</v>
      </c>
      <c r="M258" s="87" t="s">
        <v>8989</v>
      </c>
      <c r="N258" s="187"/>
      <c r="O258" s="110"/>
    </row>
    <row r="259" spans="1:15" s="4" customFormat="1" ht="24.75" customHeight="1" x14ac:dyDescent="0.25">
      <c r="A259" s="1392"/>
      <c r="B259" s="1392"/>
      <c r="C259" s="1392"/>
      <c r="D259" s="1392"/>
      <c r="E259" s="1394"/>
      <c r="F259" s="1389"/>
      <c r="G259" s="1394"/>
      <c r="H259" s="1389"/>
      <c r="I259" s="1389"/>
      <c r="J259" s="1389"/>
      <c r="K259" s="1115"/>
      <c r="L259" s="1" t="s">
        <v>8987</v>
      </c>
      <c r="M259" s="87" t="s">
        <v>8988</v>
      </c>
      <c r="N259" s="187"/>
      <c r="O259" s="110"/>
    </row>
    <row r="260" spans="1:15" s="4" customFormat="1" ht="24.75" customHeight="1" x14ac:dyDescent="0.25">
      <c r="A260" s="6">
        <v>70</v>
      </c>
      <c r="B260" s="46">
        <v>16</v>
      </c>
      <c r="C260" s="9" t="s">
        <v>677</v>
      </c>
      <c r="D260" s="9">
        <v>2563</v>
      </c>
      <c r="E260" s="171" t="s">
        <v>9008</v>
      </c>
      <c r="F260" s="221" t="s">
        <v>9013</v>
      </c>
      <c r="G260" s="171" t="s">
        <v>9009</v>
      </c>
      <c r="H260" s="221" t="s">
        <v>9010</v>
      </c>
      <c r="I260" s="221" t="s">
        <v>9011</v>
      </c>
      <c r="J260" s="221" t="s">
        <v>92</v>
      </c>
      <c r="K260" s="221" t="s">
        <v>3414</v>
      </c>
      <c r="L260" s="1" t="s">
        <v>9012</v>
      </c>
      <c r="M260" s="87" t="s">
        <v>9014</v>
      </c>
      <c r="N260" s="187"/>
      <c r="O260" s="110"/>
    </row>
    <row r="261" spans="1:15" ht="40.5" customHeight="1" x14ac:dyDescent="0.25">
      <c r="A261" s="220"/>
      <c r="B261" s="140"/>
      <c r="C261" s="140"/>
      <c r="D261" s="140"/>
      <c r="E261" s="287"/>
      <c r="F261" s="175"/>
      <c r="G261" s="169"/>
      <c r="H261" s="168"/>
      <c r="I261" s="168"/>
      <c r="J261" s="168"/>
      <c r="K261" s="168"/>
      <c r="L261" s="150" t="s">
        <v>8798</v>
      </c>
      <c r="M261" s="150" t="s">
        <v>9658</v>
      </c>
      <c r="N261" s="95"/>
      <c r="O261" s="163"/>
    </row>
    <row r="262" spans="1:15" ht="39" customHeight="1" x14ac:dyDescent="0.25">
      <c r="A262" s="220"/>
      <c r="B262" s="140">
        <v>27</v>
      </c>
      <c r="C262" s="140" t="s">
        <v>68</v>
      </c>
      <c r="D262" s="140">
        <v>2564</v>
      </c>
      <c r="E262" s="286"/>
      <c r="F262" s="141"/>
      <c r="G262" s="99"/>
      <c r="H262" s="152"/>
      <c r="I262" s="152"/>
      <c r="J262" s="152"/>
      <c r="K262" s="152"/>
      <c r="L262" s="150" t="s">
        <v>8363</v>
      </c>
      <c r="M262" s="150" t="s">
        <v>9657</v>
      </c>
      <c r="N262" s="95"/>
      <c r="O262" s="163"/>
    </row>
    <row r="263" spans="1:15" ht="36" customHeight="1" x14ac:dyDescent="0.25">
      <c r="A263" s="1131">
        <v>71</v>
      </c>
      <c r="B263" s="1131">
        <v>23</v>
      </c>
      <c r="C263" s="1131" t="s">
        <v>677</v>
      </c>
      <c r="D263" s="1131">
        <v>2563</v>
      </c>
      <c r="E263" s="1371" t="s">
        <v>9180</v>
      </c>
      <c r="F263" s="1177" t="s">
        <v>9180</v>
      </c>
      <c r="G263" s="1371" t="s">
        <v>9181</v>
      </c>
      <c r="H263" s="1177" t="s">
        <v>9182</v>
      </c>
      <c r="I263" s="1177" t="s">
        <v>211</v>
      </c>
      <c r="J263" s="1177" t="s">
        <v>212</v>
      </c>
      <c r="K263" s="1177" t="s">
        <v>3414</v>
      </c>
      <c r="L263" s="1" t="s">
        <v>9183</v>
      </c>
      <c r="M263" s="87" t="s">
        <v>9185</v>
      </c>
      <c r="N263" s="187"/>
      <c r="O263" s="110"/>
    </row>
    <row r="264" spans="1:15" ht="30.75" customHeight="1" x14ac:dyDescent="0.25">
      <c r="A264" s="1130"/>
      <c r="B264" s="1130"/>
      <c r="C264" s="1130"/>
      <c r="D264" s="1130"/>
      <c r="E264" s="1372"/>
      <c r="F264" s="1195"/>
      <c r="G264" s="1372"/>
      <c r="H264" s="1195"/>
      <c r="I264" s="1195"/>
      <c r="J264" s="1195"/>
      <c r="K264" s="1195"/>
      <c r="L264" s="1" t="s">
        <v>9184</v>
      </c>
      <c r="M264" s="87" t="s">
        <v>9186</v>
      </c>
      <c r="N264" s="187"/>
      <c r="O264" s="110"/>
    </row>
    <row r="265" spans="1:15" ht="30.75" customHeight="1" x14ac:dyDescent="0.25">
      <c r="A265" s="1130"/>
      <c r="B265" s="1130"/>
      <c r="C265" s="1130"/>
      <c r="D265" s="1130"/>
      <c r="E265" s="1372"/>
      <c r="F265" s="1195"/>
      <c r="G265" s="1372"/>
      <c r="H265" s="1195"/>
      <c r="I265" s="1195"/>
      <c r="J265" s="1195"/>
      <c r="K265" s="1195"/>
      <c r="L265" s="1" t="s">
        <v>6610</v>
      </c>
      <c r="M265" s="87" t="s">
        <v>9186</v>
      </c>
      <c r="N265" s="187"/>
      <c r="O265" s="110"/>
    </row>
    <row r="266" spans="1:15" ht="30.75" customHeight="1" x14ac:dyDescent="0.25">
      <c r="A266" s="1130"/>
      <c r="B266" s="1130"/>
      <c r="C266" s="1130"/>
      <c r="D266" s="1130"/>
      <c r="E266" s="1372"/>
      <c r="F266" s="1195"/>
      <c r="G266" s="1372"/>
      <c r="H266" s="1195"/>
      <c r="I266" s="1195"/>
      <c r="J266" s="1195"/>
      <c r="K266" s="1195"/>
      <c r="L266" s="87" t="s">
        <v>8798</v>
      </c>
      <c r="M266" s="150" t="s">
        <v>9368</v>
      </c>
      <c r="N266" s="187"/>
      <c r="O266" s="110"/>
    </row>
    <row r="267" spans="1:15" ht="30.75" customHeight="1" x14ac:dyDescent="0.25">
      <c r="A267" s="1130"/>
      <c r="B267" s="1130"/>
      <c r="C267" s="1130"/>
      <c r="D267" s="1130"/>
      <c r="E267" s="1372"/>
      <c r="F267" s="1195"/>
      <c r="G267" s="1372"/>
      <c r="H267" s="1195"/>
      <c r="I267" s="1195"/>
      <c r="J267" s="1195"/>
      <c r="K267" s="1195"/>
      <c r="L267" s="87" t="s">
        <v>8363</v>
      </c>
      <c r="M267" s="150" t="s">
        <v>9369</v>
      </c>
      <c r="N267" s="187"/>
      <c r="O267" s="110"/>
    </row>
    <row r="268" spans="1:15" ht="30.75" customHeight="1" x14ac:dyDescent="0.25">
      <c r="A268" s="1130"/>
      <c r="B268" s="1130"/>
      <c r="C268" s="1130"/>
      <c r="D268" s="1130"/>
      <c r="E268" s="1372"/>
      <c r="F268" s="1195"/>
      <c r="G268" s="1372"/>
      <c r="H268" s="1195"/>
      <c r="I268" s="1195"/>
      <c r="J268" s="1195"/>
      <c r="K268" s="1195"/>
      <c r="L268" s="87" t="s">
        <v>9535</v>
      </c>
      <c r="M268" s="150" t="s">
        <v>9536</v>
      </c>
      <c r="N268" s="187"/>
      <c r="O268" s="110"/>
    </row>
    <row r="269" spans="1:15" ht="30.75" customHeight="1" x14ac:dyDescent="0.25">
      <c r="A269" s="1130"/>
      <c r="B269" s="1130"/>
      <c r="C269" s="1130"/>
      <c r="D269" s="1130"/>
      <c r="E269" s="1372"/>
      <c r="F269" s="1195"/>
      <c r="G269" s="1372"/>
      <c r="H269" s="1195"/>
      <c r="I269" s="1195"/>
      <c r="J269" s="1195"/>
      <c r="K269" s="1195"/>
      <c r="L269" s="87" t="s">
        <v>9537</v>
      </c>
      <c r="M269" s="150" t="s">
        <v>9538</v>
      </c>
      <c r="N269" s="160" t="s">
        <v>9539</v>
      </c>
      <c r="O269" s="110"/>
    </row>
    <row r="270" spans="1:15" ht="30.75" customHeight="1" x14ac:dyDescent="0.25">
      <c r="A270" s="1135"/>
      <c r="B270" s="1135"/>
      <c r="C270" s="1135"/>
      <c r="D270" s="1135"/>
      <c r="E270" s="1372"/>
      <c r="F270" s="1195"/>
      <c r="G270" s="1372"/>
      <c r="H270" s="1195"/>
      <c r="I270" s="1195"/>
      <c r="J270" s="1195"/>
      <c r="K270" s="1195"/>
      <c r="L270" s="87" t="s">
        <v>5178</v>
      </c>
      <c r="M270" s="150" t="s">
        <v>9582</v>
      </c>
      <c r="N270" s="187"/>
      <c r="O270" s="110"/>
    </row>
    <row r="271" spans="1:15" s="59" customFormat="1" ht="41.25" customHeight="1" x14ac:dyDescent="0.25">
      <c r="A271" s="509"/>
      <c r="B271" s="509">
        <v>29</v>
      </c>
      <c r="C271" s="509" t="s">
        <v>65</v>
      </c>
      <c r="D271" s="509">
        <v>2563</v>
      </c>
      <c r="E271" s="510"/>
      <c r="F271" s="508"/>
      <c r="G271" s="510"/>
      <c r="H271" s="508"/>
      <c r="I271" s="508"/>
      <c r="J271" s="508"/>
      <c r="K271" s="508"/>
      <c r="L271" s="48" t="s">
        <v>8798</v>
      </c>
      <c r="M271" s="77" t="s">
        <v>10225</v>
      </c>
      <c r="N271" s="160"/>
      <c r="O271" s="110"/>
    </row>
    <row r="272" spans="1:15" s="59" customFormat="1" ht="39" customHeight="1" x14ac:dyDescent="0.25">
      <c r="A272" s="509"/>
      <c r="B272" s="509">
        <v>2</v>
      </c>
      <c r="C272" s="509" t="s">
        <v>66</v>
      </c>
      <c r="D272" s="509">
        <v>2564</v>
      </c>
      <c r="E272" s="511"/>
      <c r="F272" s="144"/>
      <c r="G272" s="511"/>
      <c r="H272" s="144"/>
      <c r="I272" s="144"/>
      <c r="J272" s="144"/>
      <c r="K272" s="144"/>
      <c r="L272" s="48" t="s">
        <v>10226</v>
      </c>
      <c r="M272" s="77" t="s">
        <v>10227</v>
      </c>
      <c r="N272" s="160" t="s">
        <v>9828</v>
      </c>
      <c r="O272" s="202">
        <v>146280</v>
      </c>
    </row>
    <row r="273" spans="1:15" ht="39" customHeight="1" x14ac:dyDescent="0.25">
      <c r="A273" s="1131">
        <v>72</v>
      </c>
      <c r="B273" s="1131">
        <v>24</v>
      </c>
      <c r="C273" s="1131" t="s">
        <v>677</v>
      </c>
      <c r="D273" s="1131">
        <v>2563</v>
      </c>
      <c r="E273" s="1371" t="s">
        <v>9585</v>
      </c>
      <c r="F273" s="1177" t="s">
        <v>9060</v>
      </c>
      <c r="G273" s="1371" t="s">
        <v>9203</v>
      </c>
      <c r="H273" s="1177" t="s">
        <v>9061</v>
      </c>
      <c r="I273" s="1177" t="s">
        <v>388</v>
      </c>
      <c r="J273" s="1177" t="s">
        <v>388</v>
      </c>
      <c r="K273" s="1177" t="s">
        <v>3414</v>
      </c>
      <c r="L273" s="1" t="s">
        <v>9062</v>
      </c>
      <c r="M273" s="87" t="s">
        <v>9063</v>
      </c>
      <c r="N273" s="187"/>
      <c r="O273" s="110"/>
    </row>
    <row r="274" spans="1:15" ht="32.25" customHeight="1" x14ac:dyDescent="0.25">
      <c r="A274" s="1130"/>
      <c r="B274" s="1130"/>
      <c r="C274" s="1130"/>
      <c r="D274" s="1130"/>
      <c r="E274" s="1372"/>
      <c r="F274" s="1195"/>
      <c r="G274" s="1372"/>
      <c r="H274" s="1195"/>
      <c r="I274" s="1195"/>
      <c r="J274" s="1195"/>
      <c r="K274" s="1195"/>
      <c r="L274" s="1" t="s">
        <v>9065</v>
      </c>
      <c r="M274" s="87" t="s">
        <v>9064</v>
      </c>
      <c r="N274" s="187"/>
      <c r="O274" s="110"/>
    </row>
    <row r="275" spans="1:15" ht="31.5" customHeight="1" x14ac:dyDescent="0.25">
      <c r="A275" s="1130"/>
      <c r="B275" s="1130"/>
      <c r="C275" s="1130"/>
      <c r="D275" s="1130"/>
      <c r="E275" s="1372"/>
      <c r="F275" s="1195"/>
      <c r="G275" s="1372"/>
      <c r="H275" s="1195"/>
      <c r="I275" s="1195"/>
      <c r="J275" s="1195"/>
      <c r="K275" s="1195"/>
      <c r="L275" s="1" t="s">
        <v>7592</v>
      </c>
      <c r="M275" s="87" t="s">
        <v>9204</v>
      </c>
      <c r="N275" s="187"/>
      <c r="O275" s="110"/>
    </row>
    <row r="276" spans="1:15" ht="31.5" customHeight="1" x14ac:dyDescent="0.25">
      <c r="A276" s="1135"/>
      <c r="B276" s="1135"/>
      <c r="C276" s="1135"/>
      <c r="D276" s="1135"/>
      <c r="E276" s="1373"/>
      <c r="F276" s="1178"/>
      <c r="G276" s="1373"/>
      <c r="H276" s="1178"/>
      <c r="I276" s="1178"/>
      <c r="J276" s="1178"/>
      <c r="K276" s="1178"/>
      <c r="L276" s="1" t="s">
        <v>7594</v>
      </c>
      <c r="M276" s="87" t="s">
        <v>9205</v>
      </c>
      <c r="N276" s="160" t="s">
        <v>9206</v>
      </c>
      <c r="O276" s="110"/>
    </row>
    <row r="277" spans="1:15" s="4" customFormat="1" ht="24.75" customHeight="1" x14ac:dyDescent="0.25">
      <c r="A277" s="1131">
        <v>73</v>
      </c>
      <c r="B277" s="1131">
        <v>26</v>
      </c>
      <c r="C277" s="1131" t="s">
        <v>677</v>
      </c>
      <c r="D277" s="1131">
        <v>2563</v>
      </c>
      <c r="E277" s="1371" t="s">
        <v>3089</v>
      </c>
      <c r="F277" s="1177" t="s">
        <v>3089</v>
      </c>
      <c r="G277" s="1371" t="s">
        <v>9370</v>
      </c>
      <c r="H277" s="1177" t="s">
        <v>9371</v>
      </c>
      <c r="I277" s="1177" t="s">
        <v>341</v>
      </c>
      <c r="J277" s="1177" t="s">
        <v>212</v>
      </c>
      <c r="K277" s="1177" t="s">
        <v>3414</v>
      </c>
      <c r="L277" s="1" t="s">
        <v>9372</v>
      </c>
      <c r="M277" s="87" t="s">
        <v>9373</v>
      </c>
      <c r="N277" s="160"/>
      <c r="O277" s="110"/>
    </row>
    <row r="278" spans="1:15" s="4" customFormat="1" ht="24.75" customHeight="1" x14ac:dyDescent="0.25">
      <c r="A278" s="1130"/>
      <c r="B278" s="1135"/>
      <c r="C278" s="1135"/>
      <c r="D278" s="1135"/>
      <c r="E278" s="1372"/>
      <c r="F278" s="1195"/>
      <c r="G278" s="1372"/>
      <c r="H278" s="1195"/>
      <c r="I278" s="1195"/>
      <c r="J278" s="1195"/>
      <c r="K278" s="1195"/>
      <c r="L278" s="1" t="s">
        <v>9409</v>
      </c>
      <c r="M278" s="87" t="s">
        <v>9410</v>
      </c>
      <c r="N278" s="160"/>
      <c r="O278" s="110"/>
    </row>
    <row r="279" spans="1:15" ht="36" customHeight="1" x14ac:dyDescent="0.25">
      <c r="A279" s="220"/>
      <c r="B279" s="140"/>
      <c r="C279" s="140"/>
      <c r="D279" s="140"/>
      <c r="E279" s="287"/>
      <c r="F279" s="175"/>
      <c r="G279" s="169"/>
      <c r="H279" s="168"/>
      <c r="I279" s="168"/>
      <c r="J279" s="168"/>
      <c r="K279" s="168"/>
      <c r="L279" s="150" t="s">
        <v>8798</v>
      </c>
      <c r="M279" s="150" t="s">
        <v>9659</v>
      </c>
      <c r="N279" s="95"/>
      <c r="O279" s="163"/>
    </row>
    <row r="280" spans="1:15" ht="36" customHeight="1" x14ac:dyDescent="0.25">
      <c r="A280" s="220"/>
      <c r="B280" s="140">
        <v>27</v>
      </c>
      <c r="C280" s="140" t="s">
        <v>68</v>
      </c>
      <c r="D280" s="140">
        <v>2564</v>
      </c>
      <c r="E280" s="286"/>
      <c r="F280" s="141"/>
      <c r="G280" s="99"/>
      <c r="H280" s="152"/>
      <c r="I280" s="152"/>
      <c r="J280" s="152"/>
      <c r="K280" s="152"/>
      <c r="L280" s="150" t="s">
        <v>8363</v>
      </c>
      <c r="M280" s="150" t="s">
        <v>9660</v>
      </c>
      <c r="N280" s="95"/>
      <c r="O280" s="163"/>
    </row>
    <row r="281" spans="1:15" ht="36" customHeight="1" x14ac:dyDescent="0.25">
      <c r="A281" s="6">
        <v>74</v>
      </c>
      <c r="B281" s="46">
        <v>30</v>
      </c>
      <c r="C281" s="9" t="s">
        <v>677</v>
      </c>
      <c r="D281" s="9">
        <v>2563</v>
      </c>
      <c r="E281" s="1148" t="s">
        <v>9093</v>
      </c>
      <c r="F281" s="1148" t="s">
        <v>9093</v>
      </c>
      <c r="G281" s="1148" t="s">
        <v>9094</v>
      </c>
      <c r="H281" s="1148" t="s">
        <v>9095</v>
      </c>
      <c r="I281" s="1148" t="s">
        <v>571</v>
      </c>
      <c r="J281" s="1148" t="s">
        <v>527</v>
      </c>
      <c r="K281" s="1148" t="s">
        <v>3414</v>
      </c>
      <c r="L281" s="1" t="s">
        <v>7385</v>
      </c>
      <c r="M281" s="87" t="s">
        <v>9096</v>
      </c>
      <c r="N281" s="187"/>
      <c r="O281" s="110"/>
    </row>
    <row r="282" spans="1:15" ht="40.5" customHeight="1" x14ac:dyDescent="0.25">
      <c r="A282" s="84"/>
      <c r="B282" s="170">
        <v>29</v>
      </c>
      <c r="C282" s="172" t="s">
        <v>65</v>
      </c>
      <c r="D282" s="172">
        <v>2564</v>
      </c>
      <c r="E282" s="1149"/>
      <c r="F282" s="1149"/>
      <c r="G282" s="1149"/>
      <c r="H282" s="1149"/>
      <c r="I282" s="1149"/>
      <c r="J282" s="1149"/>
      <c r="K282" s="1149"/>
      <c r="L282" s="150" t="s">
        <v>8798</v>
      </c>
      <c r="M282" s="150" t="s">
        <v>10222</v>
      </c>
      <c r="N282" s="187"/>
      <c r="O282" s="110"/>
    </row>
    <row r="283" spans="1:15" ht="32.25" customHeight="1" x14ac:dyDescent="0.25">
      <c r="A283" s="84"/>
      <c r="B283" s="170">
        <v>2</v>
      </c>
      <c r="C283" s="172" t="s">
        <v>66</v>
      </c>
      <c r="D283" s="172">
        <v>2564</v>
      </c>
      <c r="E283" s="1149"/>
      <c r="F283" s="1149"/>
      <c r="G283" s="1149"/>
      <c r="H283" s="1149"/>
      <c r="I283" s="1149"/>
      <c r="J283" s="1149"/>
      <c r="K283" s="1149"/>
      <c r="L283" s="1" t="s">
        <v>10223</v>
      </c>
      <c r="M283" s="87" t="s">
        <v>10224</v>
      </c>
      <c r="N283" s="187"/>
      <c r="O283" s="110"/>
    </row>
    <row r="284" spans="1:15" ht="32.25" customHeight="1" x14ac:dyDescent="0.25">
      <c r="A284" s="84"/>
      <c r="B284" s="170">
        <v>3</v>
      </c>
      <c r="C284" s="172" t="s">
        <v>68</v>
      </c>
      <c r="D284" s="172">
        <v>2566</v>
      </c>
      <c r="E284" s="1149"/>
      <c r="F284" s="1149"/>
      <c r="G284" s="1149"/>
      <c r="H284" s="1149"/>
      <c r="I284" s="1149"/>
      <c r="J284" s="1149"/>
      <c r="K284" s="1149"/>
      <c r="L284" s="1" t="s">
        <v>14488</v>
      </c>
      <c r="M284" s="87" t="s">
        <v>14491</v>
      </c>
      <c r="N284" s="187"/>
      <c r="O284" s="110"/>
    </row>
    <row r="285" spans="1:15" ht="32.25" customHeight="1" x14ac:dyDescent="0.25">
      <c r="A285" s="84"/>
      <c r="B285" s="170">
        <v>5</v>
      </c>
      <c r="C285" s="172" t="s">
        <v>68</v>
      </c>
      <c r="D285" s="172">
        <v>2566</v>
      </c>
      <c r="E285" s="1150"/>
      <c r="F285" s="1150"/>
      <c r="G285" s="1150"/>
      <c r="H285" s="1150"/>
      <c r="I285" s="1150"/>
      <c r="J285" s="1150"/>
      <c r="K285" s="1150"/>
      <c r="L285" s="1" t="s">
        <v>14489</v>
      </c>
      <c r="M285" s="87" t="s">
        <v>14490</v>
      </c>
      <c r="N285" s="187"/>
      <c r="O285" s="110"/>
    </row>
    <row r="286" spans="1:15" ht="36" customHeight="1" x14ac:dyDescent="0.25">
      <c r="A286" s="1131">
        <v>75</v>
      </c>
      <c r="B286" s="1148">
        <v>7</v>
      </c>
      <c r="C286" s="1131" t="s">
        <v>682</v>
      </c>
      <c r="D286" s="1131">
        <v>2563</v>
      </c>
      <c r="E286" s="1318" t="s">
        <v>9149</v>
      </c>
      <c r="F286" s="1114" t="s">
        <v>9148</v>
      </c>
      <c r="G286" s="1318"/>
      <c r="H286" s="1114" t="s">
        <v>9150</v>
      </c>
      <c r="I286" s="1114" t="s">
        <v>2168</v>
      </c>
      <c r="J286" s="1114" t="s">
        <v>11</v>
      </c>
      <c r="K286" s="1114" t="s">
        <v>3414</v>
      </c>
      <c r="L286" s="1" t="s">
        <v>9151</v>
      </c>
      <c r="M286" s="87" t="s">
        <v>9152</v>
      </c>
      <c r="N286" s="187"/>
      <c r="O286" s="110"/>
    </row>
    <row r="287" spans="1:15" ht="39.75" customHeight="1" x14ac:dyDescent="0.25">
      <c r="A287" s="1135"/>
      <c r="B287" s="1150"/>
      <c r="C287" s="1135"/>
      <c r="D287" s="1135"/>
      <c r="E287" s="1320"/>
      <c r="F287" s="1115"/>
      <c r="G287" s="1320"/>
      <c r="H287" s="1115"/>
      <c r="I287" s="1115"/>
      <c r="J287" s="1115"/>
      <c r="K287" s="1115"/>
      <c r="L287" s="1" t="s">
        <v>9154</v>
      </c>
      <c r="M287" s="87" t="s">
        <v>9153</v>
      </c>
      <c r="N287" s="187"/>
      <c r="O287" s="110"/>
    </row>
    <row r="288" spans="1:15" ht="30" customHeight="1" x14ac:dyDescent="0.25">
      <c r="A288" s="6">
        <v>76</v>
      </c>
      <c r="B288" s="46">
        <v>21</v>
      </c>
      <c r="C288" s="99" t="s">
        <v>682</v>
      </c>
      <c r="D288" s="152">
        <v>2563</v>
      </c>
      <c r="E288" s="30" t="s">
        <v>9374</v>
      </c>
      <c r="F288" s="79" t="s">
        <v>9374</v>
      </c>
      <c r="G288" s="30"/>
      <c r="H288" s="79" t="s">
        <v>30</v>
      </c>
      <c r="I288" s="79" t="s">
        <v>324</v>
      </c>
      <c r="J288" s="79" t="s">
        <v>11</v>
      </c>
      <c r="K288" s="79" t="s">
        <v>3414</v>
      </c>
      <c r="L288" s="1" t="s">
        <v>9376</v>
      </c>
      <c r="M288" s="87" t="s">
        <v>9375</v>
      </c>
      <c r="N288" s="187"/>
      <c r="O288" s="110"/>
    </row>
    <row r="289" spans="1:15" ht="30" customHeight="1" x14ac:dyDescent="0.25">
      <c r="A289" s="1390">
        <v>77</v>
      </c>
      <c r="B289" s="1390">
        <v>30</v>
      </c>
      <c r="C289" s="1390" t="s">
        <v>682</v>
      </c>
      <c r="D289" s="1390">
        <v>2563</v>
      </c>
      <c r="E289" s="1371" t="s">
        <v>10429</v>
      </c>
      <c r="F289" s="1177" t="s">
        <v>9544</v>
      </c>
      <c r="G289" s="1371" t="s">
        <v>9553</v>
      </c>
      <c r="H289" s="1177" t="s">
        <v>9451</v>
      </c>
      <c r="I289" s="1177" t="s">
        <v>953</v>
      </c>
      <c r="J289" s="1177" t="s">
        <v>232</v>
      </c>
      <c r="K289" s="1177" t="s">
        <v>3414</v>
      </c>
      <c r="L289" s="1" t="s">
        <v>9151</v>
      </c>
      <c r="M289" s="87" t="s">
        <v>9452</v>
      </c>
      <c r="N289" s="187"/>
      <c r="O289" s="110"/>
    </row>
    <row r="290" spans="1:15" ht="41.25" customHeight="1" x14ac:dyDescent="0.25">
      <c r="A290" s="1391"/>
      <c r="B290" s="1391"/>
      <c r="C290" s="1391"/>
      <c r="D290" s="1391"/>
      <c r="E290" s="1372"/>
      <c r="F290" s="1195"/>
      <c r="G290" s="1372"/>
      <c r="H290" s="1195"/>
      <c r="I290" s="1195"/>
      <c r="J290" s="1195"/>
      <c r="K290" s="1195"/>
      <c r="L290" s="1" t="s">
        <v>9453</v>
      </c>
      <c r="M290" s="87" t="s">
        <v>9454</v>
      </c>
      <c r="N290" s="187"/>
      <c r="O290" s="110"/>
    </row>
    <row r="291" spans="1:15" ht="47.25" customHeight="1" x14ac:dyDescent="0.25">
      <c r="A291" s="1391"/>
      <c r="B291" s="1391"/>
      <c r="C291" s="1391"/>
      <c r="D291" s="1391"/>
      <c r="E291" s="1372"/>
      <c r="F291" s="1195"/>
      <c r="G291" s="1372"/>
      <c r="H291" s="1195"/>
      <c r="I291" s="1195"/>
      <c r="J291" s="1195"/>
      <c r="K291" s="1195"/>
      <c r="L291" s="1" t="s">
        <v>10430</v>
      </c>
      <c r="M291" s="87" t="s">
        <v>9545</v>
      </c>
      <c r="N291" s="187"/>
      <c r="O291" s="110"/>
    </row>
    <row r="292" spans="1:15" ht="47.25" customHeight="1" x14ac:dyDescent="0.25">
      <c r="A292" s="1391"/>
      <c r="B292" s="1391"/>
      <c r="C292" s="1391"/>
      <c r="D292" s="1391"/>
      <c r="E292" s="1372"/>
      <c r="F292" s="1195"/>
      <c r="G292" s="1372"/>
      <c r="H292" s="1195"/>
      <c r="I292" s="1195"/>
      <c r="J292" s="1195"/>
      <c r="K292" s="1195"/>
      <c r="L292" s="1" t="s">
        <v>9546</v>
      </c>
      <c r="M292" s="87" t="s">
        <v>9548</v>
      </c>
      <c r="N292" s="187"/>
      <c r="O292" s="110"/>
    </row>
    <row r="293" spans="1:15" ht="47.25" customHeight="1" x14ac:dyDescent="0.25">
      <c r="A293" s="1392"/>
      <c r="B293" s="1392"/>
      <c r="C293" s="1392"/>
      <c r="D293" s="1392"/>
      <c r="E293" s="1372"/>
      <c r="F293" s="1195"/>
      <c r="G293" s="1372"/>
      <c r="H293" s="1195"/>
      <c r="I293" s="1195"/>
      <c r="J293" s="1195"/>
      <c r="K293" s="1195"/>
      <c r="L293" s="1" t="s">
        <v>9549</v>
      </c>
      <c r="M293" s="87" t="s">
        <v>9547</v>
      </c>
      <c r="N293" s="187"/>
      <c r="O293" s="110"/>
    </row>
    <row r="294" spans="1:15" ht="47.25" customHeight="1" x14ac:dyDescent="0.25">
      <c r="A294" s="266"/>
      <c r="B294" s="266">
        <v>2</v>
      </c>
      <c r="C294" s="266" t="s">
        <v>64</v>
      </c>
      <c r="D294" s="266">
        <v>2564</v>
      </c>
      <c r="E294" s="1372"/>
      <c r="F294" s="1195"/>
      <c r="G294" s="1372"/>
      <c r="H294" s="1195"/>
      <c r="I294" s="1195"/>
      <c r="J294" s="1195"/>
      <c r="K294" s="1195"/>
      <c r="L294" s="1" t="s">
        <v>9736</v>
      </c>
      <c r="M294" s="87" t="s">
        <v>9737</v>
      </c>
      <c r="N294" s="187"/>
      <c r="O294" s="110"/>
    </row>
    <row r="295" spans="1:15" ht="47.25" customHeight="1" x14ac:dyDescent="0.25">
      <c r="A295" s="266"/>
      <c r="B295" s="266">
        <v>4</v>
      </c>
      <c r="C295" s="266" t="s">
        <v>64</v>
      </c>
      <c r="D295" s="266">
        <v>2564</v>
      </c>
      <c r="E295" s="1372"/>
      <c r="F295" s="1195"/>
      <c r="G295" s="1372"/>
      <c r="H295" s="1195"/>
      <c r="I295" s="1195"/>
      <c r="J295" s="1195"/>
      <c r="K295" s="1195"/>
      <c r="L295" s="1" t="s">
        <v>9453</v>
      </c>
      <c r="M295" s="87" t="s">
        <v>9738</v>
      </c>
      <c r="N295" s="187"/>
      <c r="O295" s="110"/>
    </row>
    <row r="296" spans="1:15" s="59" customFormat="1" ht="47.25" customHeight="1" x14ac:dyDescent="0.25">
      <c r="A296" s="266"/>
      <c r="B296" s="266">
        <v>5</v>
      </c>
      <c r="C296" s="266" t="s">
        <v>64</v>
      </c>
      <c r="D296" s="266">
        <v>2564</v>
      </c>
      <c r="E296" s="1372"/>
      <c r="F296" s="1195"/>
      <c r="G296" s="1372"/>
      <c r="H296" s="1195"/>
      <c r="I296" s="1195"/>
      <c r="J296" s="1195"/>
      <c r="K296" s="1195"/>
      <c r="L296" s="1" t="s">
        <v>9739</v>
      </c>
      <c r="M296" s="87" t="s">
        <v>9740</v>
      </c>
      <c r="N296" s="187"/>
      <c r="O296" s="110"/>
    </row>
    <row r="297" spans="1:15" ht="31.5" customHeight="1" x14ac:dyDescent="0.25">
      <c r="A297" s="266"/>
      <c r="B297" s="266"/>
      <c r="C297" s="266"/>
      <c r="D297" s="266"/>
      <c r="E297" s="1372"/>
      <c r="F297" s="1195"/>
      <c r="G297" s="1372"/>
      <c r="H297" s="1195"/>
      <c r="I297" s="1195"/>
      <c r="J297" s="1195"/>
      <c r="K297" s="1195"/>
      <c r="L297" s="1" t="s">
        <v>10448</v>
      </c>
      <c r="M297" s="87" t="s">
        <v>10449</v>
      </c>
      <c r="N297" s="187"/>
      <c r="O297" s="110"/>
    </row>
    <row r="298" spans="1:15" ht="31.5" customHeight="1" x14ac:dyDescent="0.25">
      <c r="A298" s="285"/>
      <c r="B298" s="285"/>
      <c r="C298" s="285"/>
      <c r="D298" s="285"/>
      <c r="E298" s="1373"/>
      <c r="F298" s="1178"/>
      <c r="G298" s="1373"/>
      <c r="H298" s="1178"/>
      <c r="I298" s="1178"/>
      <c r="J298" s="1178"/>
      <c r="K298" s="1178"/>
      <c r="L298" s="26" t="s">
        <v>10459</v>
      </c>
      <c r="M298" s="48" t="s">
        <v>10480</v>
      </c>
      <c r="N298" s="160" t="s">
        <v>10458</v>
      </c>
      <c r="O298" s="110"/>
    </row>
    <row r="299" spans="1:15" ht="31.5" customHeight="1" x14ac:dyDescent="0.25">
      <c r="A299" s="1131">
        <v>77</v>
      </c>
      <c r="B299" s="46">
        <v>6</v>
      </c>
      <c r="C299" s="99" t="s">
        <v>68</v>
      </c>
      <c r="D299" s="152">
        <v>2564</v>
      </c>
      <c r="E299" s="1148" t="s">
        <v>9494</v>
      </c>
      <c r="F299" s="1148" t="s">
        <v>9494</v>
      </c>
      <c r="G299" s="1148" t="s">
        <v>13816</v>
      </c>
      <c r="H299" s="1148" t="s">
        <v>9495</v>
      </c>
      <c r="I299" s="1148" t="s">
        <v>1476</v>
      </c>
      <c r="J299" s="1148" t="s">
        <v>216</v>
      </c>
      <c r="K299" s="1148" t="s">
        <v>3414</v>
      </c>
      <c r="L299" s="1" t="s">
        <v>6844</v>
      </c>
      <c r="M299" s="87" t="s">
        <v>9496</v>
      </c>
      <c r="N299" s="187"/>
      <c r="O299" s="110"/>
    </row>
    <row r="300" spans="1:15" ht="26.25" customHeight="1" x14ac:dyDescent="0.25">
      <c r="A300" s="1130"/>
      <c r="B300" s="170">
        <v>8</v>
      </c>
      <c r="C300" s="1" t="s">
        <v>66</v>
      </c>
      <c r="D300" s="113">
        <v>2564</v>
      </c>
      <c r="E300" s="1149"/>
      <c r="F300" s="1149"/>
      <c r="G300" s="1149"/>
      <c r="H300" s="1149"/>
      <c r="I300" s="1149"/>
      <c r="J300" s="1149"/>
      <c r="K300" s="1149"/>
      <c r="L300" s="1" t="s">
        <v>10283</v>
      </c>
      <c r="M300" s="87" t="s">
        <v>10284</v>
      </c>
      <c r="N300" s="187"/>
      <c r="O300" s="110"/>
    </row>
    <row r="301" spans="1:15" ht="26.25" customHeight="1" x14ac:dyDescent="0.25">
      <c r="A301" s="1135"/>
      <c r="B301" s="170">
        <v>16</v>
      </c>
      <c r="C301" s="169" t="s">
        <v>66</v>
      </c>
      <c r="D301" s="168">
        <v>2564</v>
      </c>
      <c r="E301" s="1149"/>
      <c r="F301" s="1149"/>
      <c r="G301" s="1149"/>
      <c r="H301" s="1149"/>
      <c r="I301" s="1149"/>
      <c r="J301" s="1149"/>
      <c r="K301" s="1149"/>
      <c r="L301" s="89" t="s">
        <v>10290</v>
      </c>
      <c r="M301" s="116" t="s">
        <v>10285</v>
      </c>
      <c r="N301" s="397"/>
      <c r="O301" s="398"/>
    </row>
    <row r="302" spans="1:15" s="30" customFormat="1" ht="26.25" customHeight="1" x14ac:dyDescent="0.25">
      <c r="A302" s="6"/>
      <c r="B302" s="46">
        <v>3</v>
      </c>
      <c r="C302" s="1" t="s">
        <v>68</v>
      </c>
      <c r="D302" s="113">
        <v>2565</v>
      </c>
      <c r="E302" s="1149"/>
      <c r="F302" s="1149"/>
      <c r="G302" s="1149"/>
      <c r="H302" s="1149"/>
      <c r="I302" s="1149"/>
      <c r="J302" s="1149"/>
      <c r="K302" s="1149"/>
      <c r="L302" s="1" t="s">
        <v>14484</v>
      </c>
      <c r="M302" s="87" t="s">
        <v>14485</v>
      </c>
      <c r="O302" s="110"/>
    </row>
    <row r="303" spans="1:15" ht="26.25" customHeight="1" x14ac:dyDescent="0.25">
      <c r="A303" s="228"/>
      <c r="B303" s="164">
        <v>5</v>
      </c>
      <c r="C303" s="169" t="s">
        <v>68</v>
      </c>
      <c r="D303" s="168">
        <v>2565</v>
      </c>
      <c r="E303" s="1150"/>
      <c r="F303" s="1150"/>
      <c r="G303" s="1150"/>
      <c r="H303" s="1150"/>
      <c r="I303" s="1150"/>
      <c r="J303" s="1150"/>
      <c r="K303" s="1150"/>
      <c r="L303" s="99" t="s">
        <v>14486</v>
      </c>
      <c r="M303" s="286" t="s">
        <v>14487</v>
      </c>
      <c r="N303" s="399"/>
      <c r="O303" s="400"/>
    </row>
    <row r="304" spans="1:15" ht="26.25" customHeight="1" x14ac:dyDescent="0.25">
      <c r="A304" s="1131">
        <v>78</v>
      </c>
      <c r="B304" s="1148">
        <v>13</v>
      </c>
      <c r="C304" s="1148" t="s">
        <v>3060</v>
      </c>
      <c r="D304" s="1148">
        <v>2564</v>
      </c>
      <c r="E304" s="1318" t="s">
        <v>9621</v>
      </c>
      <c r="F304" s="1114" t="s">
        <v>9554</v>
      </c>
      <c r="G304" s="1318" t="s">
        <v>9555</v>
      </c>
      <c r="H304" s="1114" t="s">
        <v>9556</v>
      </c>
      <c r="I304" s="1114" t="s">
        <v>211</v>
      </c>
      <c r="J304" s="1114" t="s">
        <v>212</v>
      </c>
      <c r="K304" s="1114" t="s">
        <v>3414</v>
      </c>
      <c r="L304" s="1" t="s">
        <v>9558</v>
      </c>
      <c r="M304" s="87" t="s">
        <v>9557</v>
      </c>
      <c r="N304" s="187"/>
      <c r="O304" s="110"/>
    </row>
    <row r="305" spans="1:15" ht="26.25" customHeight="1" x14ac:dyDescent="0.25">
      <c r="A305" s="1135"/>
      <c r="B305" s="1150"/>
      <c r="C305" s="1150"/>
      <c r="D305" s="1150"/>
      <c r="E305" s="1320"/>
      <c r="F305" s="1115"/>
      <c r="G305" s="1320"/>
      <c r="H305" s="1115"/>
      <c r="I305" s="1115"/>
      <c r="J305" s="1115"/>
      <c r="K305" s="1115"/>
      <c r="L305" s="1" t="s">
        <v>9559</v>
      </c>
      <c r="M305" s="87" t="s">
        <v>9560</v>
      </c>
      <c r="N305" s="187"/>
      <c r="O305" s="110"/>
    </row>
    <row r="306" spans="1:15" ht="26.25" customHeight="1" x14ac:dyDescent="0.25">
      <c r="A306" s="1131">
        <v>79</v>
      </c>
      <c r="B306" s="1131">
        <v>18</v>
      </c>
      <c r="C306" s="1148" t="s">
        <v>3060</v>
      </c>
      <c r="D306" s="1148">
        <v>2564</v>
      </c>
      <c r="E306" s="1371" t="s">
        <v>9620</v>
      </c>
      <c r="F306" s="1177" t="s">
        <v>9615</v>
      </c>
      <c r="G306" s="1371"/>
      <c r="H306" s="1177" t="s">
        <v>9614</v>
      </c>
      <c r="I306" s="1177" t="s">
        <v>500</v>
      </c>
      <c r="J306" s="1177" t="s">
        <v>485</v>
      </c>
      <c r="K306" s="1177" t="s">
        <v>3414</v>
      </c>
      <c r="L306" s="1" t="s">
        <v>9616</v>
      </c>
      <c r="M306" s="87" t="s">
        <v>9619</v>
      </c>
      <c r="N306" s="187"/>
      <c r="O306" s="110"/>
    </row>
    <row r="307" spans="1:15" ht="26.25" customHeight="1" x14ac:dyDescent="0.25">
      <c r="A307" s="1135"/>
      <c r="B307" s="1135"/>
      <c r="C307" s="1150"/>
      <c r="D307" s="1150"/>
      <c r="E307" s="1373"/>
      <c r="F307" s="1178"/>
      <c r="G307" s="1373"/>
      <c r="H307" s="1178"/>
      <c r="I307" s="1178"/>
      <c r="J307" s="1178"/>
      <c r="K307" s="1178"/>
      <c r="L307" s="1" t="s">
        <v>9617</v>
      </c>
      <c r="M307" s="87" t="s">
        <v>9618</v>
      </c>
      <c r="N307" s="187"/>
      <c r="O307" s="110"/>
    </row>
    <row r="308" spans="1:15" ht="26.25" customHeight="1" x14ac:dyDescent="0.25">
      <c r="A308" s="1148">
        <v>80</v>
      </c>
      <c r="B308" s="1148">
        <v>25</v>
      </c>
      <c r="C308" s="1148" t="s">
        <v>68</v>
      </c>
      <c r="D308" s="1148">
        <v>2564</v>
      </c>
      <c r="E308" s="1318" t="s">
        <v>9692</v>
      </c>
      <c r="F308" s="1114" t="s">
        <v>9693</v>
      </c>
      <c r="G308" s="1318" t="s">
        <v>9694</v>
      </c>
      <c r="H308" s="1114" t="s">
        <v>9695</v>
      </c>
      <c r="I308" s="1114" t="s">
        <v>1766</v>
      </c>
      <c r="J308" s="1114" t="s">
        <v>131</v>
      </c>
      <c r="K308" s="1114" t="s">
        <v>3414</v>
      </c>
      <c r="L308" s="1" t="s">
        <v>9696</v>
      </c>
      <c r="M308" s="87" t="s">
        <v>9698</v>
      </c>
      <c r="N308" s="187" t="s">
        <v>9699</v>
      </c>
      <c r="O308" s="110"/>
    </row>
    <row r="309" spans="1:15" ht="26.25" customHeight="1" x14ac:dyDescent="0.25">
      <c r="A309" s="1150"/>
      <c r="B309" s="1150"/>
      <c r="C309" s="1150"/>
      <c r="D309" s="1150"/>
      <c r="E309" s="1319"/>
      <c r="F309" s="1147"/>
      <c r="G309" s="1319"/>
      <c r="H309" s="1147"/>
      <c r="I309" s="1147"/>
      <c r="J309" s="1147"/>
      <c r="K309" s="1147"/>
      <c r="L309" s="1" t="s">
        <v>9700</v>
      </c>
      <c r="M309" s="87" t="s">
        <v>9697</v>
      </c>
      <c r="N309" s="187"/>
      <c r="O309" s="110"/>
    </row>
    <row r="310" spans="1:15" s="4" customFormat="1" ht="24.75" customHeight="1" x14ac:dyDescent="0.25">
      <c r="A310" s="164"/>
      <c r="B310" s="164"/>
      <c r="C310" s="164"/>
      <c r="D310" s="164"/>
      <c r="E310" s="208"/>
      <c r="F310" s="245"/>
      <c r="G310" s="208"/>
      <c r="H310" s="245"/>
      <c r="I310" s="245"/>
      <c r="J310" s="245"/>
      <c r="K310" s="245"/>
      <c r="L310" s="1" t="s">
        <v>10205</v>
      </c>
      <c r="M310" s="87" t="s">
        <v>10206</v>
      </c>
      <c r="N310" s="187"/>
      <c r="O310" s="110">
        <v>18199.73</v>
      </c>
    </row>
    <row r="311" spans="1:15" s="4" customFormat="1" ht="24.75" customHeight="1" x14ac:dyDescent="0.25">
      <c r="A311" s="164"/>
      <c r="B311" s="164">
        <v>26</v>
      </c>
      <c r="C311" s="164" t="s">
        <v>65</v>
      </c>
      <c r="D311" s="164">
        <v>2564</v>
      </c>
      <c r="E311" s="75" t="s">
        <v>5027</v>
      </c>
      <c r="F311" s="244"/>
      <c r="G311" s="75"/>
      <c r="H311" s="244"/>
      <c r="I311" s="244"/>
      <c r="J311" s="244"/>
      <c r="K311" s="244"/>
      <c r="L311" s="1" t="s">
        <v>10203</v>
      </c>
      <c r="M311" s="87" t="s">
        <v>10204</v>
      </c>
      <c r="N311" s="187"/>
      <c r="O311" s="110"/>
    </row>
    <row r="312" spans="1:15" ht="26.25" customHeight="1" x14ac:dyDescent="0.25">
      <c r="A312" s="1053">
        <v>81</v>
      </c>
      <c r="B312" s="186">
        <v>25</v>
      </c>
      <c r="C312" s="140" t="s">
        <v>68</v>
      </c>
      <c r="D312" s="140">
        <v>2564</v>
      </c>
      <c r="E312" s="116" t="s">
        <v>9745</v>
      </c>
      <c r="F312" s="140" t="s">
        <v>9731</v>
      </c>
      <c r="G312" s="116" t="s">
        <v>9732</v>
      </c>
      <c r="H312" s="140" t="s">
        <v>9733</v>
      </c>
      <c r="I312" s="140" t="s">
        <v>191</v>
      </c>
      <c r="J312" s="140" t="s">
        <v>216</v>
      </c>
      <c r="K312" s="140" t="s">
        <v>3414</v>
      </c>
      <c r="L312" s="150" t="s">
        <v>8798</v>
      </c>
      <c r="M312" s="150" t="s">
        <v>9734</v>
      </c>
      <c r="N312" s="95"/>
      <c r="O312" s="163"/>
    </row>
    <row r="313" spans="1:15" ht="26.25" customHeight="1" x14ac:dyDescent="0.25">
      <c r="A313" s="1054"/>
      <c r="B313" s="186">
        <v>5</v>
      </c>
      <c r="C313" s="150" t="s">
        <v>64</v>
      </c>
      <c r="D313" s="150">
        <v>2564</v>
      </c>
      <c r="E313" s="286"/>
      <c r="F313" s="141"/>
      <c r="G313" s="99"/>
      <c r="H313" s="152"/>
      <c r="I313" s="152"/>
      <c r="J313" s="152"/>
      <c r="K313" s="152"/>
      <c r="L313" s="150" t="s">
        <v>8363</v>
      </c>
      <c r="M313" s="150" t="s">
        <v>9735</v>
      </c>
      <c r="N313" s="95"/>
      <c r="O313" s="163"/>
    </row>
    <row r="314" spans="1:15" ht="26.25" customHeight="1" x14ac:dyDescent="0.25">
      <c r="A314" s="6">
        <v>82</v>
      </c>
      <c r="B314" s="46">
        <v>2</v>
      </c>
      <c r="C314" s="150" t="s">
        <v>64</v>
      </c>
      <c r="D314" s="150">
        <v>2564</v>
      </c>
      <c r="E314" s="30" t="s">
        <v>9783</v>
      </c>
      <c r="F314" s="79" t="s">
        <v>9748</v>
      </c>
      <c r="G314" s="30" t="s">
        <v>9749</v>
      </c>
      <c r="H314" s="79" t="s">
        <v>9750</v>
      </c>
      <c r="I314" s="79" t="s">
        <v>2225</v>
      </c>
      <c r="J314" s="79" t="s">
        <v>11</v>
      </c>
      <c r="K314" s="79" t="s">
        <v>3414</v>
      </c>
      <c r="L314" s="150" t="s">
        <v>9746</v>
      </c>
      <c r="M314" s="150" t="s">
        <v>9747</v>
      </c>
      <c r="N314" s="187"/>
      <c r="O314" s="110"/>
    </row>
    <row r="315" spans="1:15" ht="26.25" customHeight="1" x14ac:dyDescent="0.25">
      <c r="A315" s="6">
        <v>83</v>
      </c>
      <c r="B315" s="46">
        <v>2</v>
      </c>
      <c r="C315" s="150" t="s">
        <v>64</v>
      </c>
      <c r="D315" s="150">
        <v>2564</v>
      </c>
      <c r="E315" s="30" t="s">
        <v>9784</v>
      </c>
      <c r="F315" s="79" t="s">
        <v>9751</v>
      </c>
      <c r="G315" s="30" t="s">
        <v>9752</v>
      </c>
      <c r="H315" s="79" t="s">
        <v>9753</v>
      </c>
      <c r="I315" s="79" t="s">
        <v>1476</v>
      </c>
      <c r="J315" s="79" t="s">
        <v>216</v>
      </c>
      <c r="K315" s="79" t="s">
        <v>3414</v>
      </c>
      <c r="L315" s="150" t="s">
        <v>9746</v>
      </c>
      <c r="M315" s="150" t="s">
        <v>9747</v>
      </c>
      <c r="N315" s="187"/>
      <c r="O315" s="110"/>
    </row>
    <row r="316" spans="1:15" ht="26.25" customHeight="1" x14ac:dyDescent="0.25">
      <c r="A316" s="6">
        <v>84</v>
      </c>
      <c r="B316" s="46">
        <v>2</v>
      </c>
      <c r="C316" s="150" t="s">
        <v>64</v>
      </c>
      <c r="D316" s="150">
        <v>2564</v>
      </c>
      <c r="E316" s="30" t="s">
        <v>9785</v>
      </c>
      <c r="F316" s="79" t="s">
        <v>9754</v>
      </c>
      <c r="G316" s="30" t="s">
        <v>9755</v>
      </c>
      <c r="H316" s="79" t="s">
        <v>9756</v>
      </c>
      <c r="I316" s="79" t="s">
        <v>485</v>
      </c>
      <c r="J316" s="79" t="s">
        <v>485</v>
      </c>
      <c r="K316" s="79" t="s">
        <v>3414</v>
      </c>
      <c r="L316" s="150" t="s">
        <v>9746</v>
      </c>
      <c r="M316" s="150" t="s">
        <v>9747</v>
      </c>
      <c r="N316" s="187"/>
      <c r="O316" s="110"/>
    </row>
    <row r="317" spans="1:15" ht="26.25" customHeight="1" x14ac:dyDescent="0.25">
      <c r="A317" s="6">
        <v>85</v>
      </c>
      <c r="B317" s="46">
        <v>2</v>
      </c>
      <c r="C317" s="150" t="s">
        <v>64</v>
      </c>
      <c r="D317" s="150">
        <v>2564</v>
      </c>
      <c r="E317" s="30" t="s">
        <v>9786</v>
      </c>
      <c r="F317" s="79" t="s">
        <v>9757</v>
      </c>
      <c r="G317" s="30" t="s">
        <v>9758</v>
      </c>
      <c r="H317" s="79" t="s">
        <v>9759</v>
      </c>
      <c r="I317" s="79" t="s">
        <v>9760</v>
      </c>
      <c r="J317" s="79" t="s">
        <v>105</v>
      </c>
      <c r="K317" s="79" t="s">
        <v>3414</v>
      </c>
      <c r="L317" s="150" t="s">
        <v>9746</v>
      </c>
      <c r="M317" s="150" t="s">
        <v>9747</v>
      </c>
      <c r="N317" s="187"/>
      <c r="O317" s="110"/>
    </row>
    <row r="318" spans="1:15" ht="26.25" customHeight="1" x14ac:dyDescent="0.25">
      <c r="A318" s="6">
        <v>86</v>
      </c>
      <c r="B318" s="46">
        <v>9</v>
      </c>
      <c r="C318" s="150" t="s">
        <v>64</v>
      </c>
      <c r="D318" s="150">
        <v>2564</v>
      </c>
      <c r="E318" s="171" t="s">
        <v>9787</v>
      </c>
      <c r="F318" s="221" t="s">
        <v>9787</v>
      </c>
      <c r="G318" s="171" t="s">
        <v>9790</v>
      </c>
      <c r="H318" s="221" t="s">
        <v>4359</v>
      </c>
      <c r="I318" s="221" t="s">
        <v>564</v>
      </c>
      <c r="J318" s="221" t="s">
        <v>212</v>
      </c>
      <c r="K318" s="221" t="s">
        <v>3414</v>
      </c>
      <c r="L318" s="1" t="s">
        <v>9788</v>
      </c>
      <c r="M318" s="150" t="s">
        <v>9789</v>
      </c>
      <c r="N318" s="187"/>
      <c r="O318" s="110"/>
    </row>
    <row r="319" spans="1:15" ht="26.25" customHeight="1" x14ac:dyDescent="0.25">
      <c r="A319" s="6"/>
      <c r="B319" s="46"/>
      <c r="C319" s="150"/>
      <c r="D319" s="150"/>
      <c r="E319" s="208"/>
      <c r="F319" s="245"/>
      <c r="G319" s="208"/>
      <c r="H319" s="245"/>
      <c r="I319" s="245"/>
      <c r="J319" s="245"/>
      <c r="K319" s="245"/>
      <c r="L319" s="150" t="s">
        <v>8798</v>
      </c>
      <c r="M319" s="150" t="s">
        <v>10315</v>
      </c>
      <c r="N319" s="187"/>
      <c r="O319" s="110"/>
    </row>
    <row r="320" spans="1:15" ht="26.25" customHeight="1" x14ac:dyDescent="0.25">
      <c r="A320" s="6"/>
      <c r="B320" s="46">
        <v>16</v>
      </c>
      <c r="C320" s="150" t="s">
        <v>66</v>
      </c>
      <c r="D320" s="150">
        <v>2564</v>
      </c>
      <c r="E320" s="75"/>
      <c r="F320" s="244"/>
      <c r="G320" s="75"/>
      <c r="H320" s="244"/>
      <c r="I320" s="244"/>
      <c r="J320" s="244"/>
      <c r="K320" s="244"/>
      <c r="L320" s="150" t="s">
        <v>10316</v>
      </c>
      <c r="M320" s="150" t="s">
        <v>10317</v>
      </c>
      <c r="N320" s="187"/>
      <c r="O320" s="110"/>
    </row>
    <row r="321" spans="1:15" ht="26.25" customHeight="1" x14ac:dyDescent="0.25">
      <c r="A321" s="1131">
        <v>87</v>
      </c>
      <c r="B321" s="1131">
        <v>5</v>
      </c>
      <c r="C321" s="1131" t="s">
        <v>65</v>
      </c>
      <c r="D321" s="1131">
        <v>2564</v>
      </c>
      <c r="E321" s="1131" t="s">
        <v>10053</v>
      </c>
      <c r="F321" s="1131" t="s">
        <v>10053</v>
      </c>
      <c r="G321" s="1371" t="s">
        <v>10054</v>
      </c>
      <c r="H321" s="1131" t="s">
        <v>10055</v>
      </c>
      <c r="I321" s="1131" t="s">
        <v>1994</v>
      </c>
      <c r="J321" s="1177" t="s">
        <v>212</v>
      </c>
      <c r="K321" s="1148" t="s">
        <v>3414</v>
      </c>
      <c r="L321" s="135" t="s">
        <v>7859</v>
      </c>
      <c r="M321" s="87" t="s">
        <v>10056</v>
      </c>
      <c r="N321" s="187"/>
      <c r="O321" s="110"/>
    </row>
    <row r="322" spans="1:15" ht="26.25" customHeight="1" x14ac:dyDescent="0.25">
      <c r="A322" s="1130"/>
      <c r="B322" s="1130"/>
      <c r="C322" s="1130"/>
      <c r="D322" s="1130"/>
      <c r="E322" s="1130"/>
      <c r="F322" s="1130"/>
      <c r="G322" s="1372"/>
      <c r="H322" s="1130"/>
      <c r="I322" s="1130"/>
      <c r="J322" s="1195"/>
      <c r="K322" s="1149"/>
      <c r="L322" s="135" t="s">
        <v>10889</v>
      </c>
      <c r="M322" s="87" t="s">
        <v>10891</v>
      </c>
      <c r="N322" s="187"/>
      <c r="O322" s="110"/>
    </row>
    <row r="323" spans="1:15" ht="26.25" customHeight="1" x14ac:dyDescent="0.25">
      <c r="A323" s="1135"/>
      <c r="B323" s="1135"/>
      <c r="C323" s="1135"/>
      <c r="D323" s="1135"/>
      <c r="E323" s="1135"/>
      <c r="F323" s="1135"/>
      <c r="G323" s="1373"/>
      <c r="H323" s="1135"/>
      <c r="I323" s="1135"/>
      <c r="J323" s="1178"/>
      <c r="K323" s="1150"/>
      <c r="L323" s="135" t="s">
        <v>10890</v>
      </c>
      <c r="M323" s="87" t="s">
        <v>10892</v>
      </c>
      <c r="N323" s="187"/>
      <c r="O323" s="110"/>
    </row>
    <row r="324" spans="1:15" ht="26.25" customHeight="1" x14ac:dyDescent="0.25">
      <c r="A324" s="6">
        <v>88</v>
      </c>
      <c r="B324" s="46">
        <v>18</v>
      </c>
      <c r="C324" s="99" t="s">
        <v>65</v>
      </c>
      <c r="D324" s="152">
        <v>2564</v>
      </c>
      <c r="E324" s="30" t="s">
        <v>10123</v>
      </c>
      <c r="F324" s="79" t="s">
        <v>10124</v>
      </c>
      <c r="G324" s="30" t="s">
        <v>10125</v>
      </c>
      <c r="H324" s="79" t="s">
        <v>10126</v>
      </c>
      <c r="I324" s="79" t="s">
        <v>786</v>
      </c>
      <c r="J324" s="79" t="s">
        <v>2880</v>
      </c>
      <c r="K324" s="79" t="s">
        <v>3414</v>
      </c>
      <c r="L324" s="1" t="s">
        <v>10127</v>
      </c>
      <c r="M324" s="87" t="s">
        <v>10128</v>
      </c>
      <c r="N324" s="187"/>
      <c r="O324" s="110"/>
    </row>
    <row r="325" spans="1:15" ht="26.25" customHeight="1" x14ac:dyDescent="0.25">
      <c r="A325" s="281">
        <v>89</v>
      </c>
      <c r="B325" s="1386">
        <v>19</v>
      </c>
      <c r="C325" s="1386" t="s">
        <v>65</v>
      </c>
      <c r="D325" s="1386">
        <v>2564</v>
      </c>
      <c r="E325" s="1371" t="s">
        <v>10091</v>
      </c>
      <c r="F325" s="1177" t="s">
        <v>10089</v>
      </c>
      <c r="G325" s="1371" t="s">
        <v>10088</v>
      </c>
      <c r="H325" s="1177" t="s">
        <v>10090</v>
      </c>
      <c r="I325" s="1177" t="s">
        <v>346</v>
      </c>
      <c r="J325" s="1177" t="s">
        <v>78</v>
      </c>
      <c r="K325" s="1177" t="s">
        <v>3414</v>
      </c>
      <c r="L325" s="1" t="s">
        <v>10137</v>
      </c>
      <c r="M325" s="158" t="s">
        <v>10138</v>
      </c>
      <c r="N325" s="187"/>
      <c r="O325" s="110"/>
    </row>
    <row r="326" spans="1:15" ht="26.25" customHeight="1" x14ac:dyDescent="0.25">
      <c r="A326" s="282"/>
      <c r="B326" s="1387"/>
      <c r="C326" s="1387"/>
      <c r="D326" s="1387"/>
      <c r="E326" s="1372"/>
      <c r="F326" s="1195"/>
      <c r="G326" s="1372"/>
      <c r="H326" s="1195"/>
      <c r="I326" s="1195"/>
      <c r="J326" s="1195"/>
      <c r="K326" s="1195"/>
      <c r="L326" s="1" t="s">
        <v>10140</v>
      </c>
      <c r="M326" s="158" t="s">
        <v>10129</v>
      </c>
      <c r="N326" s="187"/>
      <c r="O326" s="110"/>
    </row>
    <row r="327" spans="1:15" ht="26.25" customHeight="1" x14ac:dyDescent="0.25">
      <c r="A327" s="283"/>
      <c r="B327" s="1387"/>
      <c r="C327" s="1387"/>
      <c r="D327" s="1387"/>
      <c r="E327" s="1372"/>
      <c r="F327" s="1195"/>
      <c r="G327" s="1372"/>
      <c r="H327" s="1195"/>
      <c r="I327" s="1195"/>
      <c r="J327" s="1195"/>
      <c r="K327" s="1195"/>
      <c r="L327" s="99" t="s">
        <v>10141</v>
      </c>
      <c r="M327" s="87" t="s">
        <v>10139</v>
      </c>
      <c r="N327" s="187"/>
      <c r="O327" s="110"/>
    </row>
    <row r="328" spans="1:15" ht="26.25" customHeight="1" x14ac:dyDescent="0.25">
      <c r="A328" s="282"/>
      <c r="B328" s="282"/>
      <c r="C328" s="282"/>
      <c r="D328" s="282"/>
      <c r="E328" s="174"/>
      <c r="F328" s="226"/>
      <c r="G328" s="174"/>
      <c r="H328" s="226"/>
      <c r="I328" s="226"/>
      <c r="J328" s="226"/>
      <c r="K328" s="226"/>
      <c r="L328" s="99" t="s">
        <v>10547</v>
      </c>
      <c r="M328" s="158" t="s">
        <v>10548</v>
      </c>
      <c r="N328" s="187"/>
      <c r="O328" s="110">
        <v>278400</v>
      </c>
    </row>
    <row r="329" spans="1:15" ht="26.25" customHeight="1" x14ac:dyDescent="0.25">
      <c r="A329" s="282"/>
      <c r="B329" s="283">
        <v>4</v>
      </c>
      <c r="C329" s="283" t="s">
        <v>70</v>
      </c>
      <c r="D329" s="283">
        <v>2564</v>
      </c>
      <c r="E329" s="173"/>
      <c r="F329" s="224"/>
      <c r="G329" s="173"/>
      <c r="H329" s="224"/>
      <c r="I329" s="224"/>
      <c r="J329" s="224"/>
      <c r="K329" s="224"/>
      <c r="L329" s="99" t="s">
        <v>10549</v>
      </c>
      <c r="M329" s="87" t="s">
        <v>10550</v>
      </c>
      <c r="N329" s="187"/>
      <c r="O329" s="110"/>
    </row>
    <row r="330" spans="1:15" ht="26.25" customHeight="1" x14ac:dyDescent="0.25">
      <c r="A330" s="172">
        <v>90</v>
      </c>
      <c r="B330" s="46">
        <v>24</v>
      </c>
      <c r="C330" s="99" t="s">
        <v>65</v>
      </c>
      <c r="D330" s="152">
        <v>2564</v>
      </c>
      <c r="E330" s="171" t="s">
        <v>10191</v>
      </c>
      <c r="F330" s="221" t="s">
        <v>10192</v>
      </c>
      <c r="G330" s="171" t="s">
        <v>10193</v>
      </c>
      <c r="H330" s="221" t="s">
        <v>10194</v>
      </c>
      <c r="I330" s="221" t="s">
        <v>953</v>
      </c>
      <c r="J330" s="221" t="s">
        <v>232</v>
      </c>
      <c r="K330" s="221" t="s">
        <v>3414</v>
      </c>
      <c r="L330" s="1" t="s">
        <v>10195</v>
      </c>
      <c r="M330" s="87" t="s">
        <v>10196</v>
      </c>
      <c r="N330" s="187"/>
      <c r="O330" s="110"/>
    </row>
    <row r="331" spans="1:15" ht="26.25" customHeight="1" x14ac:dyDescent="0.25">
      <c r="A331" s="172"/>
      <c r="B331" s="170"/>
      <c r="C331" s="169"/>
      <c r="D331" s="168"/>
      <c r="E331" s="208"/>
      <c r="F331" s="245"/>
      <c r="G331" s="208"/>
      <c r="H331" s="245"/>
      <c r="I331" s="245"/>
      <c r="J331" s="245"/>
      <c r="K331" s="245"/>
      <c r="L331" s="1" t="s">
        <v>10201</v>
      </c>
      <c r="M331" s="158" t="s">
        <v>10553</v>
      </c>
      <c r="N331" s="187"/>
      <c r="O331" s="110"/>
    </row>
    <row r="332" spans="1:15" ht="26.25" customHeight="1" x14ac:dyDescent="0.25">
      <c r="A332" s="172"/>
      <c r="B332" s="170">
        <v>4</v>
      </c>
      <c r="C332" s="99" t="s">
        <v>70</v>
      </c>
      <c r="D332" s="152">
        <v>2564</v>
      </c>
      <c r="E332" s="75"/>
      <c r="F332" s="244"/>
      <c r="G332" s="75"/>
      <c r="H332" s="244"/>
      <c r="I332" s="244"/>
      <c r="J332" s="244"/>
      <c r="K332" s="244"/>
      <c r="L332" s="1" t="s">
        <v>10551</v>
      </c>
      <c r="M332" s="87" t="s">
        <v>10552</v>
      </c>
      <c r="N332" s="187"/>
      <c r="O332" s="110"/>
    </row>
    <row r="333" spans="1:15" ht="26.25" customHeight="1" x14ac:dyDescent="0.25">
      <c r="A333" s="1131">
        <v>91</v>
      </c>
      <c r="B333" s="1131">
        <v>26</v>
      </c>
      <c r="C333" s="1131" t="s">
        <v>65</v>
      </c>
      <c r="D333" s="1131">
        <v>2564</v>
      </c>
      <c r="E333" s="1177" t="s">
        <v>10197</v>
      </c>
      <c r="F333" s="1177" t="s">
        <v>10197</v>
      </c>
      <c r="G333" s="1371" t="s">
        <v>10762</v>
      </c>
      <c r="H333" s="1131" t="s">
        <v>10198</v>
      </c>
      <c r="I333" s="1131" t="s">
        <v>959</v>
      </c>
      <c r="J333" s="1177" t="s">
        <v>216</v>
      </c>
      <c r="K333" s="1131" t="s">
        <v>3414</v>
      </c>
      <c r="L333" s="1" t="s">
        <v>10201</v>
      </c>
      <c r="M333" s="87" t="s">
        <v>10202</v>
      </c>
      <c r="N333" s="187"/>
      <c r="O333" s="110"/>
    </row>
    <row r="334" spans="1:15" ht="26.25" customHeight="1" x14ac:dyDescent="0.25">
      <c r="A334" s="1130"/>
      <c r="B334" s="1130"/>
      <c r="C334" s="1130"/>
      <c r="D334" s="1130"/>
      <c r="E334" s="1195"/>
      <c r="F334" s="1195"/>
      <c r="G334" s="1372"/>
      <c r="H334" s="1130"/>
      <c r="I334" s="1130"/>
      <c r="J334" s="1195"/>
      <c r="K334" s="1130"/>
      <c r="L334" s="1" t="s">
        <v>10199</v>
      </c>
      <c r="M334" s="87" t="s">
        <v>10200</v>
      </c>
      <c r="N334" s="187"/>
      <c r="O334" s="110"/>
    </row>
    <row r="335" spans="1:15" ht="26.25" customHeight="1" x14ac:dyDescent="0.25">
      <c r="A335" s="1130"/>
      <c r="B335" s="1130"/>
      <c r="C335" s="1130"/>
      <c r="D335" s="1130"/>
      <c r="E335" s="1195"/>
      <c r="F335" s="1195"/>
      <c r="G335" s="1372"/>
      <c r="H335" s="1130"/>
      <c r="I335" s="1130"/>
      <c r="J335" s="1195"/>
      <c r="K335" s="1130"/>
      <c r="L335" s="1" t="s">
        <v>10866</v>
      </c>
      <c r="M335" s="87" t="s">
        <v>10867</v>
      </c>
      <c r="N335" s="187"/>
      <c r="O335" s="110"/>
    </row>
    <row r="336" spans="1:15" ht="26.25" customHeight="1" x14ac:dyDescent="0.25">
      <c r="A336" s="1130"/>
      <c r="B336" s="1130"/>
      <c r="C336" s="1130"/>
      <c r="D336" s="1130"/>
      <c r="E336" s="1195"/>
      <c r="F336" s="1195"/>
      <c r="G336" s="1372"/>
      <c r="H336" s="1130"/>
      <c r="I336" s="1130"/>
      <c r="J336" s="1195"/>
      <c r="K336" s="1130"/>
      <c r="L336" s="1" t="s">
        <v>10869</v>
      </c>
      <c r="M336" s="87" t="s">
        <v>10868</v>
      </c>
      <c r="N336" s="187"/>
      <c r="O336" s="110"/>
    </row>
    <row r="337" spans="1:15" ht="26.25" customHeight="1" x14ac:dyDescent="0.25">
      <c r="A337" s="1130"/>
      <c r="B337" s="1130"/>
      <c r="C337" s="1130"/>
      <c r="D337" s="1130"/>
      <c r="E337" s="1195"/>
      <c r="F337" s="1195"/>
      <c r="G337" s="1372"/>
      <c r="H337" s="1130"/>
      <c r="I337" s="1130"/>
      <c r="J337" s="1195"/>
      <c r="K337" s="1130"/>
      <c r="L337" s="1" t="s">
        <v>10894</v>
      </c>
      <c r="M337" s="87" t="s">
        <v>10893</v>
      </c>
      <c r="N337" s="187"/>
      <c r="O337" s="110"/>
    </row>
    <row r="338" spans="1:15" ht="26.25" customHeight="1" x14ac:dyDescent="0.25">
      <c r="A338" s="1135"/>
      <c r="B338" s="1135"/>
      <c r="C338" s="1135"/>
      <c r="D338" s="1135"/>
      <c r="E338" s="1178"/>
      <c r="F338" s="1178"/>
      <c r="G338" s="1373"/>
      <c r="H338" s="1135"/>
      <c r="I338" s="1135"/>
      <c r="J338" s="1178"/>
      <c r="K338" s="1135"/>
      <c r="L338" s="1" t="s">
        <v>7714</v>
      </c>
      <c r="M338" s="87" t="s">
        <v>10895</v>
      </c>
      <c r="N338" s="187"/>
      <c r="O338" s="110"/>
    </row>
    <row r="339" spans="1:15" ht="26.25" customHeight="1" x14ac:dyDescent="0.25">
      <c r="A339" s="1131">
        <v>93</v>
      </c>
      <c r="B339" s="46">
        <v>7</v>
      </c>
      <c r="C339" s="99" t="s">
        <v>66</v>
      </c>
      <c r="D339" s="152">
        <v>2564</v>
      </c>
      <c r="E339" s="1148" t="s">
        <v>10228</v>
      </c>
      <c r="F339" s="1148" t="s">
        <v>10228</v>
      </c>
      <c r="G339" s="1318" t="s">
        <v>10229</v>
      </c>
      <c r="H339" s="1148" t="s">
        <v>10230</v>
      </c>
      <c r="I339" s="1148" t="s">
        <v>550</v>
      </c>
      <c r="J339" s="1148" t="s">
        <v>551</v>
      </c>
      <c r="K339" s="1148" t="s">
        <v>3414</v>
      </c>
      <c r="L339" s="135" t="s">
        <v>7859</v>
      </c>
      <c r="M339" s="87" t="s">
        <v>10231</v>
      </c>
      <c r="N339" s="187"/>
      <c r="O339" s="110"/>
    </row>
    <row r="340" spans="1:15" ht="26.25" customHeight="1" x14ac:dyDescent="0.25">
      <c r="A340" s="1130"/>
      <c r="B340" s="394">
        <v>24</v>
      </c>
      <c r="C340" s="169" t="s">
        <v>682</v>
      </c>
      <c r="D340" s="390">
        <v>2564</v>
      </c>
      <c r="E340" s="1149"/>
      <c r="F340" s="1149"/>
      <c r="G340" s="1319"/>
      <c r="H340" s="1149"/>
      <c r="I340" s="1149"/>
      <c r="J340" s="1149"/>
      <c r="K340" s="1149"/>
      <c r="L340" s="135" t="s">
        <v>11965</v>
      </c>
      <c r="M340" s="87" t="s">
        <v>11967</v>
      </c>
      <c r="N340" s="187"/>
      <c r="O340" s="110"/>
    </row>
    <row r="341" spans="1:15" s="59" customFormat="1" ht="26.25" customHeight="1" x14ac:dyDescent="0.25">
      <c r="A341" s="1135"/>
      <c r="B341" s="394">
        <v>25</v>
      </c>
      <c r="C341" s="169" t="s">
        <v>68</v>
      </c>
      <c r="D341" s="390">
        <v>2565</v>
      </c>
      <c r="E341" s="1150"/>
      <c r="F341" s="1150"/>
      <c r="G341" s="1320"/>
      <c r="H341" s="1150"/>
      <c r="I341" s="1150"/>
      <c r="J341" s="1150"/>
      <c r="K341" s="1150"/>
      <c r="L341" s="135" t="s">
        <v>11966</v>
      </c>
      <c r="M341" s="87" t="s">
        <v>11968</v>
      </c>
      <c r="N341" s="187"/>
      <c r="O341" s="110"/>
    </row>
    <row r="342" spans="1:15" ht="26.25" customHeight="1" x14ac:dyDescent="0.25">
      <c r="A342" s="391">
        <v>94</v>
      </c>
      <c r="B342" s="391">
        <v>8</v>
      </c>
      <c r="C342" s="391" t="s">
        <v>66</v>
      </c>
      <c r="D342" s="391">
        <v>2564</v>
      </c>
      <c r="E342" s="391" t="s">
        <v>10232</v>
      </c>
      <c r="F342" s="391" t="s">
        <v>10232</v>
      </c>
      <c r="G342" s="391" t="s">
        <v>10233</v>
      </c>
      <c r="H342" s="391" t="s">
        <v>10234</v>
      </c>
      <c r="I342" s="391" t="s">
        <v>369</v>
      </c>
      <c r="J342" s="391" t="s">
        <v>212</v>
      </c>
      <c r="K342" s="391" t="s">
        <v>3414</v>
      </c>
      <c r="L342" s="267" t="s">
        <v>10235</v>
      </c>
      <c r="M342" s="260" t="s">
        <v>10236</v>
      </c>
      <c r="N342" s="268"/>
      <c r="O342" s="269"/>
    </row>
    <row r="343" spans="1:15" ht="26.25" customHeight="1" x14ac:dyDescent="0.25">
      <c r="A343" s="392"/>
      <c r="B343" s="392"/>
      <c r="C343" s="392"/>
      <c r="D343" s="392"/>
      <c r="E343" s="392"/>
      <c r="F343" s="392"/>
      <c r="G343" s="392"/>
      <c r="H343" s="392"/>
      <c r="I343" s="392"/>
      <c r="J343" s="392"/>
      <c r="K343" s="392"/>
      <c r="L343" s="267" t="s">
        <v>10402</v>
      </c>
      <c r="M343" s="295">
        <v>242660</v>
      </c>
      <c r="N343" s="268"/>
      <c r="O343" s="269"/>
    </row>
    <row r="344" spans="1:15" s="59" customFormat="1" ht="26.25" customHeight="1" x14ac:dyDescent="0.25">
      <c r="A344" s="392"/>
      <c r="B344" s="392"/>
      <c r="C344" s="392"/>
      <c r="D344" s="392"/>
      <c r="E344" s="392"/>
      <c r="F344" s="392"/>
      <c r="G344" s="392"/>
      <c r="H344" s="392"/>
      <c r="I344" s="392"/>
      <c r="J344" s="392"/>
      <c r="K344" s="392"/>
      <c r="L344" s="267" t="s">
        <v>10854</v>
      </c>
      <c r="M344" s="295" t="s">
        <v>10856</v>
      </c>
      <c r="N344" s="268"/>
      <c r="O344" s="269"/>
    </row>
    <row r="345" spans="1:15" x14ac:dyDescent="0.25">
      <c r="A345" s="393"/>
      <c r="B345" s="393"/>
      <c r="C345" s="393"/>
      <c r="D345" s="393"/>
      <c r="E345" s="393"/>
      <c r="F345" s="393"/>
      <c r="G345" s="393"/>
      <c r="H345" s="393"/>
      <c r="I345" s="393"/>
      <c r="J345" s="393"/>
      <c r="K345" s="393"/>
      <c r="L345" s="101" t="s">
        <v>10855</v>
      </c>
      <c r="M345" s="296" t="s">
        <v>10857</v>
      </c>
      <c r="N345" s="262" t="s">
        <v>10858</v>
      </c>
      <c r="O345" s="269"/>
    </row>
    <row r="346" spans="1:15" x14ac:dyDescent="0.25">
      <c r="A346" s="172">
        <v>95</v>
      </c>
      <c r="B346" s="46">
        <v>8</v>
      </c>
      <c r="C346" s="99" t="s">
        <v>66</v>
      </c>
      <c r="D346" s="152">
        <v>2564</v>
      </c>
      <c r="E346" s="171" t="s">
        <v>10304</v>
      </c>
      <c r="F346" s="221" t="s">
        <v>10304</v>
      </c>
      <c r="G346" s="171" t="s">
        <v>10305</v>
      </c>
      <c r="H346" s="221" t="s">
        <v>10306</v>
      </c>
      <c r="I346" s="221" t="s">
        <v>379</v>
      </c>
      <c r="J346" s="221" t="s">
        <v>216</v>
      </c>
      <c r="K346" s="221" t="s">
        <v>3414</v>
      </c>
      <c r="L346" s="1" t="s">
        <v>8798</v>
      </c>
      <c r="M346" s="87" t="s">
        <v>10307</v>
      </c>
      <c r="N346" s="187"/>
      <c r="O346" s="110"/>
    </row>
    <row r="347" spans="1:15" x14ac:dyDescent="0.25">
      <c r="A347" s="172">
        <v>96</v>
      </c>
      <c r="B347" s="46">
        <v>16</v>
      </c>
      <c r="C347" s="99" t="s">
        <v>66</v>
      </c>
      <c r="D347" s="152">
        <v>2564</v>
      </c>
      <c r="E347" s="75" t="s">
        <v>10391</v>
      </c>
      <c r="F347" s="244"/>
      <c r="G347" s="75"/>
      <c r="H347" s="244"/>
      <c r="I347" s="244"/>
      <c r="J347" s="244"/>
      <c r="K347" s="244"/>
      <c r="L347" s="1" t="s">
        <v>8363</v>
      </c>
      <c r="M347" s="87" t="s">
        <v>10310</v>
      </c>
      <c r="N347" s="187"/>
      <c r="O347" s="110"/>
    </row>
    <row r="348" spans="1:15" ht="27.75" customHeight="1" x14ac:dyDescent="0.25">
      <c r="A348" s="172">
        <v>97</v>
      </c>
      <c r="B348" s="46">
        <v>8</v>
      </c>
      <c r="C348" s="99" t="s">
        <v>66</v>
      </c>
      <c r="D348" s="152">
        <v>2564</v>
      </c>
      <c r="E348" s="171" t="s">
        <v>10312</v>
      </c>
      <c r="F348" s="221" t="s">
        <v>14224</v>
      </c>
      <c r="G348" s="171" t="s">
        <v>10313</v>
      </c>
      <c r="H348" s="221" t="s">
        <v>10314</v>
      </c>
      <c r="I348" s="221" t="s">
        <v>1736</v>
      </c>
      <c r="J348" s="221" t="s">
        <v>388</v>
      </c>
      <c r="K348" s="221" t="s">
        <v>3414</v>
      </c>
      <c r="L348" s="1" t="s">
        <v>10308</v>
      </c>
      <c r="M348" s="87" t="s">
        <v>10309</v>
      </c>
      <c r="N348" s="187"/>
      <c r="O348" s="110"/>
    </row>
    <row r="349" spans="1:15" ht="36.75" customHeight="1" x14ac:dyDescent="0.25">
      <c r="A349" s="172">
        <v>98</v>
      </c>
      <c r="B349" s="46">
        <v>16</v>
      </c>
      <c r="C349" s="99" t="s">
        <v>66</v>
      </c>
      <c r="D349" s="152">
        <v>2564</v>
      </c>
      <c r="E349" s="75" t="s">
        <v>10391</v>
      </c>
      <c r="F349" s="244"/>
      <c r="G349" s="75"/>
      <c r="H349" s="244"/>
      <c r="I349" s="244"/>
      <c r="J349" s="244"/>
      <c r="K349" s="244"/>
      <c r="L349" s="1" t="s">
        <v>8363</v>
      </c>
      <c r="M349" s="87" t="s">
        <v>10311</v>
      </c>
      <c r="N349" s="187"/>
      <c r="O349" s="110"/>
    </row>
    <row r="350" spans="1:15" s="121" customFormat="1" ht="40.5" customHeight="1" x14ac:dyDescent="0.25">
      <c r="A350" s="1131">
        <v>99</v>
      </c>
      <c r="B350" s="1131">
        <v>13</v>
      </c>
      <c r="C350" s="1131" t="s">
        <v>62</v>
      </c>
      <c r="D350" s="1131">
        <v>2564</v>
      </c>
      <c r="E350" s="1371" t="s">
        <v>10392</v>
      </c>
      <c r="F350" s="1177" t="s">
        <v>10393</v>
      </c>
      <c r="G350" s="1371" t="s">
        <v>10394</v>
      </c>
      <c r="H350" s="1177" t="s">
        <v>10395</v>
      </c>
      <c r="I350" s="1177" t="s">
        <v>10396</v>
      </c>
      <c r="J350" s="1177" t="s">
        <v>78</v>
      </c>
      <c r="K350" s="1177" t="s">
        <v>3414</v>
      </c>
      <c r="L350" s="1" t="s">
        <v>10397</v>
      </c>
      <c r="M350" s="87" t="s">
        <v>10400</v>
      </c>
      <c r="N350" s="160" t="s">
        <v>10401</v>
      </c>
      <c r="O350" s="110"/>
    </row>
    <row r="351" spans="1:15" ht="80.25" customHeight="1" x14ac:dyDescent="0.25">
      <c r="A351" s="1135"/>
      <c r="B351" s="1135"/>
      <c r="C351" s="1135"/>
      <c r="D351" s="1135"/>
      <c r="E351" s="1373"/>
      <c r="F351" s="1178"/>
      <c r="G351" s="1373"/>
      <c r="H351" s="1178"/>
      <c r="I351" s="1178"/>
      <c r="J351" s="1178"/>
      <c r="K351" s="1178"/>
      <c r="L351" s="1" t="s">
        <v>10398</v>
      </c>
      <c r="M351" s="87" t="s">
        <v>10399</v>
      </c>
      <c r="N351" s="187"/>
      <c r="O351" s="110"/>
    </row>
    <row r="352" spans="1:15" ht="28.5" customHeight="1" x14ac:dyDescent="0.25">
      <c r="A352" s="1131">
        <v>100</v>
      </c>
      <c r="B352" s="1131">
        <v>14</v>
      </c>
      <c r="C352" s="1131" t="s">
        <v>62</v>
      </c>
      <c r="D352" s="1131">
        <v>2564</v>
      </c>
      <c r="E352" s="1131" t="s">
        <v>10385</v>
      </c>
      <c r="F352" s="1131" t="s">
        <v>10385</v>
      </c>
      <c r="G352" s="1371" t="s">
        <v>10781</v>
      </c>
      <c r="H352" s="1131" t="s">
        <v>6360</v>
      </c>
      <c r="I352" s="1131" t="s">
        <v>500</v>
      </c>
      <c r="J352" s="1177" t="s">
        <v>485</v>
      </c>
      <c r="K352" s="1131" t="s">
        <v>3414</v>
      </c>
      <c r="L352" s="1" t="s">
        <v>10386</v>
      </c>
      <c r="M352" s="87" t="s">
        <v>10764</v>
      </c>
      <c r="N352" s="187"/>
      <c r="O352" s="110"/>
    </row>
    <row r="353" spans="1:15" s="59" customFormat="1" ht="28.5" customHeight="1" x14ac:dyDescent="0.25">
      <c r="A353" s="1130"/>
      <c r="B353" s="1130"/>
      <c r="C353" s="1130"/>
      <c r="D353" s="1130"/>
      <c r="E353" s="1130"/>
      <c r="F353" s="1130"/>
      <c r="G353" s="1372"/>
      <c r="H353" s="1130"/>
      <c r="I353" s="1130"/>
      <c r="J353" s="1195"/>
      <c r="K353" s="1130"/>
      <c r="L353" s="1" t="s">
        <v>10862</v>
      </c>
      <c r="M353" s="87" t="s">
        <v>10864</v>
      </c>
      <c r="N353" s="187"/>
      <c r="O353" s="110"/>
    </row>
    <row r="354" spans="1:15" ht="40.5" x14ac:dyDescent="0.25">
      <c r="A354" s="1135"/>
      <c r="B354" s="1135"/>
      <c r="C354" s="1135"/>
      <c r="D354" s="1135"/>
      <c r="E354" s="1135"/>
      <c r="F354" s="1135"/>
      <c r="G354" s="1373"/>
      <c r="H354" s="1135"/>
      <c r="I354" s="1135"/>
      <c r="J354" s="1178"/>
      <c r="K354" s="1135"/>
      <c r="L354" s="11" t="s">
        <v>10863</v>
      </c>
      <c r="M354" s="87" t="s">
        <v>10865</v>
      </c>
      <c r="N354" s="161"/>
      <c r="O354" s="120"/>
    </row>
    <row r="355" spans="1:15" ht="81" x14ac:dyDescent="0.25">
      <c r="A355" s="1131">
        <v>101</v>
      </c>
      <c r="B355" s="1131">
        <v>25</v>
      </c>
      <c r="C355" s="1131" t="s">
        <v>62</v>
      </c>
      <c r="D355" s="1131">
        <v>2564</v>
      </c>
      <c r="E355" s="1177" t="s">
        <v>10431</v>
      </c>
      <c r="F355" s="1177" t="s">
        <v>10435</v>
      </c>
      <c r="G355" s="1371" t="s">
        <v>10432</v>
      </c>
      <c r="H355" s="1177" t="s">
        <v>10433</v>
      </c>
      <c r="I355" s="1177" t="s">
        <v>631</v>
      </c>
      <c r="J355" s="1177" t="s">
        <v>232</v>
      </c>
      <c r="K355" s="1177" t="s">
        <v>3414</v>
      </c>
      <c r="L355" s="1" t="s">
        <v>10442</v>
      </c>
      <c r="M355" s="87" t="s">
        <v>10434</v>
      </c>
      <c r="N355" s="187"/>
      <c r="O355" s="110"/>
    </row>
    <row r="356" spans="1:15" ht="50.25" customHeight="1" x14ac:dyDescent="0.25">
      <c r="A356" s="1130"/>
      <c r="B356" s="1130"/>
      <c r="C356" s="1130"/>
      <c r="D356" s="1130"/>
      <c r="E356" s="1195"/>
      <c r="F356" s="1195"/>
      <c r="G356" s="1372"/>
      <c r="H356" s="1195"/>
      <c r="I356" s="1195"/>
      <c r="J356" s="1195"/>
      <c r="K356" s="1195"/>
      <c r="L356" s="1" t="s">
        <v>10693</v>
      </c>
      <c r="M356" s="87" t="s">
        <v>10694</v>
      </c>
      <c r="N356" s="187"/>
      <c r="O356" s="110"/>
    </row>
    <row r="357" spans="1:15" ht="27.75" customHeight="1" x14ac:dyDescent="0.25">
      <c r="A357" s="1135"/>
      <c r="B357" s="1135"/>
      <c r="C357" s="1135"/>
      <c r="D357" s="1135"/>
      <c r="E357" s="1178"/>
      <c r="F357" s="1178"/>
      <c r="G357" s="1373"/>
      <c r="H357" s="1178"/>
      <c r="I357" s="1178"/>
      <c r="J357" s="1178"/>
      <c r="K357" s="1178"/>
      <c r="L357" s="26" t="s">
        <v>10696</v>
      </c>
      <c r="M357" s="48" t="s">
        <v>10695</v>
      </c>
      <c r="N357" s="160" t="s">
        <v>10697</v>
      </c>
      <c r="O357" s="110"/>
    </row>
    <row r="358" spans="1:15" ht="60.75" x14ac:dyDescent="0.25">
      <c r="A358" s="1131">
        <v>102</v>
      </c>
      <c r="B358" s="1148">
        <v>25</v>
      </c>
      <c r="C358" s="1148" t="s">
        <v>62</v>
      </c>
      <c r="D358" s="1148">
        <v>2564</v>
      </c>
      <c r="E358" s="1318" t="s">
        <v>10463</v>
      </c>
      <c r="F358" s="1114" t="s">
        <v>10460</v>
      </c>
      <c r="G358" s="1318" t="s">
        <v>10446</v>
      </c>
      <c r="H358" s="1114" t="s">
        <v>10447</v>
      </c>
      <c r="I358" s="1114" t="s">
        <v>8391</v>
      </c>
      <c r="J358" s="1114" t="s">
        <v>11</v>
      </c>
      <c r="K358" s="1114" t="s">
        <v>3414</v>
      </c>
      <c r="L358" s="1" t="s">
        <v>10448</v>
      </c>
      <c r="M358" s="87" t="s">
        <v>10449</v>
      </c>
      <c r="N358" s="187" t="s">
        <v>10450</v>
      </c>
      <c r="O358" s="110"/>
    </row>
    <row r="359" spans="1:15" x14ac:dyDescent="0.25">
      <c r="A359" s="1135"/>
      <c r="B359" s="1150"/>
      <c r="C359" s="1150"/>
      <c r="D359" s="1150"/>
      <c r="E359" s="1320"/>
      <c r="F359" s="1115"/>
      <c r="G359" s="1320"/>
      <c r="H359" s="1115"/>
      <c r="I359" s="1115"/>
      <c r="J359" s="1115"/>
      <c r="K359" s="1115"/>
      <c r="L359" s="1" t="s">
        <v>10451</v>
      </c>
      <c r="M359" s="87" t="s">
        <v>10452</v>
      </c>
      <c r="N359" s="187" t="s">
        <v>10453</v>
      </c>
      <c r="O359" s="110"/>
    </row>
    <row r="360" spans="1:15" ht="60.75" x14ac:dyDescent="0.25">
      <c r="A360" s="1131">
        <v>102</v>
      </c>
      <c r="B360" s="1148">
        <v>25</v>
      </c>
      <c r="C360" s="1148" t="s">
        <v>62</v>
      </c>
      <c r="D360" s="1148">
        <v>2564</v>
      </c>
      <c r="E360" s="1318" t="s">
        <v>10463</v>
      </c>
      <c r="F360" s="1114" t="s">
        <v>10460</v>
      </c>
      <c r="G360" s="1318" t="s">
        <v>10446</v>
      </c>
      <c r="H360" s="1114" t="s">
        <v>10447</v>
      </c>
      <c r="I360" s="1114" t="s">
        <v>8391</v>
      </c>
      <c r="J360" s="1114" t="s">
        <v>11</v>
      </c>
      <c r="K360" s="1114" t="s">
        <v>3414</v>
      </c>
      <c r="L360" s="1" t="s">
        <v>10448</v>
      </c>
      <c r="M360" s="87" t="s">
        <v>10449</v>
      </c>
      <c r="N360" s="187" t="s">
        <v>10450</v>
      </c>
      <c r="O360" s="110"/>
    </row>
    <row r="361" spans="1:15" x14ac:dyDescent="0.25">
      <c r="A361" s="1135"/>
      <c r="B361" s="1150"/>
      <c r="C361" s="1150"/>
      <c r="D361" s="1150"/>
      <c r="E361" s="1320"/>
      <c r="F361" s="1115"/>
      <c r="G361" s="1320"/>
      <c r="H361" s="1115"/>
      <c r="I361" s="1115"/>
      <c r="J361" s="1115"/>
      <c r="K361" s="1115"/>
      <c r="L361" s="1" t="s">
        <v>10451</v>
      </c>
      <c r="M361" s="87" t="s">
        <v>10452</v>
      </c>
      <c r="N361" s="187" t="s">
        <v>10453</v>
      </c>
      <c r="O361" s="110"/>
    </row>
    <row r="362" spans="1:15" ht="60.75" x14ac:dyDescent="0.25">
      <c r="A362" s="1384">
        <v>103</v>
      </c>
      <c r="B362" s="1337">
        <v>25</v>
      </c>
      <c r="C362" s="1337" t="s">
        <v>62</v>
      </c>
      <c r="D362" s="1337">
        <v>2564</v>
      </c>
      <c r="E362" s="1318" t="s">
        <v>10461</v>
      </c>
      <c r="F362" s="1114" t="s">
        <v>10454</v>
      </c>
      <c r="G362" s="1318" t="s">
        <v>10455</v>
      </c>
      <c r="H362" s="1114" t="s">
        <v>10456</v>
      </c>
      <c r="I362" s="1114" t="s">
        <v>797</v>
      </c>
      <c r="J362" s="1114" t="s">
        <v>212</v>
      </c>
      <c r="K362" s="1114" t="s">
        <v>3414</v>
      </c>
      <c r="L362" s="1" t="s">
        <v>10448</v>
      </c>
      <c r="M362" s="87" t="s">
        <v>10449</v>
      </c>
      <c r="O362" s="110"/>
    </row>
    <row r="363" spans="1:15" ht="60.75" x14ac:dyDescent="0.25">
      <c r="A363" s="1385"/>
      <c r="B363" s="1337"/>
      <c r="C363" s="1337"/>
      <c r="D363" s="1337"/>
      <c r="E363" s="1320"/>
      <c r="F363" s="1115"/>
      <c r="G363" s="1320"/>
      <c r="H363" s="1115"/>
      <c r="I363" s="1115"/>
      <c r="J363" s="1115"/>
      <c r="K363" s="1115"/>
      <c r="L363" s="1" t="s">
        <v>10459</v>
      </c>
      <c r="M363" s="87" t="s">
        <v>10457</v>
      </c>
      <c r="N363" s="187" t="s">
        <v>10458</v>
      </c>
      <c r="O363" s="110"/>
    </row>
    <row r="364" spans="1:15" ht="60.75" x14ac:dyDescent="0.25">
      <c r="A364" s="172">
        <v>104</v>
      </c>
      <c r="B364" s="46">
        <v>25</v>
      </c>
      <c r="C364" s="30" t="s">
        <v>62</v>
      </c>
      <c r="D364" s="79">
        <v>2564</v>
      </c>
      <c r="E364" s="1318" t="s">
        <v>10462</v>
      </c>
      <c r="F364" s="1114" t="s">
        <v>10464</v>
      </c>
      <c r="G364" s="1318" t="s">
        <v>10465</v>
      </c>
      <c r="H364" s="1114" t="s">
        <v>10466</v>
      </c>
      <c r="I364" s="1114" t="s">
        <v>1323</v>
      </c>
      <c r="J364" s="1114" t="s">
        <v>212</v>
      </c>
      <c r="K364" s="1114" t="s">
        <v>3414</v>
      </c>
      <c r="L364" s="1" t="s">
        <v>10448</v>
      </c>
      <c r="M364" s="87" t="s">
        <v>10449</v>
      </c>
      <c r="N364" s="187"/>
      <c r="O364" s="110"/>
    </row>
    <row r="365" spans="1:15" ht="60.75" x14ac:dyDescent="0.25">
      <c r="A365" s="172">
        <v>105</v>
      </c>
      <c r="B365" s="46">
        <v>25</v>
      </c>
      <c r="C365" s="30" t="s">
        <v>62</v>
      </c>
      <c r="D365" s="79">
        <v>2564</v>
      </c>
      <c r="E365" s="1320"/>
      <c r="F365" s="1115"/>
      <c r="G365" s="1320"/>
      <c r="H365" s="1115"/>
      <c r="I365" s="1115"/>
      <c r="J365" s="1115"/>
      <c r="K365" s="1115"/>
      <c r="L365" s="1" t="s">
        <v>10459</v>
      </c>
      <c r="M365" s="87" t="s">
        <v>10467</v>
      </c>
      <c r="N365" s="187" t="s">
        <v>10469</v>
      </c>
      <c r="O365" s="110"/>
    </row>
    <row r="366" spans="1:15" ht="60.75" x14ac:dyDescent="0.25">
      <c r="A366" s="1131">
        <v>106</v>
      </c>
      <c r="B366" s="1131">
        <v>25</v>
      </c>
      <c r="C366" s="1131" t="s">
        <v>62</v>
      </c>
      <c r="D366" s="1131">
        <v>2564</v>
      </c>
      <c r="E366" s="1371" t="s">
        <v>10472</v>
      </c>
      <c r="F366" s="1177" t="s">
        <v>10473</v>
      </c>
      <c r="G366" s="1371" t="s">
        <v>10474</v>
      </c>
      <c r="H366" s="1177" t="s">
        <v>10475</v>
      </c>
      <c r="I366" s="1177" t="s">
        <v>125</v>
      </c>
      <c r="J366" s="1177" t="s">
        <v>113</v>
      </c>
      <c r="K366" s="1177" t="s">
        <v>3414</v>
      </c>
      <c r="L366" s="1" t="s">
        <v>10448</v>
      </c>
      <c r="M366" s="87" t="s">
        <v>10449</v>
      </c>
      <c r="N366" s="187"/>
      <c r="O366" s="110"/>
    </row>
    <row r="367" spans="1:15" ht="60.75" x14ac:dyDescent="0.25">
      <c r="A367" s="1135"/>
      <c r="B367" s="1135"/>
      <c r="C367" s="1135"/>
      <c r="D367" s="1135"/>
      <c r="E367" s="1373"/>
      <c r="F367" s="1178"/>
      <c r="G367" s="1373"/>
      <c r="H367" s="1178"/>
      <c r="I367" s="1178"/>
      <c r="J367" s="1178"/>
      <c r="K367" s="1178"/>
      <c r="L367" s="1" t="s">
        <v>10459</v>
      </c>
      <c r="M367" s="87" t="s">
        <v>10470</v>
      </c>
      <c r="N367" s="187" t="s">
        <v>10471</v>
      </c>
      <c r="O367" s="110"/>
    </row>
    <row r="368" spans="1:15" ht="60.75" x14ac:dyDescent="0.25">
      <c r="A368" s="1131">
        <v>108</v>
      </c>
      <c r="B368" s="1131">
        <v>25</v>
      </c>
      <c r="C368" s="1131" t="s">
        <v>62</v>
      </c>
      <c r="D368" s="1131">
        <v>2564</v>
      </c>
      <c r="E368" s="1371" t="s">
        <v>10481</v>
      </c>
      <c r="F368" s="1177" t="s">
        <v>10476</v>
      </c>
      <c r="G368" s="1371" t="s">
        <v>10477</v>
      </c>
      <c r="H368" s="1177" t="s">
        <v>10478</v>
      </c>
      <c r="I368" s="1177" t="s">
        <v>953</v>
      </c>
      <c r="J368" s="1177" t="s">
        <v>232</v>
      </c>
      <c r="K368" s="1177" t="s">
        <v>3414</v>
      </c>
      <c r="L368" s="1" t="s">
        <v>10448</v>
      </c>
      <c r="M368" s="87" t="s">
        <v>10449</v>
      </c>
      <c r="N368" s="187"/>
      <c r="O368" s="110"/>
    </row>
    <row r="369" spans="1:15" ht="60.75" x14ac:dyDescent="0.25">
      <c r="A369" s="1135"/>
      <c r="B369" s="1135"/>
      <c r="C369" s="1135"/>
      <c r="D369" s="1135"/>
      <c r="E369" s="1373"/>
      <c r="F369" s="1178"/>
      <c r="G369" s="1373"/>
      <c r="H369" s="1178"/>
      <c r="I369" s="1178"/>
      <c r="J369" s="1178"/>
      <c r="K369" s="1178"/>
      <c r="L369" s="1" t="s">
        <v>10459</v>
      </c>
      <c r="M369" s="87" t="s">
        <v>10479</v>
      </c>
      <c r="N369" s="187" t="s">
        <v>10453</v>
      </c>
      <c r="O369" s="110"/>
    </row>
    <row r="370" spans="1:15" s="121" customFormat="1" x14ac:dyDescent="0.25">
      <c r="A370" s="1131">
        <v>109</v>
      </c>
      <c r="B370" s="1148">
        <v>27</v>
      </c>
      <c r="C370" s="1131" t="s">
        <v>62</v>
      </c>
      <c r="D370" s="1131">
        <v>2564</v>
      </c>
      <c r="E370" s="1318" t="s">
        <v>10482</v>
      </c>
      <c r="F370" s="1114" t="s">
        <v>10483</v>
      </c>
      <c r="G370" s="1318" t="s">
        <v>10484</v>
      </c>
      <c r="H370" s="1114" t="s">
        <v>10485</v>
      </c>
      <c r="I370" s="1114" t="s">
        <v>10396</v>
      </c>
      <c r="J370" s="1114" t="s">
        <v>78</v>
      </c>
      <c r="K370" s="1114" t="s">
        <v>3414</v>
      </c>
      <c r="L370" s="1" t="s">
        <v>10486</v>
      </c>
      <c r="M370" s="87" t="s">
        <v>10488</v>
      </c>
      <c r="N370" s="187" t="s">
        <v>10468</v>
      </c>
      <c r="O370" s="110"/>
    </row>
    <row r="371" spans="1:15" ht="31.5" customHeight="1" x14ac:dyDescent="0.25">
      <c r="A371" s="1135"/>
      <c r="B371" s="1150"/>
      <c r="C371" s="1135"/>
      <c r="D371" s="1135"/>
      <c r="E371" s="1320"/>
      <c r="F371" s="1115"/>
      <c r="G371" s="1320"/>
      <c r="H371" s="1115"/>
      <c r="I371" s="1115"/>
      <c r="J371" s="1115"/>
      <c r="K371" s="1115"/>
      <c r="L371" s="1" t="s">
        <v>10487</v>
      </c>
      <c r="M371" s="87" t="s">
        <v>10489</v>
      </c>
      <c r="N371" s="187"/>
      <c r="O371" s="110"/>
    </row>
    <row r="372" spans="1:15" ht="41.25" customHeight="1" x14ac:dyDescent="0.25">
      <c r="A372" s="1131">
        <v>110</v>
      </c>
      <c r="B372" s="1131">
        <v>21</v>
      </c>
      <c r="C372" s="1131" t="s">
        <v>62</v>
      </c>
      <c r="D372" s="1131">
        <v>2564</v>
      </c>
      <c r="E372" s="1177" t="s">
        <v>10516</v>
      </c>
      <c r="F372" s="1177" t="s">
        <v>10516</v>
      </c>
      <c r="G372" s="1371" t="s">
        <v>10517</v>
      </c>
      <c r="H372" s="1131" t="s">
        <v>10518</v>
      </c>
      <c r="I372" s="1131" t="s">
        <v>441</v>
      </c>
      <c r="J372" s="1177" t="s">
        <v>216</v>
      </c>
      <c r="K372" s="1131" t="s">
        <v>3414</v>
      </c>
      <c r="L372" s="1" t="s">
        <v>10519</v>
      </c>
      <c r="M372" s="87" t="s">
        <v>10520</v>
      </c>
      <c r="N372" s="187" t="s">
        <v>10521</v>
      </c>
      <c r="O372" s="110"/>
    </row>
    <row r="373" spans="1:15" ht="41.25" customHeight="1" x14ac:dyDescent="0.25">
      <c r="A373" s="1130"/>
      <c r="B373" s="1130"/>
      <c r="C373" s="1130"/>
      <c r="D373" s="1130"/>
      <c r="E373" s="1195"/>
      <c r="F373" s="1195"/>
      <c r="G373" s="1372"/>
      <c r="H373" s="1130"/>
      <c r="I373" s="1130"/>
      <c r="J373" s="1195"/>
      <c r="K373" s="1130"/>
      <c r="L373" s="1" t="s">
        <v>297</v>
      </c>
      <c r="M373" s="87" t="s">
        <v>10859</v>
      </c>
      <c r="N373" s="187"/>
      <c r="O373" s="110"/>
    </row>
    <row r="374" spans="1:15" ht="26.25" customHeight="1" x14ac:dyDescent="0.25">
      <c r="A374" s="1135"/>
      <c r="B374" s="1135"/>
      <c r="C374" s="1135"/>
      <c r="D374" s="1135"/>
      <c r="E374" s="1178"/>
      <c r="F374" s="1178"/>
      <c r="G374" s="1373"/>
      <c r="H374" s="1135"/>
      <c r="I374" s="1135"/>
      <c r="J374" s="1178"/>
      <c r="K374" s="1135"/>
      <c r="L374" s="11" t="s">
        <v>7714</v>
      </c>
      <c r="M374" s="87" t="s">
        <v>10860</v>
      </c>
      <c r="N374" s="161" t="s">
        <v>10861</v>
      </c>
      <c r="O374" s="120"/>
    </row>
    <row r="375" spans="1:15" ht="47.25" customHeight="1" x14ac:dyDescent="0.25">
      <c r="A375" s="1131">
        <v>111</v>
      </c>
      <c r="B375" s="86">
        <v>10</v>
      </c>
      <c r="C375" s="74" t="s">
        <v>70</v>
      </c>
      <c r="D375" s="74">
        <v>2564</v>
      </c>
      <c r="E375" s="1148" t="s">
        <v>10591</v>
      </c>
      <c r="F375" s="1148" t="s">
        <v>10590</v>
      </c>
      <c r="G375" s="1148" t="s">
        <v>10592</v>
      </c>
      <c r="H375" s="1148" t="s">
        <v>10593</v>
      </c>
      <c r="I375" s="1148" t="s">
        <v>1476</v>
      </c>
      <c r="J375" s="1148" t="s">
        <v>216</v>
      </c>
      <c r="K375" s="1148" t="s">
        <v>3414</v>
      </c>
      <c r="L375" s="1" t="s">
        <v>10598</v>
      </c>
      <c r="M375" s="87" t="s">
        <v>10594</v>
      </c>
      <c r="N375" s="187"/>
      <c r="O375" s="110"/>
    </row>
    <row r="376" spans="1:15" ht="47.25" customHeight="1" x14ac:dyDescent="0.25">
      <c r="A376" s="1130"/>
      <c r="B376" s="170">
        <v>23</v>
      </c>
      <c r="C376" s="84" t="s">
        <v>64</v>
      </c>
      <c r="D376" s="84">
        <v>2566</v>
      </c>
      <c r="E376" s="1149"/>
      <c r="F376" s="1149"/>
      <c r="G376" s="1149"/>
      <c r="H376" s="1149"/>
      <c r="I376" s="1149"/>
      <c r="J376" s="1149"/>
      <c r="K376" s="1149"/>
      <c r="L376" s="1" t="s">
        <v>15872</v>
      </c>
      <c r="M376" s="87" t="s">
        <v>15875</v>
      </c>
      <c r="N376" s="187"/>
      <c r="O376" s="110"/>
    </row>
    <row r="377" spans="1:15" ht="30" customHeight="1" x14ac:dyDescent="0.25">
      <c r="A377" s="1130"/>
      <c r="B377" s="46">
        <v>3</v>
      </c>
      <c r="C377" s="6" t="s">
        <v>65</v>
      </c>
      <c r="D377" s="6">
        <v>2566</v>
      </c>
      <c r="E377" s="1149"/>
      <c r="F377" s="1149"/>
      <c r="G377" s="1149"/>
      <c r="H377" s="1149"/>
      <c r="I377" s="1149"/>
      <c r="J377" s="1149"/>
      <c r="K377" s="1149"/>
      <c r="L377" s="1" t="s">
        <v>15873</v>
      </c>
      <c r="M377" s="87" t="s">
        <v>15270</v>
      </c>
      <c r="N377" s="160" t="s">
        <v>15271</v>
      </c>
      <c r="O377" s="110"/>
    </row>
    <row r="378" spans="1:15" ht="30" customHeight="1" x14ac:dyDescent="0.25">
      <c r="A378" s="1135"/>
      <c r="B378" s="86">
        <v>8</v>
      </c>
      <c r="C378" s="74" t="s">
        <v>70</v>
      </c>
      <c r="D378" s="74">
        <v>2566</v>
      </c>
      <c r="E378" s="1150"/>
      <c r="F378" s="1150"/>
      <c r="G378" s="1150"/>
      <c r="H378" s="1150"/>
      <c r="I378" s="1150"/>
      <c r="J378" s="1150"/>
      <c r="K378" s="1150"/>
      <c r="L378" s="1" t="s">
        <v>15874</v>
      </c>
      <c r="M378" s="87" t="s">
        <v>15876</v>
      </c>
      <c r="N378" s="187"/>
      <c r="O378" s="110"/>
    </row>
    <row r="379" spans="1:15" ht="26.25" customHeight="1" x14ac:dyDescent="0.25">
      <c r="A379" s="1131">
        <v>112</v>
      </c>
      <c r="B379" s="1148">
        <v>10</v>
      </c>
      <c r="C379" s="1131" t="s">
        <v>70</v>
      </c>
      <c r="D379" s="1131">
        <v>2564</v>
      </c>
      <c r="E379" s="1114" t="s">
        <v>10909</v>
      </c>
      <c r="F379" s="1114" t="s">
        <v>10909</v>
      </c>
      <c r="G379" s="1318" t="s">
        <v>10910</v>
      </c>
      <c r="H379" s="1148" t="s">
        <v>10911</v>
      </c>
      <c r="I379" s="1114" t="s">
        <v>451</v>
      </c>
      <c r="J379" s="1114" t="s">
        <v>92</v>
      </c>
      <c r="K379" s="1114" t="s">
        <v>3414</v>
      </c>
      <c r="L379" s="1" t="s">
        <v>10914</v>
      </c>
      <c r="M379" s="1" t="s">
        <v>10912</v>
      </c>
      <c r="N379" s="187"/>
      <c r="O379" s="110"/>
    </row>
    <row r="380" spans="1:15" ht="26.25" customHeight="1" x14ac:dyDescent="0.25">
      <c r="A380" s="1135"/>
      <c r="B380" s="1150"/>
      <c r="C380" s="1135"/>
      <c r="D380" s="1135"/>
      <c r="E380" s="1115"/>
      <c r="F380" s="1115"/>
      <c r="G380" s="1320"/>
      <c r="H380" s="1150"/>
      <c r="I380" s="1115"/>
      <c r="J380" s="1115"/>
      <c r="K380" s="1115"/>
      <c r="L380" s="1" t="s">
        <v>10915</v>
      </c>
      <c r="M380" s="87" t="s">
        <v>10913</v>
      </c>
      <c r="N380" s="187"/>
      <c r="O380" s="110"/>
    </row>
    <row r="381" spans="1:15" ht="26.25" customHeight="1" x14ac:dyDescent="0.25">
      <c r="A381" s="1131">
        <v>113</v>
      </c>
      <c r="B381" s="46">
        <v>11</v>
      </c>
      <c r="C381" s="46" t="s">
        <v>70</v>
      </c>
      <c r="D381" s="79">
        <v>2564</v>
      </c>
      <c r="E381" s="1114" t="s">
        <v>10595</v>
      </c>
      <c r="F381" s="1114" t="s">
        <v>10595</v>
      </c>
      <c r="G381" s="1148" t="s">
        <v>10596</v>
      </c>
      <c r="H381" s="1148" t="s">
        <v>10597</v>
      </c>
      <c r="I381" s="1148" t="s">
        <v>7357</v>
      </c>
      <c r="J381" s="1148" t="s">
        <v>485</v>
      </c>
      <c r="K381" s="1148" t="s">
        <v>3414</v>
      </c>
      <c r="L381" s="135" t="s">
        <v>10599</v>
      </c>
      <c r="M381" s="87" t="s">
        <v>10600</v>
      </c>
      <c r="N381" s="187"/>
      <c r="O381" s="110"/>
    </row>
    <row r="382" spans="1:15" ht="26.25" customHeight="1" x14ac:dyDescent="0.25">
      <c r="A382" s="1135"/>
      <c r="B382" s="46">
        <v>7</v>
      </c>
      <c r="C382" s="46" t="s">
        <v>65</v>
      </c>
      <c r="D382" s="79">
        <v>2566</v>
      </c>
      <c r="E382" s="1115"/>
      <c r="F382" s="1115"/>
      <c r="G382" s="1150"/>
      <c r="H382" s="1150"/>
      <c r="I382" s="1150"/>
      <c r="J382" s="1150"/>
      <c r="K382" s="1150"/>
      <c r="L382" s="135" t="s">
        <v>14023</v>
      </c>
      <c r="M382" s="87" t="s">
        <v>15274</v>
      </c>
      <c r="N382" s="187"/>
      <c r="O382" s="110"/>
    </row>
    <row r="383" spans="1:15" ht="39.75" customHeight="1" x14ac:dyDescent="0.25">
      <c r="A383" s="6">
        <v>114</v>
      </c>
      <c r="B383" s="46">
        <v>1</v>
      </c>
      <c r="C383" s="46" t="s">
        <v>69</v>
      </c>
      <c r="D383" s="79">
        <v>2564</v>
      </c>
      <c r="E383" s="30" t="s">
        <v>2609</v>
      </c>
      <c r="F383" s="79" t="s">
        <v>2609</v>
      </c>
      <c r="G383" s="30" t="s">
        <v>10711</v>
      </c>
      <c r="H383" s="79" t="s">
        <v>10712</v>
      </c>
      <c r="I383" s="79" t="s">
        <v>1193</v>
      </c>
      <c r="J383" s="79" t="s">
        <v>11</v>
      </c>
      <c r="K383" s="79" t="s">
        <v>3414</v>
      </c>
      <c r="L383" s="135" t="s">
        <v>10713</v>
      </c>
      <c r="M383" s="87" t="s">
        <v>10714</v>
      </c>
      <c r="N383" s="187"/>
      <c r="O383" s="110"/>
    </row>
    <row r="384" spans="1:15" ht="40.5" x14ac:dyDescent="0.25">
      <c r="A384" s="84"/>
      <c r="B384" s="170">
        <v>3</v>
      </c>
      <c r="C384" s="170" t="s">
        <v>68</v>
      </c>
      <c r="D384" s="221">
        <v>2566</v>
      </c>
      <c r="E384" s="171"/>
      <c r="F384" s="221"/>
      <c r="G384" s="171"/>
      <c r="H384" s="221"/>
      <c r="I384" s="221"/>
      <c r="J384" s="221"/>
      <c r="K384" s="221"/>
      <c r="L384" s="135" t="s">
        <v>14480</v>
      </c>
      <c r="M384" s="87" t="s">
        <v>14481</v>
      </c>
      <c r="N384" s="187"/>
      <c r="O384" s="110"/>
    </row>
    <row r="385" spans="1:15" ht="26.25" customHeight="1" x14ac:dyDescent="0.25">
      <c r="A385" s="84"/>
      <c r="B385" s="170"/>
      <c r="C385" s="170"/>
      <c r="D385" s="221"/>
      <c r="E385" s="171"/>
      <c r="F385" s="221"/>
      <c r="G385" s="171"/>
      <c r="H385" s="221"/>
      <c r="I385" s="221"/>
      <c r="J385" s="221"/>
      <c r="K385" s="221"/>
      <c r="L385" s="135" t="s">
        <v>14482</v>
      </c>
      <c r="M385" s="87" t="s">
        <v>14483</v>
      </c>
      <c r="N385" s="187"/>
      <c r="O385" s="110"/>
    </row>
    <row r="386" spans="1:15" x14ac:dyDescent="0.25">
      <c r="A386" s="1131">
        <v>115</v>
      </c>
      <c r="B386" s="1131">
        <v>6</v>
      </c>
      <c r="C386" s="1131" t="s">
        <v>69</v>
      </c>
      <c r="D386" s="1131">
        <v>2564</v>
      </c>
      <c r="E386" s="1131" t="s">
        <v>10739</v>
      </c>
      <c r="F386" s="1131" t="s">
        <v>10739</v>
      </c>
      <c r="G386" s="1131" t="s">
        <v>10740</v>
      </c>
      <c r="H386" s="1131" t="s">
        <v>10741</v>
      </c>
      <c r="I386" s="1131" t="s">
        <v>1994</v>
      </c>
      <c r="J386" s="1131" t="s">
        <v>212</v>
      </c>
      <c r="K386" s="1131" t="s">
        <v>3414</v>
      </c>
      <c r="L386" s="135" t="s">
        <v>10742</v>
      </c>
      <c r="M386" s="87" t="s">
        <v>10743</v>
      </c>
      <c r="N386" s="187"/>
      <c r="O386" s="110"/>
    </row>
    <row r="387" spans="1:15" ht="40.5" x14ac:dyDescent="0.25">
      <c r="A387" s="1130"/>
      <c r="B387" s="1130"/>
      <c r="C387" s="1130"/>
      <c r="D387" s="1130"/>
      <c r="E387" s="1130"/>
      <c r="F387" s="1130"/>
      <c r="G387" s="1130"/>
      <c r="H387" s="1130"/>
      <c r="I387" s="1130"/>
      <c r="J387" s="1130"/>
      <c r="K387" s="1130"/>
      <c r="L387" s="135" t="s">
        <v>10889</v>
      </c>
      <c r="M387" s="87" t="s">
        <v>10903</v>
      </c>
      <c r="N387" s="187"/>
      <c r="O387" s="110"/>
    </row>
    <row r="388" spans="1:15" ht="40.5" x14ac:dyDescent="0.25">
      <c r="A388" s="1130"/>
      <c r="B388" s="1130"/>
      <c r="C388" s="1130"/>
      <c r="D388" s="1130"/>
      <c r="E388" s="1130"/>
      <c r="F388" s="1130"/>
      <c r="G388" s="1130"/>
      <c r="H388" s="1130"/>
      <c r="I388" s="1130"/>
      <c r="J388" s="1130"/>
      <c r="K388" s="1130"/>
      <c r="L388" s="135" t="s">
        <v>10890</v>
      </c>
      <c r="M388" s="87" t="s">
        <v>10904</v>
      </c>
      <c r="N388" s="187"/>
      <c r="O388" s="110"/>
    </row>
    <row r="389" spans="1:15" x14ac:dyDescent="0.25">
      <c r="A389" s="1130"/>
      <c r="B389" s="1135"/>
      <c r="C389" s="1135"/>
      <c r="D389" s="1135"/>
      <c r="E389" s="1130"/>
      <c r="F389" s="1130"/>
      <c r="G389" s="1130"/>
      <c r="H389" s="1130"/>
      <c r="I389" s="1130"/>
      <c r="J389" s="1130"/>
      <c r="K389" s="1130"/>
      <c r="L389" s="135" t="s">
        <v>10930</v>
      </c>
      <c r="M389" s="87" t="s">
        <v>10931</v>
      </c>
      <c r="N389" s="187"/>
      <c r="O389" s="110"/>
    </row>
    <row r="390" spans="1:15" s="121" customFormat="1" ht="40.5" x14ac:dyDescent="0.25">
      <c r="A390" s="1130"/>
      <c r="B390" s="6">
        <v>21</v>
      </c>
      <c r="C390" s="6" t="s">
        <v>65</v>
      </c>
      <c r="D390" s="6">
        <v>2566</v>
      </c>
      <c r="E390" s="1130"/>
      <c r="F390" s="1130"/>
      <c r="G390" s="1130"/>
      <c r="H390" s="1130"/>
      <c r="I390" s="1130"/>
      <c r="J390" s="1130"/>
      <c r="K390" s="1130"/>
      <c r="L390" s="9" t="s">
        <v>15127</v>
      </c>
      <c r="M390" s="87" t="s">
        <v>15130</v>
      </c>
      <c r="N390" s="161"/>
      <c r="O390" s="120"/>
    </row>
    <row r="391" spans="1:15" s="121" customFormat="1" ht="40.5" x14ac:dyDescent="0.25">
      <c r="A391" s="1130"/>
      <c r="B391" s="6">
        <v>22</v>
      </c>
      <c r="C391" s="6" t="s">
        <v>65</v>
      </c>
      <c r="D391" s="6">
        <v>2566</v>
      </c>
      <c r="E391" s="1130"/>
      <c r="F391" s="1130"/>
      <c r="G391" s="1130"/>
      <c r="H391" s="1130"/>
      <c r="I391" s="1130"/>
      <c r="J391" s="1130"/>
      <c r="K391" s="1130"/>
      <c r="L391" s="9" t="s">
        <v>15128</v>
      </c>
      <c r="M391" s="87" t="s">
        <v>15129</v>
      </c>
      <c r="N391" s="160" t="s">
        <v>15304</v>
      </c>
      <c r="O391" s="120"/>
    </row>
    <row r="392" spans="1:15" s="121" customFormat="1" ht="60.75" x14ac:dyDescent="0.25">
      <c r="A392" s="1135"/>
      <c r="B392" s="84">
        <v>29</v>
      </c>
      <c r="C392" s="84" t="s">
        <v>65</v>
      </c>
      <c r="D392" s="84">
        <v>2566</v>
      </c>
      <c r="E392" s="1130"/>
      <c r="F392" s="1130"/>
      <c r="G392" s="1130"/>
      <c r="H392" s="1130"/>
      <c r="I392" s="1130"/>
      <c r="J392" s="1130"/>
      <c r="K392" s="1130"/>
      <c r="L392" s="9" t="s">
        <v>15310</v>
      </c>
      <c r="M392" s="87" t="s">
        <v>15311</v>
      </c>
      <c r="N392" s="161"/>
      <c r="O392" s="120"/>
    </row>
    <row r="393" spans="1:15" s="121" customFormat="1" ht="40.5" x14ac:dyDescent="0.25">
      <c r="A393" s="228"/>
      <c r="B393" s="84">
        <v>19</v>
      </c>
      <c r="C393" s="84" t="s">
        <v>70</v>
      </c>
      <c r="D393" s="84">
        <v>2566</v>
      </c>
      <c r="E393" s="1135"/>
      <c r="F393" s="1135"/>
      <c r="G393" s="1135"/>
      <c r="H393" s="1135"/>
      <c r="I393" s="1135"/>
      <c r="J393" s="1135"/>
      <c r="K393" s="1135"/>
      <c r="L393" s="9" t="s">
        <v>14023</v>
      </c>
      <c r="M393" s="87" t="s">
        <v>15939</v>
      </c>
      <c r="N393" s="161"/>
      <c r="O393" s="120"/>
    </row>
    <row r="394" spans="1:15" ht="26.25" customHeight="1" x14ac:dyDescent="0.25">
      <c r="A394" s="1131">
        <v>116</v>
      </c>
      <c r="B394" s="1131">
        <v>16</v>
      </c>
      <c r="C394" s="1131" t="s">
        <v>69</v>
      </c>
      <c r="D394" s="1131">
        <v>2564</v>
      </c>
      <c r="E394" s="1131" t="s">
        <v>10877</v>
      </c>
      <c r="F394" s="1131" t="s">
        <v>10870</v>
      </c>
      <c r="G394" s="1371" t="s">
        <v>10871</v>
      </c>
      <c r="H394" s="1131" t="s">
        <v>10872</v>
      </c>
      <c r="I394" s="1131" t="s">
        <v>212</v>
      </c>
      <c r="J394" s="1131" t="s">
        <v>212</v>
      </c>
      <c r="K394" s="1131" t="s">
        <v>3414</v>
      </c>
      <c r="L394" s="135" t="s">
        <v>10875</v>
      </c>
      <c r="M394" s="87" t="s">
        <v>10873</v>
      </c>
      <c r="N394" s="187"/>
      <c r="O394" s="110"/>
    </row>
    <row r="395" spans="1:15" ht="26.25" customHeight="1" x14ac:dyDescent="0.25">
      <c r="A395" s="1130"/>
      <c r="B395" s="1135"/>
      <c r="C395" s="1135"/>
      <c r="D395" s="1135"/>
      <c r="E395" s="1130"/>
      <c r="F395" s="1130"/>
      <c r="G395" s="1372"/>
      <c r="H395" s="1130"/>
      <c r="I395" s="1130"/>
      <c r="J395" s="1130"/>
      <c r="K395" s="1130"/>
      <c r="L395" s="135" t="s">
        <v>10876</v>
      </c>
      <c r="M395" s="87" t="s">
        <v>10874</v>
      </c>
      <c r="N395" s="187"/>
      <c r="O395" s="110"/>
    </row>
    <row r="396" spans="1:15" ht="50.25" customHeight="1" x14ac:dyDescent="0.25">
      <c r="A396" s="1130"/>
      <c r="B396" s="389">
        <v>19</v>
      </c>
      <c r="C396" s="228" t="s">
        <v>68</v>
      </c>
      <c r="D396" s="389">
        <v>2565</v>
      </c>
      <c r="E396" s="1130"/>
      <c r="F396" s="1130"/>
      <c r="G396" s="1372"/>
      <c r="H396" s="1130"/>
      <c r="I396" s="1130"/>
      <c r="J396" s="1130"/>
      <c r="K396" s="1130"/>
      <c r="L396" s="388" t="s">
        <v>11868</v>
      </c>
      <c r="M396" s="116" t="s">
        <v>11867</v>
      </c>
      <c r="N396" s="397"/>
      <c r="O396" s="398"/>
    </row>
    <row r="397" spans="1:15" s="30" customFormat="1" ht="50.25" customHeight="1" x14ac:dyDescent="0.25">
      <c r="A397" s="1130"/>
      <c r="B397" s="299">
        <v>21</v>
      </c>
      <c r="C397" s="6" t="s">
        <v>64</v>
      </c>
      <c r="D397" s="299">
        <v>2565</v>
      </c>
      <c r="E397" s="1130"/>
      <c r="F397" s="1130"/>
      <c r="G397" s="1372"/>
      <c r="H397" s="1130"/>
      <c r="I397" s="1130"/>
      <c r="J397" s="1130"/>
      <c r="K397" s="1130"/>
      <c r="L397" s="135" t="s">
        <v>12193</v>
      </c>
      <c r="M397" s="87" t="s">
        <v>12195</v>
      </c>
      <c r="O397" s="110"/>
    </row>
    <row r="398" spans="1:15" s="30" customFormat="1" ht="38.25" customHeight="1" x14ac:dyDescent="0.25">
      <c r="A398" s="1135"/>
      <c r="B398" s="299">
        <v>21</v>
      </c>
      <c r="C398" s="6" t="s">
        <v>64</v>
      </c>
      <c r="D398" s="299">
        <v>2565</v>
      </c>
      <c r="E398" s="1135"/>
      <c r="F398" s="1135"/>
      <c r="G398" s="1373"/>
      <c r="H398" s="1135"/>
      <c r="I398" s="1135"/>
      <c r="J398" s="1135"/>
      <c r="K398" s="1135"/>
      <c r="L398" s="135" t="s">
        <v>12194</v>
      </c>
      <c r="M398" s="87" t="s">
        <v>12220</v>
      </c>
      <c r="O398" s="110"/>
    </row>
    <row r="399" spans="1:15" s="646" customFormat="1" ht="32.25" customHeight="1" x14ac:dyDescent="0.3">
      <c r="A399" s="1074">
        <v>117</v>
      </c>
      <c r="B399" s="1074">
        <v>30</v>
      </c>
      <c r="C399" s="1074" t="s">
        <v>69</v>
      </c>
      <c r="D399" s="1074">
        <v>2564</v>
      </c>
      <c r="E399" s="1074" t="s">
        <v>10916</v>
      </c>
      <c r="F399" s="1074" t="s">
        <v>10917</v>
      </c>
      <c r="G399" s="1074" t="s">
        <v>15656</v>
      </c>
      <c r="H399" s="1074" t="s">
        <v>10918</v>
      </c>
      <c r="I399" s="1074" t="s">
        <v>2225</v>
      </c>
      <c r="J399" s="1074" t="s">
        <v>11</v>
      </c>
      <c r="K399" s="1074" t="s">
        <v>3414</v>
      </c>
      <c r="L399" s="778" t="s">
        <v>10919</v>
      </c>
      <c r="M399" s="779" t="s">
        <v>10920</v>
      </c>
      <c r="N399" s="780"/>
      <c r="O399" s="781"/>
    </row>
    <row r="400" spans="1:15" s="646" customFormat="1" ht="32.25" customHeight="1" x14ac:dyDescent="0.3">
      <c r="A400" s="1075"/>
      <c r="B400" s="1075"/>
      <c r="C400" s="1075"/>
      <c r="D400" s="1075"/>
      <c r="E400" s="1075"/>
      <c r="F400" s="1075"/>
      <c r="G400" s="1075"/>
      <c r="H400" s="1075"/>
      <c r="I400" s="1075"/>
      <c r="J400" s="1075"/>
      <c r="K400" s="1075"/>
      <c r="L400" s="782" t="s">
        <v>10922</v>
      </c>
      <c r="M400" s="688" t="s">
        <v>10921</v>
      </c>
      <c r="N400" s="783"/>
      <c r="O400" s="784"/>
    </row>
    <row r="401" spans="1:15" s="646" customFormat="1" ht="36" customHeight="1" x14ac:dyDescent="0.3">
      <c r="A401" s="1075"/>
      <c r="B401" s="1076"/>
      <c r="C401" s="1076"/>
      <c r="D401" s="1076"/>
      <c r="E401" s="1075"/>
      <c r="F401" s="1075"/>
      <c r="G401" s="1075"/>
      <c r="H401" s="1075"/>
      <c r="I401" s="1075"/>
      <c r="J401" s="1075"/>
      <c r="K401" s="1075"/>
      <c r="L401" s="782" t="s">
        <v>10923</v>
      </c>
      <c r="M401" s="688" t="s">
        <v>10924</v>
      </c>
      <c r="N401" s="783"/>
      <c r="O401" s="784"/>
    </row>
    <row r="402" spans="1:15" s="646" customFormat="1" ht="36" customHeight="1" x14ac:dyDescent="0.3">
      <c r="A402" s="1075"/>
      <c r="B402" s="785">
        <v>31</v>
      </c>
      <c r="C402" s="739" t="s">
        <v>62</v>
      </c>
      <c r="D402" s="785">
        <v>2565</v>
      </c>
      <c r="E402" s="1075"/>
      <c r="F402" s="1075"/>
      <c r="G402" s="1075"/>
      <c r="H402" s="1075"/>
      <c r="I402" s="1075"/>
      <c r="J402" s="1075"/>
      <c r="K402" s="1075"/>
      <c r="L402" s="782" t="s">
        <v>13037</v>
      </c>
      <c r="M402" s="688" t="s">
        <v>13036</v>
      </c>
      <c r="N402" s="783"/>
      <c r="O402" s="784"/>
    </row>
    <row r="403" spans="1:15" s="646" customFormat="1" ht="25.5" customHeight="1" x14ac:dyDescent="0.3">
      <c r="A403" s="1075"/>
      <c r="B403" s="785">
        <v>29</v>
      </c>
      <c r="C403" s="739" t="s">
        <v>73</v>
      </c>
      <c r="D403" s="785">
        <v>2565</v>
      </c>
      <c r="E403" s="1075"/>
      <c r="F403" s="1075"/>
      <c r="G403" s="1075"/>
      <c r="H403" s="1075"/>
      <c r="I403" s="1075"/>
      <c r="J403" s="1075"/>
      <c r="K403" s="1075"/>
      <c r="L403" s="782" t="s">
        <v>13595</v>
      </c>
      <c r="M403" s="688" t="s">
        <v>13596</v>
      </c>
      <c r="N403" s="783"/>
      <c r="O403" s="784"/>
    </row>
    <row r="404" spans="1:15" s="646" customFormat="1" ht="25.5" customHeight="1" x14ac:dyDescent="0.3">
      <c r="A404" s="1075"/>
      <c r="B404" s="785">
        <v>16</v>
      </c>
      <c r="C404" s="739" t="s">
        <v>70</v>
      </c>
      <c r="D404" s="785">
        <v>2566</v>
      </c>
      <c r="E404" s="1075"/>
      <c r="F404" s="1075"/>
      <c r="G404" s="1075"/>
      <c r="H404" s="1075"/>
      <c r="I404" s="1075"/>
      <c r="J404" s="1075"/>
      <c r="K404" s="1075"/>
      <c r="L404" s="782" t="s">
        <v>15933</v>
      </c>
      <c r="M404" s="688" t="s">
        <v>15934</v>
      </c>
      <c r="N404" s="783"/>
      <c r="O404" s="784"/>
    </row>
    <row r="405" spans="1:15" s="646" customFormat="1" ht="25.5" customHeight="1" x14ac:dyDescent="0.3">
      <c r="A405" s="1075"/>
      <c r="B405" s="785"/>
      <c r="C405" s="739"/>
      <c r="D405" s="785"/>
      <c r="E405" s="1075"/>
      <c r="F405" s="1075"/>
      <c r="G405" s="1075"/>
      <c r="H405" s="1075"/>
      <c r="I405" s="1075"/>
      <c r="J405" s="1075"/>
      <c r="K405" s="1075"/>
      <c r="L405" s="782" t="s">
        <v>16375</v>
      </c>
      <c r="M405" s="688" t="s">
        <v>16376</v>
      </c>
      <c r="N405" s="783"/>
      <c r="O405" s="784"/>
    </row>
    <row r="406" spans="1:15" s="646" customFormat="1" ht="25.5" customHeight="1" x14ac:dyDescent="0.3">
      <c r="A406" s="1075"/>
      <c r="B406" s="785"/>
      <c r="C406" s="739"/>
      <c r="D406" s="785"/>
      <c r="E406" s="1075"/>
      <c r="F406" s="1075"/>
      <c r="G406" s="1075"/>
      <c r="H406" s="1075"/>
      <c r="I406" s="1075"/>
      <c r="J406" s="1075"/>
      <c r="K406" s="1075"/>
      <c r="L406" s="782" t="s">
        <v>16377</v>
      </c>
      <c r="M406" s="688" t="s">
        <v>16378</v>
      </c>
      <c r="N406" s="685" t="s">
        <v>16379</v>
      </c>
      <c r="O406" s="784"/>
    </row>
    <row r="407" spans="1:15" s="646" customFormat="1" ht="25.5" customHeight="1" x14ac:dyDescent="0.3">
      <c r="A407" s="1075"/>
      <c r="B407" s="785">
        <v>21</v>
      </c>
      <c r="C407" s="739" t="s">
        <v>71</v>
      </c>
      <c r="D407" s="785">
        <v>2566</v>
      </c>
      <c r="E407" s="1075"/>
      <c r="F407" s="1075"/>
      <c r="G407" s="1075"/>
      <c r="H407" s="1075"/>
      <c r="I407" s="1075"/>
      <c r="J407" s="1075"/>
      <c r="K407" s="1075"/>
      <c r="L407" s="782" t="s">
        <v>17154</v>
      </c>
      <c r="M407" s="688"/>
      <c r="N407" s="685"/>
      <c r="O407" s="784"/>
    </row>
    <row r="408" spans="1:15" s="646" customFormat="1" ht="37.5" customHeight="1" x14ac:dyDescent="0.3">
      <c r="A408" s="1075"/>
      <c r="B408" s="785">
        <v>25</v>
      </c>
      <c r="C408" s="739" t="s">
        <v>71</v>
      </c>
      <c r="D408" s="785">
        <v>2566</v>
      </c>
      <c r="E408" s="1075"/>
      <c r="F408" s="1075"/>
      <c r="G408" s="1075"/>
      <c r="H408" s="1075"/>
      <c r="I408" s="1075"/>
      <c r="J408" s="1075"/>
      <c r="K408" s="1075"/>
      <c r="L408" s="782" t="s">
        <v>17155</v>
      </c>
      <c r="M408" s="688" t="s">
        <v>17156</v>
      </c>
      <c r="N408" s="685"/>
      <c r="O408" s="784"/>
    </row>
    <row r="409" spans="1:15" s="646" customFormat="1" ht="37.5" customHeight="1" x14ac:dyDescent="0.3">
      <c r="A409" s="1075"/>
      <c r="B409" s="785">
        <v>8</v>
      </c>
      <c r="C409" s="739" t="s">
        <v>677</v>
      </c>
      <c r="D409" s="785">
        <v>2566</v>
      </c>
      <c r="E409" s="1075"/>
      <c r="F409" s="1075"/>
      <c r="G409" s="1075"/>
      <c r="H409" s="1075"/>
      <c r="I409" s="1075"/>
      <c r="J409" s="1075"/>
      <c r="K409" s="1075"/>
      <c r="L409" s="782" t="s">
        <v>17357</v>
      </c>
      <c r="M409" s="688" t="s">
        <v>17355</v>
      </c>
      <c r="N409" s="685"/>
      <c r="O409" s="784"/>
    </row>
    <row r="410" spans="1:15" s="646" customFormat="1" ht="37.5" customHeight="1" x14ac:dyDescent="0.3">
      <c r="A410" s="1076"/>
      <c r="B410" s="785">
        <v>9</v>
      </c>
      <c r="C410" s="739" t="s">
        <v>677</v>
      </c>
      <c r="D410" s="785">
        <v>2566</v>
      </c>
      <c r="E410" s="1076"/>
      <c r="F410" s="1076"/>
      <c r="G410" s="1076"/>
      <c r="H410" s="1076"/>
      <c r="I410" s="1076"/>
      <c r="J410" s="1076"/>
      <c r="K410" s="1076"/>
      <c r="L410" s="782" t="s">
        <v>17358</v>
      </c>
      <c r="M410" s="688" t="s">
        <v>17356</v>
      </c>
      <c r="N410" s="685"/>
      <c r="O410" s="784"/>
    </row>
    <row r="411" spans="1:15" ht="41.25" customHeight="1" x14ac:dyDescent="0.25">
      <c r="A411" s="84">
        <v>118</v>
      </c>
      <c r="B411" s="46">
        <v>9</v>
      </c>
      <c r="C411" s="46" t="s">
        <v>73</v>
      </c>
      <c r="D411" s="79">
        <v>2564</v>
      </c>
      <c r="E411" s="1148" t="s">
        <v>10933</v>
      </c>
      <c r="F411" s="1148" t="s">
        <v>10933</v>
      </c>
      <c r="G411" s="1148" t="s">
        <v>10934</v>
      </c>
      <c r="H411" s="1148" t="s">
        <v>10935</v>
      </c>
      <c r="I411" s="1148" t="s">
        <v>324</v>
      </c>
      <c r="J411" s="1148" t="s">
        <v>11</v>
      </c>
      <c r="K411" s="1148" t="s">
        <v>3414</v>
      </c>
      <c r="L411" s="135" t="s">
        <v>10599</v>
      </c>
      <c r="M411" s="87" t="s">
        <v>10936</v>
      </c>
      <c r="N411" s="187"/>
      <c r="O411" s="110"/>
    </row>
    <row r="412" spans="1:15" ht="35.25" customHeight="1" x14ac:dyDescent="0.25">
      <c r="A412" s="84"/>
      <c r="B412" s="46">
        <v>3</v>
      </c>
      <c r="C412" s="46" t="s">
        <v>68</v>
      </c>
      <c r="D412" s="79">
        <v>2566</v>
      </c>
      <c r="E412" s="1149"/>
      <c r="F412" s="1149"/>
      <c r="G412" s="1149"/>
      <c r="H412" s="1149"/>
      <c r="I412" s="1149"/>
      <c r="J412" s="1149"/>
      <c r="K412" s="1149"/>
      <c r="L412" s="135" t="s">
        <v>14475</v>
      </c>
      <c r="M412" s="87" t="s">
        <v>14476</v>
      </c>
      <c r="N412" s="187"/>
      <c r="O412" s="110"/>
    </row>
    <row r="413" spans="1:15" ht="60.75" x14ac:dyDescent="0.25">
      <c r="A413" s="84"/>
      <c r="B413" s="46">
        <v>5</v>
      </c>
      <c r="C413" s="46" t="s">
        <v>68</v>
      </c>
      <c r="D413" s="79">
        <v>2566</v>
      </c>
      <c r="E413" s="1150"/>
      <c r="F413" s="1150"/>
      <c r="G413" s="1150"/>
      <c r="H413" s="1150"/>
      <c r="I413" s="1150"/>
      <c r="J413" s="1150"/>
      <c r="K413" s="1150"/>
      <c r="L413" s="135" t="s">
        <v>14477</v>
      </c>
      <c r="M413" s="87" t="s">
        <v>14478</v>
      </c>
      <c r="N413" s="93" t="s">
        <v>14479</v>
      </c>
      <c r="O413" s="110">
        <v>247399.81</v>
      </c>
    </row>
    <row r="414" spans="1:15" x14ac:dyDescent="0.25">
      <c r="A414" s="1377">
        <v>119</v>
      </c>
      <c r="B414" s="297">
        <v>23</v>
      </c>
      <c r="C414" s="46" t="s">
        <v>73</v>
      </c>
      <c r="D414" s="298">
        <v>2564</v>
      </c>
      <c r="E414" s="1148" t="s">
        <v>10971</v>
      </c>
      <c r="F414" s="1148" t="s">
        <v>10971</v>
      </c>
      <c r="G414" s="1318" t="s">
        <v>10972</v>
      </c>
      <c r="H414" s="1148" t="s">
        <v>10973</v>
      </c>
      <c r="I414" s="1148" t="s">
        <v>261</v>
      </c>
      <c r="J414" s="1148" t="s">
        <v>212</v>
      </c>
      <c r="K414" s="1148" t="s">
        <v>3414</v>
      </c>
      <c r="L414" s="1" t="s">
        <v>10974</v>
      </c>
      <c r="M414" s="30" t="s">
        <v>10975</v>
      </c>
      <c r="N414" s="93"/>
      <c r="O414" s="110"/>
    </row>
    <row r="415" spans="1:15" ht="60.75" x14ac:dyDescent="0.25">
      <c r="A415" s="1378"/>
      <c r="B415" s="297">
        <v>25</v>
      </c>
      <c r="C415" s="46" t="s">
        <v>67</v>
      </c>
      <c r="D415" s="298">
        <v>2564</v>
      </c>
      <c r="E415" s="1150"/>
      <c r="F415" s="1150"/>
      <c r="G415" s="1320"/>
      <c r="H415" s="1150"/>
      <c r="I415" s="1150"/>
      <c r="J415" s="1150"/>
      <c r="K415" s="1150"/>
      <c r="L415" s="1" t="s">
        <v>11194</v>
      </c>
      <c r="M415" s="30" t="s">
        <v>11195</v>
      </c>
      <c r="N415" s="93" t="s">
        <v>11193</v>
      </c>
      <c r="O415" s="110"/>
    </row>
    <row r="416" spans="1:15" ht="40.5" x14ac:dyDescent="0.25">
      <c r="A416" s="1382">
        <v>120</v>
      </c>
      <c r="B416" s="297">
        <v>26</v>
      </c>
      <c r="C416" s="46" t="s">
        <v>73</v>
      </c>
      <c r="D416" s="298">
        <v>2564</v>
      </c>
      <c r="E416" s="1148" t="s">
        <v>10968</v>
      </c>
      <c r="F416" s="1148" t="s">
        <v>8006</v>
      </c>
      <c r="G416" s="1148" t="s">
        <v>15275</v>
      </c>
      <c r="H416" s="1148" t="s">
        <v>10967</v>
      </c>
      <c r="I416" s="1148" t="s">
        <v>500</v>
      </c>
      <c r="J416" s="1148" t="s">
        <v>485</v>
      </c>
      <c r="K416" s="1148" t="s">
        <v>3414</v>
      </c>
      <c r="L416" s="1" t="s">
        <v>10969</v>
      </c>
      <c r="M416" s="30" t="s">
        <v>10970</v>
      </c>
      <c r="N416" s="160"/>
      <c r="O416" s="110"/>
    </row>
    <row r="417" spans="1:15" ht="38.25" customHeight="1" x14ac:dyDescent="0.25">
      <c r="A417" s="1383"/>
      <c r="B417" s="297">
        <v>7</v>
      </c>
      <c r="C417" s="46" t="s">
        <v>65</v>
      </c>
      <c r="D417" s="298">
        <v>2566</v>
      </c>
      <c r="E417" s="1150"/>
      <c r="F417" s="1150"/>
      <c r="G417" s="1150"/>
      <c r="H417" s="1150"/>
      <c r="I417" s="1150"/>
      <c r="J417" s="1150"/>
      <c r="K417" s="1150"/>
      <c r="L417" s="1" t="s">
        <v>15276</v>
      </c>
      <c r="M417" s="30" t="s">
        <v>15277</v>
      </c>
      <c r="N417" s="95" t="s">
        <v>15278</v>
      </c>
      <c r="O417" s="110"/>
    </row>
    <row r="418" spans="1:15" x14ac:dyDescent="0.25">
      <c r="A418" s="1379">
        <v>121</v>
      </c>
      <c r="B418" s="1370">
        <v>6</v>
      </c>
      <c r="C418" s="1370" t="s">
        <v>71</v>
      </c>
      <c r="D418" s="1370">
        <v>2564</v>
      </c>
      <c r="E418" s="1367" t="s">
        <v>11065</v>
      </c>
      <c r="F418" s="1367" t="s">
        <v>11003</v>
      </c>
      <c r="G418" s="1374" t="s">
        <v>12776</v>
      </c>
      <c r="H418" s="1148" t="s">
        <v>11004</v>
      </c>
      <c r="I418" s="1148" t="s">
        <v>959</v>
      </c>
      <c r="J418" s="1148" t="s">
        <v>216</v>
      </c>
      <c r="K418" s="1148" t="s">
        <v>3414</v>
      </c>
      <c r="L418" s="1" t="s">
        <v>13271</v>
      </c>
      <c r="M418" s="30" t="s">
        <v>11005</v>
      </c>
      <c r="N418" s="30"/>
      <c r="O418" s="109"/>
    </row>
    <row r="419" spans="1:15" x14ac:dyDescent="0.25">
      <c r="A419" s="1380"/>
      <c r="B419" s="1370"/>
      <c r="C419" s="1370"/>
      <c r="D419" s="1370"/>
      <c r="E419" s="1368"/>
      <c r="F419" s="1368"/>
      <c r="G419" s="1375"/>
      <c r="H419" s="1149"/>
      <c r="I419" s="1149"/>
      <c r="J419" s="1149"/>
      <c r="K419" s="1149"/>
      <c r="L419" s="1" t="s">
        <v>13272</v>
      </c>
      <c r="M419" s="75" t="s">
        <v>11006</v>
      </c>
      <c r="N419" s="75"/>
      <c r="O419" s="302"/>
    </row>
    <row r="420" spans="1:15" ht="66" customHeight="1" x14ac:dyDescent="0.25">
      <c r="A420" s="1380"/>
      <c r="B420" s="1370"/>
      <c r="C420" s="1370"/>
      <c r="D420" s="1370"/>
      <c r="E420" s="1368"/>
      <c r="F420" s="1368"/>
      <c r="G420" s="1375"/>
      <c r="H420" s="1149"/>
      <c r="I420" s="1149"/>
      <c r="J420" s="1149"/>
      <c r="K420" s="1149"/>
      <c r="L420" s="1" t="s">
        <v>12777</v>
      </c>
      <c r="M420" s="75"/>
      <c r="N420" s="152" t="s">
        <v>12778</v>
      </c>
      <c r="O420" s="302"/>
    </row>
    <row r="421" spans="1:15" ht="40.5" x14ac:dyDescent="0.25">
      <c r="A421" s="1380"/>
      <c r="B421" s="297">
        <v>5</v>
      </c>
      <c r="C421" s="297" t="s">
        <v>69</v>
      </c>
      <c r="D421" s="297">
        <v>2565</v>
      </c>
      <c r="E421" s="1368"/>
      <c r="F421" s="1368"/>
      <c r="G421" s="1375"/>
      <c r="H421" s="1149"/>
      <c r="I421" s="1149"/>
      <c r="J421" s="1149"/>
      <c r="K421" s="1149"/>
      <c r="L421" s="1" t="s">
        <v>13273</v>
      </c>
      <c r="M421" s="75" t="s">
        <v>13274</v>
      </c>
      <c r="N421" s="152"/>
      <c r="O421" s="302"/>
    </row>
    <row r="422" spans="1:15" ht="40.5" x14ac:dyDescent="0.25">
      <c r="A422" s="1381"/>
      <c r="B422" s="297">
        <v>7</v>
      </c>
      <c r="C422" s="297" t="s">
        <v>69</v>
      </c>
      <c r="D422" s="297">
        <v>2565</v>
      </c>
      <c r="E422" s="1369"/>
      <c r="F422" s="1369"/>
      <c r="G422" s="1376"/>
      <c r="H422" s="1150"/>
      <c r="I422" s="1150"/>
      <c r="J422" s="1150"/>
      <c r="K422" s="1150"/>
      <c r="L422" s="1" t="s">
        <v>13275</v>
      </c>
      <c r="M422" s="75" t="s">
        <v>13276</v>
      </c>
      <c r="N422" s="152"/>
      <c r="O422" s="302"/>
    </row>
    <row r="423" spans="1:15" x14ac:dyDescent="0.25">
      <c r="A423" s="409">
        <v>122</v>
      </c>
      <c r="B423" s="297">
        <v>15</v>
      </c>
      <c r="C423" s="30" t="s">
        <v>71</v>
      </c>
      <c r="D423" s="298">
        <v>2564</v>
      </c>
      <c r="E423" s="171" t="s">
        <v>11064</v>
      </c>
      <c r="F423" s="171" t="s">
        <v>11039</v>
      </c>
      <c r="G423" s="171" t="s">
        <v>11066</v>
      </c>
      <c r="H423" s="171" t="s">
        <v>11040</v>
      </c>
      <c r="I423" s="171" t="s">
        <v>665</v>
      </c>
      <c r="J423" s="171" t="s">
        <v>105</v>
      </c>
      <c r="K423" s="171" t="s">
        <v>3414</v>
      </c>
      <c r="L423" s="1" t="s">
        <v>13271</v>
      </c>
      <c r="M423" s="30" t="s">
        <v>11041</v>
      </c>
      <c r="N423" s="30"/>
      <c r="O423" s="109"/>
    </row>
    <row r="424" spans="1:15" x14ac:dyDescent="0.25">
      <c r="A424" s="410"/>
      <c r="B424" s="297">
        <v>16</v>
      </c>
      <c r="C424" s="30" t="s">
        <v>71</v>
      </c>
      <c r="D424" s="298">
        <v>2564</v>
      </c>
      <c r="E424" s="208"/>
      <c r="F424" s="208"/>
      <c r="G424" s="208"/>
      <c r="H424" s="208"/>
      <c r="I424" s="208"/>
      <c r="J424" s="208"/>
      <c r="K424" s="208"/>
      <c r="L424" s="1" t="s">
        <v>11042</v>
      </c>
      <c r="M424" s="30" t="s">
        <v>11043</v>
      </c>
      <c r="N424" s="30"/>
      <c r="O424" s="109"/>
    </row>
    <row r="425" spans="1:15" s="59" customFormat="1" ht="60.75" x14ac:dyDescent="0.25">
      <c r="A425" s="410"/>
      <c r="B425" s="1367">
        <v>21</v>
      </c>
      <c r="C425" s="1148" t="s">
        <v>71</v>
      </c>
      <c r="D425" s="1367">
        <v>2564</v>
      </c>
      <c r="E425" s="208"/>
      <c r="F425" s="208"/>
      <c r="G425" s="208"/>
      <c r="H425" s="208"/>
      <c r="I425" s="208"/>
      <c r="J425" s="208"/>
      <c r="K425" s="208"/>
      <c r="L425" s="1" t="s">
        <v>11072</v>
      </c>
      <c r="M425" s="30" t="s">
        <v>11073</v>
      </c>
      <c r="N425" s="30"/>
      <c r="O425" s="109"/>
    </row>
    <row r="426" spans="1:15" ht="60.75" x14ac:dyDescent="0.25">
      <c r="A426" s="410"/>
      <c r="B426" s="1369"/>
      <c r="C426" s="1150"/>
      <c r="D426" s="1369"/>
      <c r="E426" s="208"/>
      <c r="F426" s="208"/>
      <c r="G426" s="208"/>
      <c r="H426" s="208"/>
      <c r="I426" s="208"/>
      <c r="J426" s="208"/>
      <c r="K426" s="208"/>
      <c r="L426" s="1" t="s">
        <v>11074</v>
      </c>
      <c r="M426" s="30" t="s">
        <v>11075</v>
      </c>
      <c r="N426" s="30"/>
      <c r="O426" s="109"/>
    </row>
    <row r="427" spans="1:15" x14ac:dyDescent="0.25">
      <c r="A427" s="411"/>
      <c r="B427" s="362">
        <v>29</v>
      </c>
      <c r="C427" s="86" t="s">
        <v>677</v>
      </c>
      <c r="D427" s="362">
        <v>2564</v>
      </c>
      <c r="E427" s="208"/>
      <c r="F427" s="208"/>
      <c r="G427" s="208"/>
      <c r="H427" s="208"/>
      <c r="I427" s="208"/>
      <c r="J427" s="208"/>
      <c r="K427" s="208"/>
      <c r="L427" s="1" t="s">
        <v>11464</v>
      </c>
      <c r="M427" s="30" t="s">
        <v>11465</v>
      </c>
      <c r="N427" s="30"/>
      <c r="O427" s="109"/>
    </row>
    <row r="428" spans="1:15" x14ac:dyDescent="0.25">
      <c r="A428" s="362"/>
      <c r="B428" s="362"/>
      <c r="C428" s="86"/>
      <c r="D428" s="362"/>
      <c r="E428" s="208"/>
      <c r="F428" s="208"/>
      <c r="G428" s="208"/>
      <c r="H428" s="208"/>
      <c r="I428" s="208"/>
      <c r="J428" s="208"/>
      <c r="K428" s="208"/>
      <c r="L428" s="1" t="s">
        <v>297</v>
      </c>
      <c r="M428" s="30" t="s">
        <v>11714</v>
      </c>
      <c r="N428" s="30"/>
      <c r="O428" s="109"/>
    </row>
    <row r="429" spans="1:15" x14ac:dyDescent="0.25">
      <c r="A429" s="38"/>
      <c r="B429" s="383"/>
      <c r="C429" s="382"/>
      <c r="D429" s="383"/>
      <c r="E429" s="75"/>
      <c r="F429" s="75"/>
      <c r="G429" s="75"/>
      <c r="H429" s="75"/>
      <c r="I429" s="75"/>
      <c r="J429" s="75"/>
      <c r="K429" s="75"/>
      <c r="L429" s="26" t="s">
        <v>11713</v>
      </c>
      <c r="M429" s="48" t="s">
        <v>11715</v>
      </c>
      <c r="N429" s="48" t="s">
        <v>11716</v>
      </c>
      <c r="O429" s="109"/>
    </row>
    <row r="430" spans="1:15" ht="40.5" x14ac:dyDescent="0.25">
      <c r="A430" s="297">
        <v>123</v>
      </c>
      <c r="B430" s="297">
        <v>20</v>
      </c>
      <c r="C430" s="30" t="s">
        <v>71</v>
      </c>
      <c r="D430" s="298">
        <v>2564</v>
      </c>
      <c r="E430" s="30" t="s">
        <v>11052</v>
      </c>
      <c r="F430" s="79" t="s">
        <v>11053</v>
      </c>
      <c r="G430" s="30" t="s">
        <v>11054</v>
      </c>
      <c r="H430" s="79" t="s">
        <v>11055</v>
      </c>
      <c r="I430" s="79" t="s">
        <v>4623</v>
      </c>
      <c r="J430" s="79" t="s">
        <v>2880</v>
      </c>
      <c r="K430" s="79" t="s">
        <v>3414</v>
      </c>
      <c r="L430" s="1" t="s">
        <v>11056</v>
      </c>
      <c r="M430" s="79" t="s">
        <v>11057</v>
      </c>
      <c r="N430" s="30"/>
      <c r="O430" s="109"/>
    </row>
    <row r="431" spans="1:15" ht="61.5" customHeight="1" x14ac:dyDescent="0.25">
      <c r="A431" s="1367">
        <v>124</v>
      </c>
      <c r="B431" s="297">
        <v>29</v>
      </c>
      <c r="C431" s="30" t="s">
        <v>71</v>
      </c>
      <c r="D431" s="298">
        <v>2564</v>
      </c>
      <c r="E431" s="1148" t="s">
        <v>11089</v>
      </c>
      <c r="F431" s="1148" t="s">
        <v>11090</v>
      </c>
      <c r="G431" s="1148" t="s">
        <v>11091</v>
      </c>
      <c r="H431" s="1148" t="s">
        <v>11092</v>
      </c>
      <c r="I431" s="1148" t="s">
        <v>341</v>
      </c>
      <c r="J431" s="1148" t="s">
        <v>212</v>
      </c>
      <c r="K431" s="1148" t="s">
        <v>3414</v>
      </c>
      <c r="L431" s="1" t="s">
        <v>11093</v>
      </c>
      <c r="M431" s="30" t="s">
        <v>11088</v>
      </c>
      <c r="N431" s="30"/>
      <c r="O431" s="109"/>
    </row>
    <row r="432" spans="1:15" ht="61.5" customHeight="1" x14ac:dyDescent="0.25">
      <c r="A432" s="1369"/>
      <c r="B432" s="297">
        <v>3</v>
      </c>
      <c r="C432" s="30" t="s">
        <v>65</v>
      </c>
      <c r="D432" s="298">
        <v>2566</v>
      </c>
      <c r="E432" s="1150"/>
      <c r="F432" s="1150"/>
      <c r="G432" s="1150"/>
      <c r="H432" s="1150"/>
      <c r="I432" s="1150"/>
      <c r="J432" s="1150"/>
      <c r="K432" s="1150"/>
      <c r="L432" s="1" t="s">
        <v>14023</v>
      </c>
      <c r="M432" s="30" t="s">
        <v>15272</v>
      </c>
      <c r="N432" s="30" t="s">
        <v>15273</v>
      </c>
      <c r="O432" s="109"/>
    </row>
    <row r="433" spans="1:15" ht="40.5" x14ac:dyDescent="0.25">
      <c r="A433" s="1367">
        <v>125</v>
      </c>
      <c r="B433" s="297">
        <v>3</v>
      </c>
      <c r="C433" s="30" t="s">
        <v>677</v>
      </c>
      <c r="D433" s="298">
        <v>2564</v>
      </c>
      <c r="E433" s="1148" t="s">
        <v>11258</v>
      </c>
      <c r="F433" s="1148" t="s">
        <v>11259</v>
      </c>
      <c r="G433" s="1318" t="s">
        <v>11260</v>
      </c>
      <c r="H433" s="1148" t="s">
        <v>11261</v>
      </c>
      <c r="I433" s="1148" t="s">
        <v>341</v>
      </c>
      <c r="J433" s="1148" t="s">
        <v>212</v>
      </c>
      <c r="K433" s="1148" t="s">
        <v>3414</v>
      </c>
      <c r="L433" s="1" t="s">
        <v>11262</v>
      </c>
      <c r="M433" s="30" t="s">
        <v>11263</v>
      </c>
      <c r="N433" s="30"/>
      <c r="O433" s="109"/>
    </row>
    <row r="434" spans="1:15" x14ac:dyDescent="0.25">
      <c r="A434" s="1369"/>
      <c r="B434" s="297">
        <v>29</v>
      </c>
      <c r="C434" s="30" t="s">
        <v>677</v>
      </c>
      <c r="D434" s="298">
        <v>2564</v>
      </c>
      <c r="E434" s="1150"/>
      <c r="F434" s="1150"/>
      <c r="G434" s="1320"/>
      <c r="H434" s="1150"/>
      <c r="I434" s="1150"/>
      <c r="J434" s="1150"/>
      <c r="K434" s="1150"/>
      <c r="L434" s="1" t="s">
        <v>11449</v>
      </c>
      <c r="M434" s="30" t="s">
        <v>11450</v>
      </c>
      <c r="N434" s="30"/>
      <c r="O434" s="109"/>
    </row>
    <row r="435" spans="1:15" ht="40.5" x14ac:dyDescent="0.25">
      <c r="A435" s="1148">
        <v>126</v>
      </c>
      <c r="B435" s="46">
        <v>5</v>
      </c>
      <c r="C435" s="30" t="s">
        <v>677</v>
      </c>
      <c r="D435" s="79">
        <v>2564</v>
      </c>
      <c r="E435" s="1148" t="s">
        <v>11307</v>
      </c>
      <c r="F435" s="1148" t="s">
        <v>11308</v>
      </c>
      <c r="G435" s="1318" t="s">
        <v>11309</v>
      </c>
      <c r="H435" s="1148" t="s">
        <v>11310</v>
      </c>
      <c r="I435" s="1148" t="s">
        <v>880</v>
      </c>
      <c r="J435" s="1148" t="s">
        <v>113</v>
      </c>
      <c r="K435" s="1148" t="s">
        <v>3414</v>
      </c>
      <c r="L435" s="1" t="s">
        <v>11311</v>
      </c>
      <c r="M435" s="30" t="s">
        <v>11312</v>
      </c>
      <c r="N435" s="30"/>
      <c r="O435" s="109"/>
    </row>
    <row r="436" spans="1:15" ht="40.5" x14ac:dyDescent="0.25">
      <c r="A436" s="1150"/>
      <c r="B436" s="297">
        <v>9</v>
      </c>
      <c r="C436" s="30" t="s">
        <v>677</v>
      </c>
      <c r="D436" s="79">
        <v>2564</v>
      </c>
      <c r="E436" s="1150"/>
      <c r="F436" s="1150"/>
      <c r="G436" s="1320"/>
      <c r="H436" s="1150"/>
      <c r="I436" s="1150"/>
      <c r="J436" s="1150"/>
      <c r="K436" s="1150"/>
      <c r="L436" s="1" t="s">
        <v>11333</v>
      </c>
      <c r="M436" s="30" t="s">
        <v>12009</v>
      </c>
      <c r="N436" s="30"/>
      <c r="O436" s="109"/>
    </row>
    <row r="437" spans="1:15" ht="60.75" x14ac:dyDescent="0.25">
      <c r="A437" s="1367">
        <v>127</v>
      </c>
      <c r="B437" s="297">
        <v>8</v>
      </c>
      <c r="C437" s="30" t="s">
        <v>677</v>
      </c>
      <c r="D437" s="79">
        <v>2564</v>
      </c>
      <c r="E437" s="1148" t="s">
        <v>8387</v>
      </c>
      <c r="F437" s="1148" t="s">
        <v>8387</v>
      </c>
      <c r="G437" s="1318" t="s">
        <v>11322</v>
      </c>
      <c r="H437" s="1148" t="s">
        <v>11323</v>
      </c>
      <c r="I437" s="1148" t="s">
        <v>8391</v>
      </c>
      <c r="J437" s="1148" t="s">
        <v>11</v>
      </c>
      <c r="K437" s="1148" t="s">
        <v>3414</v>
      </c>
      <c r="L437" s="1" t="s">
        <v>11324</v>
      </c>
      <c r="M437" s="30" t="s">
        <v>12008</v>
      </c>
      <c r="N437" s="30"/>
      <c r="O437" s="109"/>
    </row>
    <row r="438" spans="1:15" ht="30" customHeight="1" x14ac:dyDescent="0.25">
      <c r="A438" s="1368"/>
      <c r="B438" s="297">
        <v>29</v>
      </c>
      <c r="C438" s="30" t="s">
        <v>677</v>
      </c>
      <c r="D438" s="79">
        <v>2564</v>
      </c>
      <c r="E438" s="1149"/>
      <c r="F438" s="1149"/>
      <c r="G438" s="1319"/>
      <c r="H438" s="1149"/>
      <c r="I438" s="1149"/>
      <c r="J438" s="1149"/>
      <c r="K438" s="1149"/>
      <c r="L438" s="1" t="s">
        <v>11428</v>
      </c>
      <c r="M438" s="30" t="s">
        <v>11490</v>
      </c>
      <c r="N438" s="113" t="s">
        <v>11429</v>
      </c>
      <c r="O438" s="109"/>
    </row>
    <row r="439" spans="1:15" ht="40.5" x14ac:dyDescent="0.25">
      <c r="A439" s="1368"/>
      <c r="B439" s="297">
        <v>18</v>
      </c>
      <c r="C439" s="30" t="s">
        <v>68</v>
      </c>
      <c r="D439" s="298">
        <v>2565</v>
      </c>
      <c r="E439" s="1149"/>
      <c r="F439" s="1149"/>
      <c r="G439" s="1319"/>
      <c r="H439" s="1149"/>
      <c r="I439" s="1149"/>
      <c r="J439" s="1149"/>
      <c r="K439" s="1149"/>
      <c r="L439" s="1" t="s">
        <v>11865</v>
      </c>
      <c r="M439" s="30" t="s">
        <v>11866</v>
      </c>
      <c r="N439" s="113"/>
      <c r="O439" s="109"/>
    </row>
    <row r="440" spans="1:15" ht="40.5" x14ac:dyDescent="0.25">
      <c r="A440" s="1368"/>
      <c r="B440" s="297">
        <v>20</v>
      </c>
      <c r="C440" s="30" t="s">
        <v>68</v>
      </c>
      <c r="D440" s="79">
        <v>2565</v>
      </c>
      <c r="E440" s="1149"/>
      <c r="F440" s="1149"/>
      <c r="G440" s="1319"/>
      <c r="H440" s="1149"/>
      <c r="I440" s="1149"/>
      <c r="J440" s="1149"/>
      <c r="K440" s="1149"/>
      <c r="L440" s="1" t="s">
        <v>13710</v>
      </c>
      <c r="M440" s="30" t="s">
        <v>13997</v>
      </c>
      <c r="N440" s="113"/>
      <c r="O440" s="109"/>
    </row>
    <row r="441" spans="1:15" ht="31.5" customHeight="1" x14ac:dyDescent="0.25">
      <c r="A441" s="1368"/>
      <c r="B441" s="297">
        <v>10</v>
      </c>
      <c r="C441" s="30" t="s">
        <v>677</v>
      </c>
      <c r="D441" s="79">
        <v>2565</v>
      </c>
      <c r="E441" s="1149"/>
      <c r="F441" s="1149"/>
      <c r="G441" s="1319"/>
      <c r="H441" s="1149"/>
      <c r="I441" s="1149"/>
      <c r="J441" s="1149"/>
      <c r="K441" s="1149"/>
      <c r="L441" s="1" t="s">
        <v>14000</v>
      </c>
      <c r="M441" s="30" t="s">
        <v>13998</v>
      </c>
      <c r="N441" s="113" t="s">
        <v>14002</v>
      </c>
      <c r="O441" s="109"/>
    </row>
    <row r="442" spans="1:15" ht="40.5" x14ac:dyDescent="0.25">
      <c r="A442" s="1368"/>
      <c r="B442" s="297">
        <v>10</v>
      </c>
      <c r="C442" s="30" t="s">
        <v>677</v>
      </c>
      <c r="D442" s="79">
        <v>2565</v>
      </c>
      <c r="E442" s="1149"/>
      <c r="F442" s="1149"/>
      <c r="G442" s="1319"/>
      <c r="H442" s="1149"/>
      <c r="I442" s="1149"/>
      <c r="J442" s="1149"/>
      <c r="K442" s="1149"/>
      <c r="L442" s="1" t="s">
        <v>14001</v>
      </c>
      <c r="M442" s="30" t="s">
        <v>13999</v>
      </c>
      <c r="N442" s="113"/>
      <c r="O442" s="109"/>
    </row>
    <row r="443" spans="1:15" ht="40.5" x14ac:dyDescent="0.25">
      <c r="A443" s="1368"/>
      <c r="B443" s="297">
        <v>10</v>
      </c>
      <c r="C443" s="30" t="s">
        <v>677</v>
      </c>
      <c r="D443" s="79">
        <v>2565</v>
      </c>
      <c r="E443" s="1149"/>
      <c r="F443" s="1149"/>
      <c r="G443" s="1319"/>
      <c r="H443" s="1149"/>
      <c r="I443" s="1149"/>
      <c r="J443" s="1149"/>
      <c r="K443" s="1149"/>
      <c r="L443" s="1" t="s">
        <v>14074</v>
      </c>
      <c r="M443" s="30" t="s">
        <v>13999</v>
      </c>
      <c r="N443" s="113"/>
      <c r="O443" s="109"/>
    </row>
    <row r="444" spans="1:15" ht="41.25" customHeight="1" x14ac:dyDescent="0.25">
      <c r="A444" s="1368"/>
      <c r="B444" s="297"/>
      <c r="C444" s="30"/>
      <c r="D444" s="79"/>
      <c r="E444" s="1149"/>
      <c r="F444" s="1149"/>
      <c r="G444" s="1319"/>
      <c r="H444" s="1149"/>
      <c r="I444" s="1149"/>
      <c r="J444" s="1149"/>
      <c r="K444" s="1149"/>
      <c r="L444" s="1" t="s">
        <v>14077</v>
      </c>
      <c r="M444" s="30" t="s">
        <v>14075</v>
      </c>
      <c r="N444" s="113" t="s">
        <v>14076</v>
      </c>
      <c r="O444" s="109"/>
    </row>
    <row r="445" spans="1:15" ht="40.5" x14ac:dyDescent="0.25">
      <c r="A445" s="1369"/>
      <c r="B445" s="297"/>
      <c r="C445" s="30"/>
      <c r="D445" s="79"/>
      <c r="E445" s="1150"/>
      <c r="F445" s="1150"/>
      <c r="G445" s="1320"/>
      <c r="H445" s="1150"/>
      <c r="I445" s="1150"/>
      <c r="J445" s="1150"/>
      <c r="K445" s="1150"/>
      <c r="L445" s="1" t="s">
        <v>14078</v>
      </c>
      <c r="M445" s="30" t="s">
        <v>14079</v>
      </c>
      <c r="N445" s="113"/>
      <c r="O445" s="109"/>
    </row>
    <row r="446" spans="1:15" ht="40.5" x14ac:dyDescent="0.25">
      <c r="A446" s="46">
        <v>128</v>
      </c>
      <c r="B446" s="46">
        <v>1</v>
      </c>
      <c r="C446" s="30" t="s">
        <v>682</v>
      </c>
      <c r="D446" s="79">
        <v>2564</v>
      </c>
      <c r="E446" s="1148" t="s">
        <v>11487</v>
      </c>
      <c r="F446" s="1148" t="s">
        <v>11486</v>
      </c>
      <c r="G446" s="1252" t="s">
        <v>11492</v>
      </c>
      <c r="H446" s="1148" t="s">
        <v>11488</v>
      </c>
      <c r="I446" s="1148" t="s">
        <v>1939</v>
      </c>
      <c r="J446" s="1148" t="s">
        <v>216</v>
      </c>
      <c r="K446" s="1148" t="s">
        <v>3414</v>
      </c>
      <c r="L446" s="1" t="s">
        <v>11489</v>
      </c>
      <c r="M446" s="30" t="s">
        <v>11491</v>
      </c>
      <c r="N446" s="30"/>
      <c r="O446" s="109"/>
    </row>
    <row r="447" spans="1:15" ht="40.5" x14ac:dyDescent="0.25">
      <c r="A447" s="46"/>
      <c r="B447" s="46">
        <v>2</v>
      </c>
      <c r="C447" s="30" t="s">
        <v>682</v>
      </c>
      <c r="D447" s="79">
        <v>2564</v>
      </c>
      <c r="E447" s="1150"/>
      <c r="F447" s="1150"/>
      <c r="G447" s="1253"/>
      <c r="H447" s="1150"/>
      <c r="I447" s="1150"/>
      <c r="J447" s="1150"/>
      <c r="K447" s="1150"/>
      <c r="L447" s="1" t="s">
        <v>11493</v>
      </c>
      <c r="M447" s="30" t="s">
        <v>11494</v>
      </c>
      <c r="N447" s="30"/>
      <c r="O447" s="109"/>
    </row>
    <row r="448" spans="1:15" ht="40.5" x14ac:dyDescent="0.25">
      <c r="A448" s="1148">
        <v>129</v>
      </c>
      <c r="B448" s="1148">
        <v>21</v>
      </c>
      <c r="C448" s="1148" t="s">
        <v>682</v>
      </c>
      <c r="D448" s="1148">
        <v>2564</v>
      </c>
      <c r="E448" s="1148" t="s">
        <v>11669</v>
      </c>
      <c r="F448" s="1148" t="s">
        <v>11669</v>
      </c>
      <c r="G448" s="1318" t="s">
        <v>11670</v>
      </c>
      <c r="H448" s="1148" t="s">
        <v>11671</v>
      </c>
      <c r="I448" s="1148" t="s">
        <v>527</v>
      </c>
      <c r="J448" s="1148" t="s">
        <v>527</v>
      </c>
      <c r="K448" s="1148" t="s">
        <v>3414</v>
      </c>
      <c r="L448" s="1" t="s">
        <v>11677</v>
      </c>
      <c r="M448" s="30" t="s">
        <v>11672</v>
      </c>
      <c r="N448" s="30"/>
      <c r="O448" s="109"/>
    </row>
    <row r="449" spans="1:15" ht="40.5" x14ac:dyDescent="0.25">
      <c r="A449" s="1149"/>
      <c r="B449" s="1149"/>
      <c r="C449" s="1149"/>
      <c r="D449" s="1149"/>
      <c r="E449" s="1149"/>
      <c r="F449" s="1149"/>
      <c r="G449" s="1319"/>
      <c r="H449" s="1149"/>
      <c r="I449" s="1149"/>
      <c r="J449" s="1149"/>
      <c r="K449" s="1149"/>
      <c r="L449" s="1" t="s">
        <v>11673</v>
      </c>
      <c r="M449" s="30" t="s">
        <v>11676</v>
      </c>
      <c r="N449" s="30"/>
      <c r="O449" s="109"/>
    </row>
    <row r="450" spans="1:15" ht="40.5" x14ac:dyDescent="0.25">
      <c r="A450" s="1149"/>
      <c r="B450" s="1149"/>
      <c r="C450" s="1149"/>
      <c r="D450" s="1149"/>
      <c r="E450" s="1149"/>
      <c r="F450" s="1149"/>
      <c r="G450" s="1319"/>
      <c r="H450" s="1149"/>
      <c r="I450" s="1149"/>
      <c r="J450" s="1149"/>
      <c r="K450" s="1149"/>
      <c r="L450" s="1" t="s">
        <v>11674</v>
      </c>
      <c r="M450" s="30" t="s">
        <v>11675</v>
      </c>
      <c r="N450" s="30"/>
      <c r="O450" s="109"/>
    </row>
    <row r="451" spans="1:15" ht="40.5" x14ac:dyDescent="0.25">
      <c r="A451" s="1149"/>
      <c r="B451" s="1150"/>
      <c r="C451" s="1150"/>
      <c r="D451" s="1150"/>
      <c r="E451" s="1149"/>
      <c r="F451" s="1149"/>
      <c r="G451" s="1319"/>
      <c r="H451" s="1149"/>
      <c r="I451" s="1149"/>
      <c r="J451" s="1149"/>
      <c r="K451" s="1149"/>
      <c r="L451" s="1" t="s">
        <v>11678</v>
      </c>
      <c r="M451" s="30" t="s">
        <v>11679</v>
      </c>
      <c r="N451" s="30"/>
      <c r="O451" s="109"/>
    </row>
    <row r="452" spans="1:15" x14ac:dyDescent="0.25">
      <c r="A452" s="1149"/>
      <c r="B452" s="362">
        <v>21</v>
      </c>
      <c r="C452" s="86" t="s">
        <v>64</v>
      </c>
      <c r="D452" s="362">
        <v>2565</v>
      </c>
      <c r="E452" s="1149"/>
      <c r="F452" s="1149"/>
      <c r="G452" s="1319"/>
      <c r="H452" s="1149"/>
      <c r="I452" s="1149"/>
      <c r="J452" s="1149"/>
      <c r="K452" s="1149"/>
      <c r="L452" s="1" t="s">
        <v>12197</v>
      </c>
      <c r="M452" s="30" t="s">
        <v>12196</v>
      </c>
      <c r="N452" s="30"/>
      <c r="O452" s="109"/>
    </row>
    <row r="453" spans="1:15" ht="40.5" x14ac:dyDescent="0.25">
      <c r="A453" s="1149"/>
      <c r="B453" s="362">
        <v>21</v>
      </c>
      <c r="C453" s="86" t="s">
        <v>64</v>
      </c>
      <c r="D453" s="362">
        <v>2565</v>
      </c>
      <c r="E453" s="1149"/>
      <c r="F453" s="1149"/>
      <c r="G453" s="1319"/>
      <c r="H453" s="1149"/>
      <c r="I453" s="1149"/>
      <c r="J453" s="1149"/>
      <c r="K453" s="1149"/>
      <c r="L453" s="1" t="s">
        <v>12198</v>
      </c>
      <c r="M453" s="30" t="s">
        <v>12229</v>
      </c>
      <c r="N453" s="30"/>
      <c r="O453" s="109"/>
    </row>
    <row r="454" spans="1:15" ht="40.5" x14ac:dyDescent="0.25">
      <c r="A454" s="1149"/>
      <c r="B454" s="362">
        <v>21</v>
      </c>
      <c r="C454" s="86" t="s">
        <v>64</v>
      </c>
      <c r="D454" s="362">
        <v>2565</v>
      </c>
      <c r="E454" s="1149"/>
      <c r="F454" s="1149"/>
      <c r="G454" s="1319"/>
      <c r="H454" s="1149"/>
      <c r="I454" s="1149"/>
      <c r="J454" s="1149"/>
      <c r="K454" s="1149"/>
      <c r="L454" s="1" t="s">
        <v>12230</v>
      </c>
      <c r="M454" s="30" t="s">
        <v>12231</v>
      </c>
      <c r="N454" s="30"/>
      <c r="O454" s="109"/>
    </row>
    <row r="455" spans="1:15" ht="40.5" x14ac:dyDescent="0.25">
      <c r="A455" s="1149"/>
      <c r="B455" s="362">
        <v>21</v>
      </c>
      <c r="C455" s="86" t="s">
        <v>66</v>
      </c>
      <c r="D455" s="362">
        <v>2565</v>
      </c>
      <c r="E455" s="1149"/>
      <c r="F455" s="1149"/>
      <c r="G455" s="1319"/>
      <c r="H455" s="1149"/>
      <c r="I455" s="1149"/>
      <c r="J455" s="1149"/>
      <c r="K455" s="1149"/>
      <c r="L455" s="1" t="s">
        <v>12699</v>
      </c>
      <c r="M455" s="30" t="s">
        <v>12701</v>
      </c>
      <c r="N455" s="30"/>
      <c r="O455" s="109"/>
    </row>
    <row r="456" spans="1:15" ht="40.5" x14ac:dyDescent="0.25">
      <c r="A456" s="1150"/>
      <c r="B456" s="362">
        <v>27</v>
      </c>
      <c r="C456" s="86" t="s">
        <v>66</v>
      </c>
      <c r="D456" s="362">
        <v>2565</v>
      </c>
      <c r="E456" s="1150"/>
      <c r="F456" s="1150"/>
      <c r="G456" s="1320"/>
      <c r="H456" s="1150"/>
      <c r="I456" s="1150"/>
      <c r="J456" s="1150"/>
      <c r="K456" s="1150"/>
      <c r="L456" s="1" t="s">
        <v>12700</v>
      </c>
      <c r="M456" s="30" t="s">
        <v>12716</v>
      </c>
      <c r="N456" s="30"/>
      <c r="O456" s="109"/>
    </row>
    <row r="457" spans="1:15" ht="40.5" x14ac:dyDescent="0.25">
      <c r="A457" s="1148">
        <v>128</v>
      </c>
      <c r="B457" s="297">
        <v>6</v>
      </c>
      <c r="C457" s="30" t="s">
        <v>68</v>
      </c>
      <c r="D457" s="298">
        <v>2565</v>
      </c>
      <c r="E457" s="1148" t="s">
        <v>11749</v>
      </c>
      <c r="F457" s="1148" t="s">
        <v>11749</v>
      </c>
      <c r="G457" s="1318" t="s">
        <v>11750</v>
      </c>
      <c r="H457" s="1148" t="s">
        <v>11751</v>
      </c>
      <c r="I457" s="1148" t="s">
        <v>1949</v>
      </c>
      <c r="J457" s="1148" t="s">
        <v>216</v>
      </c>
      <c r="K457" s="1148" t="s">
        <v>3414</v>
      </c>
      <c r="L457" s="1" t="s">
        <v>11728</v>
      </c>
      <c r="M457" s="30" t="s">
        <v>11729</v>
      </c>
      <c r="N457" s="30"/>
      <c r="O457" s="109"/>
    </row>
    <row r="458" spans="1:15" ht="40.5" customHeight="1" x14ac:dyDescent="0.25">
      <c r="A458" s="1149"/>
      <c r="B458" s="297">
        <v>7</v>
      </c>
      <c r="C458" s="30" t="s">
        <v>65</v>
      </c>
      <c r="D458" s="298">
        <v>2565</v>
      </c>
      <c r="E458" s="1149"/>
      <c r="F458" s="1149"/>
      <c r="G458" s="1319"/>
      <c r="H458" s="1149"/>
      <c r="I458" s="1149"/>
      <c r="J458" s="1149"/>
      <c r="K458" s="1149"/>
      <c r="L458" s="1" t="s">
        <v>297</v>
      </c>
      <c r="M458" s="30" t="s">
        <v>12400</v>
      </c>
      <c r="N458" s="407">
        <v>97052.6</v>
      </c>
      <c r="O458" s="109"/>
    </row>
    <row r="459" spans="1:15" x14ac:dyDescent="0.25">
      <c r="A459" s="1150"/>
      <c r="B459" s="297">
        <v>9</v>
      </c>
      <c r="C459" s="30" t="s">
        <v>65</v>
      </c>
      <c r="D459" s="298">
        <v>2565</v>
      </c>
      <c r="E459" s="1150"/>
      <c r="F459" s="1150"/>
      <c r="G459" s="1320"/>
      <c r="H459" s="1150"/>
      <c r="I459" s="1150"/>
      <c r="J459" s="1150"/>
      <c r="K459" s="1150"/>
      <c r="L459" s="1" t="s">
        <v>11627</v>
      </c>
      <c r="M459" s="30" t="s">
        <v>12401</v>
      </c>
      <c r="N459" s="30"/>
      <c r="O459" s="109"/>
    </row>
    <row r="460" spans="1:15" ht="40.5" x14ac:dyDescent="0.25">
      <c r="A460" s="1367">
        <v>129</v>
      </c>
      <c r="B460" s="297">
        <v>7</v>
      </c>
      <c r="C460" s="30" t="s">
        <v>68</v>
      </c>
      <c r="D460" s="298">
        <v>2565</v>
      </c>
      <c r="E460" s="1148" t="s">
        <v>11744</v>
      </c>
      <c r="F460" s="1148" t="s">
        <v>11743</v>
      </c>
      <c r="G460" s="1252" t="s">
        <v>11745</v>
      </c>
      <c r="H460" s="1367" t="s">
        <v>11746</v>
      </c>
      <c r="I460" s="1148" t="s">
        <v>142</v>
      </c>
      <c r="J460" s="1148" t="s">
        <v>78</v>
      </c>
      <c r="K460" s="1148" t="s">
        <v>3414</v>
      </c>
      <c r="L460" s="1" t="s">
        <v>11747</v>
      </c>
      <c r="M460" s="30" t="s">
        <v>11748</v>
      </c>
      <c r="N460" s="30"/>
      <c r="O460" s="109"/>
    </row>
    <row r="461" spans="1:15" ht="40.5" x14ac:dyDescent="0.25">
      <c r="A461" s="1368"/>
      <c r="B461" s="297">
        <v>8</v>
      </c>
      <c r="C461" s="30" t="s">
        <v>70</v>
      </c>
      <c r="D461" s="298">
        <v>2565</v>
      </c>
      <c r="E461" s="1149"/>
      <c r="F461" s="1149"/>
      <c r="G461" s="1276"/>
      <c r="H461" s="1368"/>
      <c r="I461" s="1149"/>
      <c r="J461" s="1149"/>
      <c r="K461" s="1149"/>
      <c r="L461" s="1" t="s">
        <v>13080</v>
      </c>
      <c r="M461" s="30" t="s">
        <v>13082</v>
      </c>
      <c r="N461" s="30"/>
      <c r="O461" s="109"/>
    </row>
    <row r="462" spans="1:15" ht="40.5" x14ac:dyDescent="0.25">
      <c r="A462" s="1369"/>
      <c r="B462" s="297">
        <v>9</v>
      </c>
      <c r="C462" s="30" t="s">
        <v>70</v>
      </c>
      <c r="D462" s="298">
        <v>2565</v>
      </c>
      <c r="E462" s="1150"/>
      <c r="F462" s="1150"/>
      <c r="G462" s="1253"/>
      <c r="H462" s="1369"/>
      <c r="I462" s="1150"/>
      <c r="J462" s="1150"/>
      <c r="K462" s="1150"/>
      <c r="L462" s="1" t="s">
        <v>13081</v>
      </c>
      <c r="M462" s="30" t="s">
        <v>13083</v>
      </c>
      <c r="N462" s="30"/>
      <c r="O462" s="109"/>
    </row>
    <row r="463" spans="1:15" ht="40.5" x14ac:dyDescent="0.25">
      <c r="A463" s="1367">
        <v>130</v>
      </c>
      <c r="B463" s="297">
        <v>17</v>
      </c>
      <c r="C463" s="30" t="s">
        <v>68</v>
      </c>
      <c r="D463" s="298">
        <v>2565</v>
      </c>
      <c r="E463" s="1148" t="s">
        <v>11848</v>
      </c>
      <c r="F463" s="1148" t="s">
        <v>11848</v>
      </c>
      <c r="G463" s="1252" t="s">
        <v>11849</v>
      </c>
      <c r="H463" s="1148" t="s">
        <v>11850</v>
      </c>
      <c r="I463" s="1148" t="s">
        <v>341</v>
      </c>
      <c r="J463" s="1148" t="s">
        <v>212</v>
      </c>
      <c r="K463" s="1148" t="s">
        <v>3414</v>
      </c>
      <c r="L463" s="1" t="s">
        <v>11851</v>
      </c>
      <c r="M463" s="30" t="s">
        <v>11852</v>
      </c>
      <c r="N463" s="30"/>
      <c r="O463" s="109"/>
    </row>
    <row r="464" spans="1:15" x14ac:dyDescent="0.25">
      <c r="A464" s="1368"/>
      <c r="B464" s="297">
        <v>1</v>
      </c>
      <c r="C464" s="30" t="s">
        <v>64</v>
      </c>
      <c r="D464" s="298">
        <v>2565</v>
      </c>
      <c r="E464" s="1149"/>
      <c r="F464" s="1149"/>
      <c r="G464" s="1276"/>
      <c r="H464" s="1149"/>
      <c r="I464" s="1149"/>
      <c r="J464" s="1149"/>
      <c r="K464" s="1149"/>
      <c r="L464" s="1" t="s">
        <v>12051</v>
      </c>
      <c r="M464" s="30" t="s">
        <v>12052</v>
      </c>
      <c r="N464" s="30"/>
      <c r="O464" s="109"/>
    </row>
    <row r="465" spans="1:15" x14ac:dyDescent="0.25">
      <c r="A465" s="1368"/>
      <c r="B465" s="297">
        <v>14</v>
      </c>
      <c r="C465" s="30" t="s">
        <v>64</v>
      </c>
      <c r="D465" s="298">
        <v>2565</v>
      </c>
      <c r="E465" s="1149"/>
      <c r="F465" s="1149"/>
      <c r="G465" s="1276"/>
      <c r="H465" s="1149"/>
      <c r="I465" s="1149"/>
      <c r="J465" s="1149"/>
      <c r="K465" s="1149"/>
      <c r="L465" s="1" t="s">
        <v>297</v>
      </c>
      <c r="M465" s="30" t="s">
        <v>12243</v>
      </c>
      <c r="N465" s="30" t="s">
        <v>12245</v>
      </c>
      <c r="O465" s="109"/>
    </row>
    <row r="466" spans="1:15" x14ac:dyDescent="0.25">
      <c r="A466" s="1369"/>
      <c r="B466" s="297">
        <v>24</v>
      </c>
      <c r="C466" s="30" t="s">
        <v>64</v>
      </c>
      <c r="D466" s="298">
        <v>2565</v>
      </c>
      <c r="E466" s="1149"/>
      <c r="F466" s="1149"/>
      <c r="G466" s="1276"/>
      <c r="H466" s="1149"/>
      <c r="I466" s="1149"/>
      <c r="J466" s="1149"/>
      <c r="K466" s="1149"/>
      <c r="L466" s="1" t="s">
        <v>689</v>
      </c>
      <c r="M466" s="30" t="s">
        <v>12244</v>
      </c>
      <c r="N466" s="30"/>
      <c r="O466" s="109"/>
    </row>
    <row r="467" spans="1:15" x14ac:dyDescent="0.25">
      <c r="A467" s="386"/>
      <c r="B467" s="297">
        <v>25</v>
      </c>
      <c r="C467" s="30" t="s">
        <v>73</v>
      </c>
      <c r="D467" s="298">
        <v>2565</v>
      </c>
      <c r="E467" s="1150"/>
      <c r="F467" s="1150"/>
      <c r="G467" s="1253"/>
      <c r="H467" s="1150"/>
      <c r="I467" s="1150"/>
      <c r="J467" s="1150"/>
      <c r="K467" s="1150"/>
      <c r="L467" s="1" t="s">
        <v>9406</v>
      </c>
      <c r="M467" s="30" t="s">
        <v>13590</v>
      </c>
      <c r="N467" s="30" t="s">
        <v>13591</v>
      </c>
      <c r="O467" s="109"/>
    </row>
    <row r="468" spans="1:15" ht="40.5" x14ac:dyDescent="0.25">
      <c r="A468" s="1367">
        <v>131</v>
      </c>
      <c r="B468" s="297">
        <v>24</v>
      </c>
      <c r="C468" s="30" t="s">
        <v>68</v>
      </c>
      <c r="D468" s="298">
        <v>2565</v>
      </c>
      <c r="E468" s="1148" t="s">
        <v>11944</v>
      </c>
      <c r="F468" s="1148" t="s">
        <v>11944</v>
      </c>
      <c r="G468" s="1318" t="s">
        <v>11945</v>
      </c>
      <c r="H468" s="1148" t="s">
        <v>11946</v>
      </c>
      <c r="I468" s="1148" t="s">
        <v>113</v>
      </c>
      <c r="J468" s="1148" t="s">
        <v>113</v>
      </c>
      <c r="K468" s="1148" t="s">
        <v>3414</v>
      </c>
      <c r="L468" s="1" t="s">
        <v>11674</v>
      </c>
      <c r="M468" s="30" t="s">
        <v>11947</v>
      </c>
      <c r="N468" s="30"/>
      <c r="O468" s="109"/>
    </row>
    <row r="469" spans="1:15" x14ac:dyDescent="0.25">
      <c r="A469" s="1368"/>
      <c r="B469" s="297">
        <v>11</v>
      </c>
      <c r="C469" s="30" t="s">
        <v>66</v>
      </c>
      <c r="D469" s="298">
        <v>2565</v>
      </c>
      <c r="E469" s="1149"/>
      <c r="F469" s="1149"/>
      <c r="G469" s="1319"/>
      <c r="H469" s="1149"/>
      <c r="I469" s="1149"/>
      <c r="J469" s="1149"/>
      <c r="K469" s="1149"/>
      <c r="L469" s="1" t="s">
        <v>297</v>
      </c>
      <c r="M469" s="30" t="s">
        <v>12764</v>
      </c>
      <c r="N469" s="413">
        <v>135868.18</v>
      </c>
      <c r="O469" s="109"/>
    </row>
    <row r="470" spans="1:15" x14ac:dyDescent="0.25">
      <c r="A470" s="1369"/>
      <c r="B470" s="297"/>
      <c r="C470" s="30"/>
      <c r="D470" s="298"/>
      <c r="E470" s="1150"/>
      <c r="F470" s="1150"/>
      <c r="G470" s="1320"/>
      <c r="H470" s="1150"/>
      <c r="I470" s="1150"/>
      <c r="J470" s="1150"/>
      <c r="K470" s="1150"/>
      <c r="L470" s="1" t="s">
        <v>689</v>
      </c>
      <c r="M470" s="30" t="s">
        <v>12765</v>
      </c>
      <c r="N470" s="30"/>
      <c r="O470" s="109"/>
    </row>
    <row r="471" spans="1:15" ht="40.5" x14ac:dyDescent="0.25">
      <c r="A471" s="409">
        <v>132</v>
      </c>
      <c r="B471" s="297">
        <v>25</v>
      </c>
      <c r="C471" s="30" t="s">
        <v>68</v>
      </c>
      <c r="D471" s="298">
        <v>2565</v>
      </c>
      <c r="E471" s="171" t="s">
        <v>11960</v>
      </c>
      <c r="F471" s="171" t="s">
        <v>11961</v>
      </c>
      <c r="G471" s="171" t="s">
        <v>12620</v>
      </c>
      <c r="H471" s="171" t="s">
        <v>11962</v>
      </c>
      <c r="I471" s="171" t="s">
        <v>584</v>
      </c>
      <c r="J471" s="171" t="s">
        <v>463</v>
      </c>
      <c r="K471" s="171" t="s">
        <v>3414</v>
      </c>
      <c r="L471" s="1" t="s">
        <v>11963</v>
      </c>
      <c r="M471" s="30" t="s">
        <v>11964</v>
      </c>
      <c r="N471" s="30"/>
      <c r="O471" s="109"/>
    </row>
    <row r="472" spans="1:15" ht="40.5" x14ac:dyDescent="0.25">
      <c r="A472" s="411"/>
      <c r="B472" s="297">
        <v>8</v>
      </c>
      <c r="C472" s="30" t="s">
        <v>66</v>
      </c>
      <c r="D472" s="298">
        <v>2565</v>
      </c>
      <c r="E472" s="75"/>
      <c r="F472" s="75"/>
      <c r="G472" s="75"/>
      <c r="H472" s="75"/>
      <c r="I472" s="75"/>
      <c r="J472" s="75"/>
      <c r="K472" s="75"/>
      <c r="L472" s="1" t="s">
        <v>12621</v>
      </c>
      <c r="M472" s="30" t="s">
        <v>12622</v>
      </c>
      <c r="N472" s="30"/>
      <c r="O472" s="109"/>
    </row>
    <row r="473" spans="1:15" x14ac:dyDescent="0.25">
      <c r="A473" s="409">
        <v>133</v>
      </c>
      <c r="B473" s="297">
        <v>14</v>
      </c>
      <c r="C473" s="30" t="s">
        <v>64</v>
      </c>
      <c r="D473" s="298">
        <v>2565</v>
      </c>
      <c r="E473" s="1148"/>
      <c r="F473" s="1148" t="s">
        <v>12168</v>
      </c>
      <c r="G473" s="1318" t="s">
        <v>12169</v>
      </c>
      <c r="H473" s="1367" t="s">
        <v>12257</v>
      </c>
      <c r="I473" s="1148" t="s">
        <v>474</v>
      </c>
      <c r="J473" s="1148" t="s">
        <v>58</v>
      </c>
      <c r="K473" s="1148" t="s">
        <v>3414</v>
      </c>
      <c r="L473" s="1" t="s">
        <v>13038</v>
      </c>
      <c r="M473" s="30" t="s">
        <v>12258</v>
      </c>
      <c r="N473" s="30"/>
      <c r="O473" s="109"/>
    </row>
    <row r="474" spans="1:15" x14ac:dyDescent="0.25">
      <c r="A474" s="410"/>
      <c r="B474" s="297">
        <v>28</v>
      </c>
      <c r="C474" s="30" t="s">
        <v>64</v>
      </c>
      <c r="D474" s="298">
        <v>2565</v>
      </c>
      <c r="E474" s="1149"/>
      <c r="F474" s="1149"/>
      <c r="G474" s="1319"/>
      <c r="H474" s="1368"/>
      <c r="I474" s="1149"/>
      <c r="J474" s="1149"/>
      <c r="K474" s="1149"/>
      <c r="L474" s="1" t="s">
        <v>297</v>
      </c>
      <c r="M474" s="30" t="s">
        <v>12269</v>
      </c>
      <c r="N474" s="30"/>
      <c r="O474" s="109"/>
    </row>
    <row r="475" spans="1:15" ht="40.5" x14ac:dyDescent="0.25">
      <c r="A475" s="410"/>
      <c r="B475" s="297">
        <v>28</v>
      </c>
      <c r="C475" s="30" t="s">
        <v>64</v>
      </c>
      <c r="D475" s="298">
        <v>2565</v>
      </c>
      <c r="E475" s="1149"/>
      <c r="F475" s="1149"/>
      <c r="G475" s="1319"/>
      <c r="H475" s="1368"/>
      <c r="I475" s="1149"/>
      <c r="J475" s="1149"/>
      <c r="K475" s="1149"/>
      <c r="L475" s="1" t="s">
        <v>13040</v>
      </c>
      <c r="M475" s="30" t="s">
        <v>12268</v>
      </c>
      <c r="N475" s="30" t="s">
        <v>12245</v>
      </c>
      <c r="O475" s="109"/>
    </row>
    <row r="476" spans="1:15" x14ac:dyDescent="0.25">
      <c r="A476" s="410"/>
      <c r="B476" s="297">
        <v>31</v>
      </c>
      <c r="C476" s="30" t="s">
        <v>62</v>
      </c>
      <c r="D476" s="298">
        <v>2565</v>
      </c>
      <c r="E476" s="1149"/>
      <c r="F476" s="1149"/>
      <c r="G476" s="1319"/>
      <c r="H476" s="1368"/>
      <c r="I476" s="1149"/>
      <c r="J476" s="1149"/>
      <c r="K476" s="1149"/>
      <c r="L476" s="1" t="s">
        <v>13039</v>
      </c>
      <c r="M476" s="30" t="s">
        <v>13041</v>
      </c>
      <c r="N476" s="30"/>
      <c r="O476" s="109"/>
    </row>
    <row r="477" spans="1:15" s="59" customFormat="1" ht="40.5" x14ac:dyDescent="0.25">
      <c r="A477" s="491"/>
      <c r="B477" s="492">
        <v>16</v>
      </c>
      <c r="C477" s="48" t="s">
        <v>71</v>
      </c>
      <c r="D477" s="493">
        <v>2565</v>
      </c>
      <c r="E477" s="1149"/>
      <c r="F477" s="1149"/>
      <c r="G477" s="1319"/>
      <c r="H477" s="1368"/>
      <c r="I477" s="1149"/>
      <c r="J477" s="1149"/>
      <c r="K477" s="1149"/>
      <c r="L477" s="26" t="s">
        <v>13690</v>
      </c>
      <c r="M477" s="48" t="s">
        <v>13694</v>
      </c>
      <c r="N477" s="48"/>
      <c r="O477" s="109"/>
    </row>
    <row r="478" spans="1:15" s="59" customFormat="1" x14ac:dyDescent="0.25">
      <c r="A478" s="494"/>
      <c r="B478" s="492">
        <v>16</v>
      </c>
      <c r="C478" s="48" t="s">
        <v>71</v>
      </c>
      <c r="D478" s="493">
        <v>2565</v>
      </c>
      <c r="E478" s="1150"/>
      <c r="F478" s="1150"/>
      <c r="G478" s="1320"/>
      <c r="H478" s="1369"/>
      <c r="I478" s="1150"/>
      <c r="J478" s="1150"/>
      <c r="K478" s="1150"/>
      <c r="L478" s="26" t="s">
        <v>13691</v>
      </c>
      <c r="M478" s="48" t="s">
        <v>13695</v>
      </c>
      <c r="N478" s="48"/>
      <c r="O478" s="109">
        <v>194853.96</v>
      </c>
    </row>
    <row r="479" spans="1:15" ht="40.5" x14ac:dyDescent="0.25">
      <c r="A479" s="1367">
        <v>134</v>
      </c>
      <c r="B479" s="297">
        <v>23</v>
      </c>
      <c r="C479" s="30" t="s">
        <v>64</v>
      </c>
      <c r="D479" s="298">
        <v>2565</v>
      </c>
      <c r="E479" s="1148" t="s">
        <v>12247</v>
      </c>
      <c r="F479" s="1148" t="s">
        <v>12246</v>
      </c>
      <c r="G479" s="1318" t="s">
        <v>12248</v>
      </c>
      <c r="H479" s="1367" t="s">
        <v>12249</v>
      </c>
      <c r="I479" s="1148" t="s">
        <v>2658</v>
      </c>
      <c r="J479" s="1148" t="s">
        <v>105</v>
      </c>
      <c r="K479" s="1148" t="s">
        <v>3414</v>
      </c>
      <c r="L479" s="1" t="s">
        <v>12251</v>
      </c>
      <c r="M479" s="30" t="s">
        <v>12250</v>
      </c>
      <c r="N479" s="30"/>
      <c r="O479" s="109"/>
    </row>
    <row r="480" spans="1:15" x14ac:dyDescent="0.25">
      <c r="A480" s="1368"/>
      <c r="B480" s="297">
        <v>24</v>
      </c>
      <c r="C480" s="30" t="s">
        <v>64</v>
      </c>
      <c r="D480" s="298">
        <v>2565</v>
      </c>
      <c r="E480" s="1149"/>
      <c r="F480" s="1149"/>
      <c r="G480" s="1319"/>
      <c r="H480" s="1368"/>
      <c r="I480" s="1149"/>
      <c r="J480" s="1149"/>
      <c r="K480" s="1149"/>
      <c r="L480" s="1" t="s">
        <v>12252</v>
      </c>
      <c r="M480" s="30" t="s">
        <v>12253</v>
      </c>
      <c r="N480" s="30"/>
      <c r="O480" s="109"/>
    </row>
    <row r="481" spans="1:15" ht="40.5" x14ac:dyDescent="0.25">
      <c r="A481" s="1368"/>
      <c r="B481" s="297">
        <v>17</v>
      </c>
      <c r="C481" s="30" t="s">
        <v>65</v>
      </c>
      <c r="D481" s="298">
        <v>2565</v>
      </c>
      <c r="E481" s="1149"/>
      <c r="F481" s="1149"/>
      <c r="G481" s="1319"/>
      <c r="H481" s="1368"/>
      <c r="I481" s="1149"/>
      <c r="J481" s="1149"/>
      <c r="K481" s="1149"/>
      <c r="L481" s="1" t="s">
        <v>12528</v>
      </c>
      <c r="M481" s="30" t="s">
        <v>12529</v>
      </c>
      <c r="N481" s="30"/>
      <c r="O481" s="109"/>
    </row>
    <row r="482" spans="1:15" ht="40.5" x14ac:dyDescent="0.25">
      <c r="A482" s="1368"/>
      <c r="B482" s="297">
        <v>17</v>
      </c>
      <c r="C482" s="30" t="s">
        <v>65</v>
      </c>
      <c r="D482" s="298">
        <v>2565</v>
      </c>
      <c r="E482" s="1149"/>
      <c r="F482" s="1149"/>
      <c r="G482" s="1319"/>
      <c r="H482" s="1368"/>
      <c r="I482" s="1149"/>
      <c r="J482" s="1149"/>
      <c r="K482" s="1149"/>
      <c r="L482" s="1" t="s">
        <v>12530</v>
      </c>
      <c r="M482" s="30" t="s">
        <v>12531</v>
      </c>
      <c r="N482" s="30"/>
      <c r="O482" s="109"/>
    </row>
    <row r="483" spans="1:15" ht="40.5" x14ac:dyDescent="0.25">
      <c r="A483" s="1368"/>
      <c r="B483" s="297">
        <v>25</v>
      </c>
      <c r="C483" s="30" t="s">
        <v>65</v>
      </c>
      <c r="D483" s="298">
        <v>2565</v>
      </c>
      <c r="E483" s="1149"/>
      <c r="F483" s="1149"/>
      <c r="G483" s="1319"/>
      <c r="H483" s="1368"/>
      <c r="I483" s="1149"/>
      <c r="J483" s="1149"/>
      <c r="K483" s="1149"/>
      <c r="L483" s="1" t="s">
        <v>12528</v>
      </c>
      <c r="M483" s="30" t="s">
        <v>12555</v>
      </c>
      <c r="N483" s="30"/>
      <c r="O483" s="109"/>
    </row>
    <row r="484" spans="1:15" ht="40.5" x14ac:dyDescent="0.25">
      <c r="A484" s="1368"/>
      <c r="B484" s="297">
        <v>25</v>
      </c>
      <c r="C484" s="30" t="s">
        <v>65</v>
      </c>
      <c r="D484" s="298">
        <v>2565</v>
      </c>
      <c r="E484" s="1149"/>
      <c r="F484" s="1149"/>
      <c r="G484" s="1319"/>
      <c r="H484" s="1368"/>
      <c r="I484" s="1149"/>
      <c r="J484" s="1149"/>
      <c r="K484" s="1149"/>
      <c r="L484" s="1" t="s">
        <v>12530</v>
      </c>
      <c r="M484" s="30" t="s">
        <v>12556</v>
      </c>
      <c r="N484" s="30"/>
      <c r="O484" s="109"/>
    </row>
    <row r="485" spans="1:15" ht="60.75" x14ac:dyDescent="0.25">
      <c r="A485" s="1368"/>
      <c r="B485" s="297">
        <v>12</v>
      </c>
      <c r="C485" s="30" t="s">
        <v>66</v>
      </c>
      <c r="D485" s="298">
        <v>2565</v>
      </c>
      <c r="E485" s="1149"/>
      <c r="F485" s="1149"/>
      <c r="G485" s="1319"/>
      <c r="H485" s="1368"/>
      <c r="I485" s="1149"/>
      <c r="J485" s="1149"/>
      <c r="K485" s="1149"/>
      <c r="L485" s="1" t="s">
        <v>12623</v>
      </c>
      <c r="M485" s="30" t="s">
        <v>12624</v>
      </c>
      <c r="N485" s="30"/>
      <c r="O485" s="109"/>
    </row>
    <row r="486" spans="1:15" ht="40.5" x14ac:dyDescent="0.25">
      <c r="A486" s="1368"/>
      <c r="B486" s="297">
        <v>27</v>
      </c>
      <c r="C486" s="30" t="s">
        <v>62</v>
      </c>
      <c r="D486" s="298">
        <v>2565</v>
      </c>
      <c r="E486" s="1149"/>
      <c r="F486" s="1149"/>
      <c r="G486" s="1319"/>
      <c r="H486" s="1368"/>
      <c r="I486" s="1149"/>
      <c r="J486" s="1149"/>
      <c r="K486" s="1149"/>
      <c r="L486" s="1" t="s">
        <v>12980</v>
      </c>
      <c r="M486" s="30" t="s">
        <v>12981</v>
      </c>
      <c r="N486" s="30"/>
      <c r="O486" s="109"/>
    </row>
    <row r="487" spans="1:15" ht="40.5" x14ac:dyDescent="0.25">
      <c r="A487" s="1368"/>
      <c r="B487" s="297">
        <v>30</v>
      </c>
      <c r="C487" s="30" t="s">
        <v>62</v>
      </c>
      <c r="D487" s="298">
        <v>2565</v>
      </c>
      <c r="E487" s="1149"/>
      <c r="F487" s="1149"/>
      <c r="G487" s="1319"/>
      <c r="H487" s="1368"/>
      <c r="I487" s="1149"/>
      <c r="J487" s="1149"/>
      <c r="K487" s="1149"/>
      <c r="L487" s="1" t="s">
        <v>12979</v>
      </c>
      <c r="M487" s="30" t="s">
        <v>12982</v>
      </c>
      <c r="N487" s="30"/>
      <c r="O487" s="109"/>
    </row>
    <row r="488" spans="1:15" ht="60.75" x14ac:dyDescent="0.25">
      <c r="A488" s="1368"/>
      <c r="B488" s="297">
        <v>6</v>
      </c>
      <c r="C488" s="30" t="s">
        <v>70</v>
      </c>
      <c r="D488" s="298">
        <v>2565</v>
      </c>
      <c r="E488" s="1149"/>
      <c r="F488" s="1149"/>
      <c r="G488" s="1319"/>
      <c r="H488" s="1368"/>
      <c r="I488" s="1149"/>
      <c r="J488" s="1149"/>
      <c r="K488" s="1149"/>
      <c r="L488" s="1" t="s">
        <v>13063</v>
      </c>
      <c r="M488" s="30" t="s">
        <v>13064</v>
      </c>
      <c r="N488" s="30"/>
      <c r="O488" s="109"/>
    </row>
    <row r="489" spans="1:15" x14ac:dyDescent="0.25">
      <c r="A489" s="1369"/>
      <c r="B489" s="297">
        <v>14</v>
      </c>
      <c r="C489" s="30" t="s">
        <v>71</v>
      </c>
      <c r="D489" s="298">
        <v>2565</v>
      </c>
      <c r="E489" s="1150"/>
      <c r="F489" s="1150"/>
      <c r="G489" s="1320"/>
      <c r="H489" s="1369"/>
      <c r="I489" s="1150"/>
      <c r="J489" s="1150"/>
      <c r="K489" s="1150"/>
      <c r="L489" s="1" t="s">
        <v>13667</v>
      </c>
      <c r="M489" s="30" t="s">
        <v>13668</v>
      </c>
      <c r="N489" s="30"/>
      <c r="O489" s="109"/>
    </row>
    <row r="490" spans="1:15" ht="40.5" x14ac:dyDescent="0.25">
      <c r="A490" s="409">
        <v>135</v>
      </c>
      <c r="B490" s="297">
        <v>2</v>
      </c>
      <c r="C490" s="30" t="s">
        <v>65</v>
      </c>
      <c r="D490" s="298">
        <v>2565</v>
      </c>
      <c r="E490" s="171" t="s">
        <v>12282</v>
      </c>
      <c r="F490" s="171" t="s">
        <v>12283</v>
      </c>
      <c r="G490" s="171" t="s">
        <v>12284</v>
      </c>
      <c r="H490" s="171" t="s">
        <v>12285</v>
      </c>
      <c r="I490" s="171" t="s">
        <v>665</v>
      </c>
      <c r="J490" s="171" t="s">
        <v>105</v>
      </c>
      <c r="K490" s="171" t="s">
        <v>3414</v>
      </c>
      <c r="L490" s="1" t="s">
        <v>12286</v>
      </c>
      <c r="M490" s="30" t="s">
        <v>12287</v>
      </c>
      <c r="N490" s="30"/>
      <c r="O490" s="109"/>
    </row>
    <row r="491" spans="1:15" x14ac:dyDescent="0.25">
      <c r="A491" s="410"/>
      <c r="B491" s="297">
        <v>17</v>
      </c>
      <c r="C491" s="30" t="s">
        <v>65</v>
      </c>
      <c r="D491" s="298">
        <v>2565</v>
      </c>
      <c r="E491" s="208"/>
      <c r="F491" s="208"/>
      <c r="G491" s="208"/>
      <c r="H491" s="208"/>
      <c r="I491" s="208"/>
      <c r="J491" s="208"/>
      <c r="K491" s="208"/>
      <c r="L491" s="1" t="s">
        <v>12477</v>
      </c>
      <c r="M491" s="30" t="s">
        <v>12475</v>
      </c>
      <c r="N491" s="30"/>
      <c r="O491" s="109"/>
    </row>
    <row r="492" spans="1:15" ht="40.5" x14ac:dyDescent="0.25">
      <c r="A492" s="411"/>
      <c r="B492" s="297">
        <v>18</v>
      </c>
      <c r="C492" s="30" t="s">
        <v>65</v>
      </c>
      <c r="D492" s="298">
        <v>2565</v>
      </c>
      <c r="E492" s="75"/>
      <c r="F492" s="75"/>
      <c r="G492" s="75"/>
      <c r="H492" s="75"/>
      <c r="I492" s="75"/>
      <c r="J492" s="75"/>
      <c r="K492" s="75"/>
      <c r="L492" s="1" t="s">
        <v>12478</v>
      </c>
      <c r="M492" s="30" t="s">
        <v>12476</v>
      </c>
      <c r="N492" s="30" t="s">
        <v>12479</v>
      </c>
      <c r="O492" s="109"/>
    </row>
    <row r="493" spans="1:15" x14ac:dyDescent="0.25">
      <c r="A493" s="1367">
        <v>135</v>
      </c>
      <c r="B493" s="46">
        <v>7</v>
      </c>
      <c r="C493" s="30" t="s">
        <v>65</v>
      </c>
      <c r="D493" s="298">
        <v>2565</v>
      </c>
      <c r="E493" s="1148" t="s">
        <v>12321</v>
      </c>
      <c r="F493" s="1148" t="s">
        <v>12321</v>
      </c>
      <c r="G493" s="1148" t="s">
        <v>15290</v>
      </c>
      <c r="H493" s="1148" t="s">
        <v>12322</v>
      </c>
      <c r="I493" s="1148" t="s">
        <v>441</v>
      </c>
      <c r="J493" s="1148" t="s">
        <v>216</v>
      </c>
      <c r="K493" s="1148" t="s">
        <v>3414</v>
      </c>
      <c r="L493" s="1" t="s">
        <v>12323</v>
      </c>
      <c r="M493" s="30" t="s">
        <v>12344</v>
      </c>
      <c r="N493" s="30"/>
      <c r="O493" s="109"/>
    </row>
    <row r="494" spans="1:15" s="59" customFormat="1" ht="18" customHeight="1" x14ac:dyDescent="0.25">
      <c r="A494" s="1368"/>
      <c r="B494" s="38">
        <v>26</v>
      </c>
      <c r="C494" s="48" t="s">
        <v>71</v>
      </c>
      <c r="D494" s="493">
        <v>2565</v>
      </c>
      <c r="E494" s="1149"/>
      <c r="F494" s="1149"/>
      <c r="G494" s="1149"/>
      <c r="H494" s="1149"/>
      <c r="I494" s="1149"/>
      <c r="J494" s="1149"/>
      <c r="K494" s="1149"/>
      <c r="L494" s="26" t="s">
        <v>13690</v>
      </c>
      <c r="M494" s="48" t="s">
        <v>13785</v>
      </c>
      <c r="N494" s="48" t="s">
        <v>13788</v>
      </c>
      <c r="O494" s="109"/>
    </row>
    <row r="495" spans="1:15" s="59" customFormat="1" x14ac:dyDescent="0.25">
      <c r="A495" s="1368"/>
      <c r="B495" s="38">
        <v>27</v>
      </c>
      <c r="C495" s="48" t="s">
        <v>71</v>
      </c>
      <c r="D495" s="493">
        <v>2565</v>
      </c>
      <c r="E495" s="1149"/>
      <c r="F495" s="1149"/>
      <c r="G495" s="1149"/>
      <c r="H495" s="1149"/>
      <c r="I495" s="1149"/>
      <c r="J495" s="1149"/>
      <c r="K495" s="1149"/>
      <c r="L495" s="26" t="s">
        <v>13691</v>
      </c>
      <c r="M495" s="48" t="s">
        <v>13786</v>
      </c>
      <c r="N495" s="48" t="s">
        <v>13787</v>
      </c>
      <c r="O495" s="109"/>
    </row>
    <row r="496" spans="1:15" s="59" customFormat="1" x14ac:dyDescent="0.25">
      <c r="A496" s="1369"/>
      <c r="B496" s="38">
        <v>17</v>
      </c>
      <c r="C496" s="48" t="s">
        <v>65</v>
      </c>
      <c r="D496" s="493">
        <v>2566</v>
      </c>
      <c r="E496" s="1150"/>
      <c r="F496" s="1150"/>
      <c r="G496" s="1150"/>
      <c r="H496" s="1150"/>
      <c r="I496" s="1150"/>
      <c r="J496" s="1150"/>
      <c r="K496" s="1150"/>
      <c r="L496" s="26" t="s">
        <v>15291</v>
      </c>
      <c r="M496" s="139" t="s">
        <v>15292</v>
      </c>
      <c r="N496" s="48"/>
      <c r="O496" s="109"/>
    </row>
    <row r="497" spans="1:15" x14ac:dyDescent="0.25">
      <c r="A497" s="1367">
        <v>136</v>
      </c>
      <c r="B497" s="297">
        <v>7</v>
      </c>
      <c r="C497" s="30" t="s">
        <v>65</v>
      </c>
      <c r="D497" s="298">
        <v>2565</v>
      </c>
      <c r="E497" s="1148" t="s">
        <v>12347</v>
      </c>
      <c r="F497" s="1148" t="s">
        <v>12347</v>
      </c>
      <c r="G497" s="1318" t="s">
        <v>12348</v>
      </c>
      <c r="H497" s="1148" t="s">
        <v>12349</v>
      </c>
      <c r="I497" s="1148" t="s">
        <v>1476</v>
      </c>
      <c r="J497" s="1148" t="s">
        <v>216</v>
      </c>
      <c r="K497" s="1148" t="s">
        <v>3414</v>
      </c>
      <c r="L497" s="1" t="s">
        <v>8174</v>
      </c>
      <c r="M497" s="30" t="s">
        <v>12350</v>
      </c>
      <c r="N497" s="30"/>
      <c r="O497" s="109"/>
    </row>
    <row r="498" spans="1:15" ht="40.5" x14ac:dyDescent="0.25">
      <c r="A498" s="1368"/>
      <c r="B498" s="297">
        <v>26</v>
      </c>
      <c r="C498" s="30" t="s">
        <v>62</v>
      </c>
      <c r="D498" s="298">
        <v>2565</v>
      </c>
      <c r="E498" s="1149"/>
      <c r="F498" s="1149"/>
      <c r="G498" s="1319"/>
      <c r="H498" s="1149"/>
      <c r="I498" s="1149"/>
      <c r="J498" s="1149"/>
      <c r="K498" s="1149"/>
      <c r="L498" s="1" t="s">
        <v>10889</v>
      </c>
      <c r="M498" s="30" t="s">
        <v>12993</v>
      </c>
      <c r="N498" s="30"/>
      <c r="O498" s="109"/>
    </row>
    <row r="499" spans="1:15" ht="40.5" x14ac:dyDescent="0.25">
      <c r="A499" s="1368"/>
      <c r="B499" s="297">
        <v>30</v>
      </c>
      <c r="C499" s="30" t="s">
        <v>62</v>
      </c>
      <c r="D499" s="298">
        <v>2565</v>
      </c>
      <c r="E499" s="1149"/>
      <c r="F499" s="1149"/>
      <c r="G499" s="1319"/>
      <c r="H499" s="1149"/>
      <c r="I499" s="1149"/>
      <c r="J499" s="1149"/>
      <c r="K499" s="1149"/>
      <c r="L499" s="1" t="s">
        <v>12902</v>
      </c>
      <c r="M499" s="30" t="s">
        <v>12994</v>
      </c>
      <c r="N499" s="30"/>
      <c r="O499" s="109"/>
    </row>
    <row r="500" spans="1:15" ht="40.5" x14ac:dyDescent="0.25">
      <c r="A500" s="1369"/>
      <c r="B500" s="297">
        <v>24</v>
      </c>
      <c r="C500" s="30" t="s">
        <v>73</v>
      </c>
      <c r="D500" s="298">
        <v>2565</v>
      </c>
      <c r="E500" s="1150"/>
      <c r="F500" s="1150"/>
      <c r="G500" s="1320"/>
      <c r="H500" s="1150"/>
      <c r="I500" s="1150"/>
      <c r="J500" s="1150"/>
      <c r="K500" s="1150"/>
      <c r="L500" s="1" t="s">
        <v>12902</v>
      </c>
      <c r="M500" s="30" t="s">
        <v>13580</v>
      </c>
      <c r="N500" s="30" t="s">
        <v>13581</v>
      </c>
      <c r="O500" s="109"/>
    </row>
    <row r="501" spans="1:15" ht="20.25" customHeight="1" x14ac:dyDescent="0.25">
      <c r="A501" s="1148">
        <v>137</v>
      </c>
      <c r="B501" s="46">
        <v>2</v>
      </c>
      <c r="C501" s="30" t="s">
        <v>65</v>
      </c>
      <c r="D501" s="79">
        <v>2565</v>
      </c>
      <c r="E501" s="1148" t="s">
        <v>13255</v>
      </c>
      <c r="F501" s="1148" t="s">
        <v>12407</v>
      </c>
      <c r="G501" s="1252" t="s">
        <v>13257</v>
      </c>
      <c r="H501" s="1148" t="s">
        <v>12408</v>
      </c>
      <c r="I501" s="1148" t="s">
        <v>451</v>
      </c>
      <c r="J501" s="1148" t="s">
        <v>92</v>
      </c>
      <c r="K501" s="1148" t="s">
        <v>3414</v>
      </c>
      <c r="L501" s="1" t="s">
        <v>12409</v>
      </c>
      <c r="M501" s="30" t="s">
        <v>12411</v>
      </c>
      <c r="N501" s="30"/>
      <c r="O501" s="109"/>
    </row>
    <row r="502" spans="1:15" x14ac:dyDescent="0.25">
      <c r="A502" s="1149"/>
      <c r="B502" s="46">
        <v>14</v>
      </c>
      <c r="C502" s="30" t="s">
        <v>65</v>
      </c>
      <c r="D502" s="79">
        <v>2565</v>
      </c>
      <c r="E502" s="1149"/>
      <c r="F502" s="1149"/>
      <c r="G502" s="1276"/>
      <c r="H502" s="1149"/>
      <c r="I502" s="1149"/>
      <c r="J502" s="1149"/>
      <c r="K502" s="1149"/>
      <c r="L502" s="1" t="s">
        <v>12410</v>
      </c>
      <c r="M502" s="30" t="s">
        <v>12412</v>
      </c>
      <c r="N502" s="30"/>
      <c r="O502" s="109"/>
    </row>
    <row r="503" spans="1:15" ht="20.25" customHeight="1" x14ac:dyDescent="0.25">
      <c r="A503" s="1149"/>
      <c r="B503" s="46">
        <v>15</v>
      </c>
      <c r="C503" s="30" t="s">
        <v>70</v>
      </c>
      <c r="D503" s="79">
        <v>2565</v>
      </c>
      <c r="E503" s="1149"/>
      <c r="F503" s="1149"/>
      <c r="G503" s="1276"/>
      <c r="H503" s="1149"/>
      <c r="I503" s="1149"/>
      <c r="J503" s="1149"/>
      <c r="K503" s="1149"/>
      <c r="L503" s="1" t="s">
        <v>297</v>
      </c>
      <c r="M503" s="30" t="s">
        <v>13258</v>
      </c>
      <c r="N503" s="30"/>
      <c r="O503" s="109"/>
    </row>
    <row r="504" spans="1:15" x14ac:dyDescent="0.25">
      <c r="A504" s="1149"/>
      <c r="B504" s="46">
        <v>7</v>
      </c>
      <c r="C504" s="30" t="s">
        <v>69</v>
      </c>
      <c r="D504" s="79">
        <v>2565</v>
      </c>
      <c r="E504" s="1149"/>
      <c r="F504" s="1149"/>
      <c r="G504" s="1276"/>
      <c r="H504" s="1149"/>
      <c r="I504" s="1149"/>
      <c r="J504" s="1149"/>
      <c r="K504" s="1149"/>
      <c r="L504" s="1" t="s">
        <v>13256</v>
      </c>
      <c r="M504" s="30" t="s">
        <v>13280</v>
      </c>
      <c r="N504" s="30" t="s">
        <v>13259</v>
      </c>
      <c r="O504" s="109">
        <v>21935.759999999998</v>
      </c>
    </row>
    <row r="505" spans="1:15" x14ac:dyDescent="0.25">
      <c r="A505" s="1150"/>
      <c r="B505" s="46">
        <v>11</v>
      </c>
      <c r="C505" s="30" t="s">
        <v>69</v>
      </c>
      <c r="D505" s="79">
        <v>2565</v>
      </c>
      <c r="E505" s="1150"/>
      <c r="F505" s="1150"/>
      <c r="G505" s="1253"/>
      <c r="H505" s="1150"/>
      <c r="I505" s="1150"/>
      <c r="J505" s="1150"/>
      <c r="K505" s="1150"/>
      <c r="L505" s="1" t="s">
        <v>13279</v>
      </c>
      <c r="M505" s="30" t="s">
        <v>13281</v>
      </c>
      <c r="N505" s="30"/>
      <c r="O505" s="109"/>
    </row>
    <row r="506" spans="1:15" x14ac:dyDescent="0.25">
      <c r="A506" s="1148">
        <v>138</v>
      </c>
      <c r="B506" s="46">
        <v>21</v>
      </c>
      <c r="C506" s="30" t="s">
        <v>65</v>
      </c>
      <c r="D506" s="79">
        <v>2565</v>
      </c>
      <c r="E506" s="1148" t="s">
        <v>12492</v>
      </c>
      <c r="F506" s="1148" t="s">
        <v>12492</v>
      </c>
      <c r="G506" s="1252" t="s">
        <v>12493</v>
      </c>
      <c r="H506" s="1148" t="s">
        <v>12494</v>
      </c>
      <c r="I506" s="1148" t="s">
        <v>237</v>
      </c>
      <c r="J506" s="1148" t="s">
        <v>232</v>
      </c>
      <c r="K506" s="1148" t="s">
        <v>3414</v>
      </c>
      <c r="L506" s="1" t="s">
        <v>8174</v>
      </c>
      <c r="M506" s="30" t="s">
        <v>12495</v>
      </c>
      <c r="N506" s="30"/>
      <c r="O506" s="109"/>
    </row>
    <row r="507" spans="1:15" ht="40.5" x14ac:dyDescent="0.25">
      <c r="A507" s="1149"/>
      <c r="B507" s="46">
        <v>3</v>
      </c>
      <c r="C507" s="30" t="s">
        <v>62</v>
      </c>
      <c r="D507" s="79">
        <v>2565</v>
      </c>
      <c r="E507" s="1149"/>
      <c r="F507" s="1149"/>
      <c r="G507" s="1276"/>
      <c r="H507" s="1149"/>
      <c r="I507" s="1149"/>
      <c r="J507" s="1149"/>
      <c r="K507" s="1149"/>
      <c r="L507" s="1" t="s">
        <v>12785</v>
      </c>
      <c r="M507" s="30" t="s">
        <v>12786</v>
      </c>
      <c r="N507" s="30"/>
      <c r="O507" s="109"/>
    </row>
    <row r="508" spans="1:15" ht="40.5" x14ac:dyDescent="0.25">
      <c r="A508" s="1149"/>
      <c r="B508" s="46">
        <v>5</v>
      </c>
      <c r="C508" s="30" t="s">
        <v>62</v>
      </c>
      <c r="D508" s="79">
        <v>2565</v>
      </c>
      <c r="E508" s="1149"/>
      <c r="F508" s="1149"/>
      <c r="G508" s="1276"/>
      <c r="H508" s="1149"/>
      <c r="I508" s="1149"/>
      <c r="J508" s="1149"/>
      <c r="K508" s="1149"/>
      <c r="L508" s="1" t="s">
        <v>12787</v>
      </c>
      <c r="M508" s="30" t="s">
        <v>12788</v>
      </c>
      <c r="N508" s="30"/>
      <c r="O508" s="109"/>
    </row>
    <row r="509" spans="1:15" ht="40.5" x14ac:dyDescent="0.25">
      <c r="A509" s="1149"/>
      <c r="B509" s="46">
        <v>5</v>
      </c>
      <c r="C509" s="30" t="s">
        <v>62</v>
      </c>
      <c r="D509" s="79">
        <v>2565</v>
      </c>
      <c r="E509" s="1149"/>
      <c r="F509" s="1149"/>
      <c r="G509" s="1276"/>
      <c r="H509" s="1149"/>
      <c r="I509" s="1149"/>
      <c r="J509" s="1149"/>
      <c r="K509" s="1149"/>
      <c r="L509" s="1" t="s">
        <v>12789</v>
      </c>
      <c r="M509" s="30" t="s">
        <v>12790</v>
      </c>
      <c r="N509" s="30"/>
      <c r="O509" s="109"/>
    </row>
    <row r="510" spans="1:15" x14ac:dyDescent="0.25">
      <c r="A510" s="1149"/>
      <c r="B510" s="46">
        <v>14</v>
      </c>
      <c r="C510" s="30" t="s">
        <v>70</v>
      </c>
      <c r="D510" s="79">
        <v>2565</v>
      </c>
      <c r="E510" s="1149"/>
      <c r="F510" s="1149"/>
      <c r="G510" s="1276"/>
      <c r="H510" s="1149"/>
      <c r="I510" s="1149"/>
      <c r="J510" s="1149"/>
      <c r="K510" s="1149"/>
      <c r="L510" s="1" t="s">
        <v>13110</v>
      </c>
      <c r="M510" s="30" t="s">
        <v>13113</v>
      </c>
      <c r="N510" s="30"/>
      <c r="O510" s="109"/>
    </row>
    <row r="511" spans="1:15" x14ac:dyDescent="0.25">
      <c r="A511" s="1149"/>
      <c r="B511" s="46">
        <v>14</v>
      </c>
      <c r="C511" s="30" t="s">
        <v>70</v>
      </c>
      <c r="D511" s="79">
        <v>2565</v>
      </c>
      <c r="E511" s="1149"/>
      <c r="F511" s="1149"/>
      <c r="G511" s="1276"/>
      <c r="H511" s="1149"/>
      <c r="I511" s="1149"/>
      <c r="J511" s="1149"/>
      <c r="K511" s="1149"/>
      <c r="L511" s="1" t="s">
        <v>13111</v>
      </c>
      <c r="M511" s="30" t="s">
        <v>13114</v>
      </c>
      <c r="N511" s="30"/>
      <c r="O511" s="109"/>
    </row>
    <row r="512" spans="1:15" ht="20.25" customHeight="1" x14ac:dyDescent="0.25">
      <c r="A512" s="1150"/>
      <c r="B512" s="46">
        <v>14</v>
      </c>
      <c r="C512" s="30" t="s">
        <v>70</v>
      </c>
      <c r="D512" s="79">
        <v>2565</v>
      </c>
      <c r="E512" s="1150"/>
      <c r="F512" s="1150"/>
      <c r="G512" s="1253"/>
      <c r="H512" s="1150"/>
      <c r="I512" s="1150"/>
      <c r="J512" s="1150"/>
      <c r="K512" s="1150"/>
      <c r="L512" s="1" t="s">
        <v>13112</v>
      </c>
      <c r="M512" s="30" t="s">
        <v>13115</v>
      </c>
      <c r="N512" s="30"/>
      <c r="O512" s="109"/>
    </row>
    <row r="513" spans="1:15" ht="40.5" x14ac:dyDescent="0.25">
      <c r="A513" s="46">
        <v>139</v>
      </c>
      <c r="B513" s="46">
        <v>28</v>
      </c>
      <c r="C513" s="30" t="s">
        <v>65</v>
      </c>
      <c r="D513" s="79">
        <v>2565</v>
      </c>
      <c r="E513" s="30" t="s">
        <v>12557</v>
      </c>
      <c r="F513" s="79" t="s">
        <v>12558</v>
      </c>
      <c r="G513" s="30" t="s">
        <v>12559</v>
      </c>
      <c r="H513" s="79" t="s">
        <v>12560</v>
      </c>
      <c r="I513" s="79" t="s">
        <v>50</v>
      </c>
      <c r="J513" s="79" t="s">
        <v>551</v>
      </c>
      <c r="K513" s="79" t="s">
        <v>3414</v>
      </c>
      <c r="L513" s="1" t="s">
        <v>12561</v>
      </c>
      <c r="M513" s="30" t="s">
        <v>12562</v>
      </c>
      <c r="N513" s="30"/>
      <c r="O513" s="109"/>
    </row>
    <row r="514" spans="1:15" ht="20.25" customHeight="1" x14ac:dyDescent="0.25">
      <c r="A514" s="1148">
        <v>140</v>
      </c>
      <c r="B514" s="46">
        <v>30</v>
      </c>
      <c r="C514" s="30" t="s">
        <v>65</v>
      </c>
      <c r="D514" s="79">
        <v>2565</v>
      </c>
      <c r="E514" s="1148" t="s">
        <v>12563</v>
      </c>
      <c r="F514" s="1148" t="s">
        <v>12563</v>
      </c>
      <c r="G514" s="1114" t="s">
        <v>12920</v>
      </c>
      <c r="H514" s="1148" t="s">
        <v>2633</v>
      </c>
      <c r="I514" s="1148" t="s">
        <v>12564</v>
      </c>
      <c r="J514" s="1148" t="s">
        <v>1337</v>
      </c>
      <c r="K514" s="1148" t="s">
        <v>3414</v>
      </c>
      <c r="L514" s="1" t="s">
        <v>12595</v>
      </c>
      <c r="M514" s="30" t="s">
        <v>12565</v>
      </c>
      <c r="N514" s="30"/>
      <c r="O514" s="109"/>
    </row>
    <row r="515" spans="1:15" ht="40.5" x14ac:dyDescent="0.25">
      <c r="A515" s="1149"/>
      <c r="B515" s="46">
        <v>13</v>
      </c>
      <c r="C515" s="30" t="s">
        <v>62</v>
      </c>
      <c r="D515" s="79">
        <v>2565</v>
      </c>
      <c r="E515" s="1149"/>
      <c r="F515" s="1149"/>
      <c r="G515" s="1147"/>
      <c r="H515" s="1149"/>
      <c r="I515" s="1149"/>
      <c r="J515" s="1149"/>
      <c r="K515" s="1149"/>
      <c r="L515" s="1" t="s">
        <v>10889</v>
      </c>
      <c r="M515" s="30" t="s">
        <v>12921</v>
      </c>
      <c r="N515" s="30"/>
      <c r="O515" s="109"/>
    </row>
    <row r="516" spans="1:15" ht="40.5" x14ac:dyDescent="0.25">
      <c r="A516" s="1149"/>
      <c r="B516" s="46">
        <v>20</v>
      </c>
      <c r="C516" s="30" t="s">
        <v>62</v>
      </c>
      <c r="D516" s="79">
        <v>2565</v>
      </c>
      <c r="E516" s="1149"/>
      <c r="F516" s="1149"/>
      <c r="G516" s="1147"/>
      <c r="H516" s="1149"/>
      <c r="I516" s="1149"/>
      <c r="J516" s="1149"/>
      <c r="K516" s="1149"/>
      <c r="L516" s="1" t="s">
        <v>12902</v>
      </c>
      <c r="M516" s="30" t="s">
        <v>12922</v>
      </c>
      <c r="N516" s="30" t="s">
        <v>12925</v>
      </c>
      <c r="O516" s="109"/>
    </row>
    <row r="517" spans="1:15" ht="20.25" customHeight="1" x14ac:dyDescent="0.25">
      <c r="A517" s="1149"/>
      <c r="B517" s="46">
        <v>23</v>
      </c>
      <c r="C517" s="30" t="s">
        <v>62</v>
      </c>
      <c r="D517" s="79">
        <v>2565</v>
      </c>
      <c r="E517" s="1149"/>
      <c r="F517" s="1149"/>
      <c r="G517" s="1147"/>
      <c r="H517" s="1149"/>
      <c r="I517" s="1149"/>
      <c r="J517" s="1149"/>
      <c r="K517" s="1149"/>
      <c r="L517" s="1" t="s">
        <v>12923</v>
      </c>
      <c r="M517" s="30" t="s">
        <v>12924</v>
      </c>
      <c r="N517" s="30"/>
      <c r="O517" s="109"/>
    </row>
    <row r="518" spans="1:15" ht="40.5" x14ac:dyDescent="0.25">
      <c r="A518" s="1149"/>
      <c r="B518" s="297">
        <v>5</v>
      </c>
      <c r="C518" s="30" t="s">
        <v>69</v>
      </c>
      <c r="D518" s="298">
        <v>2565</v>
      </c>
      <c r="E518" s="1149"/>
      <c r="F518" s="1149"/>
      <c r="G518" s="1147"/>
      <c r="H518" s="1149"/>
      <c r="I518" s="1149"/>
      <c r="J518" s="1149"/>
      <c r="K518" s="1149"/>
      <c r="L518" s="1" t="s">
        <v>13269</v>
      </c>
      <c r="M518" s="30" t="s">
        <v>13267</v>
      </c>
      <c r="N518" s="30" t="s">
        <v>12925</v>
      </c>
      <c r="O518" s="109"/>
    </row>
    <row r="519" spans="1:15" ht="40.5" x14ac:dyDescent="0.25">
      <c r="A519" s="1149"/>
      <c r="B519" s="297">
        <v>7</v>
      </c>
      <c r="C519" s="30" t="s">
        <v>69</v>
      </c>
      <c r="D519" s="298">
        <v>2565</v>
      </c>
      <c r="E519" s="1149"/>
      <c r="F519" s="1149"/>
      <c r="G519" s="1147"/>
      <c r="H519" s="1149"/>
      <c r="I519" s="1149"/>
      <c r="J519" s="1149"/>
      <c r="K519" s="1149"/>
      <c r="L519" s="1" t="s">
        <v>12923</v>
      </c>
      <c r="M519" s="30" t="s">
        <v>13268</v>
      </c>
      <c r="N519" s="30"/>
      <c r="O519" s="109"/>
    </row>
    <row r="520" spans="1:15" ht="40.5" x14ac:dyDescent="0.25">
      <c r="A520" s="1149"/>
      <c r="B520" s="297">
        <v>7</v>
      </c>
      <c r="C520" s="30" t="s">
        <v>69</v>
      </c>
      <c r="D520" s="298">
        <v>2565</v>
      </c>
      <c r="E520" s="1149"/>
      <c r="F520" s="1149"/>
      <c r="G520" s="1147"/>
      <c r="H520" s="1149"/>
      <c r="I520" s="1149"/>
      <c r="J520" s="1149"/>
      <c r="K520" s="1149"/>
      <c r="L520" s="1" t="s">
        <v>12902</v>
      </c>
      <c r="M520" s="30" t="s">
        <v>13270</v>
      </c>
      <c r="N520" s="30"/>
      <c r="O520" s="109"/>
    </row>
    <row r="521" spans="1:15" ht="40.5" x14ac:dyDescent="0.25">
      <c r="A521" s="1149"/>
      <c r="B521" s="297">
        <v>3</v>
      </c>
      <c r="C521" s="30" t="s">
        <v>67</v>
      </c>
      <c r="D521" s="298">
        <v>2565</v>
      </c>
      <c r="E521" s="1149"/>
      <c r="F521" s="1149"/>
      <c r="G521" s="1147"/>
      <c r="H521" s="1149"/>
      <c r="I521" s="1149"/>
      <c r="J521" s="1149"/>
      <c r="K521" s="1149"/>
      <c r="L521" s="1" t="s">
        <v>13802</v>
      </c>
      <c r="M521" s="30" t="s">
        <v>13803</v>
      </c>
      <c r="N521" s="30"/>
      <c r="O521" s="109"/>
    </row>
    <row r="522" spans="1:15" x14ac:dyDescent="0.25">
      <c r="A522" s="1149"/>
      <c r="B522" s="297">
        <v>5</v>
      </c>
      <c r="C522" s="30" t="s">
        <v>67</v>
      </c>
      <c r="D522" s="298">
        <v>2565</v>
      </c>
      <c r="E522" s="1149"/>
      <c r="F522" s="1149"/>
      <c r="G522" s="1147"/>
      <c r="H522" s="1149"/>
      <c r="I522" s="1149"/>
      <c r="J522" s="1149"/>
      <c r="K522" s="1149"/>
      <c r="L522" s="1" t="s">
        <v>13804</v>
      </c>
      <c r="M522" s="30" t="s">
        <v>13805</v>
      </c>
      <c r="N522" s="30" t="s">
        <v>12925</v>
      </c>
      <c r="O522" s="109"/>
    </row>
    <row r="523" spans="1:15" ht="40.5" x14ac:dyDescent="0.25">
      <c r="A523" s="1149"/>
      <c r="B523" s="297">
        <v>13</v>
      </c>
      <c r="C523" s="30" t="s">
        <v>68</v>
      </c>
      <c r="D523" s="298">
        <v>2566</v>
      </c>
      <c r="E523" s="1149"/>
      <c r="F523" s="1149"/>
      <c r="G523" s="1147"/>
      <c r="H523" s="1149"/>
      <c r="I523" s="1149"/>
      <c r="J523" s="1149"/>
      <c r="K523" s="1149"/>
      <c r="L523" s="1" t="s">
        <v>14606</v>
      </c>
      <c r="M523" s="30" t="s">
        <v>14609</v>
      </c>
      <c r="N523" s="30"/>
      <c r="O523" s="109"/>
    </row>
    <row r="524" spans="1:15" x14ac:dyDescent="0.25">
      <c r="A524" s="1149"/>
      <c r="B524" s="297">
        <v>16</v>
      </c>
      <c r="C524" s="30" t="s">
        <v>68</v>
      </c>
      <c r="D524" s="298">
        <v>2566</v>
      </c>
      <c r="E524" s="1149"/>
      <c r="F524" s="1149"/>
      <c r="G524" s="1147"/>
      <c r="H524" s="1149"/>
      <c r="I524" s="1149"/>
      <c r="J524" s="1149"/>
      <c r="K524" s="1149"/>
      <c r="L524" s="1" t="s">
        <v>14607</v>
      </c>
      <c r="M524" s="30" t="s">
        <v>14608</v>
      </c>
      <c r="N524" s="30"/>
      <c r="O524" s="109"/>
    </row>
    <row r="525" spans="1:15" ht="40.5" x14ac:dyDescent="0.25">
      <c r="A525" s="1150"/>
      <c r="B525" s="297">
        <v>26</v>
      </c>
      <c r="C525" s="30" t="s">
        <v>68</v>
      </c>
      <c r="D525" s="298">
        <v>2566</v>
      </c>
      <c r="E525" s="1149"/>
      <c r="F525" s="1149"/>
      <c r="G525" s="1147"/>
      <c r="H525" s="1149"/>
      <c r="I525" s="1149"/>
      <c r="J525" s="1149"/>
      <c r="K525" s="1149"/>
      <c r="L525" s="1" t="s">
        <v>14778</v>
      </c>
      <c r="M525" s="30" t="s">
        <v>14779</v>
      </c>
      <c r="N525" s="30"/>
      <c r="O525" s="109"/>
    </row>
    <row r="526" spans="1:15" s="59" customFormat="1" x14ac:dyDescent="0.25">
      <c r="A526" s="210"/>
      <c r="B526" s="492">
        <v>21</v>
      </c>
      <c r="C526" s="48" t="s">
        <v>65</v>
      </c>
      <c r="D526" s="493">
        <v>2566</v>
      </c>
      <c r="E526" s="1149"/>
      <c r="F526" s="1149"/>
      <c r="G526" s="1147"/>
      <c r="H526" s="1149"/>
      <c r="I526" s="1149"/>
      <c r="J526" s="1149"/>
      <c r="K526" s="1149"/>
      <c r="L526" s="26" t="s">
        <v>15305</v>
      </c>
      <c r="M526" s="48" t="s">
        <v>15130</v>
      </c>
      <c r="N526" s="48"/>
      <c r="O526" s="109"/>
    </row>
    <row r="527" spans="1:15" s="59" customFormat="1" x14ac:dyDescent="0.25">
      <c r="A527" s="210"/>
      <c r="B527" s="492">
        <v>22</v>
      </c>
      <c r="C527" s="48" t="s">
        <v>65</v>
      </c>
      <c r="D527" s="493">
        <v>2566</v>
      </c>
      <c r="E527" s="1149"/>
      <c r="F527" s="1149"/>
      <c r="G527" s="1147"/>
      <c r="H527" s="1149"/>
      <c r="I527" s="1149"/>
      <c r="J527" s="1149"/>
      <c r="K527" s="1149"/>
      <c r="L527" s="26" t="s">
        <v>15306</v>
      </c>
      <c r="M527" s="48" t="s">
        <v>15129</v>
      </c>
      <c r="N527" s="48"/>
      <c r="O527" s="109"/>
    </row>
    <row r="528" spans="1:15" s="59" customFormat="1" ht="29.25" customHeight="1" x14ac:dyDescent="0.25">
      <c r="A528" s="210"/>
      <c r="B528" s="492">
        <v>22</v>
      </c>
      <c r="C528" s="48" t="s">
        <v>65</v>
      </c>
      <c r="D528" s="493">
        <v>2566</v>
      </c>
      <c r="E528" s="1150"/>
      <c r="F528" s="1150"/>
      <c r="G528" s="1115"/>
      <c r="H528" s="1150"/>
      <c r="I528" s="1150"/>
      <c r="J528" s="1150"/>
      <c r="K528" s="1150"/>
      <c r="L528" s="26" t="s">
        <v>15307</v>
      </c>
      <c r="M528" s="48" t="s">
        <v>15308</v>
      </c>
      <c r="N528" s="48" t="s">
        <v>15309</v>
      </c>
      <c r="O528" s="109">
        <v>394325.58</v>
      </c>
    </row>
    <row r="529" spans="1:15" x14ac:dyDescent="0.25">
      <c r="A529" s="171">
        <v>141</v>
      </c>
      <c r="B529" s="46">
        <v>4</v>
      </c>
      <c r="C529" s="30" t="s">
        <v>66</v>
      </c>
      <c r="D529" s="79">
        <v>2565</v>
      </c>
      <c r="E529" s="171" t="s">
        <v>12593</v>
      </c>
      <c r="F529" s="171" t="s">
        <v>12593</v>
      </c>
      <c r="G529" s="89" t="s">
        <v>12594</v>
      </c>
      <c r="H529" s="171" t="s">
        <v>6025</v>
      </c>
      <c r="I529" s="171" t="s">
        <v>2168</v>
      </c>
      <c r="J529" s="171" t="s">
        <v>2880</v>
      </c>
      <c r="K529" s="171" t="s">
        <v>3414</v>
      </c>
      <c r="L529" s="1" t="s">
        <v>12595</v>
      </c>
      <c r="M529" s="30" t="s">
        <v>12596</v>
      </c>
      <c r="N529" s="30"/>
      <c r="O529" s="109"/>
    </row>
    <row r="530" spans="1:15" x14ac:dyDescent="0.25">
      <c r="A530" s="208"/>
      <c r="B530" s="46">
        <v>6</v>
      </c>
      <c r="C530" s="30" t="s">
        <v>62</v>
      </c>
      <c r="D530" s="79">
        <v>2565</v>
      </c>
      <c r="E530" s="208"/>
      <c r="F530" s="208"/>
      <c r="G530" s="169"/>
      <c r="H530" s="208"/>
      <c r="I530" s="208"/>
      <c r="J530" s="208"/>
      <c r="K530" s="208"/>
      <c r="L530" s="1" t="s">
        <v>12825</v>
      </c>
      <c r="M530" s="30" t="s">
        <v>12827</v>
      </c>
      <c r="N530" s="30"/>
      <c r="O530" s="109"/>
    </row>
    <row r="531" spans="1:15" x14ac:dyDescent="0.25">
      <c r="A531" s="208"/>
      <c r="B531" s="46">
        <v>6</v>
      </c>
      <c r="C531" s="30" t="s">
        <v>62</v>
      </c>
      <c r="D531" s="79">
        <v>2565</v>
      </c>
      <c r="E531" s="208"/>
      <c r="F531" s="208"/>
      <c r="G531" s="169"/>
      <c r="H531" s="208"/>
      <c r="I531" s="208"/>
      <c r="J531" s="208"/>
      <c r="K531" s="208"/>
      <c r="L531" s="1" t="s">
        <v>12826</v>
      </c>
      <c r="M531" s="30" t="s">
        <v>12828</v>
      </c>
      <c r="N531" s="30"/>
      <c r="O531" s="109"/>
    </row>
    <row r="532" spans="1:15" ht="40.5" x14ac:dyDescent="0.25">
      <c r="A532" s="208"/>
      <c r="B532" s="46">
        <v>13</v>
      </c>
      <c r="C532" s="30" t="s">
        <v>62</v>
      </c>
      <c r="D532" s="79">
        <v>2565</v>
      </c>
      <c r="E532" s="208"/>
      <c r="F532" s="208"/>
      <c r="G532" s="169"/>
      <c r="H532" s="208"/>
      <c r="I532" s="208"/>
      <c r="J532" s="208"/>
      <c r="K532" s="208"/>
      <c r="L532" s="1" t="s">
        <v>12901</v>
      </c>
      <c r="M532" s="30" t="s">
        <v>12903</v>
      </c>
      <c r="N532" s="30"/>
      <c r="O532" s="109"/>
    </row>
    <row r="533" spans="1:15" ht="40.5" x14ac:dyDescent="0.25">
      <c r="A533" s="75"/>
      <c r="B533" s="46">
        <v>20</v>
      </c>
      <c r="C533" s="30" t="s">
        <v>62</v>
      </c>
      <c r="D533" s="79">
        <v>2565</v>
      </c>
      <c r="E533" s="75"/>
      <c r="F533" s="75"/>
      <c r="G533" s="99"/>
      <c r="H533" s="75"/>
      <c r="I533" s="75"/>
      <c r="J533" s="75"/>
      <c r="K533" s="75"/>
      <c r="L533" s="1" t="s">
        <v>12902</v>
      </c>
      <c r="M533" s="30" t="s">
        <v>12904</v>
      </c>
      <c r="N533" s="30"/>
      <c r="O533" s="109"/>
    </row>
    <row r="534" spans="1:15" ht="40.5" x14ac:dyDescent="0.25">
      <c r="A534" s="1148">
        <v>142</v>
      </c>
      <c r="B534" s="46">
        <v>22</v>
      </c>
      <c r="C534" s="30" t="s">
        <v>65</v>
      </c>
      <c r="D534" s="79">
        <v>2565</v>
      </c>
      <c r="E534" s="1148" t="s">
        <v>12812</v>
      </c>
      <c r="F534" s="1148" t="s">
        <v>12813</v>
      </c>
      <c r="G534" s="1252" t="s">
        <v>12814</v>
      </c>
      <c r="H534" s="1148" t="s">
        <v>12815</v>
      </c>
      <c r="I534" s="1148" t="s">
        <v>261</v>
      </c>
      <c r="J534" s="1148" t="s">
        <v>212</v>
      </c>
      <c r="K534" s="1148" t="s">
        <v>3414</v>
      </c>
      <c r="L534" s="1" t="s">
        <v>12818</v>
      </c>
      <c r="M534" s="30" t="s">
        <v>12816</v>
      </c>
      <c r="N534" s="30"/>
      <c r="O534" s="109"/>
    </row>
    <row r="535" spans="1:15" ht="40.5" customHeight="1" x14ac:dyDescent="0.25">
      <c r="A535" s="1149"/>
      <c r="B535" s="46">
        <v>6</v>
      </c>
      <c r="C535" s="30" t="s">
        <v>62</v>
      </c>
      <c r="D535" s="79">
        <v>2565</v>
      </c>
      <c r="E535" s="1149"/>
      <c r="F535" s="1149"/>
      <c r="G535" s="1276"/>
      <c r="H535" s="1149"/>
      <c r="I535" s="1149"/>
      <c r="J535" s="1149"/>
      <c r="K535" s="1149"/>
      <c r="L535" s="1" t="s">
        <v>12820</v>
      </c>
      <c r="M535" s="30" t="s">
        <v>12817</v>
      </c>
      <c r="N535" s="30"/>
      <c r="O535" s="109"/>
    </row>
    <row r="536" spans="1:15" ht="40.5" customHeight="1" x14ac:dyDescent="0.25">
      <c r="A536" s="1150"/>
      <c r="B536" s="46">
        <v>6</v>
      </c>
      <c r="C536" s="30" t="s">
        <v>62</v>
      </c>
      <c r="D536" s="79">
        <v>2565</v>
      </c>
      <c r="E536" s="1150"/>
      <c r="F536" s="1150"/>
      <c r="G536" s="1253"/>
      <c r="H536" s="1150"/>
      <c r="I536" s="1150"/>
      <c r="J536" s="1150"/>
      <c r="K536" s="1150"/>
      <c r="L536" s="1" t="s">
        <v>12819</v>
      </c>
      <c r="M536" s="30" t="s">
        <v>12865</v>
      </c>
      <c r="N536" s="30"/>
      <c r="O536" s="109"/>
    </row>
    <row r="537" spans="1:15" ht="40.5" customHeight="1" x14ac:dyDescent="0.25">
      <c r="A537" s="1148">
        <v>143</v>
      </c>
      <c r="B537" s="46">
        <v>20</v>
      </c>
      <c r="C537" s="30" t="s">
        <v>62</v>
      </c>
      <c r="D537" s="79">
        <v>2565</v>
      </c>
      <c r="E537" s="1148" t="s">
        <v>12905</v>
      </c>
      <c r="F537" s="1148" t="s">
        <v>12905</v>
      </c>
      <c r="G537" s="1318" t="s">
        <v>12907</v>
      </c>
      <c r="H537" s="1148" t="s">
        <v>12906</v>
      </c>
      <c r="I537" s="1148" t="s">
        <v>1268</v>
      </c>
      <c r="J537" s="1148" t="s">
        <v>1269</v>
      </c>
      <c r="K537" s="1148" t="s">
        <v>3414</v>
      </c>
      <c r="L537" s="1" t="s">
        <v>12595</v>
      </c>
      <c r="M537" s="30" t="s">
        <v>12908</v>
      </c>
      <c r="N537" s="30"/>
      <c r="O537" s="109"/>
    </row>
    <row r="538" spans="1:15" x14ac:dyDescent="0.25">
      <c r="A538" s="1149"/>
      <c r="B538" s="46">
        <v>13</v>
      </c>
      <c r="C538" s="30" t="s">
        <v>70</v>
      </c>
      <c r="D538" s="79">
        <v>2565</v>
      </c>
      <c r="E538" s="1149"/>
      <c r="F538" s="1149"/>
      <c r="G538" s="1319"/>
      <c r="H538" s="1149"/>
      <c r="I538" s="1149"/>
      <c r="J538" s="1149"/>
      <c r="K538" s="1149"/>
      <c r="L538" s="1" t="s">
        <v>297</v>
      </c>
      <c r="M538" s="30" t="s">
        <v>13158</v>
      </c>
      <c r="N538" s="1" t="s">
        <v>6443</v>
      </c>
      <c r="O538" s="109"/>
    </row>
    <row r="539" spans="1:15" x14ac:dyDescent="0.25">
      <c r="A539" s="1150"/>
      <c r="B539" s="46">
        <v>16</v>
      </c>
      <c r="C539" s="30" t="s">
        <v>70</v>
      </c>
      <c r="D539" s="79">
        <v>2565</v>
      </c>
      <c r="E539" s="1150"/>
      <c r="F539" s="1150"/>
      <c r="G539" s="1320"/>
      <c r="H539" s="1150"/>
      <c r="I539" s="1150"/>
      <c r="J539" s="1150"/>
      <c r="K539" s="1150"/>
      <c r="L539" s="1" t="s">
        <v>689</v>
      </c>
      <c r="M539" s="30" t="s">
        <v>13159</v>
      </c>
      <c r="N539" s="30"/>
      <c r="O539" s="109"/>
    </row>
    <row r="540" spans="1:15" ht="20.25" customHeight="1" x14ac:dyDescent="0.25">
      <c r="A540" s="1148">
        <v>144</v>
      </c>
      <c r="B540" s="46">
        <v>24</v>
      </c>
      <c r="C540" s="30" t="s">
        <v>62</v>
      </c>
      <c r="D540" s="79">
        <v>2565</v>
      </c>
      <c r="E540" s="1148" t="s">
        <v>12926</v>
      </c>
      <c r="F540" s="1148" t="s">
        <v>12926</v>
      </c>
      <c r="G540" s="1252" t="s">
        <v>12927</v>
      </c>
      <c r="H540" s="1148" t="s">
        <v>12928</v>
      </c>
      <c r="I540" s="1148" t="s">
        <v>1337</v>
      </c>
      <c r="J540" s="1148" t="s">
        <v>58</v>
      </c>
      <c r="K540" s="1148" t="s">
        <v>3414</v>
      </c>
      <c r="L540" s="1" t="s">
        <v>12595</v>
      </c>
      <c r="M540" s="30" t="s">
        <v>12929</v>
      </c>
      <c r="N540" s="30"/>
      <c r="O540" s="109"/>
    </row>
    <row r="541" spans="1:15" x14ac:dyDescent="0.25">
      <c r="A541" s="1149"/>
      <c r="B541" s="46">
        <v>27</v>
      </c>
      <c r="C541" s="30" t="s">
        <v>70</v>
      </c>
      <c r="D541" s="79">
        <v>2565</v>
      </c>
      <c r="E541" s="1149"/>
      <c r="F541" s="1149"/>
      <c r="G541" s="1276"/>
      <c r="H541" s="1149"/>
      <c r="I541" s="1149"/>
      <c r="J541" s="1149"/>
      <c r="K541" s="1149"/>
      <c r="L541" s="1" t="s">
        <v>297</v>
      </c>
      <c r="M541" s="30" t="s">
        <v>13250</v>
      </c>
      <c r="N541" s="30"/>
      <c r="O541" s="109"/>
    </row>
    <row r="542" spans="1:15" x14ac:dyDescent="0.25">
      <c r="A542" s="1149"/>
      <c r="B542" s="46">
        <v>6</v>
      </c>
      <c r="C542" s="30" t="s">
        <v>69</v>
      </c>
      <c r="D542" s="79">
        <v>2565</v>
      </c>
      <c r="E542" s="1149"/>
      <c r="F542" s="1149"/>
      <c r="G542" s="1276"/>
      <c r="H542" s="1149"/>
      <c r="I542" s="1149"/>
      <c r="J542" s="1149"/>
      <c r="K542" s="1149"/>
      <c r="L542" s="1" t="s">
        <v>689</v>
      </c>
      <c r="M542" s="30" t="s">
        <v>13251</v>
      </c>
      <c r="N542" s="30"/>
      <c r="O542" s="109"/>
    </row>
    <row r="543" spans="1:15" x14ac:dyDescent="0.25">
      <c r="A543" s="1150"/>
      <c r="B543" s="46">
        <v>7</v>
      </c>
      <c r="C543" s="30" t="s">
        <v>69</v>
      </c>
      <c r="D543" s="79">
        <v>2565</v>
      </c>
      <c r="E543" s="1150"/>
      <c r="F543" s="1150"/>
      <c r="G543" s="1253"/>
      <c r="H543" s="1150"/>
      <c r="I543" s="1150"/>
      <c r="J543" s="1150"/>
      <c r="K543" s="1150"/>
      <c r="L543" s="1" t="s">
        <v>13253</v>
      </c>
      <c r="M543" s="30" t="s">
        <v>13252</v>
      </c>
      <c r="N543" s="417" t="s">
        <v>13254</v>
      </c>
      <c r="O543" s="417">
        <v>231803.78</v>
      </c>
    </row>
    <row r="544" spans="1:15" ht="20.25" customHeight="1" x14ac:dyDescent="0.25">
      <c r="A544" s="1148">
        <v>145</v>
      </c>
      <c r="B544" s="46">
        <v>6</v>
      </c>
      <c r="C544" s="30" t="s">
        <v>13057</v>
      </c>
      <c r="D544" s="79">
        <v>2565</v>
      </c>
      <c r="E544" s="1148" t="s">
        <v>13058</v>
      </c>
      <c r="F544" s="1148" t="s">
        <v>13059</v>
      </c>
      <c r="G544" s="1318" t="s">
        <v>13060</v>
      </c>
      <c r="H544" s="1148" t="s">
        <v>2465</v>
      </c>
      <c r="I544" s="1148" t="s">
        <v>324</v>
      </c>
      <c r="J544" s="1148" t="s">
        <v>11</v>
      </c>
      <c r="K544" s="1148" t="s">
        <v>3414</v>
      </c>
      <c r="L544" s="1" t="s">
        <v>13061</v>
      </c>
      <c r="M544" s="30" t="s">
        <v>13062</v>
      </c>
      <c r="N544" s="30"/>
      <c r="O544" s="109"/>
    </row>
    <row r="545" spans="1:15" ht="40.5" x14ac:dyDescent="0.25">
      <c r="A545" s="1149"/>
      <c r="B545" s="46">
        <v>9</v>
      </c>
      <c r="C545" s="30" t="s">
        <v>70</v>
      </c>
      <c r="D545" s="79">
        <v>2565</v>
      </c>
      <c r="E545" s="1149"/>
      <c r="F545" s="1149"/>
      <c r="G545" s="1319"/>
      <c r="H545" s="1149"/>
      <c r="I545" s="1149"/>
      <c r="J545" s="1149"/>
      <c r="K545" s="1149"/>
      <c r="L545" s="1" t="s">
        <v>13095</v>
      </c>
      <c r="M545" s="30" t="s">
        <v>13097</v>
      </c>
      <c r="N545" s="30"/>
      <c r="O545" s="109"/>
    </row>
    <row r="546" spans="1:15" ht="40.5" x14ac:dyDescent="0.25">
      <c r="A546" s="1149"/>
      <c r="B546" s="46">
        <v>10</v>
      </c>
      <c r="C546" s="30" t="s">
        <v>70</v>
      </c>
      <c r="D546" s="79">
        <v>2565</v>
      </c>
      <c r="E546" s="1149"/>
      <c r="F546" s="1149"/>
      <c r="G546" s="1319"/>
      <c r="H546" s="1149"/>
      <c r="I546" s="1149"/>
      <c r="J546" s="1149"/>
      <c r="K546" s="1149"/>
      <c r="L546" s="1" t="s">
        <v>13094</v>
      </c>
      <c r="M546" s="30" t="s">
        <v>13096</v>
      </c>
      <c r="N546" s="30"/>
      <c r="O546" s="109"/>
    </row>
    <row r="547" spans="1:15" ht="40.5" x14ac:dyDescent="0.25">
      <c r="A547" s="1149"/>
      <c r="B547" s="46">
        <v>27</v>
      </c>
      <c r="C547" s="30" t="s">
        <v>70</v>
      </c>
      <c r="D547" s="79">
        <v>2565</v>
      </c>
      <c r="E547" s="1149"/>
      <c r="F547" s="1149"/>
      <c r="G547" s="1319"/>
      <c r="H547" s="1149"/>
      <c r="I547" s="1149"/>
      <c r="J547" s="1149"/>
      <c r="K547" s="1149"/>
      <c r="L547" s="1" t="s">
        <v>13175</v>
      </c>
      <c r="M547" s="30" t="s">
        <v>13176</v>
      </c>
      <c r="N547" s="30"/>
      <c r="O547" s="109"/>
    </row>
    <row r="548" spans="1:15" x14ac:dyDescent="0.25">
      <c r="A548" s="1149"/>
      <c r="B548" s="297">
        <v>22</v>
      </c>
      <c r="C548" s="30" t="s">
        <v>69</v>
      </c>
      <c r="D548" s="298">
        <v>2565</v>
      </c>
      <c r="E548" s="1149"/>
      <c r="F548" s="1149"/>
      <c r="G548" s="1319"/>
      <c r="H548" s="1149"/>
      <c r="I548" s="1149"/>
      <c r="J548" s="1149"/>
      <c r="K548" s="1149"/>
      <c r="L548" s="1" t="s">
        <v>13384</v>
      </c>
      <c r="M548" s="30" t="s">
        <v>13386</v>
      </c>
      <c r="N548" s="30"/>
      <c r="O548" s="109"/>
    </row>
    <row r="549" spans="1:15" x14ac:dyDescent="0.25">
      <c r="A549" s="1149"/>
      <c r="B549" s="297">
        <v>25</v>
      </c>
      <c r="C549" s="30" t="s">
        <v>69</v>
      </c>
      <c r="D549" s="298">
        <v>2565</v>
      </c>
      <c r="E549" s="1149"/>
      <c r="F549" s="1149"/>
      <c r="G549" s="1319"/>
      <c r="H549" s="1149"/>
      <c r="I549" s="1149"/>
      <c r="J549" s="1149"/>
      <c r="K549" s="1149"/>
      <c r="L549" s="1" t="s">
        <v>13385</v>
      </c>
      <c r="M549" s="30" t="s">
        <v>13387</v>
      </c>
      <c r="N549" s="30"/>
      <c r="O549" s="109"/>
    </row>
    <row r="550" spans="1:15" ht="40.5" x14ac:dyDescent="0.25">
      <c r="A550" s="1149"/>
      <c r="B550" s="297">
        <v>9</v>
      </c>
      <c r="C550" s="30" t="s">
        <v>73</v>
      </c>
      <c r="D550" s="298">
        <v>2565</v>
      </c>
      <c r="E550" s="1149"/>
      <c r="F550" s="1149"/>
      <c r="G550" s="1319"/>
      <c r="H550" s="1149"/>
      <c r="I550" s="1149"/>
      <c r="J550" s="1149"/>
      <c r="K550" s="1149"/>
      <c r="L550" s="1" t="s">
        <v>13478</v>
      </c>
      <c r="M550" s="30" t="s">
        <v>13481</v>
      </c>
      <c r="N550" s="30"/>
      <c r="O550" s="109"/>
    </row>
    <row r="551" spans="1:15" ht="40.5" x14ac:dyDescent="0.25">
      <c r="A551" s="1149"/>
      <c r="B551" s="297">
        <v>11</v>
      </c>
      <c r="C551" s="30" t="s">
        <v>73</v>
      </c>
      <c r="D551" s="298">
        <v>2565</v>
      </c>
      <c r="E551" s="1149"/>
      <c r="F551" s="1149"/>
      <c r="G551" s="1319"/>
      <c r="H551" s="1149"/>
      <c r="I551" s="1149"/>
      <c r="J551" s="1149"/>
      <c r="K551" s="1149"/>
      <c r="L551" s="1" t="s">
        <v>13479</v>
      </c>
      <c r="M551" s="30" t="s">
        <v>13480</v>
      </c>
      <c r="N551" s="30" t="s">
        <v>13482</v>
      </c>
      <c r="O551" s="109"/>
    </row>
    <row r="552" spans="1:15" ht="40.5" x14ac:dyDescent="0.25">
      <c r="A552" s="1149"/>
      <c r="B552" s="297">
        <v>16</v>
      </c>
      <c r="C552" s="30" t="s">
        <v>73</v>
      </c>
      <c r="D552" s="298">
        <v>2565</v>
      </c>
      <c r="E552" s="1149"/>
      <c r="F552" s="1149"/>
      <c r="G552" s="1319"/>
      <c r="H552" s="1149"/>
      <c r="I552" s="1149"/>
      <c r="J552" s="1149"/>
      <c r="K552" s="1149"/>
      <c r="L552" s="1" t="s">
        <v>9700</v>
      </c>
      <c r="M552" s="30" t="s">
        <v>13501</v>
      </c>
      <c r="N552" s="30"/>
      <c r="O552" s="109"/>
    </row>
    <row r="553" spans="1:15" x14ac:dyDescent="0.25">
      <c r="A553" s="1149"/>
      <c r="B553" s="297">
        <v>9</v>
      </c>
      <c r="C553" s="30" t="s">
        <v>71</v>
      </c>
      <c r="D553" s="298">
        <v>2565</v>
      </c>
      <c r="E553" s="1149"/>
      <c r="F553" s="1149"/>
      <c r="G553" s="1319"/>
      <c r="H553" s="1149"/>
      <c r="I553" s="1149"/>
      <c r="J553" s="1149"/>
      <c r="K553" s="1149"/>
      <c r="L553" s="1" t="s">
        <v>13652</v>
      </c>
      <c r="M553" s="30" t="s">
        <v>13673</v>
      </c>
      <c r="N553" s="30"/>
      <c r="O553" s="109"/>
    </row>
    <row r="554" spans="1:15" ht="40.5" x14ac:dyDescent="0.25">
      <c r="A554" s="1149"/>
      <c r="B554" s="297">
        <v>16</v>
      </c>
      <c r="C554" s="30" t="s">
        <v>71</v>
      </c>
      <c r="D554" s="298">
        <v>2565</v>
      </c>
      <c r="E554" s="1149"/>
      <c r="F554" s="1149"/>
      <c r="G554" s="1319"/>
      <c r="H554" s="1149"/>
      <c r="I554" s="1149"/>
      <c r="J554" s="1149"/>
      <c r="K554" s="1149"/>
      <c r="L554" s="1" t="s">
        <v>13671</v>
      </c>
      <c r="M554" s="30" t="s">
        <v>13672</v>
      </c>
      <c r="N554" s="30"/>
      <c r="O554" s="109"/>
    </row>
    <row r="555" spans="1:15" x14ac:dyDescent="0.25">
      <c r="A555" s="1149"/>
      <c r="B555" s="297">
        <v>29</v>
      </c>
      <c r="C555" s="30" t="s">
        <v>13715</v>
      </c>
      <c r="D555" s="298">
        <v>2565</v>
      </c>
      <c r="E555" s="1149"/>
      <c r="F555" s="1149"/>
      <c r="G555" s="1319"/>
      <c r="H555" s="1149"/>
      <c r="I555" s="1149"/>
      <c r="J555" s="1149"/>
      <c r="K555" s="1149"/>
      <c r="L555" s="1" t="s">
        <v>13748</v>
      </c>
      <c r="M555" s="30" t="s">
        <v>13749</v>
      </c>
      <c r="N555" s="30"/>
      <c r="O555" s="109"/>
    </row>
    <row r="556" spans="1:15" ht="40.5" x14ac:dyDescent="0.25">
      <c r="A556" s="171">
        <v>159</v>
      </c>
      <c r="B556" s="46">
        <v>24</v>
      </c>
      <c r="C556" s="30" t="s">
        <v>70</v>
      </c>
      <c r="D556" s="79">
        <v>2565</v>
      </c>
      <c r="E556" s="171" t="s">
        <v>13177</v>
      </c>
      <c r="F556" s="171" t="s">
        <v>13178</v>
      </c>
      <c r="G556" s="89" t="s">
        <v>13202</v>
      </c>
      <c r="H556" s="171" t="s">
        <v>8146</v>
      </c>
      <c r="I556" s="171" t="s">
        <v>462</v>
      </c>
      <c r="J556" s="171" t="s">
        <v>463</v>
      </c>
      <c r="K556" s="171" t="s">
        <v>3414</v>
      </c>
      <c r="L556" s="1" t="s">
        <v>13198</v>
      </c>
      <c r="M556" s="30"/>
      <c r="N556" s="26" t="s">
        <v>13201</v>
      </c>
      <c r="O556" s="109"/>
    </row>
    <row r="557" spans="1:15" ht="40.5" x14ac:dyDescent="0.25">
      <c r="A557" s="208"/>
      <c r="B557" s="46">
        <v>24</v>
      </c>
      <c r="C557" s="30" t="s">
        <v>70</v>
      </c>
      <c r="D557" s="79">
        <v>2565</v>
      </c>
      <c r="E557" s="208"/>
      <c r="F557" s="208"/>
      <c r="G557" s="169"/>
      <c r="H557" s="208"/>
      <c r="I557" s="208"/>
      <c r="J557" s="208"/>
      <c r="K557" s="208"/>
      <c r="L557" s="1" t="s">
        <v>13199</v>
      </c>
      <c r="M557" s="30" t="s">
        <v>13200</v>
      </c>
      <c r="N557" s="30"/>
      <c r="O557" s="109"/>
    </row>
    <row r="558" spans="1:15" ht="40.5" x14ac:dyDescent="0.25">
      <c r="A558" s="75"/>
      <c r="B558" s="46">
        <v>27</v>
      </c>
      <c r="C558" s="30" t="s">
        <v>70</v>
      </c>
      <c r="D558" s="79">
        <v>2565</v>
      </c>
      <c r="E558" s="75"/>
      <c r="F558" s="75"/>
      <c r="G558" s="99"/>
      <c r="H558" s="75"/>
      <c r="I558" s="75"/>
      <c r="J558" s="75"/>
      <c r="K558" s="75"/>
      <c r="L558" s="1" t="s">
        <v>13203</v>
      </c>
      <c r="M558" s="30" t="s">
        <v>13204</v>
      </c>
      <c r="N558" s="30"/>
      <c r="O558" s="109"/>
    </row>
    <row r="559" spans="1:15" ht="20.25" customHeight="1" x14ac:dyDescent="0.25">
      <c r="A559" s="171">
        <v>160</v>
      </c>
      <c r="B559" s="170">
        <v>28</v>
      </c>
      <c r="C559" s="170" t="s">
        <v>70</v>
      </c>
      <c r="D559" s="79">
        <v>2565</v>
      </c>
      <c r="E559" s="1148" t="s">
        <v>13205</v>
      </c>
      <c r="F559" s="1148" t="s">
        <v>13205</v>
      </c>
      <c r="G559" s="1053" t="s">
        <v>14835</v>
      </c>
      <c r="H559" s="1148" t="s">
        <v>3095</v>
      </c>
      <c r="I559" s="1148" t="s">
        <v>5835</v>
      </c>
      <c r="J559" s="1148" t="s">
        <v>151</v>
      </c>
      <c r="K559" s="1148" t="s">
        <v>3414</v>
      </c>
      <c r="L559" s="1" t="s">
        <v>12595</v>
      </c>
      <c r="M559" s="30" t="s">
        <v>13206</v>
      </c>
      <c r="N559" s="48" t="s">
        <v>9827</v>
      </c>
      <c r="O559" s="109"/>
    </row>
    <row r="560" spans="1:15" s="59" customFormat="1" ht="40.5" x14ac:dyDescent="0.25">
      <c r="A560" s="208"/>
      <c r="B560" s="38">
        <v>16</v>
      </c>
      <c r="C560" s="48" t="s">
        <v>71</v>
      </c>
      <c r="D560" s="77">
        <v>2565</v>
      </c>
      <c r="E560" s="1149"/>
      <c r="F560" s="1149"/>
      <c r="G560" s="1055"/>
      <c r="H560" s="1149"/>
      <c r="I560" s="1149"/>
      <c r="J560" s="1149"/>
      <c r="K560" s="1149"/>
      <c r="L560" s="26" t="s">
        <v>13690</v>
      </c>
      <c r="M560" s="48" t="s">
        <v>13692</v>
      </c>
      <c r="N560" s="48"/>
      <c r="O560" s="109">
        <v>237537.53</v>
      </c>
    </row>
    <row r="561" spans="1:15" s="59" customFormat="1" x14ac:dyDescent="0.25">
      <c r="A561" s="75"/>
      <c r="B561" s="38">
        <v>16</v>
      </c>
      <c r="C561" s="48" t="s">
        <v>71</v>
      </c>
      <c r="D561" s="77">
        <v>2565</v>
      </c>
      <c r="E561" s="1149"/>
      <c r="F561" s="1149"/>
      <c r="G561" s="1055"/>
      <c r="H561" s="1149"/>
      <c r="I561" s="1149"/>
      <c r="J561" s="1149"/>
      <c r="K561" s="1149"/>
      <c r="L561" s="26" t="s">
        <v>13691</v>
      </c>
      <c r="M561" s="48" t="s">
        <v>13693</v>
      </c>
      <c r="N561" s="48"/>
      <c r="O561" s="109"/>
    </row>
    <row r="562" spans="1:15" s="59" customFormat="1" x14ac:dyDescent="0.25">
      <c r="A562" s="164"/>
      <c r="B562" s="38">
        <v>24</v>
      </c>
      <c r="C562" s="48" t="s">
        <v>677</v>
      </c>
      <c r="D562" s="77">
        <v>2565</v>
      </c>
      <c r="E562" s="1149"/>
      <c r="F562" s="1149"/>
      <c r="G562" s="1055"/>
      <c r="H562" s="1149"/>
      <c r="I562" s="1149"/>
      <c r="J562" s="1149"/>
      <c r="K562" s="1149"/>
      <c r="L562" s="26" t="s">
        <v>14126</v>
      </c>
      <c r="M562" s="48" t="s">
        <v>14127</v>
      </c>
      <c r="N562" s="48"/>
      <c r="O562" s="109"/>
    </row>
    <row r="563" spans="1:15" s="59" customFormat="1" ht="40.5" x14ac:dyDescent="0.25">
      <c r="A563" s="164"/>
      <c r="B563" s="38">
        <v>2</v>
      </c>
      <c r="C563" s="48" t="s">
        <v>64</v>
      </c>
      <c r="D563" s="77">
        <v>2566</v>
      </c>
      <c r="E563" s="1149"/>
      <c r="F563" s="1149"/>
      <c r="G563" s="1055"/>
      <c r="H563" s="1149"/>
      <c r="I563" s="1149"/>
      <c r="J563" s="1149"/>
      <c r="K563" s="1149"/>
      <c r="L563" s="26" t="s">
        <v>15001</v>
      </c>
      <c r="M563" s="48" t="s">
        <v>15003</v>
      </c>
      <c r="N563" s="48"/>
      <c r="O563" s="109"/>
    </row>
    <row r="564" spans="1:15" s="59" customFormat="1" ht="40.5" x14ac:dyDescent="0.25">
      <c r="A564" s="164"/>
      <c r="B564" s="38">
        <v>15</v>
      </c>
      <c r="C564" s="48" t="s">
        <v>64</v>
      </c>
      <c r="D564" s="77">
        <v>2566</v>
      </c>
      <c r="E564" s="1149"/>
      <c r="F564" s="1149"/>
      <c r="G564" s="1055"/>
      <c r="H564" s="1149"/>
      <c r="I564" s="1149"/>
      <c r="J564" s="1149"/>
      <c r="K564" s="1149"/>
      <c r="L564" s="26" t="s">
        <v>15000</v>
      </c>
      <c r="M564" s="48" t="s">
        <v>15002</v>
      </c>
      <c r="N564" s="48"/>
      <c r="O564" s="109"/>
    </row>
    <row r="565" spans="1:15" s="59" customFormat="1" x14ac:dyDescent="0.25">
      <c r="A565" s="164"/>
      <c r="B565" s="38">
        <v>1</v>
      </c>
      <c r="C565" s="48" t="s">
        <v>65</v>
      </c>
      <c r="D565" s="77">
        <v>2566</v>
      </c>
      <c r="E565" s="1150"/>
      <c r="F565" s="1150"/>
      <c r="G565" s="1054"/>
      <c r="H565" s="1150"/>
      <c r="I565" s="1150"/>
      <c r="J565" s="1150"/>
      <c r="K565" s="1150"/>
      <c r="L565" s="26" t="s">
        <v>15004</v>
      </c>
      <c r="M565" s="139" t="s">
        <v>15005</v>
      </c>
      <c r="N565" s="48"/>
      <c r="O565" s="109"/>
    </row>
    <row r="566" spans="1:15" x14ac:dyDescent="0.25">
      <c r="A566" s="1148">
        <v>161</v>
      </c>
      <c r="B566" s="46">
        <v>29</v>
      </c>
      <c r="C566" s="30" t="s">
        <v>70</v>
      </c>
      <c r="D566" s="79">
        <v>2565</v>
      </c>
      <c r="E566" s="1148" t="s">
        <v>13210</v>
      </c>
      <c r="F566" s="1148" t="s">
        <v>13210</v>
      </c>
      <c r="G566" s="1318" t="s">
        <v>13211</v>
      </c>
      <c r="H566" s="1148" t="s">
        <v>13212</v>
      </c>
      <c r="I566" s="1148" t="s">
        <v>13213</v>
      </c>
      <c r="J566" s="1148" t="s">
        <v>9</v>
      </c>
      <c r="K566" s="1148" t="s">
        <v>3132</v>
      </c>
      <c r="L566" s="1" t="s">
        <v>12595</v>
      </c>
      <c r="M566" s="30" t="s">
        <v>13209</v>
      </c>
      <c r="N566" s="30"/>
      <c r="O566" s="109"/>
    </row>
    <row r="567" spans="1:15" s="59" customFormat="1" ht="40.5" x14ac:dyDescent="0.25">
      <c r="A567" s="1149"/>
      <c r="B567" s="38">
        <v>26</v>
      </c>
      <c r="C567" s="48" t="s">
        <v>71</v>
      </c>
      <c r="D567" s="77">
        <v>2565</v>
      </c>
      <c r="E567" s="1149"/>
      <c r="F567" s="1149"/>
      <c r="G567" s="1319"/>
      <c r="H567" s="1149"/>
      <c r="I567" s="1149"/>
      <c r="J567" s="1149"/>
      <c r="K567" s="1149"/>
      <c r="L567" s="26" t="s">
        <v>13690</v>
      </c>
      <c r="M567" s="48" t="s">
        <v>13789</v>
      </c>
      <c r="N567" s="48" t="s">
        <v>13791</v>
      </c>
      <c r="O567" s="109"/>
    </row>
    <row r="568" spans="1:15" s="59" customFormat="1" x14ac:dyDescent="0.25">
      <c r="A568" s="1150"/>
      <c r="B568" s="38">
        <v>27</v>
      </c>
      <c r="C568" s="48" t="s">
        <v>71</v>
      </c>
      <c r="D568" s="77">
        <v>2565</v>
      </c>
      <c r="E568" s="1150"/>
      <c r="F568" s="1150"/>
      <c r="G568" s="1320"/>
      <c r="H568" s="1150"/>
      <c r="I568" s="1150"/>
      <c r="J568" s="1150"/>
      <c r="K568" s="1150"/>
      <c r="L568" s="26" t="s">
        <v>13691</v>
      </c>
      <c r="M568" s="48" t="s">
        <v>13790</v>
      </c>
      <c r="N568" s="48"/>
      <c r="O568" s="109"/>
    </row>
    <row r="569" spans="1:15" ht="40.5" customHeight="1" x14ac:dyDescent="0.25">
      <c r="A569" s="1148">
        <v>162</v>
      </c>
      <c r="B569" s="297">
        <v>18</v>
      </c>
      <c r="C569" s="30" t="s">
        <v>69</v>
      </c>
      <c r="D569" s="298">
        <v>2565</v>
      </c>
      <c r="E569" s="1148" t="s">
        <v>13297</v>
      </c>
      <c r="F569" s="1114" t="s">
        <v>13298</v>
      </c>
      <c r="G569" s="1252" t="s">
        <v>13299</v>
      </c>
      <c r="H569" s="1148" t="s">
        <v>13300</v>
      </c>
      <c r="I569" s="1148" t="s">
        <v>12</v>
      </c>
      <c r="J569" s="1148" t="s">
        <v>527</v>
      </c>
      <c r="K569" s="1148" t="s">
        <v>3414</v>
      </c>
      <c r="L569" s="1" t="s">
        <v>13301</v>
      </c>
      <c r="M569" s="30" t="s">
        <v>13302</v>
      </c>
      <c r="N569" s="30"/>
      <c r="O569" s="109"/>
    </row>
    <row r="570" spans="1:15" ht="40.5" x14ac:dyDescent="0.25">
      <c r="A570" s="1150"/>
      <c r="B570" s="297">
        <v>29</v>
      </c>
      <c r="C570" s="30" t="s">
        <v>73</v>
      </c>
      <c r="D570" s="298">
        <v>2565</v>
      </c>
      <c r="E570" s="1150"/>
      <c r="F570" s="1115"/>
      <c r="G570" s="1253"/>
      <c r="H570" s="1150"/>
      <c r="I570" s="1150"/>
      <c r="J570" s="1150"/>
      <c r="K570" s="1150"/>
      <c r="L570" s="1" t="s">
        <v>13614</v>
      </c>
      <c r="M570" s="30" t="s">
        <v>13615</v>
      </c>
      <c r="N570" s="30"/>
      <c r="O570" s="109"/>
    </row>
    <row r="571" spans="1:15" ht="40.5" customHeight="1" x14ac:dyDescent="0.25">
      <c r="A571" s="1148">
        <v>163</v>
      </c>
      <c r="B571" s="46">
        <v>20</v>
      </c>
      <c r="C571" s="30" t="s">
        <v>69</v>
      </c>
      <c r="D571" s="79">
        <v>2565</v>
      </c>
      <c r="E571" s="1148" t="s">
        <v>13341</v>
      </c>
      <c r="F571" s="1114" t="s">
        <v>13342</v>
      </c>
      <c r="G571" s="1067" t="s">
        <v>13343</v>
      </c>
      <c r="H571" s="1114" t="s">
        <v>13344</v>
      </c>
      <c r="I571" s="1114" t="s">
        <v>212</v>
      </c>
      <c r="J571" s="1114" t="s">
        <v>212</v>
      </c>
      <c r="K571" s="1114" t="s">
        <v>3414</v>
      </c>
      <c r="L571" s="1" t="s">
        <v>13301</v>
      </c>
      <c r="M571" s="30" t="s">
        <v>13345</v>
      </c>
      <c r="N571" s="30"/>
      <c r="O571" s="109"/>
    </row>
    <row r="572" spans="1:15" ht="40.5" x14ac:dyDescent="0.25">
      <c r="A572" s="1150"/>
      <c r="B572" s="46">
        <v>26</v>
      </c>
      <c r="C572" s="30" t="s">
        <v>73</v>
      </c>
      <c r="D572" s="79">
        <v>2565</v>
      </c>
      <c r="E572" s="1150"/>
      <c r="F572" s="1115"/>
      <c r="G572" s="1069"/>
      <c r="H572" s="1115"/>
      <c r="I572" s="1115"/>
      <c r="J572" s="1115"/>
      <c r="K572" s="1115"/>
      <c r="L572" s="1" t="s">
        <v>13619</v>
      </c>
      <c r="M572" s="30" t="s">
        <v>13620</v>
      </c>
      <c r="N572" s="30"/>
      <c r="O572" s="109"/>
    </row>
    <row r="573" spans="1:15" x14ac:dyDescent="0.25">
      <c r="A573" s="1148">
        <v>164</v>
      </c>
      <c r="B573" s="46">
        <v>21</v>
      </c>
      <c r="C573" s="30" t="s">
        <v>69</v>
      </c>
      <c r="D573" s="79">
        <v>2565</v>
      </c>
      <c r="E573" s="1148" t="s">
        <v>13355</v>
      </c>
      <c r="F573" s="1148" t="s">
        <v>13355</v>
      </c>
      <c r="G573" s="1148" t="s">
        <v>15126</v>
      </c>
      <c r="H573" s="1148" t="s">
        <v>13356</v>
      </c>
      <c r="I573" s="1148" t="s">
        <v>1436</v>
      </c>
      <c r="J573" s="1148" t="s">
        <v>131</v>
      </c>
      <c r="K573" s="1148" t="s">
        <v>3414</v>
      </c>
      <c r="L573" s="1" t="s">
        <v>12595</v>
      </c>
      <c r="M573" s="30" t="s">
        <v>13357</v>
      </c>
      <c r="N573" s="30"/>
      <c r="O573" s="109"/>
    </row>
    <row r="574" spans="1:15" ht="40.5" x14ac:dyDescent="0.25">
      <c r="A574" s="1149"/>
      <c r="B574" s="46">
        <v>22</v>
      </c>
      <c r="C574" s="30" t="s">
        <v>71</v>
      </c>
      <c r="D574" s="79">
        <v>2565</v>
      </c>
      <c r="E574" s="1149"/>
      <c r="F574" s="1149"/>
      <c r="G574" s="1149"/>
      <c r="H574" s="1149"/>
      <c r="I574" s="1149"/>
      <c r="J574" s="1149"/>
      <c r="K574" s="1149"/>
      <c r="L574" s="1" t="s">
        <v>13696</v>
      </c>
      <c r="M574" s="30" t="s">
        <v>13697</v>
      </c>
      <c r="N574" s="30"/>
      <c r="O574" s="109"/>
    </row>
    <row r="575" spans="1:15" ht="40.5" x14ac:dyDescent="0.25">
      <c r="A575" s="1149"/>
      <c r="B575" s="46">
        <v>10</v>
      </c>
      <c r="C575" s="30" t="s">
        <v>65</v>
      </c>
      <c r="D575" s="79">
        <v>2566</v>
      </c>
      <c r="E575" s="1149"/>
      <c r="F575" s="1149"/>
      <c r="G575" s="1149"/>
      <c r="H575" s="1149"/>
      <c r="I575" s="1149"/>
      <c r="J575" s="1149"/>
      <c r="K575" s="1149"/>
      <c r="L575" s="1" t="s">
        <v>15072</v>
      </c>
      <c r="M575" s="1" t="s">
        <v>15070</v>
      </c>
      <c r="N575" s="30"/>
      <c r="O575" s="109"/>
    </row>
    <row r="576" spans="1:15" s="59" customFormat="1" ht="40.5" x14ac:dyDescent="0.25">
      <c r="A576" s="1149"/>
      <c r="B576" s="38">
        <v>15</v>
      </c>
      <c r="C576" s="48" t="s">
        <v>65</v>
      </c>
      <c r="D576" s="77">
        <v>2566</v>
      </c>
      <c r="E576" s="1149"/>
      <c r="F576" s="1149"/>
      <c r="G576" s="1149"/>
      <c r="H576" s="1149"/>
      <c r="I576" s="1149"/>
      <c r="J576" s="1149"/>
      <c r="K576" s="1149"/>
      <c r="L576" s="26" t="s">
        <v>15073</v>
      </c>
      <c r="M576" s="48" t="s">
        <v>15071</v>
      </c>
      <c r="N576" s="48" t="s">
        <v>15678</v>
      </c>
      <c r="O576" s="109"/>
    </row>
    <row r="577" spans="1:15" s="59" customFormat="1" ht="60.75" x14ac:dyDescent="0.25">
      <c r="A577" s="1149"/>
      <c r="B577" s="38">
        <v>10</v>
      </c>
      <c r="C577" s="48" t="s">
        <v>66</v>
      </c>
      <c r="D577" s="77">
        <v>2566</v>
      </c>
      <c r="E577" s="1149"/>
      <c r="F577" s="1149"/>
      <c r="G577" s="1149"/>
      <c r="H577" s="1149"/>
      <c r="I577" s="1149"/>
      <c r="J577" s="1149"/>
      <c r="K577" s="1149"/>
      <c r="L577" s="26" t="s">
        <v>15434</v>
      </c>
      <c r="M577" s="48" t="s">
        <v>15435</v>
      </c>
      <c r="N577" s="48"/>
      <c r="O577" s="109"/>
    </row>
    <row r="578" spans="1:15" s="59" customFormat="1" x14ac:dyDescent="0.25">
      <c r="A578" s="1149"/>
      <c r="B578" s="38">
        <v>31</v>
      </c>
      <c r="C578" s="48" t="s">
        <v>62</v>
      </c>
      <c r="D578" s="77">
        <v>2566</v>
      </c>
      <c r="E578" s="1149"/>
      <c r="F578" s="1149"/>
      <c r="G578" s="1149"/>
      <c r="H578" s="1149"/>
      <c r="I578" s="1149"/>
      <c r="J578" s="1149"/>
      <c r="K578" s="1149"/>
      <c r="L578" s="26" t="s">
        <v>15674</v>
      </c>
      <c r="M578" s="48" t="s">
        <v>15870</v>
      </c>
      <c r="N578" s="48"/>
      <c r="O578" s="109"/>
    </row>
    <row r="579" spans="1:15" s="59" customFormat="1" ht="30" customHeight="1" x14ac:dyDescent="0.25">
      <c r="A579" s="1149"/>
      <c r="B579" s="38">
        <v>31</v>
      </c>
      <c r="C579" s="48" t="s">
        <v>62</v>
      </c>
      <c r="D579" s="77">
        <v>2566</v>
      </c>
      <c r="E579" s="1149"/>
      <c r="F579" s="1149"/>
      <c r="G579" s="1149"/>
      <c r="H579" s="1149"/>
      <c r="I579" s="1149"/>
      <c r="J579" s="1149"/>
      <c r="K579" s="1149"/>
      <c r="L579" s="26" t="s">
        <v>15675</v>
      </c>
      <c r="M579" s="48" t="s">
        <v>15871</v>
      </c>
      <c r="N579" s="48" t="s">
        <v>15677</v>
      </c>
      <c r="O579" s="109">
        <v>27288.16</v>
      </c>
    </row>
    <row r="580" spans="1:15" s="59" customFormat="1" ht="40.5" x14ac:dyDescent="0.25">
      <c r="A580" s="1150"/>
      <c r="B580" s="38"/>
      <c r="C580" s="48"/>
      <c r="D580" s="77"/>
      <c r="E580" s="1150"/>
      <c r="F580" s="1150"/>
      <c r="G580" s="1150"/>
      <c r="H580" s="1150"/>
      <c r="I580" s="1150"/>
      <c r="J580" s="1150"/>
      <c r="K580" s="1150"/>
      <c r="L580" s="26" t="s">
        <v>15676</v>
      </c>
      <c r="M580" s="59" t="s">
        <v>15665</v>
      </c>
      <c r="N580" s="48"/>
      <c r="O580" s="48"/>
    </row>
    <row r="581" spans="1:15" x14ac:dyDescent="0.25">
      <c r="A581" s="1367">
        <v>165</v>
      </c>
      <c r="B581" s="297">
        <v>22</v>
      </c>
      <c r="C581" s="30" t="s">
        <v>69</v>
      </c>
      <c r="D581" s="79">
        <v>2565</v>
      </c>
      <c r="E581" s="1114" t="s">
        <v>13375</v>
      </c>
      <c r="F581" s="1114" t="s">
        <v>13376</v>
      </c>
      <c r="G581" s="1318" t="s">
        <v>13377</v>
      </c>
      <c r="H581" s="1148" t="s">
        <v>13378</v>
      </c>
      <c r="I581" s="1148" t="s">
        <v>571</v>
      </c>
      <c r="J581" s="1148" t="s">
        <v>527</v>
      </c>
      <c r="K581" s="1148" t="s">
        <v>3414</v>
      </c>
      <c r="L581" s="1" t="s">
        <v>13301</v>
      </c>
      <c r="M581" s="30" t="s">
        <v>13379</v>
      </c>
      <c r="N581" s="30"/>
      <c r="O581" s="109"/>
    </row>
    <row r="582" spans="1:15" ht="40.5" x14ac:dyDescent="0.25">
      <c r="A582" s="1368"/>
      <c r="B582" s="297">
        <v>18</v>
      </c>
      <c r="C582" s="30" t="s">
        <v>73</v>
      </c>
      <c r="D582" s="79">
        <v>2565</v>
      </c>
      <c r="E582" s="1147"/>
      <c r="F582" s="1147"/>
      <c r="G582" s="1319"/>
      <c r="H582" s="1149"/>
      <c r="I582" s="1149"/>
      <c r="J582" s="1149"/>
      <c r="K582" s="1149"/>
      <c r="L582" s="1" t="s">
        <v>13551</v>
      </c>
      <c r="M582" s="30" t="s">
        <v>13552</v>
      </c>
      <c r="N582" s="30"/>
      <c r="O582" s="109"/>
    </row>
    <row r="583" spans="1:15" ht="40.5" x14ac:dyDescent="0.25">
      <c r="A583" s="1369"/>
      <c r="B583" s="297"/>
      <c r="C583" s="30"/>
      <c r="D583" s="79"/>
      <c r="E583" s="1115"/>
      <c r="F583" s="1115"/>
      <c r="G583" s="1320"/>
      <c r="H583" s="1150"/>
      <c r="I583" s="1150"/>
      <c r="J583" s="1150"/>
      <c r="K583" s="1150"/>
      <c r="L583" s="1" t="s">
        <v>13578</v>
      </c>
      <c r="M583" s="30" t="s">
        <v>13553</v>
      </c>
      <c r="N583" s="30"/>
      <c r="O583" s="109"/>
    </row>
    <row r="584" spans="1:15" x14ac:dyDescent="0.25">
      <c r="A584" s="46">
        <v>166</v>
      </c>
      <c r="B584" s="46">
        <v>3</v>
      </c>
      <c r="C584" s="30" t="s">
        <v>73</v>
      </c>
      <c r="D584" s="79">
        <v>2565</v>
      </c>
      <c r="E584" s="30" t="s">
        <v>13448</v>
      </c>
      <c r="F584" s="30" t="s">
        <v>13447</v>
      </c>
      <c r="G584" s="30" t="s">
        <v>13449</v>
      </c>
      <c r="H584" s="79" t="s">
        <v>13450</v>
      </c>
      <c r="I584" s="79" t="s">
        <v>387</v>
      </c>
      <c r="J584" s="79" t="s">
        <v>388</v>
      </c>
      <c r="K584" s="79" t="s">
        <v>3414</v>
      </c>
      <c r="L584" s="1" t="s">
        <v>13451</v>
      </c>
      <c r="M584" s="30" t="s">
        <v>13452</v>
      </c>
      <c r="N584" s="30"/>
      <c r="O584" s="109"/>
    </row>
    <row r="585" spans="1:15" x14ac:dyDescent="0.25">
      <c r="A585" s="1148">
        <v>167</v>
      </c>
      <c r="B585" s="46">
        <v>23</v>
      </c>
      <c r="C585" s="30" t="s">
        <v>73</v>
      </c>
      <c r="D585" s="79">
        <v>2565</v>
      </c>
      <c r="E585" s="1114" t="s">
        <v>13573</v>
      </c>
      <c r="F585" s="1114" t="s">
        <v>13574</v>
      </c>
      <c r="G585" s="1318" t="s">
        <v>13575</v>
      </c>
      <c r="H585" s="1148" t="s">
        <v>13576</v>
      </c>
      <c r="I585" s="1148" t="s">
        <v>1282</v>
      </c>
      <c r="J585" s="1148" t="s">
        <v>388</v>
      </c>
      <c r="K585" s="1148" t="s">
        <v>3414</v>
      </c>
      <c r="L585" s="1" t="s">
        <v>13577</v>
      </c>
      <c r="M585" s="30" t="s">
        <v>13579</v>
      </c>
      <c r="N585" s="30"/>
      <c r="O585" s="109"/>
    </row>
    <row r="586" spans="1:15" x14ac:dyDescent="0.25">
      <c r="A586" s="1149"/>
      <c r="B586" s="46">
        <v>26</v>
      </c>
      <c r="C586" s="30" t="s">
        <v>71</v>
      </c>
      <c r="D586" s="79">
        <v>2565</v>
      </c>
      <c r="E586" s="1147"/>
      <c r="F586" s="1147"/>
      <c r="G586" s="1319"/>
      <c r="H586" s="1149"/>
      <c r="I586" s="1149"/>
      <c r="J586" s="1149"/>
      <c r="K586" s="1149"/>
      <c r="L586" s="1" t="s">
        <v>13738</v>
      </c>
      <c r="M586" s="30" t="s">
        <v>13739</v>
      </c>
      <c r="N586" s="30"/>
      <c r="O586" s="109"/>
    </row>
    <row r="587" spans="1:15" s="59" customFormat="1" ht="40.5" x14ac:dyDescent="0.25">
      <c r="A587" s="1149"/>
      <c r="B587" s="38">
        <v>4</v>
      </c>
      <c r="C587" s="48" t="s">
        <v>67</v>
      </c>
      <c r="D587" s="77">
        <v>2565</v>
      </c>
      <c r="E587" s="1147"/>
      <c r="F587" s="1147"/>
      <c r="G587" s="1319"/>
      <c r="H587" s="1149"/>
      <c r="I587" s="1149"/>
      <c r="J587" s="1149"/>
      <c r="K587" s="1149"/>
      <c r="L587" s="26" t="s">
        <v>13800</v>
      </c>
      <c r="M587" s="48" t="s">
        <v>13801</v>
      </c>
      <c r="N587" s="48" t="s">
        <v>48</v>
      </c>
      <c r="O587" s="109">
        <v>189366.29</v>
      </c>
    </row>
    <row r="588" spans="1:15" x14ac:dyDescent="0.25">
      <c r="A588" s="1148">
        <v>168</v>
      </c>
      <c r="B588" s="46">
        <v>24</v>
      </c>
      <c r="C588" s="30" t="s">
        <v>73</v>
      </c>
      <c r="D588" s="79">
        <v>2565</v>
      </c>
      <c r="E588" s="1114" t="s">
        <v>13582</v>
      </c>
      <c r="F588" s="1114" t="s">
        <v>13583</v>
      </c>
      <c r="G588" s="1318" t="s">
        <v>13584</v>
      </c>
      <c r="H588" s="1148" t="s">
        <v>13585</v>
      </c>
      <c r="I588" s="1148" t="s">
        <v>346</v>
      </c>
      <c r="J588" s="1148" t="s">
        <v>131</v>
      </c>
      <c r="K588" s="1148" t="s">
        <v>3414</v>
      </c>
      <c r="L588" s="1" t="s">
        <v>12595</v>
      </c>
      <c r="M588" s="30" t="s">
        <v>13586</v>
      </c>
      <c r="N588" s="30"/>
      <c r="O588" s="109"/>
    </row>
    <row r="589" spans="1:15" ht="33.75" customHeight="1" x14ac:dyDescent="0.25">
      <c r="A589" s="1150"/>
      <c r="B589" s="46">
        <v>15</v>
      </c>
      <c r="C589" s="30" t="s">
        <v>677</v>
      </c>
      <c r="D589" s="79">
        <v>2565</v>
      </c>
      <c r="E589" s="1115"/>
      <c r="F589" s="1115"/>
      <c r="G589" s="1320"/>
      <c r="H589" s="1150"/>
      <c r="I589" s="1150"/>
      <c r="J589" s="1150"/>
      <c r="K589" s="1150"/>
      <c r="L589" s="1" t="s">
        <v>14023</v>
      </c>
      <c r="M589" s="30"/>
      <c r="N589" s="30"/>
      <c r="O589" s="109"/>
    </row>
    <row r="590" spans="1:15" x14ac:dyDescent="0.25">
      <c r="A590" s="46">
        <v>169</v>
      </c>
      <c r="B590" s="46">
        <v>5</v>
      </c>
      <c r="C590" s="30" t="s">
        <v>71</v>
      </c>
      <c r="D590" s="79">
        <v>2565</v>
      </c>
      <c r="E590" s="30" t="s">
        <v>13643</v>
      </c>
      <c r="F590" s="30" t="s">
        <v>13642</v>
      </c>
      <c r="G590" s="30" t="s">
        <v>11242</v>
      </c>
      <c r="H590" s="79" t="s">
        <v>13750</v>
      </c>
      <c r="I590" s="79" t="s">
        <v>216</v>
      </c>
      <c r="J590" s="79" t="s">
        <v>216</v>
      </c>
      <c r="K590" s="79" t="s">
        <v>3414</v>
      </c>
      <c r="L590" s="1" t="s">
        <v>13644</v>
      </c>
      <c r="M590" s="30" t="s">
        <v>13645</v>
      </c>
      <c r="N590" s="30"/>
      <c r="O590" s="109"/>
    </row>
    <row r="591" spans="1:15" ht="40.5" x14ac:dyDescent="0.25">
      <c r="A591" s="1148">
        <v>170</v>
      </c>
      <c r="B591" s="46">
        <v>19</v>
      </c>
      <c r="C591" s="30" t="s">
        <v>71</v>
      </c>
      <c r="D591" s="79">
        <v>2565</v>
      </c>
      <c r="E591" s="1114" t="s">
        <v>13675</v>
      </c>
      <c r="F591" s="1114" t="s">
        <v>13675</v>
      </c>
      <c r="G591" s="1318" t="s">
        <v>13676</v>
      </c>
      <c r="H591" s="1148" t="s">
        <v>13677</v>
      </c>
      <c r="I591" s="1148" t="s">
        <v>2168</v>
      </c>
      <c r="J591" s="1148" t="s">
        <v>11</v>
      </c>
      <c r="K591" s="1148" t="s">
        <v>3414</v>
      </c>
      <c r="L591" s="1" t="s">
        <v>13678</v>
      </c>
      <c r="M591" s="30" t="s">
        <v>13679</v>
      </c>
      <c r="N591" s="30"/>
      <c r="O591" s="109"/>
    </row>
    <row r="592" spans="1:15" ht="40.5" x14ac:dyDescent="0.25">
      <c r="A592" s="1149"/>
      <c r="B592" s="46">
        <v>22</v>
      </c>
      <c r="C592" s="30" t="s">
        <v>677</v>
      </c>
      <c r="D592" s="79">
        <v>2565</v>
      </c>
      <c r="E592" s="1147"/>
      <c r="F592" s="1147"/>
      <c r="G592" s="1319"/>
      <c r="H592" s="1149"/>
      <c r="I592" s="1149"/>
      <c r="J592" s="1149"/>
      <c r="K592" s="1149"/>
      <c r="L592" s="1" t="s">
        <v>14200</v>
      </c>
      <c r="M592" s="30" t="s">
        <v>14202</v>
      </c>
      <c r="N592" s="30"/>
      <c r="O592" s="109"/>
    </row>
    <row r="593" spans="1:15" ht="40.5" x14ac:dyDescent="0.25">
      <c r="A593" s="1150"/>
      <c r="B593" s="46">
        <v>28</v>
      </c>
      <c r="C593" s="30" t="s">
        <v>677</v>
      </c>
      <c r="D593" s="79">
        <v>2565</v>
      </c>
      <c r="E593" s="1115"/>
      <c r="F593" s="1115"/>
      <c r="G593" s="1320"/>
      <c r="H593" s="1150"/>
      <c r="I593" s="1150"/>
      <c r="J593" s="1150"/>
      <c r="K593" s="1150"/>
      <c r="L593" s="1" t="s">
        <v>14201</v>
      </c>
      <c r="M593" s="30" t="s">
        <v>14203</v>
      </c>
      <c r="N593" s="48" t="s">
        <v>14204</v>
      </c>
      <c r="O593" s="109"/>
    </row>
    <row r="594" spans="1:15" ht="40.5" x14ac:dyDescent="0.25">
      <c r="A594" s="1148">
        <v>171</v>
      </c>
      <c r="B594" s="46">
        <v>16</v>
      </c>
      <c r="C594" s="30" t="s">
        <v>71</v>
      </c>
      <c r="D594" s="79">
        <v>2565</v>
      </c>
      <c r="E594" s="1114" t="s">
        <v>13688</v>
      </c>
      <c r="F594" s="1148" t="s">
        <v>13688</v>
      </c>
      <c r="G594" s="1318" t="s">
        <v>13723</v>
      </c>
      <c r="H594" s="1148" t="s">
        <v>3867</v>
      </c>
      <c r="I594" s="1148" t="s">
        <v>417</v>
      </c>
      <c r="J594" s="1148" t="s">
        <v>232</v>
      </c>
      <c r="K594" s="1148" t="s">
        <v>3414</v>
      </c>
      <c r="L594" s="1" t="s">
        <v>13678</v>
      </c>
      <c r="M594" s="30" t="s">
        <v>13689</v>
      </c>
      <c r="N594" s="48" t="s">
        <v>13996</v>
      </c>
      <c r="O594" s="109">
        <v>247080</v>
      </c>
    </row>
    <row r="595" spans="1:15" s="59" customFormat="1" ht="40.5" x14ac:dyDescent="0.25">
      <c r="A595" s="1149"/>
      <c r="B595" s="38">
        <v>23</v>
      </c>
      <c r="C595" s="48" t="s">
        <v>677</v>
      </c>
      <c r="D595" s="77">
        <v>2565</v>
      </c>
      <c r="E595" s="1147"/>
      <c r="F595" s="1149"/>
      <c r="G595" s="1319"/>
      <c r="H595" s="1149"/>
      <c r="I595" s="1149"/>
      <c r="J595" s="1149"/>
      <c r="K595" s="1149"/>
      <c r="L595" s="26" t="s">
        <v>13690</v>
      </c>
      <c r="M595" s="48" t="s">
        <v>14104</v>
      </c>
      <c r="N595" s="48"/>
      <c r="O595" s="109"/>
    </row>
    <row r="596" spans="1:15" s="59" customFormat="1" x14ac:dyDescent="0.25">
      <c r="A596" s="1150"/>
      <c r="B596" s="38">
        <v>23</v>
      </c>
      <c r="C596" s="48" t="s">
        <v>677</v>
      </c>
      <c r="D596" s="77">
        <v>2565</v>
      </c>
      <c r="E596" s="1115"/>
      <c r="F596" s="1150"/>
      <c r="G596" s="1320"/>
      <c r="H596" s="1150"/>
      <c r="I596" s="1150"/>
      <c r="J596" s="1150"/>
      <c r="K596" s="1150"/>
      <c r="L596" s="26" t="s">
        <v>13691</v>
      </c>
      <c r="M596" s="48" t="s">
        <v>14105</v>
      </c>
      <c r="N596" s="48"/>
      <c r="O596" s="109"/>
    </row>
    <row r="597" spans="1:15" ht="36.75" customHeight="1" x14ac:dyDescent="0.25">
      <c r="A597" s="1148">
        <v>172</v>
      </c>
      <c r="B597" s="46">
        <v>26</v>
      </c>
      <c r="C597" s="30" t="s">
        <v>71</v>
      </c>
      <c r="D597" s="79">
        <v>2565</v>
      </c>
      <c r="E597" s="1148" t="s">
        <v>13722</v>
      </c>
      <c r="F597" s="1148" t="s">
        <v>13722</v>
      </c>
      <c r="G597" s="1148" t="s">
        <v>13724</v>
      </c>
      <c r="H597" s="1148" t="s">
        <v>13725</v>
      </c>
      <c r="I597" s="1148" t="s">
        <v>125</v>
      </c>
      <c r="J597" s="1148" t="s">
        <v>92</v>
      </c>
      <c r="K597" s="1148" t="s">
        <v>3414</v>
      </c>
      <c r="L597" s="1" t="s">
        <v>12595</v>
      </c>
      <c r="M597" s="30" t="s">
        <v>13726</v>
      </c>
      <c r="N597" s="30"/>
      <c r="O597" s="109"/>
    </row>
    <row r="598" spans="1:15" s="59" customFormat="1" ht="36.75" customHeight="1" x14ac:dyDescent="0.25">
      <c r="A598" s="1149"/>
      <c r="B598" s="38">
        <v>7</v>
      </c>
      <c r="C598" s="48" t="s">
        <v>64</v>
      </c>
      <c r="D598" s="77">
        <v>2566</v>
      </c>
      <c r="E598" s="1149"/>
      <c r="F598" s="1149"/>
      <c r="G598" s="1149"/>
      <c r="H598" s="1149"/>
      <c r="I598" s="1149"/>
      <c r="J598" s="1149"/>
      <c r="K598" s="1149"/>
      <c r="L598" s="26" t="s">
        <v>13690</v>
      </c>
      <c r="M598" s="48" t="s">
        <v>14811</v>
      </c>
      <c r="N598" s="48"/>
      <c r="O598" s="109"/>
    </row>
    <row r="599" spans="1:15" s="59" customFormat="1" ht="36.75" customHeight="1" x14ac:dyDescent="0.25">
      <c r="A599" s="1149"/>
      <c r="B599" s="38">
        <v>13</v>
      </c>
      <c r="C599" s="48" t="s">
        <v>64</v>
      </c>
      <c r="D599" s="77">
        <v>2566</v>
      </c>
      <c r="E599" s="1149"/>
      <c r="F599" s="1149"/>
      <c r="G599" s="1149"/>
      <c r="H599" s="1149"/>
      <c r="I599" s="1149"/>
      <c r="J599" s="1149"/>
      <c r="K599" s="1149"/>
      <c r="L599" s="26" t="s">
        <v>13691</v>
      </c>
      <c r="M599" s="48" t="s">
        <v>14812</v>
      </c>
      <c r="N599" s="48" t="s">
        <v>14813</v>
      </c>
      <c r="O599" s="109">
        <v>340000</v>
      </c>
    </row>
    <row r="600" spans="1:15" s="59" customFormat="1" ht="36.75" customHeight="1" x14ac:dyDescent="0.25">
      <c r="A600" s="1150"/>
      <c r="B600" s="38">
        <v>13</v>
      </c>
      <c r="C600" s="48" t="s">
        <v>64</v>
      </c>
      <c r="D600" s="77">
        <v>2566</v>
      </c>
      <c r="E600" s="1150"/>
      <c r="F600" s="1150"/>
      <c r="G600" s="1150"/>
      <c r="H600" s="1150"/>
      <c r="I600" s="1150"/>
      <c r="J600" s="1150"/>
      <c r="K600" s="1150"/>
      <c r="L600" s="26" t="s">
        <v>14814</v>
      </c>
      <c r="M600" s="48" t="s">
        <v>14815</v>
      </c>
      <c r="N600" s="48"/>
      <c r="O600" s="109"/>
    </row>
    <row r="601" spans="1:15" ht="40.5" x14ac:dyDescent="0.25">
      <c r="A601" s="1148">
        <v>173</v>
      </c>
      <c r="B601" s="46">
        <v>30</v>
      </c>
      <c r="C601" s="30" t="s">
        <v>71</v>
      </c>
      <c r="D601" s="79">
        <v>2565</v>
      </c>
      <c r="E601" s="221" t="s">
        <v>13628</v>
      </c>
      <c r="F601" s="1148" t="s">
        <v>13806</v>
      </c>
      <c r="G601" s="1148" t="s">
        <v>13807</v>
      </c>
      <c r="H601" s="1148" t="s">
        <v>13808</v>
      </c>
      <c r="I601" s="1148" t="s">
        <v>417</v>
      </c>
      <c r="J601" s="1148" t="s">
        <v>232</v>
      </c>
      <c r="K601" s="1148" t="s">
        <v>3414</v>
      </c>
      <c r="L601" s="1" t="s">
        <v>13889</v>
      </c>
      <c r="M601" s="30" t="s">
        <v>13891</v>
      </c>
      <c r="N601" s="30"/>
      <c r="O601" s="109"/>
    </row>
    <row r="602" spans="1:15" ht="40.5" x14ac:dyDescent="0.25">
      <c r="A602" s="1149"/>
      <c r="B602" s="46">
        <v>3</v>
      </c>
      <c r="C602" s="30" t="s">
        <v>67</v>
      </c>
      <c r="D602" s="79">
        <v>2565</v>
      </c>
      <c r="E602" s="1148" t="s">
        <v>13886</v>
      </c>
      <c r="F602" s="1149"/>
      <c r="G602" s="1149"/>
      <c r="H602" s="1149"/>
      <c r="I602" s="1149"/>
      <c r="J602" s="1149"/>
      <c r="K602" s="1149"/>
      <c r="L602" s="1" t="s">
        <v>13890</v>
      </c>
      <c r="M602" s="30" t="s">
        <v>13888</v>
      </c>
      <c r="N602" s="30"/>
      <c r="O602" s="109"/>
    </row>
    <row r="603" spans="1:15" ht="60.75" x14ac:dyDescent="0.25">
      <c r="A603" s="1149"/>
      <c r="B603" s="46">
        <v>12</v>
      </c>
      <c r="C603" s="30" t="s">
        <v>67</v>
      </c>
      <c r="D603" s="79">
        <v>2565</v>
      </c>
      <c r="E603" s="1149"/>
      <c r="F603" s="1149"/>
      <c r="G603" s="1149"/>
      <c r="H603" s="1149"/>
      <c r="I603" s="1149"/>
      <c r="J603" s="1149"/>
      <c r="K603" s="1149"/>
      <c r="L603" s="1" t="s">
        <v>13887</v>
      </c>
      <c r="M603" s="30" t="s">
        <v>13885</v>
      </c>
      <c r="N603" s="30"/>
      <c r="O603" s="109"/>
    </row>
    <row r="604" spans="1:15" ht="40.5" x14ac:dyDescent="0.25">
      <c r="A604" s="1149"/>
      <c r="B604" s="46">
        <v>30</v>
      </c>
      <c r="C604" s="30" t="s">
        <v>677</v>
      </c>
      <c r="D604" s="79">
        <v>2565</v>
      </c>
      <c r="E604" s="1149"/>
      <c r="F604" s="1149"/>
      <c r="G604" s="1149"/>
      <c r="H604" s="1149"/>
      <c r="I604" s="1149"/>
      <c r="J604" s="1149"/>
      <c r="K604" s="1149"/>
      <c r="L604" s="1" t="s">
        <v>14221</v>
      </c>
      <c r="M604" s="30" t="s">
        <v>14222</v>
      </c>
      <c r="N604" s="30"/>
      <c r="O604" s="109"/>
    </row>
    <row r="605" spans="1:15" ht="40.5" x14ac:dyDescent="0.25">
      <c r="A605" s="1150"/>
      <c r="B605" s="46">
        <v>18</v>
      </c>
      <c r="C605" s="30" t="s">
        <v>68</v>
      </c>
      <c r="D605" s="79">
        <v>2566</v>
      </c>
      <c r="E605" s="1150"/>
      <c r="F605" s="1150"/>
      <c r="G605" s="1150"/>
      <c r="H605" s="1150"/>
      <c r="I605" s="1150"/>
      <c r="J605" s="1150"/>
      <c r="K605" s="1150"/>
      <c r="L605" s="1" t="s">
        <v>14616</v>
      </c>
      <c r="M605" s="30" t="s">
        <v>14617</v>
      </c>
      <c r="N605" s="30"/>
      <c r="O605" s="109"/>
    </row>
    <row r="606" spans="1:15" ht="60.75" x14ac:dyDescent="0.25">
      <c r="A606" s="1148">
        <v>174</v>
      </c>
      <c r="B606" s="46">
        <v>10</v>
      </c>
      <c r="C606" s="30" t="s">
        <v>67</v>
      </c>
      <c r="D606" s="79">
        <v>2565</v>
      </c>
      <c r="E606" s="1148" t="s">
        <v>13881</v>
      </c>
      <c r="F606" s="1148" t="s">
        <v>13882</v>
      </c>
      <c r="G606" s="1053" t="s">
        <v>14287</v>
      </c>
      <c r="H606" s="1148" t="s">
        <v>13883</v>
      </c>
      <c r="I606" s="1148" t="s">
        <v>81</v>
      </c>
      <c r="J606" s="1148" t="s">
        <v>485</v>
      </c>
      <c r="K606" s="1148" t="s">
        <v>3414</v>
      </c>
      <c r="L606" s="1" t="s">
        <v>13884</v>
      </c>
      <c r="M606" s="30" t="s">
        <v>13885</v>
      </c>
      <c r="N606" s="30"/>
      <c r="O606" s="109"/>
    </row>
    <row r="607" spans="1:15" x14ac:dyDescent="0.25">
      <c r="A607" s="1150"/>
      <c r="B607" s="46">
        <v>6</v>
      </c>
      <c r="C607" s="30" t="s">
        <v>682</v>
      </c>
      <c r="D607" s="79">
        <v>2565</v>
      </c>
      <c r="E607" s="1150"/>
      <c r="F607" s="1150"/>
      <c r="G607" s="1150"/>
      <c r="H607" s="1150"/>
      <c r="I607" s="1150"/>
      <c r="J607" s="1150"/>
      <c r="K607" s="1150"/>
      <c r="L607" s="1"/>
      <c r="M607" s="30"/>
      <c r="N607" s="30"/>
      <c r="O607" s="109"/>
    </row>
    <row r="608" spans="1:15" ht="40.5" x14ac:dyDescent="0.25">
      <c r="A608" s="46">
        <v>175</v>
      </c>
      <c r="B608" s="69">
        <v>30</v>
      </c>
      <c r="C608" s="69" t="s">
        <v>677</v>
      </c>
      <c r="D608" s="113">
        <v>2565</v>
      </c>
      <c r="E608" s="30" t="s">
        <v>14195</v>
      </c>
      <c r="F608" s="30" t="s">
        <v>14195</v>
      </c>
      <c r="G608" s="30" t="s">
        <v>14196</v>
      </c>
      <c r="H608" s="79" t="s">
        <v>14197</v>
      </c>
      <c r="I608" s="79" t="s">
        <v>1791</v>
      </c>
      <c r="J608" s="79" t="s">
        <v>78</v>
      </c>
      <c r="K608" s="79" t="s">
        <v>3414</v>
      </c>
      <c r="L608" s="1" t="s">
        <v>14198</v>
      </c>
      <c r="M608" s="30" t="s">
        <v>14199</v>
      </c>
      <c r="N608" s="30"/>
      <c r="O608" s="109"/>
    </row>
    <row r="609" spans="1:15" ht="37.5" customHeight="1" x14ac:dyDescent="0.25">
      <c r="A609" s="1148">
        <v>176</v>
      </c>
      <c r="B609" s="69">
        <v>30</v>
      </c>
      <c r="C609" s="69" t="s">
        <v>677</v>
      </c>
      <c r="D609" s="113">
        <v>2565</v>
      </c>
      <c r="E609" s="30" t="s">
        <v>13628</v>
      </c>
      <c r="F609" s="1148" t="s">
        <v>14223</v>
      </c>
      <c r="G609" s="1053" t="s">
        <v>14214</v>
      </c>
      <c r="H609" s="1148" t="s">
        <v>14215</v>
      </c>
      <c r="I609" s="1148" t="s">
        <v>284</v>
      </c>
      <c r="J609" s="1148" t="s">
        <v>78</v>
      </c>
      <c r="K609" s="1148" t="s">
        <v>3414</v>
      </c>
      <c r="L609" s="1" t="s">
        <v>14218</v>
      </c>
      <c r="M609" s="30" t="s">
        <v>14925</v>
      </c>
      <c r="N609" s="30"/>
      <c r="O609" s="109"/>
    </row>
    <row r="610" spans="1:15" ht="37.5" customHeight="1" x14ac:dyDescent="0.25">
      <c r="A610" s="1150"/>
      <c r="B610" s="69">
        <v>2</v>
      </c>
      <c r="C610" s="69" t="s">
        <v>682</v>
      </c>
      <c r="D610" s="113">
        <v>2565</v>
      </c>
      <c r="E610" s="30" t="s">
        <v>14923</v>
      </c>
      <c r="F610" s="1150"/>
      <c r="G610" s="1054"/>
      <c r="H610" s="1150"/>
      <c r="I610" s="1150"/>
      <c r="J610" s="1150"/>
      <c r="K610" s="1150"/>
      <c r="L610" s="1" t="s">
        <v>14218</v>
      </c>
      <c r="M610" s="30" t="s">
        <v>14216</v>
      </c>
      <c r="N610" s="30"/>
      <c r="O610" s="109"/>
    </row>
    <row r="611" spans="1:15" ht="37.5" customHeight="1" x14ac:dyDescent="0.25">
      <c r="A611" s="1148">
        <v>177</v>
      </c>
      <c r="B611" s="69">
        <v>30</v>
      </c>
      <c r="C611" s="69" t="s">
        <v>677</v>
      </c>
      <c r="D611" s="113">
        <v>2565</v>
      </c>
      <c r="E611" s="30" t="s">
        <v>13628</v>
      </c>
      <c r="F611" s="1148" t="s">
        <v>14217</v>
      </c>
      <c r="G611" s="1148" t="s">
        <v>14921</v>
      </c>
      <c r="H611" s="1148" t="s">
        <v>14922</v>
      </c>
      <c r="I611" s="1148" t="s">
        <v>346</v>
      </c>
      <c r="J611" s="1148" t="s">
        <v>78</v>
      </c>
      <c r="K611" s="1148" t="s">
        <v>3414</v>
      </c>
      <c r="L611" s="1" t="s">
        <v>14219</v>
      </c>
      <c r="M611" s="30" t="s">
        <v>14924</v>
      </c>
      <c r="N611" s="30"/>
      <c r="O611" s="109"/>
    </row>
    <row r="612" spans="1:15" x14ac:dyDescent="0.25">
      <c r="A612" s="1150"/>
      <c r="B612" s="69">
        <v>2</v>
      </c>
      <c r="C612" s="69" t="s">
        <v>682</v>
      </c>
      <c r="D612" s="113">
        <v>2565</v>
      </c>
      <c r="E612" s="30" t="s">
        <v>14923</v>
      </c>
      <c r="F612" s="1150"/>
      <c r="G612" s="1150"/>
      <c r="H612" s="1150"/>
      <c r="I612" s="1150"/>
      <c r="J612" s="1150"/>
      <c r="K612" s="1150"/>
      <c r="L612" s="1" t="s">
        <v>14219</v>
      </c>
      <c r="M612" s="30" t="s">
        <v>14220</v>
      </c>
      <c r="N612" s="30"/>
      <c r="O612" s="109"/>
    </row>
    <row r="613" spans="1:15" ht="40.5" x14ac:dyDescent="0.25">
      <c r="A613" s="1148">
        <v>178</v>
      </c>
      <c r="B613" s="46">
        <v>6</v>
      </c>
      <c r="C613" s="30" t="s">
        <v>682</v>
      </c>
      <c r="D613" s="79">
        <v>2565</v>
      </c>
      <c r="E613" s="1148" t="s">
        <v>14270</v>
      </c>
      <c r="F613" s="1148" t="s">
        <v>14256</v>
      </c>
      <c r="G613" s="1148" t="s">
        <v>14257</v>
      </c>
      <c r="H613" s="1148" t="s">
        <v>14258</v>
      </c>
      <c r="I613" s="1148" t="s">
        <v>388</v>
      </c>
      <c r="J613" s="1148" t="s">
        <v>388</v>
      </c>
      <c r="K613" s="1148" t="s">
        <v>3414</v>
      </c>
      <c r="L613" s="1" t="s">
        <v>14259</v>
      </c>
      <c r="M613" s="30" t="s">
        <v>14262</v>
      </c>
      <c r="N613" s="30" t="s">
        <v>14263</v>
      </c>
      <c r="O613" s="109"/>
    </row>
    <row r="614" spans="1:15" ht="40.5" x14ac:dyDescent="0.25">
      <c r="A614" s="1150"/>
      <c r="B614" s="46">
        <v>6</v>
      </c>
      <c r="C614" s="30" t="s">
        <v>682</v>
      </c>
      <c r="D614" s="79">
        <v>2565</v>
      </c>
      <c r="E614" s="1150"/>
      <c r="F614" s="1150"/>
      <c r="G614" s="1150"/>
      <c r="H614" s="1150"/>
      <c r="I614" s="1150"/>
      <c r="J614" s="1150"/>
      <c r="K614" s="1150"/>
      <c r="L614" s="1" t="s">
        <v>14260</v>
      </c>
      <c r="M614" s="30" t="s">
        <v>14261</v>
      </c>
      <c r="N614" s="30"/>
      <c r="O614" s="109"/>
    </row>
    <row r="615" spans="1:15" ht="40.5" x14ac:dyDescent="0.25">
      <c r="A615" s="1148">
        <v>179</v>
      </c>
      <c r="B615" s="46">
        <v>8</v>
      </c>
      <c r="C615" s="30" t="s">
        <v>682</v>
      </c>
      <c r="D615" s="79">
        <v>2565</v>
      </c>
      <c r="E615" s="1114" t="s">
        <v>14317</v>
      </c>
      <c r="F615" s="1148" t="s">
        <v>14317</v>
      </c>
      <c r="G615" s="1148" t="s">
        <v>14318</v>
      </c>
      <c r="H615" s="1148" t="s">
        <v>14319</v>
      </c>
      <c r="I615" s="1148" t="s">
        <v>828</v>
      </c>
      <c r="J615" s="1148" t="s">
        <v>11</v>
      </c>
      <c r="K615" s="1148" t="s">
        <v>3414</v>
      </c>
      <c r="L615" s="1" t="s">
        <v>14320</v>
      </c>
      <c r="M615" s="30" t="s">
        <v>14321</v>
      </c>
      <c r="N615" s="30"/>
      <c r="O615" s="109"/>
    </row>
    <row r="616" spans="1:15" s="59" customFormat="1" ht="40.5" x14ac:dyDescent="0.25">
      <c r="A616" s="1149"/>
      <c r="B616" s="38">
        <v>7</v>
      </c>
      <c r="C616" s="48" t="s">
        <v>2944</v>
      </c>
      <c r="D616" s="77">
        <v>2566</v>
      </c>
      <c r="E616" s="1147"/>
      <c r="F616" s="1149"/>
      <c r="G616" s="1149"/>
      <c r="H616" s="1149"/>
      <c r="I616" s="1149"/>
      <c r="J616" s="1149"/>
      <c r="K616" s="1149"/>
      <c r="L616" s="26" t="s">
        <v>13690</v>
      </c>
      <c r="M616" s="48" t="s">
        <v>14731</v>
      </c>
      <c r="N616" s="48"/>
      <c r="O616" s="109"/>
    </row>
    <row r="617" spans="1:15" s="59" customFormat="1" x14ac:dyDescent="0.25">
      <c r="A617" s="1150"/>
      <c r="B617" s="38">
        <v>9</v>
      </c>
      <c r="C617" s="48" t="s">
        <v>2944</v>
      </c>
      <c r="D617" s="77">
        <v>2566</v>
      </c>
      <c r="E617" s="1115"/>
      <c r="F617" s="1150"/>
      <c r="G617" s="1150"/>
      <c r="H617" s="1150"/>
      <c r="I617" s="1150"/>
      <c r="J617" s="1150"/>
      <c r="K617" s="1150"/>
      <c r="L617" s="26" t="s">
        <v>13691</v>
      </c>
      <c r="M617" s="48" t="s">
        <v>14730</v>
      </c>
      <c r="N617" s="48" t="s">
        <v>14732</v>
      </c>
      <c r="O617" s="109"/>
    </row>
    <row r="618" spans="1:15" s="597" customFormat="1" ht="40.5" x14ac:dyDescent="0.25">
      <c r="A618" s="1364">
        <v>180</v>
      </c>
      <c r="B618" s="593">
        <v>30</v>
      </c>
      <c r="C618" s="594" t="s">
        <v>68</v>
      </c>
      <c r="D618" s="595">
        <v>2566</v>
      </c>
      <c r="E618" s="1243" t="s">
        <v>14670</v>
      </c>
      <c r="F618" s="1243" t="s">
        <v>14667</v>
      </c>
      <c r="G618" s="1243" t="s">
        <v>14668</v>
      </c>
      <c r="H618" s="1243" t="s">
        <v>14669</v>
      </c>
      <c r="I618" s="1243" t="s">
        <v>786</v>
      </c>
      <c r="J618" s="1243" t="s">
        <v>11</v>
      </c>
      <c r="K618" s="1243" t="s">
        <v>3414</v>
      </c>
      <c r="L618" s="577" t="s">
        <v>14671</v>
      </c>
      <c r="M618" s="577" t="s">
        <v>14799</v>
      </c>
      <c r="N618" s="596" t="s">
        <v>3849</v>
      </c>
      <c r="O618" s="592"/>
    </row>
    <row r="619" spans="1:15" s="601" customFormat="1" ht="40.5" x14ac:dyDescent="0.25">
      <c r="A619" s="1365"/>
      <c r="B619" s="598">
        <v>10</v>
      </c>
      <c r="C619" s="599" t="s">
        <v>65</v>
      </c>
      <c r="D619" s="600">
        <v>2566</v>
      </c>
      <c r="E619" s="1244"/>
      <c r="F619" s="1244"/>
      <c r="G619" s="1244"/>
      <c r="H619" s="1244"/>
      <c r="I619" s="1244"/>
      <c r="J619" s="1244"/>
      <c r="K619" s="1244"/>
      <c r="L619" s="584" t="s">
        <v>15079</v>
      </c>
      <c r="M619" s="584" t="s">
        <v>15081</v>
      </c>
      <c r="N619" s="599"/>
      <c r="O619" s="592"/>
    </row>
    <row r="620" spans="1:15" s="601" customFormat="1" ht="40.5" x14ac:dyDescent="0.25">
      <c r="A620" s="1366"/>
      <c r="B620" s="598">
        <v>14</v>
      </c>
      <c r="C620" s="599" t="s">
        <v>65</v>
      </c>
      <c r="D620" s="600">
        <v>2566</v>
      </c>
      <c r="E620" s="1245"/>
      <c r="F620" s="1245"/>
      <c r="G620" s="1245"/>
      <c r="H620" s="1245"/>
      <c r="I620" s="1245"/>
      <c r="J620" s="1245"/>
      <c r="K620" s="1245"/>
      <c r="L620" s="584" t="s">
        <v>15080</v>
      </c>
      <c r="M620" s="584" t="s">
        <v>15082</v>
      </c>
      <c r="N620" s="599" t="s">
        <v>15083</v>
      </c>
      <c r="O620" s="592"/>
    </row>
    <row r="621" spans="1:15" ht="36" customHeight="1" x14ac:dyDescent="0.25">
      <c r="A621" s="46">
        <v>181</v>
      </c>
      <c r="B621" s="46">
        <v>1</v>
      </c>
      <c r="C621" s="30" t="s">
        <v>64</v>
      </c>
      <c r="D621" s="79">
        <v>2566</v>
      </c>
      <c r="E621" s="30" t="s">
        <v>14800</v>
      </c>
      <c r="F621" s="79" t="s">
        <v>14801</v>
      </c>
      <c r="G621" s="30" t="s">
        <v>14802</v>
      </c>
      <c r="H621" s="79" t="s">
        <v>14803</v>
      </c>
      <c r="I621" s="46" t="s">
        <v>346</v>
      </c>
      <c r="J621" s="46" t="s">
        <v>78</v>
      </c>
      <c r="K621" s="46" t="s">
        <v>3414</v>
      </c>
      <c r="L621" s="1" t="s">
        <v>14804</v>
      </c>
      <c r="M621" s="1" t="s">
        <v>14805</v>
      </c>
      <c r="N621" s="30"/>
      <c r="O621" s="109"/>
    </row>
    <row r="622" spans="1:15" ht="36" customHeight="1" x14ac:dyDescent="0.25">
      <c r="A622" s="46">
        <v>182</v>
      </c>
      <c r="B622" s="46">
        <v>1</v>
      </c>
      <c r="C622" s="30" t="s">
        <v>64</v>
      </c>
      <c r="D622" s="79">
        <v>2566</v>
      </c>
      <c r="E622" s="30" t="s">
        <v>14806</v>
      </c>
      <c r="F622" s="79" t="s">
        <v>14807</v>
      </c>
      <c r="G622" s="30" t="s">
        <v>14808</v>
      </c>
      <c r="H622" s="79" t="s">
        <v>14809</v>
      </c>
      <c r="I622" s="46" t="s">
        <v>485</v>
      </c>
      <c r="J622" s="46" t="s">
        <v>485</v>
      </c>
      <c r="K622" s="46" t="s">
        <v>3414</v>
      </c>
      <c r="L622" s="1" t="s">
        <v>14804</v>
      </c>
      <c r="M622" s="1" t="s">
        <v>14810</v>
      </c>
      <c r="N622" s="30"/>
      <c r="O622" s="109"/>
    </row>
    <row r="623" spans="1:15" ht="36" customHeight="1" x14ac:dyDescent="0.25">
      <c r="A623" s="46">
        <v>183</v>
      </c>
      <c r="B623" s="46">
        <v>28</v>
      </c>
      <c r="C623" s="30" t="s">
        <v>64</v>
      </c>
      <c r="D623" s="79">
        <v>2566</v>
      </c>
      <c r="E623" s="30" t="s">
        <v>14945</v>
      </c>
      <c r="F623" s="30" t="s">
        <v>14945</v>
      </c>
      <c r="G623" s="30" t="s">
        <v>14946</v>
      </c>
      <c r="H623" s="79" t="s">
        <v>14947</v>
      </c>
      <c r="I623" s="46" t="s">
        <v>6841</v>
      </c>
      <c r="J623" s="46" t="s">
        <v>11</v>
      </c>
      <c r="K623" s="46" t="s">
        <v>3414</v>
      </c>
      <c r="L623" s="1" t="s">
        <v>14320</v>
      </c>
      <c r="M623" s="139" t="s">
        <v>14948</v>
      </c>
      <c r="N623" s="30"/>
      <c r="O623" s="109"/>
    </row>
    <row r="624" spans="1:15" ht="36" customHeight="1" x14ac:dyDescent="0.25">
      <c r="A624" s="46">
        <v>184</v>
      </c>
      <c r="B624" s="46">
        <v>7</v>
      </c>
      <c r="C624" s="30" t="s">
        <v>65</v>
      </c>
      <c r="D624" s="79">
        <v>2566</v>
      </c>
      <c r="E624" s="30" t="s">
        <v>15279</v>
      </c>
      <c r="F624" s="30" t="s">
        <v>15280</v>
      </c>
      <c r="G624" s="30"/>
      <c r="H624" s="79" t="s">
        <v>13708</v>
      </c>
      <c r="I624" s="46" t="s">
        <v>1188</v>
      </c>
      <c r="J624" s="46" t="s">
        <v>11</v>
      </c>
      <c r="K624" s="46" t="s">
        <v>3414</v>
      </c>
      <c r="L624" s="1" t="s">
        <v>15281</v>
      </c>
      <c r="M624" s="139" t="s">
        <v>15282</v>
      </c>
      <c r="N624" s="30" t="s">
        <v>15283</v>
      </c>
      <c r="O624" s="109"/>
    </row>
    <row r="625" spans="1:15" s="646" customFormat="1" ht="40.5" x14ac:dyDescent="0.25">
      <c r="A625" s="1236">
        <v>185</v>
      </c>
      <c r="B625" s="692">
        <v>13</v>
      </c>
      <c r="C625" s="693" t="s">
        <v>65</v>
      </c>
      <c r="D625" s="694">
        <v>2566</v>
      </c>
      <c r="E625" s="1236" t="s">
        <v>15298</v>
      </c>
      <c r="F625" s="1236" t="s">
        <v>15298</v>
      </c>
      <c r="G625" s="1088" t="s">
        <v>15536</v>
      </c>
      <c r="H625" s="1236" t="s">
        <v>15299</v>
      </c>
      <c r="I625" s="1236" t="s">
        <v>105</v>
      </c>
      <c r="J625" s="1236" t="s">
        <v>105</v>
      </c>
      <c r="K625" s="1236" t="s">
        <v>3414</v>
      </c>
      <c r="L625" s="604" t="s">
        <v>16019</v>
      </c>
      <c r="M625" s="695" t="s">
        <v>15300</v>
      </c>
      <c r="N625" s="693"/>
      <c r="O625" s="613"/>
    </row>
    <row r="626" spans="1:15" s="646" customFormat="1" x14ac:dyDescent="0.25">
      <c r="A626" s="1237"/>
      <c r="B626" s="692">
        <v>27</v>
      </c>
      <c r="C626" s="693" t="s">
        <v>70</v>
      </c>
      <c r="D626" s="694">
        <v>2566</v>
      </c>
      <c r="E626" s="1237"/>
      <c r="F626" s="1237"/>
      <c r="G626" s="1089"/>
      <c r="H626" s="1237"/>
      <c r="I626" s="1237"/>
      <c r="J626" s="1237"/>
      <c r="K626" s="1237"/>
      <c r="L626" s="693" t="s">
        <v>16020</v>
      </c>
      <c r="M626" s="695" t="s">
        <v>16021</v>
      </c>
      <c r="N626" s="693"/>
      <c r="O626" s="613"/>
    </row>
    <row r="627" spans="1:15" s="651" customFormat="1" x14ac:dyDescent="0.25">
      <c r="A627" s="1237"/>
      <c r="B627" s="683">
        <v>30</v>
      </c>
      <c r="C627" s="645" t="s">
        <v>73</v>
      </c>
      <c r="D627" s="684">
        <v>2566</v>
      </c>
      <c r="E627" s="1237"/>
      <c r="F627" s="1237"/>
      <c r="G627" s="1089"/>
      <c r="H627" s="1237"/>
      <c r="I627" s="1237"/>
      <c r="J627" s="1237"/>
      <c r="K627" s="1237"/>
      <c r="L627" s="645" t="s">
        <v>16565</v>
      </c>
      <c r="M627" s="696" t="s">
        <v>16566</v>
      </c>
      <c r="N627" s="645"/>
      <c r="O627" s="613"/>
    </row>
    <row r="628" spans="1:15" s="651" customFormat="1" ht="29.25" customHeight="1" x14ac:dyDescent="0.25">
      <c r="A628" s="1238"/>
      <c r="B628" s="683">
        <v>30</v>
      </c>
      <c r="C628" s="645" t="s">
        <v>73</v>
      </c>
      <c r="D628" s="684">
        <v>2566</v>
      </c>
      <c r="E628" s="1238"/>
      <c r="F628" s="1238"/>
      <c r="G628" s="1090"/>
      <c r="H628" s="1238"/>
      <c r="I628" s="1238"/>
      <c r="J628" s="1238"/>
      <c r="K628" s="1238"/>
      <c r="L628" s="645" t="s">
        <v>16564</v>
      </c>
      <c r="M628" s="696" t="s">
        <v>16563</v>
      </c>
      <c r="N628" s="610" t="s">
        <v>16567</v>
      </c>
      <c r="O628" s="613"/>
    </row>
    <row r="629" spans="1:15" ht="40.5" x14ac:dyDescent="0.25">
      <c r="A629" s="46">
        <v>185</v>
      </c>
      <c r="B629" s="46">
        <v>15</v>
      </c>
      <c r="C629" s="30" t="s">
        <v>65</v>
      </c>
      <c r="D629" s="79">
        <v>2566</v>
      </c>
      <c r="E629" s="30" t="s">
        <v>15284</v>
      </c>
      <c r="F629" s="30" t="s">
        <v>15224</v>
      </c>
      <c r="G629" s="30" t="s">
        <v>15285</v>
      </c>
      <c r="H629" s="79" t="s">
        <v>15286</v>
      </c>
      <c r="I629" s="46" t="s">
        <v>1300</v>
      </c>
      <c r="J629" s="46" t="s">
        <v>216</v>
      </c>
      <c r="K629" s="46" t="s">
        <v>3414</v>
      </c>
      <c r="L629" s="1" t="s">
        <v>15287</v>
      </c>
      <c r="M629" s="139" t="s">
        <v>15288</v>
      </c>
      <c r="N629" s="30"/>
      <c r="O629" s="109"/>
    </row>
    <row r="630" spans="1:15" ht="40.5" x14ac:dyDescent="0.25">
      <c r="A630" s="1148">
        <v>186</v>
      </c>
      <c r="B630" s="46">
        <v>17</v>
      </c>
      <c r="C630" s="30" t="s">
        <v>65</v>
      </c>
      <c r="D630" s="79">
        <v>2566</v>
      </c>
      <c r="E630" s="1114" t="s">
        <v>15116</v>
      </c>
      <c r="F630" s="1148" t="s">
        <v>15117</v>
      </c>
      <c r="G630" s="1148" t="s">
        <v>15118</v>
      </c>
      <c r="H630" s="1148" t="s">
        <v>15119</v>
      </c>
      <c r="I630" s="1148" t="s">
        <v>42</v>
      </c>
      <c r="J630" s="1148" t="s">
        <v>11</v>
      </c>
      <c r="K630" s="1148" t="s">
        <v>3414</v>
      </c>
      <c r="L630" s="1" t="s">
        <v>15120</v>
      </c>
      <c r="M630" s="139" t="s">
        <v>15289</v>
      </c>
      <c r="N630" s="30"/>
      <c r="O630" s="109"/>
    </row>
    <row r="631" spans="1:15" ht="40.5" x14ac:dyDescent="0.25">
      <c r="A631" s="1149"/>
      <c r="B631" s="46">
        <v>25</v>
      </c>
      <c r="C631" s="30" t="s">
        <v>62</v>
      </c>
      <c r="D631" s="79">
        <v>2566</v>
      </c>
      <c r="E631" s="1147"/>
      <c r="F631" s="1149"/>
      <c r="G631" s="1149"/>
      <c r="H631" s="1149"/>
      <c r="I631" s="1149"/>
      <c r="J631" s="1149"/>
      <c r="K631" s="1149"/>
      <c r="L631" s="1" t="s">
        <v>15698</v>
      </c>
      <c r="M631" s="139" t="s">
        <v>15700</v>
      </c>
      <c r="N631" s="30"/>
      <c r="O631" s="109"/>
    </row>
    <row r="632" spans="1:15" ht="40.5" x14ac:dyDescent="0.25">
      <c r="A632" s="1149"/>
      <c r="B632" s="46">
        <v>25</v>
      </c>
      <c r="C632" s="30" t="s">
        <v>15494</v>
      </c>
      <c r="D632" s="79">
        <v>2566</v>
      </c>
      <c r="E632" s="1147"/>
      <c r="F632" s="1149"/>
      <c r="G632" s="1149"/>
      <c r="H632" s="1149"/>
      <c r="I632" s="1149"/>
      <c r="J632" s="1149"/>
      <c r="K632" s="1149"/>
      <c r="L632" s="1" t="s">
        <v>15699</v>
      </c>
      <c r="M632" s="139" t="s">
        <v>15701</v>
      </c>
      <c r="N632" s="30"/>
      <c r="O632" s="109"/>
    </row>
    <row r="633" spans="1:15" ht="40.5" x14ac:dyDescent="0.25">
      <c r="A633" s="1149"/>
      <c r="B633" s="46">
        <v>9</v>
      </c>
      <c r="C633" s="30" t="s">
        <v>70</v>
      </c>
      <c r="D633" s="79">
        <v>2566</v>
      </c>
      <c r="E633" s="1147"/>
      <c r="F633" s="1149"/>
      <c r="G633" s="1149"/>
      <c r="H633" s="1149"/>
      <c r="I633" s="1149"/>
      <c r="J633" s="1149"/>
      <c r="K633" s="1149"/>
      <c r="L633" s="1" t="s">
        <v>9700</v>
      </c>
      <c r="M633" s="139" t="s">
        <v>15702</v>
      </c>
      <c r="N633" s="30"/>
      <c r="O633" s="109"/>
    </row>
    <row r="634" spans="1:15" x14ac:dyDescent="0.25">
      <c r="A634" s="164"/>
      <c r="B634" s="46">
        <v>13</v>
      </c>
      <c r="C634" s="30" t="s">
        <v>69</v>
      </c>
      <c r="D634" s="79">
        <v>2566</v>
      </c>
      <c r="E634" s="164"/>
      <c r="F634" s="164"/>
      <c r="G634" s="164"/>
      <c r="H634" s="164"/>
      <c r="I634" s="164"/>
      <c r="J634" s="164"/>
      <c r="K634" s="164"/>
      <c r="L634" s="1" t="s">
        <v>16209</v>
      </c>
      <c r="M634" s="139" t="s">
        <v>16210</v>
      </c>
      <c r="N634" s="30"/>
      <c r="O634" s="109"/>
    </row>
    <row r="635" spans="1:15" x14ac:dyDescent="0.25">
      <c r="A635" s="164"/>
      <c r="B635" s="46">
        <v>13</v>
      </c>
      <c r="C635" s="30" t="s">
        <v>69</v>
      </c>
      <c r="D635" s="79">
        <v>2566</v>
      </c>
      <c r="E635" s="164"/>
      <c r="F635" s="164"/>
      <c r="G635" s="164"/>
      <c r="H635" s="164"/>
      <c r="I635" s="164"/>
      <c r="J635" s="164"/>
      <c r="K635" s="164"/>
      <c r="L635" s="1" t="s">
        <v>16211</v>
      </c>
      <c r="M635" s="139" t="s">
        <v>16212</v>
      </c>
      <c r="N635" s="30"/>
      <c r="O635" s="109"/>
    </row>
    <row r="636" spans="1:15" x14ac:dyDescent="0.25">
      <c r="A636" s="164"/>
      <c r="B636" s="46">
        <v>18</v>
      </c>
      <c r="C636" s="30" t="s">
        <v>69</v>
      </c>
      <c r="D636" s="79">
        <v>2566</v>
      </c>
      <c r="E636" s="164"/>
      <c r="F636" s="164"/>
      <c r="G636" s="164"/>
      <c r="H636" s="164"/>
      <c r="I636" s="164"/>
      <c r="J636" s="164"/>
      <c r="K636" s="164"/>
      <c r="L636" s="1" t="s">
        <v>16213</v>
      </c>
      <c r="M636" s="139" t="s">
        <v>16214</v>
      </c>
      <c r="N636" s="30"/>
      <c r="O636" s="109"/>
    </row>
    <row r="637" spans="1:15" ht="40.5" x14ac:dyDescent="0.25">
      <c r="A637" s="46">
        <v>187</v>
      </c>
      <c r="B637" s="46">
        <v>24</v>
      </c>
      <c r="C637" s="30" t="s">
        <v>65</v>
      </c>
      <c r="D637" s="79">
        <v>2566</v>
      </c>
      <c r="E637" s="30" t="s">
        <v>15293</v>
      </c>
      <c r="F637" s="79" t="s">
        <v>15293</v>
      </c>
      <c r="G637" s="30" t="s">
        <v>15294</v>
      </c>
      <c r="H637" s="79" t="s">
        <v>15295</v>
      </c>
      <c r="I637" s="46" t="s">
        <v>242</v>
      </c>
      <c r="J637" s="46" t="s">
        <v>78</v>
      </c>
      <c r="K637" s="46" t="s">
        <v>3414</v>
      </c>
      <c r="L637" s="1" t="s">
        <v>15296</v>
      </c>
      <c r="M637" s="616" t="s">
        <v>15297</v>
      </c>
      <c r="N637" s="30"/>
      <c r="O637" s="109"/>
    </row>
    <row r="638" spans="1:15" ht="22.5" customHeight="1" x14ac:dyDescent="0.25">
      <c r="A638" s="46">
        <v>188</v>
      </c>
      <c r="B638" s="46">
        <v>20</v>
      </c>
      <c r="C638" s="30" t="s">
        <v>66</v>
      </c>
      <c r="D638" s="79">
        <v>2566</v>
      </c>
      <c r="E638" s="30" t="s">
        <v>15456</v>
      </c>
      <c r="F638" s="30" t="s">
        <v>15456</v>
      </c>
      <c r="G638" s="30" t="s">
        <v>15457</v>
      </c>
      <c r="H638" s="79" t="s">
        <v>15458</v>
      </c>
      <c r="I638" s="46" t="s">
        <v>247</v>
      </c>
      <c r="J638" s="46" t="s">
        <v>232</v>
      </c>
      <c r="K638" s="46" t="s">
        <v>3414</v>
      </c>
      <c r="L638" s="1" t="s">
        <v>12595</v>
      </c>
      <c r="M638" s="139" t="s">
        <v>15459</v>
      </c>
      <c r="N638" s="30"/>
      <c r="O638" s="109"/>
    </row>
    <row r="639" spans="1:15" ht="22.5" customHeight="1" x14ac:dyDescent="0.25">
      <c r="A639" s="46">
        <v>189</v>
      </c>
      <c r="B639" s="46">
        <v>25</v>
      </c>
      <c r="C639" s="30" t="s">
        <v>66</v>
      </c>
      <c r="D639" s="79">
        <v>2566</v>
      </c>
      <c r="E639" s="30" t="s">
        <v>15547</v>
      </c>
      <c r="F639" s="30" t="s">
        <v>15547</v>
      </c>
      <c r="G639" s="30" t="s">
        <v>15579</v>
      </c>
      <c r="H639" s="79" t="s">
        <v>15549</v>
      </c>
      <c r="I639" s="46" t="s">
        <v>870</v>
      </c>
      <c r="J639" s="46" t="s">
        <v>113</v>
      </c>
      <c r="K639" s="46" t="s">
        <v>3414</v>
      </c>
      <c r="L639" s="1" t="s">
        <v>12595</v>
      </c>
      <c r="M639" s="139" t="s">
        <v>15580</v>
      </c>
      <c r="N639" s="30"/>
      <c r="O639" s="109"/>
    </row>
    <row r="640" spans="1:15" ht="22.5" customHeight="1" x14ac:dyDescent="0.25">
      <c r="A640" s="46">
        <v>190</v>
      </c>
      <c r="B640" s="46">
        <v>26</v>
      </c>
      <c r="C640" s="30" t="s">
        <v>66</v>
      </c>
      <c r="D640" s="79">
        <v>2566</v>
      </c>
      <c r="E640" s="30" t="s">
        <v>15552</v>
      </c>
      <c r="F640" s="30" t="s">
        <v>15552</v>
      </c>
      <c r="G640" s="30" t="s">
        <v>15553</v>
      </c>
      <c r="H640" s="79" t="s">
        <v>15554</v>
      </c>
      <c r="I640" s="46" t="s">
        <v>2173</v>
      </c>
      <c r="J640" s="46" t="s">
        <v>11</v>
      </c>
      <c r="K640" s="46" t="s">
        <v>3414</v>
      </c>
      <c r="L640" s="1" t="s">
        <v>12595</v>
      </c>
      <c r="M640" s="139" t="s">
        <v>15555</v>
      </c>
      <c r="N640" s="30"/>
      <c r="O640" s="109"/>
    </row>
    <row r="641" spans="1:15" ht="22.5" customHeight="1" x14ac:dyDescent="0.25">
      <c r="A641" s="46">
        <v>191</v>
      </c>
      <c r="B641" s="46">
        <v>28</v>
      </c>
      <c r="C641" s="30" t="s">
        <v>66</v>
      </c>
      <c r="D641" s="79">
        <v>2566</v>
      </c>
      <c r="E641" s="30" t="s">
        <v>15569</v>
      </c>
      <c r="F641" s="30" t="s">
        <v>15569</v>
      </c>
      <c r="G641" s="30" t="s">
        <v>15570</v>
      </c>
      <c r="H641" s="79" t="s">
        <v>15571</v>
      </c>
      <c r="I641" s="46" t="s">
        <v>142</v>
      </c>
      <c r="J641" s="46" t="s">
        <v>78</v>
      </c>
      <c r="K641" s="46" t="s">
        <v>3414</v>
      </c>
      <c r="L641" s="1" t="s">
        <v>15550</v>
      </c>
      <c r="M641" s="139" t="s">
        <v>15572</v>
      </c>
      <c r="N641" s="30"/>
      <c r="O641" s="109"/>
    </row>
    <row r="642" spans="1:15" x14ac:dyDescent="0.25">
      <c r="A642" s="1148">
        <v>192</v>
      </c>
      <c r="B642" s="46">
        <v>28</v>
      </c>
      <c r="C642" s="30" t="s">
        <v>66</v>
      </c>
      <c r="D642" s="79">
        <v>2566</v>
      </c>
      <c r="E642" s="1114" t="s">
        <v>15581</v>
      </c>
      <c r="F642" s="1114" t="s">
        <v>15581</v>
      </c>
      <c r="G642" s="1053" t="s">
        <v>16950</v>
      </c>
      <c r="H642" s="1148" t="s">
        <v>15582</v>
      </c>
      <c r="I642" s="1148" t="s">
        <v>261</v>
      </c>
      <c r="J642" s="1148" t="s">
        <v>212</v>
      </c>
      <c r="K642" s="1148" t="s">
        <v>3414</v>
      </c>
      <c r="L642" s="1" t="s">
        <v>12595</v>
      </c>
      <c r="M642" s="139" t="s">
        <v>15583</v>
      </c>
      <c r="N642" s="30"/>
      <c r="O642" s="109"/>
    </row>
    <row r="643" spans="1:15" x14ac:dyDescent="0.25">
      <c r="A643" s="1150"/>
      <c r="B643" s="46">
        <v>12</v>
      </c>
      <c r="C643" s="30" t="s">
        <v>69</v>
      </c>
      <c r="D643" s="79">
        <v>2566</v>
      </c>
      <c r="E643" s="1115"/>
      <c r="F643" s="1115"/>
      <c r="G643" s="1150"/>
      <c r="H643" s="1150"/>
      <c r="I643" s="1150"/>
      <c r="J643" s="1150"/>
      <c r="K643" s="1150"/>
      <c r="L643" s="1" t="s">
        <v>16818</v>
      </c>
      <c r="M643" s="139" t="s">
        <v>16951</v>
      </c>
      <c r="N643" s="30"/>
      <c r="O643" s="109"/>
    </row>
    <row r="644" spans="1:15" ht="40.5" x14ac:dyDescent="0.25">
      <c r="A644" s="46">
        <v>193</v>
      </c>
      <c r="B644" s="46">
        <v>2</v>
      </c>
      <c r="C644" s="30" t="s">
        <v>62</v>
      </c>
      <c r="D644" s="79">
        <v>2566</v>
      </c>
      <c r="E644" s="30" t="s">
        <v>15547</v>
      </c>
      <c r="F644" s="30" t="s">
        <v>15547</v>
      </c>
      <c r="G644" s="1" t="s">
        <v>15548</v>
      </c>
      <c r="H644" s="79" t="s">
        <v>15549</v>
      </c>
      <c r="I644" s="46" t="s">
        <v>870</v>
      </c>
      <c r="J644" s="46" t="s">
        <v>113</v>
      </c>
      <c r="K644" s="46" t="s">
        <v>3414</v>
      </c>
      <c r="L644" s="1" t="s">
        <v>15550</v>
      </c>
      <c r="M644" s="139" t="s">
        <v>15551</v>
      </c>
      <c r="N644" s="30"/>
      <c r="O644" s="109"/>
    </row>
    <row r="645" spans="1:15" ht="40.5" customHeight="1" x14ac:dyDescent="0.25">
      <c r="A645" s="1148">
        <v>194</v>
      </c>
      <c r="B645" s="46">
        <v>24</v>
      </c>
      <c r="C645" s="30" t="s">
        <v>62</v>
      </c>
      <c r="D645" s="79">
        <v>2566</v>
      </c>
      <c r="E645" s="1148" t="s">
        <v>15782</v>
      </c>
      <c r="F645" s="1148" t="s">
        <v>15877</v>
      </c>
      <c r="G645" s="1148" t="s">
        <v>15878</v>
      </c>
      <c r="H645" s="1148" t="s">
        <v>15783</v>
      </c>
      <c r="I645" s="1148" t="s">
        <v>441</v>
      </c>
      <c r="J645" s="1148" t="s">
        <v>216</v>
      </c>
      <c r="K645" s="1148" t="s">
        <v>3414</v>
      </c>
      <c r="L645" s="1" t="s">
        <v>15784</v>
      </c>
      <c r="M645" s="1" t="s">
        <v>15785</v>
      </c>
      <c r="N645" s="30"/>
      <c r="O645" s="109"/>
    </row>
    <row r="646" spans="1:15" ht="40.5" customHeight="1" x14ac:dyDescent="0.25">
      <c r="A646" s="1149"/>
      <c r="B646" s="46">
        <v>8</v>
      </c>
      <c r="C646" s="30" t="s">
        <v>70</v>
      </c>
      <c r="D646" s="79">
        <v>2566</v>
      </c>
      <c r="E646" s="1149"/>
      <c r="F646" s="1149"/>
      <c r="G646" s="1149"/>
      <c r="H646" s="1149"/>
      <c r="I646" s="1149"/>
      <c r="J646" s="1149"/>
      <c r="K646" s="1149"/>
      <c r="L646" s="1" t="s">
        <v>15879</v>
      </c>
      <c r="M646" s="1" t="s">
        <v>15970</v>
      </c>
      <c r="N646" s="30"/>
      <c r="O646" s="109"/>
    </row>
    <row r="647" spans="1:15" ht="35.25" customHeight="1" x14ac:dyDescent="0.25">
      <c r="A647" s="1149"/>
      <c r="B647" s="46">
        <v>7</v>
      </c>
      <c r="C647" s="30" t="s">
        <v>69</v>
      </c>
      <c r="D647" s="79">
        <v>2566</v>
      </c>
      <c r="E647" s="1149"/>
      <c r="F647" s="1149"/>
      <c r="G647" s="1149"/>
      <c r="H647" s="1149"/>
      <c r="I647" s="1149"/>
      <c r="J647" s="1149"/>
      <c r="K647" s="1149"/>
      <c r="L647" s="1" t="s">
        <v>16159</v>
      </c>
      <c r="M647" s="1" t="s">
        <v>16160</v>
      </c>
      <c r="N647" s="30"/>
      <c r="O647" s="109"/>
    </row>
    <row r="648" spans="1:15" ht="39.75" customHeight="1" x14ac:dyDescent="0.25">
      <c r="A648" s="1149"/>
      <c r="B648" s="46">
        <v>11</v>
      </c>
      <c r="C648" s="30" t="s">
        <v>69</v>
      </c>
      <c r="D648" s="79">
        <v>2566</v>
      </c>
      <c r="E648" s="1149"/>
      <c r="F648" s="1149"/>
      <c r="G648" s="1149"/>
      <c r="H648" s="1149"/>
      <c r="I648" s="1149"/>
      <c r="J648" s="1149"/>
      <c r="K648" s="1149"/>
      <c r="L648" s="1" t="s">
        <v>16157</v>
      </c>
      <c r="M648" s="1" t="s">
        <v>16158</v>
      </c>
      <c r="N648" s="30"/>
      <c r="O648" s="109"/>
    </row>
    <row r="649" spans="1:15" ht="35.25" customHeight="1" x14ac:dyDescent="0.25">
      <c r="A649" s="1149"/>
      <c r="B649" s="46">
        <v>8</v>
      </c>
      <c r="C649" s="30" t="s">
        <v>73</v>
      </c>
      <c r="D649" s="79">
        <v>2566</v>
      </c>
      <c r="E649" s="1150"/>
      <c r="F649" s="1150"/>
      <c r="G649" s="1150"/>
      <c r="H649" s="1150"/>
      <c r="I649" s="1150"/>
      <c r="J649" s="1150"/>
      <c r="K649" s="1150"/>
      <c r="L649" s="1" t="s">
        <v>16380</v>
      </c>
      <c r="M649" s="1" t="s">
        <v>16381</v>
      </c>
      <c r="N649" s="30"/>
      <c r="O649" s="109"/>
    </row>
    <row r="650" spans="1:15" ht="32.25" customHeight="1" x14ac:dyDescent="0.25">
      <c r="A650" s="1148">
        <v>195</v>
      </c>
      <c r="B650" s="46">
        <v>20</v>
      </c>
      <c r="C650" s="30" t="s">
        <v>70</v>
      </c>
      <c r="D650" s="79">
        <v>2566</v>
      </c>
      <c r="E650" s="1148" t="s">
        <v>15968</v>
      </c>
      <c r="F650" s="1148" t="s">
        <v>15968</v>
      </c>
      <c r="G650" s="1053" t="s">
        <v>15969</v>
      </c>
      <c r="H650" s="1148" t="s">
        <v>9066</v>
      </c>
      <c r="I650" s="1148" t="s">
        <v>346</v>
      </c>
      <c r="J650" s="1148" t="s">
        <v>352</v>
      </c>
      <c r="K650" s="1148" t="s">
        <v>3234</v>
      </c>
      <c r="L650" s="1" t="s">
        <v>12595</v>
      </c>
      <c r="M650" s="1" t="s">
        <v>15971</v>
      </c>
      <c r="N650" s="30"/>
      <c r="O650" s="109"/>
    </row>
    <row r="651" spans="1:15" ht="32.25" customHeight="1" x14ac:dyDescent="0.25">
      <c r="A651" s="1150"/>
      <c r="B651" s="46">
        <v>4</v>
      </c>
      <c r="C651" s="30" t="s">
        <v>71</v>
      </c>
      <c r="D651" s="79">
        <v>2566</v>
      </c>
      <c r="E651" s="1150"/>
      <c r="F651" s="1150"/>
      <c r="G651" s="1054"/>
      <c r="H651" s="1150"/>
      <c r="I651" s="1150"/>
      <c r="J651" s="1150"/>
      <c r="K651" s="1150"/>
      <c r="L651" s="1" t="s">
        <v>16818</v>
      </c>
      <c r="M651" s="1" t="s">
        <v>16819</v>
      </c>
      <c r="N651" s="30"/>
      <c r="O651" s="109"/>
    </row>
    <row r="652" spans="1:15" x14ac:dyDescent="0.25">
      <c r="A652" s="46">
        <v>196</v>
      </c>
      <c r="B652" s="46">
        <v>14</v>
      </c>
      <c r="C652" s="30" t="s">
        <v>69</v>
      </c>
      <c r="D652" s="79">
        <v>2566</v>
      </c>
      <c r="E652" s="30" t="s">
        <v>15298</v>
      </c>
      <c r="F652" s="30" t="s">
        <v>15298</v>
      </c>
      <c r="G652" s="30" t="s">
        <v>15536</v>
      </c>
      <c r="H652" s="171" t="s">
        <v>15299</v>
      </c>
      <c r="I652" s="171" t="s">
        <v>105</v>
      </c>
      <c r="J652" s="171" t="s">
        <v>105</v>
      </c>
      <c r="K652" s="171" t="s">
        <v>3414</v>
      </c>
      <c r="L652" s="30" t="s">
        <v>16165</v>
      </c>
      <c r="M652" s="139" t="s">
        <v>16166</v>
      </c>
      <c r="N652" s="30"/>
      <c r="O652" s="109"/>
    </row>
    <row r="653" spans="1:15" x14ac:dyDescent="0.25">
      <c r="A653" s="1148">
        <v>197</v>
      </c>
      <c r="B653" s="46">
        <v>18</v>
      </c>
      <c r="C653" s="30" t="s">
        <v>73</v>
      </c>
      <c r="D653" s="79">
        <v>2566</v>
      </c>
      <c r="E653" s="171" t="s">
        <v>16587</v>
      </c>
      <c r="F653" s="1114" t="s">
        <v>16577</v>
      </c>
      <c r="G653" s="1114" t="s">
        <v>16578</v>
      </c>
      <c r="H653" s="1114" t="s">
        <v>16579</v>
      </c>
      <c r="I653" s="1114" t="s">
        <v>284</v>
      </c>
      <c r="J653" s="1114" t="s">
        <v>78</v>
      </c>
      <c r="K653" s="1114" t="s">
        <v>3414</v>
      </c>
      <c r="L653" s="30" t="s">
        <v>16581</v>
      </c>
      <c r="M653" s="139" t="s">
        <v>16580</v>
      </c>
      <c r="N653" s="30"/>
      <c r="O653" s="109"/>
    </row>
    <row r="654" spans="1:15" x14ac:dyDescent="0.25">
      <c r="A654" s="1149"/>
      <c r="B654" s="46">
        <v>31</v>
      </c>
      <c r="C654" s="30" t="s">
        <v>73</v>
      </c>
      <c r="D654" s="79">
        <v>2566</v>
      </c>
      <c r="E654" s="208" t="s">
        <v>16588</v>
      </c>
      <c r="F654" s="1147"/>
      <c r="G654" s="1147"/>
      <c r="H654" s="1147"/>
      <c r="I654" s="1147"/>
      <c r="J654" s="1147"/>
      <c r="K654" s="1147"/>
      <c r="L654" s="30" t="s">
        <v>16582</v>
      </c>
      <c r="M654" s="139" t="s">
        <v>16583</v>
      </c>
      <c r="N654" s="30"/>
      <c r="O654" s="109"/>
    </row>
    <row r="655" spans="1:15" ht="60.75" x14ac:dyDescent="0.3">
      <c r="A655" s="1150"/>
      <c r="B655" s="46">
        <v>31</v>
      </c>
      <c r="C655" s="30" t="s">
        <v>73</v>
      </c>
      <c r="D655" s="79">
        <v>2566</v>
      </c>
      <c r="E655" s="75"/>
      <c r="F655" s="1115"/>
      <c r="G655" s="1115"/>
      <c r="H655" s="1115"/>
      <c r="I655" s="1115"/>
      <c r="J655" s="1115"/>
      <c r="K655" s="1115"/>
      <c r="L655" s="1" t="s">
        <v>16584</v>
      </c>
      <c r="M655" s="139" t="s">
        <v>16586</v>
      </c>
      <c r="N655" s="697" t="s">
        <v>16585</v>
      </c>
      <c r="O655" s="109"/>
    </row>
    <row r="656" spans="1:15" s="651" customFormat="1" ht="27" customHeight="1" x14ac:dyDescent="0.25">
      <c r="A656" s="1262">
        <v>198</v>
      </c>
      <c r="B656" s="683">
        <v>30</v>
      </c>
      <c r="C656" s="645" t="s">
        <v>73</v>
      </c>
      <c r="D656" s="684">
        <v>2566</v>
      </c>
      <c r="E656" s="1361" t="s">
        <v>16568</v>
      </c>
      <c r="F656" s="1361" t="s">
        <v>16569</v>
      </c>
      <c r="G656" s="1361" t="s">
        <v>16570</v>
      </c>
      <c r="H656" s="1361" t="s">
        <v>16571</v>
      </c>
      <c r="I656" s="1361" t="s">
        <v>252</v>
      </c>
      <c r="J656" s="1361" t="s">
        <v>78</v>
      </c>
      <c r="K656" s="1361" t="s">
        <v>3414</v>
      </c>
      <c r="L656" s="645" t="s">
        <v>16572</v>
      </c>
      <c r="M656" s="696" t="s">
        <v>16573</v>
      </c>
      <c r="N656" s="645"/>
      <c r="O656" s="613"/>
    </row>
    <row r="657" spans="1:16" s="651" customFormat="1" ht="27" customHeight="1" x14ac:dyDescent="0.3">
      <c r="A657" s="1264"/>
      <c r="B657" s="683">
        <v>30</v>
      </c>
      <c r="C657" s="645" t="s">
        <v>73</v>
      </c>
      <c r="D657" s="684">
        <v>2566</v>
      </c>
      <c r="E657" s="1362"/>
      <c r="F657" s="1362"/>
      <c r="G657" s="1362"/>
      <c r="H657" s="1362"/>
      <c r="I657" s="1362"/>
      <c r="J657" s="1362"/>
      <c r="K657" s="1362"/>
      <c r="L657" s="645" t="s">
        <v>16574</v>
      </c>
      <c r="M657" s="696" t="s">
        <v>16575</v>
      </c>
      <c r="N657" s="685" t="s">
        <v>16576</v>
      </c>
      <c r="O657" s="613">
        <v>48802.82</v>
      </c>
    </row>
    <row r="658" spans="1:16" s="646" customFormat="1" ht="24" customHeight="1" x14ac:dyDescent="0.3">
      <c r="A658" s="1236">
        <v>199</v>
      </c>
      <c r="B658" s="692">
        <v>31</v>
      </c>
      <c r="C658" s="693" t="s">
        <v>73</v>
      </c>
      <c r="D658" s="694">
        <v>2566</v>
      </c>
      <c r="E658" s="1236" t="s">
        <v>16558</v>
      </c>
      <c r="F658" s="1236" t="s">
        <v>16558</v>
      </c>
      <c r="G658" s="1236" t="s">
        <v>16559</v>
      </c>
      <c r="H658" s="1236" t="s">
        <v>7994</v>
      </c>
      <c r="I658" s="1236" t="s">
        <v>12</v>
      </c>
      <c r="J658" s="1236" t="s">
        <v>527</v>
      </c>
      <c r="K658" s="1236" t="s">
        <v>3414</v>
      </c>
      <c r="L658" s="771" t="s">
        <v>16561</v>
      </c>
      <c r="M658" s="695" t="s">
        <v>16560</v>
      </c>
      <c r="N658" s="693"/>
      <c r="O658" s="613"/>
    </row>
    <row r="659" spans="1:16" s="651" customFormat="1" ht="24" customHeight="1" x14ac:dyDescent="0.3">
      <c r="A659" s="1237"/>
      <c r="B659" s="683">
        <v>28</v>
      </c>
      <c r="C659" s="645" t="s">
        <v>71</v>
      </c>
      <c r="D659" s="684">
        <v>2566</v>
      </c>
      <c r="E659" s="1237"/>
      <c r="F659" s="1237"/>
      <c r="G659" s="1237"/>
      <c r="H659" s="1237"/>
      <c r="I659" s="1237"/>
      <c r="J659" s="1237"/>
      <c r="K659" s="1237"/>
      <c r="L659" s="749" t="s">
        <v>17008</v>
      </c>
      <c r="M659" s="696" t="s">
        <v>17009</v>
      </c>
      <c r="O659" s="613"/>
    </row>
    <row r="660" spans="1:16" s="651" customFormat="1" ht="24" customHeight="1" x14ac:dyDescent="0.3">
      <c r="A660" s="1238"/>
      <c r="B660" s="683">
        <v>28</v>
      </c>
      <c r="C660" s="645" t="s">
        <v>71</v>
      </c>
      <c r="D660" s="684">
        <v>2566</v>
      </c>
      <c r="E660" s="1238"/>
      <c r="F660" s="1238"/>
      <c r="G660" s="1238"/>
      <c r="H660" s="1238"/>
      <c r="I660" s="1238"/>
      <c r="J660" s="1238"/>
      <c r="K660" s="1238"/>
      <c r="L660" s="749" t="s">
        <v>17012</v>
      </c>
      <c r="M660" s="696" t="s">
        <v>17010</v>
      </c>
      <c r="N660" s="610" t="s">
        <v>17011</v>
      </c>
      <c r="O660" s="613"/>
    </row>
    <row r="661" spans="1:16" ht="40.5" x14ac:dyDescent="0.25">
      <c r="A661" s="46">
        <v>200</v>
      </c>
      <c r="B661" s="46">
        <v>31</v>
      </c>
      <c r="C661" s="30" t="s">
        <v>73</v>
      </c>
      <c r="D661" s="79">
        <v>2566</v>
      </c>
      <c r="E661" s="30" t="s">
        <v>16824</v>
      </c>
      <c r="F661" s="30" t="s">
        <v>16824</v>
      </c>
      <c r="G661" s="1" t="s">
        <v>16825</v>
      </c>
      <c r="H661" s="30" t="s">
        <v>16826</v>
      </c>
      <c r="I661" s="30" t="s">
        <v>16127</v>
      </c>
      <c r="J661" s="30" t="s">
        <v>5638</v>
      </c>
      <c r="K661" s="30" t="s">
        <v>3387</v>
      </c>
      <c r="L661" s="1" t="s">
        <v>12595</v>
      </c>
      <c r="M661" s="1" t="s">
        <v>16827</v>
      </c>
      <c r="N661" s="30"/>
      <c r="O661" s="109"/>
    </row>
    <row r="662" spans="1:16" ht="60.75" x14ac:dyDescent="0.25">
      <c r="A662" s="46">
        <v>201</v>
      </c>
      <c r="B662" s="46">
        <v>12</v>
      </c>
      <c r="C662" s="30" t="s">
        <v>71</v>
      </c>
      <c r="D662" s="79">
        <v>2566</v>
      </c>
      <c r="E662" s="30" t="s">
        <v>16874</v>
      </c>
      <c r="F662" s="30" t="s">
        <v>16874</v>
      </c>
      <c r="G662" s="1" t="s">
        <v>16875</v>
      </c>
      <c r="H662" s="30" t="s">
        <v>16876</v>
      </c>
      <c r="I662" s="30" t="s">
        <v>142</v>
      </c>
      <c r="J662" s="30" t="s">
        <v>78</v>
      </c>
      <c r="K662" s="30" t="s">
        <v>3414</v>
      </c>
      <c r="L662" s="1" t="s">
        <v>12595</v>
      </c>
      <c r="M662" s="1" t="s">
        <v>16922</v>
      </c>
      <c r="N662" s="30"/>
      <c r="O662" s="109"/>
    </row>
    <row r="663" spans="1:16" s="956" customFormat="1" ht="40.5" x14ac:dyDescent="0.25">
      <c r="A663" s="1443">
        <v>202</v>
      </c>
      <c r="B663" s="953">
        <v>12</v>
      </c>
      <c r="C663" s="954" t="s">
        <v>71</v>
      </c>
      <c r="D663" s="955">
        <v>2566</v>
      </c>
      <c r="E663" s="1443" t="s">
        <v>16881</v>
      </c>
      <c r="F663" s="1443" t="s">
        <v>16881</v>
      </c>
      <c r="G663" s="1443" t="s">
        <v>16882</v>
      </c>
      <c r="H663" s="1443" t="s">
        <v>16883</v>
      </c>
      <c r="I663" s="1443" t="s">
        <v>261</v>
      </c>
      <c r="J663" s="1443" t="s">
        <v>212</v>
      </c>
      <c r="K663" s="1443" t="s">
        <v>3414</v>
      </c>
      <c r="L663" s="949" t="s">
        <v>23329</v>
      </c>
      <c r="M663" s="949" t="s">
        <v>16921</v>
      </c>
      <c r="O663" s="948"/>
    </row>
    <row r="664" spans="1:16" s="956" customFormat="1" ht="40.5" x14ac:dyDescent="0.25">
      <c r="A664" s="1444"/>
      <c r="B664" s="953">
        <v>27</v>
      </c>
      <c r="C664" s="954" t="s">
        <v>71</v>
      </c>
      <c r="D664" s="955">
        <v>2566</v>
      </c>
      <c r="E664" s="1444"/>
      <c r="F664" s="1444"/>
      <c r="G664" s="1444"/>
      <c r="H664" s="1444"/>
      <c r="I664" s="1444"/>
      <c r="J664" s="1444"/>
      <c r="K664" s="1444"/>
      <c r="L664" s="949" t="s">
        <v>23370</v>
      </c>
      <c r="M664" s="949" t="s">
        <v>17002</v>
      </c>
      <c r="N664" s="954"/>
      <c r="O664" s="948"/>
    </row>
    <row r="665" spans="1:16" s="956" customFormat="1" ht="40.5" x14ac:dyDescent="0.25">
      <c r="A665" s="1444"/>
      <c r="B665" s="953">
        <v>25</v>
      </c>
      <c r="C665" s="954" t="s">
        <v>70</v>
      </c>
      <c r="D665" s="955">
        <v>2567</v>
      </c>
      <c r="E665" s="1444"/>
      <c r="F665" s="1444"/>
      <c r="G665" s="1444"/>
      <c r="H665" s="1444"/>
      <c r="I665" s="1444"/>
      <c r="J665" s="1444"/>
      <c r="K665" s="1444"/>
      <c r="L665" s="949" t="s">
        <v>23365</v>
      </c>
      <c r="M665" s="949" t="s">
        <v>23366</v>
      </c>
      <c r="N665" s="954"/>
      <c r="O665" s="948"/>
    </row>
    <row r="666" spans="1:16" s="956" customFormat="1" ht="40.5" x14ac:dyDescent="0.3">
      <c r="A666" s="1444"/>
      <c r="B666" s="953">
        <v>27</v>
      </c>
      <c r="C666" s="954" t="s">
        <v>70</v>
      </c>
      <c r="D666" s="955">
        <v>2567</v>
      </c>
      <c r="E666" s="1444"/>
      <c r="F666" s="1444"/>
      <c r="G666" s="1444"/>
      <c r="H666" s="1444"/>
      <c r="I666" s="1444"/>
      <c r="J666" s="1444"/>
      <c r="K666" s="1444"/>
      <c r="L666" s="949" t="s">
        <v>23367</v>
      </c>
      <c r="M666" s="949" t="s">
        <v>23368</v>
      </c>
      <c r="N666" s="957" t="s">
        <v>23369</v>
      </c>
      <c r="O666" s="948"/>
    </row>
    <row r="667" spans="1:16" s="956" customFormat="1" ht="42.75" customHeight="1" x14ac:dyDescent="0.3">
      <c r="A667" s="1444"/>
      <c r="B667" s="953">
        <v>28</v>
      </c>
      <c r="C667" s="954" t="s">
        <v>70</v>
      </c>
      <c r="D667" s="955">
        <v>2567</v>
      </c>
      <c r="E667" s="1444"/>
      <c r="F667" s="1444"/>
      <c r="G667" s="1444"/>
      <c r="H667" s="1444"/>
      <c r="I667" s="1444"/>
      <c r="J667" s="1444"/>
      <c r="K667" s="1444"/>
      <c r="L667" s="949" t="s">
        <v>23372</v>
      </c>
      <c r="M667" s="949" t="s">
        <v>23371</v>
      </c>
      <c r="N667" s="958" t="s">
        <v>23373</v>
      </c>
      <c r="O667" s="948"/>
      <c r="P667" s="956" t="s">
        <v>23374</v>
      </c>
    </row>
    <row r="668" spans="1:16" s="956" customFormat="1" ht="42.75" customHeight="1" x14ac:dyDescent="0.25">
      <c r="A668" s="1445"/>
      <c r="B668" s="953"/>
      <c r="C668" s="954"/>
      <c r="D668" s="955"/>
      <c r="E668" s="1445"/>
      <c r="F668" s="1445"/>
      <c r="G668" s="1445"/>
      <c r="H668" s="1445"/>
      <c r="I668" s="1445"/>
      <c r="J668" s="1445"/>
      <c r="K668" s="1445"/>
      <c r="L668" s="949" t="s">
        <v>23375</v>
      </c>
      <c r="M668" s="949" t="s">
        <v>23376</v>
      </c>
      <c r="N668" s="954" t="s">
        <v>23313</v>
      </c>
      <c r="O668" s="948"/>
    </row>
    <row r="669" spans="1:16" ht="40.5" x14ac:dyDescent="0.25">
      <c r="A669" s="46">
        <v>202</v>
      </c>
      <c r="B669" s="46">
        <v>13</v>
      </c>
      <c r="C669" s="30" t="s">
        <v>71</v>
      </c>
      <c r="D669" s="79">
        <v>2566</v>
      </c>
      <c r="E669" s="30" t="s">
        <v>16870</v>
      </c>
      <c r="F669" s="30" t="s">
        <v>16870</v>
      </c>
      <c r="G669" s="30" t="s">
        <v>16871</v>
      </c>
      <c r="H669" s="30" t="s">
        <v>16872</v>
      </c>
      <c r="I669" s="30" t="s">
        <v>142</v>
      </c>
      <c r="J669" s="30" t="s">
        <v>78</v>
      </c>
      <c r="K669" s="30" t="s">
        <v>3414</v>
      </c>
      <c r="L669" s="1" t="s">
        <v>12595</v>
      </c>
      <c r="M669" s="361" t="s">
        <v>16920</v>
      </c>
      <c r="N669" s="30"/>
      <c r="O669" s="109"/>
    </row>
    <row r="670" spans="1:16" ht="24.75" customHeight="1" x14ac:dyDescent="0.3">
      <c r="A670" s="1148">
        <v>203</v>
      </c>
      <c r="B670" s="46">
        <v>20</v>
      </c>
      <c r="C670" s="30" t="s">
        <v>71</v>
      </c>
      <c r="D670" s="79">
        <v>2566</v>
      </c>
      <c r="E670" s="1148" t="s">
        <v>16924</v>
      </c>
      <c r="F670" s="1148" t="s">
        <v>16919</v>
      </c>
      <c r="G670" s="1114" t="s">
        <v>16918</v>
      </c>
      <c r="H670" s="1363" t="s">
        <v>23330</v>
      </c>
      <c r="I670" s="1148" t="s">
        <v>10396</v>
      </c>
      <c r="J670" s="1148" t="s">
        <v>78</v>
      </c>
      <c r="K670" s="1148" t="s">
        <v>3414</v>
      </c>
      <c r="L670" s="3" t="s">
        <v>16917</v>
      </c>
      <c r="M670" s="361" t="s">
        <v>16923</v>
      </c>
      <c r="N670" s="30"/>
      <c r="O670" s="109"/>
    </row>
    <row r="671" spans="1:16" ht="24.75" customHeight="1" x14ac:dyDescent="0.3">
      <c r="A671" s="1149"/>
      <c r="B671" s="46">
        <v>16</v>
      </c>
      <c r="C671" s="30" t="s">
        <v>67</v>
      </c>
      <c r="D671" s="79">
        <v>2566</v>
      </c>
      <c r="E671" s="1149"/>
      <c r="F671" s="1149"/>
      <c r="G671" s="1147"/>
      <c r="H671" s="1149"/>
      <c r="I671" s="1149"/>
      <c r="J671" s="1149"/>
      <c r="K671" s="1149"/>
      <c r="L671" s="3" t="s">
        <v>17144</v>
      </c>
      <c r="M671" s="361" t="s">
        <v>17146</v>
      </c>
      <c r="N671" s="30"/>
      <c r="O671" s="109"/>
    </row>
    <row r="672" spans="1:16" ht="24.75" customHeight="1" x14ac:dyDescent="0.3">
      <c r="A672" s="1149"/>
      <c r="B672" s="46">
        <v>16</v>
      </c>
      <c r="C672" s="30" t="s">
        <v>67</v>
      </c>
      <c r="D672" s="79">
        <v>2566</v>
      </c>
      <c r="E672" s="1149"/>
      <c r="F672" s="1149"/>
      <c r="G672" s="1147"/>
      <c r="H672" s="1149"/>
      <c r="I672" s="1149"/>
      <c r="J672" s="1149"/>
      <c r="K672" s="1149"/>
      <c r="L672" s="3" t="s">
        <v>17145</v>
      </c>
      <c r="M672" s="361" t="s">
        <v>17147</v>
      </c>
      <c r="N672" s="2" t="s">
        <v>17148</v>
      </c>
      <c r="O672" s="109"/>
    </row>
    <row r="673" spans="1:15" ht="24.75" customHeight="1" x14ac:dyDescent="0.3">
      <c r="A673" s="1149"/>
      <c r="B673" s="46">
        <v>19</v>
      </c>
      <c r="C673" s="30" t="s">
        <v>73</v>
      </c>
      <c r="D673" s="79">
        <v>2567</v>
      </c>
      <c r="E673" s="1150"/>
      <c r="F673" s="1150"/>
      <c r="G673" s="1115"/>
      <c r="H673" s="1150"/>
      <c r="I673" s="1150"/>
      <c r="J673" s="1150"/>
      <c r="K673" s="1150"/>
      <c r="L673" s="3" t="s">
        <v>21699</v>
      </c>
      <c r="M673" s="361" t="s">
        <v>21700</v>
      </c>
      <c r="N673" s="2"/>
      <c r="O673" s="109"/>
    </row>
    <row r="674" spans="1:15" ht="43.5" customHeight="1" x14ac:dyDescent="0.25">
      <c r="A674" s="46">
        <v>204</v>
      </c>
      <c r="B674" s="46">
        <v>21</v>
      </c>
      <c r="C674" s="30" t="s">
        <v>71</v>
      </c>
      <c r="D674" s="79">
        <v>2566</v>
      </c>
      <c r="E674" s="30" t="s">
        <v>16936</v>
      </c>
      <c r="F674" s="30" t="s">
        <v>16936</v>
      </c>
      <c r="G674" s="115" t="s">
        <v>16937</v>
      </c>
      <c r="H674" s="30" t="s">
        <v>16938</v>
      </c>
      <c r="I674" s="30" t="s">
        <v>786</v>
      </c>
      <c r="J674" s="30" t="s">
        <v>11</v>
      </c>
      <c r="K674" s="30" t="s">
        <v>3414</v>
      </c>
      <c r="L674" s="1" t="s">
        <v>16689</v>
      </c>
      <c r="M674" s="361" t="s">
        <v>16939</v>
      </c>
      <c r="N674" s="30"/>
      <c r="O674" s="109"/>
    </row>
    <row r="675" spans="1:15" ht="29.25" customHeight="1" x14ac:dyDescent="0.25">
      <c r="A675" s="46">
        <v>205</v>
      </c>
      <c r="B675" s="46">
        <v>3</v>
      </c>
      <c r="C675" s="30" t="s">
        <v>67</v>
      </c>
      <c r="D675" s="79">
        <v>2566</v>
      </c>
      <c r="E675" s="30" t="s">
        <v>16936</v>
      </c>
      <c r="F675" s="30" t="s">
        <v>16936</v>
      </c>
      <c r="G675" s="115" t="s">
        <v>16937</v>
      </c>
      <c r="H675" s="30" t="s">
        <v>16938</v>
      </c>
      <c r="I675" s="30" t="s">
        <v>786</v>
      </c>
      <c r="J675" s="30" t="s">
        <v>11</v>
      </c>
      <c r="K675" s="30" t="s">
        <v>3414</v>
      </c>
      <c r="L675" s="1" t="s">
        <v>12595</v>
      </c>
      <c r="M675" s="361" t="s">
        <v>17122</v>
      </c>
      <c r="N675" s="30"/>
      <c r="O675" s="109"/>
    </row>
    <row r="676" spans="1:15" ht="40.5" customHeight="1" x14ac:dyDescent="0.25">
      <c r="A676" s="46">
        <v>206</v>
      </c>
      <c r="B676" s="46">
        <v>3</v>
      </c>
      <c r="C676" s="30" t="s">
        <v>67</v>
      </c>
      <c r="D676" s="79">
        <v>2566</v>
      </c>
      <c r="E676" s="30" t="s">
        <v>17125</v>
      </c>
      <c r="F676" s="30" t="s">
        <v>17126</v>
      </c>
      <c r="G676" s="1" t="s">
        <v>17127</v>
      </c>
      <c r="H676" s="30" t="s">
        <v>17128</v>
      </c>
      <c r="I676" s="30" t="s">
        <v>104</v>
      </c>
      <c r="J676" s="30" t="s">
        <v>105</v>
      </c>
      <c r="K676" s="30" t="s">
        <v>3414</v>
      </c>
      <c r="L676" s="1" t="s">
        <v>15784</v>
      </c>
      <c r="M676" s="361" t="s">
        <v>17129</v>
      </c>
      <c r="N676" s="30"/>
      <c r="O676" s="109"/>
    </row>
    <row r="677" spans="1:15" ht="29.25" customHeight="1" x14ac:dyDescent="0.25">
      <c r="A677" s="46">
        <v>207</v>
      </c>
      <c r="B677" s="46">
        <v>20</v>
      </c>
      <c r="C677" s="30" t="s">
        <v>67</v>
      </c>
      <c r="D677" s="79">
        <v>2566</v>
      </c>
      <c r="E677" s="30" t="s">
        <v>17446</v>
      </c>
      <c r="F677" s="30" t="s">
        <v>17446</v>
      </c>
      <c r="G677" s="30" t="s">
        <v>17447</v>
      </c>
      <c r="H677" s="30" t="s">
        <v>9855</v>
      </c>
      <c r="I677" s="30" t="s">
        <v>387</v>
      </c>
      <c r="J677" s="30" t="s">
        <v>388</v>
      </c>
      <c r="K677" s="30" t="s">
        <v>3414</v>
      </c>
      <c r="L677" s="1" t="s">
        <v>11093</v>
      </c>
      <c r="M677" s="30" t="s">
        <v>17448</v>
      </c>
      <c r="N677" s="30"/>
      <c r="O677" s="109"/>
    </row>
    <row r="678" spans="1:15" ht="29.25" customHeight="1" x14ac:dyDescent="0.25">
      <c r="A678" s="46">
        <v>208</v>
      </c>
      <c r="B678" s="46">
        <v>5</v>
      </c>
      <c r="C678" s="30" t="s">
        <v>68</v>
      </c>
      <c r="D678" s="79">
        <v>2567</v>
      </c>
      <c r="E678" s="30" t="s">
        <v>20639</v>
      </c>
      <c r="F678" s="30" t="s">
        <v>20640</v>
      </c>
      <c r="G678" s="1" t="s">
        <v>21155</v>
      </c>
      <c r="H678" s="30" t="s">
        <v>20597</v>
      </c>
      <c r="I678" s="30" t="s">
        <v>1269</v>
      </c>
      <c r="J678" s="30" t="s">
        <v>1269</v>
      </c>
      <c r="K678" s="30" t="s">
        <v>3414</v>
      </c>
      <c r="L678" s="1" t="s">
        <v>20598</v>
      </c>
      <c r="M678" s="30" t="s">
        <v>20599</v>
      </c>
      <c r="N678" s="30"/>
      <c r="O678" s="109"/>
    </row>
    <row r="679" spans="1:15" ht="42" customHeight="1" x14ac:dyDescent="0.25">
      <c r="A679" s="46">
        <v>209</v>
      </c>
      <c r="B679" s="46">
        <v>9</v>
      </c>
      <c r="C679" s="30" t="s">
        <v>68</v>
      </c>
      <c r="D679" s="79">
        <v>2567</v>
      </c>
      <c r="E679" s="30" t="s">
        <v>17924</v>
      </c>
      <c r="F679" s="30" t="s">
        <v>17924</v>
      </c>
      <c r="G679" s="30" t="s">
        <v>17925</v>
      </c>
      <c r="H679" s="79" t="s">
        <v>7759</v>
      </c>
      <c r="I679" s="79" t="s">
        <v>2168</v>
      </c>
      <c r="J679" s="79" t="s">
        <v>11</v>
      </c>
      <c r="K679" s="30" t="s">
        <v>3414</v>
      </c>
      <c r="L679" s="1" t="s">
        <v>17926</v>
      </c>
      <c r="M679" s="1" t="s">
        <v>18008</v>
      </c>
      <c r="N679" s="30"/>
      <c r="O679" s="109"/>
    </row>
    <row r="680" spans="1:15" ht="33.75" customHeight="1" x14ac:dyDescent="0.3">
      <c r="A680" s="1148">
        <v>210</v>
      </c>
      <c r="B680" s="46">
        <v>29</v>
      </c>
      <c r="C680" s="30" t="s">
        <v>68</v>
      </c>
      <c r="D680" s="79">
        <v>2567</v>
      </c>
      <c r="E680" s="1114" t="s">
        <v>19986</v>
      </c>
      <c r="F680" s="1114" t="s">
        <v>18005</v>
      </c>
      <c r="G680" s="1114" t="s">
        <v>18069</v>
      </c>
      <c r="H680" s="1148" t="s">
        <v>18006</v>
      </c>
      <c r="I680" s="1148" t="s">
        <v>1102</v>
      </c>
      <c r="J680" s="1114" t="s">
        <v>551</v>
      </c>
      <c r="K680" s="1148" t="s">
        <v>3414</v>
      </c>
      <c r="L680" s="3" t="s">
        <v>18007</v>
      </c>
      <c r="M680" s="1" t="s">
        <v>18009</v>
      </c>
      <c r="N680" s="30"/>
      <c r="O680" s="109"/>
    </row>
    <row r="681" spans="1:15" ht="33.75" customHeight="1" x14ac:dyDescent="0.3">
      <c r="A681" s="1150"/>
      <c r="B681" s="170">
        <v>27</v>
      </c>
      <c r="C681" s="171" t="s">
        <v>64</v>
      </c>
      <c r="D681" s="221">
        <v>2567</v>
      </c>
      <c r="E681" s="1115"/>
      <c r="F681" s="1115"/>
      <c r="G681" s="1115"/>
      <c r="H681" s="1150"/>
      <c r="I681" s="1150"/>
      <c r="J681" s="1115"/>
      <c r="K681" s="1150"/>
      <c r="L681" s="488" t="s">
        <v>20193</v>
      </c>
      <c r="M681" s="89" t="s">
        <v>20194</v>
      </c>
      <c r="N681" s="171"/>
      <c r="O681" s="806"/>
    </row>
    <row r="682" spans="1:15" ht="30" customHeight="1" x14ac:dyDescent="0.3">
      <c r="A682" s="1148">
        <v>211</v>
      </c>
      <c r="B682" s="170">
        <v>4</v>
      </c>
      <c r="C682" s="171" t="s">
        <v>65</v>
      </c>
      <c r="D682" s="221">
        <v>2567</v>
      </c>
      <c r="E682" s="1148" t="s">
        <v>20195</v>
      </c>
      <c r="F682" s="1148" t="s">
        <v>20196</v>
      </c>
      <c r="G682" s="1148" t="s">
        <v>22317</v>
      </c>
      <c r="H682" s="1148" t="s">
        <v>20197</v>
      </c>
      <c r="I682" s="1148" t="s">
        <v>4623</v>
      </c>
      <c r="J682" s="1148" t="s">
        <v>11</v>
      </c>
      <c r="K682" s="1148" t="s">
        <v>3414</v>
      </c>
      <c r="L682" s="488" t="s">
        <v>20198</v>
      </c>
      <c r="M682" s="89" t="s">
        <v>20204</v>
      </c>
      <c r="N682" s="171"/>
      <c r="O682" s="806"/>
    </row>
    <row r="683" spans="1:15" ht="30" customHeight="1" x14ac:dyDescent="0.3">
      <c r="A683" s="1149"/>
      <c r="B683" s="170">
        <v>18</v>
      </c>
      <c r="C683" s="171" t="s">
        <v>71</v>
      </c>
      <c r="D683" s="221">
        <v>2567</v>
      </c>
      <c r="E683" s="1149"/>
      <c r="F683" s="1149"/>
      <c r="G683" s="1149"/>
      <c r="H683" s="1149"/>
      <c r="I683" s="1149"/>
      <c r="J683" s="1149"/>
      <c r="K683" s="1149"/>
      <c r="L683" s="3" t="s">
        <v>21699</v>
      </c>
      <c r="M683" s="89" t="s">
        <v>22065</v>
      </c>
      <c r="N683" s="171"/>
      <c r="O683" s="806"/>
    </row>
    <row r="684" spans="1:15" ht="30" customHeight="1" x14ac:dyDescent="0.3">
      <c r="A684" s="1149"/>
      <c r="B684" s="170"/>
      <c r="C684" s="171"/>
      <c r="D684" s="221"/>
      <c r="E684" s="1149"/>
      <c r="F684" s="1149"/>
      <c r="G684" s="1149"/>
      <c r="H684" s="1149"/>
      <c r="I684" s="1149"/>
      <c r="J684" s="1149"/>
      <c r="K684" s="1149"/>
      <c r="L684" s="488" t="s">
        <v>22645</v>
      </c>
      <c r="M684" s="89" t="s">
        <v>22644</v>
      </c>
      <c r="N684" s="171"/>
      <c r="O684" s="806"/>
    </row>
    <row r="685" spans="1:15" ht="30" customHeight="1" x14ac:dyDescent="0.3">
      <c r="A685" s="1150"/>
      <c r="B685" s="170">
        <v>31</v>
      </c>
      <c r="C685" s="171" t="s">
        <v>67</v>
      </c>
      <c r="D685" s="221">
        <v>2567</v>
      </c>
      <c r="E685" s="1150"/>
      <c r="F685" s="1150"/>
      <c r="G685" s="1150"/>
      <c r="H685" s="1150"/>
      <c r="I685" s="1150"/>
      <c r="J685" s="1150"/>
      <c r="K685" s="1150"/>
      <c r="L685" s="488" t="s">
        <v>22646</v>
      </c>
      <c r="M685" s="89" t="s">
        <v>22647</v>
      </c>
      <c r="N685" s="171" t="s">
        <v>22648</v>
      </c>
      <c r="O685" s="806"/>
    </row>
    <row r="686" spans="1:15" ht="37.5" customHeight="1" x14ac:dyDescent="0.25">
      <c r="A686" s="1148">
        <v>212</v>
      </c>
      <c r="B686" s="170">
        <v>7</v>
      </c>
      <c r="C686" s="171" t="s">
        <v>64</v>
      </c>
      <c r="D686" s="221">
        <v>2567</v>
      </c>
      <c r="E686" s="1114" t="s">
        <v>18060</v>
      </c>
      <c r="F686" s="1114" t="s">
        <v>18061</v>
      </c>
      <c r="G686" s="1148"/>
      <c r="H686" s="1148" t="s">
        <v>18062</v>
      </c>
      <c r="I686" s="1148" t="s">
        <v>1323</v>
      </c>
      <c r="J686" s="1114" t="s">
        <v>212</v>
      </c>
      <c r="K686" s="1148" t="s">
        <v>3414</v>
      </c>
      <c r="L686" s="89" t="s">
        <v>18063</v>
      </c>
      <c r="M686" s="171" t="s">
        <v>18064</v>
      </c>
      <c r="N686" s="171"/>
      <c r="O686" s="806"/>
    </row>
    <row r="687" spans="1:15" s="30" customFormat="1" ht="37.5" customHeight="1" x14ac:dyDescent="0.25">
      <c r="A687" s="1150"/>
      <c r="B687" s="170">
        <v>7</v>
      </c>
      <c r="C687" s="171" t="s">
        <v>64</v>
      </c>
      <c r="D687" s="221">
        <v>2567</v>
      </c>
      <c r="E687" s="1115"/>
      <c r="F687" s="1115"/>
      <c r="G687" s="1150"/>
      <c r="H687" s="1150"/>
      <c r="I687" s="1150"/>
      <c r="J687" s="1115"/>
      <c r="K687" s="1150"/>
      <c r="L687" s="89" t="s">
        <v>18063</v>
      </c>
      <c r="M687" s="30" t="s">
        <v>18065</v>
      </c>
      <c r="O687" s="109"/>
    </row>
    <row r="688" spans="1:15" s="30" customFormat="1" ht="33" customHeight="1" x14ac:dyDescent="0.25">
      <c r="A688" s="171">
        <v>213</v>
      </c>
      <c r="B688" s="46">
        <v>7</v>
      </c>
      <c r="C688" s="30" t="s">
        <v>65</v>
      </c>
      <c r="D688" s="79">
        <v>2567</v>
      </c>
      <c r="E688" s="30" t="s">
        <v>20199</v>
      </c>
      <c r="F688" s="79" t="s">
        <v>20200</v>
      </c>
      <c r="G688" s="30" t="s">
        <v>20201</v>
      </c>
      <c r="H688" s="79" t="s">
        <v>21200</v>
      </c>
      <c r="I688" s="79" t="s">
        <v>26</v>
      </c>
      <c r="J688" s="79" t="s">
        <v>232</v>
      </c>
      <c r="K688" s="79" t="s">
        <v>3414</v>
      </c>
      <c r="L688" s="1" t="s">
        <v>20202</v>
      </c>
      <c r="M688" s="30" t="s">
        <v>20203</v>
      </c>
      <c r="O688" s="109"/>
    </row>
    <row r="689" spans="1:15" s="30" customFormat="1" ht="33" customHeight="1" x14ac:dyDescent="0.25">
      <c r="A689" s="30">
        <v>214</v>
      </c>
      <c r="B689" s="46">
        <v>22</v>
      </c>
      <c r="C689" s="30" t="s">
        <v>66</v>
      </c>
      <c r="D689" s="79">
        <v>2567</v>
      </c>
      <c r="E689" s="30" t="s">
        <v>20444</v>
      </c>
      <c r="F689" s="79" t="s">
        <v>20445</v>
      </c>
      <c r="G689" s="30" t="s">
        <v>20458</v>
      </c>
      <c r="H689" s="79" t="s">
        <v>20446</v>
      </c>
      <c r="I689" s="79" t="s">
        <v>261</v>
      </c>
      <c r="J689" s="79" t="s">
        <v>212</v>
      </c>
      <c r="K689" s="79" t="s">
        <v>3414</v>
      </c>
      <c r="L689" s="1" t="s">
        <v>20447</v>
      </c>
      <c r="M689" s="30" t="s">
        <v>20448</v>
      </c>
      <c r="O689" s="109"/>
    </row>
    <row r="690" spans="1:15" s="645" customFormat="1" ht="33" customHeight="1" x14ac:dyDescent="0.3">
      <c r="A690" s="941">
        <v>215</v>
      </c>
      <c r="B690" s="683">
        <v>14</v>
      </c>
      <c r="C690" s="645" t="s">
        <v>62</v>
      </c>
      <c r="D690" s="684">
        <v>2567</v>
      </c>
      <c r="E690" s="645" t="s">
        <v>20673</v>
      </c>
      <c r="F690" s="684" t="s">
        <v>20674</v>
      </c>
      <c r="G690" s="645" t="s">
        <v>20675</v>
      </c>
      <c r="H690" s="684" t="s">
        <v>20676</v>
      </c>
      <c r="I690" s="684" t="s">
        <v>142</v>
      </c>
      <c r="J690" s="684" t="s">
        <v>78</v>
      </c>
      <c r="K690" s="684" t="s">
        <v>3414</v>
      </c>
      <c r="L690" s="610" t="s">
        <v>20677</v>
      </c>
      <c r="M690" s="610" t="s">
        <v>22512</v>
      </c>
      <c r="N690" s="942" t="s">
        <v>22513</v>
      </c>
      <c r="O690" s="613"/>
    </row>
    <row r="691" spans="1:15" s="645" customFormat="1" ht="33" customHeight="1" x14ac:dyDescent="0.25">
      <c r="A691" s="645">
        <v>216</v>
      </c>
      <c r="B691" s="683">
        <v>21</v>
      </c>
      <c r="C691" s="645" t="s">
        <v>70</v>
      </c>
      <c r="D691" s="684">
        <v>2567</v>
      </c>
      <c r="E691" s="645" t="s">
        <v>21197</v>
      </c>
      <c r="F691" s="684" t="s">
        <v>21198</v>
      </c>
      <c r="G691" s="645" t="s">
        <v>21199</v>
      </c>
      <c r="H691" s="684" t="s">
        <v>21201</v>
      </c>
      <c r="I691" s="684" t="s">
        <v>2658</v>
      </c>
      <c r="J691" s="684" t="s">
        <v>105</v>
      </c>
      <c r="K691" s="684" t="s">
        <v>3414</v>
      </c>
      <c r="L691" s="610" t="s">
        <v>21202</v>
      </c>
      <c r="M691" s="610" t="s">
        <v>21203</v>
      </c>
      <c r="N691" s="645" t="s">
        <v>21204</v>
      </c>
      <c r="O691" s="613"/>
    </row>
    <row r="692" spans="1:15" s="30" customFormat="1" ht="33" customHeight="1" x14ac:dyDescent="0.25">
      <c r="A692" s="171">
        <v>217</v>
      </c>
      <c r="B692" s="46">
        <v>21</v>
      </c>
      <c r="C692" s="30" t="s">
        <v>70</v>
      </c>
      <c r="D692" s="79">
        <v>2567</v>
      </c>
      <c r="E692" s="30" t="s">
        <v>21207</v>
      </c>
      <c r="F692" s="30" t="s">
        <v>21207</v>
      </c>
      <c r="G692" s="30" t="s">
        <v>21208</v>
      </c>
      <c r="H692" s="79" t="s">
        <v>21209</v>
      </c>
      <c r="I692" s="79" t="s">
        <v>104</v>
      </c>
      <c r="J692" s="79" t="s">
        <v>105</v>
      </c>
      <c r="K692" s="79" t="s">
        <v>3414</v>
      </c>
      <c r="L692" s="1" t="s">
        <v>21205</v>
      </c>
      <c r="M692" s="1" t="s">
        <v>21206</v>
      </c>
      <c r="O692" s="485"/>
    </row>
    <row r="693" spans="1:15" s="30" customFormat="1" ht="33" customHeight="1" x14ac:dyDescent="0.25">
      <c r="A693" s="30">
        <v>218</v>
      </c>
      <c r="B693" s="46">
        <v>25</v>
      </c>
      <c r="C693" s="30" t="s">
        <v>69</v>
      </c>
      <c r="D693" s="79">
        <v>2567</v>
      </c>
      <c r="E693" s="30" t="s">
        <v>21369</v>
      </c>
      <c r="F693" s="79" t="s">
        <v>21370</v>
      </c>
      <c r="G693" s="30" t="s">
        <v>21371</v>
      </c>
      <c r="H693" s="79" t="s">
        <v>21372</v>
      </c>
      <c r="I693" s="79" t="s">
        <v>1235</v>
      </c>
      <c r="J693" s="79" t="s">
        <v>11</v>
      </c>
      <c r="K693" s="79" t="s">
        <v>3414</v>
      </c>
      <c r="L693" s="1" t="s">
        <v>21373</v>
      </c>
      <c r="M693" s="30" t="s">
        <v>21374</v>
      </c>
      <c r="O693" s="109"/>
    </row>
    <row r="694" spans="1:15" s="171" customFormat="1" ht="33" customHeight="1" x14ac:dyDescent="0.25">
      <c r="A694" s="170">
        <v>219</v>
      </c>
      <c r="B694" s="170">
        <v>9</v>
      </c>
      <c r="C694" s="171" t="s">
        <v>71</v>
      </c>
      <c r="D694" s="221">
        <v>2567</v>
      </c>
      <c r="E694" s="171" t="s">
        <v>21866</v>
      </c>
      <c r="F694" s="221" t="s">
        <v>21867</v>
      </c>
      <c r="G694" s="171" t="s">
        <v>21868</v>
      </c>
      <c r="H694" s="221" t="s">
        <v>21869</v>
      </c>
      <c r="I694" s="221" t="s">
        <v>1476</v>
      </c>
      <c r="J694" s="221" t="s">
        <v>216</v>
      </c>
      <c r="K694" s="221" t="s">
        <v>3414</v>
      </c>
      <c r="L694" s="89" t="s">
        <v>21870</v>
      </c>
      <c r="M694" s="171" t="s">
        <v>21871</v>
      </c>
      <c r="O694" s="806"/>
    </row>
    <row r="695" spans="1:15" s="30" customFormat="1" ht="33" customHeight="1" x14ac:dyDescent="0.25">
      <c r="A695" s="1148">
        <v>220</v>
      </c>
      <c r="B695" s="46">
        <v>30</v>
      </c>
      <c r="C695" s="79" t="s">
        <v>67</v>
      </c>
      <c r="D695" s="79">
        <v>2567</v>
      </c>
      <c r="E695" s="30" t="s">
        <v>22506</v>
      </c>
      <c r="F695" s="79" t="s">
        <v>22507</v>
      </c>
      <c r="G695" s="1148" t="s">
        <v>22508</v>
      </c>
      <c r="H695" s="1148" t="s">
        <v>22509</v>
      </c>
      <c r="I695" s="1148" t="s">
        <v>870</v>
      </c>
      <c r="J695" s="1148" t="s">
        <v>113</v>
      </c>
      <c r="K695" s="1148" t="s">
        <v>3414</v>
      </c>
      <c r="L695" s="1" t="s">
        <v>22510</v>
      </c>
      <c r="M695" s="30" t="s">
        <v>22511</v>
      </c>
      <c r="O695" s="109"/>
    </row>
    <row r="696" spans="1:15" s="30" customFormat="1" ht="33" customHeight="1" x14ac:dyDescent="0.25">
      <c r="A696" s="1150"/>
      <c r="B696" s="46">
        <v>16</v>
      </c>
      <c r="C696" s="79" t="s">
        <v>68</v>
      </c>
      <c r="D696" s="79">
        <v>2568</v>
      </c>
      <c r="E696" s="171" t="s">
        <v>22506</v>
      </c>
      <c r="F696" s="221" t="s">
        <v>22507</v>
      </c>
      <c r="G696" s="1150"/>
      <c r="H696" s="1150"/>
      <c r="I696" s="1150"/>
      <c r="J696" s="1150"/>
      <c r="K696" s="1150"/>
      <c r="L696" s="1" t="s">
        <v>23403</v>
      </c>
      <c r="M696" s="30" t="s">
        <v>23406</v>
      </c>
      <c r="O696" s="109"/>
    </row>
    <row r="697" spans="1:15" s="30" customFormat="1" ht="33.75" customHeight="1" x14ac:dyDescent="0.25">
      <c r="A697" s="1148">
        <v>221</v>
      </c>
      <c r="B697" s="69">
        <v>15</v>
      </c>
      <c r="C697" s="69" t="s">
        <v>677</v>
      </c>
      <c r="D697" s="113">
        <v>2567</v>
      </c>
      <c r="E697" s="1067" t="s">
        <v>22839</v>
      </c>
      <c r="F697" s="1067" t="s">
        <v>22711</v>
      </c>
      <c r="G697" s="1067" t="s">
        <v>22866</v>
      </c>
      <c r="H697" s="1053" t="s">
        <v>22712</v>
      </c>
      <c r="I697" s="1053" t="s">
        <v>22713</v>
      </c>
      <c r="J697" s="1053" t="s">
        <v>113</v>
      </c>
      <c r="K697" s="1053" t="s">
        <v>3414</v>
      </c>
      <c r="L697" s="1" t="s">
        <v>22714</v>
      </c>
      <c r="O697" s="109"/>
    </row>
    <row r="698" spans="1:15" s="30" customFormat="1" ht="33.75" customHeight="1" x14ac:dyDescent="0.25">
      <c r="A698" s="1149"/>
      <c r="B698" s="69">
        <v>26</v>
      </c>
      <c r="C698" s="69" t="s">
        <v>677</v>
      </c>
      <c r="D698" s="113">
        <v>2567</v>
      </c>
      <c r="E698" s="1068"/>
      <c r="F698" s="1068"/>
      <c r="G698" s="1068"/>
      <c r="H698" s="1055"/>
      <c r="I698" s="1055"/>
      <c r="J698" s="1055"/>
      <c r="K698" s="1055"/>
      <c r="L698" s="1" t="s">
        <v>22844</v>
      </c>
      <c r="M698" s="30" t="s">
        <v>22845</v>
      </c>
      <c r="O698" s="109"/>
    </row>
    <row r="699" spans="1:15" s="30" customFormat="1" ht="33.75" customHeight="1" x14ac:dyDescent="0.25">
      <c r="A699" s="1149"/>
      <c r="B699" s="69">
        <v>26</v>
      </c>
      <c r="C699" s="69" t="s">
        <v>677</v>
      </c>
      <c r="D699" s="113">
        <v>2567</v>
      </c>
      <c r="E699" s="1068"/>
      <c r="F699" s="1068"/>
      <c r="G699" s="1068"/>
      <c r="H699" s="1055"/>
      <c r="I699" s="1055"/>
      <c r="J699" s="1055"/>
      <c r="K699" s="1055"/>
      <c r="L699" s="1" t="s">
        <v>22846</v>
      </c>
      <c r="M699" s="30" t="s">
        <v>22847</v>
      </c>
      <c r="O699" s="109" t="s">
        <v>22848</v>
      </c>
    </row>
    <row r="700" spans="1:15" s="30" customFormat="1" ht="33.75" customHeight="1" x14ac:dyDescent="0.25">
      <c r="A700" s="1149"/>
      <c r="B700" s="69">
        <v>25</v>
      </c>
      <c r="C700" s="69" t="s">
        <v>677</v>
      </c>
      <c r="D700" s="113">
        <v>2567</v>
      </c>
      <c r="E700" s="1068"/>
      <c r="F700" s="1068"/>
      <c r="G700" s="1068"/>
      <c r="H700" s="1055"/>
      <c r="I700" s="1055"/>
      <c r="J700" s="1055"/>
      <c r="K700" s="1055"/>
      <c r="L700" s="1" t="s">
        <v>22842</v>
      </c>
      <c r="M700" s="30" t="s">
        <v>22841</v>
      </c>
      <c r="O700" s="109"/>
    </row>
    <row r="701" spans="1:15" s="30" customFormat="1" ht="33.75" customHeight="1" x14ac:dyDescent="0.25">
      <c r="A701" s="1149"/>
      <c r="B701" s="69">
        <v>26</v>
      </c>
      <c r="C701" s="69" t="s">
        <v>677</v>
      </c>
      <c r="D701" s="113">
        <v>2567</v>
      </c>
      <c r="E701" s="1068"/>
      <c r="F701" s="1068"/>
      <c r="G701" s="1068"/>
      <c r="H701" s="1055"/>
      <c r="I701" s="1055"/>
      <c r="J701" s="1055"/>
      <c r="K701" s="1055"/>
      <c r="L701" s="1" t="s">
        <v>22840</v>
      </c>
      <c r="M701" s="30" t="s">
        <v>22843</v>
      </c>
      <c r="O701" s="109"/>
    </row>
    <row r="702" spans="1:15" s="30" customFormat="1" ht="33.75" customHeight="1" x14ac:dyDescent="0.25">
      <c r="A702" s="1149"/>
      <c r="B702" s="69">
        <v>26</v>
      </c>
      <c r="C702" s="69" t="s">
        <v>682</v>
      </c>
      <c r="D702" s="113">
        <v>2567</v>
      </c>
      <c r="E702" s="1068"/>
      <c r="F702" s="1068"/>
      <c r="G702" s="1068"/>
      <c r="H702" s="1055"/>
      <c r="I702" s="1055"/>
      <c r="J702" s="1055"/>
      <c r="K702" s="1055"/>
      <c r="L702" s="1" t="s">
        <v>23350</v>
      </c>
      <c r="M702" s="30" t="s">
        <v>23351</v>
      </c>
      <c r="O702" s="109"/>
    </row>
    <row r="703" spans="1:15" s="30" customFormat="1" ht="33.75" customHeight="1" x14ac:dyDescent="0.25">
      <c r="A703" s="1150"/>
      <c r="B703" s="69">
        <v>13</v>
      </c>
      <c r="C703" s="69" t="s">
        <v>68</v>
      </c>
      <c r="D703" s="113">
        <v>2568</v>
      </c>
      <c r="E703" s="1069"/>
      <c r="F703" s="1069"/>
      <c r="G703" s="1069"/>
      <c r="H703" s="1054"/>
      <c r="I703" s="1054"/>
      <c r="J703" s="1054"/>
      <c r="K703" s="1054"/>
      <c r="L703" s="1" t="s">
        <v>23352</v>
      </c>
      <c r="M703" s="30" t="s">
        <v>23353</v>
      </c>
      <c r="O703" s="109"/>
    </row>
    <row r="704" spans="1:15" s="30" customFormat="1" ht="33.75" customHeight="1" x14ac:dyDescent="0.25">
      <c r="A704" s="1148">
        <v>222</v>
      </c>
      <c r="B704" s="46">
        <v>19</v>
      </c>
      <c r="C704" s="30" t="s">
        <v>677</v>
      </c>
      <c r="D704" s="79">
        <v>2567</v>
      </c>
      <c r="E704" s="1114" t="s">
        <v>22742</v>
      </c>
      <c r="F704" s="1114" t="s">
        <v>22743</v>
      </c>
      <c r="G704" s="171"/>
      <c r="H704" s="1148" t="s">
        <v>22744</v>
      </c>
      <c r="I704" s="1148" t="s">
        <v>26</v>
      </c>
      <c r="J704" s="1148" t="s">
        <v>232</v>
      </c>
      <c r="K704" s="1148" t="s">
        <v>3414</v>
      </c>
      <c r="L704" s="1" t="s">
        <v>22748</v>
      </c>
      <c r="M704" s="30" t="s">
        <v>22745</v>
      </c>
      <c r="O704" s="109"/>
    </row>
    <row r="705" spans="1:15" s="30" customFormat="1" ht="33.75" customHeight="1" x14ac:dyDescent="0.25">
      <c r="A705" s="1149"/>
      <c r="B705" s="46">
        <v>20</v>
      </c>
      <c r="C705" s="69" t="s">
        <v>677</v>
      </c>
      <c r="D705" s="113">
        <v>2567</v>
      </c>
      <c r="E705" s="1147"/>
      <c r="F705" s="1147"/>
      <c r="G705" s="75"/>
      <c r="H705" s="1149"/>
      <c r="I705" s="1149"/>
      <c r="J705" s="1149"/>
      <c r="K705" s="1149"/>
      <c r="L705" s="1" t="s">
        <v>22747</v>
      </c>
      <c r="M705" s="30" t="s">
        <v>22746</v>
      </c>
      <c r="O705" s="109"/>
    </row>
    <row r="706" spans="1:15" s="30" customFormat="1" ht="33.75" customHeight="1" x14ac:dyDescent="0.25">
      <c r="A706" s="1150"/>
      <c r="B706" s="46">
        <v>28</v>
      </c>
      <c r="C706" s="30" t="s">
        <v>677</v>
      </c>
      <c r="D706" s="79">
        <v>2567</v>
      </c>
      <c r="E706" s="1115"/>
      <c r="F706" s="1115"/>
      <c r="G706" s="75" t="s">
        <v>22867</v>
      </c>
      <c r="H706" s="1150"/>
      <c r="I706" s="1150"/>
      <c r="J706" s="1150"/>
      <c r="K706" s="1150"/>
      <c r="L706" s="1" t="s">
        <v>22868</v>
      </c>
      <c r="M706" s="30" t="s">
        <v>22869</v>
      </c>
      <c r="O706" s="109"/>
    </row>
    <row r="707" spans="1:15" s="30" customFormat="1" ht="33.75" customHeight="1" x14ac:dyDescent="0.25">
      <c r="A707" s="171">
        <v>223</v>
      </c>
      <c r="B707" s="46">
        <v>4</v>
      </c>
      <c r="C707" s="30" t="s">
        <v>682</v>
      </c>
      <c r="D707" s="79">
        <v>2567</v>
      </c>
      <c r="E707" s="30" t="s">
        <v>5259</v>
      </c>
      <c r="F707" s="79" t="s">
        <v>5259</v>
      </c>
      <c r="G707" s="30" t="s">
        <v>22938</v>
      </c>
      <c r="H707" s="79" t="s">
        <v>22939</v>
      </c>
      <c r="I707" s="79" t="s">
        <v>2782</v>
      </c>
      <c r="J707" s="79" t="s">
        <v>151</v>
      </c>
      <c r="K707" s="79" t="s">
        <v>3414</v>
      </c>
      <c r="L707" s="1" t="s">
        <v>22940</v>
      </c>
      <c r="M707" s="30" t="s">
        <v>22941</v>
      </c>
      <c r="O707" s="109"/>
    </row>
    <row r="708" spans="1:15" s="30" customFormat="1" ht="33.75" customHeight="1" x14ac:dyDescent="0.25">
      <c r="A708" s="30">
        <v>224</v>
      </c>
      <c r="B708" s="46">
        <v>7</v>
      </c>
      <c r="C708" s="30" t="s">
        <v>68</v>
      </c>
      <c r="D708" s="79">
        <v>2568</v>
      </c>
      <c r="E708" s="30" t="s">
        <v>23232</v>
      </c>
      <c r="F708" s="79" t="s">
        <v>23232</v>
      </c>
      <c r="G708" s="30" t="s">
        <v>23233</v>
      </c>
      <c r="H708" s="79" t="s">
        <v>23234</v>
      </c>
      <c r="I708" s="79" t="s">
        <v>1944</v>
      </c>
      <c r="J708" s="79" t="s">
        <v>216</v>
      </c>
      <c r="K708" s="79" t="s">
        <v>3414</v>
      </c>
      <c r="L708" s="1" t="s">
        <v>16019</v>
      </c>
      <c r="M708" s="30" t="s">
        <v>23235</v>
      </c>
      <c r="O708" s="109"/>
    </row>
    <row r="709" spans="1:15" s="30" customFormat="1" ht="33.75" customHeight="1" x14ac:dyDescent="0.25">
      <c r="A709" s="30">
        <v>225</v>
      </c>
      <c r="B709" s="46">
        <v>9</v>
      </c>
      <c r="C709" s="30" t="s">
        <v>68</v>
      </c>
      <c r="D709" s="79">
        <v>2568</v>
      </c>
      <c r="E709" s="30" t="s">
        <v>23304</v>
      </c>
      <c r="F709" s="79" t="s">
        <v>23303</v>
      </c>
      <c r="G709" s="30" t="s">
        <v>23305</v>
      </c>
      <c r="H709" s="79" t="s">
        <v>23306</v>
      </c>
      <c r="I709" s="79" t="s">
        <v>959</v>
      </c>
      <c r="J709" s="79" t="s">
        <v>216</v>
      </c>
      <c r="K709" s="79" t="s">
        <v>3414</v>
      </c>
      <c r="L709" s="1" t="s">
        <v>23307</v>
      </c>
      <c r="M709" s="30" t="s">
        <v>23308</v>
      </c>
      <c r="O709" s="109"/>
    </row>
    <row r="710" spans="1:15" ht="40.5" x14ac:dyDescent="0.25">
      <c r="A710" s="171">
        <v>226</v>
      </c>
      <c r="B710" s="46">
        <v>30</v>
      </c>
      <c r="C710" s="30" t="s">
        <v>68</v>
      </c>
      <c r="D710" s="79">
        <v>2568</v>
      </c>
      <c r="E710" s="30" t="s">
        <v>23618</v>
      </c>
      <c r="F710" s="79" t="s">
        <v>23619</v>
      </c>
      <c r="G710" s="30" t="s">
        <v>23620</v>
      </c>
      <c r="H710" s="79" t="s">
        <v>23621</v>
      </c>
      <c r="I710" s="79" t="s">
        <v>346</v>
      </c>
      <c r="J710" s="79" t="s">
        <v>131</v>
      </c>
      <c r="K710" s="79" t="s">
        <v>3414</v>
      </c>
      <c r="L710" s="1" t="s">
        <v>23622</v>
      </c>
      <c r="M710" s="30" t="s">
        <v>23623</v>
      </c>
    </row>
    <row r="711" spans="1:15" ht="60.75" x14ac:dyDescent="0.25">
      <c r="A711" s="1148">
        <v>227</v>
      </c>
      <c r="B711" s="46">
        <v>29</v>
      </c>
      <c r="C711" s="30" t="s">
        <v>68</v>
      </c>
      <c r="D711" s="79">
        <v>2568</v>
      </c>
      <c r="E711" s="1148" t="s">
        <v>23701</v>
      </c>
      <c r="F711" s="1148" t="s">
        <v>23701</v>
      </c>
      <c r="G711" s="1114" t="s">
        <v>23702</v>
      </c>
      <c r="H711" s="1148" t="s">
        <v>21432</v>
      </c>
      <c r="I711" s="1148" t="s">
        <v>324</v>
      </c>
      <c r="J711" s="1148" t="s">
        <v>2880</v>
      </c>
      <c r="K711" s="1148" t="s">
        <v>3414</v>
      </c>
      <c r="L711" s="1" t="s">
        <v>23704</v>
      </c>
      <c r="M711" s="30"/>
    </row>
    <row r="712" spans="1:15" ht="40.5" x14ac:dyDescent="0.25">
      <c r="A712" s="1150"/>
      <c r="B712" s="46">
        <v>3</v>
      </c>
      <c r="C712" s="30" t="s">
        <v>64</v>
      </c>
      <c r="D712" s="79">
        <v>2568</v>
      </c>
      <c r="E712" s="1150"/>
      <c r="F712" s="1150"/>
      <c r="G712" s="1115"/>
      <c r="H712" s="1150"/>
      <c r="I712" s="1150"/>
      <c r="J712" s="1150"/>
      <c r="K712" s="1150"/>
      <c r="L712" s="1" t="s">
        <v>23703</v>
      </c>
      <c r="M712" s="30"/>
    </row>
    <row r="713" spans="1:15" x14ac:dyDescent="0.25">
      <c r="A713" s="30">
        <v>228</v>
      </c>
      <c r="B713" s="46"/>
      <c r="C713" s="30"/>
      <c r="D713" s="79"/>
      <c r="E713" s="30"/>
      <c r="F713" s="79"/>
      <c r="G713" s="30"/>
      <c r="H713" s="79"/>
      <c r="I713" s="79"/>
      <c r="J713" s="79"/>
      <c r="K713" s="79"/>
      <c r="L713" s="1"/>
      <c r="M713" s="30"/>
    </row>
    <row r="714" spans="1:15" x14ac:dyDescent="0.25">
      <c r="A714" s="171">
        <v>229</v>
      </c>
      <c r="B714" s="46"/>
      <c r="C714" s="30"/>
      <c r="D714" s="79"/>
      <c r="E714" s="30"/>
      <c r="F714" s="79"/>
      <c r="G714" s="30"/>
      <c r="H714" s="79"/>
      <c r="I714" s="79"/>
      <c r="J714" s="79"/>
      <c r="K714" s="79"/>
      <c r="L714" s="1"/>
      <c r="M714" s="30"/>
    </row>
    <row r="1103" spans="15:15" x14ac:dyDescent="0.25">
      <c r="O1103" s="183" t="s">
        <v>4166</v>
      </c>
    </row>
    <row r="1242" spans="15:15" x14ac:dyDescent="0.25">
      <c r="O1242" s="183" t="s">
        <v>4245</v>
      </c>
    </row>
  </sheetData>
  <autoFilter ref="D1:D1242" xr:uid="{00000000-0009-0000-0000-000003000000}"/>
  <customSheetViews>
    <customSheetView guid="{F91C135F-1756-4D5B-B0C2-C2520CE22431}" topLeftCell="A23">
      <selection activeCell="F26" sqref="F26:F27"/>
      <pageMargins left="0.7" right="0.7" top="0.75" bottom="0.75" header="0.3" footer="0.3"/>
      <pageSetup paperSize="9" orientation="portrait" r:id="rId1"/>
    </customSheetView>
    <customSheetView guid="{E532A490-5D0F-4A81-B174-0AD382345F92}" topLeftCell="A23">
      <selection activeCell="F26" sqref="F26:F27"/>
      <pageMargins left="0.7" right="0.7" top="0.75" bottom="0.75" header="0.3" footer="0.3"/>
      <pageSetup paperSize="9" orientation="portrait" r:id="rId2"/>
    </customSheetView>
    <customSheetView guid="{BE68658C-544D-4836-8A08-C9C2CD9DE502}" showGridLines="0">
      <pane xSplit="1" ySplit="3" topLeftCell="G199" activePane="bottomRight" state="frozen"/>
      <selection pane="bottomRight" activeCell="M205" sqref="M205"/>
      <pageMargins left="0.7" right="0.7" top="0.75" bottom="0.75" header="0.3" footer="0.3"/>
      <pageSetup paperSize="9" orientation="portrait" r:id="rId3"/>
    </customSheetView>
  </customSheetViews>
  <mergeCells count="1407">
    <mergeCell ref="A697:A703"/>
    <mergeCell ref="E697:E703"/>
    <mergeCell ref="F697:F703"/>
    <mergeCell ref="G697:G703"/>
    <mergeCell ref="H697:H703"/>
    <mergeCell ref="I697:I703"/>
    <mergeCell ref="J697:J703"/>
    <mergeCell ref="K697:K703"/>
    <mergeCell ref="A704:A706"/>
    <mergeCell ref="E704:E706"/>
    <mergeCell ref="F704:F706"/>
    <mergeCell ref="H704:H706"/>
    <mergeCell ref="I704:I706"/>
    <mergeCell ref="J704:J706"/>
    <mergeCell ref="K704:K706"/>
    <mergeCell ref="A682:A685"/>
    <mergeCell ref="E682:E685"/>
    <mergeCell ref="F682:F685"/>
    <mergeCell ref="H682:H685"/>
    <mergeCell ref="I682:I685"/>
    <mergeCell ref="J682:J685"/>
    <mergeCell ref="A695:A696"/>
    <mergeCell ref="G695:G696"/>
    <mergeCell ref="H695:H696"/>
    <mergeCell ref="I695:I696"/>
    <mergeCell ref="J695:J696"/>
    <mergeCell ref="K695:K696"/>
    <mergeCell ref="A686:A687"/>
    <mergeCell ref="E686:E687"/>
    <mergeCell ref="F686:F687"/>
    <mergeCell ref="H686:H687"/>
    <mergeCell ref="I686:I687"/>
    <mergeCell ref="J686:J687"/>
    <mergeCell ref="K686:K687"/>
    <mergeCell ref="G682:G685"/>
    <mergeCell ref="G686:G687"/>
    <mergeCell ref="H645:H649"/>
    <mergeCell ref="A663:A668"/>
    <mergeCell ref="E663:E668"/>
    <mergeCell ref="F663:F668"/>
    <mergeCell ref="G663:G668"/>
    <mergeCell ref="H663:H668"/>
    <mergeCell ref="I663:I668"/>
    <mergeCell ref="J663:J668"/>
    <mergeCell ref="K663:K668"/>
    <mergeCell ref="J618:J620"/>
    <mergeCell ref="K618:K620"/>
    <mergeCell ref="J606:J607"/>
    <mergeCell ref="K606:K607"/>
    <mergeCell ref="E656:E657"/>
    <mergeCell ref="F656:F657"/>
    <mergeCell ref="F650:F651"/>
    <mergeCell ref="G650:G651"/>
    <mergeCell ref="H650:H651"/>
    <mergeCell ref="I650:I651"/>
    <mergeCell ref="I645:I649"/>
    <mergeCell ref="J645:J649"/>
    <mergeCell ref="K645:K649"/>
    <mergeCell ref="I630:I633"/>
    <mergeCell ref="J650:J651"/>
    <mergeCell ref="G606:G607"/>
    <mergeCell ref="H606:H607"/>
    <mergeCell ref="I609:I610"/>
    <mergeCell ref="E613:E614"/>
    <mergeCell ref="G645:G649"/>
    <mergeCell ref="G653:G655"/>
    <mergeCell ref="E615:E617"/>
    <mergeCell ref="A625:A628"/>
    <mergeCell ref="A658:A660"/>
    <mergeCell ref="E658:E660"/>
    <mergeCell ref="F658:F660"/>
    <mergeCell ref="G658:G660"/>
    <mergeCell ref="H658:H660"/>
    <mergeCell ref="I658:I660"/>
    <mergeCell ref="J658:J660"/>
    <mergeCell ref="K658:K660"/>
    <mergeCell ref="E642:E643"/>
    <mergeCell ref="H642:H643"/>
    <mergeCell ref="I642:I643"/>
    <mergeCell ref="J642:J643"/>
    <mergeCell ref="K642:K643"/>
    <mergeCell ref="H653:H655"/>
    <mergeCell ref="E625:E628"/>
    <mergeCell ref="F625:F628"/>
    <mergeCell ref="G625:G628"/>
    <mergeCell ref="G642:G643"/>
    <mergeCell ref="F642:F643"/>
    <mergeCell ref="E650:E651"/>
    <mergeCell ref="J653:J655"/>
    <mergeCell ref="K653:K655"/>
    <mergeCell ref="K650:K651"/>
    <mergeCell ref="K630:K633"/>
    <mergeCell ref="E645:E649"/>
    <mergeCell ref="F645:F649"/>
    <mergeCell ref="F615:F617"/>
    <mergeCell ref="G615:G617"/>
    <mergeCell ref="K601:K605"/>
    <mergeCell ref="I597:I600"/>
    <mergeCell ref="H588:H589"/>
    <mergeCell ref="J559:J565"/>
    <mergeCell ref="J613:J614"/>
    <mergeCell ref="K573:K580"/>
    <mergeCell ref="J479:J489"/>
    <mergeCell ref="I544:I555"/>
    <mergeCell ref="F537:F539"/>
    <mergeCell ref="F493:F496"/>
    <mergeCell ref="I588:I589"/>
    <mergeCell ref="H613:H614"/>
    <mergeCell ref="I613:I614"/>
    <mergeCell ref="K588:K589"/>
    <mergeCell ref="G591:G593"/>
    <mergeCell ref="H597:H600"/>
    <mergeCell ref="J566:J568"/>
    <mergeCell ref="F613:F614"/>
    <mergeCell ref="K611:K612"/>
    <mergeCell ref="J611:J612"/>
    <mergeCell ref="J609:J610"/>
    <mergeCell ref="J514:J528"/>
    <mergeCell ref="K585:K587"/>
    <mergeCell ref="J597:J600"/>
    <mergeCell ref="K597:K600"/>
    <mergeCell ref="I540:I543"/>
    <mergeCell ref="G501:G505"/>
    <mergeCell ref="H501:H505"/>
    <mergeCell ref="F544:F555"/>
    <mergeCell ref="F501:F505"/>
    <mergeCell ref="J573:J580"/>
    <mergeCell ref="G588:G589"/>
    <mergeCell ref="K358:K359"/>
    <mergeCell ref="K364:K365"/>
    <mergeCell ref="K370:K371"/>
    <mergeCell ref="G360:G361"/>
    <mergeCell ref="G352:G354"/>
    <mergeCell ref="K360:K361"/>
    <mergeCell ref="K355:K357"/>
    <mergeCell ref="I364:I365"/>
    <mergeCell ref="J379:J380"/>
    <mergeCell ref="K386:K393"/>
    <mergeCell ref="K379:K380"/>
    <mergeCell ref="J355:J357"/>
    <mergeCell ref="I360:I361"/>
    <mergeCell ref="J358:J359"/>
    <mergeCell ref="I352:I354"/>
    <mergeCell ref="K591:K593"/>
    <mergeCell ref="I411:I413"/>
    <mergeCell ref="K399:K410"/>
    <mergeCell ref="J431:J432"/>
    <mergeCell ref="J394:J398"/>
    <mergeCell ref="I416:I417"/>
    <mergeCell ref="J437:J445"/>
    <mergeCell ref="I566:I568"/>
    <mergeCell ref="J418:J422"/>
    <mergeCell ref="J540:J543"/>
    <mergeCell ref="I473:I478"/>
    <mergeCell ref="H591:H593"/>
    <mergeCell ref="J537:J539"/>
    <mergeCell ref="H581:H583"/>
    <mergeCell ref="K566:K568"/>
    <mergeCell ref="K540:K543"/>
    <mergeCell ref="J534:J536"/>
    <mergeCell ref="J473:J478"/>
    <mergeCell ref="J463:J467"/>
    <mergeCell ref="K506:K512"/>
    <mergeCell ref="K460:K462"/>
    <mergeCell ref="K468:K470"/>
    <mergeCell ref="K569:K570"/>
    <mergeCell ref="K559:K565"/>
    <mergeCell ref="J433:J434"/>
    <mergeCell ref="J457:J459"/>
    <mergeCell ref="K534:K536"/>
    <mergeCell ref="K537:K539"/>
    <mergeCell ref="I457:I459"/>
    <mergeCell ref="I437:I445"/>
    <mergeCell ref="I446:I447"/>
    <mergeCell ref="K544:K555"/>
    <mergeCell ref="K446:K447"/>
    <mergeCell ref="J435:J436"/>
    <mergeCell ref="K514:K528"/>
    <mergeCell ref="K435:K436"/>
    <mergeCell ref="I569:I570"/>
    <mergeCell ref="J468:J470"/>
    <mergeCell ref="G350:G351"/>
    <mergeCell ref="I370:I371"/>
    <mergeCell ref="H399:H410"/>
    <mergeCell ref="I399:I410"/>
    <mergeCell ref="K375:K378"/>
    <mergeCell ref="K368:K369"/>
    <mergeCell ref="I366:I367"/>
    <mergeCell ref="J368:J369"/>
    <mergeCell ref="H352:H354"/>
    <mergeCell ref="H368:H369"/>
    <mergeCell ref="H355:H357"/>
    <mergeCell ref="G364:G365"/>
    <mergeCell ref="G362:G363"/>
    <mergeCell ref="J362:J363"/>
    <mergeCell ref="I368:I369"/>
    <mergeCell ref="I358:I359"/>
    <mergeCell ref="J366:J367"/>
    <mergeCell ref="I350:I351"/>
    <mergeCell ref="J375:J378"/>
    <mergeCell ref="H350:H351"/>
    <mergeCell ref="J350:J351"/>
    <mergeCell ref="I379:I380"/>
    <mergeCell ref="K350:K351"/>
    <mergeCell ref="J372:J374"/>
    <mergeCell ref="I372:I374"/>
    <mergeCell ref="K381:K382"/>
    <mergeCell ref="I381:I382"/>
    <mergeCell ref="K352:K354"/>
    <mergeCell ref="K366:K367"/>
    <mergeCell ref="I362:I363"/>
    <mergeCell ref="K362:K363"/>
    <mergeCell ref="I375:I378"/>
    <mergeCell ref="H463:H467"/>
    <mergeCell ref="J414:J415"/>
    <mergeCell ref="J416:J417"/>
    <mergeCell ref="J411:J413"/>
    <mergeCell ref="J506:J512"/>
    <mergeCell ref="H479:H489"/>
    <mergeCell ref="H333:H338"/>
    <mergeCell ref="K333:K338"/>
    <mergeCell ref="K372:K374"/>
    <mergeCell ref="I339:I341"/>
    <mergeCell ref="J333:J338"/>
    <mergeCell ref="K339:K341"/>
    <mergeCell ref="J339:J341"/>
    <mergeCell ref="I333:I338"/>
    <mergeCell ref="H339:H341"/>
    <mergeCell ref="J360:J361"/>
    <mergeCell ref="J381:J382"/>
    <mergeCell ref="J370:J371"/>
    <mergeCell ref="J364:J365"/>
    <mergeCell ref="J386:J393"/>
    <mergeCell ref="H381:H382"/>
    <mergeCell ref="J352:J354"/>
    <mergeCell ref="H358:H359"/>
    <mergeCell ref="J493:J496"/>
    <mergeCell ref="I468:I470"/>
    <mergeCell ref="K463:K467"/>
    <mergeCell ref="I394:I398"/>
    <mergeCell ref="I386:I393"/>
    <mergeCell ref="I414:I415"/>
    <mergeCell ref="K433:K434"/>
    <mergeCell ref="J446:J447"/>
    <mergeCell ref="H468:H470"/>
    <mergeCell ref="G355:G357"/>
    <mergeCell ref="F457:F459"/>
    <mergeCell ref="G394:G398"/>
    <mergeCell ref="I497:I500"/>
    <mergeCell ref="I501:I505"/>
    <mergeCell ref="K431:K432"/>
    <mergeCell ref="K501:K505"/>
    <mergeCell ref="K416:K417"/>
    <mergeCell ref="K493:K496"/>
    <mergeCell ref="J497:J500"/>
    <mergeCell ref="J501:J505"/>
    <mergeCell ref="K497:K500"/>
    <mergeCell ref="K473:K478"/>
    <mergeCell ref="K479:K489"/>
    <mergeCell ref="I493:I496"/>
    <mergeCell ref="I479:I489"/>
    <mergeCell ref="H497:H500"/>
    <mergeCell ref="I460:I462"/>
    <mergeCell ref="I448:I456"/>
    <mergeCell ref="H366:H367"/>
    <mergeCell ref="G386:G393"/>
    <mergeCell ref="H370:H371"/>
    <mergeCell ref="G431:G432"/>
    <mergeCell ref="H446:H447"/>
    <mergeCell ref="K414:K415"/>
    <mergeCell ref="K411:K413"/>
    <mergeCell ref="K394:K398"/>
    <mergeCell ref="G381:G382"/>
    <mergeCell ref="I355:I357"/>
    <mergeCell ref="H433:H434"/>
    <mergeCell ref="J448:J456"/>
    <mergeCell ref="H375:H378"/>
    <mergeCell ref="E473:E478"/>
    <mergeCell ref="H437:H445"/>
    <mergeCell ref="K418:K422"/>
    <mergeCell ref="H360:H361"/>
    <mergeCell ref="H364:H365"/>
    <mergeCell ref="E364:E365"/>
    <mergeCell ref="E362:E363"/>
    <mergeCell ref="F370:F371"/>
    <mergeCell ref="E479:E489"/>
    <mergeCell ref="E368:E369"/>
    <mergeCell ref="F360:F361"/>
    <mergeCell ref="G370:G371"/>
    <mergeCell ref="H372:H374"/>
    <mergeCell ref="G375:G378"/>
    <mergeCell ref="G366:G367"/>
    <mergeCell ref="G473:G478"/>
    <mergeCell ref="H473:H478"/>
    <mergeCell ref="H448:H456"/>
    <mergeCell ref="K457:K459"/>
    <mergeCell ref="H386:H393"/>
    <mergeCell ref="H362:H363"/>
    <mergeCell ref="H394:H398"/>
    <mergeCell ref="J399:J410"/>
    <mergeCell ref="G379:G380"/>
    <mergeCell ref="H411:H413"/>
    <mergeCell ref="F414:F415"/>
    <mergeCell ref="J460:J462"/>
    <mergeCell ref="I463:I467"/>
    <mergeCell ref="K437:K445"/>
    <mergeCell ref="F463:F467"/>
    <mergeCell ref="K448:K456"/>
    <mergeCell ref="I433:I434"/>
    <mergeCell ref="K325:K327"/>
    <mergeCell ref="J192:J193"/>
    <mergeCell ref="K308:K309"/>
    <mergeCell ref="J304:J305"/>
    <mergeCell ref="I304:I305"/>
    <mergeCell ref="K286:K287"/>
    <mergeCell ref="K273:K276"/>
    <mergeCell ref="I281:I285"/>
    <mergeCell ref="J281:J285"/>
    <mergeCell ref="K277:K278"/>
    <mergeCell ref="J286:J287"/>
    <mergeCell ref="K321:K323"/>
    <mergeCell ref="I325:I327"/>
    <mergeCell ref="I225:I231"/>
    <mergeCell ref="J289:J298"/>
    <mergeCell ref="I299:I303"/>
    <mergeCell ref="J299:J303"/>
    <mergeCell ref="I199:I202"/>
    <mergeCell ref="J308:J309"/>
    <mergeCell ref="K299:K303"/>
    <mergeCell ref="K213:K217"/>
    <mergeCell ref="J321:J323"/>
    <mergeCell ref="J325:J327"/>
    <mergeCell ref="I308:I309"/>
    <mergeCell ref="I321:I323"/>
    <mergeCell ref="K244:K246"/>
    <mergeCell ref="J306:J307"/>
    <mergeCell ref="K192:K193"/>
    <mergeCell ref="I263:I270"/>
    <mergeCell ref="K263:K270"/>
    <mergeCell ref="K249:K255"/>
    <mergeCell ref="I289:I298"/>
    <mergeCell ref="K281:K285"/>
    <mergeCell ref="K289:K298"/>
    <mergeCell ref="I211:I212"/>
    <mergeCell ref="K304:K305"/>
    <mergeCell ref="I273:I276"/>
    <mergeCell ref="H238:H239"/>
    <mergeCell ref="J238:J239"/>
    <mergeCell ref="K306:K307"/>
    <mergeCell ref="H286:H287"/>
    <mergeCell ref="H203:H208"/>
    <mergeCell ref="H225:H231"/>
    <mergeCell ref="H281:H285"/>
    <mergeCell ref="J277:J278"/>
    <mergeCell ref="I247:I248"/>
    <mergeCell ref="H273:H276"/>
    <mergeCell ref="I194:I198"/>
    <mergeCell ref="K211:K212"/>
    <mergeCell ref="K258:K259"/>
    <mergeCell ref="H199:H202"/>
    <mergeCell ref="H258:H259"/>
    <mergeCell ref="H263:H270"/>
    <mergeCell ref="I249:I255"/>
    <mergeCell ref="I232:I237"/>
    <mergeCell ref="H277:H278"/>
    <mergeCell ref="J249:J255"/>
    <mergeCell ref="K218:K224"/>
    <mergeCell ref="K209:K210"/>
    <mergeCell ref="J225:J231"/>
    <mergeCell ref="K225:K231"/>
    <mergeCell ref="J213:J217"/>
    <mergeCell ref="K238:K239"/>
    <mergeCell ref="K232:K237"/>
    <mergeCell ref="I286:I287"/>
    <mergeCell ref="I306:I307"/>
    <mergeCell ref="I277:I278"/>
    <mergeCell ref="I244:I246"/>
    <mergeCell ref="B211:B212"/>
    <mergeCell ref="D249:D255"/>
    <mergeCell ref="A194:A198"/>
    <mergeCell ref="H240:H243"/>
    <mergeCell ref="H247:H248"/>
    <mergeCell ref="A209:A210"/>
    <mergeCell ref="B249:B255"/>
    <mergeCell ref="E273:E276"/>
    <mergeCell ref="C273:C276"/>
    <mergeCell ref="F263:F270"/>
    <mergeCell ref="G273:G276"/>
    <mergeCell ref="G263:G270"/>
    <mergeCell ref="G232:G237"/>
    <mergeCell ref="D240:D243"/>
    <mergeCell ref="F249:F255"/>
    <mergeCell ref="C211:C212"/>
    <mergeCell ref="C225:C231"/>
    <mergeCell ref="F211:F212"/>
    <mergeCell ref="D232:D237"/>
    <mergeCell ref="C244:C246"/>
    <mergeCell ref="E244:E246"/>
    <mergeCell ref="C249:C255"/>
    <mergeCell ref="G249:G255"/>
    <mergeCell ref="F247:F248"/>
    <mergeCell ref="C240:C243"/>
    <mergeCell ref="E249:E255"/>
    <mergeCell ref="B199:B202"/>
    <mergeCell ref="A247:A248"/>
    <mergeCell ref="J171:J176"/>
    <mergeCell ref="I238:I239"/>
    <mergeCell ref="J232:J237"/>
    <mergeCell ref="K171:K176"/>
    <mergeCell ref="H209:H210"/>
    <mergeCell ref="A249:A255"/>
    <mergeCell ref="B218:B224"/>
    <mergeCell ref="B244:B246"/>
    <mergeCell ref="A189:A191"/>
    <mergeCell ref="A203:A208"/>
    <mergeCell ref="H244:H246"/>
    <mergeCell ref="B225:B231"/>
    <mergeCell ref="B209:B210"/>
    <mergeCell ref="H249:H255"/>
    <mergeCell ref="G247:G248"/>
    <mergeCell ref="D244:D246"/>
    <mergeCell ref="A199:A202"/>
    <mergeCell ref="A192:A193"/>
    <mergeCell ref="B203:B208"/>
    <mergeCell ref="C203:C208"/>
    <mergeCell ref="B194:B198"/>
    <mergeCell ref="E192:E193"/>
    <mergeCell ref="F189:F191"/>
    <mergeCell ref="D203:D208"/>
    <mergeCell ref="D192:D193"/>
    <mergeCell ref="J218:J224"/>
    <mergeCell ref="J247:J248"/>
    <mergeCell ref="C189:C191"/>
    <mergeCell ref="K240:K243"/>
    <mergeCell ref="K247:K248"/>
    <mergeCell ref="K182:K186"/>
    <mergeCell ref="I192:I193"/>
    <mergeCell ref="K187:K188"/>
    <mergeCell ref="J187:J188"/>
    <mergeCell ref="D218:D224"/>
    <mergeCell ref="G209:G210"/>
    <mergeCell ref="K189:K191"/>
    <mergeCell ref="K203:K208"/>
    <mergeCell ref="D225:D231"/>
    <mergeCell ref="E211:E212"/>
    <mergeCell ref="I218:I224"/>
    <mergeCell ref="I209:I210"/>
    <mergeCell ref="G238:G239"/>
    <mergeCell ref="C238:C239"/>
    <mergeCell ref="E232:E237"/>
    <mergeCell ref="E238:E239"/>
    <mergeCell ref="K177:K178"/>
    <mergeCell ref="K179:K181"/>
    <mergeCell ref="E225:E231"/>
    <mergeCell ref="E203:E208"/>
    <mergeCell ref="F218:F224"/>
    <mergeCell ref="E213:E214"/>
    <mergeCell ref="J203:J208"/>
    <mergeCell ref="C209:C210"/>
    <mergeCell ref="D189:D191"/>
    <mergeCell ref="D194:D198"/>
    <mergeCell ref="K194:K198"/>
    <mergeCell ref="E189:E191"/>
    <mergeCell ref="F209:F210"/>
    <mergeCell ref="J179:J181"/>
    <mergeCell ref="K199:K202"/>
    <mergeCell ref="H187:H188"/>
    <mergeCell ref="F182:F186"/>
    <mergeCell ref="J211:J212"/>
    <mergeCell ref="J194:J198"/>
    <mergeCell ref="J209:J210"/>
    <mergeCell ref="G225:G231"/>
    <mergeCell ref="E218:E224"/>
    <mergeCell ref="C192:C193"/>
    <mergeCell ref="G192:G193"/>
    <mergeCell ref="C199:C202"/>
    <mergeCell ref="D199:D202"/>
    <mergeCell ref="E209:E210"/>
    <mergeCell ref="D209:D210"/>
    <mergeCell ref="E199:E202"/>
    <mergeCell ref="H218:H224"/>
    <mergeCell ref="H213:H217"/>
    <mergeCell ref="H192:H193"/>
    <mergeCell ref="G213:G217"/>
    <mergeCell ref="I213:I217"/>
    <mergeCell ref="F203:F208"/>
    <mergeCell ref="G203:G208"/>
    <mergeCell ref="G199:G202"/>
    <mergeCell ref="J182:J186"/>
    <mergeCell ref="F244:F246"/>
    <mergeCell ref="F240:F243"/>
    <mergeCell ref="I182:I186"/>
    <mergeCell ref="F194:F198"/>
    <mergeCell ref="E194:E198"/>
    <mergeCell ref="F192:F193"/>
    <mergeCell ref="E240:E243"/>
    <mergeCell ref="I179:I181"/>
    <mergeCell ref="C232:C237"/>
    <mergeCell ref="F232:F237"/>
    <mergeCell ref="F225:F231"/>
    <mergeCell ref="F238:F239"/>
    <mergeCell ref="G211:G212"/>
    <mergeCell ref="I156:I158"/>
    <mergeCell ref="H164:H168"/>
    <mergeCell ref="F132:F135"/>
    <mergeCell ref="H211:H212"/>
    <mergeCell ref="H232:H237"/>
    <mergeCell ref="G244:G246"/>
    <mergeCell ref="G187:G188"/>
    <mergeCell ref="H182:H186"/>
    <mergeCell ref="G143:G145"/>
    <mergeCell ref="I159:I163"/>
    <mergeCell ref="J240:J243"/>
    <mergeCell ref="I203:I208"/>
    <mergeCell ref="G240:G243"/>
    <mergeCell ref="I240:I243"/>
    <mergeCell ref="I177:I178"/>
    <mergeCell ref="I164:I168"/>
    <mergeCell ref="I169:I170"/>
    <mergeCell ref="J146:J152"/>
    <mergeCell ref="I187:I188"/>
    <mergeCell ref="J164:J168"/>
    <mergeCell ref="J244:J246"/>
    <mergeCell ref="G182:G186"/>
    <mergeCell ref="F213:F217"/>
    <mergeCell ref="J159:J163"/>
    <mergeCell ref="G164:G168"/>
    <mergeCell ref="I171:I176"/>
    <mergeCell ref="I189:I191"/>
    <mergeCell ref="F199:F202"/>
    <mergeCell ref="H189:H191"/>
    <mergeCell ref="G194:G198"/>
    <mergeCell ref="J169:J170"/>
    <mergeCell ref="J199:J202"/>
    <mergeCell ref="A143:A145"/>
    <mergeCell ref="A177:A178"/>
    <mergeCell ref="A171:A176"/>
    <mergeCell ref="A182:A186"/>
    <mergeCell ref="A187:A188"/>
    <mergeCell ref="A179:A181"/>
    <mergeCell ref="G169:G170"/>
    <mergeCell ref="H179:H181"/>
    <mergeCell ref="F156:F158"/>
    <mergeCell ref="E171:E176"/>
    <mergeCell ref="D153:D154"/>
    <mergeCell ref="D146:D152"/>
    <mergeCell ref="D156:D158"/>
    <mergeCell ref="E159:E163"/>
    <mergeCell ref="G156:G158"/>
    <mergeCell ref="E153:E154"/>
    <mergeCell ref="D169:D170"/>
    <mergeCell ref="D164:D168"/>
    <mergeCell ref="B189:B191"/>
    <mergeCell ref="G189:G191"/>
    <mergeCell ref="H177:H178"/>
    <mergeCell ref="G177:G178"/>
    <mergeCell ref="B187:B188"/>
    <mergeCell ref="D187:D188"/>
    <mergeCell ref="D211:D212"/>
    <mergeCell ref="F169:F170"/>
    <mergeCell ref="F171:F176"/>
    <mergeCell ref="H159:H163"/>
    <mergeCell ref="E128:E131"/>
    <mergeCell ref="H171:H176"/>
    <mergeCell ref="E177:E178"/>
    <mergeCell ref="F177:F178"/>
    <mergeCell ref="E169:E170"/>
    <mergeCell ref="E182:E186"/>
    <mergeCell ref="H156:H158"/>
    <mergeCell ref="B143:B145"/>
    <mergeCell ref="C194:C198"/>
    <mergeCell ref="H126:H127"/>
    <mergeCell ref="B159:B163"/>
    <mergeCell ref="G153:G154"/>
    <mergeCell ref="F153:F154"/>
    <mergeCell ref="B171:B176"/>
    <mergeCell ref="C143:C145"/>
    <mergeCell ref="F143:F145"/>
    <mergeCell ref="C146:C152"/>
    <mergeCell ref="B146:B152"/>
    <mergeCell ref="C153:C154"/>
    <mergeCell ref="D182:D183"/>
    <mergeCell ref="C171:C176"/>
    <mergeCell ref="E164:E168"/>
    <mergeCell ref="H123:H125"/>
    <mergeCell ref="C182:C183"/>
    <mergeCell ref="D132:D135"/>
    <mergeCell ref="G171:G176"/>
    <mergeCell ref="B182:B183"/>
    <mergeCell ref="D143:D145"/>
    <mergeCell ref="E141:E142"/>
    <mergeCell ref="C164:C168"/>
    <mergeCell ref="G123:G125"/>
    <mergeCell ref="D159:D163"/>
    <mergeCell ref="C132:C135"/>
    <mergeCell ref="B126:B127"/>
    <mergeCell ref="F164:F168"/>
    <mergeCell ref="B153:B154"/>
    <mergeCell ref="G159:G163"/>
    <mergeCell ref="B169:B170"/>
    <mergeCell ref="G146:G152"/>
    <mergeCell ref="G179:G181"/>
    <mergeCell ref="H169:H170"/>
    <mergeCell ref="C115:C118"/>
    <mergeCell ref="D115:D118"/>
    <mergeCell ref="D119:D120"/>
    <mergeCell ref="E115:E120"/>
    <mergeCell ref="E146:E152"/>
    <mergeCell ref="C187:C188"/>
    <mergeCell ref="C126:C127"/>
    <mergeCell ref="F187:F188"/>
    <mergeCell ref="F128:F131"/>
    <mergeCell ref="E187:E188"/>
    <mergeCell ref="E179:E181"/>
    <mergeCell ref="B132:B135"/>
    <mergeCell ref="E156:E158"/>
    <mergeCell ref="D171:D176"/>
    <mergeCell ref="F141:F142"/>
    <mergeCell ref="F179:F181"/>
    <mergeCell ref="C169:C170"/>
    <mergeCell ref="C123:C125"/>
    <mergeCell ref="D94:D97"/>
    <mergeCell ref="E126:E127"/>
    <mergeCell ref="D123:D125"/>
    <mergeCell ref="D121:D122"/>
    <mergeCell ref="D126:D127"/>
    <mergeCell ref="E71:E73"/>
    <mergeCell ref="B119:B120"/>
    <mergeCell ref="D106:D114"/>
    <mergeCell ref="C98:C105"/>
    <mergeCell ref="E123:E125"/>
    <mergeCell ref="A98:A105"/>
    <mergeCell ref="E106:E114"/>
    <mergeCell ref="E74:E93"/>
    <mergeCell ref="D74:D93"/>
    <mergeCell ref="C121:C122"/>
    <mergeCell ref="C65:C70"/>
    <mergeCell ref="A115:A120"/>
    <mergeCell ref="B123:B125"/>
    <mergeCell ref="A123:A125"/>
    <mergeCell ref="E121:E122"/>
    <mergeCell ref="A126:A127"/>
    <mergeCell ref="B121:B122"/>
    <mergeCell ref="E98:E105"/>
    <mergeCell ref="D98:D105"/>
    <mergeCell ref="E94:E97"/>
    <mergeCell ref="A74:A93"/>
    <mergeCell ref="B74:B93"/>
    <mergeCell ref="B98:B105"/>
    <mergeCell ref="B106:B114"/>
    <mergeCell ref="C119:C120"/>
    <mergeCell ref="C106:C114"/>
    <mergeCell ref="A121:A122"/>
    <mergeCell ref="C94:C97"/>
    <mergeCell ref="G94:G97"/>
    <mergeCell ref="B63:B64"/>
    <mergeCell ref="E55:E56"/>
    <mergeCell ref="C71:C73"/>
    <mergeCell ref="G71:G73"/>
    <mergeCell ref="F55:F56"/>
    <mergeCell ref="F61:F62"/>
    <mergeCell ref="F71:F73"/>
    <mergeCell ref="E65:E70"/>
    <mergeCell ref="B44:B46"/>
    <mergeCell ref="C44:C46"/>
    <mergeCell ref="D44:D46"/>
    <mergeCell ref="E57:E59"/>
    <mergeCell ref="F57:F59"/>
    <mergeCell ref="A57:A59"/>
    <mergeCell ref="F51:F53"/>
    <mergeCell ref="B94:B97"/>
    <mergeCell ref="A71:A73"/>
    <mergeCell ref="A94:A97"/>
    <mergeCell ref="G51:G53"/>
    <mergeCell ref="C74:C93"/>
    <mergeCell ref="D71:D73"/>
    <mergeCell ref="G61:G62"/>
    <mergeCell ref="G57:G59"/>
    <mergeCell ref="D63:D64"/>
    <mergeCell ref="E44:E46"/>
    <mergeCell ref="G55:G56"/>
    <mergeCell ref="G63:G64"/>
    <mergeCell ref="G74:G93"/>
    <mergeCell ref="B71:B73"/>
    <mergeCell ref="B65:B70"/>
    <mergeCell ref="H61:H62"/>
    <mergeCell ref="H65:H70"/>
    <mergeCell ref="H63:H64"/>
    <mergeCell ref="F44:F46"/>
    <mergeCell ref="C39:C41"/>
    <mergeCell ref="H55:H56"/>
    <mergeCell ref="H51:H53"/>
    <mergeCell ref="A54:A56"/>
    <mergeCell ref="A61:A62"/>
    <mergeCell ref="A44:A50"/>
    <mergeCell ref="A51:A53"/>
    <mergeCell ref="A39:A41"/>
    <mergeCell ref="D39:D41"/>
    <mergeCell ref="F63:F64"/>
    <mergeCell ref="G65:G70"/>
    <mergeCell ref="B61:B62"/>
    <mergeCell ref="F39:F41"/>
    <mergeCell ref="A63:A64"/>
    <mergeCell ref="A65:A70"/>
    <mergeCell ref="G39:G41"/>
    <mergeCell ref="B39:B41"/>
    <mergeCell ref="D61:D62"/>
    <mergeCell ref="C63:C64"/>
    <mergeCell ref="D65:D70"/>
    <mergeCell ref="C61:C62"/>
    <mergeCell ref="F4:F7"/>
    <mergeCell ref="D28:D32"/>
    <mergeCell ref="D36:D38"/>
    <mergeCell ref="E28:E32"/>
    <mergeCell ref="G2:G3"/>
    <mergeCell ref="E8:E13"/>
    <mergeCell ref="E14:E19"/>
    <mergeCell ref="E36:E38"/>
    <mergeCell ref="H28:H32"/>
    <mergeCell ref="I28:I32"/>
    <mergeCell ref="E23:E26"/>
    <mergeCell ref="F23:F26"/>
    <mergeCell ref="G23:G26"/>
    <mergeCell ref="H23:H26"/>
    <mergeCell ref="E33:E35"/>
    <mergeCell ref="F33:F35"/>
    <mergeCell ref="F36:F38"/>
    <mergeCell ref="E20:E21"/>
    <mergeCell ref="F20:F21"/>
    <mergeCell ref="F14:F19"/>
    <mergeCell ref="G8:G13"/>
    <mergeCell ref="H8:H13"/>
    <mergeCell ref="I8:I13"/>
    <mergeCell ref="F8:F13"/>
    <mergeCell ref="I23:I26"/>
    <mergeCell ref="G14:G19"/>
    <mergeCell ref="G20:G21"/>
    <mergeCell ref="G28:G32"/>
    <mergeCell ref="G4:G7"/>
    <mergeCell ref="G36:G38"/>
    <mergeCell ref="G33:G35"/>
    <mergeCell ref="I63:I64"/>
    <mergeCell ref="J55:J56"/>
    <mergeCell ref="I33:I35"/>
    <mergeCell ref="J36:J38"/>
    <mergeCell ref="J115:J120"/>
    <mergeCell ref="A2:A3"/>
    <mergeCell ref="B2:D2"/>
    <mergeCell ref="E2:E3"/>
    <mergeCell ref="F2:F3"/>
    <mergeCell ref="A14:A19"/>
    <mergeCell ref="A8:A13"/>
    <mergeCell ref="B14:B19"/>
    <mergeCell ref="C36:C38"/>
    <mergeCell ref="B23:B24"/>
    <mergeCell ref="D23:D24"/>
    <mergeCell ref="A20:A21"/>
    <mergeCell ref="C23:C24"/>
    <mergeCell ref="C14:C19"/>
    <mergeCell ref="D14:D19"/>
    <mergeCell ref="B33:B35"/>
    <mergeCell ref="C33:C35"/>
    <mergeCell ref="D33:D35"/>
    <mergeCell ref="B36:B38"/>
    <mergeCell ref="A28:A32"/>
    <mergeCell ref="B28:B32"/>
    <mergeCell ref="F28:F32"/>
    <mergeCell ref="A23:A26"/>
    <mergeCell ref="C28:C32"/>
    <mergeCell ref="A33:A35"/>
    <mergeCell ref="A36:A38"/>
    <mergeCell ref="A4:A7"/>
    <mergeCell ref="E4:E7"/>
    <mergeCell ref="O2:O3"/>
    <mergeCell ref="K39:K41"/>
    <mergeCell ref="L2:L3"/>
    <mergeCell ref="K14:K19"/>
    <mergeCell ref="J14:J19"/>
    <mergeCell ref="M2:M3"/>
    <mergeCell ref="I20:I21"/>
    <mergeCell ref="J33:J35"/>
    <mergeCell ref="K33:K35"/>
    <mergeCell ref="N2:N3"/>
    <mergeCell ref="H2:K2"/>
    <mergeCell ref="I14:I19"/>
    <mergeCell ref="H39:H41"/>
    <mergeCell ref="I39:I41"/>
    <mergeCell ref="J8:J13"/>
    <mergeCell ref="K8:K13"/>
    <mergeCell ref="H4:H7"/>
    <mergeCell ref="I4:I7"/>
    <mergeCell ref="J4:J7"/>
    <mergeCell ref="K4:K7"/>
    <mergeCell ref="J20:J21"/>
    <mergeCell ref="J23:J26"/>
    <mergeCell ref="H36:H38"/>
    <mergeCell ref="H33:H35"/>
    <mergeCell ref="K23:K26"/>
    <mergeCell ref="H14:H19"/>
    <mergeCell ref="H20:H21"/>
    <mergeCell ref="I36:I38"/>
    <mergeCell ref="J28:J32"/>
    <mergeCell ref="K28:K32"/>
    <mergeCell ref="K36:K38"/>
    <mergeCell ref="N54:N56"/>
    <mergeCell ref="N52:N53"/>
    <mergeCell ref="J39:J41"/>
    <mergeCell ref="J74:J93"/>
    <mergeCell ref="I61:I62"/>
    <mergeCell ref="I44:I46"/>
    <mergeCell ref="I55:I56"/>
    <mergeCell ref="K94:K97"/>
    <mergeCell ref="I94:I97"/>
    <mergeCell ref="K71:K73"/>
    <mergeCell ref="J61:J62"/>
    <mergeCell ref="I65:I70"/>
    <mergeCell ref="H94:H97"/>
    <mergeCell ref="J94:J97"/>
    <mergeCell ref="K44:K46"/>
    <mergeCell ref="J44:J46"/>
    <mergeCell ref="H74:H93"/>
    <mergeCell ref="I71:I73"/>
    <mergeCell ref="I57:I59"/>
    <mergeCell ref="H71:H73"/>
    <mergeCell ref="H44:H46"/>
    <mergeCell ref="J57:J59"/>
    <mergeCell ref="K57:K59"/>
    <mergeCell ref="H57:H59"/>
    <mergeCell ref="I74:I93"/>
    <mergeCell ref="K61:K62"/>
    <mergeCell ref="J63:J64"/>
    <mergeCell ref="J65:J70"/>
    <mergeCell ref="K63:K64"/>
    <mergeCell ref="K74:K93"/>
    <mergeCell ref="I51:I53"/>
    <mergeCell ref="K65:K70"/>
    <mergeCell ref="M119:M120"/>
    <mergeCell ref="L119:L120"/>
    <mergeCell ref="K123:K125"/>
    <mergeCell ref="K121:K122"/>
    <mergeCell ref="F74:F93"/>
    <mergeCell ref="F94:F97"/>
    <mergeCell ref="H115:H120"/>
    <mergeCell ref="J123:J125"/>
    <mergeCell ref="K132:K135"/>
    <mergeCell ref="J121:J122"/>
    <mergeCell ref="K128:K131"/>
    <mergeCell ref="F106:F114"/>
    <mergeCell ref="F123:F125"/>
    <mergeCell ref="I121:I122"/>
    <mergeCell ref="E39:E41"/>
    <mergeCell ref="E51:E53"/>
    <mergeCell ref="F65:F70"/>
    <mergeCell ref="E61:E62"/>
    <mergeCell ref="G44:G46"/>
    <mergeCell ref="E63:E64"/>
    <mergeCell ref="F98:F105"/>
    <mergeCell ref="G106:G114"/>
    <mergeCell ref="G98:G105"/>
    <mergeCell ref="G121:G122"/>
    <mergeCell ref="K126:K127"/>
    <mergeCell ref="K115:K120"/>
    <mergeCell ref="K98:K105"/>
    <mergeCell ref="K55:K56"/>
    <mergeCell ref="J71:J73"/>
    <mergeCell ref="J51:J53"/>
    <mergeCell ref="K51:K53"/>
    <mergeCell ref="K106:K114"/>
    <mergeCell ref="I98:I105"/>
    <mergeCell ref="I115:I120"/>
    <mergeCell ref="H98:H105"/>
    <mergeCell ref="G115:G120"/>
    <mergeCell ref="E132:E135"/>
    <mergeCell ref="F121:F122"/>
    <mergeCell ref="H143:H145"/>
    <mergeCell ref="H153:H154"/>
    <mergeCell ref="K146:K152"/>
    <mergeCell ref="K153:K154"/>
    <mergeCell ref="I153:I154"/>
    <mergeCell ref="K156:K158"/>
    <mergeCell ref="A156:A158"/>
    <mergeCell ref="A146:A152"/>
    <mergeCell ref="I128:I131"/>
    <mergeCell ref="J141:J142"/>
    <mergeCell ref="H106:H114"/>
    <mergeCell ref="I106:I114"/>
    <mergeCell ref="J98:J105"/>
    <mergeCell ref="J106:J114"/>
    <mergeCell ref="A106:A114"/>
    <mergeCell ref="F126:F127"/>
    <mergeCell ref="A153:A154"/>
    <mergeCell ref="G128:G131"/>
    <mergeCell ref="G126:G127"/>
    <mergeCell ref="I126:I127"/>
    <mergeCell ref="I123:I125"/>
    <mergeCell ref="F115:F120"/>
    <mergeCell ref="B115:B118"/>
    <mergeCell ref="H121:H122"/>
    <mergeCell ref="H146:H152"/>
    <mergeCell ref="J126:J127"/>
    <mergeCell ref="K159:K163"/>
    <mergeCell ref="A169:A170"/>
    <mergeCell ref="C159:C163"/>
    <mergeCell ref="A159:A163"/>
    <mergeCell ref="F159:F163"/>
    <mergeCell ref="A132:A135"/>
    <mergeCell ref="A128:A131"/>
    <mergeCell ref="J128:J131"/>
    <mergeCell ref="J153:J154"/>
    <mergeCell ref="I143:I145"/>
    <mergeCell ref="H132:H135"/>
    <mergeCell ref="J132:J135"/>
    <mergeCell ref="I141:I142"/>
    <mergeCell ref="I132:I135"/>
    <mergeCell ref="H141:H142"/>
    <mergeCell ref="G132:G135"/>
    <mergeCell ref="G141:G142"/>
    <mergeCell ref="F146:F152"/>
    <mergeCell ref="E143:E145"/>
    <mergeCell ref="K164:K168"/>
    <mergeCell ref="B156:B158"/>
    <mergeCell ref="C156:C158"/>
    <mergeCell ref="J156:J158"/>
    <mergeCell ref="A141:A142"/>
    <mergeCell ref="J143:J145"/>
    <mergeCell ref="K141:K142"/>
    <mergeCell ref="A164:A168"/>
    <mergeCell ref="K143:K145"/>
    <mergeCell ref="H128:H131"/>
    <mergeCell ref="I146:I152"/>
    <mergeCell ref="K169:K170"/>
    <mergeCell ref="B164:B168"/>
    <mergeCell ref="A238:A239"/>
    <mergeCell ref="A277:A278"/>
    <mergeCell ref="D273:D276"/>
    <mergeCell ref="D263:D270"/>
    <mergeCell ref="E281:E285"/>
    <mergeCell ref="E289:E298"/>
    <mergeCell ref="A211:A212"/>
    <mergeCell ref="E247:E248"/>
    <mergeCell ref="B232:B237"/>
    <mergeCell ref="D258:D259"/>
    <mergeCell ref="A263:A270"/>
    <mergeCell ref="C258:C259"/>
    <mergeCell ref="D277:D278"/>
    <mergeCell ref="C286:C287"/>
    <mergeCell ref="A232:A237"/>
    <mergeCell ref="A258:A259"/>
    <mergeCell ref="A213:A217"/>
    <mergeCell ref="A244:A246"/>
    <mergeCell ref="A218:A224"/>
    <mergeCell ref="B240:B243"/>
    <mergeCell ref="A225:A231"/>
    <mergeCell ref="E258:E259"/>
    <mergeCell ref="A240:A243"/>
    <mergeCell ref="A289:A293"/>
    <mergeCell ref="A273:A276"/>
    <mergeCell ref="H325:H327"/>
    <mergeCell ref="D304:D305"/>
    <mergeCell ref="D289:D293"/>
    <mergeCell ref="B325:B327"/>
    <mergeCell ref="G277:G278"/>
    <mergeCell ref="B238:B239"/>
    <mergeCell ref="F286:F287"/>
    <mergeCell ref="A299:A301"/>
    <mergeCell ref="H321:H323"/>
    <mergeCell ref="E321:E323"/>
    <mergeCell ref="F321:F323"/>
    <mergeCell ref="G321:G323"/>
    <mergeCell ref="E299:E303"/>
    <mergeCell ref="G304:G305"/>
    <mergeCell ref="H304:H305"/>
    <mergeCell ref="G306:G307"/>
    <mergeCell ref="F289:F298"/>
    <mergeCell ref="F273:F276"/>
    <mergeCell ref="H306:H307"/>
    <mergeCell ref="H308:H309"/>
    <mergeCell ref="E277:E278"/>
    <mergeCell ref="F281:F285"/>
    <mergeCell ref="A286:A287"/>
    <mergeCell ref="B277:B278"/>
    <mergeCell ref="E286:E287"/>
    <mergeCell ref="H289:H298"/>
    <mergeCell ref="G325:G327"/>
    <mergeCell ref="C304:C305"/>
    <mergeCell ref="E304:E305"/>
    <mergeCell ref="B258:B259"/>
    <mergeCell ref="G289:G298"/>
    <mergeCell ref="G258:G259"/>
    <mergeCell ref="I258:I259"/>
    <mergeCell ref="J263:J270"/>
    <mergeCell ref="J258:J259"/>
    <mergeCell ref="J273:J276"/>
    <mergeCell ref="C218:C224"/>
    <mergeCell ref="G218:G224"/>
    <mergeCell ref="F306:F307"/>
    <mergeCell ref="E306:E307"/>
    <mergeCell ref="B304:B305"/>
    <mergeCell ref="H299:H303"/>
    <mergeCell ref="B289:B293"/>
    <mergeCell ref="E263:E270"/>
    <mergeCell ref="J189:J191"/>
    <mergeCell ref="J177:J178"/>
    <mergeCell ref="H194:H198"/>
    <mergeCell ref="F258:F259"/>
    <mergeCell ref="B286:B287"/>
    <mergeCell ref="B273:B276"/>
    <mergeCell ref="B263:B270"/>
    <mergeCell ref="C289:C293"/>
    <mergeCell ref="G281:G285"/>
    <mergeCell ref="F299:F303"/>
    <mergeCell ref="F304:F305"/>
    <mergeCell ref="C263:C270"/>
    <mergeCell ref="B306:B307"/>
    <mergeCell ref="F277:F278"/>
    <mergeCell ref="G286:G287"/>
    <mergeCell ref="G299:G303"/>
    <mergeCell ref="C277:C278"/>
    <mergeCell ref="D238:D239"/>
    <mergeCell ref="B192:B193"/>
    <mergeCell ref="D286:D287"/>
    <mergeCell ref="G333:G338"/>
    <mergeCell ref="A360:A361"/>
    <mergeCell ref="D358:D359"/>
    <mergeCell ref="A312:A313"/>
    <mergeCell ref="B308:B309"/>
    <mergeCell ref="C308:C309"/>
    <mergeCell ref="D308:D309"/>
    <mergeCell ref="E308:E309"/>
    <mergeCell ref="G308:G309"/>
    <mergeCell ref="D321:D323"/>
    <mergeCell ref="A308:A309"/>
    <mergeCell ref="E325:E327"/>
    <mergeCell ref="A304:A305"/>
    <mergeCell ref="B321:B323"/>
    <mergeCell ref="C321:C323"/>
    <mergeCell ref="A306:A307"/>
    <mergeCell ref="B360:B361"/>
    <mergeCell ref="A321:A323"/>
    <mergeCell ref="C325:C327"/>
    <mergeCell ref="D325:D327"/>
    <mergeCell ref="F325:F327"/>
    <mergeCell ref="C306:C307"/>
    <mergeCell ref="G339:G341"/>
    <mergeCell ref="C352:C354"/>
    <mergeCell ref="D352:D354"/>
    <mergeCell ref="E352:E354"/>
    <mergeCell ref="F358:F359"/>
    <mergeCell ref="F308:F309"/>
    <mergeCell ref="C360:C361"/>
    <mergeCell ref="A350:A351"/>
    <mergeCell ref="D306:D307"/>
    <mergeCell ref="G358:G359"/>
    <mergeCell ref="C333:C338"/>
    <mergeCell ref="F352:F354"/>
    <mergeCell ref="C358:C359"/>
    <mergeCell ref="F333:F338"/>
    <mergeCell ref="C362:C363"/>
    <mergeCell ref="E333:E338"/>
    <mergeCell ref="C355:C357"/>
    <mergeCell ref="E358:E359"/>
    <mergeCell ref="C399:C401"/>
    <mergeCell ref="D370:D371"/>
    <mergeCell ref="B333:B338"/>
    <mergeCell ref="F364:F365"/>
    <mergeCell ref="A339:A341"/>
    <mergeCell ref="D333:D338"/>
    <mergeCell ref="A333:A338"/>
    <mergeCell ref="E339:E341"/>
    <mergeCell ref="B358:B359"/>
    <mergeCell ref="D362:D363"/>
    <mergeCell ref="A355:A357"/>
    <mergeCell ref="B355:B357"/>
    <mergeCell ref="E366:E367"/>
    <mergeCell ref="F366:F367"/>
    <mergeCell ref="A394:A398"/>
    <mergeCell ref="A372:A374"/>
    <mergeCell ref="C370:C371"/>
    <mergeCell ref="B379:B380"/>
    <mergeCell ref="C379:C380"/>
    <mergeCell ref="B350:B351"/>
    <mergeCell ref="A352:A354"/>
    <mergeCell ref="E360:E361"/>
    <mergeCell ref="E350:E351"/>
    <mergeCell ref="B352:B354"/>
    <mergeCell ref="F339:F341"/>
    <mergeCell ref="D360:D361"/>
    <mergeCell ref="F362:F363"/>
    <mergeCell ref="C350:C351"/>
    <mergeCell ref="A358:A359"/>
    <mergeCell ref="D350:D351"/>
    <mergeCell ref="B394:B395"/>
    <mergeCell ref="A379:A380"/>
    <mergeCell ref="A381:A382"/>
    <mergeCell ref="A362:A363"/>
    <mergeCell ref="B362:B363"/>
    <mergeCell ref="F368:F369"/>
    <mergeCell ref="C386:C389"/>
    <mergeCell ref="E370:E371"/>
    <mergeCell ref="D368:D369"/>
    <mergeCell ref="F379:F380"/>
    <mergeCell ref="A375:A378"/>
    <mergeCell ref="A370:A371"/>
    <mergeCell ref="F375:F378"/>
    <mergeCell ref="D379:D380"/>
    <mergeCell ref="E386:E393"/>
    <mergeCell ref="B366:B367"/>
    <mergeCell ref="C372:C374"/>
    <mergeCell ref="A386:A392"/>
    <mergeCell ref="A366:A367"/>
    <mergeCell ref="B372:B374"/>
    <mergeCell ref="F394:F398"/>
    <mergeCell ref="B370:B371"/>
    <mergeCell ref="F381:F382"/>
    <mergeCell ref="A399:A410"/>
    <mergeCell ref="F350:F351"/>
    <mergeCell ref="D355:D357"/>
    <mergeCell ref="E355:E357"/>
    <mergeCell ref="G435:G436"/>
    <mergeCell ref="F431:F432"/>
    <mergeCell ref="E435:E436"/>
    <mergeCell ref="E433:E434"/>
    <mergeCell ref="D372:D374"/>
    <mergeCell ref="E411:E413"/>
    <mergeCell ref="C368:C369"/>
    <mergeCell ref="F372:F374"/>
    <mergeCell ref="E375:E378"/>
    <mergeCell ref="E394:E398"/>
    <mergeCell ref="A433:A434"/>
    <mergeCell ref="A414:A415"/>
    <mergeCell ref="E431:E432"/>
    <mergeCell ref="F433:F434"/>
    <mergeCell ref="A418:A422"/>
    <mergeCell ref="G416:G417"/>
    <mergeCell ref="E379:E380"/>
    <mergeCell ref="F355:F357"/>
    <mergeCell ref="A368:A369"/>
    <mergeCell ref="G368:G369"/>
    <mergeCell ref="B368:B369"/>
    <mergeCell ref="D366:D367"/>
    <mergeCell ref="C366:C367"/>
    <mergeCell ref="C394:C395"/>
    <mergeCell ref="F386:F393"/>
    <mergeCell ref="E372:E374"/>
    <mergeCell ref="A416:A417"/>
    <mergeCell ref="E418:E422"/>
    <mergeCell ref="D399:D401"/>
    <mergeCell ref="C425:C426"/>
    <mergeCell ref="E381:E382"/>
    <mergeCell ref="D386:D389"/>
    <mergeCell ref="H379:H380"/>
    <mergeCell ref="E399:E410"/>
    <mergeCell ref="F399:F410"/>
    <mergeCell ref="G399:G410"/>
    <mergeCell ref="H414:H415"/>
    <mergeCell ref="H416:H417"/>
    <mergeCell ref="G414:G415"/>
    <mergeCell ref="G418:G422"/>
    <mergeCell ref="B399:B401"/>
    <mergeCell ref="D394:D395"/>
    <mergeCell ref="B386:B389"/>
    <mergeCell ref="F411:F413"/>
    <mergeCell ref="G411:G413"/>
    <mergeCell ref="F418:F422"/>
    <mergeCell ref="E416:E417"/>
    <mergeCell ref="D425:D426"/>
    <mergeCell ref="E414:E415"/>
    <mergeCell ref="H418:H422"/>
    <mergeCell ref="D418:D420"/>
    <mergeCell ref="G372:G374"/>
    <mergeCell ref="G581:G583"/>
    <mergeCell ref="H566:H568"/>
    <mergeCell ref="F479:F489"/>
    <mergeCell ref="G463:G467"/>
    <mergeCell ref="F416:F417"/>
    <mergeCell ref="G437:G445"/>
    <mergeCell ref="E448:E456"/>
    <mergeCell ref="E463:E467"/>
    <mergeCell ref="H537:H539"/>
    <mergeCell ref="G446:G447"/>
    <mergeCell ref="E501:E505"/>
    <mergeCell ref="E581:E583"/>
    <mergeCell ref="F468:F470"/>
    <mergeCell ref="G493:G496"/>
    <mergeCell ref="G540:G543"/>
    <mergeCell ref="E540:E543"/>
    <mergeCell ref="F448:F456"/>
    <mergeCell ref="H435:H436"/>
    <mergeCell ref="G468:G470"/>
    <mergeCell ref="G433:G434"/>
    <mergeCell ref="E493:E496"/>
    <mergeCell ref="G514:G528"/>
    <mergeCell ref="H514:H528"/>
    <mergeCell ref="H559:H565"/>
    <mergeCell ref="H534:H536"/>
    <mergeCell ref="G506:G512"/>
    <mergeCell ref="H493:H496"/>
    <mergeCell ref="H569:H570"/>
    <mergeCell ref="E573:E580"/>
    <mergeCell ref="E571:E572"/>
    <mergeCell ref="F571:F572"/>
    <mergeCell ref="A431:A432"/>
    <mergeCell ref="I435:I436"/>
    <mergeCell ref="E437:E445"/>
    <mergeCell ref="E446:E447"/>
    <mergeCell ref="F437:F445"/>
    <mergeCell ref="F435:F436"/>
    <mergeCell ref="A437:A445"/>
    <mergeCell ref="A435:A436"/>
    <mergeCell ref="F446:F447"/>
    <mergeCell ref="B418:B420"/>
    <mergeCell ref="C418:C420"/>
    <mergeCell ref="B425:B426"/>
    <mergeCell ref="H431:H432"/>
    <mergeCell ref="F460:F462"/>
    <mergeCell ref="E457:E459"/>
    <mergeCell ref="G460:G462"/>
    <mergeCell ref="H457:H459"/>
    <mergeCell ref="H460:H462"/>
    <mergeCell ref="G448:G456"/>
    <mergeCell ref="I431:I432"/>
    <mergeCell ref="I418:I422"/>
    <mergeCell ref="E460:E462"/>
    <mergeCell ref="G457:G459"/>
    <mergeCell ref="C448:C451"/>
    <mergeCell ref="D448:D451"/>
    <mergeCell ref="E506:E512"/>
    <mergeCell ref="A468:A470"/>
    <mergeCell ref="A569:A570"/>
    <mergeCell ref="F569:F570"/>
    <mergeCell ref="F540:F543"/>
    <mergeCell ref="G559:G565"/>
    <mergeCell ref="I534:I536"/>
    <mergeCell ref="H506:H512"/>
    <mergeCell ref="A514:A525"/>
    <mergeCell ref="E537:E539"/>
    <mergeCell ref="A544:A555"/>
    <mergeCell ref="E514:E528"/>
    <mergeCell ref="E534:E536"/>
    <mergeCell ref="H544:H555"/>
    <mergeCell ref="G534:G536"/>
    <mergeCell ref="I514:I528"/>
    <mergeCell ref="G544:G555"/>
    <mergeCell ref="G537:G539"/>
    <mergeCell ref="G497:G500"/>
    <mergeCell ref="I559:I565"/>
    <mergeCell ref="G479:G489"/>
    <mergeCell ref="I537:I539"/>
    <mergeCell ref="I506:I512"/>
    <mergeCell ref="H540:H543"/>
    <mergeCell ref="F473:F478"/>
    <mergeCell ref="A501:A505"/>
    <mergeCell ref="A493:A496"/>
    <mergeCell ref="A479:A489"/>
    <mergeCell ref="E559:E565"/>
    <mergeCell ref="F559:F565"/>
    <mergeCell ref="E544:E555"/>
    <mergeCell ref="G566:G568"/>
    <mergeCell ref="E591:E593"/>
    <mergeCell ref="E569:E570"/>
    <mergeCell ref="A591:A593"/>
    <mergeCell ref="F591:F593"/>
    <mergeCell ref="A537:A539"/>
    <mergeCell ref="A573:A580"/>
    <mergeCell ref="F573:F580"/>
    <mergeCell ref="A448:A456"/>
    <mergeCell ref="E594:E596"/>
    <mergeCell ref="A588:A589"/>
    <mergeCell ref="E566:E568"/>
    <mergeCell ref="F566:F568"/>
    <mergeCell ref="E588:E589"/>
    <mergeCell ref="F534:F536"/>
    <mergeCell ref="F506:F512"/>
    <mergeCell ref="A457:A459"/>
    <mergeCell ref="A585:A587"/>
    <mergeCell ref="A540:A543"/>
    <mergeCell ref="A581:A583"/>
    <mergeCell ref="A463:A466"/>
    <mergeCell ref="A460:A462"/>
    <mergeCell ref="A571:A572"/>
    <mergeCell ref="A497:A500"/>
    <mergeCell ref="E497:E500"/>
    <mergeCell ref="A566:A568"/>
    <mergeCell ref="B448:B451"/>
    <mergeCell ref="A506:A512"/>
    <mergeCell ref="F497:F500"/>
    <mergeCell ref="E468:E470"/>
    <mergeCell ref="E585:E587"/>
    <mergeCell ref="F514:F528"/>
    <mergeCell ref="A594:A596"/>
    <mergeCell ref="J615:J617"/>
    <mergeCell ref="G611:G612"/>
    <mergeCell ref="F606:F607"/>
    <mergeCell ref="G601:G605"/>
    <mergeCell ref="H601:H605"/>
    <mergeCell ref="G573:G580"/>
    <mergeCell ref="H573:H580"/>
    <mergeCell ref="J591:J593"/>
    <mergeCell ref="J571:J572"/>
    <mergeCell ref="F585:F587"/>
    <mergeCell ref="G569:G570"/>
    <mergeCell ref="G613:G614"/>
    <mergeCell ref="J569:J570"/>
    <mergeCell ref="J588:J589"/>
    <mergeCell ref="I611:I612"/>
    <mergeCell ref="J594:J596"/>
    <mergeCell ref="G571:G572"/>
    <mergeCell ref="F594:F596"/>
    <mergeCell ref="J601:J605"/>
    <mergeCell ref="I606:I607"/>
    <mergeCell ref="I573:I580"/>
    <mergeCell ref="A601:A605"/>
    <mergeCell ref="E602:E605"/>
    <mergeCell ref="E597:E600"/>
    <mergeCell ref="A534:A536"/>
    <mergeCell ref="I594:I596"/>
    <mergeCell ref="H611:H612"/>
    <mergeCell ref="H594:H596"/>
    <mergeCell ref="J544:J555"/>
    <mergeCell ref="A618:A620"/>
    <mergeCell ref="E618:E620"/>
    <mergeCell ref="F618:F620"/>
    <mergeCell ref="G618:G620"/>
    <mergeCell ref="H618:H620"/>
    <mergeCell ref="G594:G596"/>
    <mergeCell ref="A606:A607"/>
    <mergeCell ref="F601:F605"/>
    <mergeCell ref="G585:G587"/>
    <mergeCell ref="E606:E607"/>
    <mergeCell ref="A613:A614"/>
    <mergeCell ref="J585:J587"/>
    <mergeCell ref="F588:F589"/>
    <mergeCell ref="F581:F583"/>
    <mergeCell ref="F611:F612"/>
    <mergeCell ref="F609:F610"/>
    <mergeCell ref="G609:G610"/>
    <mergeCell ref="I618:I620"/>
    <mergeCell ref="I585:I587"/>
    <mergeCell ref="F597:F600"/>
    <mergeCell ref="I591:I593"/>
    <mergeCell ref="H571:H572"/>
    <mergeCell ref="H615:H617"/>
    <mergeCell ref="I615:I617"/>
    <mergeCell ref="E680:E681"/>
    <mergeCell ref="F630:F633"/>
    <mergeCell ref="G630:G633"/>
    <mergeCell ref="H630:H633"/>
    <mergeCell ref="I653:I655"/>
    <mergeCell ref="H609:H610"/>
    <mergeCell ref="K625:K628"/>
    <mergeCell ref="A615:A617"/>
    <mergeCell ref="K571:K572"/>
    <mergeCell ref="J581:J583"/>
    <mergeCell ref="G597:G600"/>
    <mergeCell ref="H585:H587"/>
    <mergeCell ref="E630:E633"/>
    <mergeCell ref="F680:F681"/>
    <mergeCell ref="G680:G681"/>
    <mergeCell ref="H680:H681"/>
    <mergeCell ref="I680:I681"/>
    <mergeCell ref="J680:J681"/>
    <mergeCell ref="A630:A633"/>
    <mergeCell ref="J630:J633"/>
    <mergeCell ref="I571:I572"/>
    <mergeCell ref="I581:I583"/>
    <mergeCell ref="J625:J628"/>
    <mergeCell ref="A597:A600"/>
    <mergeCell ref="K581:K583"/>
    <mergeCell ref="K594:K596"/>
    <mergeCell ref="K613:K614"/>
    <mergeCell ref="K609:K610"/>
    <mergeCell ref="K615:K617"/>
    <mergeCell ref="A653:A655"/>
    <mergeCell ref="F653:F655"/>
    <mergeCell ref="A645:A649"/>
    <mergeCell ref="A711:A712"/>
    <mergeCell ref="E711:E712"/>
    <mergeCell ref="F711:F712"/>
    <mergeCell ref="G711:G712"/>
    <mergeCell ref="H711:H712"/>
    <mergeCell ref="I711:I712"/>
    <mergeCell ref="J711:J712"/>
    <mergeCell ref="K711:K712"/>
    <mergeCell ref="A611:A612"/>
    <mergeCell ref="A609:A610"/>
    <mergeCell ref="H625:H628"/>
    <mergeCell ref="I625:I628"/>
    <mergeCell ref="A642:A643"/>
    <mergeCell ref="I601:I605"/>
    <mergeCell ref="A650:A651"/>
    <mergeCell ref="K682:K685"/>
    <mergeCell ref="G656:G657"/>
    <mergeCell ref="H656:H657"/>
    <mergeCell ref="I656:I657"/>
    <mergeCell ref="J656:J657"/>
    <mergeCell ref="K656:K657"/>
    <mergeCell ref="A656:A657"/>
    <mergeCell ref="A670:A673"/>
    <mergeCell ref="E670:E673"/>
    <mergeCell ref="F670:F673"/>
    <mergeCell ref="G670:G673"/>
    <mergeCell ref="H670:H673"/>
    <mergeCell ref="I670:I673"/>
    <mergeCell ref="J670:J673"/>
    <mergeCell ref="K670:K673"/>
    <mergeCell ref="K680:K681"/>
    <mergeCell ref="A680:A681"/>
  </mergeCells>
  <phoneticPr fontId="13" type="noConversion"/>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
  <sheetViews>
    <sheetView zoomScale="80" zoomScaleNormal="80" workbookViewId="0">
      <pane xSplit="1" ySplit="3" topLeftCell="B13" activePane="bottomRight" state="frozen"/>
      <selection pane="topRight" activeCell="B1" sqref="B1"/>
      <selection pane="bottomLeft" activeCell="A4" sqref="A4"/>
      <selection pane="bottomRight" activeCell="F10" sqref="F10:F11"/>
    </sheetView>
  </sheetViews>
  <sheetFormatPr defaultRowHeight="15" x14ac:dyDescent="0.25"/>
  <cols>
    <col min="1" max="1" width="5.85546875" customWidth="1"/>
    <col min="2" max="2" width="6.85546875" customWidth="1"/>
    <col min="3" max="3" width="10.85546875" customWidth="1"/>
    <col min="5" max="5" width="15" customWidth="1"/>
    <col min="6" max="6" width="15.7109375" customWidth="1"/>
    <col min="7" max="7" width="14.140625" customWidth="1"/>
    <col min="12" max="12" width="19.28515625" customWidth="1"/>
    <col min="13" max="13" width="29.7109375" customWidth="1"/>
    <col min="14" max="14" width="23" customWidth="1"/>
  </cols>
  <sheetData>
    <row r="1" spans="1:15" ht="20.25" x14ac:dyDescent="0.25">
      <c r="A1" s="1446" t="s">
        <v>2799</v>
      </c>
      <c r="B1" s="1447"/>
      <c r="C1" s="1447"/>
      <c r="D1" s="1447"/>
      <c r="E1" s="1447"/>
      <c r="F1" s="1447"/>
      <c r="G1" s="1447"/>
      <c r="H1" s="1447"/>
      <c r="I1" s="1447"/>
      <c r="J1" s="1447"/>
      <c r="K1" s="1447"/>
      <c r="L1" s="1447"/>
      <c r="M1" s="1447"/>
      <c r="N1" s="1447"/>
      <c r="O1" s="83">
        <f>COUNTA(E4:E50002)</f>
        <v>8</v>
      </c>
    </row>
    <row r="2" spans="1:15" ht="20.25" x14ac:dyDescent="0.25">
      <c r="A2" s="1345" t="s">
        <v>61</v>
      </c>
      <c r="B2" s="1345" t="s">
        <v>0</v>
      </c>
      <c r="C2" s="1345"/>
      <c r="D2" s="1345"/>
      <c r="E2" s="1201" t="s">
        <v>1</v>
      </c>
      <c r="F2" s="1201" t="s">
        <v>63</v>
      </c>
      <c r="G2" s="1345" t="s">
        <v>2</v>
      </c>
      <c r="H2" s="1345" t="s">
        <v>3</v>
      </c>
      <c r="I2" s="1345"/>
      <c r="J2" s="1345"/>
      <c r="K2" s="55"/>
      <c r="L2" s="1201" t="s">
        <v>7</v>
      </c>
      <c r="M2" s="1345" t="s">
        <v>8</v>
      </c>
      <c r="N2" s="1345" t="s">
        <v>74</v>
      </c>
    </row>
    <row r="3" spans="1:15" ht="20.25" x14ac:dyDescent="0.25">
      <c r="A3" s="1345"/>
      <c r="B3" s="15" t="s">
        <v>13</v>
      </c>
      <c r="C3" s="15" t="s">
        <v>14</v>
      </c>
      <c r="D3" s="15" t="s">
        <v>15</v>
      </c>
      <c r="E3" s="1189"/>
      <c r="F3" s="1202"/>
      <c r="G3" s="1345"/>
      <c r="H3" s="15" t="s">
        <v>4</v>
      </c>
      <c r="I3" s="15" t="s">
        <v>5</v>
      </c>
      <c r="J3" s="15" t="s">
        <v>6</v>
      </c>
      <c r="K3" s="56"/>
      <c r="L3" s="1202"/>
      <c r="M3" s="1345"/>
      <c r="N3" s="1345"/>
    </row>
    <row r="4" spans="1:15" ht="222.75" x14ac:dyDescent="0.25">
      <c r="A4" s="1131">
        <v>1</v>
      </c>
      <c r="B4" s="6">
        <v>7</v>
      </c>
      <c r="C4" s="6" t="s">
        <v>70</v>
      </c>
      <c r="D4" s="6">
        <v>2562</v>
      </c>
      <c r="E4" s="1131" t="s">
        <v>3808</v>
      </c>
      <c r="F4" s="1131" t="s">
        <v>3688</v>
      </c>
      <c r="G4" s="1131" t="s">
        <v>3689</v>
      </c>
      <c r="H4" s="1131" t="s">
        <v>3690</v>
      </c>
      <c r="I4" s="1131" t="s">
        <v>485</v>
      </c>
      <c r="J4" s="1131" t="s">
        <v>485</v>
      </c>
      <c r="K4" s="1131" t="s">
        <v>3414</v>
      </c>
      <c r="L4" s="11" t="s">
        <v>3691</v>
      </c>
      <c r="M4" s="12" t="s">
        <v>3692</v>
      </c>
      <c r="N4" s="1398" t="s">
        <v>5369</v>
      </c>
    </row>
    <row r="5" spans="1:15" ht="60.75" x14ac:dyDescent="0.25">
      <c r="A5" s="1130"/>
      <c r="B5" s="6">
        <v>12</v>
      </c>
      <c r="C5" s="6" t="s">
        <v>70</v>
      </c>
      <c r="D5" s="6">
        <v>2562</v>
      </c>
      <c r="E5" s="1130"/>
      <c r="F5" s="1130"/>
      <c r="G5" s="1130"/>
      <c r="H5" s="1130"/>
      <c r="I5" s="1130"/>
      <c r="J5" s="1130"/>
      <c r="K5" s="1130"/>
      <c r="L5" s="11" t="s">
        <v>3694</v>
      </c>
      <c r="M5" s="11" t="s">
        <v>3693</v>
      </c>
      <c r="N5" s="1434"/>
    </row>
    <row r="6" spans="1:15" ht="162" x14ac:dyDescent="0.25">
      <c r="A6" s="1135"/>
      <c r="B6" s="6">
        <v>18</v>
      </c>
      <c r="C6" s="6" t="s">
        <v>69</v>
      </c>
      <c r="D6" s="6">
        <v>2562</v>
      </c>
      <c r="E6" s="1130"/>
      <c r="F6" s="1130"/>
      <c r="G6" s="1130"/>
      <c r="H6" s="1130"/>
      <c r="I6" s="1130"/>
      <c r="J6" s="1130"/>
      <c r="K6" s="1130"/>
      <c r="L6" s="11" t="s">
        <v>3809</v>
      </c>
      <c r="M6" s="12" t="s">
        <v>3810</v>
      </c>
      <c r="N6" s="1434"/>
    </row>
    <row r="7" spans="1:15" s="91" customFormat="1" ht="101.25" x14ac:dyDescent="0.25">
      <c r="A7" s="49"/>
      <c r="B7" s="50"/>
      <c r="C7" s="50"/>
      <c r="D7" s="50"/>
      <c r="E7" s="1130"/>
      <c r="F7" s="1130"/>
      <c r="G7" s="1130"/>
      <c r="H7" s="1130"/>
      <c r="I7" s="1130"/>
      <c r="J7" s="1130"/>
      <c r="K7" s="1130"/>
      <c r="L7" s="26" t="s">
        <v>5367</v>
      </c>
      <c r="M7" s="33" t="s">
        <v>5368</v>
      </c>
      <c r="N7" s="1434"/>
    </row>
    <row r="8" spans="1:15" s="91" customFormat="1" ht="40.5" x14ac:dyDescent="0.25">
      <c r="A8" s="13"/>
      <c r="B8" s="50"/>
      <c r="C8" s="50"/>
      <c r="D8" s="50"/>
      <c r="E8" s="1135"/>
      <c r="F8" s="1135"/>
      <c r="G8" s="1135"/>
      <c r="H8" s="1135"/>
      <c r="I8" s="1135"/>
      <c r="J8" s="1135"/>
      <c r="K8" s="1135"/>
      <c r="L8" s="26" t="s">
        <v>52</v>
      </c>
      <c r="M8" s="33" t="s">
        <v>5366</v>
      </c>
      <c r="N8" s="1399"/>
    </row>
    <row r="9" spans="1:15" ht="60.75" x14ac:dyDescent="0.25">
      <c r="A9" s="6">
        <v>2</v>
      </c>
      <c r="B9" s="6">
        <v>12</v>
      </c>
      <c r="C9" s="6" t="s">
        <v>67</v>
      </c>
      <c r="D9" s="6">
        <v>2565</v>
      </c>
      <c r="E9" s="6" t="s">
        <v>13895</v>
      </c>
      <c r="F9" s="6" t="s">
        <v>13896</v>
      </c>
      <c r="G9" s="6" t="s">
        <v>13897</v>
      </c>
      <c r="H9" s="6" t="s">
        <v>13898</v>
      </c>
      <c r="I9" s="6" t="s">
        <v>261</v>
      </c>
      <c r="J9" s="6" t="s">
        <v>212</v>
      </c>
      <c r="K9" s="6" t="s">
        <v>3414</v>
      </c>
      <c r="L9" s="11" t="s">
        <v>13899</v>
      </c>
      <c r="M9" s="12" t="s">
        <v>13900</v>
      </c>
      <c r="N9" s="9"/>
    </row>
    <row r="10" spans="1:15" ht="121.5" x14ac:dyDescent="0.25">
      <c r="A10" s="1131">
        <v>3</v>
      </c>
      <c r="B10" s="6">
        <v>12</v>
      </c>
      <c r="C10" s="6" t="s">
        <v>67</v>
      </c>
      <c r="D10" s="6">
        <v>2565</v>
      </c>
      <c r="E10" s="1131" t="s">
        <v>13917</v>
      </c>
      <c r="F10" s="1131" t="s">
        <v>13918</v>
      </c>
      <c r="G10" s="1131" t="s">
        <v>13919</v>
      </c>
      <c r="H10" s="1131" t="s">
        <v>13920</v>
      </c>
      <c r="I10" s="1131" t="s">
        <v>417</v>
      </c>
      <c r="J10" s="1131" t="s">
        <v>232</v>
      </c>
      <c r="K10" s="1131" t="s">
        <v>3414</v>
      </c>
      <c r="L10" s="11" t="s">
        <v>13922</v>
      </c>
      <c r="M10" s="12" t="s">
        <v>13921</v>
      </c>
      <c r="N10" s="9"/>
    </row>
    <row r="11" spans="1:15" ht="101.25" x14ac:dyDescent="0.3">
      <c r="A11" s="1135"/>
      <c r="B11" s="57">
        <v>20</v>
      </c>
      <c r="C11" s="57" t="s">
        <v>67</v>
      </c>
      <c r="D11" s="57">
        <v>2565</v>
      </c>
      <c r="E11" s="1135"/>
      <c r="F11" s="1135"/>
      <c r="G11" s="1135"/>
      <c r="H11" s="1135"/>
      <c r="I11" s="1135"/>
      <c r="J11" s="1135"/>
      <c r="K11" s="1135"/>
      <c r="L11" s="11" t="s">
        <v>13923</v>
      </c>
      <c r="M11" s="17" t="s">
        <v>13924</v>
      </c>
      <c r="N11" s="3"/>
    </row>
    <row r="12" spans="1:15" ht="60.75" x14ac:dyDescent="0.3">
      <c r="A12" s="1131">
        <v>4</v>
      </c>
      <c r="B12" s="6">
        <v>21</v>
      </c>
      <c r="C12" s="6" t="s">
        <v>70</v>
      </c>
      <c r="D12" s="6">
        <v>2566</v>
      </c>
      <c r="E12" s="6" t="s">
        <v>13895</v>
      </c>
      <c r="F12" s="6" t="s">
        <v>16001</v>
      </c>
      <c r="G12" s="1131" t="s">
        <v>16004</v>
      </c>
      <c r="H12" s="1131" t="s">
        <v>16005</v>
      </c>
      <c r="I12" s="1131" t="s">
        <v>16002</v>
      </c>
      <c r="J12" s="1131" t="s">
        <v>2562</v>
      </c>
      <c r="K12" s="1131" t="s">
        <v>3414</v>
      </c>
      <c r="L12" s="11" t="s">
        <v>16003</v>
      </c>
      <c r="M12" s="12" t="s">
        <v>16006</v>
      </c>
      <c r="N12" s="3"/>
    </row>
    <row r="13" spans="1:15" ht="101.25" x14ac:dyDescent="0.25">
      <c r="A13" s="1135"/>
      <c r="B13" s="6">
        <v>22</v>
      </c>
      <c r="C13" s="6" t="s">
        <v>70</v>
      </c>
      <c r="D13" s="6">
        <v>2566</v>
      </c>
      <c r="E13" s="6" t="s">
        <v>16007</v>
      </c>
      <c r="F13" s="6" t="s">
        <v>16001</v>
      </c>
      <c r="G13" s="1135"/>
      <c r="H13" s="1135"/>
      <c r="I13" s="1135"/>
      <c r="J13" s="1135"/>
      <c r="K13" s="1135"/>
      <c r="L13" s="11" t="s">
        <v>16008</v>
      </c>
      <c r="M13" s="12" t="s">
        <v>16009</v>
      </c>
      <c r="N13" s="9"/>
    </row>
    <row r="14" spans="1:15" ht="60.75" x14ac:dyDescent="0.25">
      <c r="A14" s="297">
        <v>5</v>
      </c>
      <c r="B14" s="6">
        <v>4</v>
      </c>
      <c r="C14" s="6" t="s">
        <v>73</v>
      </c>
      <c r="D14" s="6">
        <v>2566</v>
      </c>
      <c r="E14" s="6" t="s">
        <v>16265</v>
      </c>
      <c r="F14" s="6" t="s">
        <v>16265</v>
      </c>
      <c r="G14" s="46" t="s">
        <v>16266</v>
      </c>
      <c r="H14" s="69" t="s">
        <v>16267</v>
      </c>
      <c r="I14" s="46" t="s">
        <v>50</v>
      </c>
      <c r="J14" s="69" t="s">
        <v>16268</v>
      </c>
      <c r="K14" s="46" t="s">
        <v>3414</v>
      </c>
      <c r="L14" s="12" t="s">
        <v>16269</v>
      </c>
      <c r="M14" s="12" t="s">
        <v>16274</v>
      </c>
      <c r="N14" s="46"/>
    </row>
    <row r="15" spans="1:15" ht="60.75" x14ac:dyDescent="0.25">
      <c r="A15" s="297">
        <v>5</v>
      </c>
      <c r="B15" s="6">
        <v>4</v>
      </c>
      <c r="C15" s="6" t="s">
        <v>73</v>
      </c>
      <c r="D15" s="6">
        <v>2566</v>
      </c>
      <c r="E15" s="6" t="s">
        <v>16270</v>
      </c>
      <c r="F15" s="6" t="s">
        <v>16270</v>
      </c>
      <c r="G15" s="46" t="s">
        <v>16271</v>
      </c>
      <c r="H15" s="69" t="s">
        <v>16272</v>
      </c>
      <c r="I15" s="46" t="s">
        <v>441</v>
      </c>
      <c r="J15" s="69" t="s">
        <v>216</v>
      </c>
      <c r="K15" s="46" t="s">
        <v>3414</v>
      </c>
      <c r="L15" s="12" t="s">
        <v>16269</v>
      </c>
      <c r="M15" s="12" t="s">
        <v>16273</v>
      </c>
      <c r="N15" s="46"/>
    </row>
    <row r="16" spans="1:15" ht="81" x14ac:dyDescent="0.25">
      <c r="A16" s="297">
        <v>5</v>
      </c>
      <c r="B16" s="6">
        <v>4</v>
      </c>
      <c r="C16" s="6" t="s">
        <v>73</v>
      </c>
      <c r="D16" s="6">
        <v>2566</v>
      </c>
      <c r="E16" s="6" t="s">
        <v>16275</v>
      </c>
      <c r="F16" s="6" t="s">
        <v>16275</v>
      </c>
      <c r="G16" s="46" t="s">
        <v>16276</v>
      </c>
      <c r="H16" s="69" t="s">
        <v>16277</v>
      </c>
      <c r="I16" s="46" t="s">
        <v>81</v>
      </c>
      <c r="J16" s="69" t="s">
        <v>216</v>
      </c>
      <c r="K16" s="46" t="s">
        <v>3414</v>
      </c>
      <c r="L16" s="12" t="s">
        <v>16269</v>
      </c>
      <c r="M16" s="12" t="s">
        <v>16278</v>
      </c>
      <c r="N16" s="46"/>
    </row>
  </sheetData>
  <customSheetViews>
    <customSheetView guid="{F91C135F-1756-4D5B-B0C2-C2520CE22431}">
      <selection activeCell="I9" sqref="I9"/>
      <pageMargins left="0.7" right="0.7" top="0.75" bottom="0.75" header="0.3" footer="0.3"/>
    </customSheetView>
    <customSheetView guid="{E532A490-5D0F-4A81-B174-0AD382345F92}">
      <selection activeCell="I9" sqref="I9"/>
      <pageMargins left="0.7" right="0.7" top="0.75" bottom="0.75" header="0.3" footer="0.3"/>
    </customSheetView>
    <customSheetView guid="{BE68658C-544D-4836-8A08-C9C2CD9DE502}">
      <pane xSplit="1" ySplit="3" topLeftCell="B4" activePane="bottomRight" state="frozen"/>
      <selection pane="bottomRight" activeCell="E4" sqref="E4:E8"/>
      <pageMargins left="0.7" right="0.7" top="0.75" bottom="0.75" header="0.3" footer="0.3"/>
      <pageSetup paperSize="9" orientation="portrait" r:id="rId1"/>
    </customSheetView>
  </customSheetViews>
  <mergeCells count="33">
    <mergeCell ref="J4:J8"/>
    <mergeCell ref="K4:K8"/>
    <mergeCell ref="N4:N8"/>
    <mergeCell ref="A4:A6"/>
    <mergeCell ref="E4:E8"/>
    <mergeCell ref="F4:F8"/>
    <mergeCell ref="G4:G8"/>
    <mergeCell ref="H4:H8"/>
    <mergeCell ref="I4:I8"/>
    <mergeCell ref="A1:N1"/>
    <mergeCell ref="A2:A3"/>
    <mergeCell ref="B2:D2"/>
    <mergeCell ref="E2:E3"/>
    <mergeCell ref="F2:F3"/>
    <mergeCell ref="G2:G3"/>
    <mergeCell ref="H2:J2"/>
    <mergeCell ref="L2:L3"/>
    <mergeCell ref="M2:M3"/>
    <mergeCell ref="N2:N3"/>
    <mergeCell ref="K12:K13"/>
    <mergeCell ref="A10:A11"/>
    <mergeCell ref="G12:G13"/>
    <mergeCell ref="H12:H13"/>
    <mergeCell ref="I12:I13"/>
    <mergeCell ref="J12:J13"/>
    <mergeCell ref="J10:J11"/>
    <mergeCell ref="K10:K11"/>
    <mergeCell ref="E10:E11"/>
    <mergeCell ref="F10:F11"/>
    <mergeCell ref="G10:G11"/>
    <mergeCell ref="H10:H11"/>
    <mergeCell ref="I10:I11"/>
    <mergeCell ref="A12:A13"/>
  </mergeCells>
  <phoneticPr fontId="38" type="noConversion"/>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3"/>
  <sheetViews>
    <sheetView topLeftCell="E1" zoomScale="70" zoomScaleNormal="70" workbookViewId="0">
      <pane ySplit="3" topLeftCell="A34" activePane="bottomLeft" state="frozen"/>
      <selection pane="bottomLeft" activeCell="J47" sqref="J47"/>
    </sheetView>
  </sheetViews>
  <sheetFormatPr defaultColWidth="9" defaultRowHeight="26.25" x14ac:dyDescent="0.4"/>
  <cols>
    <col min="1" max="1" width="6.42578125" style="351" customWidth="1"/>
    <col min="2" max="2" width="6" style="314" customWidth="1"/>
    <col min="3" max="3" width="13.7109375" style="314" customWidth="1"/>
    <col min="4" max="4" width="12.5703125" style="314" customWidth="1"/>
    <col min="5" max="5" width="30.140625" style="314" customWidth="1"/>
    <col min="6" max="6" width="30.5703125" style="314" customWidth="1"/>
    <col min="7" max="7" width="23.7109375" style="314" customWidth="1"/>
    <col min="8" max="8" width="16.42578125" style="314" customWidth="1"/>
    <col min="9" max="10" width="13.28515625" style="314" customWidth="1"/>
    <col min="11" max="11" width="11.28515625" style="314" customWidth="1"/>
    <col min="12" max="12" width="30.85546875" style="314" customWidth="1"/>
    <col min="13" max="13" width="45.42578125" style="352" bestFit="1" customWidth="1"/>
    <col min="14" max="14" width="11.5703125" style="314" customWidth="1"/>
    <col min="15" max="15" width="21.7109375" style="313" customWidth="1"/>
    <col min="16" max="16384" width="9" style="314"/>
  </cols>
  <sheetData>
    <row r="1" spans="1:15" ht="30" customHeight="1" x14ac:dyDescent="0.4">
      <c r="A1" s="1446" t="s">
        <v>1390</v>
      </c>
      <c r="B1" s="1458"/>
      <c r="C1" s="1458"/>
      <c r="D1" s="1458"/>
      <c r="E1" s="1458"/>
      <c r="F1" s="1458"/>
      <c r="G1" s="1458"/>
      <c r="H1" s="1458"/>
      <c r="I1" s="1458"/>
      <c r="J1" s="1458"/>
      <c r="K1" s="1458"/>
      <c r="L1" s="1458"/>
      <c r="M1" s="1458"/>
      <c r="N1" s="1458"/>
    </row>
    <row r="2" spans="1:15" x14ac:dyDescent="0.4">
      <c r="A2" s="1459" t="s">
        <v>61</v>
      </c>
      <c r="B2" s="1460" t="s">
        <v>0</v>
      </c>
      <c r="C2" s="1461"/>
      <c r="D2" s="1462"/>
      <c r="E2" s="1463" t="s">
        <v>1</v>
      </c>
      <c r="F2" s="1463" t="s">
        <v>63</v>
      </c>
      <c r="G2" s="1466" t="s">
        <v>2</v>
      </c>
      <c r="H2" s="1460" t="s">
        <v>3</v>
      </c>
      <c r="I2" s="1461"/>
      <c r="J2" s="1461"/>
      <c r="K2" s="1462"/>
      <c r="L2" s="1467" t="s">
        <v>7</v>
      </c>
      <c r="M2" s="1459" t="s">
        <v>8</v>
      </c>
      <c r="N2" s="1459" t="s">
        <v>74</v>
      </c>
      <c r="O2" s="1459" t="s">
        <v>5128</v>
      </c>
    </row>
    <row r="3" spans="1:15" s="351" customFormat="1" ht="21.75" customHeight="1" x14ac:dyDescent="0.4">
      <c r="A3" s="1459"/>
      <c r="B3" s="354" t="s">
        <v>13</v>
      </c>
      <c r="C3" s="354" t="s">
        <v>14</v>
      </c>
      <c r="D3" s="354" t="s">
        <v>15</v>
      </c>
      <c r="E3" s="1464"/>
      <c r="F3" s="1465"/>
      <c r="G3" s="1466"/>
      <c r="H3" s="355" t="s">
        <v>4</v>
      </c>
      <c r="I3" s="355" t="s">
        <v>5</v>
      </c>
      <c r="J3" s="355" t="s">
        <v>6</v>
      </c>
      <c r="K3" s="355" t="s">
        <v>3389</v>
      </c>
      <c r="L3" s="1468"/>
      <c r="M3" s="1459"/>
      <c r="N3" s="1459"/>
      <c r="O3" s="1459"/>
    </row>
    <row r="4" spans="1:15" ht="45.75" customHeight="1" x14ac:dyDescent="0.4">
      <c r="A4" s="315">
        <v>1</v>
      </c>
      <c r="B4" s="316">
        <v>11</v>
      </c>
      <c r="C4" s="316" t="s">
        <v>62</v>
      </c>
      <c r="D4" s="316">
        <v>2561</v>
      </c>
      <c r="E4" s="316" t="s">
        <v>1015</v>
      </c>
      <c r="F4" s="316" t="s">
        <v>1016</v>
      </c>
      <c r="G4" s="316"/>
      <c r="H4" s="316" t="s">
        <v>1017</v>
      </c>
      <c r="I4" s="316" t="s">
        <v>150</v>
      </c>
      <c r="J4" s="316" t="s">
        <v>151</v>
      </c>
      <c r="K4" s="317" t="s">
        <v>3414</v>
      </c>
      <c r="L4" s="317" t="s">
        <v>1018</v>
      </c>
      <c r="M4" s="318" t="s">
        <v>1019</v>
      </c>
      <c r="N4" s="319"/>
      <c r="O4" s="320"/>
    </row>
    <row r="5" spans="1:15" ht="42" customHeight="1" x14ac:dyDescent="0.4">
      <c r="A5" s="1471">
        <v>2</v>
      </c>
      <c r="B5" s="317">
        <v>19</v>
      </c>
      <c r="C5" s="317" t="s">
        <v>677</v>
      </c>
      <c r="D5" s="317">
        <v>2562</v>
      </c>
      <c r="E5" s="1469" t="s">
        <v>5389</v>
      </c>
      <c r="F5" s="1469" t="s">
        <v>5389</v>
      </c>
      <c r="G5" s="1469" t="s">
        <v>5390</v>
      </c>
      <c r="H5" s="1469" t="s">
        <v>5391</v>
      </c>
      <c r="I5" s="1469" t="s">
        <v>26</v>
      </c>
      <c r="J5" s="1469" t="s">
        <v>11</v>
      </c>
      <c r="K5" s="1469" t="s">
        <v>3414</v>
      </c>
      <c r="L5" s="321" t="s">
        <v>5392</v>
      </c>
      <c r="M5" s="321" t="s">
        <v>5393</v>
      </c>
      <c r="N5" s="322"/>
      <c r="O5" s="320"/>
    </row>
    <row r="6" spans="1:15" ht="42" customHeight="1" x14ac:dyDescent="0.4">
      <c r="A6" s="1472"/>
      <c r="B6" s="317">
        <v>11</v>
      </c>
      <c r="C6" s="317" t="s">
        <v>70</v>
      </c>
      <c r="D6" s="317">
        <v>2563</v>
      </c>
      <c r="E6" s="1470"/>
      <c r="F6" s="1470"/>
      <c r="G6" s="1470"/>
      <c r="H6" s="1470"/>
      <c r="I6" s="1470"/>
      <c r="J6" s="1470"/>
      <c r="K6" s="1470"/>
      <c r="L6" s="323" t="s">
        <v>4174</v>
      </c>
      <c r="M6" s="324" t="s">
        <v>7672</v>
      </c>
      <c r="N6" s="324"/>
      <c r="O6" s="320"/>
    </row>
    <row r="7" spans="1:15" ht="33" customHeight="1" x14ac:dyDescent="0.4">
      <c r="A7" s="1473"/>
      <c r="B7" s="317">
        <v>15</v>
      </c>
      <c r="C7" s="317" t="s">
        <v>70</v>
      </c>
      <c r="D7" s="317">
        <v>2563</v>
      </c>
      <c r="E7" s="1474"/>
      <c r="F7" s="1474"/>
      <c r="G7" s="1474"/>
      <c r="H7" s="1474"/>
      <c r="I7" s="1474"/>
      <c r="J7" s="1474"/>
      <c r="K7" s="1474"/>
      <c r="L7" s="325" t="s">
        <v>5673</v>
      </c>
      <c r="M7" s="326" t="s">
        <v>7673</v>
      </c>
      <c r="N7" s="326"/>
      <c r="O7" s="320"/>
    </row>
    <row r="8" spans="1:15" ht="43.5" customHeight="1" x14ac:dyDescent="0.4">
      <c r="A8" s="315">
        <v>3</v>
      </c>
      <c r="B8" s="317">
        <v>19</v>
      </c>
      <c r="C8" s="317" t="s">
        <v>677</v>
      </c>
      <c r="D8" s="317">
        <v>2562</v>
      </c>
      <c r="E8" s="327" t="s">
        <v>5430</v>
      </c>
      <c r="F8" s="327" t="s">
        <v>5430</v>
      </c>
      <c r="G8" s="327" t="s">
        <v>5431</v>
      </c>
      <c r="H8" s="327" t="s">
        <v>2561</v>
      </c>
      <c r="I8" s="327" t="s">
        <v>26</v>
      </c>
      <c r="J8" s="327" t="s">
        <v>11</v>
      </c>
      <c r="K8" s="317" t="s">
        <v>3414</v>
      </c>
      <c r="L8" s="321" t="s">
        <v>5392</v>
      </c>
      <c r="M8" s="328" t="s">
        <v>5433</v>
      </c>
      <c r="N8" s="329"/>
      <c r="O8" s="320"/>
    </row>
    <row r="9" spans="1:15" ht="45.75" customHeight="1" x14ac:dyDescent="0.4">
      <c r="A9" s="330">
        <v>4</v>
      </c>
      <c r="B9" s="317">
        <v>19</v>
      </c>
      <c r="C9" s="317" t="s">
        <v>677</v>
      </c>
      <c r="D9" s="317">
        <v>2562</v>
      </c>
      <c r="E9" s="327" t="s">
        <v>5430</v>
      </c>
      <c r="F9" s="327" t="s">
        <v>5430</v>
      </c>
      <c r="G9" s="327" t="s">
        <v>5431</v>
      </c>
      <c r="H9" s="327" t="s">
        <v>2561</v>
      </c>
      <c r="I9" s="327" t="s">
        <v>26</v>
      </c>
      <c r="J9" s="327" t="s">
        <v>11</v>
      </c>
      <c r="K9" s="317" t="s">
        <v>3414</v>
      </c>
      <c r="L9" s="321" t="s">
        <v>5392</v>
      </c>
      <c r="M9" s="328" t="s">
        <v>5432</v>
      </c>
      <c r="N9" s="329"/>
      <c r="O9" s="320"/>
    </row>
    <row r="10" spans="1:15" ht="75.75" customHeight="1" x14ac:dyDescent="0.4">
      <c r="A10" s="315">
        <v>5</v>
      </c>
      <c r="B10" s="316">
        <v>2</v>
      </c>
      <c r="C10" s="316" t="s">
        <v>65</v>
      </c>
      <c r="D10" s="316">
        <v>2563</v>
      </c>
      <c r="E10" s="331" t="s">
        <v>6462</v>
      </c>
      <c r="F10" s="316" t="s">
        <v>6463</v>
      </c>
      <c r="G10" s="316" t="s">
        <v>6464</v>
      </c>
      <c r="H10" s="316" t="s">
        <v>6465</v>
      </c>
      <c r="I10" s="316" t="s">
        <v>332</v>
      </c>
      <c r="J10" s="316" t="s">
        <v>11</v>
      </c>
      <c r="K10" s="317" t="s">
        <v>3414</v>
      </c>
      <c r="L10" s="316" t="s">
        <v>6467</v>
      </c>
      <c r="M10" s="318" t="s">
        <v>6466</v>
      </c>
      <c r="N10" s="332"/>
      <c r="O10" s="320"/>
    </row>
    <row r="11" spans="1:15" ht="46.5" customHeight="1" x14ac:dyDescent="0.4">
      <c r="A11" s="1471">
        <v>6</v>
      </c>
      <c r="B11" s="1469">
        <v>24</v>
      </c>
      <c r="C11" s="1469" t="s">
        <v>73</v>
      </c>
      <c r="D11" s="1469">
        <v>2563</v>
      </c>
      <c r="E11" s="333" t="s">
        <v>8394</v>
      </c>
      <c r="F11" s="333" t="s">
        <v>8473</v>
      </c>
      <c r="G11" s="334" t="s">
        <v>9954</v>
      </c>
      <c r="H11" s="333" t="s">
        <v>9955</v>
      </c>
      <c r="I11" s="333" t="s">
        <v>98</v>
      </c>
      <c r="J11" s="333" t="s">
        <v>92</v>
      </c>
      <c r="K11" s="333" t="s">
        <v>3414</v>
      </c>
      <c r="L11" s="313" t="s">
        <v>8395</v>
      </c>
      <c r="M11" s="335" t="s">
        <v>8396</v>
      </c>
      <c r="N11" s="316"/>
      <c r="O11" s="320"/>
    </row>
    <row r="12" spans="1:15" ht="36" customHeight="1" x14ac:dyDescent="0.4">
      <c r="A12" s="1472"/>
      <c r="B12" s="1470"/>
      <c r="C12" s="1470"/>
      <c r="D12" s="1470"/>
      <c r="E12" s="336"/>
      <c r="F12" s="336"/>
      <c r="G12" s="336"/>
      <c r="H12" s="336"/>
      <c r="I12" s="336"/>
      <c r="J12" s="336"/>
      <c r="K12" s="336"/>
      <c r="L12" s="313" t="s">
        <v>8397</v>
      </c>
      <c r="M12" s="335" t="s">
        <v>8398</v>
      </c>
      <c r="N12" s="316"/>
      <c r="O12" s="320"/>
    </row>
    <row r="13" spans="1:15" ht="37.5" customHeight="1" x14ac:dyDescent="0.4">
      <c r="A13" s="1472"/>
      <c r="B13" s="1470"/>
      <c r="C13" s="1470"/>
      <c r="D13" s="1470"/>
      <c r="E13" s="336"/>
      <c r="F13" s="336"/>
      <c r="G13" s="336"/>
      <c r="H13" s="336"/>
      <c r="I13" s="336"/>
      <c r="J13" s="336"/>
      <c r="K13" s="336"/>
      <c r="L13" s="324" t="s">
        <v>8471</v>
      </c>
      <c r="M13" s="337" t="s">
        <v>8472</v>
      </c>
      <c r="N13" s="338"/>
      <c r="O13" s="320"/>
    </row>
    <row r="14" spans="1:15" ht="37.5" customHeight="1" x14ac:dyDescent="0.4">
      <c r="A14" s="1472"/>
      <c r="B14" s="339"/>
      <c r="C14" s="339"/>
      <c r="D14" s="339"/>
      <c r="E14" s="336"/>
      <c r="F14" s="336"/>
      <c r="G14" s="336"/>
      <c r="H14" s="336"/>
      <c r="I14" s="336"/>
      <c r="J14" s="336"/>
      <c r="K14" s="336"/>
      <c r="L14" s="340" t="s">
        <v>8798</v>
      </c>
      <c r="M14" s="341" t="s">
        <v>9366</v>
      </c>
      <c r="N14" s="338"/>
      <c r="O14" s="320"/>
    </row>
    <row r="15" spans="1:15" x14ac:dyDescent="0.4">
      <c r="A15" s="1472"/>
      <c r="B15" s="339">
        <v>13</v>
      </c>
      <c r="C15" s="339" t="s">
        <v>677</v>
      </c>
      <c r="D15" s="339">
        <v>2563</v>
      </c>
      <c r="E15" s="336"/>
      <c r="F15" s="336"/>
      <c r="G15" s="336"/>
      <c r="H15" s="336"/>
      <c r="I15" s="336"/>
      <c r="J15" s="336"/>
      <c r="K15" s="336"/>
      <c r="L15" s="340" t="s">
        <v>8363</v>
      </c>
      <c r="M15" s="341" t="s">
        <v>9367</v>
      </c>
      <c r="N15" s="338"/>
      <c r="O15" s="320"/>
    </row>
    <row r="16" spans="1:15" ht="37.5" customHeight="1" x14ac:dyDescent="0.4">
      <c r="A16" s="1472"/>
      <c r="B16" s="339">
        <v>25</v>
      </c>
      <c r="C16" s="339" t="s">
        <v>64</v>
      </c>
      <c r="D16" s="339">
        <v>2564</v>
      </c>
      <c r="E16" s="336"/>
      <c r="F16" s="336"/>
      <c r="G16" s="336"/>
      <c r="H16" s="336"/>
      <c r="I16" s="336"/>
      <c r="J16" s="336"/>
      <c r="K16" s="336"/>
      <c r="L16" s="340" t="s">
        <v>8798</v>
      </c>
      <c r="M16" s="341" t="s">
        <v>9908</v>
      </c>
      <c r="N16" s="338"/>
      <c r="O16" s="342">
        <v>142084.20000000001</v>
      </c>
    </row>
    <row r="17" spans="1:15" ht="37.5" customHeight="1" x14ac:dyDescent="0.4">
      <c r="A17" s="1473"/>
      <c r="B17" s="339">
        <v>4</v>
      </c>
      <c r="C17" s="339" t="s">
        <v>65</v>
      </c>
      <c r="D17" s="339">
        <v>2564</v>
      </c>
      <c r="E17" s="336"/>
      <c r="F17" s="336"/>
      <c r="G17" s="336"/>
      <c r="H17" s="336"/>
      <c r="I17" s="336"/>
      <c r="J17" s="336"/>
      <c r="K17" s="336"/>
      <c r="L17" s="340" t="s">
        <v>8363</v>
      </c>
      <c r="M17" s="341" t="s">
        <v>9909</v>
      </c>
      <c r="N17" s="338"/>
      <c r="O17" s="320"/>
    </row>
    <row r="18" spans="1:15" ht="37.5" customHeight="1" x14ac:dyDescent="0.4">
      <c r="A18" s="330"/>
      <c r="B18" s="339">
        <v>12</v>
      </c>
      <c r="C18" s="339" t="s">
        <v>65</v>
      </c>
      <c r="D18" s="339">
        <v>2564</v>
      </c>
      <c r="E18" s="343"/>
      <c r="F18" s="343"/>
      <c r="G18" s="343"/>
      <c r="H18" s="343"/>
      <c r="I18" s="343"/>
      <c r="J18" s="343"/>
      <c r="K18" s="343"/>
      <c r="L18" s="340" t="s">
        <v>10105</v>
      </c>
      <c r="M18" s="341" t="s">
        <v>9909</v>
      </c>
      <c r="N18" s="338"/>
      <c r="O18" s="320"/>
    </row>
    <row r="19" spans="1:15" ht="37.5" customHeight="1" x14ac:dyDescent="0.4">
      <c r="A19" s="330"/>
      <c r="B19" s="339">
        <v>31</v>
      </c>
      <c r="C19" s="339" t="s">
        <v>65</v>
      </c>
      <c r="D19" s="339">
        <v>2564</v>
      </c>
      <c r="E19" s="343"/>
      <c r="F19" s="343"/>
      <c r="G19" s="343"/>
      <c r="H19" s="343"/>
      <c r="I19" s="343"/>
      <c r="J19" s="343"/>
      <c r="K19" s="343"/>
      <c r="L19" s="340" t="s">
        <v>8798</v>
      </c>
      <c r="M19" s="341" t="s">
        <v>10278</v>
      </c>
      <c r="N19" s="338"/>
      <c r="O19" s="342">
        <v>142084.20000000001</v>
      </c>
    </row>
    <row r="20" spans="1:15" ht="37.5" customHeight="1" x14ac:dyDescent="0.4">
      <c r="A20" s="330"/>
      <c r="B20" s="344">
        <v>8</v>
      </c>
      <c r="C20" s="339" t="s">
        <v>66</v>
      </c>
      <c r="D20" s="339">
        <v>2564</v>
      </c>
      <c r="E20" s="343"/>
      <c r="F20" s="343"/>
      <c r="G20" s="343"/>
      <c r="H20" s="343"/>
      <c r="I20" s="343"/>
      <c r="J20" s="343"/>
      <c r="K20" s="343"/>
      <c r="L20" s="340" t="s">
        <v>10279</v>
      </c>
      <c r="M20" s="341" t="s">
        <v>10282</v>
      </c>
      <c r="N20" s="338"/>
      <c r="O20" s="320"/>
    </row>
    <row r="21" spans="1:15" ht="37.5" customHeight="1" x14ac:dyDescent="0.4">
      <c r="A21" s="330"/>
      <c r="B21" s="344">
        <v>8</v>
      </c>
      <c r="C21" s="339" t="s">
        <v>66</v>
      </c>
      <c r="D21" s="339">
        <v>2564</v>
      </c>
      <c r="E21" s="345"/>
      <c r="F21" s="345"/>
      <c r="G21" s="345"/>
      <c r="H21" s="345"/>
      <c r="I21" s="345"/>
      <c r="J21" s="345"/>
      <c r="K21" s="345"/>
      <c r="L21" s="340" t="s">
        <v>10280</v>
      </c>
      <c r="M21" s="341" t="s">
        <v>10281</v>
      </c>
      <c r="N21" s="338"/>
      <c r="O21" s="320"/>
    </row>
    <row r="22" spans="1:15" s="347" customFormat="1" ht="37.5" customHeight="1" x14ac:dyDescent="0.25">
      <c r="A22" s="346">
        <v>7</v>
      </c>
      <c r="B22" s="327">
        <v>18</v>
      </c>
      <c r="C22" s="327" t="s">
        <v>71</v>
      </c>
      <c r="D22" s="327">
        <v>2563</v>
      </c>
      <c r="E22" s="327" t="s">
        <v>8591</v>
      </c>
      <c r="F22" s="327" t="s">
        <v>8591</v>
      </c>
      <c r="G22" s="327" t="s">
        <v>8592</v>
      </c>
      <c r="H22" s="327" t="s">
        <v>8593</v>
      </c>
      <c r="I22" s="327" t="s">
        <v>341</v>
      </c>
      <c r="J22" s="327" t="s">
        <v>212</v>
      </c>
      <c r="K22" s="317" t="s">
        <v>3414</v>
      </c>
      <c r="L22" s="327" t="s">
        <v>8594</v>
      </c>
      <c r="M22" s="337" t="s">
        <v>8595</v>
      </c>
      <c r="N22" s="327"/>
      <c r="O22" s="320"/>
    </row>
    <row r="23" spans="1:15" s="347" customFormat="1" ht="37.5" customHeight="1" x14ac:dyDescent="0.25">
      <c r="A23" s="346">
        <v>8</v>
      </c>
      <c r="B23" s="327">
        <v>26</v>
      </c>
      <c r="C23" s="327" t="s">
        <v>67</v>
      </c>
      <c r="D23" s="327">
        <v>2563</v>
      </c>
      <c r="E23" s="327" t="s">
        <v>8823</v>
      </c>
      <c r="F23" s="327" t="s">
        <v>8823</v>
      </c>
      <c r="G23" s="327" t="s">
        <v>8824</v>
      </c>
      <c r="H23" s="327" t="s">
        <v>8825</v>
      </c>
      <c r="I23" s="327" t="s">
        <v>369</v>
      </c>
      <c r="J23" s="327" t="s">
        <v>212</v>
      </c>
      <c r="K23" s="317" t="s">
        <v>3414</v>
      </c>
      <c r="L23" s="327" t="s">
        <v>8594</v>
      </c>
      <c r="M23" s="337" t="s">
        <v>8834</v>
      </c>
      <c r="N23" s="327"/>
      <c r="O23" s="320"/>
    </row>
    <row r="24" spans="1:15" ht="37.5" customHeight="1" x14ac:dyDescent="0.4">
      <c r="A24" s="346">
        <v>9</v>
      </c>
      <c r="B24" s="327">
        <v>21</v>
      </c>
      <c r="C24" s="327" t="s">
        <v>682</v>
      </c>
      <c r="D24" s="327">
        <v>2563</v>
      </c>
      <c r="E24" s="327" t="s">
        <v>9401</v>
      </c>
      <c r="F24" s="327" t="s">
        <v>9401</v>
      </c>
      <c r="G24" s="327" t="s">
        <v>9402</v>
      </c>
      <c r="H24" s="327" t="s">
        <v>9403</v>
      </c>
      <c r="I24" s="327" t="s">
        <v>247</v>
      </c>
      <c r="J24" s="327" t="s">
        <v>232</v>
      </c>
      <c r="K24" s="316" t="s">
        <v>3414</v>
      </c>
      <c r="L24" s="321" t="s">
        <v>5392</v>
      </c>
      <c r="M24" s="337" t="s">
        <v>9404</v>
      </c>
      <c r="N24" s="338"/>
      <c r="O24" s="320"/>
    </row>
    <row r="25" spans="1:15" ht="58.5" customHeight="1" x14ac:dyDescent="0.4">
      <c r="A25" s="1448">
        <v>10</v>
      </c>
      <c r="B25" s="1448">
        <v>29</v>
      </c>
      <c r="C25" s="1448" t="s">
        <v>68</v>
      </c>
      <c r="D25" s="1448">
        <v>2564</v>
      </c>
      <c r="E25" s="1450" t="s">
        <v>9674</v>
      </c>
      <c r="F25" s="1448" t="s">
        <v>9675</v>
      </c>
      <c r="G25" s="1476" t="s">
        <v>9676</v>
      </c>
      <c r="H25" s="1448" t="s">
        <v>9677</v>
      </c>
      <c r="I25" s="1448" t="s">
        <v>2173</v>
      </c>
      <c r="J25" s="1448" t="s">
        <v>11</v>
      </c>
      <c r="K25" s="1448" t="s">
        <v>3414</v>
      </c>
      <c r="L25" s="313" t="s">
        <v>9678</v>
      </c>
      <c r="M25" s="324" t="s">
        <v>9681</v>
      </c>
      <c r="N25" s="338"/>
      <c r="O25" s="320"/>
    </row>
    <row r="26" spans="1:15" ht="58.5" customHeight="1" x14ac:dyDescent="0.4">
      <c r="A26" s="1475"/>
      <c r="B26" s="1449"/>
      <c r="C26" s="1449"/>
      <c r="D26" s="1449"/>
      <c r="E26" s="1479"/>
      <c r="F26" s="1475"/>
      <c r="G26" s="1477"/>
      <c r="H26" s="1475"/>
      <c r="I26" s="1475"/>
      <c r="J26" s="1475"/>
      <c r="K26" s="1475"/>
      <c r="L26" s="313" t="s">
        <v>9679</v>
      </c>
      <c r="M26" s="346" t="s">
        <v>9680</v>
      </c>
      <c r="N26" s="338"/>
      <c r="O26" s="320"/>
    </row>
    <row r="27" spans="1:15" ht="102.75" customHeight="1" x14ac:dyDescent="0.4">
      <c r="A27" s="1449"/>
      <c r="B27" s="348">
        <v>20</v>
      </c>
      <c r="C27" s="327" t="s">
        <v>67</v>
      </c>
      <c r="D27" s="348">
        <v>2564</v>
      </c>
      <c r="E27" s="1451"/>
      <c r="F27" s="1449"/>
      <c r="G27" s="1478"/>
      <c r="H27" s="1449"/>
      <c r="I27" s="1449"/>
      <c r="J27" s="1449"/>
      <c r="K27" s="1449"/>
      <c r="L27" s="327" t="s">
        <v>11255</v>
      </c>
      <c r="M27" s="346" t="s">
        <v>11256</v>
      </c>
      <c r="N27" s="356" t="s">
        <v>11257</v>
      </c>
      <c r="O27" s="357">
        <v>596982.93999999994</v>
      </c>
    </row>
    <row r="28" spans="1:15" ht="52.5" x14ac:dyDescent="0.4">
      <c r="A28" s="1452">
        <v>11</v>
      </c>
      <c r="B28" s="338">
        <v>25</v>
      </c>
      <c r="C28" s="338" t="s">
        <v>66</v>
      </c>
      <c r="D28" s="338">
        <v>2566</v>
      </c>
      <c r="E28" s="1454" t="s">
        <v>15743</v>
      </c>
      <c r="F28" s="1452" t="s">
        <v>15743</v>
      </c>
      <c r="G28" s="1456" t="s">
        <v>15744</v>
      </c>
      <c r="H28" s="1456" t="s">
        <v>15745</v>
      </c>
      <c r="I28" s="1452" t="s">
        <v>2168</v>
      </c>
      <c r="J28" s="1452" t="s">
        <v>11</v>
      </c>
      <c r="K28" s="1452" t="s">
        <v>15746</v>
      </c>
      <c r="L28" s="321" t="s">
        <v>5392</v>
      </c>
      <c r="M28" s="350" t="s">
        <v>15747</v>
      </c>
      <c r="N28" s="338"/>
      <c r="O28" s="320"/>
    </row>
    <row r="29" spans="1:15" ht="52.5" x14ac:dyDescent="0.4">
      <c r="A29" s="1453"/>
      <c r="B29" s="338">
        <v>10</v>
      </c>
      <c r="C29" s="338" t="s">
        <v>69</v>
      </c>
      <c r="D29" s="338">
        <v>2566</v>
      </c>
      <c r="E29" s="1455"/>
      <c r="F29" s="1453"/>
      <c r="G29" s="1457"/>
      <c r="H29" s="1457"/>
      <c r="I29" s="1453"/>
      <c r="J29" s="1453"/>
      <c r="K29" s="1453"/>
      <c r="L29" s="321" t="s">
        <v>16136</v>
      </c>
      <c r="M29" s="350" t="s">
        <v>16137</v>
      </c>
      <c r="N29" s="338"/>
      <c r="O29" s="320"/>
    </row>
    <row r="30" spans="1:15" ht="52.5" x14ac:dyDescent="0.4">
      <c r="A30" s="349">
        <v>12</v>
      </c>
      <c r="B30" s="338">
        <v>15</v>
      </c>
      <c r="C30" s="338" t="s">
        <v>62</v>
      </c>
      <c r="D30" s="338">
        <v>2566</v>
      </c>
      <c r="E30" s="338" t="s">
        <v>15748</v>
      </c>
      <c r="F30" s="338" t="s">
        <v>15748</v>
      </c>
      <c r="G30" s="356" t="s">
        <v>15749</v>
      </c>
      <c r="H30" s="356" t="s">
        <v>15750</v>
      </c>
      <c r="I30" s="338" t="s">
        <v>324</v>
      </c>
      <c r="J30" s="338" t="s">
        <v>11</v>
      </c>
      <c r="K30" s="338" t="s">
        <v>15746</v>
      </c>
      <c r="L30" s="321" t="s">
        <v>5392</v>
      </c>
      <c r="M30" s="634" t="s">
        <v>15751</v>
      </c>
      <c r="N30" s="338"/>
      <c r="O30" s="320"/>
    </row>
    <row r="31" spans="1:15" ht="52.5" x14ac:dyDescent="0.4">
      <c r="A31" s="349">
        <v>13</v>
      </c>
      <c r="B31" s="338">
        <v>15</v>
      </c>
      <c r="C31" s="338" t="s">
        <v>62</v>
      </c>
      <c r="D31" s="338">
        <v>2566</v>
      </c>
      <c r="E31" s="338" t="s">
        <v>15752</v>
      </c>
      <c r="F31" s="338" t="s">
        <v>15752</v>
      </c>
      <c r="G31" s="356" t="s">
        <v>15753</v>
      </c>
      <c r="H31" s="356" t="s">
        <v>15754</v>
      </c>
      <c r="I31" s="338" t="s">
        <v>324</v>
      </c>
      <c r="J31" s="338" t="s">
        <v>11</v>
      </c>
      <c r="K31" s="338" t="s">
        <v>15746</v>
      </c>
      <c r="L31" s="321" t="s">
        <v>5392</v>
      </c>
      <c r="M31" s="634" t="s">
        <v>15755</v>
      </c>
      <c r="N31" s="338"/>
      <c r="O31" s="320"/>
    </row>
    <row r="32" spans="1:15" ht="60.75" customHeight="1" x14ac:dyDescent="0.4">
      <c r="A32" s="349">
        <v>14</v>
      </c>
      <c r="B32" s="338">
        <v>12</v>
      </c>
      <c r="C32" s="338" t="s">
        <v>70</v>
      </c>
      <c r="D32" s="338">
        <v>2566</v>
      </c>
      <c r="E32" s="338" t="s">
        <v>15756</v>
      </c>
      <c r="F32" s="338" t="s">
        <v>15756</v>
      </c>
      <c r="G32" s="356" t="s">
        <v>15757</v>
      </c>
      <c r="H32" s="356" t="s">
        <v>15758</v>
      </c>
      <c r="I32" s="338" t="s">
        <v>2173</v>
      </c>
      <c r="J32" s="338" t="s">
        <v>11</v>
      </c>
      <c r="K32" s="338" t="s">
        <v>3414</v>
      </c>
      <c r="L32" s="321" t="s">
        <v>5392</v>
      </c>
      <c r="M32" s="634" t="s">
        <v>15944</v>
      </c>
      <c r="N32" s="338"/>
      <c r="O32" s="320"/>
    </row>
    <row r="33" spans="1:15" ht="60.75" customHeight="1" x14ac:dyDescent="0.4">
      <c r="A33" s="1448">
        <v>15</v>
      </c>
      <c r="B33" s="338">
        <v>16</v>
      </c>
      <c r="C33" s="338" t="s">
        <v>70</v>
      </c>
      <c r="D33" s="338">
        <v>2566</v>
      </c>
      <c r="E33" s="1454" t="s">
        <v>15941</v>
      </c>
      <c r="F33" s="1452" t="s">
        <v>15941</v>
      </c>
      <c r="G33" s="1456" t="s">
        <v>15942</v>
      </c>
      <c r="H33" s="1452" t="s">
        <v>15943</v>
      </c>
      <c r="I33" s="1452" t="s">
        <v>1093</v>
      </c>
      <c r="J33" s="1452" t="s">
        <v>11</v>
      </c>
      <c r="K33" s="1452" t="s">
        <v>15746</v>
      </c>
      <c r="L33" s="321" t="s">
        <v>5392</v>
      </c>
      <c r="M33" s="634" t="s">
        <v>15755</v>
      </c>
      <c r="N33" s="338"/>
      <c r="O33" s="320"/>
    </row>
    <row r="34" spans="1:15" ht="131.25" x14ac:dyDescent="0.4">
      <c r="A34" s="1449"/>
      <c r="B34" s="338">
        <v>22</v>
      </c>
      <c r="C34" s="338" t="s">
        <v>71</v>
      </c>
      <c r="D34" s="338">
        <v>2566</v>
      </c>
      <c r="E34" s="1455"/>
      <c r="F34" s="1453"/>
      <c r="G34" s="1457"/>
      <c r="H34" s="1453"/>
      <c r="I34" s="1453"/>
      <c r="J34" s="1453"/>
      <c r="K34" s="1453"/>
      <c r="L34" s="356" t="s">
        <v>16934</v>
      </c>
      <c r="M34" s="350" t="s">
        <v>16935</v>
      </c>
      <c r="N34" s="338"/>
      <c r="O34" s="320"/>
    </row>
    <row r="35" spans="1:15" x14ac:dyDescent="0.4">
      <c r="A35" s="1448">
        <v>16</v>
      </c>
      <c r="B35" s="338">
        <v>27</v>
      </c>
      <c r="C35" s="338" t="s">
        <v>682</v>
      </c>
      <c r="D35" s="338">
        <v>2566</v>
      </c>
      <c r="E35" s="1450" t="s">
        <v>17796</v>
      </c>
      <c r="F35" s="1448" t="s">
        <v>17796</v>
      </c>
      <c r="G35" s="1448"/>
      <c r="H35" s="1448" t="s">
        <v>17797</v>
      </c>
      <c r="I35" s="1448" t="s">
        <v>1384</v>
      </c>
      <c r="J35" s="1448" t="s">
        <v>232</v>
      </c>
      <c r="K35" s="1448" t="s">
        <v>3414</v>
      </c>
      <c r="L35" s="3" t="s">
        <v>17792</v>
      </c>
      <c r="M35" s="350" t="s">
        <v>17795</v>
      </c>
      <c r="N35" s="338"/>
      <c r="O35" s="320"/>
    </row>
    <row r="36" spans="1:15" x14ac:dyDescent="0.4">
      <c r="A36" s="1449"/>
      <c r="B36" s="338">
        <v>27</v>
      </c>
      <c r="C36" s="338" t="s">
        <v>682</v>
      </c>
      <c r="D36" s="338">
        <v>2566</v>
      </c>
      <c r="E36" s="1451"/>
      <c r="F36" s="1449"/>
      <c r="G36" s="1449"/>
      <c r="H36" s="1449"/>
      <c r="I36" s="1449"/>
      <c r="J36" s="1449"/>
      <c r="K36" s="1449"/>
      <c r="L36" s="3" t="s">
        <v>17794</v>
      </c>
      <c r="M36" s="350" t="s">
        <v>17793</v>
      </c>
      <c r="N36" s="338"/>
      <c r="O36" s="320"/>
    </row>
    <row r="37" spans="1:15" x14ac:dyDescent="0.4">
      <c r="A37" s="349">
        <v>17</v>
      </c>
      <c r="B37" s="338">
        <v>23</v>
      </c>
      <c r="C37" s="338" t="s">
        <v>66</v>
      </c>
      <c r="D37" s="338">
        <v>2567</v>
      </c>
      <c r="E37" s="338" t="s">
        <v>20488</v>
      </c>
      <c r="F37" s="338" t="s">
        <v>20489</v>
      </c>
      <c r="G37" s="338" t="s">
        <v>20490</v>
      </c>
      <c r="H37" s="338" t="s">
        <v>16059</v>
      </c>
      <c r="I37" s="338" t="s">
        <v>953</v>
      </c>
      <c r="J37" s="338" t="s">
        <v>232</v>
      </c>
      <c r="K37" s="338" t="s">
        <v>3414</v>
      </c>
      <c r="L37" s="338" t="s">
        <v>20491</v>
      </c>
      <c r="M37" s="350" t="s">
        <v>20493</v>
      </c>
      <c r="N37" s="338"/>
      <c r="O37" s="320"/>
    </row>
    <row r="38" spans="1:15" x14ac:dyDescent="0.4">
      <c r="A38" s="349">
        <v>18</v>
      </c>
      <c r="B38" s="338">
        <v>23</v>
      </c>
      <c r="C38" s="338" t="s">
        <v>66</v>
      </c>
      <c r="D38" s="338">
        <v>2567</v>
      </c>
      <c r="E38" s="338" t="s">
        <v>20495</v>
      </c>
      <c r="F38" s="338" t="s">
        <v>20495</v>
      </c>
      <c r="G38" s="338" t="s">
        <v>20496</v>
      </c>
      <c r="H38" s="338" t="s">
        <v>20497</v>
      </c>
      <c r="I38" s="338" t="s">
        <v>959</v>
      </c>
      <c r="J38" s="338" t="s">
        <v>216</v>
      </c>
      <c r="K38" s="338" t="s">
        <v>3414</v>
      </c>
      <c r="L38" s="338" t="s">
        <v>20492</v>
      </c>
      <c r="M38" s="350" t="s">
        <v>20494</v>
      </c>
      <c r="N38" s="338"/>
      <c r="O38" s="320"/>
    </row>
    <row r="39" spans="1:15" ht="52.5" x14ac:dyDescent="0.4">
      <c r="A39" s="349">
        <v>19</v>
      </c>
      <c r="B39" s="338">
        <v>13</v>
      </c>
      <c r="C39" s="338" t="s">
        <v>71</v>
      </c>
      <c r="D39" s="338">
        <v>2567</v>
      </c>
      <c r="E39" s="338" t="s">
        <v>22015</v>
      </c>
      <c r="F39" s="338" t="s">
        <v>22015</v>
      </c>
      <c r="G39" s="356" t="s">
        <v>22016</v>
      </c>
      <c r="H39" s="338" t="s">
        <v>22017</v>
      </c>
      <c r="I39" s="338" t="s">
        <v>451</v>
      </c>
      <c r="J39" s="338" t="s">
        <v>92</v>
      </c>
      <c r="K39" s="338" t="s">
        <v>3414</v>
      </c>
      <c r="L39" s="321" t="s">
        <v>5392</v>
      </c>
      <c r="M39" s="634" t="s">
        <v>22018</v>
      </c>
      <c r="N39" s="338"/>
      <c r="O39" s="320"/>
    </row>
    <row r="40" spans="1:15" x14ac:dyDescent="0.4">
      <c r="A40" s="349"/>
      <c r="B40" s="338">
        <v>24</v>
      </c>
      <c r="C40" s="338" t="s">
        <v>68</v>
      </c>
      <c r="D40" s="338">
        <v>2568</v>
      </c>
      <c r="E40" s="338" t="s">
        <v>23545</v>
      </c>
      <c r="F40" s="338" t="s">
        <v>23545</v>
      </c>
      <c r="G40" s="338" t="s">
        <v>23546</v>
      </c>
      <c r="H40" s="338" t="s">
        <v>23547</v>
      </c>
      <c r="I40" s="338" t="s">
        <v>527</v>
      </c>
      <c r="J40" s="338" t="s">
        <v>527</v>
      </c>
      <c r="K40" s="338" t="s">
        <v>3414</v>
      </c>
      <c r="L40" s="338" t="s">
        <v>5392</v>
      </c>
      <c r="M40" s="350" t="s">
        <v>23548</v>
      </c>
      <c r="N40" s="338"/>
      <c r="O40" s="320"/>
    </row>
    <row r="41" spans="1:15" x14ac:dyDescent="0.4">
      <c r="A41" s="349"/>
      <c r="B41" s="338"/>
      <c r="C41" s="338"/>
      <c r="D41" s="338"/>
      <c r="E41" s="338"/>
      <c r="F41" s="338"/>
      <c r="G41" s="338"/>
      <c r="H41" s="338"/>
      <c r="I41" s="338"/>
      <c r="J41" s="338"/>
      <c r="K41" s="338"/>
      <c r="L41" s="338"/>
      <c r="M41" s="350"/>
      <c r="N41" s="338"/>
      <c r="O41" s="320"/>
    </row>
    <row r="42" spans="1:15" x14ac:dyDescent="0.4">
      <c r="A42" s="349"/>
      <c r="B42" s="338"/>
      <c r="C42" s="338"/>
      <c r="D42" s="338"/>
      <c r="E42" s="338"/>
      <c r="F42" s="338"/>
      <c r="G42" s="338"/>
      <c r="H42" s="338"/>
      <c r="I42" s="338"/>
      <c r="J42" s="338"/>
      <c r="K42" s="338"/>
      <c r="L42" s="338"/>
      <c r="M42" s="350"/>
      <c r="N42" s="338"/>
      <c r="O42" s="320"/>
    </row>
    <row r="43" spans="1:15" x14ac:dyDescent="0.4">
      <c r="A43" s="349"/>
      <c r="B43" s="338"/>
      <c r="C43" s="338"/>
      <c r="D43" s="338"/>
      <c r="E43" s="338"/>
      <c r="F43" s="338"/>
      <c r="G43" s="338"/>
      <c r="H43" s="338"/>
      <c r="I43" s="338"/>
      <c r="J43" s="338"/>
      <c r="K43" s="338"/>
      <c r="L43" s="338"/>
      <c r="M43" s="350"/>
      <c r="N43" s="338"/>
      <c r="O43" s="320"/>
    </row>
    <row r="44" spans="1:15" x14ac:dyDescent="0.4">
      <c r="O44" s="353"/>
    </row>
    <row r="45" spans="1:15" x14ac:dyDescent="0.4">
      <c r="O45" s="320"/>
    </row>
    <row r="46" spans="1:15" x14ac:dyDescent="0.4">
      <c r="O46" s="320"/>
    </row>
    <row r="47" spans="1:15" x14ac:dyDescent="0.4">
      <c r="O47" s="320"/>
    </row>
    <row r="48" spans="1:15" x14ac:dyDescent="0.4">
      <c r="O48" s="320"/>
    </row>
    <row r="49" spans="15:15" x14ac:dyDescent="0.4">
      <c r="O49" s="320"/>
    </row>
    <row r="50" spans="15:15" x14ac:dyDescent="0.4">
      <c r="O50" s="320"/>
    </row>
    <row r="51" spans="15:15" x14ac:dyDescent="0.4">
      <c r="O51" s="320"/>
    </row>
    <row r="52" spans="15:15" x14ac:dyDescent="0.4">
      <c r="O52" s="320"/>
    </row>
    <row r="53" spans="15:15" x14ac:dyDescent="0.4">
      <c r="O53" s="320"/>
    </row>
    <row r="54" spans="15:15" x14ac:dyDescent="0.4">
      <c r="O54" s="320"/>
    </row>
    <row r="55" spans="15:15" x14ac:dyDescent="0.4">
      <c r="O55" s="320"/>
    </row>
    <row r="56" spans="15:15" x14ac:dyDescent="0.4">
      <c r="O56" s="320"/>
    </row>
    <row r="57" spans="15:15" x14ac:dyDescent="0.4">
      <c r="O57" s="320"/>
    </row>
    <row r="58" spans="15:15" x14ac:dyDescent="0.4">
      <c r="O58" s="320"/>
    </row>
    <row r="59" spans="15:15" x14ac:dyDescent="0.4">
      <c r="O59" s="320"/>
    </row>
    <row r="60" spans="15:15" x14ac:dyDescent="0.4">
      <c r="O60" s="320"/>
    </row>
    <row r="61" spans="15:15" x14ac:dyDescent="0.4">
      <c r="O61" s="320"/>
    </row>
    <row r="62" spans="15:15" x14ac:dyDescent="0.4">
      <c r="O62" s="320"/>
    </row>
    <row r="63" spans="15:15" x14ac:dyDescent="0.4">
      <c r="O63" s="320"/>
    </row>
    <row r="64" spans="15:15" x14ac:dyDescent="0.4">
      <c r="O64" s="320"/>
    </row>
    <row r="65" spans="15:15" x14ac:dyDescent="0.4">
      <c r="O65" s="320"/>
    </row>
    <row r="66" spans="15:15" x14ac:dyDescent="0.4">
      <c r="O66" s="320"/>
    </row>
    <row r="67" spans="15:15" x14ac:dyDescent="0.4">
      <c r="O67" s="320"/>
    </row>
    <row r="68" spans="15:15" x14ac:dyDescent="0.4">
      <c r="O68" s="320"/>
    </row>
    <row r="69" spans="15:15" x14ac:dyDescent="0.4">
      <c r="O69" s="320"/>
    </row>
    <row r="70" spans="15:15" x14ac:dyDescent="0.4">
      <c r="O70" s="320"/>
    </row>
    <row r="71" spans="15:15" x14ac:dyDescent="0.4">
      <c r="O71" s="320"/>
    </row>
    <row r="72" spans="15:15" x14ac:dyDescent="0.4">
      <c r="O72" s="320"/>
    </row>
    <row r="73" spans="15:15" x14ac:dyDescent="0.4">
      <c r="O73" s="320"/>
    </row>
    <row r="74" spans="15:15" x14ac:dyDescent="0.4">
      <c r="O74" s="320"/>
    </row>
    <row r="75" spans="15:15" x14ac:dyDescent="0.4">
      <c r="O75" s="320"/>
    </row>
    <row r="76" spans="15:15" x14ac:dyDescent="0.4">
      <c r="O76" s="320"/>
    </row>
    <row r="77" spans="15:15" x14ac:dyDescent="0.4">
      <c r="O77" s="320"/>
    </row>
    <row r="78" spans="15:15" x14ac:dyDescent="0.4">
      <c r="O78" s="320"/>
    </row>
    <row r="79" spans="15:15" x14ac:dyDescent="0.4">
      <c r="O79" s="320"/>
    </row>
    <row r="80" spans="15:15" x14ac:dyDescent="0.4">
      <c r="O80" s="320"/>
    </row>
    <row r="81" spans="15:15" x14ac:dyDescent="0.4">
      <c r="O81" s="320"/>
    </row>
    <row r="82" spans="15:15" x14ac:dyDescent="0.4">
      <c r="O82" s="320"/>
    </row>
    <row r="83" spans="15:15" x14ac:dyDescent="0.4">
      <c r="O83" s="320"/>
    </row>
    <row r="84" spans="15:15" x14ac:dyDescent="0.4">
      <c r="O84" s="320"/>
    </row>
    <row r="85" spans="15:15" x14ac:dyDescent="0.4">
      <c r="O85" s="320"/>
    </row>
    <row r="86" spans="15:15" x14ac:dyDescent="0.4">
      <c r="O86" s="320"/>
    </row>
    <row r="87" spans="15:15" x14ac:dyDescent="0.4">
      <c r="O87" s="320"/>
    </row>
    <row r="88" spans="15:15" x14ac:dyDescent="0.4">
      <c r="O88" s="320"/>
    </row>
    <row r="89" spans="15:15" x14ac:dyDescent="0.4">
      <c r="O89" s="320"/>
    </row>
    <row r="90" spans="15:15" x14ac:dyDescent="0.4">
      <c r="O90" s="320"/>
    </row>
    <row r="91" spans="15:15" x14ac:dyDescent="0.4">
      <c r="O91" s="320"/>
    </row>
    <row r="92" spans="15:15" x14ac:dyDescent="0.4">
      <c r="O92" s="320"/>
    </row>
    <row r="93" spans="15:15" x14ac:dyDescent="0.4">
      <c r="O93" s="320"/>
    </row>
    <row r="94" spans="15:15" x14ac:dyDescent="0.4">
      <c r="O94" s="320"/>
    </row>
    <row r="95" spans="15:15" x14ac:dyDescent="0.4">
      <c r="O95" s="320"/>
    </row>
    <row r="96" spans="15:15" x14ac:dyDescent="0.4">
      <c r="O96" s="320"/>
    </row>
    <row r="614" spans="15:15" x14ac:dyDescent="0.4">
      <c r="O614" s="313" t="s">
        <v>4166</v>
      </c>
    </row>
    <row r="753" spans="15:15" x14ac:dyDescent="0.4">
      <c r="O753" s="313" t="s">
        <v>4245</v>
      </c>
    </row>
  </sheetData>
  <customSheetViews>
    <customSheetView guid="{F91C135F-1756-4D5B-B0C2-C2520CE22431}">
      <selection activeCell="A2" sqref="A2:A3"/>
      <pageMargins left="0.39370078740157483" right="0.19685039370078741" top="0.39370078740157483" bottom="0.39370078740157483" header="0.31496062992125984" footer="0.31496062992125984"/>
      <pageSetup paperSize="9" orientation="landscape" r:id="rId1"/>
    </customSheetView>
    <customSheetView guid="{E532A490-5D0F-4A81-B174-0AD382345F92}">
      <selection activeCell="A2" sqref="A2:A3"/>
      <pageMargins left="0.39370078740157483" right="0.19685039370078741" top="0.39370078740157483" bottom="0.39370078740157483" header="0.31496062992125984" footer="0.31496062992125984"/>
      <pageSetup paperSize="9" orientation="landscape" r:id="rId2"/>
    </customSheetView>
    <customSheetView guid="{BE68658C-544D-4836-8A08-C9C2CD9DE502}" scale="90">
      <pane ySplit="3" topLeftCell="A10" activePane="bottomLeft" state="frozen"/>
      <selection pane="bottomLeft" activeCell="F11" sqref="F11:F13"/>
      <pageMargins left="0.39370078740157483" right="0.19685039370078741" top="0.39370078740157483" bottom="0.39370078740157483" header="0.31496062992125984" footer="0.31496062992125984"/>
      <pageSetup paperSize="9" orientation="landscape" r:id="rId3"/>
    </customSheetView>
  </customSheetViews>
  <mergeCells count="58">
    <mergeCell ref="B25:B26"/>
    <mergeCell ref="C25:C26"/>
    <mergeCell ref="D25:D26"/>
    <mergeCell ref="A25:A27"/>
    <mergeCell ref="E25:E27"/>
    <mergeCell ref="J25:J27"/>
    <mergeCell ref="K25:K27"/>
    <mergeCell ref="E5:E7"/>
    <mergeCell ref="F5:F7"/>
    <mergeCell ref="G5:G7"/>
    <mergeCell ref="H5:H7"/>
    <mergeCell ref="F25:F27"/>
    <mergeCell ref="G25:G27"/>
    <mergeCell ref="H25:H27"/>
    <mergeCell ref="I25:I27"/>
    <mergeCell ref="B11:B13"/>
    <mergeCell ref="C11:C13"/>
    <mergeCell ref="O2:O3"/>
    <mergeCell ref="H2:K2"/>
    <mergeCell ref="A11:A17"/>
    <mergeCell ref="J5:J7"/>
    <mergeCell ref="K5:K7"/>
    <mergeCell ref="I5:I7"/>
    <mergeCell ref="A5:A7"/>
    <mergeCell ref="D11:D13"/>
    <mergeCell ref="A1:N1"/>
    <mergeCell ref="A2:A3"/>
    <mergeCell ref="B2:D2"/>
    <mergeCell ref="E2:E3"/>
    <mergeCell ref="F2:F3"/>
    <mergeCell ref="M2:M3"/>
    <mergeCell ref="N2:N3"/>
    <mergeCell ref="G2:G3"/>
    <mergeCell ref="L2:L3"/>
    <mergeCell ref="I28:I29"/>
    <mergeCell ref="J28:J29"/>
    <mergeCell ref="K28:K29"/>
    <mergeCell ref="A28:A29"/>
    <mergeCell ref="E28:E29"/>
    <mergeCell ref="F28:F29"/>
    <mergeCell ref="G28:G29"/>
    <mergeCell ref="H28:H29"/>
    <mergeCell ref="I33:I34"/>
    <mergeCell ref="J33:J34"/>
    <mergeCell ref="K33:K34"/>
    <mergeCell ref="A33:A34"/>
    <mergeCell ref="E33:E34"/>
    <mergeCell ref="F33:F34"/>
    <mergeCell ref="G33:G34"/>
    <mergeCell ref="H33:H34"/>
    <mergeCell ref="I35:I36"/>
    <mergeCell ref="J35:J36"/>
    <mergeCell ref="K35:K36"/>
    <mergeCell ref="A35:A36"/>
    <mergeCell ref="E35:E36"/>
    <mergeCell ref="F35:F36"/>
    <mergeCell ref="G35:G36"/>
    <mergeCell ref="H35:H36"/>
  </mergeCells>
  <phoneticPr fontId="11" type="noConversion"/>
  <pageMargins left="0.39370078740157483" right="0.19685039370078741" top="0.39370078740157483" bottom="0.39370078740157483" header="0.31496062992125984" footer="0.31496062992125984"/>
  <pageSetup paperSize="9"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38"/>
  <sheetViews>
    <sheetView tabSelected="1" topLeftCell="H1" zoomScaleNormal="100" workbookViewId="0">
      <pane ySplit="3" topLeftCell="A45" activePane="bottomLeft" state="frozen"/>
      <selection pane="bottomLeft" activeCell="H3" sqref="H3"/>
    </sheetView>
  </sheetViews>
  <sheetFormatPr defaultColWidth="9" defaultRowHeight="20.25" x14ac:dyDescent="0.3"/>
  <cols>
    <col min="1" max="1" width="5.42578125" style="2" customWidth="1"/>
    <col min="2" max="2" width="4.5703125" style="58" bestFit="1" customWidth="1"/>
    <col min="3" max="3" width="8.42578125" style="2" bestFit="1" customWidth="1"/>
    <col min="4" max="4" width="8.28515625" style="58" customWidth="1"/>
    <col min="5" max="5" width="38.140625" style="143" bestFit="1" customWidth="1"/>
    <col min="6" max="6" width="17.7109375" style="143" customWidth="1"/>
    <col min="7" max="7" width="26.7109375" style="2" customWidth="1"/>
    <col min="8" max="8" width="9" style="2"/>
    <col min="9" max="9" width="9.85546875" style="2" customWidth="1"/>
    <col min="10" max="10" width="11.140625" style="2" bestFit="1" customWidth="1"/>
    <col min="11" max="11" width="8.42578125" style="143" customWidth="1"/>
    <col min="12" max="12" width="73.28515625" style="2" customWidth="1"/>
    <col min="13" max="13" width="32.5703125" style="2" customWidth="1"/>
    <col min="14" max="14" width="19.5703125" style="2" customWidth="1"/>
    <col min="15" max="15" width="12.5703125" style="1" bestFit="1" customWidth="1"/>
    <col min="16" max="16" width="14.42578125" style="2" customWidth="1"/>
    <col min="17" max="16384" width="9" style="2"/>
  </cols>
  <sheetData>
    <row r="1" spans="1:17" s="4" customFormat="1" ht="30" customHeight="1" x14ac:dyDescent="0.25">
      <c r="A1" s="1446" t="s">
        <v>1264</v>
      </c>
      <c r="B1" s="1447"/>
      <c r="C1" s="1447"/>
      <c r="D1" s="1447"/>
      <c r="E1" s="1447"/>
      <c r="F1" s="1447"/>
      <c r="G1" s="1447"/>
      <c r="H1" s="1447"/>
      <c r="I1" s="1447"/>
      <c r="J1" s="1447"/>
      <c r="K1" s="1447"/>
      <c r="L1" s="1447"/>
      <c r="M1" s="1447"/>
      <c r="N1" s="1447"/>
      <c r="O1" s="1"/>
    </row>
    <row r="2" spans="1:17" s="5" customFormat="1" ht="20.25" customHeight="1" x14ac:dyDescent="0.25">
      <c r="A2" s="1201" t="s">
        <v>61</v>
      </c>
      <c r="B2" s="1215" t="s">
        <v>5651</v>
      </c>
      <c r="C2" s="1216"/>
      <c r="D2" s="1217"/>
      <c r="E2" s="1493" t="s">
        <v>1</v>
      </c>
      <c r="F2" s="1493" t="s">
        <v>63</v>
      </c>
      <c r="G2" s="1345" t="s">
        <v>2</v>
      </c>
      <c r="H2" s="1345" t="s">
        <v>3</v>
      </c>
      <c r="I2" s="1345"/>
      <c r="J2" s="1345"/>
      <c r="K2" s="1345"/>
      <c r="L2" s="1201" t="s">
        <v>7</v>
      </c>
      <c r="M2" s="1345" t="s">
        <v>8</v>
      </c>
      <c r="N2" s="1345" t="s">
        <v>74</v>
      </c>
      <c r="O2" s="1345" t="s">
        <v>5128</v>
      </c>
      <c r="P2" s="1495" t="s">
        <v>6118</v>
      </c>
    </row>
    <row r="3" spans="1:17" s="5" customFormat="1" ht="40.5" x14ac:dyDescent="0.25">
      <c r="A3" s="1202"/>
      <c r="B3" s="15" t="s">
        <v>13</v>
      </c>
      <c r="C3" s="15" t="s">
        <v>14</v>
      </c>
      <c r="D3" s="15" t="s">
        <v>15</v>
      </c>
      <c r="E3" s="1160"/>
      <c r="F3" s="1494"/>
      <c r="G3" s="1345"/>
      <c r="H3" s="56" t="s">
        <v>4</v>
      </c>
      <c r="I3" s="56" t="s">
        <v>5</v>
      </c>
      <c r="J3" s="56" t="s">
        <v>6</v>
      </c>
      <c r="K3" s="162" t="s">
        <v>3389</v>
      </c>
      <c r="L3" s="1202"/>
      <c r="M3" s="1345"/>
      <c r="N3" s="1345"/>
      <c r="O3" s="1345"/>
      <c r="P3" s="1496"/>
    </row>
    <row r="4" spans="1:17" s="5" customFormat="1" ht="40.5" x14ac:dyDescent="0.25">
      <c r="A4" s="9">
        <v>1</v>
      </c>
      <c r="B4" s="6">
        <v>4</v>
      </c>
      <c r="C4" s="6" t="s">
        <v>70</v>
      </c>
      <c r="D4" s="6">
        <v>2561</v>
      </c>
      <c r="E4" s="138" t="s">
        <v>1206</v>
      </c>
      <c r="F4" s="138" t="s">
        <v>1199</v>
      </c>
      <c r="G4" s="6" t="s">
        <v>1200</v>
      </c>
      <c r="H4" s="6" t="s">
        <v>1201</v>
      </c>
      <c r="I4" s="6" t="s">
        <v>1202</v>
      </c>
      <c r="J4" s="6" t="s">
        <v>58</v>
      </c>
      <c r="K4" s="138" t="s">
        <v>3414</v>
      </c>
      <c r="L4" s="11" t="s">
        <v>72</v>
      </c>
      <c r="M4" s="12" t="s">
        <v>1203</v>
      </c>
      <c r="N4" s="9"/>
      <c r="O4" s="18"/>
    </row>
    <row r="5" spans="1:17" ht="43.5" customHeight="1" x14ac:dyDescent="0.3">
      <c r="A5" s="3"/>
      <c r="B5" s="57"/>
      <c r="C5" s="3"/>
      <c r="D5" s="57"/>
      <c r="E5" s="142"/>
      <c r="F5" s="142"/>
      <c r="G5" s="3"/>
      <c r="H5" s="3"/>
      <c r="I5" s="3"/>
      <c r="J5" s="3"/>
      <c r="K5" s="142"/>
      <c r="L5" s="16" t="s">
        <v>1204</v>
      </c>
      <c r="M5" s="16" t="s">
        <v>1205</v>
      </c>
      <c r="N5" s="3"/>
      <c r="O5" s="18"/>
    </row>
    <row r="6" spans="1:17" x14ac:dyDescent="0.3">
      <c r="A6" s="1360">
        <v>2</v>
      </c>
      <c r="B6" s="46">
        <v>13</v>
      </c>
      <c r="C6" s="46" t="s">
        <v>71</v>
      </c>
      <c r="D6" s="46">
        <v>2561</v>
      </c>
      <c r="E6" s="1081" t="s">
        <v>2591</v>
      </c>
      <c r="F6" s="1081" t="s">
        <v>2591</v>
      </c>
      <c r="G6" s="1492"/>
      <c r="H6" s="1360" t="s">
        <v>2592</v>
      </c>
      <c r="I6" s="1360" t="s">
        <v>1939</v>
      </c>
      <c r="J6" s="1360" t="s">
        <v>216</v>
      </c>
      <c r="K6" s="1177" t="s">
        <v>3414</v>
      </c>
      <c r="L6" s="16" t="s">
        <v>1204</v>
      </c>
      <c r="M6" s="16" t="s">
        <v>1205</v>
      </c>
      <c r="N6" s="3"/>
      <c r="O6" s="18"/>
    </row>
    <row r="7" spans="1:17" x14ac:dyDescent="0.3">
      <c r="A7" s="1360"/>
      <c r="B7" s="46">
        <v>27</v>
      </c>
      <c r="C7" s="46" t="s">
        <v>677</v>
      </c>
      <c r="D7" s="46">
        <v>2561</v>
      </c>
      <c r="E7" s="1081"/>
      <c r="F7" s="1081"/>
      <c r="G7" s="1492"/>
      <c r="H7" s="1360"/>
      <c r="I7" s="1360"/>
      <c r="J7" s="1360"/>
      <c r="K7" s="1195"/>
      <c r="L7" s="16" t="s">
        <v>2595</v>
      </c>
      <c r="M7" s="16" t="s">
        <v>2593</v>
      </c>
      <c r="N7" s="3"/>
      <c r="O7" s="18"/>
      <c r="P7" s="3"/>
    </row>
    <row r="8" spans="1:17" s="35" customFormat="1" x14ac:dyDescent="0.3">
      <c r="A8" s="1360"/>
      <c r="B8" s="38">
        <v>13</v>
      </c>
      <c r="C8" s="38" t="s">
        <v>682</v>
      </c>
      <c r="D8" s="38">
        <v>2561</v>
      </c>
      <c r="E8" s="1081"/>
      <c r="F8" s="1081"/>
      <c r="G8" s="1492"/>
      <c r="H8" s="1360"/>
      <c r="I8" s="1360"/>
      <c r="J8" s="1360"/>
      <c r="K8" s="1178"/>
      <c r="L8" s="26" t="s">
        <v>52</v>
      </c>
      <c r="M8" s="29" t="s">
        <v>2594</v>
      </c>
      <c r="N8" s="34"/>
      <c r="O8" s="18"/>
      <c r="P8" s="34"/>
    </row>
    <row r="9" spans="1:17" s="44" customFormat="1" ht="41.25" customHeight="1" x14ac:dyDescent="0.25">
      <c r="A9" s="1148">
        <v>3</v>
      </c>
      <c r="B9" s="46">
        <v>21</v>
      </c>
      <c r="C9" s="30" t="s">
        <v>62</v>
      </c>
      <c r="D9" s="46">
        <v>2562</v>
      </c>
      <c r="E9" s="1114" t="s">
        <v>3597</v>
      </c>
      <c r="F9" s="1114" t="s">
        <v>3598</v>
      </c>
      <c r="G9" s="1114" t="s">
        <v>3599</v>
      </c>
      <c r="H9" s="1148" t="s">
        <v>3600</v>
      </c>
      <c r="I9" s="1148" t="s">
        <v>142</v>
      </c>
      <c r="J9" s="1148" t="s">
        <v>78</v>
      </c>
      <c r="K9" s="1114" t="s">
        <v>3414</v>
      </c>
      <c r="L9" s="30" t="s">
        <v>3601</v>
      </c>
      <c r="M9" s="11" t="s">
        <v>3602</v>
      </c>
      <c r="N9" s="30"/>
      <c r="O9" s="18"/>
      <c r="P9" s="30"/>
    </row>
    <row r="10" spans="1:17" s="59" customFormat="1" ht="41.25" customHeight="1" x14ac:dyDescent="0.25">
      <c r="A10" s="1150"/>
      <c r="B10" s="38">
        <v>12</v>
      </c>
      <c r="C10" s="48" t="s">
        <v>70</v>
      </c>
      <c r="D10" s="38">
        <v>2562</v>
      </c>
      <c r="E10" s="1115"/>
      <c r="F10" s="1115"/>
      <c r="G10" s="1115"/>
      <c r="H10" s="1150"/>
      <c r="I10" s="1150"/>
      <c r="J10" s="1150"/>
      <c r="K10" s="1115"/>
      <c r="L10" s="26" t="s">
        <v>3685</v>
      </c>
      <c r="M10" s="26" t="s">
        <v>3686</v>
      </c>
      <c r="N10" s="71" t="s">
        <v>3849</v>
      </c>
      <c r="O10" s="18"/>
      <c r="P10" s="48"/>
    </row>
    <row r="11" spans="1:17" s="44" customFormat="1" ht="41.25" customHeight="1" x14ac:dyDescent="0.25">
      <c r="A11" s="46">
        <v>4</v>
      </c>
      <c r="B11" s="46">
        <v>6</v>
      </c>
      <c r="C11" s="30" t="s">
        <v>73</v>
      </c>
      <c r="D11" s="46">
        <v>2562</v>
      </c>
      <c r="E11" s="79" t="s">
        <v>3926</v>
      </c>
      <c r="F11" s="79" t="s">
        <v>3927</v>
      </c>
      <c r="G11" s="30" t="s">
        <v>3928</v>
      </c>
      <c r="H11" s="30" t="s">
        <v>3929</v>
      </c>
      <c r="I11" s="30" t="s">
        <v>870</v>
      </c>
      <c r="J11" s="30" t="s">
        <v>113</v>
      </c>
      <c r="K11" s="79" t="s">
        <v>3414</v>
      </c>
      <c r="L11" s="11" t="s">
        <v>3932</v>
      </c>
      <c r="M11" s="11" t="s">
        <v>3930</v>
      </c>
      <c r="N11" s="1" t="s">
        <v>3931</v>
      </c>
      <c r="O11" s="18"/>
      <c r="P11" s="1"/>
      <c r="Q11" s="4"/>
    </row>
    <row r="12" spans="1:17" s="44" customFormat="1" ht="41.25" customHeight="1" x14ac:dyDescent="0.25">
      <c r="A12" s="1148">
        <v>5</v>
      </c>
      <c r="B12" s="86">
        <v>29</v>
      </c>
      <c r="C12" s="75" t="s">
        <v>73</v>
      </c>
      <c r="D12" s="86">
        <v>2562</v>
      </c>
      <c r="E12" s="1114" t="s">
        <v>4035</v>
      </c>
      <c r="F12" s="1114" t="s">
        <v>4034</v>
      </c>
      <c r="G12" s="1148"/>
      <c r="H12" s="1148" t="s">
        <v>4036</v>
      </c>
      <c r="I12" s="1148" t="s">
        <v>500</v>
      </c>
      <c r="J12" s="1148" t="s">
        <v>485</v>
      </c>
      <c r="K12" s="1114" t="s">
        <v>3414</v>
      </c>
      <c r="L12" s="75" t="s">
        <v>4037</v>
      </c>
      <c r="M12" s="11" t="s">
        <v>4038</v>
      </c>
      <c r="N12" s="30"/>
      <c r="O12" s="18"/>
      <c r="P12" s="30"/>
    </row>
    <row r="13" spans="1:17" s="59" customFormat="1" ht="41.25" customHeight="1" x14ac:dyDescent="0.25">
      <c r="A13" s="1150"/>
      <c r="B13" s="38">
        <v>29</v>
      </c>
      <c r="C13" s="48" t="s">
        <v>73</v>
      </c>
      <c r="D13" s="38">
        <v>2562</v>
      </c>
      <c r="E13" s="1115"/>
      <c r="F13" s="1115"/>
      <c r="G13" s="1150"/>
      <c r="H13" s="1150"/>
      <c r="I13" s="1150"/>
      <c r="J13" s="1150"/>
      <c r="K13" s="1115"/>
      <c r="L13" s="48" t="s">
        <v>4039</v>
      </c>
      <c r="M13" s="26" t="s">
        <v>4040</v>
      </c>
      <c r="N13" s="48"/>
      <c r="O13" s="18"/>
      <c r="P13" s="48"/>
    </row>
    <row r="14" spans="1:17" s="44" customFormat="1" ht="41.25" customHeight="1" x14ac:dyDescent="0.25">
      <c r="A14" s="1148">
        <v>6</v>
      </c>
      <c r="B14" s="1360">
        <v>20</v>
      </c>
      <c r="C14" s="1360" t="s">
        <v>62</v>
      </c>
      <c r="D14" s="1360">
        <v>2563</v>
      </c>
      <c r="E14" s="1489" t="s">
        <v>7493</v>
      </c>
      <c r="F14" s="1489" t="s">
        <v>7494</v>
      </c>
      <c r="G14" s="1489" t="s">
        <v>7495</v>
      </c>
      <c r="H14" s="1489" t="s">
        <v>7496</v>
      </c>
      <c r="I14" s="1489" t="s">
        <v>584</v>
      </c>
      <c r="J14" s="1489" t="s">
        <v>463</v>
      </c>
      <c r="K14" s="1114" t="s">
        <v>3414</v>
      </c>
      <c r="L14" s="30" t="s">
        <v>7497</v>
      </c>
      <c r="M14" s="11" t="s">
        <v>7498</v>
      </c>
      <c r="N14" s="30"/>
      <c r="O14" s="18"/>
      <c r="P14" s="30"/>
    </row>
    <row r="15" spans="1:17" s="44" customFormat="1" ht="41.25" customHeight="1" x14ac:dyDescent="0.25">
      <c r="A15" s="1149"/>
      <c r="B15" s="1360"/>
      <c r="C15" s="1360"/>
      <c r="D15" s="1360"/>
      <c r="E15" s="1489"/>
      <c r="F15" s="1489"/>
      <c r="G15" s="1489"/>
      <c r="H15" s="1489"/>
      <c r="I15" s="1489"/>
      <c r="J15" s="1489"/>
      <c r="K15" s="1147"/>
      <c r="L15" s="30" t="s">
        <v>7754</v>
      </c>
      <c r="M15" s="11" t="s">
        <v>7753</v>
      </c>
      <c r="N15" s="30"/>
      <c r="O15" s="18"/>
      <c r="P15" s="30"/>
    </row>
    <row r="16" spans="1:17" s="44" customFormat="1" ht="41.25" customHeight="1" x14ac:dyDescent="0.25">
      <c r="A16" s="1149"/>
      <c r="B16" s="1360"/>
      <c r="C16" s="1360"/>
      <c r="D16" s="1360"/>
      <c r="E16" s="1489"/>
      <c r="F16" s="1489"/>
      <c r="G16" s="1489"/>
      <c r="H16" s="1489"/>
      <c r="I16" s="1489"/>
      <c r="J16" s="1489"/>
      <c r="K16" s="1147"/>
      <c r="L16" s="30" t="s">
        <v>7755</v>
      </c>
      <c r="M16" s="11" t="s">
        <v>7756</v>
      </c>
      <c r="N16" s="30"/>
      <c r="O16" s="18"/>
      <c r="P16" s="30"/>
    </row>
    <row r="17" spans="1:16" s="44" customFormat="1" ht="41.25" customHeight="1" x14ac:dyDescent="0.25">
      <c r="A17" s="1149"/>
      <c r="B17" s="46">
        <v>12</v>
      </c>
      <c r="C17" s="46" t="s">
        <v>70</v>
      </c>
      <c r="D17" s="46">
        <v>2563</v>
      </c>
      <c r="E17" s="1489"/>
      <c r="F17" s="1489"/>
      <c r="G17" s="1489"/>
      <c r="H17" s="1489"/>
      <c r="I17" s="1489"/>
      <c r="J17" s="1489"/>
      <c r="K17" s="1147"/>
      <c r="L17" s="1" t="s">
        <v>7767</v>
      </c>
      <c r="M17" s="87" t="s">
        <v>7768</v>
      </c>
      <c r="N17" s="30"/>
      <c r="O17" s="18"/>
      <c r="P17" s="30"/>
    </row>
    <row r="18" spans="1:16" s="44" customFormat="1" ht="41.25" customHeight="1" x14ac:dyDescent="0.25">
      <c r="A18" s="1149"/>
      <c r="B18" s="46">
        <v>16</v>
      </c>
      <c r="C18" s="46" t="s">
        <v>70</v>
      </c>
      <c r="D18" s="46">
        <v>2563</v>
      </c>
      <c r="E18" s="1489"/>
      <c r="F18" s="1489"/>
      <c r="G18" s="1489"/>
      <c r="H18" s="1489"/>
      <c r="I18" s="1489"/>
      <c r="J18" s="1489"/>
      <c r="K18" s="1147"/>
      <c r="L18" s="1" t="s">
        <v>7581</v>
      </c>
      <c r="M18" s="87" t="s">
        <v>7769</v>
      </c>
      <c r="N18" s="30"/>
      <c r="O18" s="18"/>
      <c r="P18" s="30"/>
    </row>
    <row r="19" spans="1:16" s="44" customFormat="1" ht="41.25" customHeight="1" x14ac:dyDescent="0.25">
      <c r="A19" s="1149"/>
      <c r="B19" s="46"/>
      <c r="C19" s="46"/>
      <c r="D19" s="46"/>
      <c r="E19" s="1489"/>
      <c r="F19" s="1489"/>
      <c r="G19" s="1489"/>
      <c r="H19" s="1489"/>
      <c r="I19" s="1489"/>
      <c r="J19" s="1489"/>
      <c r="K19" s="1147"/>
      <c r="L19" s="1" t="s">
        <v>8039</v>
      </c>
      <c r="M19" s="87" t="s">
        <v>8040</v>
      </c>
      <c r="N19" s="30"/>
      <c r="O19" s="18"/>
      <c r="P19" s="30"/>
    </row>
    <row r="20" spans="1:16" s="59" customFormat="1" ht="41.25" customHeight="1" x14ac:dyDescent="0.25">
      <c r="A20" s="1150"/>
      <c r="B20" s="38"/>
      <c r="C20" s="38"/>
      <c r="D20" s="38"/>
      <c r="E20" s="1489"/>
      <c r="F20" s="1489"/>
      <c r="G20" s="1489"/>
      <c r="H20" s="1489"/>
      <c r="I20" s="1489"/>
      <c r="J20" s="1489"/>
      <c r="K20" s="1115"/>
      <c r="L20" s="26" t="s">
        <v>8039</v>
      </c>
      <c r="M20" s="48" t="s">
        <v>8041</v>
      </c>
      <c r="N20" s="48"/>
      <c r="O20" s="110">
        <f>28194+36364</f>
        <v>64558</v>
      </c>
      <c r="P20" s="48"/>
    </row>
    <row r="21" spans="1:16" s="44" customFormat="1" ht="41.25" customHeight="1" x14ac:dyDescent="0.3">
      <c r="A21" s="86">
        <v>7</v>
      </c>
      <c r="B21" s="86">
        <v>5</v>
      </c>
      <c r="C21" s="46" t="s">
        <v>67</v>
      </c>
      <c r="D21" s="46">
        <v>2563</v>
      </c>
      <c r="E21" s="1148" t="s">
        <v>8690</v>
      </c>
      <c r="F21" s="1148" t="s">
        <v>8690</v>
      </c>
      <c r="G21" s="1148" t="s">
        <v>8691</v>
      </c>
      <c r="H21" s="1148" t="s">
        <v>8692</v>
      </c>
      <c r="I21" s="1148" t="s">
        <v>112</v>
      </c>
      <c r="J21" s="1148" t="s">
        <v>113</v>
      </c>
      <c r="K21" s="1148" t="s">
        <v>3414</v>
      </c>
      <c r="L21" s="16" t="s">
        <v>8693</v>
      </c>
      <c r="M21" s="16" t="s">
        <v>8694</v>
      </c>
      <c r="N21" s="30"/>
      <c r="O21" s="18"/>
      <c r="P21" s="30"/>
    </row>
    <row r="22" spans="1:16" s="44" customFormat="1" ht="41.25" customHeight="1" x14ac:dyDescent="0.25">
      <c r="A22" s="86">
        <v>8</v>
      </c>
      <c r="B22" s="86">
        <v>6</v>
      </c>
      <c r="C22" s="46" t="s">
        <v>67</v>
      </c>
      <c r="D22" s="46">
        <v>2563</v>
      </c>
      <c r="E22" s="1150"/>
      <c r="F22" s="1150"/>
      <c r="G22" s="1150"/>
      <c r="H22" s="1150"/>
      <c r="I22" s="1150"/>
      <c r="J22" s="1150"/>
      <c r="K22" s="1150"/>
      <c r="L22" s="1" t="s">
        <v>8695</v>
      </c>
      <c r="M22" s="87" t="s">
        <v>8696</v>
      </c>
      <c r="N22" s="30"/>
      <c r="O22" s="18"/>
      <c r="P22" s="30"/>
    </row>
    <row r="23" spans="1:16" s="44" customFormat="1" ht="63.75" customHeight="1" x14ac:dyDescent="0.25">
      <c r="A23" s="1367">
        <v>9</v>
      </c>
      <c r="B23" s="305">
        <v>3</v>
      </c>
      <c r="C23" s="46" t="s">
        <v>71</v>
      </c>
      <c r="D23" s="297">
        <v>2564</v>
      </c>
      <c r="E23" s="1148" t="s">
        <v>11018</v>
      </c>
      <c r="F23" s="1148" t="s">
        <v>11015</v>
      </c>
      <c r="G23" s="1053" t="s">
        <v>11016</v>
      </c>
      <c r="H23" s="1148" t="s">
        <v>11017</v>
      </c>
      <c r="I23" s="1148" t="s">
        <v>26</v>
      </c>
      <c r="J23" s="1148" t="s">
        <v>2880</v>
      </c>
      <c r="K23" s="1148" t="s">
        <v>3414</v>
      </c>
      <c r="L23" s="1" t="s">
        <v>11019</v>
      </c>
      <c r="M23" s="87" t="s">
        <v>11020</v>
      </c>
      <c r="N23" s="30"/>
      <c r="O23" s="18"/>
      <c r="P23" s="30"/>
    </row>
    <row r="24" spans="1:16" s="44" customFormat="1" ht="58.5" customHeight="1" x14ac:dyDescent="0.25">
      <c r="A24" s="1368"/>
      <c r="B24" s="305">
        <v>7</v>
      </c>
      <c r="C24" s="46" t="s">
        <v>71</v>
      </c>
      <c r="D24" s="297">
        <v>2564</v>
      </c>
      <c r="E24" s="1149"/>
      <c r="F24" s="1149"/>
      <c r="G24" s="1055"/>
      <c r="H24" s="1149"/>
      <c r="I24" s="1149"/>
      <c r="J24" s="1149"/>
      <c r="K24" s="1149"/>
      <c r="L24" s="1" t="s">
        <v>11021</v>
      </c>
      <c r="M24" s="87" t="s">
        <v>11022</v>
      </c>
      <c r="N24" s="26"/>
      <c r="O24" s="18"/>
      <c r="P24" s="26" t="s">
        <v>11023</v>
      </c>
    </row>
    <row r="25" spans="1:16" s="44" customFormat="1" ht="60.75" customHeight="1" x14ac:dyDescent="0.25">
      <c r="A25" s="1368"/>
      <c r="B25" s="305">
        <v>10</v>
      </c>
      <c r="C25" s="46" t="s">
        <v>71</v>
      </c>
      <c r="D25" s="297">
        <v>2564</v>
      </c>
      <c r="E25" s="1149"/>
      <c r="F25" s="1149"/>
      <c r="G25" s="1055"/>
      <c r="H25" s="1149"/>
      <c r="I25" s="1149"/>
      <c r="J25" s="1149"/>
      <c r="K25" s="1149"/>
      <c r="L25" s="1" t="s">
        <v>11028</v>
      </c>
      <c r="M25" s="87" t="s">
        <v>11029</v>
      </c>
      <c r="N25" s="30"/>
      <c r="O25" s="18"/>
      <c r="P25" s="30"/>
    </row>
    <row r="26" spans="1:16" s="44" customFormat="1" ht="41.25" customHeight="1" x14ac:dyDescent="0.25">
      <c r="A26" s="1368"/>
      <c r="B26" s="305">
        <v>4</v>
      </c>
      <c r="C26" s="86" t="s">
        <v>68</v>
      </c>
      <c r="D26" s="362">
        <v>2565</v>
      </c>
      <c r="E26" s="1149"/>
      <c r="F26" s="1149"/>
      <c r="G26" s="1055"/>
      <c r="H26" s="1149"/>
      <c r="I26" s="1149"/>
      <c r="J26" s="1149"/>
      <c r="K26" s="1149"/>
      <c r="L26" s="1" t="s">
        <v>11739</v>
      </c>
      <c r="M26" s="87" t="s">
        <v>11740</v>
      </c>
      <c r="N26" s="30"/>
      <c r="O26" s="18"/>
      <c r="P26" s="30"/>
    </row>
    <row r="27" spans="1:16" x14ac:dyDescent="0.3">
      <c r="A27" s="1368"/>
      <c r="B27" s="305">
        <v>6</v>
      </c>
      <c r="C27" s="86" t="s">
        <v>68</v>
      </c>
      <c r="D27" s="362">
        <v>2565</v>
      </c>
      <c r="E27" s="1149"/>
      <c r="F27" s="1149"/>
      <c r="G27" s="1055"/>
      <c r="H27" s="1149"/>
      <c r="I27" s="1149"/>
      <c r="J27" s="1149"/>
      <c r="K27" s="1149"/>
      <c r="L27" s="1" t="s">
        <v>11741</v>
      </c>
      <c r="M27" s="87" t="s">
        <v>11742</v>
      </c>
      <c r="N27" s="30"/>
      <c r="O27" s="18"/>
      <c r="P27" s="30"/>
    </row>
    <row r="28" spans="1:16" x14ac:dyDescent="0.3">
      <c r="A28" s="1368"/>
      <c r="B28" s="305">
        <v>18</v>
      </c>
      <c r="C28" s="86" t="s">
        <v>64</v>
      </c>
      <c r="D28" s="362">
        <v>2565</v>
      </c>
      <c r="E28" s="1149"/>
      <c r="F28" s="1149"/>
      <c r="G28" s="1055"/>
      <c r="H28" s="1149"/>
      <c r="I28" s="1149"/>
      <c r="J28" s="1149"/>
      <c r="K28" s="1149"/>
      <c r="L28" s="1" t="s">
        <v>11739</v>
      </c>
      <c r="M28" s="87" t="s">
        <v>12178</v>
      </c>
      <c r="N28" s="30"/>
      <c r="O28" s="18"/>
      <c r="P28" s="30"/>
    </row>
    <row r="29" spans="1:16" x14ac:dyDescent="0.3">
      <c r="A29" s="1369"/>
      <c r="B29" s="305">
        <v>18</v>
      </c>
      <c r="C29" s="86" t="s">
        <v>64</v>
      </c>
      <c r="D29" s="362">
        <v>2565</v>
      </c>
      <c r="E29" s="1150"/>
      <c r="F29" s="1150"/>
      <c r="G29" s="1054"/>
      <c r="H29" s="1150"/>
      <c r="I29" s="1150"/>
      <c r="J29" s="1150"/>
      <c r="K29" s="1150"/>
      <c r="L29" s="1" t="s">
        <v>12180</v>
      </c>
      <c r="M29" s="87" t="s">
        <v>12179</v>
      </c>
      <c r="N29" s="30"/>
      <c r="O29" s="18"/>
      <c r="P29" s="30"/>
    </row>
    <row r="30" spans="1:16" x14ac:dyDescent="0.3">
      <c r="A30" s="1367">
        <v>10</v>
      </c>
      <c r="B30" s="297">
        <v>2</v>
      </c>
      <c r="C30" s="30" t="s">
        <v>65</v>
      </c>
      <c r="D30" s="297">
        <v>2565</v>
      </c>
      <c r="E30" s="1148" t="s">
        <v>12262</v>
      </c>
      <c r="F30" s="1148" t="s">
        <v>12263</v>
      </c>
      <c r="G30" s="1148" t="s">
        <v>12264</v>
      </c>
      <c r="H30" s="1148" t="s">
        <v>12265</v>
      </c>
      <c r="I30" s="1148" t="s">
        <v>870</v>
      </c>
      <c r="J30" s="1148" t="s">
        <v>113</v>
      </c>
      <c r="K30" s="1148" t="s">
        <v>3414</v>
      </c>
      <c r="L30" s="1" t="s">
        <v>12266</v>
      </c>
      <c r="M30" s="30" t="s">
        <v>12267</v>
      </c>
      <c r="N30" s="30"/>
      <c r="O30" s="18"/>
      <c r="P30" s="30"/>
    </row>
    <row r="31" spans="1:16" x14ac:dyDescent="0.3">
      <c r="A31" s="1368"/>
      <c r="B31" s="405">
        <v>7</v>
      </c>
      <c r="C31" s="3" t="s">
        <v>65</v>
      </c>
      <c r="D31" s="405">
        <v>2565</v>
      </c>
      <c r="E31" s="1149"/>
      <c r="F31" s="1149"/>
      <c r="G31" s="1149"/>
      <c r="H31" s="1149"/>
      <c r="I31" s="1149"/>
      <c r="J31" s="1149"/>
      <c r="K31" s="1149"/>
      <c r="L31" s="16" t="s">
        <v>12351</v>
      </c>
      <c r="M31" s="3" t="s">
        <v>12352</v>
      </c>
      <c r="N31" s="3"/>
      <c r="O31" s="18"/>
      <c r="P31" s="3"/>
    </row>
    <row r="32" spans="1:16" x14ac:dyDescent="0.3">
      <c r="A32" s="1368"/>
      <c r="B32" s="405">
        <v>15</v>
      </c>
      <c r="C32" s="3" t="s">
        <v>65</v>
      </c>
      <c r="D32" s="405">
        <v>2565</v>
      </c>
      <c r="E32" s="1149"/>
      <c r="F32" s="1149"/>
      <c r="G32" s="1149"/>
      <c r="H32" s="1149"/>
      <c r="I32" s="1149"/>
      <c r="J32" s="1149"/>
      <c r="K32" s="1149"/>
      <c r="L32" s="16" t="s">
        <v>12453</v>
      </c>
      <c r="M32" s="3" t="s">
        <v>12454</v>
      </c>
      <c r="N32" s="3"/>
      <c r="O32" s="230">
        <v>76588.399999999994</v>
      </c>
      <c r="P32" s="406"/>
    </row>
    <row r="33" spans="1:16" x14ac:dyDescent="0.3">
      <c r="A33" s="1368"/>
      <c r="B33" s="405">
        <v>16</v>
      </c>
      <c r="C33" s="3" t="s">
        <v>65</v>
      </c>
      <c r="D33" s="405">
        <v>2565</v>
      </c>
      <c r="E33" s="1149"/>
      <c r="F33" s="1149"/>
      <c r="G33" s="1149"/>
      <c r="H33" s="1149"/>
      <c r="I33" s="1149"/>
      <c r="J33" s="1149"/>
      <c r="K33" s="1149"/>
      <c r="L33" s="16" t="s">
        <v>12455</v>
      </c>
      <c r="M33" s="3" t="s">
        <v>12456</v>
      </c>
      <c r="N33" s="3"/>
      <c r="O33" s="230"/>
      <c r="P33" s="406"/>
    </row>
    <row r="34" spans="1:16" x14ac:dyDescent="0.3">
      <c r="A34" s="1368"/>
      <c r="B34" s="405">
        <v>17</v>
      </c>
      <c r="C34" s="3" t="s">
        <v>65</v>
      </c>
      <c r="D34" s="405">
        <v>2565</v>
      </c>
      <c r="E34" s="1149"/>
      <c r="F34" s="1149"/>
      <c r="G34" s="1149"/>
      <c r="H34" s="1149"/>
      <c r="I34" s="1149"/>
      <c r="J34" s="1149"/>
      <c r="K34" s="1149"/>
      <c r="L34" s="16" t="s">
        <v>12453</v>
      </c>
      <c r="M34" s="3" t="s">
        <v>12473</v>
      </c>
      <c r="N34" s="3"/>
      <c r="O34" s="230"/>
      <c r="P34" s="406"/>
    </row>
    <row r="35" spans="1:16" x14ac:dyDescent="0.3">
      <c r="A35" s="1369"/>
      <c r="B35" s="405">
        <v>18</v>
      </c>
      <c r="C35" s="3" t="s">
        <v>65</v>
      </c>
      <c r="D35" s="405">
        <v>2565</v>
      </c>
      <c r="E35" s="1150"/>
      <c r="F35" s="1150"/>
      <c r="G35" s="1150"/>
      <c r="H35" s="1150"/>
      <c r="I35" s="1150"/>
      <c r="J35" s="1150"/>
      <c r="K35" s="1150"/>
      <c r="L35" s="16" t="s">
        <v>12455</v>
      </c>
      <c r="M35" s="3" t="s">
        <v>12474</v>
      </c>
      <c r="N35" s="3"/>
      <c r="O35" s="230"/>
      <c r="P35" s="406"/>
    </row>
    <row r="36" spans="1:16" ht="40.5" x14ac:dyDescent="0.3">
      <c r="A36" s="1360">
        <v>11</v>
      </c>
      <c r="B36" s="57">
        <v>7</v>
      </c>
      <c r="C36" s="3" t="s">
        <v>65</v>
      </c>
      <c r="D36" s="57">
        <v>2565</v>
      </c>
      <c r="E36" s="1360" t="s">
        <v>12393</v>
      </c>
      <c r="F36" s="1360" t="s">
        <v>12394</v>
      </c>
      <c r="G36" s="1490"/>
      <c r="H36" s="1148" t="s">
        <v>12395</v>
      </c>
      <c r="I36" s="1148" t="s">
        <v>856</v>
      </c>
      <c r="J36" s="1148" t="s">
        <v>485</v>
      </c>
      <c r="K36" s="1148" t="s">
        <v>3414</v>
      </c>
      <c r="L36" s="16" t="s">
        <v>12397</v>
      </c>
      <c r="M36" s="1" t="s">
        <v>12396</v>
      </c>
      <c r="N36" s="3"/>
      <c r="O36" s="18"/>
      <c r="P36" s="3"/>
    </row>
    <row r="37" spans="1:16" ht="40.5" x14ac:dyDescent="0.3">
      <c r="A37" s="1360"/>
      <c r="B37" s="57">
        <v>7</v>
      </c>
      <c r="C37" s="3" t="s">
        <v>65</v>
      </c>
      <c r="D37" s="57">
        <v>2565</v>
      </c>
      <c r="E37" s="1360"/>
      <c r="F37" s="1360"/>
      <c r="G37" s="1491"/>
      <c r="H37" s="1150"/>
      <c r="I37" s="1150"/>
      <c r="J37" s="1150"/>
      <c r="K37" s="1150"/>
      <c r="L37" s="16" t="s">
        <v>12398</v>
      </c>
      <c r="M37" s="30" t="s">
        <v>12399</v>
      </c>
      <c r="N37" s="3"/>
      <c r="O37" s="18"/>
      <c r="P37" s="3"/>
    </row>
    <row r="38" spans="1:16" x14ac:dyDescent="0.3">
      <c r="A38" s="1148">
        <v>12</v>
      </c>
      <c r="B38" s="57">
        <v>18</v>
      </c>
      <c r="C38" s="3" t="s">
        <v>62</v>
      </c>
      <c r="D38" s="57">
        <v>2565</v>
      </c>
      <c r="E38" s="1148" t="s">
        <v>13104</v>
      </c>
      <c r="F38" s="1148" t="s">
        <v>12897</v>
      </c>
      <c r="G38" s="1053" t="s">
        <v>12898</v>
      </c>
      <c r="H38" s="1148" t="s">
        <v>12899</v>
      </c>
      <c r="I38" s="1148" t="s">
        <v>485</v>
      </c>
      <c r="J38" s="1148" t="s">
        <v>485</v>
      </c>
      <c r="K38" s="1148" t="s">
        <v>3414</v>
      </c>
      <c r="L38" s="16" t="s">
        <v>12900</v>
      </c>
      <c r="M38" s="30" t="s">
        <v>13106</v>
      </c>
      <c r="N38" s="3"/>
      <c r="O38" s="18"/>
      <c r="P38" s="3"/>
    </row>
    <row r="39" spans="1:16" x14ac:dyDescent="0.3">
      <c r="A39" s="1149"/>
      <c r="B39" s="57">
        <v>14</v>
      </c>
      <c r="C39" s="3" t="s">
        <v>70</v>
      </c>
      <c r="D39" s="57">
        <v>2565</v>
      </c>
      <c r="E39" s="1149"/>
      <c r="F39" s="1149"/>
      <c r="G39" s="1055"/>
      <c r="H39" s="1149"/>
      <c r="I39" s="1149"/>
      <c r="J39" s="1149"/>
      <c r="K39" s="1149"/>
      <c r="L39" s="16" t="s">
        <v>13105</v>
      </c>
      <c r="M39" s="30" t="s">
        <v>13107</v>
      </c>
      <c r="N39" s="3"/>
      <c r="O39" s="18"/>
      <c r="P39" s="3"/>
    </row>
    <row r="40" spans="1:16" x14ac:dyDescent="0.3">
      <c r="A40" s="1149"/>
      <c r="B40" s="57">
        <v>14</v>
      </c>
      <c r="C40" s="3" t="s">
        <v>70</v>
      </c>
      <c r="D40" s="57">
        <v>2565</v>
      </c>
      <c r="E40" s="1149"/>
      <c r="F40" s="1149"/>
      <c r="G40" s="1055"/>
      <c r="H40" s="1149"/>
      <c r="I40" s="1149"/>
      <c r="J40" s="1149"/>
      <c r="K40" s="1149"/>
      <c r="L40" s="16" t="s">
        <v>13109</v>
      </c>
      <c r="M40" s="30" t="s">
        <v>13108</v>
      </c>
      <c r="N40" s="3"/>
      <c r="O40" s="18"/>
      <c r="P40" s="3"/>
    </row>
    <row r="41" spans="1:16" x14ac:dyDescent="0.3">
      <c r="A41" s="1149"/>
      <c r="B41" s="57">
        <v>20</v>
      </c>
      <c r="C41" s="3" t="s">
        <v>70</v>
      </c>
      <c r="D41" s="57">
        <v>2565</v>
      </c>
      <c r="E41" s="1149"/>
      <c r="F41" s="1149"/>
      <c r="G41" s="1055"/>
      <c r="H41" s="1149"/>
      <c r="I41" s="1149"/>
      <c r="J41" s="1149"/>
      <c r="K41" s="1149"/>
      <c r="L41" s="16" t="s">
        <v>13168</v>
      </c>
      <c r="M41" s="30" t="s">
        <v>13169</v>
      </c>
      <c r="N41" s="3"/>
      <c r="O41" s="18"/>
      <c r="P41" s="3"/>
    </row>
    <row r="42" spans="1:16" x14ac:dyDescent="0.3">
      <c r="A42" s="1150"/>
      <c r="B42" s="57">
        <v>21</v>
      </c>
      <c r="C42" s="3" t="s">
        <v>70</v>
      </c>
      <c r="D42" s="57">
        <v>2565</v>
      </c>
      <c r="E42" s="1150"/>
      <c r="F42" s="1150"/>
      <c r="G42" s="1054"/>
      <c r="H42" s="1150"/>
      <c r="I42" s="1150"/>
      <c r="J42" s="1150"/>
      <c r="K42" s="1150"/>
      <c r="L42" s="16" t="s">
        <v>11255</v>
      </c>
      <c r="M42" s="30" t="s">
        <v>13170</v>
      </c>
      <c r="N42" s="3"/>
      <c r="O42" s="18"/>
      <c r="P42" s="3"/>
    </row>
    <row r="43" spans="1:16" s="423" customFormat="1" ht="96" customHeight="1" x14ac:dyDescent="0.55000000000000004">
      <c r="A43" s="1486">
        <v>13</v>
      </c>
      <c r="B43" s="422">
        <v>25</v>
      </c>
      <c r="C43" s="421" t="s">
        <v>69</v>
      </c>
      <c r="D43" s="422">
        <v>2565</v>
      </c>
      <c r="E43" s="1486" t="s">
        <v>13395</v>
      </c>
      <c r="F43" s="1486" t="s">
        <v>13396</v>
      </c>
      <c r="G43" s="1497" t="s">
        <v>13397</v>
      </c>
      <c r="H43" s="1497" t="s">
        <v>13398</v>
      </c>
      <c r="I43" s="1486" t="s">
        <v>1323</v>
      </c>
      <c r="J43" s="1486" t="s">
        <v>212</v>
      </c>
      <c r="K43" s="1486" t="s">
        <v>3414</v>
      </c>
      <c r="L43" s="16" t="s">
        <v>13400</v>
      </c>
      <c r="M43" s="30" t="s">
        <v>13399</v>
      </c>
      <c r="N43" s="421"/>
      <c r="O43" s="424"/>
      <c r="P43" s="421"/>
    </row>
    <row r="44" spans="1:16" ht="60.75" customHeight="1" x14ac:dyDescent="0.3">
      <c r="A44" s="1487"/>
      <c r="B44" s="57">
        <v>19</v>
      </c>
      <c r="C44" s="3" t="s">
        <v>73</v>
      </c>
      <c r="D44" s="57">
        <v>2565</v>
      </c>
      <c r="E44" s="1487"/>
      <c r="F44" s="1487"/>
      <c r="G44" s="1498"/>
      <c r="H44" s="1498"/>
      <c r="I44" s="1487"/>
      <c r="J44" s="1487"/>
      <c r="K44" s="1487"/>
      <c r="L44" s="16" t="s">
        <v>13556</v>
      </c>
      <c r="M44" s="3" t="s">
        <v>13557</v>
      </c>
      <c r="N44" s="3"/>
      <c r="O44" s="18"/>
      <c r="P44" s="3"/>
    </row>
    <row r="45" spans="1:16" x14ac:dyDescent="0.3">
      <c r="A45" s="1488"/>
      <c r="B45" s="57">
        <v>31</v>
      </c>
      <c r="C45" s="3" t="s">
        <v>73</v>
      </c>
      <c r="D45" s="57">
        <v>2565</v>
      </c>
      <c r="E45" s="1488"/>
      <c r="F45" s="1488"/>
      <c r="G45" s="1499"/>
      <c r="H45" s="1499"/>
      <c r="I45" s="1488"/>
      <c r="J45" s="1488"/>
      <c r="K45" s="1488"/>
      <c r="L45" s="3" t="s">
        <v>13633</v>
      </c>
      <c r="M45" s="3" t="s">
        <v>13634</v>
      </c>
      <c r="N45" s="3"/>
      <c r="O45" s="18"/>
      <c r="P45" s="3"/>
    </row>
    <row r="46" spans="1:16" x14ac:dyDescent="0.3">
      <c r="A46" s="57">
        <v>14</v>
      </c>
      <c r="B46" s="57">
        <v>23</v>
      </c>
      <c r="C46" s="3" t="s">
        <v>13715</v>
      </c>
      <c r="D46" s="57">
        <v>2565</v>
      </c>
      <c r="E46" s="142" t="s">
        <v>15446</v>
      </c>
      <c r="F46" s="142" t="s">
        <v>13716</v>
      </c>
      <c r="G46" s="3" t="s">
        <v>13717</v>
      </c>
      <c r="H46" s="3" t="s">
        <v>13718</v>
      </c>
      <c r="I46" s="3" t="s">
        <v>58</v>
      </c>
      <c r="J46" s="3" t="s">
        <v>58</v>
      </c>
      <c r="K46" s="142" t="s">
        <v>3414</v>
      </c>
      <c r="L46" s="3" t="s">
        <v>15444</v>
      </c>
      <c r="M46" s="3" t="s">
        <v>13719</v>
      </c>
      <c r="N46" s="34" t="s">
        <v>15447</v>
      </c>
      <c r="O46" s="18"/>
      <c r="P46" s="34" t="s">
        <v>15445</v>
      </c>
    </row>
    <row r="47" spans="1:16" x14ac:dyDescent="0.3">
      <c r="A47" s="57">
        <v>15</v>
      </c>
      <c r="B47" s="57">
        <v>23</v>
      </c>
      <c r="C47" s="3" t="s">
        <v>682</v>
      </c>
      <c r="D47" s="57">
        <v>2565</v>
      </c>
      <c r="E47" s="142" t="s">
        <v>14377</v>
      </c>
      <c r="F47" s="142" t="s">
        <v>14377</v>
      </c>
      <c r="G47" s="3" t="s">
        <v>14378</v>
      </c>
      <c r="H47" s="3" t="s">
        <v>14379</v>
      </c>
      <c r="I47" s="3" t="s">
        <v>332</v>
      </c>
      <c r="J47" s="3" t="s">
        <v>2880</v>
      </c>
      <c r="K47" s="142" t="s">
        <v>3414</v>
      </c>
      <c r="L47" s="2" t="s">
        <v>14380</v>
      </c>
      <c r="M47" s="3" t="s">
        <v>14381</v>
      </c>
      <c r="N47" s="3"/>
      <c r="O47" s="18"/>
      <c r="P47" s="3"/>
    </row>
    <row r="48" spans="1:16" s="965" customFormat="1" x14ac:dyDescent="0.3">
      <c r="A48" s="1500">
        <v>16</v>
      </c>
      <c r="B48" s="963">
        <v>9</v>
      </c>
      <c r="C48" s="964" t="s">
        <v>62</v>
      </c>
      <c r="D48" s="963">
        <v>2567</v>
      </c>
      <c r="E48" s="1500" t="s">
        <v>20743</v>
      </c>
      <c r="F48" s="1500" t="s">
        <v>20744</v>
      </c>
      <c r="G48" s="1500" t="s">
        <v>20745</v>
      </c>
      <c r="H48" s="1500" t="s">
        <v>14797</v>
      </c>
      <c r="I48" s="1500" t="s">
        <v>81</v>
      </c>
      <c r="J48" s="1500" t="s">
        <v>485</v>
      </c>
      <c r="K48" s="1500" t="s">
        <v>3414</v>
      </c>
      <c r="L48" s="964" t="s">
        <v>20748</v>
      </c>
      <c r="M48" s="964" t="s">
        <v>20746</v>
      </c>
      <c r="N48" s="964"/>
      <c r="O48" s="18"/>
      <c r="P48" s="964"/>
    </row>
    <row r="49" spans="1:16" s="965" customFormat="1" x14ac:dyDescent="0.3">
      <c r="A49" s="1501"/>
      <c r="B49" s="963">
        <v>13</v>
      </c>
      <c r="C49" s="964" t="s">
        <v>62</v>
      </c>
      <c r="D49" s="963">
        <v>2567</v>
      </c>
      <c r="E49" s="1501"/>
      <c r="F49" s="1501"/>
      <c r="G49" s="1501"/>
      <c r="H49" s="1501"/>
      <c r="I49" s="1501"/>
      <c r="J49" s="1501"/>
      <c r="K49" s="1501"/>
      <c r="L49" s="964" t="s">
        <v>20749</v>
      </c>
      <c r="M49" s="964" t="s">
        <v>20747</v>
      </c>
      <c r="N49" s="964"/>
      <c r="O49" s="18"/>
      <c r="P49" s="964"/>
    </row>
    <row r="50" spans="1:16" s="965" customFormat="1" x14ac:dyDescent="0.3">
      <c r="A50" s="1501"/>
      <c r="B50" s="963">
        <v>29</v>
      </c>
      <c r="C50" s="964" t="s">
        <v>70</v>
      </c>
      <c r="D50" s="963">
        <v>2568</v>
      </c>
      <c r="E50" s="1501"/>
      <c r="F50" s="1501"/>
      <c r="G50" s="1501"/>
      <c r="H50" s="1501"/>
      <c r="I50" s="1501"/>
      <c r="J50" s="1501"/>
      <c r="K50" s="1501"/>
      <c r="L50" s="964" t="s">
        <v>20838</v>
      </c>
      <c r="M50" s="964" t="s">
        <v>20839</v>
      </c>
      <c r="N50" s="964" t="s">
        <v>20840</v>
      </c>
      <c r="O50" s="966">
        <v>218494</v>
      </c>
      <c r="P50" s="964"/>
    </row>
    <row r="51" spans="1:16" s="970" customFormat="1" x14ac:dyDescent="0.3">
      <c r="A51" s="1501"/>
      <c r="B51" s="967">
        <v>11</v>
      </c>
      <c r="C51" s="968" t="s">
        <v>64</v>
      </c>
      <c r="D51" s="967">
        <v>2568</v>
      </c>
      <c r="E51" s="1501"/>
      <c r="F51" s="1501"/>
      <c r="G51" s="1501"/>
      <c r="H51" s="1501"/>
      <c r="I51" s="1501"/>
      <c r="J51" s="1501"/>
      <c r="K51" s="1501"/>
      <c r="L51" s="968" t="s">
        <v>23786</v>
      </c>
      <c r="M51" s="968" t="s">
        <v>23799</v>
      </c>
      <c r="N51" s="968"/>
      <c r="O51" s="969"/>
      <c r="P51" s="968"/>
    </row>
    <row r="52" spans="1:16" s="970" customFormat="1" x14ac:dyDescent="0.3">
      <c r="A52" s="1501"/>
      <c r="B52" s="967">
        <v>11</v>
      </c>
      <c r="C52" s="968" t="s">
        <v>64</v>
      </c>
      <c r="D52" s="967">
        <v>2568</v>
      </c>
      <c r="E52" s="1502"/>
      <c r="F52" s="1501"/>
      <c r="G52" s="1501"/>
      <c r="H52" s="1501"/>
      <c r="I52" s="1501"/>
      <c r="J52" s="1501"/>
      <c r="K52" s="1501"/>
      <c r="L52" s="968" t="s">
        <v>23798</v>
      </c>
      <c r="M52" s="968" t="s">
        <v>23800</v>
      </c>
      <c r="N52" s="968"/>
      <c r="O52" s="969"/>
      <c r="P52" s="968"/>
    </row>
    <row r="53" spans="1:16" s="970" customFormat="1" x14ac:dyDescent="0.3">
      <c r="A53" s="982"/>
      <c r="B53" s="967"/>
      <c r="C53" s="968"/>
      <c r="D53" s="967"/>
      <c r="E53" s="982"/>
      <c r="F53" s="1502"/>
      <c r="G53" s="1502"/>
      <c r="H53" s="1502"/>
      <c r="I53" s="1502"/>
      <c r="J53" s="1502"/>
      <c r="K53" s="1502"/>
      <c r="L53" s="968" t="s">
        <v>23944</v>
      </c>
      <c r="M53" s="968" t="s">
        <v>23945</v>
      </c>
      <c r="N53" s="968"/>
      <c r="O53" s="969"/>
      <c r="P53" s="968"/>
    </row>
    <row r="54" spans="1:16" s="771" customFormat="1" x14ac:dyDescent="0.3">
      <c r="A54" s="1236">
        <v>17</v>
      </c>
      <c r="B54" s="977">
        <v>3</v>
      </c>
      <c r="C54" s="772" t="s">
        <v>1654</v>
      </c>
      <c r="D54" s="977">
        <v>2567</v>
      </c>
      <c r="E54" s="1088" t="s">
        <v>21280</v>
      </c>
      <c r="F54" s="1088" t="s">
        <v>21281</v>
      </c>
      <c r="G54" s="1236" t="s">
        <v>21282</v>
      </c>
      <c r="H54" s="1088" t="s">
        <v>21283</v>
      </c>
      <c r="I54" s="1088" t="s">
        <v>50</v>
      </c>
      <c r="J54" s="1088" t="s">
        <v>551</v>
      </c>
      <c r="K54" s="1088" t="s">
        <v>3414</v>
      </c>
      <c r="L54" s="772" t="s">
        <v>21742</v>
      </c>
      <c r="M54" s="772" t="s">
        <v>21284</v>
      </c>
      <c r="N54" s="772"/>
      <c r="O54" s="602"/>
      <c r="P54" s="772"/>
    </row>
    <row r="55" spans="1:16" s="685" customFormat="1" x14ac:dyDescent="0.3">
      <c r="A55" s="1237"/>
      <c r="B55" s="853">
        <v>2</v>
      </c>
      <c r="C55" s="749" t="s">
        <v>71</v>
      </c>
      <c r="D55" s="853">
        <v>2567</v>
      </c>
      <c r="E55" s="1089"/>
      <c r="F55" s="1089"/>
      <c r="G55" s="1237"/>
      <c r="H55" s="1089"/>
      <c r="I55" s="1089"/>
      <c r="J55" s="1089"/>
      <c r="K55" s="1089"/>
      <c r="L55" s="749" t="s">
        <v>21743</v>
      </c>
      <c r="M55" s="749" t="s">
        <v>21740</v>
      </c>
      <c r="N55" s="749"/>
      <c r="O55" s="610"/>
      <c r="P55" s="749"/>
    </row>
    <row r="56" spans="1:16" s="685" customFormat="1" x14ac:dyDescent="0.3">
      <c r="A56" s="1238"/>
      <c r="B56" s="853">
        <v>4</v>
      </c>
      <c r="C56" s="749" t="s">
        <v>71</v>
      </c>
      <c r="D56" s="853">
        <v>2567</v>
      </c>
      <c r="E56" s="1090"/>
      <c r="F56" s="1090"/>
      <c r="G56" s="1238"/>
      <c r="H56" s="1090"/>
      <c r="I56" s="1090"/>
      <c r="J56" s="1090"/>
      <c r="K56" s="1090"/>
      <c r="L56" s="749" t="s">
        <v>21744</v>
      </c>
      <c r="M56" s="749" t="s">
        <v>21741</v>
      </c>
      <c r="N56" s="749"/>
      <c r="O56" s="610"/>
      <c r="P56" s="749"/>
    </row>
    <row r="57" spans="1:16" s="771" customFormat="1" x14ac:dyDescent="0.3">
      <c r="A57" s="1480">
        <v>18</v>
      </c>
      <c r="B57" s="977">
        <v>13</v>
      </c>
      <c r="C57" s="772" t="s">
        <v>68</v>
      </c>
      <c r="D57" s="975">
        <v>2568</v>
      </c>
      <c r="E57" s="1088" t="s">
        <v>23410</v>
      </c>
      <c r="F57" s="1236" t="s">
        <v>23342</v>
      </c>
      <c r="G57" s="1236" t="s">
        <v>23343</v>
      </c>
      <c r="H57" s="1236" t="s">
        <v>21531</v>
      </c>
      <c r="I57" s="1236" t="s">
        <v>261</v>
      </c>
      <c r="J57" s="1236" t="s">
        <v>212</v>
      </c>
      <c r="K57" s="1236" t="s">
        <v>3414</v>
      </c>
      <c r="L57" s="706" t="s">
        <v>23801</v>
      </c>
      <c r="M57" s="772" t="s">
        <v>23802</v>
      </c>
      <c r="N57" s="772"/>
      <c r="O57" s="604"/>
      <c r="P57" s="772"/>
    </row>
    <row r="58" spans="1:16" s="685" customFormat="1" x14ac:dyDescent="0.3">
      <c r="A58" s="1481"/>
      <c r="B58" s="853">
        <v>15</v>
      </c>
      <c r="C58" s="749" t="s">
        <v>68</v>
      </c>
      <c r="D58" s="941">
        <v>2568</v>
      </c>
      <c r="E58" s="1089"/>
      <c r="F58" s="1237"/>
      <c r="G58" s="1237"/>
      <c r="H58" s="1237"/>
      <c r="I58" s="1237"/>
      <c r="J58" s="1237"/>
      <c r="K58" s="1237"/>
      <c r="L58" s="707" t="s">
        <v>23803</v>
      </c>
      <c r="M58" s="749" t="s">
        <v>23804</v>
      </c>
      <c r="N58" s="749"/>
      <c r="O58" s="610"/>
      <c r="P58" s="749"/>
    </row>
    <row r="59" spans="1:16" s="685" customFormat="1" x14ac:dyDescent="0.3">
      <c r="A59" s="1481"/>
      <c r="B59" s="853">
        <v>16</v>
      </c>
      <c r="C59" s="749" t="s">
        <v>68</v>
      </c>
      <c r="D59" s="974">
        <v>2568</v>
      </c>
      <c r="E59" s="1089"/>
      <c r="F59" s="1237"/>
      <c r="G59" s="1237"/>
      <c r="H59" s="1237"/>
      <c r="I59" s="1237"/>
      <c r="J59" s="1237"/>
      <c r="K59" s="1237"/>
      <c r="L59" s="749" t="s">
        <v>23415</v>
      </c>
      <c r="M59" s="749" t="s">
        <v>23411</v>
      </c>
      <c r="N59" s="749"/>
      <c r="O59" s="610"/>
      <c r="P59" s="749"/>
    </row>
    <row r="60" spans="1:16" s="685" customFormat="1" x14ac:dyDescent="0.3">
      <c r="A60" s="1481"/>
      <c r="B60" s="853">
        <v>7</v>
      </c>
      <c r="C60" s="749" t="s">
        <v>64</v>
      </c>
      <c r="D60" s="974">
        <v>2568</v>
      </c>
      <c r="E60" s="1089"/>
      <c r="F60" s="1237"/>
      <c r="G60" s="1237"/>
      <c r="H60" s="1237"/>
      <c r="I60" s="1237"/>
      <c r="J60" s="1237"/>
      <c r="K60" s="1237"/>
      <c r="L60" s="749" t="s">
        <v>23805</v>
      </c>
      <c r="M60" s="749" t="s">
        <v>23849</v>
      </c>
      <c r="N60" s="749"/>
      <c r="O60" s="610"/>
      <c r="P60" s="749"/>
    </row>
    <row r="61" spans="1:16" s="685" customFormat="1" x14ac:dyDescent="0.3">
      <c r="A61" s="1482"/>
      <c r="B61" s="853">
        <v>11</v>
      </c>
      <c r="C61" s="749" t="s">
        <v>64</v>
      </c>
      <c r="D61" s="974">
        <v>2568</v>
      </c>
      <c r="E61" s="1090"/>
      <c r="F61" s="1238"/>
      <c r="G61" s="1238"/>
      <c r="H61" s="1238"/>
      <c r="I61" s="1238"/>
      <c r="J61" s="1238"/>
      <c r="K61" s="1238"/>
      <c r="L61" s="749" t="s">
        <v>23806</v>
      </c>
      <c r="M61" s="749" t="s">
        <v>23787</v>
      </c>
      <c r="N61" s="749" t="s">
        <v>23850</v>
      </c>
      <c r="O61" s="613">
        <v>25246</v>
      </c>
      <c r="P61" s="749"/>
    </row>
    <row r="62" spans="1:16" x14ac:dyDescent="0.3">
      <c r="A62" s="1483">
        <v>19</v>
      </c>
      <c r="B62" s="57">
        <v>15</v>
      </c>
      <c r="C62" s="3" t="s">
        <v>68</v>
      </c>
      <c r="D62" s="30">
        <v>2568</v>
      </c>
      <c r="E62" s="1114" t="s">
        <v>23807</v>
      </c>
      <c r="F62" s="1148" t="s">
        <v>23412</v>
      </c>
      <c r="G62" s="1114" t="s">
        <v>23797</v>
      </c>
      <c r="H62" s="1148" t="s">
        <v>23413</v>
      </c>
      <c r="I62" s="1148" t="s">
        <v>341</v>
      </c>
      <c r="J62" s="1148" t="s">
        <v>212</v>
      </c>
      <c r="K62" s="1148" t="s">
        <v>3414</v>
      </c>
      <c r="L62" s="3" t="s">
        <v>23811</v>
      </c>
      <c r="M62" s="3" t="s">
        <v>23808</v>
      </c>
      <c r="N62" s="3"/>
      <c r="P62" s="3"/>
    </row>
    <row r="63" spans="1:16" x14ac:dyDescent="0.3">
      <c r="A63" s="1484"/>
      <c r="B63" s="57">
        <v>15</v>
      </c>
      <c r="C63" s="3" t="s">
        <v>68</v>
      </c>
      <c r="D63" s="30">
        <v>2568</v>
      </c>
      <c r="E63" s="1147"/>
      <c r="F63" s="1149"/>
      <c r="G63" s="1147"/>
      <c r="H63" s="1149"/>
      <c r="I63" s="1149"/>
      <c r="J63" s="1149"/>
      <c r="K63" s="1149"/>
      <c r="L63" s="3" t="s">
        <v>23809</v>
      </c>
      <c r="M63" s="3" t="s">
        <v>23414</v>
      </c>
      <c r="O63" s="99"/>
      <c r="P63" s="406"/>
    </row>
    <row r="64" spans="1:16" ht="27.75" customHeight="1" x14ac:dyDescent="0.3">
      <c r="A64" s="1484"/>
      <c r="B64" s="57">
        <v>16</v>
      </c>
      <c r="C64" s="962" t="s">
        <v>68</v>
      </c>
      <c r="D64" s="75">
        <v>2568</v>
      </c>
      <c r="E64" s="1147"/>
      <c r="F64" s="1149"/>
      <c r="G64" s="1147"/>
      <c r="H64" s="1149"/>
      <c r="I64" s="1149"/>
      <c r="J64" s="1149"/>
      <c r="K64" s="1149"/>
      <c r="L64" s="3" t="s">
        <v>23812</v>
      </c>
      <c r="M64" s="3" t="s">
        <v>23810</v>
      </c>
      <c r="O64" s="99"/>
      <c r="P64" s="406"/>
    </row>
    <row r="65" spans="1:16" ht="35.25" customHeight="1" x14ac:dyDescent="0.3">
      <c r="A65" s="1485"/>
      <c r="B65" s="57">
        <v>7</v>
      </c>
      <c r="C65" s="3" t="s">
        <v>64</v>
      </c>
      <c r="D65" s="57">
        <v>2568</v>
      </c>
      <c r="E65" s="1115"/>
      <c r="F65" s="1150"/>
      <c r="G65" s="1115"/>
      <c r="H65" s="1150"/>
      <c r="I65" s="1150"/>
      <c r="J65" s="1150"/>
      <c r="K65" s="1150"/>
      <c r="L65" s="115" t="s">
        <v>23756</v>
      </c>
      <c r="M65" s="3" t="s">
        <v>23757</v>
      </c>
      <c r="P65" s="3"/>
    </row>
    <row r="66" spans="1:16" x14ac:dyDescent="0.3">
      <c r="A66" s="961">
        <v>20</v>
      </c>
      <c r="B66" s="57">
        <v>11</v>
      </c>
      <c r="C66" s="3" t="s">
        <v>64</v>
      </c>
      <c r="D66" s="57">
        <v>2568</v>
      </c>
      <c r="E66" s="142" t="s">
        <v>23813</v>
      </c>
      <c r="F66" s="142" t="s">
        <v>23814</v>
      </c>
      <c r="G66" s="3" t="s">
        <v>23815</v>
      </c>
      <c r="H66" s="3" t="s">
        <v>10717</v>
      </c>
      <c r="I66" s="3" t="s">
        <v>211</v>
      </c>
      <c r="J66" s="30" t="s">
        <v>212</v>
      </c>
      <c r="K66" s="30" t="s">
        <v>3414</v>
      </c>
      <c r="L66" s="973" t="s">
        <v>23816</v>
      </c>
      <c r="M66" s="3" t="s">
        <v>23817</v>
      </c>
      <c r="P66" s="3"/>
    </row>
    <row r="67" spans="1:16" x14ac:dyDescent="0.3">
      <c r="B67" s="214"/>
      <c r="C67" s="971"/>
      <c r="D67" s="214"/>
      <c r="E67" s="972"/>
      <c r="F67" s="972"/>
      <c r="G67" s="488"/>
      <c r="H67" s="488"/>
      <c r="I67" s="488"/>
      <c r="J67" s="30"/>
      <c r="K67" s="30"/>
      <c r="L67" s="488"/>
      <c r="M67" s="488"/>
      <c r="O67" s="89"/>
      <c r="P67" s="488"/>
    </row>
    <row r="68" spans="1:16" s="3" customFormat="1" x14ac:dyDescent="0.3">
      <c r="B68" s="57"/>
      <c r="D68" s="57"/>
      <c r="E68" s="142"/>
      <c r="F68" s="142"/>
      <c r="J68" s="30"/>
      <c r="K68" s="30"/>
      <c r="O68" s="1"/>
    </row>
    <row r="69" spans="1:16" s="3" customFormat="1" x14ac:dyDescent="0.3">
      <c r="B69" s="57"/>
      <c r="D69" s="57"/>
      <c r="E69" s="142"/>
      <c r="F69" s="142"/>
      <c r="J69" s="30"/>
      <c r="K69" s="30"/>
      <c r="O69" s="1"/>
    </row>
    <row r="70" spans="1:16" s="3" customFormat="1" x14ac:dyDescent="0.3">
      <c r="B70" s="57"/>
      <c r="D70" s="57"/>
      <c r="E70" s="142"/>
      <c r="F70" s="142"/>
      <c r="K70" s="142"/>
      <c r="O70" s="1"/>
    </row>
    <row r="71" spans="1:16" s="3" customFormat="1" x14ac:dyDescent="0.3">
      <c r="B71" s="57"/>
      <c r="D71" s="57"/>
      <c r="E71" s="142"/>
      <c r="F71" s="142"/>
      <c r="K71" s="142"/>
      <c r="O71" s="1"/>
    </row>
    <row r="72" spans="1:16" x14ac:dyDescent="0.3">
      <c r="O72" s="99"/>
      <c r="P72" s="406"/>
    </row>
    <row r="73" spans="1:16" x14ac:dyDescent="0.3">
      <c r="P73" s="3"/>
    </row>
    <row r="74" spans="1:16" x14ac:dyDescent="0.3">
      <c r="P74" s="3"/>
    </row>
    <row r="75" spans="1:16" x14ac:dyDescent="0.3">
      <c r="P75" s="3"/>
    </row>
    <row r="76" spans="1:16" x14ac:dyDescent="0.3">
      <c r="P76" s="3"/>
    </row>
    <row r="77" spans="1:16" x14ac:dyDescent="0.3">
      <c r="P77" s="3"/>
    </row>
    <row r="78" spans="1:16" x14ac:dyDescent="0.3">
      <c r="P78" s="3"/>
    </row>
    <row r="79" spans="1:16" x14ac:dyDescent="0.3">
      <c r="P79" s="3"/>
    </row>
    <row r="80" spans="1:16" x14ac:dyDescent="0.3">
      <c r="P80" s="3"/>
    </row>
    <row r="81" spans="16:16" x14ac:dyDescent="0.3">
      <c r="P81" s="3"/>
    </row>
    <row r="82" spans="16:16" x14ac:dyDescent="0.3">
      <c r="P82" s="3"/>
    </row>
    <row r="83" spans="16:16" x14ac:dyDescent="0.3">
      <c r="P83" s="3"/>
    </row>
    <row r="84" spans="16:16" x14ac:dyDescent="0.3">
      <c r="P84" s="3"/>
    </row>
    <row r="85" spans="16:16" x14ac:dyDescent="0.3">
      <c r="P85" s="3"/>
    </row>
    <row r="86" spans="16:16" x14ac:dyDescent="0.3">
      <c r="P86" s="3"/>
    </row>
    <row r="87" spans="16:16" x14ac:dyDescent="0.3">
      <c r="P87" s="3"/>
    </row>
    <row r="88" spans="16:16" x14ac:dyDescent="0.3">
      <c r="P88" s="3"/>
    </row>
    <row r="89" spans="16:16" x14ac:dyDescent="0.3">
      <c r="P89" s="3"/>
    </row>
    <row r="90" spans="16:16" x14ac:dyDescent="0.3">
      <c r="P90" s="3"/>
    </row>
    <row r="91" spans="16:16" x14ac:dyDescent="0.3">
      <c r="P91" s="3"/>
    </row>
    <row r="92" spans="16:16" x14ac:dyDescent="0.3">
      <c r="P92" s="3"/>
    </row>
    <row r="93" spans="16:16" x14ac:dyDescent="0.3">
      <c r="P93" s="3"/>
    </row>
    <row r="94" spans="16:16" x14ac:dyDescent="0.3">
      <c r="P94" s="3"/>
    </row>
    <row r="95" spans="16:16" x14ac:dyDescent="0.3">
      <c r="P95" s="3"/>
    </row>
    <row r="96" spans="16:16" x14ac:dyDescent="0.3">
      <c r="P96" s="3"/>
    </row>
    <row r="97" spans="16:16" x14ac:dyDescent="0.3">
      <c r="P97" s="3"/>
    </row>
    <row r="98" spans="16:16" x14ac:dyDescent="0.3">
      <c r="P98" s="3"/>
    </row>
    <row r="99" spans="16:16" x14ac:dyDescent="0.3">
      <c r="P99" s="3"/>
    </row>
    <row r="100" spans="16:16" x14ac:dyDescent="0.3">
      <c r="P100" s="3"/>
    </row>
    <row r="101" spans="16:16" x14ac:dyDescent="0.3">
      <c r="P101" s="3"/>
    </row>
    <row r="102" spans="16:16" x14ac:dyDescent="0.3">
      <c r="P102" s="3"/>
    </row>
    <row r="103" spans="16:16" x14ac:dyDescent="0.3">
      <c r="P103" s="3"/>
    </row>
    <row r="104" spans="16:16" x14ac:dyDescent="0.3">
      <c r="P104" s="3"/>
    </row>
    <row r="105" spans="16:16" x14ac:dyDescent="0.3">
      <c r="P105" s="3"/>
    </row>
    <row r="106" spans="16:16" x14ac:dyDescent="0.3">
      <c r="P106" s="3"/>
    </row>
    <row r="107" spans="16:16" x14ac:dyDescent="0.3">
      <c r="P107" s="3"/>
    </row>
    <row r="108" spans="16:16" x14ac:dyDescent="0.3">
      <c r="P108" s="3"/>
    </row>
    <row r="109" spans="16:16" x14ac:dyDescent="0.3">
      <c r="P109" s="3"/>
    </row>
    <row r="110" spans="16:16" x14ac:dyDescent="0.3">
      <c r="P110" s="3"/>
    </row>
    <row r="111" spans="16:16" x14ac:dyDescent="0.3">
      <c r="P111" s="3"/>
    </row>
    <row r="112" spans="16:16" x14ac:dyDescent="0.3">
      <c r="P112" s="3"/>
    </row>
    <row r="113" spans="16:16" x14ac:dyDescent="0.3">
      <c r="P113" s="3"/>
    </row>
    <row r="114" spans="16:16" x14ac:dyDescent="0.3">
      <c r="P114" s="3"/>
    </row>
    <row r="115" spans="16:16" x14ac:dyDescent="0.3">
      <c r="P115" s="3"/>
    </row>
    <row r="116" spans="16:16" x14ac:dyDescent="0.3">
      <c r="P116" s="3"/>
    </row>
    <row r="117" spans="16:16" x14ac:dyDescent="0.3">
      <c r="P117" s="3"/>
    </row>
    <row r="118" spans="16:16" x14ac:dyDescent="0.3">
      <c r="P118" s="3"/>
    </row>
    <row r="119" spans="16:16" x14ac:dyDescent="0.3">
      <c r="P119" s="3"/>
    </row>
    <row r="120" spans="16:16" x14ac:dyDescent="0.3">
      <c r="P120" s="3"/>
    </row>
    <row r="121" spans="16:16" x14ac:dyDescent="0.3">
      <c r="P121" s="3"/>
    </row>
    <row r="122" spans="16:16" x14ac:dyDescent="0.3">
      <c r="P122" s="3"/>
    </row>
    <row r="123" spans="16:16" x14ac:dyDescent="0.3">
      <c r="P123" s="3"/>
    </row>
    <row r="124" spans="16:16" x14ac:dyDescent="0.3">
      <c r="P124" s="3"/>
    </row>
    <row r="125" spans="16:16" x14ac:dyDescent="0.3">
      <c r="P125" s="3"/>
    </row>
    <row r="126" spans="16:16" x14ac:dyDescent="0.3">
      <c r="P126" s="3"/>
    </row>
    <row r="127" spans="16:16" x14ac:dyDescent="0.3">
      <c r="P127" s="3"/>
    </row>
    <row r="128" spans="16:16" x14ac:dyDescent="0.3">
      <c r="P128" s="3"/>
    </row>
    <row r="129" spans="16:16" x14ac:dyDescent="0.3">
      <c r="P129" s="3"/>
    </row>
    <row r="130" spans="16:16" x14ac:dyDescent="0.3">
      <c r="P130" s="3"/>
    </row>
    <row r="131" spans="16:16" x14ac:dyDescent="0.3">
      <c r="P131" s="3"/>
    </row>
    <row r="132" spans="16:16" x14ac:dyDescent="0.3">
      <c r="P132" s="3"/>
    </row>
    <row r="133" spans="16:16" x14ac:dyDescent="0.3">
      <c r="P133" s="3"/>
    </row>
    <row r="134" spans="16:16" x14ac:dyDescent="0.3">
      <c r="P134" s="3"/>
    </row>
    <row r="135" spans="16:16" x14ac:dyDescent="0.3">
      <c r="P135" s="3"/>
    </row>
    <row r="136" spans="16:16" x14ac:dyDescent="0.3">
      <c r="P136" s="3"/>
    </row>
    <row r="137" spans="16:16" x14ac:dyDescent="0.3">
      <c r="P137" s="3"/>
    </row>
    <row r="138" spans="16:16" x14ac:dyDescent="0.3">
      <c r="P138" s="3"/>
    </row>
    <row r="139" spans="16:16" x14ac:dyDescent="0.3">
      <c r="P139" s="3"/>
    </row>
    <row r="140" spans="16:16" x14ac:dyDescent="0.3">
      <c r="P140" s="3"/>
    </row>
    <row r="141" spans="16:16" x14ac:dyDescent="0.3">
      <c r="P141" s="3"/>
    </row>
    <row r="142" spans="16:16" x14ac:dyDescent="0.3">
      <c r="P142" s="3"/>
    </row>
    <row r="143" spans="16:16" x14ac:dyDescent="0.3">
      <c r="P143" s="3"/>
    </row>
    <row r="144" spans="16:16" x14ac:dyDescent="0.3">
      <c r="P144" s="3"/>
    </row>
    <row r="145" spans="16:16" x14ac:dyDescent="0.3">
      <c r="P145" s="3"/>
    </row>
    <row r="146" spans="16:16" x14ac:dyDescent="0.3">
      <c r="P146" s="3"/>
    </row>
    <row r="147" spans="16:16" x14ac:dyDescent="0.3">
      <c r="P147" s="3"/>
    </row>
    <row r="148" spans="16:16" x14ac:dyDescent="0.3">
      <c r="P148" s="3"/>
    </row>
    <row r="149" spans="16:16" x14ac:dyDescent="0.3">
      <c r="P149" s="3"/>
    </row>
    <row r="150" spans="16:16" x14ac:dyDescent="0.3">
      <c r="P150" s="3"/>
    </row>
    <row r="151" spans="16:16" x14ac:dyDescent="0.3">
      <c r="P151" s="3"/>
    </row>
    <row r="152" spans="16:16" x14ac:dyDescent="0.3">
      <c r="P152" s="3"/>
    </row>
    <row r="153" spans="16:16" x14ac:dyDescent="0.3">
      <c r="P153" s="3"/>
    </row>
    <row r="154" spans="16:16" x14ac:dyDescent="0.3">
      <c r="P154" s="3"/>
    </row>
    <row r="155" spans="16:16" x14ac:dyDescent="0.3">
      <c r="P155" s="3"/>
    </row>
    <row r="156" spans="16:16" x14ac:dyDescent="0.3">
      <c r="P156" s="3"/>
    </row>
    <row r="157" spans="16:16" x14ac:dyDescent="0.3">
      <c r="P157" s="3"/>
    </row>
    <row r="158" spans="16:16" x14ac:dyDescent="0.3">
      <c r="P158" s="3"/>
    </row>
    <row r="159" spans="16:16" x14ac:dyDescent="0.3">
      <c r="P159" s="3"/>
    </row>
    <row r="160" spans="16:16" x14ac:dyDescent="0.3">
      <c r="P160" s="3"/>
    </row>
    <row r="161" spans="16:16" x14ac:dyDescent="0.3">
      <c r="P161" s="3"/>
    </row>
    <row r="162" spans="16:16" x14ac:dyDescent="0.3">
      <c r="P162" s="3"/>
    </row>
    <row r="163" spans="16:16" x14ac:dyDescent="0.3">
      <c r="P163" s="3"/>
    </row>
    <row r="164" spans="16:16" x14ac:dyDescent="0.3">
      <c r="P164" s="3"/>
    </row>
    <row r="165" spans="16:16" x14ac:dyDescent="0.3">
      <c r="P165" s="3"/>
    </row>
    <row r="166" spans="16:16" x14ac:dyDescent="0.3">
      <c r="P166" s="3"/>
    </row>
    <row r="167" spans="16:16" x14ac:dyDescent="0.3">
      <c r="P167" s="3"/>
    </row>
    <row r="168" spans="16:16" x14ac:dyDescent="0.3">
      <c r="P168" s="3"/>
    </row>
    <row r="169" spans="16:16" x14ac:dyDescent="0.3">
      <c r="P169" s="3"/>
    </row>
    <row r="170" spans="16:16" x14ac:dyDescent="0.3">
      <c r="P170" s="3"/>
    </row>
    <row r="171" spans="16:16" x14ac:dyDescent="0.3">
      <c r="P171" s="3"/>
    </row>
    <row r="172" spans="16:16" x14ac:dyDescent="0.3">
      <c r="P172" s="3"/>
    </row>
    <row r="173" spans="16:16" x14ac:dyDescent="0.3">
      <c r="P173" s="3"/>
    </row>
    <row r="174" spans="16:16" x14ac:dyDescent="0.3">
      <c r="P174" s="3"/>
    </row>
    <row r="175" spans="16:16" x14ac:dyDescent="0.3">
      <c r="P175" s="3"/>
    </row>
    <row r="176" spans="16:16" x14ac:dyDescent="0.3">
      <c r="P176" s="3"/>
    </row>
    <row r="177" spans="16:16" x14ac:dyDescent="0.3">
      <c r="P177" s="3"/>
    </row>
    <row r="178" spans="16:16" x14ac:dyDescent="0.3">
      <c r="P178" s="3"/>
    </row>
    <row r="179" spans="16:16" x14ac:dyDescent="0.3">
      <c r="P179" s="3"/>
    </row>
    <row r="180" spans="16:16" x14ac:dyDescent="0.3">
      <c r="P180" s="3"/>
    </row>
    <row r="181" spans="16:16" x14ac:dyDescent="0.3">
      <c r="P181" s="3"/>
    </row>
    <row r="182" spans="16:16" x14ac:dyDescent="0.3">
      <c r="P182" s="3"/>
    </row>
    <row r="183" spans="16:16" x14ac:dyDescent="0.3">
      <c r="P183" s="3"/>
    </row>
    <row r="184" spans="16:16" x14ac:dyDescent="0.3">
      <c r="P184" s="3"/>
    </row>
    <row r="185" spans="16:16" x14ac:dyDescent="0.3">
      <c r="P185" s="3"/>
    </row>
    <row r="186" spans="16:16" x14ac:dyDescent="0.3">
      <c r="P186" s="3"/>
    </row>
    <row r="187" spans="16:16" x14ac:dyDescent="0.3">
      <c r="P187" s="3"/>
    </row>
    <row r="188" spans="16:16" x14ac:dyDescent="0.3">
      <c r="P188" s="3"/>
    </row>
    <row r="189" spans="16:16" x14ac:dyDescent="0.3">
      <c r="P189" s="3"/>
    </row>
    <row r="190" spans="16:16" x14ac:dyDescent="0.3">
      <c r="P190" s="3"/>
    </row>
    <row r="191" spans="16:16" x14ac:dyDescent="0.3">
      <c r="P191" s="3"/>
    </row>
    <row r="192" spans="16:16" x14ac:dyDescent="0.3">
      <c r="P192" s="3"/>
    </row>
    <row r="193" spans="16:16" x14ac:dyDescent="0.3">
      <c r="P193" s="3"/>
    </row>
    <row r="194" spans="16:16" x14ac:dyDescent="0.3">
      <c r="P194" s="3"/>
    </row>
    <row r="195" spans="16:16" x14ac:dyDescent="0.3">
      <c r="P195" s="3"/>
    </row>
    <row r="196" spans="16:16" x14ac:dyDescent="0.3">
      <c r="P196" s="3"/>
    </row>
    <row r="197" spans="16:16" x14ac:dyDescent="0.3">
      <c r="P197" s="3"/>
    </row>
    <row r="198" spans="16:16" x14ac:dyDescent="0.3">
      <c r="P198" s="3"/>
    </row>
    <row r="199" spans="16:16" x14ac:dyDescent="0.3">
      <c r="P199" s="3"/>
    </row>
    <row r="200" spans="16:16" x14ac:dyDescent="0.3">
      <c r="P200" s="3"/>
    </row>
    <row r="201" spans="16:16" x14ac:dyDescent="0.3">
      <c r="P201" s="3"/>
    </row>
    <row r="202" spans="16:16" x14ac:dyDescent="0.3">
      <c r="P202" s="3"/>
    </row>
    <row r="203" spans="16:16" x14ac:dyDescent="0.3">
      <c r="P203" s="3"/>
    </row>
    <row r="204" spans="16:16" x14ac:dyDescent="0.3">
      <c r="P204" s="3"/>
    </row>
    <row r="205" spans="16:16" x14ac:dyDescent="0.3">
      <c r="P205" s="3"/>
    </row>
    <row r="206" spans="16:16" x14ac:dyDescent="0.3">
      <c r="P206" s="3"/>
    </row>
    <row r="207" spans="16:16" x14ac:dyDescent="0.3">
      <c r="P207" s="3"/>
    </row>
    <row r="208" spans="16:16" x14ac:dyDescent="0.3">
      <c r="P208" s="3"/>
    </row>
    <row r="209" spans="16:16" x14ac:dyDescent="0.3">
      <c r="P209" s="3"/>
    </row>
    <row r="210" spans="16:16" x14ac:dyDescent="0.3">
      <c r="P210" s="3"/>
    </row>
    <row r="211" spans="16:16" x14ac:dyDescent="0.3">
      <c r="P211" s="3"/>
    </row>
    <row r="212" spans="16:16" x14ac:dyDescent="0.3">
      <c r="P212" s="3"/>
    </row>
    <row r="213" spans="16:16" x14ac:dyDescent="0.3">
      <c r="P213" s="3"/>
    </row>
    <row r="214" spans="16:16" x14ac:dyDescent="0.3">
      <c r="P214" s="3"/>
    </row>
    <row r="215" spans="16:16" x14ac:dyDescent="0.3">
      <c r="P215" s="3"/>
    </row>
    <row r="216" spans="16:16" x14ac:dyDescent="0.3">
      <c r="P216" s="3"/>
    </row>
    <row r="217" spans="16:16" x14ac:dyDescent="0.3">
      <c r="P217" s="3"/>
    </row>
    <row r="218" spans="16:16" x14ac:dyDescent="0.3">
      <c r="P218" s="3"/>
    </row>
    <row r="219" spans="16:16" x14ac:dyDescent="0.3">
      <c r="P219" s="3"/>
    </row>
    <row r="220" spans="16:16" x14ac:dyDescent="0.3">
      <c r="P220" s="3"/>
    </row>
    <row r="221" spans="16:16" x14ac:dyDescent="0.3">
      <c r="P221" s="3"/>
    </row>
    <row r="222" spans="16:16" x14ac:dyDescent="0.3">
      <c r="P222" s="3"/>
    </row>
    <row r="223" spans="16:16" x14ac:dyDescent="0.3">
      <c r="P223" s="3"/>
    </row>
    <row r="224" spans="16:16" x14ac:dyDescent="0.3">
      <c r="P224" s="3"/>
    </row>
    <row r="225" spans="16:16" x14ac:dyDescent="0.3">
      <c r="P225" s="3"/>
    </row>
    <row r="226" spans="16:16" x14ac:dyDescent="0.3">
      <c r="P226" s="3"/>
    </row>
    <row r="227" spans="16:16" x14ac:dyDescent="0.3">
      <c r="P227" s="3"/>
    </row>
    <row r="228" spans="16:16" x14ac:dyDescent="0.3">
      <c r="P228" s="3"/>
    </row>
    <row r="229" spans="16:16" x14ac:dyDescent="0.3">
      <c r="P229" s="3"/>
    </row>
    <row r="230" spans="16:16" x14ac:dyDescent="0.3">
      <c r="P230" s="3"/>
    </row>
    <row r="231" spans="16:16" x14ac:dyDescent="0.3">
      <c r="P231" s="3"/>
    </row>
    <row r="232" spans="16:16" x14ac:dyDescent="0.3">
      <c r="P232" s="3"/>
    </row>
    <row r="233" spans="16:16" x14ac:dyDescent="0.3">
      <c r="P233" s="3"/>
    </row>
    <row r="234" spans="16:16" x14ac:dyDescent="0.3">
      <c r="P234" s="3"/>
    </row>
    <row r="235" spans="16:16" x14ac:dyDescent="0.3">
      <c r="P235" s="3"/>
    </row>
    <row r="236" spans="16:16" x14ac:dyDescent="0.3">
      <c r="P236" s="3"/>
    </row>
    <row r="237" spans="16:16" x14ac:dyDescent="0.3">
      <c r="P237" s="3"/>
    </row>
    <row r="238" spans="16:16" x14ac:dyDescent="0.3">
      <c r="P238" s="3"/>
    </row>
    <row r="239" spans="16:16" x14ac:dyDescent="0.3">
      <c r="P239" s="3"/>
    </row>
    <row r="240" spans="16:16" x14ac:dyDescent="0.3">
      <c r="P240" s="3"/>
    </row>
    <row r="241" spans="16:16" x14ac:dyDescent="0.3">
      <c r="P241" s="3"/>
    </row>
    <row r="242" spans="16:16" x14ac:dyDescent="0.3">
      <c r="P242" s="3"/>
    </row>
    <row r="243" spans="16:16" x14ac:dyDescent="0.3">
      <c r="P243" s="3"/>
    </row>
    <row r="244" spans="16:16" x14ac:dyDescent="0.3">
      <c r="P244" s="3"/>
    </row>
    <row r="245" spans="16:16" x14ac:dyDescent="0.3">
      <c r="P245" s="3"/>
    </row>
    <row r="246" spans="16:16" x14ac:dyDescent="0.3">
      <c r="P246" s="3"/>
    </row>
    <row r="247" spans="16:16" x14ac:dyDescent="0.3">
      <c r="P247" s="3"/>
    </row>
    <row r="248" spans="16:16" x14ac:dyDescent="0.3">
      <c r="P248" s="3"/>
    </row>
    <row r="249" spans="16:16" x14ac:dyDescent="0.3">
      <c r="P249" s="3"/>
    </row>
    <row r="250" spans="16:16" x14ac:dyDescent="0.3">
      <c r="P250" s="3"/>
    </row>
    <row r="251" spans="16:16" x14ac:dyDescent="0.3">
      <c r="P251" s="3"/>
    </row>
    <row r="252" spans="16:16" x14ac:dyDescent="0.3">
      <c r="P252" s="3"/>
    </row>
    <row r="253" spans="16:16" x14ac:dyDescent="0.3">
      <c r="P253" s="3"/>
    </row>
    <row r="254" spans="16:16" x14ac:dyDescent="0.3">
      <c r="P254" s="3"/>
    </row>
    <row r="255" spans="16:16" x14ac:dyDescent="0.3">
      <c r="P255" s="3"/>
    </row>
    <row r="256" spans="16:16" x14ac:dyDescent="0.3">
      <c r="P256" s="3"/>
    </row>
    <row r="257" spans="16:16" x14ac:dyDescent="0.3">
      <c r="P257" s="3"/>
    </row>
    <row r="258" spans="16:16" x14ac:dyDescent="0.3">
      <c r="P258" s="3"/>
    </row>
    <row r="259" spans="16:16" x14ac:dyDescent="0.3">
      <c r="P259" s="3"/>
    </row>
    <row r="260" spans="16:16" x14ac:dyDescent="0.3">
      <c r="P260" s="3"/>
    </row>
    <row r="261" spans="16:16" x14ac:dyDescent="0.3">
      <c r="P261" s="3"/>
    </row>
    <row r="262" spans="16:16" x14ac:dyDescent="0.3">
      <c r="P262" s="3"/>
    </row>
    <row r="263" spans="16:16" x14ac:dyDescent="0.3">
      <c r="P263" s="3"/>
    </row>
    <row r="264" spans="16:16" x14ac:dyDescent="0.3">
      <c r="P264" s="3"/>
    </row>
    <row r="265" spans="16:16" x14ac:dyDescent="0.3">
      <c r="P265" s="3"/>
    </row>
    <row r="266" spans="16:16" x14ac:dyDescent="0.3">
      <c r="P266" s="3"/>
    </row>
    <row r="267" spans="16:16" x14ac:dyDescent="0.3">
      <c r="P267" s="3"/>
    </row>
    <row r="268" spans="16:16" x14ac:dyDescent="0.3">
      <c r="P268" s="3"/>
    </row>
    <row r="269" spans="16:16" x14ac:dyDescent="0.3">
      <c r="P269" s="3"/>
    </row>
    <row r="270" spans="16:16" x14ac:dyDescent="0.3">
      <c r="P270" s="3"/>
    </row>
    <row r="271" spans="16:16" x14ac:dyDescent="0.3">
      <c r="P271" s="3"/>
    </row>
    <row r="272" spans="16:16" x14ac:dyDescent="0.3">
      <c r="P272" s="3"/>
    </row>
    <row r="273" spans="16:16" x14ac:dyDescent="0.3">
      <c r="P273" s="3"/>
    </row>
    <row r="274" spans="16:16" x14ac:dyDescent="0.3">
      <c r="P274" s="3"/>
    </row>
    <row r="275" spans="16:16" x14ac:dyDescent="0.3">
      <c r="P275" s="3"/>
    </row>
    <row r="276" spans="16:16" x14ac:dyDescent="0.3">
      <c r="P276" s="3"/>
    </row>
    <row r="277" spans="16:16" x14ac:dyDescent="0.3">
      <c r="P277" s="3"/>
    </row>
    <row r="278" spans="16:16" x14ac:dyDescent="0.3">
      <c r="P278" s="3"/>
    </row>
    <row r="279" spans="16:16" x14ac:dyDescent="0.3">
      <c r="P279" s="3"/>
    </row>
    <row r="280" spans="16:16" x14ac:dyDescent="0.3">
      <c r="P280" s="3"/>
    </row>
    <row r="281" spans="16:16" x14ac:dyDescent="0.3">
      <c r="P281" s="3"/>
    </row>
    <row r="282" spans="16:16" x14ac:dyDescent="0.3">
      <c r="P282" s="3"/>
    </row>
    <row r="283" spans="16:16" x14ac:dyDescent="0.3">
      <c r="P283" s="3"/>
    </row>
    <row r="284" spans="16:16" x14ac:dyDescent="0.3">
      <c r="P284" s="3"/>
    </row>
    <row r="285" spans="16:16" x14ac:dyDescent="0.3">
      <c r="P285" s="3"/>
    </row>
    <row r="286" spans="16:16" x14ac:dyDescent="0.3">
      <c r="P286" s="3"/>
    </row>
    <row r="287" spans="16:16" x14ac:dyDescent="0.3">
      <c r="P287" s="3"/>
    </row>
    <row r="288" spans="16:16" x14ac:dyDescent="0.3">
      <c r="P288" s="3"/>
    </row>
    <row r="289" spans="16:16" x14ac:dyDescent="0.3">
      <c r="P289" s="3"/>
    </row>
    <row r="290" spans="16:16" x14ac:dyDescent="0.3">
      <c r="P290" s="3"/>
    </row>
    <row r="291" spans="16:16" x14ac:dyDescent="0.3">
      <c r="P291" s="3"/>
    </row>
    <row r="292" spans="16:16" x14ac:dyDescent="0.3">
      <c r="P292" s="3"/>
    </row>
    <row r="293" spans="16:16" x14ac:dyDescent="0.3">
      <c r="P293" s="3"/>
    </row>
    <row r="294" spans="16:16" x14ac:dyDescent="0.3">
      <c r="P294" s="3"/>
    </row>
    <row r="295" spans="16:16" x14ac:dyDescent="0.3">
      <c r="P295" s="3"/>
    </row>
    <row r="296" spans="16:16" x14ac:dyDescent="0.3">
      <c r="P296" s="3"/>
    </row>
    <row r="297" spans="16:16" x14ac:dyDescent="0.3">
      <c r="P297" s="3"/>
    </row>
    <row r="298" spans="16:16" x14ac:dyDescent="0.3">
      <c r="P298" s="3"/>
    </row>
    <row r="299" spans="16:16" x14ac:dyDescent="0.3">
      <c r="P299" s="3"/>
    </row>
    <row r="300" spans="16:16" x14ac:dyDescent="0.3">
      <c r="P300" s="3"/>
    </row>
    <row r="301" spans="16:16" x14ac:dyDescent="0.3">
      <c r="P301" s="3"/>
    </row>
    <row r="302" spans="16:16" x14ac:dyDescent="0.3">
      <c r="P302" s="3"/>
    </row>
    <row r="303" spans="16:16" x14ac:dyDescent="0.3">
      <c r="P303" s="3"/>
    </row>
    <row r="304" spans="16:16" x14ac:dyDescent="0.3">
      <c r="P304" s="3"/>
    </row>
    <row r="305" spans="16:16" x14ac:dyDescent="0.3">
      <c r="P305" s="3"/>
    </row>
    <row r="306" spans="16:16" x14ac:dyDescent="0.3">
      <c r="P306" s="3"/>
    </row>
    <row r="307" spans="16:16" x14ac:dyDescent="0.3">
      <c r="P307" s="3"/>
    </row>
    <row r="308" spans="16:16" x14ac:dyDescent="0.3">
      <c r="P308" s="3"/>
    </row>
    <row r="309" spans="16:16" x14ac:dyDescent="0.3">
      <c r="P309" s="3"/>
    </row>
    <row r="310" spans="16:16" x14ac:dyDescent="0.3">
      <c r="P310" s="3"/>
    </row>
    <row r="311" spans="16:16" x14ac:dyDescent="0.3">
      <c r="P311" s="3"/>
    </row>
    <row r="312" spans="16:16" x14ac:dyDescent="0.3">
      <c r="P312" s="3"/>
    </row>
    <row r="313" spans="16:16" x14ac:dyDescent="0.3">
      <c r="P313" s="3"/>
    </row>
    <row r="314" spans="16:16" x14ac:dyDescent="0.3">
      <c r="P314" s="3"/>
    </row>
    <row r="315" spans="16:16" x14ac:dyDescent="0.3">
      <c r="P315" s="3"/>
    </row>
    <row r="316" spans="16:16" x14ac:dyDescent="0.3">
      <c r="P316" s="3"/>
    </row>
    <row r="317" spans="16:16" x14ac:dyDescent="0.3">
      <c r="P317" s="3"/>
    </row>
    <row r="318" spans="16:16" x14ac:dyDescent="0.3">
      <c r="P318" s="3"/>
    </row>
    <row r="319" spans="16:16" x14ac:dyDescent="0.3">
      <c r="P319" s="3"/>
    </row>
    <row r="320" spans="16:16" x14ac:dyDescent="0.3">
      <c r="P320" s="3"/>
    </row>
    <row r="321" spans="16:16" x14ac:dyDescent="0.3">
      <c r="P321" s="3"/>
    </row>
    <row r="322" spans="16:16" x14ac:dyDescent="0.3">
      <c r="P322" s="3"/>
    </row>
    <row r="323" spans="16:16" x14ac:dyDescent="0.3">
      <c r="P323" s="3"/>
    </row>
    <row r="324" spans="16:16" x14ac:dyDescent="0.3">
      <c r="P324" s="3"/>
    </row>
    <row r="325" spans="16:16" x14ac:dyDescent="0.3">
      <c r="P325" s="3"/>
    </row>
    <row r="326" spans="16:16" x14ac:dyDescent="0.3">
      <c r="P326" s="3"/>
    </row>
    <row r="327" spans="16:16" x14ac:dyDescent="0.3">
      <c r="P327" s="3"/>
    </row>
    <row r="328" spans="16:16" x14ac:dyDescent="0.3">
      <c r="P328" s="3"/>
    </row>
    <row r="329" spans="16:16" x14ac:dyDescent="0.3">
      <c r="P329" s="3"/>
    </row>
    <row r="330" spans="16:16" x14ac:dyDescent="0.3">
      <c r="P330" s="3"/>
    </row>
    <row r="331" spans="16:16" x14ac:dyDescent="0.3">
      <c r="P331" s="3"/>
    </row>
    <row r="332" spans="16:16" x14ac:dyDescent="0.3">
      <c r="P332" s="3"/>
    </row>
    <row r="333" spans="16:16" x14ac:dyDescent="0.3">
      <c r="P333" s="3"/>
    </row>
    <row r="334" spans="16:16" x14ac:dyDescent="0.3">
      <c r="P334" s="3"/>
    </row>
    <row r="335" spans="16:16" x14ac:dyDescent="0.3">
      <c r="P335" s="3"/>
    </row>
    <row r="336" spans="16:16" x14ac:dyDescent="0.3">
      <c r="P336" s="3"/>
    </row>
    <row r="337" spans="16:16" x14ac:dyDescent="0.3">
      <c r="P337" s="3"/>
    </row>
    <row r="338" spans="16:16" x14ac:dyDescent="0.3">
      <c r="P338" s="3"/>
    </row>
    <row r="339" spans="16:16" x14ac:dyDescent="0.3">
      <c r="P339" s="3"/>
    </row>
    <row r="340" spans="16:16" x14ac:dyDescent="0.3">
      <c r="P340" s="3"/>
    </row>
    <row r="341" spans="16:16" x14ac:dyDescent="0.3">
      <c r="P341" s="3"/>
    </row>
    <row r="342" spans="16:16" x14ac:dyDescent="0.3">
      <c r="P342" s="3"/>
    </row>
    <row r="343" spans="16:16" x14ac:dyDescent="0.3">
      <c r="P343" s="3"/>
    </row>
    <row r="344" spans="16:16" x14ac:dyDescent="0.3">
      <c r="P344" s="3"/>
    </row>
    <row r="345" spans="16:16" x14ac:dyDescent="0.3">
      <c r="P345" s="3"/>
    </row>
    <row r="346" spans="16:16" x14ac:dyDescent="0.3">
      <c r="P346" s="3"/>
    </row>
    <row r="347" spans="16:16" x14ac:dyDescent="0.3">
      <c r="P347" s="3"/>
    </row>
    <row r="348" spans="16:16" x14ac:dyDescent="0.3">
      <c r="P348" s="3"/>
    </row>
    <row r="349" spans="16:16" x14ac:dyDescent="0.3">
      <c r="P349" s="3"/>
    </row>
    <row r="399" spans="15:15" x14ac:dyDescent="0.3">
      <c r="O399" s="1" t="s">
        <v>4166</v>
      </c>
    </row>
    <row r="538" spans="15:15" x14ac:dyDescent="0.3">
      <c r="O538" s="1" t="s">
        <v>4245</v>
      </c>
    </row>
  </sheetData>
  <customSheetViews>
    <customSheetView guid="{F91C135F-1756-4D5B-B0C2-C2520CE22431}">
      <selection activeCell="K10" sqref="K10"/>
      <pageMargins left="0.19685039370078741" right="0.19685039370078741" top="0.39370078740157483" bottom="0.19685039370078741" header="0.31496062992125984" footer="0.31496062992125984"/>
      <pageSetup paperSize="9" orientation="landscape" r:id="rId1"/>
    </customSheetView>
    <customSheetView guid="{E532A490-5D0F-4A81-B174-0AD382345F92}">
      <selection activeCell="K10" sqref="K10"/>
      <pageMargins left="0.19685039370078741" right="0.19685039370078741" top="0.39370078740157483" bottom="0.19685039370078741" header="0.31496062992125984" footer="0.31496062992125984"/>
      <pageSetup paperSize="9" orientation="landscape" r:id="rId2"/>
    </customSheetView>
    <customSheetView guid="{BE68658C-544D-4836-8A08-C9C2CD9DE502}">
      <pane ySplit="3" topLeftCell="A16" activePane="bottomLeft" state="frozen"/>
      <selection pane="bottomLeft" activeCell="E14" sqref="E14:E20"/>
      <pageMargins left="0.19685039370078741" right="0.19685039370078741" top="0.39370078740157483" bottom="0.19685039370078741" header="0.31496062992125984" footer="0.31496062992125984"/>
      <pageSetup paperSize="9" orientation="landscape" r:id="rId3"/>
    </customSheetView>
  </customSheetViews>
  <mergeCells count="126">
    <mergeCell ref="G43:G45"/>
    <mergeCell ref="H43:H45"/>
    <mergeCell ref="I43:I45"/>
    <mergeCell ref="J43:J45"/>
    <mergeCell ref="K43:K45"/>
    <mergeCell ref="A48:A52"/>
    <mergeCell ref="E48:E52"/>
    <mergeCell ref="F48:F53"/>
    <mergeCell ref="G48:G53"/>
    <mergeCell ref="H48:H53"/>
    <mergeCell ref="I48:I53"/>
    <mergeCell ref="J48:J53"/>
    <mergeCell ref="K48:K53"/>
    <mergeCell ref="P2:P3"/>
    <mergeCell ref="K9:K10"/>
    <mergeCell ref="I9:I10"/>
    <mergeCell ref="J9:J10"/>
    <mergeCell ref="O2:O3"/>
    <mergeCell ref="I14:I20"/>
    <mergeCell ref="E21:E22"/>
    <mergeCell ref="F21:F22"/>
    <mergeCell ref="G21:G22"/>
    <mergeCell ref="H21:H22"/>
    <mergeCell ref="K14:K20"/>
    <mergeCell ref="K12:K13"/>
    <mergeCell ref="E12:E13"/>
    <mergeCell ref="F12:F13"/>
    <mergeCell ref="G12:G13"/>
    <mergeCell ref="H12:H13"/>
    <mergeCell ref="J12:J13"/>
    <mergeCell ref="I12:I13"/>
    <mergeCell ref="G9:G10"/>
    <mergeCell ref="H9:H10"/>
    <mergeCell ref="J14:J20"/>
    <mergeCell ref="J21:J22"/>
    <mergeCell ref="K21:K22"/>
    <mergeCell ref="I21:I22"/>
    <mergeCell ref="A1:N1"/>
    <mergeCell ref="A2:A3"/>
    <mergeCell ref="B2:D2"/>
    <mergeCell ref="E2:E3"/>
    <mergeCell ref="F2:F3"/>
    <mergeCell ref="G2:G3"/>
    <mergeCell ref="L2:L3"/>
    <mergeCell ref="M2:M3"/>
    <mergeCell ref="H2:K2"/>
    <mergeCell ref="A6:A8"/>
    <mergeCell ref="E6:E8"/>
    <mergeCell ref="I6:I8"/>
    <mergeCell ref="K6:K8"/>
    <mergeCell ref="N2:N3"/>
    <mergeCell ref="F6:F8"/>
    <mergeCell ref="G6:G8"/>
    <mergeCell ref="H6:H8"/>
    <mergeCell ref="J6:J8"/>
    <mergeCell ref="A9:A10"/>
    <mergeCell ref="E9:E10"/>
    <mergeCell ref="F9:F10"/>
    <mergeCell ref="A54:A56"/>
    <mergeCell ref="E54:E56"/>
    <mergeCell ref="F54:F56"/>
    <mergeCell ref="G54:G56"/>
    <mergeCell ref="H54:H56"/>
    <mergeCell ref="I54:I56"/>
    <mergeCell ref="F30:F35"/>
    <mergeCell ref="A30:A35"/>
    <mergeCell ref="G30:G35"/>
    <mergeCell ref="H30:H35"/>
    <mergeCell ref="A23:A29"/>
    <mergeCell ref="E23:E29"/>
    <mergeCell ref="F23:F29"/>
    <mergeCell ref="G23:G29"/>
    <mergeCell ref="H23:H29"/>
    <mergeCell ref="I30:I35"/>
    <mergeCell ref="G36:G37"/>
    <mergeCell ref="I23:I29"/>
    <mergeCell ref="H36:H37"/>
    <mergeCell ref="I36:I37"/>
    <mergeCell ref="G38:G42"/>
    <mergeCell ref="E30:E35"/>
    <mergeCell ref="J30:J35"/>
    <mergeCell ref="K30:K35"/>
    <mergeCell ref="A12:A13"/>
    <mergeCell ref="C14:C16"/>
    <mergeCell ref="D14:D16"/>
    <mergeCell ref="A14:A20"/>
    <mergeCell ref="E14:E20"/>
    <mergeCell ref="B14:B16"/>
    <mergeCell ref="F14:F20"/>
    <mergeCell ref="G14:G20"/>
    <mergeCell ref="H14:H20"/>
    <mergeCell ref="A57:A61"/>
    <mergeCell ref="K57:K61"/>
    <mergeCell ref="J57:J61"/>
    <mergeCell ref="I57:I61"/>
    <mergeCell ref="H57:H61"/>
    <mergeCell ref="G57:G61"/>
    <mergeCell ref="A62:A65"/>
    <mergeCell ref="J23:J29"/>
    <mergeCell ref="K23:K29"/>
    <mergeCell ref="H38:H42"/>
    <mergeCell ref="K38:K42"/>
    <mergeCell ref="A36:A37"/>
    <mergeCell ref="E36:E37"/>
    <mergeCell ref="F36:F37"/>
    <mergeCell ref="A38:A42"/>
    <mergeCell ref="E38:E42"/>
    <mergeCell ref="F38:F42"/>
    <mergeCell ref="J36:J37"/>
    <mergeCell ref="K36:K37"/>
    <mergeCell ref="I38:I42"/>
    <mergeCell ref="J38:J42"/>
    <mergeCell ref="A43:A45"/>
    <mergeCell ref="E43:E45"/>
    <mergeCell ref="F43:F45"/>
    <mergeCell ref="J54:J56"/>
    <mergeCell ref="K54:K56"/>
    <mergeCell ref="K62:K65"/>
    <mergeCell ref="J62:J65"/>
    <mergeCell ref="I62:I65"/>
    <mergeCell ref="H62:H65"/>
    <mergeCell ref="G62:G65"/>
    <mergeCell ref="F62:F65"/>
    <mergeCell ref="E62:E65"/>
    <mergeCell ref="F57:F61"/>
    <mergeCell ref="E57:E61"/>
  </mergeCells>
  <phoneticPr fontId="12" type="noConversion"/>
  <pageMargins left="0.19685039370078741" right="0.19685039370078741" top="0.39370078740157483" bottom="0.19685039370078741" header="0.31496062992125984" footer="0.31496062992125984"/>
  <pageSetup paperSize="9"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5"/>
  <sheetViews>
    <sheetView zoomScale="90" zoomScaleNormal="90" workbookViewId="0">
      <pane xSplit="1" ySplit="3" topLeftCell="B19" activePane="bottomRight" state="frozen"/>
      <selection pane="topRight" activeCell="B1" sqref="B1"/>
      <selection pane="bottomLeft" activeCell="A4" sqref="A4"/>
      <selection pane="bottomRight" activeCell="L27" sqref="A27:L27"/>
    </sheetView>
  </sheetViews>
  <sheetFormatPr defaultColWidth="9" defaultRowHeight="20.25" x14ac:dyDescent="0.25"/>
  <cols>
    <col min="1" max="1" width="9" style="47"/>
    <col min="2" max="2" width="6.42578125" style="47" customWidth="1"/>
    <col min="3" max="3" width="7.5703125" style="47" customWidth="1"/>
    <col min="4" max="4" width="7" style="47" customWidth="1"/>
    <col min="5" max="6" width="20.42578125" style="47" bestFit="1" customWidth="1"/>
    <col min="7" max="7" width="15.140625" style="47" customWidth="1"/>
    <col min="8" max="11" width="9" style="47"/>
    <col min="12" max="12" width="27.5703125" style="81" customWidth="1"/>
    <col min="13" max="13" width="28.7109375" style="47" customWidth="1"/>
    <col min="14" max="14" width="25" style="47" customWidth="1"/>
    <col min="15" max="15" width="13.140625" style="47" customWidth="1"/>
    <col min="16" max="16384" width="9" style="47"/>
  </cols>
  <sheetData>
    <row r="1" spans="1:17" x14ac:dyDescent="0.25">
      <c r="A1" s="1510" t="s">
        <v>2798</v>
      </c>
      <c r="B1" s="1447"/>
      <c r="C1" s="1447"/>
      <c r="D1" s="1447"/>
      <c r="E1" s="1447"/>
      <c r="F1" s="1447"/>
      <c r="G1" s="1447"/>
      <c r="H1" s="1447"/>
      <c r="I1" s="1447"/>
      <c r="J1" s="1447"/>
      <c r="K1" s="1447"/>
      <c r="L1" s="1447"/>
      <c r="M1" s="1447"/>
      <c r="N1" s="1447"/>
      <c r="O1" s="82">
        <f>COUNTA(E4:E50006)</f>
        <v>9</v>
      </c>
    </row>
    <row r="2" spans="1:17" x14ac:dyDescent="0.25">
      <c r="A2" s="1345" t="s">
        <v>61</v>
      </c>
      <c r="B2" s="1417" t="s">
        <v>5651</v>
      </c>
      <c r="C2" s="1418"/>
      <c r="D2" s="1419"/>
      <c r="E2" s="1201" t="s">
        <v>1</v>
      </c>
      <c r="F2" s="1201" t="s">
        <v>63</v>
      </c>
      <c r="G2" s="1345" t="s">
        <v>2</v>
      </c>
      <c r="H2" s="1199" t="s">
        <v>3</v>
      </c>
      <c r="I2" s="1511"/>
      <c r="J2" s="1511"/>
      <c r="K2" s="1512"/>
      <c r="L2" s="1493" t="s">
        <v>7</v>
      </c>
      <c r="M2" s="1345" t="s">
        <v>8</v>
      </c>
      <c r="N2" s="1345" t="s">
        <v>74</v>
      </c>
      <c r="O2" s="1345" t="s">
        <v>5128</v>
      </c>
    </row>
    <row r="3" spans="1:17" x14ac:dyDescent="0.25">
      <c r="A3" s="1345"/>
      <c r="B3" s="15" t="s">
        <v>13</v>
      </c>
      <c r="C3" s="15" t="s">
        <v>14</v>
      </c>
      <c r="D3" s="15" t="s">
        <v>15</v>
      </c>
      <c r="E3" s="1150"/>
      <c r="F3" s="1202"/>
      <c r="G3" s="1345"/>
      <c r="H3" s="15" t="s">
        <v>4</v>
      </c>
      <c r="I3" s="15" t="s">
        <v>5</v>
      </c>
      <c r="J3" s="15" t="s">
        <v>6</v>
      </c>
      <c r="K3" s="56" t="s">
        <v>3389</v>
      </c>
      <c r="L3" s="1494"/>
      <c r="M3" s="1345"/>
      <c r="N3" s="1345"/>
      <c r="O3" s="1345"/>
    </row>
    <row r="4" spans="1:17" ht="64.5" customHeight="1" x14ac:dyDescent="0.25">
      <c r="A4" s="1131">
        <v>1</v>
      </c>
      <c r="B4" s="6">
        <v>2</v>
      </c>
      <c r="C4" s="6" t="s">
        <v>68</v>
      </c>
      <c r="D4" s="6">
        <v>2562</v>
      </c>
      <c r="E4" s="1371" t="s">
        <v>3363</v>
      </c>
      <c r="F4" s="1371" t="s">
        <v>2793</v>
      </c>
      <c r="G4" s="1371" t="s">
        <v>2794</v>
      </c>
      <c r="H4" s="1371" t="s">
        <v>2795</v>
      </c>
      <c r="I4" s="1371" t="s">
        <v>150</v>
      </c>
      <c r="J4" s="1371" t="s">
        <v>151</v>
      </c>
      <c r="K4" s="1371" t="s">
        <v>3414</v>
      </c>
      <c r="L4" s="61" t="s">
        <v>2796</v>
      </c>
      <c r="M4" s="12" t="s">
        <v>2797</v>
      </c>
      <c r="N4" s="6"/>
    </row>
    <row r="5" spans="1:17" s="73" customFormat="1" ht="40.5" x14ac:dyDescent="0.25">
      <c r="A5" s="1135"/>
      <c r="B5" s="38">
        <v>15</v>
      </c>
      <c r="C5" s="38" t="s">
        <v>65</v>
      </c>
      <c r="D5" s="38">
        <v>2562</v>
      </c>
      <c r="E5" s="1373"/>
      <c r="F5" s="1373"/>
      <c r="G5" s="1373"/>
      <c r="H5" s="1373"/>
      <c r="I5" s="1373"/>
      <c r="J5" s="1373"/>
      <c r="K5" s="1373"/>
      <c r="L5" s="40" t="s">
        <v>3360</v>
      </c>
      <c r="M5" s="33" t="s">
        <v>3364</v>
      </c>
      <c r="N5" s="38"/>
    </row>
    <row r="6" spans="1:17" ht="59.25" customHeight="1" x14ac:dyDescent="0.25">
      <c r="A6" s="1360">
        <v>2</v>
      </c>
      <c r="B6" s="46">
        <v>24</v>
      </c>
      <c r="C6" s="46" t="s">
        <v>66</v>
      </c>
      <c r="D6" s="46">
        <v>2562</v>
      </c>
      <c r="E6" s="1509" t="s">
        <v>3523</v>
      </c>
      <c r="F6" s="1509" t="s">
        <v>3523</v>
      </c>
      <c r="G6" s="1509" t="s">
        <v>3524</v>
      </c>
      <c r="H6" s="1509" t="s">
        <v>3525</v>
      </c>
      <c r="I6" s="1509" t="s">
        <v>3233</v>
      </c>
      <c r="J6" s="1509" t="s">
        <v>82</v>
      </c>
      <c r="K6" s="1509" t="s">
        <v>3234</v>
      </c>
      <c r="L6" s="61" t="s">
        <v>3811</v>
      </c>
      <c r="M6" s="12" t="s">
        <v>3526</v>
      </c>
      <c r="N6" s="46"/>
    </row>
    <row r="7" spans="1:17" s="73" customFormat="1" ht="44.25" customHeight="1" x14ac:dyDescent="0.25">
      <c r="A7" s="1360"/>
      <c r="B7" s="38">
        <v>16</v>
      </c>
      <c r="C7" s="38" t="s">
        <v>73</v>
      </c>
      <c r="D7" s="38">
        <v>2562</v>
      </c>
      <c r="E7" s="1509"/>
      <c r="F7" s="1509"/>
      <c r="G7" s="1509"/>
      <c r="H7" s="1509"/>
      <c r="I7" s="1509"/>
      <c r="J7" s="1509"/>
      <c r="K7" s="1509"/>
      <c r="L7" s="40" t="s">
        <v>3360</v>
      </c>
      <c r="M7" s="77" t="s">
        <v>3953</v>
      </c>
      <c r="N7" s="38"/>
    </row>
    <row r="8" spans="1:17" ht="40.5" customHeight="1" x14ac:dyDescent="0.25">
      <c r="A8" s="1148">
        <v>3</v>
      </c>
      <c r="B8" s="46">
        <v>29</v>
      </c>
      <c r="C8" s="46" t="s">
        <v>66</v>
      </c>
      <c r="D8" s="46">
        <v>2565</v>
      </c>
      <c r="E8" s="1318" t="s">
        <v>12767</v>
      </c>
      <c r="F8" s="1318" t="s">
        <v>12768</v>
      </c>
      <c r="G8" s="1252" t="s">
        <v>12769</v>
      </c>
      <c r="H8" s="1318" t="s">
        <v>12770</v>
      </c>
      <c r="I8" s="1318" t="s">
        <v>7016</v>
      </c>
      <c r="J8" s="1318" t="s">
        <v>1269</v>
      </c>
      <c r="K8" s="1318" t="s">
        <v>3414</v>
      </c>
      <c r="L8" s="113" t="s">
        <v>12771</v>
      </c>
      <c r="M8" s="69" t="s">
        <v>12772</v>
      </c>
      <c r="N8" s="46"/>
    </row>
    <row r="9" spans="1:17" ht="60.75" x14ac:dyDescent="0.25">
      <c r="A9" s="1149"/>
      <c r="B9" s="46">
        <v>9</v>
      </c>
      <c r="C9" s="46" t="s">
        <v>62</v>
      </c>
      <c r="D9" s="46">
        <v>2565</v>
      </c>
      <c r="E9" s="1319"/>
      <c r="F9" s="1319"/>
      <c r="G9" s="1276"/>
      <c r="H9" s="1319"/>
      <c r="I9" s="1319"/>
      <c r="J9" s="1319"/>
      <c r="K9" s="1319"/>
      <c r="L9" s="113" t="s">
        <v>12869</v>
      </c>
      <c r="M9" s="12" t="s">
        <v>12866</v>
      </c>
      <c r="N9" s="46"/>
    </row>
    <row r="10" spans="1:17" ht="60.75" x14ac:dyDescent="0.3">
      <c r="A10" s="1150"/>
      <c r="B10" s="46">
        <v>10</v>
      </c>
      <c r="C10" s="46" t="s">
        <v>62</v>
      </c>
      <c r="D10" s="46">
        <v>2565</v>
      </c>
      <c r="E10" s="1320"/>
      <c r="F10" s="1320"/>
      <c r="G10" s="1253"/>
      <c r="H10" s="1320"/>
      <c r="I10" s="1320"/>
      <c r="J10" s="1320"/>
      <c r="K10" s="1320"/>
      <c r="L10" s="118" t="s">
        <v>12868</v>
      </c>
      <c r="M10" s="17" t="s">
        <v>12867</v>
      </c>
      <c r="N10" s="46"/>
    </row>
    <row r="11" spans="1:17" ht="83.25" customHeight="1" x14ac:dyDescent="0.25">
      <c r="A11" s="1483">
        <v>4</v>
      </c>
      <c r="B11" s="46">
        <v>13</v>
      </c>
      <c r="C11" s="46" t="s">
        <v>13360</v>
      </c>
      <c r="D11" s="46">
        <v>2565</v>
      </c>
      <c r="E11" s="1318" t="s">
        <v>13361</v>
      </c>
      <c r="F11" s="1318" t="s">
        <v>13361</v>
      </c>
      <c r="G11" s="1252" t="s">
        <v>13368</v>
      </c>
      <c r="H11" s="1318" t="s">
        <v>6292</v>
      </c>
      <c r="I11" s="1318" t="s">
        <v>379</v>
      </c>
      <c r="J11" s="1318" t="s">
        <v>216</v>
      </c>
      <c r="K11" s="1318" t="s">
        <v>3414</v>
      </c>
      <c r="L11" s="1" t="s">
        <v>13362</v>
      </c>
      <c r="M11" s="135"/>
      <c r="N11" s="135"/>
      <c r="O11" s="135"/>
      <c r="P11" s="5"/>
      <c r="Q11" s="5"/>
    </row>
    <row r="12" spans="1:17" ht="174.75" customHeight="1" x14ac:dyDescent="0.3">
      <c r="A12" s="1484"/>
      <c r="B12" s="30">
        <v>20</v>
      </c>
      <c r="C12" s="30" t="s">
        <v>13360</v>
      </c>
      <c r="D12" s="30">
        <v>2565</v>
      </c>
      <c r="E12" s="1319"/>
      <c r="F12" s="1319"/>
      <c r="G12" s="1276"/>
      <c r="H12" s="1319"/>
      <c r="I12" s="1319"/>
      <c r="J12" s="1319"/>
      <c r="K12" s="1319"/>
      <c r="L12" s="1" t="s">
        <v>13364</v>
      </c>
      <c r="M12" s="69" t="s">
        <v>13365</v>
      </c>
      <c r="N12" s="135" t="s">
        <v>13363</v>
      </c>
      <c r="O12" s="3"/>
      <c r="P12" s="1"/>
    </row>
    <row r="13" spans="1:17" ht="86.25" customHeight="1" x14ac:dyDescent="0.3">
      <c r="A13" s="1484"/>
      <c r="B13" s="171">
        <v>21</v>
      </c>
      <c r="C13" s="171" t="s">
        <v>13360</v>
      </c>
      <c r="D13" s="171">
        <v>2565</v>
      </c>
      <c r="E13" s="1319"/>
      <c r="F13" s="1319"/>
      <c r="G13" s="1276"/>
      <c r="H13" s="1319"/>
      <c r="I13" s="1319"/>
      <c r="J13" s="1319"/>
      <c r="K13" s="1319"/>
      <c r="L13" s="89" t="s">
        <v>13367</v>
      </c>
      <c r="M13" s="89" t="s">
        <v>13366</v>
      </c>
      <c r="N13" s="487"/>
      <c r="O13" s="488"/>
      <c r="P13" s="488"/>
    </row>
    <row r="14" spans="1:17" x14ac:dyDescent="0.25">
      <c r="A14" s="1148">
        <v>5</v>
      </c>
      <c r="B14" s="1148">
        <v>17</v>
      </c>
      <c r="C14" s="1148" t="s">
        <v>73</v>
      </c>
      <c r="D14" s="1148">
        <v>2565</v>
      </c>
      <c r="E14" s="1318" t="s">
        <v>13536</v>
      </c>
      <c r="F14" s="1318" t="s">
        <v>13537</v>
      </c>
      <c r="G14" s="1318" t="s">
        <v>13538</v>
      </c>
      <c r="H14" s="30" t="s">
        <v>13539</v>
      </c>
      <c r="I14" s="30" t="s">
        <v>13540</v>
      </c>
      <c r="J14" s="30" t="s">
        <v>13540</v>
      </c>
      <c r="K14" s="30" t="s">
        <v>13543</v>
      </c>
      <c r="L14" s="1114" t="s">
        <v>13541</v>
      </c>
      <c r="M14" s="1114" t="s">
        <v>13546</v>
      </c>
      <c r="N14" s="46"/>
      <c r="O14" s="46"/>
      <c r="P14" s="46"/>
    </row>
    <row r="15" spans="1:17" x14ac:dyDescent="0.25">
      <c r="A15" s="1149"/>
      <c r="B15" s="1150"/>
      <c r="C15" s="1150"/>
      <c r="D15" s="1150"/>
      <c r="E15" s="1319"/>
      <c r="F15" s="1319"/>
      <c r="G15" s="1319"/>
      <c r="H15" s="1318" t="s">
        <v>13542</v>
      </c>
      <c r="I15" s="1318" t="s">
        <v>527</v>
      </c>
      <c r="J15" s="1318" t="s">
        <v>527</v>
      </c>
      <c r="K15" s="1318" t="s">
        <v>3414</v>
      </c>
      <c r="L15" s="1115"/>
      <c r="M15" s="1115"/>
      <c r="N15" s="46"/>
      <c r="O15" s="46"/>
      <c r="P15" s="46"/>
    </row>
    <row r="16" spans="1:17" x14ac:dyDescent="0.25">
      <c r="A16" s="1149"/>
      <c r="B16" s="86">
        <v>14</v>
      </c>
      <c r="C16" s="86" t="s">
        <v>71</v>
      </c>
      <c r="D16" s="86">
        <v>2565</v>
      </c>
      <c r="E16" s="1319"/>
      <c r="F16" s="1319"/>
      <c r="G16" s="1319"/>
      <c r="H16" s="1319"/>
      <c r="I16" s="1319"/>
      <c r="J16" s="1319"/>
      <c r="K16" s="1319"/>
      <c r="L16" s="244" t="s">
        <v>13681</v>
      </c>
      <c r="M16" s="244" t="s">
        <v>13682</v>
      </c>
      <c r="N16" s="46"/>
      <c r="O16" s="46"/>
      <c r="P16" s="46"/>
    </row>
    <row r="17" spans="1:16" x14ac:dyDescent="0.25">
      <c r="A17" s="1149"/>
      <c r="B17" s="86">
        <v>14</v>
      </c>
      <c r="C17" s="86" t="s">
        <v>71</v>
      </c>
      <c r="D17" s="86">
        <v>2565</v>
      </c>
      <c r="E17" s="1319"/>
      <c r="F17" s="1319"/>
      <c r="G17" s="1319"/>
      <c r="H17" s="1319"/>
      <c r="I17" s="1319"/>
      <c r="J17" s="1319"/>
      <c r="K17" s="1319"/>
      <c r="L17" s="244" t="s">
        <v>13680</v>
      </c>
      <c r="M17" s="244" t="s">
        <v>13683</v>
      </c>
      <c r="N17" s="46"/>
      <c r="O17" s="46"/>
      <c r="P17" s="46"/>
    </row>
    <row r="18" spans="1:16" x14ac:dyDescent="0.25">
      <c r="A18" s="1150"/>
      <c r="B18" s="164">
        <v>26</v>
      </c>
      <c r="C18" s="164" t="s">
        <v>67</v>
      </c>
      <c r="D18" s="164">
        <v>2565</v>
      </c>
      <c r="E18" s="1320"/>
      <c r="F18" s="1320"/>
      <c r="G18" s="1320"/>
      <c r="H18" s="1320"/>
      <c r="I18" s="1320"/>
      <c r="J18" s="1320"/>
      <c r="K18" s="1320"/>
      <c r="L18" s="245" t="s">
        <v>13946</v>
      </c>
      <c r="M18" s="245" t="s">
        <v>13947</v>
      </c>
      <c r="N18" s="170"/>
      <c r="O18" s="170"/>
      <c r="P18" s="170"/>
    </row>
    <row r="19" spans="1:16" x14ac:dyDescent="0.25">
      <c r="A19" s="1148">
        <v>6</v>
      </c>
      <c r="B19" s="170">
        <v>17</v>
      </c>
      <c r="C19" s="170" t="s">
        <v>73</v>
      </c>
      <c r="D19" s="170">
        <v>2565</v>
      </c>
      <c r="E19" s="1318" t="s">
        <v>13544</v>
      </c>
      <c r="F19" s="1318" t="s">
        <v>13545</v>
      </c>
      <c r="G19" s="1318" t="s">
        <v>13538</v>
      </c>
      <c r="H19" s="1318" t="s">
        <v>13542</v>
      </c>
      <c r="I19" s="1318" t="s">
        <v>527</v>
      </c>
      <c r="J19" s="1318" t="s">
        <v>527</v>
      </c>
      <c r="K19" s="1318" t="s">
        <v>3414</v>
      </c>
      <c r="L19" s="221" t="s">
        <v>13541</v>
      </c>
      <c r="M19" s="221" t="s">
        <v>13547</v>
      </c>
      <c r="N19" s="170"/>
      <c r="O19" s="170"/>
      <c r="P19" s="170"/>
    </row>
    <row r="20" spans="1:16" x14ac:dyDescent="0.25">
      <c r="A20" s="1149"/>
      <c r="B20" s="86">
        <v>14</v>
      </c>
      <c r="C20" s="86" t="s">
        <v>71</v>
      </c>
      <c r="D20" s="86">
        <v>2565</v>
      </c>
      <c r="E20" s="1319"/>
      <c r="F20" s="1319"/>
      <c r="G20" s="1319"/>
      <c r="H20" s="1319"/>
      <c r="I20" s="1319"/>
      <c r="J20" s="1319"/>
      <c r="K20" s="1319"/>
      <c r="L20" s="244" t="s">
        <v>13681</v>
      </c>
      <c r="M20" s="244" t="s">
        <v>13682</v>
      </c>
      <c r="N20" s="46"/>
      <c r="O20" s="46"/>
      <c r="P20" s="46"/>
    </row>
    <row r="21" spans="1:16" x14ac:dyDescent="0.25">
      <c r="A21" s="1149"/>
      <c r="B21" s="86">
        <v>14</v>
      </c>
      <c r="C21" s="86" t="s">
        <v>71</v>
      </c>
      <c r="D21" s="86">
        <v>2565</v>
      </c>
      <c r="E21" s="1319"/>
      <c r="F21" s="1319"/>
      <c r="G21" s="1319"/>
      <c r="H21" s="1319"/>
      <c r="I21" s="1319"/>
      <c r="J21" s="1319"/>
      <c r="K21" s="1319"/>
      <c r="L21" s="244" t="s">
        <v>13684</v>
      </c>
      <c r="M21" s="244" t="s">
        <v>13685</v>
      </c>
      <c r="N21" s="46"/>
      <c r="O21" s="46"/>
      <c r="P21" s="46"/>
    </row>
    <row r="22" spans="1:16" x14ac:dyDescent="0.25">
      <c r="A22" s="1150"/>
      <c r="B22" s="86"/>
      <c r="C22" s="86"/>
      <c r="D22" s="86"/>
      <c r="E22" s="1320"/>
      <c r="F22" s="1320"/>
      <c r="G22" s="1320"/>
      <c r="H22" s="1320"/>
      <c r="I22" s="1320"/>
      <c r="J22" s="1320"/>
      <c r="K22" s="1320"/>
      <c r="L22" s="79" t="s">
        <v>13948</v>
      </c>
      <c r="M22" s="79" t="s">
        <v>13949</v>
      </c>
      <c r="N22" s="46"/>
      <c r="O22" s="46"/>
      <c r="P22" s="46"/>
    </row>
    <row r="23" spans="1:16" s="568" customFormat="1" x14ac:dyDescent="0.25">
      <c r="A23" s="1506">
        <v>7</v>
      </c>
      <c r="B23" s="564">
        <v>23</v>
      </c>
      <c r="C23" s="564" t="s">
        <v>677</v>
      </c>
      <c r="D23" s="564">
        <v>2565</v>
      </c>
      <c r="E23" s="1503" t="s">
        <v>14120</v>
      </c>
      <c r="F23" s="1503" t="s">
        <v>14121</v>
      </c>
      <c r="G23" s="1503" t="s">
        <v>14122</v>
      </c>
      <c r="H23" s="1503" t="s">
        <v>14123</v>
      </c>
      <c r="I23" s="1503" t="s">
        <v>232</v>
      </c>
      <c r="J23" s="1503" t="s">
        <v>232</v>
      </c>
      <c r="K23" s="1503" t="s">
        <v>3414</v>
      </c>
      <c r="L23" s="565" t="s">
        <v>14124</v>
      </c>
      <c r="M23" s="565" t="s">
        <v>14125</v>
      </c>
      <c r="N23" s="571" t="s">
        <v>3849</v>
      </c>
      <c r="O23" s="564"/>
      <c r="P23" s="564"/>
    </row>
    <row r="24" spans="1:16" s="570" customFormat="1" x14ac:dyDescent="0.25">
      <c r="A24" s="1507"/>
      <c r="B24" s="566">
        <v>10</v>
      </c>
      <c r="C24" s="566" t="s">
        <v>65</v>
      </c>
      <c r="D24" s="566">
        <v>2566</v>
      </c>
      <c r="E24" s="1504"/>
      <c r="F24" s="1504"/>
      <c r="G24" s="1504"/>
      <c r="H24" s="1504"/>
      <c r="I24" s="1504"/>
      <c r="J24" s="1504"/>
      <c r="K24" s="1504"/>
      <c r="L24" s="567" t="s">
        <v>15084</v>
      </c>
      <c r="M24" s="569" t="s">
        <v>15085</v>
      </c>
      <c r="N24" s="566"/>
      <c r="O24" s="566"/>
      <c r="P24" s="566"/>
    </row>
    <row r="25" spans="1:16" s="570" customFormat="1" x14ac:dyDescent="0.25">
      <c r="A25" s="1508"/>
      <c r="B25" s="566">
        <v>14</v>
      </c>
      <c r="C25" s="566" t="s">
        <v>65</v>
      </c>
      <c r="D25" s="566">
        <v>2566</v>
      </c>
      <c r="E25" s="1505"/>
      <c r="F25" s="1505"/>
      <c r="G25" s="1505"/>
      <c r="H25" s="1505"/>
      <c r="I25" s="1505"/>
      <c r="J25" s="1505"/>
      <c r="K25" s="1505"/>
      <c r="L25" s="567" t="s">
        <v>15087</v>
      </c>
      <c r="M25" s="569" t="s">
        <v>15086</v>
      </c>
      <c r="N25" s="567" t="s">
        <v>15088</v>
      </c>
      <c r="O25" s="572">
        <v>535642.11</v>
      </c>
      <c r="P25" s="566"/>
    </row>
    <row r="26" spans="1:16" ht="60.75" x14ac:dyDescent="0.25">
      <c r="A26" s="46">
        <v>8</v>
      </c>
      <c r="B26" s="46">
        <v>17</v>
      </c>
      <c r="C26" s="46" t="s">
        <v>64</v>
      </c>
      <c r="D26" s="46">
        <v>2566</v>
      </c>
      <c r="E26" s="30" t="s">
        <v>14875</v>
      </c>
      <c r="F26" s="30" t="s">
        <v>14937</v>
      </c>
      <c r="G26" s="1" t="s">
        <v>14938</v>
      </c>
      <c r="H26" s="30" t="s">
        <v>14876</v>
      </c>
      <c r="I26" s="30" t="s">
        <v>142</v>
      </c>
      <c r="J26" s="30" t="s">
        <v>1337</v>
      </c>
      <c r="K26" s="30" t="s">
        <v>3414</v>
      </c>
      <c r="L26" s="79" t="s">
        <v>14877</v>
      </c>
      <c r="M26" s="149" t="s">
        <v>14878</v>
      </c>
      <c r="N26" s="46"/>
      <c r="O26" s="46"/>
      <c r="P26" s="46"/>
    </row>
    <row r="27" spans="1:16" ht="60.75" x14ac:dyDescent="0.25">
      <c r="A27" s="46">
        <v>9</v>
      </c>
      <c r="B27" s="46">
        <v>1</v>
      </c>
      <c r="C27" s="46" t="s">
        <v>71</v>
      </c>
      <c r="D27" s="46">
        <v>2566</v>
      </c>
      <c r="E27" s="46" t="s">
        <v>16735</v>
      </c>
      <c r="F27" s="46" t="s">
        <v>16736</v>
      </c>
      <c r="G27" s="79" t="s">
        <v>16737</v>
      </c>
      <c r="H27" s="46" t="s">
        <v>16738</v>
      </c>
      <c r="I27" s="46" t="s">
        <v>98</v>
      </c>
      <c r="J27" s="46" t="s">
        <v>92</v>
      </c>
      <c r="K27" s="46" t="s">
        <v>3414</v>
      </c>
      <c r="L27" s="79" t="s">
        <v>16739</v>
      </c>
      <c r="M27" s="149" t="s">
        <v>16740</v>
      </c>
      <c r="N27" s="46"/>
      <c r="O27" s="46"/>
      <c r="P27" s="46"/>
    </row>
    <row r="28" spans="1:16" x14ac:dyDescent="0.25">
      <c r="A28" s="46"/>
      <c r="B28" s="46"/>
      <c r="C28" s="46"/>
      <c r="D28" s="46"/>
      <c r="E28" s="46"/>
      <c r="F28" s="46"/>
      <c r="G28" s="46"/>
      <c r="H28" s="46"/>
      <c r="I28" s="46"/>
      <c r="J28" s="46"/>
      <c r="K28" s="46"/>
      <c r="L28" s="79"/>
      <c r="M28" s="46"/>
      <c r="N28" s="46"/>
      <c r="O28" s="46"/>
      <c r="P28" s="46"/>
    </row>
    <row r="29" spans="1:16" x14ac:dyDescent="0.25">
      <c r="A29" s="46"/>
      <c r="B29" s="46"/>
      <c r="C29" s="46"/>
      <c r="D29" s="46"/>
      <c r="E29" s="46"/>
      <c r="F29" s="46"/>
      <c r="G29" s="46"/>
      <c r="H29" s="46"/>
      <c r="I29" s="46"/>
      <c r="J29" s="46"/>
      <c r="K29" s="46"/>
      <c r="L29" s="79"/>
      <c r="M29" s="46"/>
      <c r="N29" s="46"/>
      <c r="O29" s="46"/>
      <c r="P29" s="46"/>
    </row>
    <row r="30" spans="1:16" x14ac:dyDescent="0.25">
      <c r="A30" s="46"/>
      <c r="B30" s="46"/>
      <c r="C30" s="46"/>
      <c r="D30" s="46"/>
      <c r="E30" s="46"/>
      <c r="F30" s="46"/>
      <c r="G30" s="46"/>
      <c r="H30" s="46"/>
      <c r="I30" s="46"/>
      <c r="J30" s="46"/>
      <c r="K30" s="46"/>
      <c r="L30" s="79"/>
      <c r="M30" s="46"/>
      <c r="N30" s="46"/>
      <c r="O30" s="46"/>
      <c r="P30" s="46"/>
    </row>
    <row r="31" spans="1:16" x14ac:dyDescent="0.25">
      <c r="A31" s="46"/>
      <c r="B31" s="46"/>
      <c r="C31" s="46"/>
      <c r="D31" s="46"/>
      <c r="E31" s="46"/>
      <c r="F31" s="46"/>
      <c r="G31" s="46"/>
      <c r="H31" s="46"/>
      <c r="I31" s="46"/>
      <c r="J31" s="46"/>
      <c r="K31" s="46"/>
      <c r="L31" s="79"/>
      <c r="M31" s="46"/>
      <c r="N31" s="46"/>
      <c r="O31" s="46"/>
      <c r="P31" s="46"/>
    </row>
    <row r="32" spans="1:16" x14ac:dyDescent="0.25">
      <c r="A32" s="46"/>
      <c r="B32" s="46"/>
      <c r="C32" s="46"/>
      <c r="D32" s="46"/>
      <c r="E32" s="46"/>
      <c r="F32" s="46"/>
      <c r="G32" s="46"/>
      <c r="H32" s="46"/>
      <c r="I32" s="46"/>
      <c r="J32" s="46"/>
      <c r="K32" s="46"/>
      <c r="L32" s="79"/>
      <c r="M32" s="46"/>
      <c r="N32" s="46"/>
      <c r="O32" s="46"/>
      <c r="P32" s="46"/>
    </row>
    <row r="33" spans="1:16" x14ac:dyDescent="0.25">
      <c r="A33" s="46"/>
      <c r="B33" s="46"/>
      <c r="C33" s="46"/>
      <c r="D33" s="46"/>
      <c r="E33" s="46"/>
      <c r="F33" s="46"/>
      <c r="G33" s="46"/>
      <c r="H33" s="46"/>
      <c r="I33" s="46"/>
      <c r="J33" s="46"/>
      <c r="K33" s="46"/>
      <c r="L33" s="79"/>
      <c r="M33" s="46"/>
      <c r="N33" s="46"/>
      <c r="O33" s="46"/>
      <c r="P33" s="46"/>
    </row>
    <row r="34" spans="1:16" x14ac:dyDescent="0.25">
      <c r="A34" s="46"/>
      <c r="B34" s="46"/>
      <c r="C34" s="46"/>
      <c r="D34" s="46"/>
      <c r="E34" s="46"/>
      <c r="F34" s="46"/>
      <c r="G34" s="46"/>
      <c r="H34" s="46"/>
      <c r="I34" s="46"/>
      <c r="J34" s="46"/>
      <c r="K34" s="46"/>
      <c r="L34" s="79"/>
      <c r="M34" s="46"/>
      <c r="N34" s="46"/>
      <c r="O34" s="46"/>
      <c r="P34" s="46"/>
    </row>
    <row r="35" spans="1:16" x14ac:dyDescent="0.25">
      <c r="A35" s="46"/>
      <c r="B35" s="46"/>
      <c r="C35" s="46"/>
      <c r="D35" s="46"/>
      <c r="E35" s="46"/>
      <c r="F35" s="46"/>
      <c r="G35" s="46"/>
      <c r="H35" s="46"/>
      <c r="I35" s="46"/>
      <c r="J35" s="46"/>
      <c r="K35" s="46"/>
      <c r="L35" s="79"/>
      <c r="M35" s="46"/>
      <c r="N35" s="46"/>
      <c r="O35" s="46"/>
      <c r="P35" s="46"/>
    </row>
  </sheetData>
  <customSheetViews>
    <customSheetView guid="{F91C135F-1756-4D5B-B0C2-C2520CE22431}">
      <selection activeCell="F4" sqref="F4:F5"/>
      <pageMargins left="0.7" right="0.7" top="0.75" bottom="0.75" header="0.3" footer="0.3"/>
      <pageSetup paperSize="9" orientation="portrait" r:id="rId1"/>
    </customSheetView>
    <customSheetView guid="{E532A490-5D0F-4A81-B174-0AD382345F92}">
      <selection activeCell="F4" sqref="F4:F5"/>
      <pageMargins left="0.7" right="0.7" top="0.75" bottom="0.75" header="0.3" footer="0.3"/>
      <pageSetup paperSize="9" orientation="portrait" r:id="rId2"/>
    </customSheetView>
    <customSheetView guid="{BE68658C-544D-4836-8A08-C9C2CD9DE502}">
      <pane xSplit="1" ySplit="3" topLeftCell="B4" activePane="bottomRight" state="frozen"/>
      <selection pane="bottomRight" activeCell="E4" sqref="E4:E5"/>
      <pageMargins left="0.7" right="0.7" top="0.75" bottom="0.75" header="0.3" footer="0.3"/>
      <pageSetup paperSize="9" orientation="portrait" r:id="rId3"/>
    </customSheetView>
  </customSheetViews>
  <mergeCells count="72">
    <mergeCell ref="A14:A18"/>
    <mergeCell ref="I19:I22"/>
    <mergeCell ref="J19:J22"/>
    <mergeCell ref="K19:K22"/>
    <mergeCell ref="A19:A22"/>
    <mergeCell ref="E19:E22"/>
    <mergeCell ref="F19:F22"/>
    <mergeCell ref="G19:G22"/>
    <mergeCell ref="H19:H22"/>
    <mergeCell ref="L14:L15"/>
    <mergeCell ref="M14:M15"/>
    <mergeCell ref="B14:B15"/>
    <mergeCell ref="C14:C15"/>
    <mergeCell ref="D14:D15"/>
    <mergeCell ref="E14:E18"/>
    <mergeCell ref="F14:F18"/>
    <mergeCell ref="G14:G18"/>
    <mergeCell ref="H15:H18"/>
    <mergeCell ref="I15:I18"/>
    <mergeCell ref="J15:J18"/>
    <mergeCell ref="K15:K18"/>
    <mergeCell ref="I11:I13"/>
    <mergeCell ref="J11:J13"/>
    <mergeCell ref="A11:A13"/>
    <mergeCell ref="K11:K13"/>
    <mergeCell ref="E11:E13"/>
    <mergeCell ref="F11:F13"/>
    <mergeCell ref="G11:G13"/>
    <mergeCell ref="H11:H13"/>
    <mergeCell ref="H8:H10"/>
    <mergeCell ref="I8:I10"/>
    <mergeCell ref="J8:J10"/>
    <mergeCell ref="K8:K10"/>
    <mergeCell ref="G8:G10"/>
    <mergeCell ref="K6:K7"/>
    <mergeCell ref="A6:A7"/>
    <mergeCell ref="E6:E7"/>
    <mergeCell ref="F6:F7"/>
    <mergeCell ref="G6:G7"/>
    <mergeCell ref="K4:K5"/>
    <mergeCell ref="E4:E5"/>
    <mergeCell ref="F4:F5"/>
    <mergeCell ref="G4:G5"/>
    <mergeCell ref="H4:H5"/>
    <mergeCell ref="I4:I5"/>
    <mergeCell ref="J4:J5"/>
    <mergeCell ref="A1:N1"/>
    <mergeCell ref="A2:A3"/>
    <mergeCell ref="B2:D2"/>
    <mergeCell ref="E2:E3"/>
    <mergeCell ref="F2:F3"/>
    <mergeCell ref="G2:G3"/>
    <mergeCell ref="L2:L3"/>
    <mergeCell ref="M2:M3"/>
    <mergeCell ref="N2:N3"/>
    <mergeCell ref="H2:K2"/>
    <mergeCell ref="I23:I25"/>
    <mergeCell ref="J23:J25"/>
    <mergeCell ref="K23:K25"/>
    <mergeCell ref="O2:O3"/>
    <mergeCell ref="A23:A25"/>
    <mergeCell ref="E23:E25"/>
    <mergeCell ref="F23:F25"/>
    <mergeCell ref="G23:G25"/>
    <mergeCell ref="H23:H25"/>
    <mergeCell ref="H6:H7"/>
    <mergeCell ref="I6:I7"/>
    <mergeCell ref="J6:J7"/>
    <mergeCell ref="A4:A5"/>
    <mergeCell ref="F8:F10"/>
    <mergeCell ref="E8:E10"/>
    <mergeCell ref="A8:A10"/>
  </mergeCell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6"/>
  <sheetViews>
    <sheetView workbookViewId="0">
      <selection activeCell="F4" sqref="F4:F6"/>
    </sheetView>
  </sheetViews>
  <sheetFormatPr defaultColWidth="9" defaultRowHeight="20.25" x14ac:dyDescent="0.3"/>
  <cols>
    <col min="1" max="1" width="5.5703125" style="2" customWidth="1"/>
    <col min="2" max="2" width="4.140625" style="2" customWidth="1"/>
    <col min="3" max="3" width="7.85546875" style="2" customWidth="1"/>
    <col min="4" max="4" width="8.28515625" style="2" customWidth="1"/>
    <col min="5" max="5" width="17.5703125" style="2" customWidth="1"/>
    <col min="6" max="6" width="19.5703125" style="2" customWidth="1"/>
    <col min="7" max="7" width="14.28515625" style="2" customWidth="1"/>
    <col min="8" max="11" width="9" style="2"/>
    <col min="12" max="12" width="14.42578125" style="2" customWidth="1"/>
    <col min="13" max="13" width="21.5703125" style="2" customWidth="1"/>
    <col min="14" max="14" width="12" style="2" customWidth="1"/>
    <col min="15" max="16384" width="9" style="2"/>
  </cols>
  <sheetData>
    <row r="1" spans="1:15" x14ac:dyDescent="0.3">
      <c r="A1" s="1510" t="s">
        <v>16181</v>
      </c>
      <c r="B1" s="1447"/>
      <c r="C1" s="1447"/>
      <c r="D1" s="1447"/>
      <c r="E1" s="1447"/>
      <c r="F1" s="1447"/>
      <c r="G1" s="1447"/>
      <c r="H1" s="1447"/>
      <c r="I1" s="1447"/>
      <c r="J1" s="1447"/>
      <c r="K1" s="1447"/>
      <c r="L1" s="1447"/>
      <c r="M1" s="1447"/>
      <c r="N1" s="1447"/>
      <c r="O1" s="517">
        <f>COUNTA(E4:E50002)</f>
        <v>1</v>
      </c>
    </row>
    <row r="2" spans="1:15" x14ac:dyDescent="0.3">
      <c r="A2" s="1345" t="s">
        <v>61</v>
      </c>
      <c r="B2" s="1345" t="s">
        <v>0</v>
      </c>
      <c r="C2" s="1345"/>
      <c r="D2" s="1345"/>
      <c r="E2" s="1201" t="s">
        <v>1</v>
      </c>
      <c r="F2" s="1201" t="s">
        <v>63</v>
      </c>
      <c r="G2" s="1345" t="s">
        <v>2</v>
      </c>
      <c r="H2" s="1345" t="s">
        <v>3</v>
      </c>
      <c r="I2" s="1345"/>
      <c r="J2" s="1345"/>
      <c r="K2" s="1201" t="s">
        <v>3389</v>
      </c>
      <c r="L2" s="1201" t="s">
        <v>7</v>
      </c>
      <c r="M2" s="1345" t="s">
        <v>8</v>
      </c>
      <c r="N2" s="1345" t="s">
        <v>74</v>
      </c>
    </row>
    <row r="3" spans="1:15" ht="40.5" x14ac:dyDescent="0.3">
      <c r="A3" s="1345"/>
      <c r="B3" s="15" t="s">
        <v>13</v>
      </c>
      <c r="C3" s="15" t="s">
        <v>14</v>
      </c>
      <c r="D3" s="15" t="s">
        <v>15</v>
      </c>
      <c r="E3" s="1513"/>
      <c r="F3" s="1202"/>
      <c r="G3" s="1345"/>
      <c r="H3" s="15" t="s">
        <v>4</v>
      </c>
      <c r="I3" s="15" t="s">
        <v>5</v>
      </c>
      <c r="J3" s="15" t="s">
        <v>6</v>
      </c>
      <c r="K3" s="1202"/>
      <c r="L3" s="1202"/>
      <c r="M3" s="1345"/>
      <c r="N3" s="1345"/>
    </row>
    <row r="4" spans="1:15" s="771" customFormat="1" ht="38.25" customHeight="1" x14ac:dyDescent="0.3">
      <c r="A4" s="1514">
        <v>1</v>
      </c>
      <c r="B4" s="677">
        <v>1</v>
      </c>
      <c r="C4" s="716" t="s">
        <v>71</v>
      </c>
      <c r="D4" s="716">
        <v>2566</v>
      </c>
      <c r="E4" s="1514" t="s">
        <v>16761</v>
      </c>
      <c r="F4" s="1514" t="s">
        <v>16762</v>
      </c>
      <c r="G4" s="1514" t="s">
        <v>16763</v>
      </c>
      <c r="H4" s="1514" t="s">
        <v>16764</v>
      </c>
      <c r="I4" s="1514" t="s">
        <v>237</v>
      </c>
      <c r="J4" s="1259" t="s">
        <v>232</v>
      </c>
      <c r="K4" s="1514" t="s">
        <v>3414</v>
      </c>
      <c r="L4" s="687" t="s">
        <v>16765</v>
      </c>
      <c r="M4" s="694" t="s">
        <v>16766</v>
      </c>
      <c r="N4" s="772"/>
    </row>
    <row r="5" spans="1:15" s="685" customFormat="1" ht="38.25" customHeight="1" x14ac:dyDescent="0.3">
      <c r="A5" s="1514"/>
      <c r="B5" s="608">
        <v>28</v>
      </c>
      <c r="C5" s="610" t="s">
        <v>71</v>
      </c>
      <c r="D5" s="610">
        <v>2566</v>
      </c>
      <c r="E5" s="1514"/>
      <c r="F5" s="1514"/>
      <c r="G5" s="1514"/>
      <c r="H5" s="1514"/>
      <c r="I5" s="1514"/>
      <c r="J5" s="1260"/>
      <c r="K5" s="1514"/>
      <c r="L5" s="749" t="s">
        <v>17013</v>
      </c>
      <c r="M5" s="749" t="s">
        <v>17015</v>
      </c>
      <c r="N5" s="749"/>
    </row>
    <row r="6" spans="1:15" s="685" customFormat="1" ht="38.25" customHeight="1" x14ac:dyDescent="0.3">
      <c r="A6" s="1514"/>
      <c r="B6" s="608">
        <v>28</v>
      </c>
      <c r="C6" s="610" t="s">
        <v>71</v>
      </c>
      <c r="D6" s="610">
        <v>2566</v>
      </c>
      <c r="E6" s="1514"/>
      <c r="F6" s="1514"/>
      <c r="G6" s="1514"/>
      <c r="H6" s="1514"/>
      <c r="I6" s="1514"/>
      <c r="J6" s="1261"/>
      <c r="K6" s="1514"/>
      <c r="L6" s="749" t="s">
        <v>17014</v>
      </c>
      <c r="M6" s="749" t="s">
        <v>17016</v>
      </c>
      <c r="N6" s="749"/>
    </row>
  </sheetData>
  <mergeCells count="19">
    <mergeCell ref="I4:I6"/>
    <mergeCell ref="J4:J6"/>
    <mergeCell ref="K4:K6"/>
    <mergeCell ref="A4:A6"/>
    <mergeCell ref="E4:E6"/>
    <mergeCell ref="F4:F6"/>
    <mergeCell ref="G4:G6"/>
    <mergeCell ref="H4:H6"/>
    <mergeCell ref="N2:N3"/>
    <mergeCell ref="A1:N1"/>
    <mergeCell ref="A2:A3"/>
    <mergeCell ref="B2:D2"/>
    <mergeCell ref="E2:E3"/>
    <mergeCell ref="F2:F3"/>
    <mergeCell ref="G2:G3"/>
    <mergeCell ref="H2:J2"/>
    <mergeCell ref="K2:K3"/>
    <mergeCell ref="L2:L3"/>
    <mergeCell ref="M2:M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เวิร์กชีต</vt:lpstr>
      </vt:variant>
      <vt:variant>
        <vt:i4>26</vt:i4>
      </vt:variant>
      <vt:variant>
        <vt:lpstr>แผนภูมิ</vt:lpstr>
      </vt:variant>
      <vt:variant>
        <vt:i4>1</vt:i4>
      </vt:variant>
      <vt:variant>
        <vt:lpstr>ช่วงที่มีชื่อ</vt:lpstr>
      </vt:variant>
      <vt:variant>
        <vt:i4>3</vt:i4>
      </vt:variant>
    </vt:vector>
  </HeadingPairs>
  <TitlesOfParts>
    <vt:vector size="30" baseType="lpstr">
      <vt:lpstr>อิสราเอลจากภัยสงครม</vt:lpstr>
      <vt:lpstr>ไต้หวัน</vt:lpstr>
      <vt:lpstr>เกาหลี </vt:lpstr>
      <vt:lpstr>อิสราเอล</vt:lpstr>
      <vt:lpstr>ญี่ปุ่น</vt:lpstr>
      <vt:lpstr>ซาอุดิอารเบีย</vt:lpstr>
      <vt:lpstr>สิงคโปร์</vt:lpstr>
      <vt:lpstr>สหรัฐอาหรับเอมิเรทส์</vt:lpstr>
      <vt:lpstr>บาห์เรน</vt:lpstr>
      <vt:lpstr>บรูไน</vt:lpstr>
      <vt:lpstr>ฮ่องกง</vt:lpstr>
      <vt:lpstr>คูเวต</vt:lpstr>
      <vt:lpstr>มาเลเซีย</vt:lpstr>
      <vt:lpstr>อินโดนีเซีย</vt:lpstr>
      <vt:lpstr>ฮังการี่</vt:lpstr>
      <vt:lpstr>โมร็อกโค</vt:lpstr>
      <vt:lpstr>สวีเดน</vt:lpstr>
      <vt:lpstr>นิวซีแลนด์</vt:lpstr>
      <vt:lpstr>มาเก๊า</vt:lpstr>
      <vt:lpstr>ไนจีเรีย</vt:lpstr>
      <vt:lpstr>โปรตุเกส</vt:lpstr>
      <vt:lpstr>ยูเครน</vt:lpstr>
      <vt:lpstr>กาตาร์</vt:lpstr>
      <vt:lpstr>อินเดีย</vt:lpstr>
      <vt:lpstr>แคนาดา</vt:lpstr>
      <vt:lpstr>รับแจ้งผล บิ๋ม</vt:lpstr>
      <vt:lpstr>Chart1</vt:lpstr>
      <vt:lpstr>ไต้หวัน!Print_Area</vt:lpstr>
      <vt:lpstr>'เกาหลี '!Print_Titles</vt:lpstr>
      <vt:lpstr>อิสราเอลจากภัยสงครม!Print_Titles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dc:creator>
  <cp:lastModifiedBy>นลินพรรณ เซียวชัยสกุล</cp:lastModifiedBy>
  <cp:lastPrinted>2025-02-19T05:46:33Z</cp:lastPrinted>
  <dcterms:created xsi:type="dcterms:W3CDTF">2011-08-10T02:19:13Z</dcterms:created>
  <dcterms:modified xsi:type="dcterms:W3CDTF">2025-02-24T08:41:22Z</dcterms:modified>
</cp:coreProperties>
</file>